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23" i="1" l="1"/>
  <c r="F17" i="1" s="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87" i="25"/>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<sst xmlns="http://schemas.openxmlformats.org/spreadsheetml/2006/main" count="1028" uniqueCount="185">
  <si>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</si>
  <si>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</si>
  <si>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</si>
  <si>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</si>
  <si>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</si>
  <si>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</si>
  <si>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</si>
  <si>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</si>
  <si>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</si>
  <si>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</si>
  <si>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</si>
  <si>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</si>
  <si>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</si>
  <si>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</si>
  <si>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</si>
  <si>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</si>
  <si>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</si>
  <si>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</si>
  <si>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</si>
  <si>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</si>
  <si>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</si>
  <si>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</si>
  <si>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</si>
  <si>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</si>
  <si>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</si>
  <si>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</si>
  <si>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</si>
  <si>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</si>
  <si>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</si>
  <si>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</si>
  <si>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</si>
  <si>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</si>
  <si>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</si>
  <si>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</si>
  <si>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</si>
  <si>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</si>
  <si>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</si>
  <si>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</si>
  <si>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</si>
  <si>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</si>
  <si>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</si>
  <si>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</si>
  <si>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</si>
  <si>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</si>
  <si>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</si>
  <si>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</si>
  <si>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</si>
  <si>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</si>
  <si>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</si>
  <si>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</si>
  <si>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</si>
  <si>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</si>
  <si>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</si>
  <si>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</si>
  <si>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</si>
  <si>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</si>
  <si>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</si>
  <si>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</si>
  <si>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</si>
  <si>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</si>
  <si>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</si>
  <si>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</si>
  <si>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</si>
  <si>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</si>
  <si>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</si>
  <si>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</si>
  <si>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</si>
  <si>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</si>
  <si>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</si>
  <si>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</si>
  <si>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</si>
  <si>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</si>
  <si>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</si>
  <si>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</si>
  <si>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</si>
  <si>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</si>
  <si>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</si>
  <si>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</si>
  <si>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</si>
  <si>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</si>
  <si>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</si>
  <si>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</si>
  <si>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</si>
  <si>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</si>
  <si>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</si>
  <si>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</si>
  <si>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</si>
  <si>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</si>
  <si>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</si>
  <si>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</si>
  <si>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</si>
  <si>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</si>
  <si>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</si>
  <si>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</si>
  <si>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</si>
  <si>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</si>
  <si>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</si>
  <si>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</si>
  <si>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</si>
  <si>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</si>
  <si>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</si>
  <si>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</si>
  <si>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</si>
  <si>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</si>
  <si>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</si>
  <si>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</si>
  <si>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</si>
  <si>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</si>
  <si>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</si>
  <si>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</si>
  <si>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</si>
  <si>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</si>
  <si>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</si>
  <si>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</si>
  <si>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</si>
  <si>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</si>
  <si>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</si>
  <si>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</si>
  <si>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</si>
  <si>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</si>
  <si>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</si>
  <si>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</si>
  <si>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</si>
  <si>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</si>
  <si>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</si>
  <si>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</si>
  <si>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</si>
  <si>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</si>
  <si>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</si>
  <si>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</si>
  <si>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</si>
  <si>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</si>
  <si>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</si>
  <si>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</si>
  <si>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</si>
  <si>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</si>
  <si>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</si>
  <si>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</si>
  <si>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</si>
  <si>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</si>
  <si>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</si>
  <si>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</si>
  <si>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</si>
  <si>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</si>
  <si>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</si>
  <si>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</si>
  <si>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</si>
  <si>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Государственный комитет по ценовой политике - Региональная энергетическая комиссия Республики Саха (Якутия), №237/ от 28.12.2018</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</si>
  <si>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</si>
  <si>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</si>
  <si>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</si>
  <si>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</si>
  <si>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ноябрь 2019 года</t>
  </si>
  <si>
    <t>01.11.2019</t>
  </si>
  <si>
    <t>02.11.2019</t>
  </si>
  <si>
    <t>03.11.2019</t>
  </si>
  <si>
    <t>04.11.2019</t>
  </si>
  <si>
    <t>05.11.2019</t>
  </si>
  <si>
    <t>06.11.2019</t>
  </si>
  <si>
    <t>07.11.2019</t>
  </si>
  <si>
    <t>08.11.2019</t>
  </si>
  <si>
    <t>09.11.2019</t>
  </si>
  <si>
    <t>10.11.2019</t>
  </si>
  <si>
    <t>11.11.2019</t>
  </si>
  <si>
    <t>12.11.2019</t>
  </si>
  <si>
    <t>13.11.2019</t>
  </si>
  <si>
    <t>14.11.2019</t>
  </si>
  <si>
    <t>15.11.2019</t>
  </si>
  <si>
    <t>16.11.2019</t>
  </si>
  <si>
    <t>17.11.2019</t>
  </si>
  <si>
    <t>18.11.2019</t>
  </si>
  <si>
    <t>19.11.2019</t>
  </si>
  <si>
    <t>20.11.2019</t>
  </si>
  <si>
    <t>21.11.2019</t>
  </si>
  <si>
    <t>22.11.2019</t>
  </si>
  <si>
    <t>23.11.2019</t>
  </si>
  <si>
    <t>24.11.2019</t>
  </si>
  <si>
    <t>25.11.2019</t>
  </si>
  <si>
    <t>26.11.2019</t>
  </si>
  <si>
    <t>27.11.2019</t>
  </si>
  <si>
    <t>28.11.2019</t>
  </si>
  <si>
    <t>29.11.2019</t>
  </si>
  <si>
    <t>30.11.2019</t>
  </si>
  <si>
    <t>1718,39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</si>
  <si>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2019г.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</si>
</sst>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w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0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0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1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01" name="Object 177" hidden="1">
              <a:extLst>
                <a:ext uri="{63B3BB69-23CF-44E3-9099-C40C66FF867C}">
                  <a14:compatExt spid="_x0000_s12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02" name="Object 178" hidden="1">
              <a:extLst>
                <a:ext uri="{63B3BB69-23CF-44E3-9099-C40C66FF867C}">
                  <a14:compatExt spid="_x0000_s1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03" name="Object 179" hidden="1">
              <a:extLst>
                <a:ext uri="{63B3BB69-23CF-44E3-9099-C40C66FF867C}">
                  <a14:compatExt spid="_x0000_s12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04" name="Object 180" hidden="1">
              <a:extLst>
                <a:ext uri="{63B3BB69-23CF-44E3-9099-C40C66FF867C}">
                  <a14:compatExt spid="_x0000_s12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oleObject" Target="../embeddings/oleObject6.bin"/><Relationship Id="rId18" Type="http://schemas.openxmlformats.org/officeDocument/2006/relationships/oleObject" Target="../embeddings/oleObject10.bin"/><Relationship Id="rId26" Type="http://schemas.openxmlformats.org/officeDocument/2006/relationships/oleObject" Target="../embeddings/oleObject14.bin"/><Relationship Id="rId39" Type="http://schemas.openxmlformats.org/officeDocument/2006/relationships/oleObject" Target="../embeddings/oleObject22.bin"/><Relationship Id="rId3" Type="http://schemas.openxmlformats.org/officeDocument/2006/relationships/vmlDrawing" Target="../drawings/vmlDrawing1.vml"/><Relationship Id="rId21" Type="http://schemas.openxmlformats.org/officeDocument/2006/relationships/image" Target="../media/image7.wmf"/><Relationship Id="rId34" Type="http://schemas.openxmlformats.org/officeDocument/2006/relationships/oleObject" Target="../embeddings/oleObject19.bin"/><Relationship Id="rId7" Type="http://schemas.openxmlformats.org/officeDocument/2006/relationships/image" Target="../media/image2.emf"/><Relationship Id="rId12" Type="http://schemas.openxmlformats.org/officeDocument/2006/relationships/oleObject" Target="../embeddings/oleObject5.bin"/><Relationship Id="rId17" Type="http://schemas.openxmlformats.org/officeDocument/2006/relationships/image" Target="../media/image5.wmf"/><Relationship Id="rId25" Type="http://schemas.openxmlformats.org/officeDocument/2006/relationships/image" Target="../media/image9.wmf"/><Relationship Id="rId33" Type="http://schemas.openxmlformats.org/officeDocument/2006/relationships/image" Target="../media/image12.wmf"/><Relationship Id="rId38" Type="http://schemas.openxmlformats.org/officeDocument/2006/relationships/oleObject" Target="../embeddings/oleObject21.bin"/><Relationship Id="rId2" Type="http://schemas.openxmlformats.org/officeDocument/2006/relationships/drawing" Target="../drawings/drawing1.xml"/><Relationship Id="rId16" Type="http://schemas.openxmlformats.org/officeDocument/2006/relationships/oleObject" Target="../embeddings/oleObject9.bin"/><Relationship Id="rId20" Type="http://schemas.openxmlformats.org/officeDocument/2006/relationships/oleObject" Target="../embeddings/oleObject11.bin"/><Relationship Id="rId29" Type="http://schemas.openxmlformats.org/officeDocument/2006/relationships/image" Target="../media/image10.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3.bin"/><Relationship Id="rId32" Type="http://schemas.openxmlformats.org/officeDocument/2006/relationships/oleObject" Target="../embeddings/oleObject18.bin"/><Relationship Id="rId37" Type="http://schemas.openxmlformats.org/officeDocument/2006/relationships/image" Target="../media/image14.wmf"/><Relationship Id="rId5" Type="http://schemas.openxmlformats.org/officeDocument/2006/relationships/image" Target="../media/image1.emf"/><Relationship Id="rId15" Type="http://schemas.openxmlformats.org/officeDocument/2006/relationships/oleObject" Target="../embeddings/oleObject8.bin"/><Relationship Id="rId23" Type="http://schemas.openxmlformats.org/officeDocument/2006/relationships/image" Target="../media/image8.wmf"/><Relationship Id="rId28" Type="http://schemas.openxmlformats.org/officeDocument/2006/relationships/oleObject" Target="../embeddings/oleObject16.bin"/><Relationship Id="rId36" Type="http://schemas.openxmlformats.org/officeDocument/2006/relationships/oleObject" Target="../embeddings/oleObject20.bin"/><Relationship Id="rId10" Type="http://schemas.openxmlformats.org/officeDocument/2006/relationships/oleObject" Target="../embeddings/oleObject4.bin"/><Relationship Id="rId19" Type="http://schemas.openxmlformats.org/officeDocument/2006/relationships/image" Target="../media/image6.wmf"/><Relationship Id="rId31" Type="http://schemas.openxmlformats.org/officeDocument/2006/relationships/image" Target="../media/image11.wmf"/><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7.bin"/><Relationship Id="rId22" Type="http://schemas.openxmlformats.org/officeDocument/2006/relationships/oleObject" Target="../embeddings/oleObject12.bin"/><Relationship Id="rId27" Type="http://schemas.openxmlformats.org/officeDocument/2006/relationships/oleObject" Target="../embeddings/oleObject15.bin"/><Relationship Id="rId30" Type="http://schemas.openxmlformats.org/officeDocument/2006/relationships/oleObject" Target="../embeddings/oleObject17.bin"/><Relationship Id="rId35" Type="http://schemas.openxmlformats.org/officeDocument/2006/relationships/image" Target="../media/image13.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5" t="s">
        <v>184</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3306.41568095</v>
      </c>
      <c r="D7" s="4">
        <f>$F$12+'СЕТ СН'!G5+СВЦЭМ!$D$10+'СЕТ СН'!G11-'СЕТ СН'!G$18</f>
        <v>3369.1056809500001</v>
      </c>
      <c r="E7" s="4">
        <f>$F$12+'СЕТ СН'!H5+СВЦЭМ!$D$10+'СЕТ СН'!H11-'СЕТ СН'!H$18</f>
        <v>3432.45568095</v>
      </c>
      <c r="F7" s="4">
        <f>$F$12+'СЕТ СН'!I5+СВЦЭМ!$D$10+'СЕТ СН'!I11-'СЕТ СН'!I$18</f>
        <v>3501.0156809499999</v>
      </c>
      <c r="G7" s="5"/>
    </row>
    <row r="8" spans="1:8" x14ac:dyDescent="0.25">
      <c r="F8" s="8"/>
    </row>
    <row r="9" spans="1:8" ht="45.75" customHeight="1" x14ac:dyDescent="0.25">
      <c r="A9" s="120" t="s">
        <v>46</v>
      </c>
      <c r="B9" s="120"/>
      <c r="C9" s="120"/>
      <c r="D9" s="120"/>
      <c r="E9" s="120"/>
      <c r="F9" s="120"/>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8" t="s">
        <v>47</v>
      </c>
      <c r="C12" s="108"/>
      <c r="D12" s="108"/>
      <c r="E12" s="13" t="s">
        <v>22</v>
      </c>
      <c r="F12" s="11">
        <f>ROUND(F13+F14*F15,8)+F34</f>
        <v>779.77409810999995</v>
      </c>
      <c r="H12" s="2" t="s">
        <v>41</v>
      </c>
    </row>
    <row r="13" spans="1:8" ht="31.5" x14ac:dyDescent="0.25">
      <c r="A13" s="12">
        <v>2</v>
      </c>
      <c r="B13" s="108" t="s">
        <v>48</v>
      </c>
      <c r="C13" s="108"/>
      <c r="D13" s="108"/>
      <c r="E13" s="13" t="s">
        <v>22</v>
      </c>
      <c r="F13" s="11">
        <f>СВЦЭМ!$D$11</f>
        <v>779.77409810999995</v>
      </c>
    </row>
    <row r="14" spans="1:8" ht="36" customHeight="1" x14ac:dyDescent="0.25">
      <c r="A14" s="12">
        <v>3</v>
      </c>
      <c r="B14" s="108" t="s">
        <v>49</v>
      </c>
      <c r="C14" s="108"/>
      <c r="D14" s="108"/>
      <c r="E14" s="13" t="s">
        <v>23</v>
      </c>
      <c r="F14" s="11">
        <f>СВЦЭМ!$D$12</f>
        <v>610553.70521760033</v>
      </c>
    </row>
    <row r="15" spans="1:8" ht="30.75" customHeight="1" x14ac:dyDescent="0.25">
      <c r="A15" s="12">
        <v>4</v>
      </c>
      <c r="B15" s="108" t="s">
        <v>50</v>
      </c>
      <c r="C15" s="108" t="s">
        <v>24</v>
      </c>
      <c r="D15" s="108" t="s">
        <v>24</v>
      </c>
      <c r="E15" s="14" t="s">
        <v>51</v>
      </c>
      <c r="F15" s="15">
        <f>ROUND(IF(F25-(F26+F33)&lt;=0,0,MAX(0,(F16-(F17+F24))/(F25-(F26+F33)))),11)</f>
        <v>0</v>
      </c>
    </row>
    <row r="16" spans="1:8" ht="36" customHeight="1" x14ac:dyDescent="0.25">
      <c r="A16" s="12">
        <v>5</v>
      </c>
      <c r="B16" s="108" t="s">
        <v>52</v>
      </c>
      <c r="C16" s="108" t="s">
        <v>25</v>
      </c>
      <c r="D16" s="108" t="s">
        <v>6</v>
      </c>
      <c r="E16" s="13" t="s">
        <v>6</v>
      </c>
      <c r="F16" s="16">
        <f>СВЦЭМ!$D$21</f>
        <v>4.1589999999999998</v>
      </c>
    </row>
    <row r="17" spans="1:6" ht="33" customHeight="1" x14ac:dyDescent="0.25">
      <c r="A17" s="12">
        <v>6</v>
      </c>
      <c r="B17" s="108" t="s">
        <v>53</v>
      </c>
      <c r="C17" s="108" t="s">
        <v>25</v>
      </c>
      <c r="D17" s="108" t="s">
        <v>6</v>
      </c>
      <c r="E17" s="13" t="s">
        <v>6</v>
      </c>
      <c r="F17" s="16">
        <f>SUM(F19:F23)</f>
        <v>4.1589999999999998</v>
      </c>
    </row>
    <row r="18" spans="1:6" ht="13.5" customHeight="1" x14ac:dyDescent="0.25">
      <c r="A18" s="12"/>
      <c r="B18" s="109" t="s">
        <v>54</v>
      </c>
      <c r="C18" s="110"/>
      <c r="D18" s="110"/>
      <c r="E18" s="110"/>
      <c r="F18" s="111"/>
    </row>
    <row r="19" spans="1:6" x14ac:dyDescent="0.25">
      <c r="A19" s="12">
        <v>6.1</v>
      </c>
      <c r="B19" s="108" t="s">
        <v>55</v>
      </c>
      <c r="C19" s="108"/>
      <c r="D19" s="108"/>
      <c r="E19" s="13" t="s">
        <v>6</v>
      </c>
      <c r="F19" s="16">
        <v>0</v>
      </c>
    </row>
    <row r="20" spans="1:6" x14ac:dyDescent="0.25">
      <c r="A20" s="12">
        <v>6.2</v>
      </c>
      <c r="B20" s="108" t="s">
        <v>56</v>
      </c>
      <c r="C20" s="108"/>
      <c r="D20" s="108"/>
      <c r="E20" s="13" t="s">
        <v>6</v>
      </c>
      <c r="F20" s="16">
        <v>0</v>
      </c>
    </row>
    <row r="21" spans="1:6" x14ac:dyDescent="0.25">
      <c r="A21" s="12">
        <v>6.3</v>
      </c>
      <c r="B21" s="108" t="s">
        <v>57</v>
      </c>
      <c r="C21" s="108"/>
      <c r="D21" s="108"/>
      <c r="E21" s="13" t="s">
        <v>6</v>
      </c>
      <c r="F21" s="16">
        <v>0</v>
      </c>
    </row>
    <row r="22" spans="1:6" x14ac:dyDescent="0.25">
      <c r="A22" s="12">
        <v>6.4</v>
      </c>
      <c r="B22" s="108" t="s">
        <v>58</v>
      </c>
      <c r="C22" s="108"/>
      <c r="D22" s="108"/>
      <c r="E22" s="13" t="s">
        <v>6</v>
      </c>
      <c r="F22" s="16">
        <v>0</v>
      </c>
    </row>
    <row r="23" spans="1:6" x14ac:dyDescent="0.25">
      <c r="A23" s="12">
        <v>6.5</v>
      </c>
      <c r="B23" s="108" t="s">
        <v>59</v>
      </c>
      <c r="C23" s="108"/>
      <c r="D23" s="108"/>
      <c r="E23" s="13" t="s">
        <v>6</v>
      </c>
      <c r="F23" s="16">
        <f>F16</f>
        <v>4.1589999999999998</v>
      </c>
    </row>
    <row r="24" spans="1:6" ht="31.5" customHeight="1" x14ac:dyDescent="0.25">
      <c r="A24" s="12">
        <v>7</v>
      </c>
      <c r="B24" s="108" t="s">
        <v>26</v>
      </c>
      <c r="C24" s="108" t="s">
        <v>25</v>
      </c>
      <c r="D24" s="108" t="s">
        <v>6</v>
      </c>
      <c r="E24" s="13" t="s">
        <v>6</v>
      </c>
      <c r="F24" s="16">
        <v>0</v>
      </c>
    </row>
    <row r="25" spans="1:6" ht="30" customHeight="1" x14ac:dyDescent="0.25">
      <c r="A25" s="12">
        <v>8</v>
      </c>
      <c r="B25" s="108" t="s">
        <v>60</v>
      </c>
      <c r="C25" s="108" t="s">
        <v>27</v>
      </c>
      <c r="D25" s="108" t="s">
        <v>28</v>
      </c>
      <c r="E25" s="13" t="s">
        <v>61</v>
      </c>
      <c r="F25" s="16">
        <f>СВЦЭМ!$D$20</f>
        <v>2856.625</v>
      </c>
    </row>
    <row r="26" spans="1:6" ht="30.75" customHeight="1" x14ac:dyDescent="0.25">
      <c r="A26" s="12">
        <v>9</v>
      </c>
      <c r="B26" s="108" t="s">
        <v>62</v>
      </c>
      <c r="C26" s="108" t="s">
        <v>27</v>
      </c>
      <c r="D26" s="108" t="s">
        <v>28</v>
      </c>
      <c r="E26" s="13" t="s">
        <v>61</v>
      </c>
      <c r="F26" s="16">
        <f>SUM(F28:F32)</f>
        <v>2856.625</v>
      </c>
    </row>
    <row r="27" spans="1:6" x14ac:dyDescent="0.25">
      <c r="A27" s="12"/>
      <c r="B27" s="109" t="s">
        <v>54</v>
      </c>
      <c r="C27" s="110"/>
      <c r="D27" s="110"/>
      <c r="E27" s="110"/>
      <c r="F27" s="111"/>
    </row>
    <row r="28" spans="1:6" x14ac:dyDescent="0.25">
      <c r="A28" s="12">
        <v>9.1</v>
      </c>
      <c r="B28" s="108" t="s">
        <v>55</v>
      </c>
      <c r="C28" s="108"/>
      <c r="D28" s="108"/>
      <c r="E28" s="13" t="s">
        <v>61</v>
      </c>
      <c r="F28" s="16">
        <v>0</v>
      </c>
    </row>
    <row r="29" spans="1:6" x14ac:dyDescent="0.25">
      <c r="A29" s="12">
        <v>9.1999999999999993</v>
      </c>
      <c r="B29" s="108" t="s">
        <v>56</v>
      </c>
      <c r="C29" s="108"/>
      <c r="D29" s="108"/>
      <c r="E29" s="13" t="s">
        <v>61</v>
      </c>
      <c r="F29" s="86">
        <v>0</v>
      </c>
    </row>
    <row r="30" spans="1:6" x14ac:dyDescent="0.25">
      <c r="A30" s="12">
        <v>9.3000000000000007</v>
      </c>
      <c r="B30" s="108" t="s">
        <v>57</v>
      </c>
      <c r="C30" s="108"/>
      <c r="D30" s="108"/>
      <c r="E30" s="13" t="s">
        <v>61</v>
      </c>
      <c r="F30" s="16">
        <v>0</v>
      </c>
    </row>
    <row r="31" spans="1:6" x14ac:dyDescent="0.25">
      <c r="A31" s="12">
        <v>9.4</v>
      </c>
      <c r="B31" s="108" t="s">
        <v>58</v>
      </c>
      <c r="C31" s="108"/>
      <c r="D31" s="108"/>
      <c r="E31" s="13" t="s">
        <v>61</v>
      </c>
      <c r="F31" s="16">
        <v>0</v>
      </c>
    </row>
    <row r="32" spans="1:6" x14ac:dyDescent="0.25">
      <c r="A32" s="12">
        <v>9.5</v>
      </c>
      <c r="B32" s="108" t="s">
        <v>59</v>
      </c>
      <c r="C32" s="108"/>
      <c r="D32" s="108"/>
      <c r="E32" s="13" t="s">
        <v>61</v>
      </c>
      <c r="F32" s="86">
        <f>F25</f>
        <v>2856.625</v>
      </c>
    </row>
    <row r="33" spans="1:6" ht="34.5" customHeight="1" x14ac:dyDescent="0.25">
      <c r="A33" s="12">
        <v>10</v>
      </c>
      <c r="B33" s="108" t="s">
        <v>63</v>
      </c>
      <c r="C33" s="108" t="s">
        <v>27</v>
      </c>
      <c r="D33" s="108" t="s">
        <v>28</v>
      </c>
      <c r="E33" s="13" t="s">
        <v>61</v>
      </c>
      <c r="F33" s="16">
        <v>0</v>
      </c>
    </row>
    <row r="34" spans="1:6" ht="42" customHeight="1" x14ac:dyDescent="0.25">
      <c r="A34" s="12">
        <v>11</v>
      </c>
      <c r="B34" s="108" t="s">
        <v>64</v>
      </c>
      <c r="C34" s="108"/>
      <c r="D34" s="108" t="s">
        <v>22</v>
      </c>
      <c r="E34" s="17" t="s">
        <v>22</v>
      </c>
      <c r="F34" s="11">
        <v>0</v>
      </c>
    </row>
    <row r="36" spans="1:6" ht="15.75" customHeight="1" x14ac:dyDescent="0.25">
      <c r="A36" s="121" t="s">
        <v>65</v>
      </c>
      <c r="B36" s="121"/>
      <c r="C36" s="121"/>
      <c r="D36" s="121"/>
      <c r="E36" s="121"/>
      <c r="F36" s="121"/>
    </row>
    <row r="37" spans="1:6" x14ac:dyDescent="0.25">
      <c r="A37" s="121"/>
      <c r="B37" s="121"/>
      <c r="C37" s="121"/>
      <c r="D37" s="121"/>
      <c r="E37" s="121"/>
      <c r="F37" s="121"/>
    </row>
    <row r="38" spans="1:6" x14ac:dyDescent="0.25">
      <c r="A38" s="121"/>
      <c r="B38" s="121"/>
      <c r="C38" s="121"/>
      <c r="D38" s="121"/>
      <c r="E38" s="121"/>
      <c r="F38" s="121"/>
    </row>
    <row r="39" spans="1:6" x14ac:dyDescent="0.25">
      <c r="A39" s="121"/>
      <c r="B39" s="121"/>
      <c r="C39" s="121"/>
      <c r="D39" s="121"/>
      <c r="E39" s="121"/>
      <c r="F39" s="121"/>
    </row>
    <row r="40" spans="1:6" x14ac:dyDescent="0.25">
      <c r="A40" s="121"/>
      <c r="B40" s="121"/>
      <c r="C40" s="121"/>
      <c r="D40" s="121"/>
      <c r="E40" s="121"/>
      <c r="F40" s="121"/>
    </row>
    <row r="41" spans="1:6" x14ac:dyDescent="0.25">
      <c r="A41" s="121"/>
      <c r="B41" s="121"/>
      <c r="C41" s="121"/>
      <c r="D41" s="121"/>
      <c r="E41" s="121"/>
      <c r="F41" s="121"/>
    </row>
  </sheetData>
  <sheetProtection algorithmName="SHA-512" hashValue="y6eyEAoxwtKkLujEBnlPLcyNC397Wdlw9OYO9Qy+RL5W0Qq8pG2WrEvNm4/FxJ9RGB8zm7vy/04qzzigOFP9Eg==" saltValue="8s0GLH+dwzEHLYBoIzBNnw=="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5" zoomScaleNormal="85"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2019г.</v>
      </c>
      <c r="B1" s="122"/>
      <c r="C1" s="122"/>
      <c r="D1" s="122"/>
      <c r="E1" s="122"/>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3355.2312273399998</v>
      </c>
      <c r="C9" s="4">
        <f>СВЦЭМ!$D$14+'СЕТ СН'!G5+СВЦЭМ!$D$10+'СЕТ СН'!G11-'СЕТ СН'!G$19</f>
        <v>3417.9212273399999</v>
      </c>
      <c r="D9" s="4">
        <f>СВЦЭМ!$D$14+'СЕТ СН'!H5+СВЦЭМ!$D$10+'СЕТ СН'!H11-'СЕТ СН'!H$19</f>
        <v>3481.2712273399998</v>
      </c>
      <c r="E9" s="4">
        <f>СВЦЭМ!$D$14+'СЕТ СН'!I5+СВЦЭМ!$D$10+'СЕТ СН'!I11-'СЕТ СН'!I$19</f>
        <v>3549.8312273399997</v>
      </c>
    </row>
    <row r="10" spans="1:6" x14ac:dyDescent="0.25">
      <c r="A10" s="26" t="s">
        <v>35</v>
      </c>
      <c r="B10" s="4">
        <f>СВЦЭМ!$D$15+'СЕТ СН'!F5+СВЦЭМ!$D$10+'СЕТ СН'!F11-'СЕТ СН'!F$19</f>
        <v>4158.48121429</v>
      </c>
      <c r="C10" s="4">
        <f>СВЦЭМ!$D$15+'СЕТ СН'!G5+СВЦЭМ!$D$10+'СЕТ СН'!G11-'СЕТ СН'!G$19</f>
        <v>4221.1712142900005</v>
      </c>
      <c r="D10" s="4">
        <f>СВЦЭМ!$D$15+'СЕТ СН'!H5+СВЦЭМ!$D$10+'СЕТ СН'!H11-'СЕТ СН'!H$19</f>
        <v>4284.5212142900009</v>
      </c>
      <c r="E10" s="4">
        <f>СВЦЭМ!$D$15+'СЕТ СН'!I5+СВЦЭМ!$D$10+'СЕТ СН'!I11-'СЕТ СН'!I$19</f>
        <v>4353.0812142900004</v>
      </c>
    </row>
    <row r="11" spans="1:6" x14ac:dyDescent="0.25">
      <c r="A11" s="26" t="s">
        <v>36</v>
      </c>
      <c r="B11" s="4">
        <f>СВЦЭМ!$D$16+'СЕТ СН'!F5+СВЦЭМ!$D$10+'СЕТ СН'!F11-'СЕТ СН'!F$19</f>
        <v>5649.6660375400006</v>
      </c>
      <c r="C11" s="4">
        <f>СВЦЭМ!$D$16+'СЕТ СН'!G5+СВЦЭМ!$D$10+'СЕТ СН'!G11-'СЕТ СН'!G$19</f>
        <v>5712.3560375400002</v>
      </c>
      <c r="D11" s="4">
        <f>СВЦЭМ!$D$16+'СЕТ СН'!H5+СВЦЭМ!$D$10+'СЕТ СН'!H11-'СЕТ СН'!H$19</f>
        <v>5775.7060375400006</v>
      </c>
      <c r="E11" s="4">
        <f>СВЦЭМ!$D$16+'СЕТ СН'!I5+СВЦЭМ!$D$10+'СЕТ СН'!I11-'СЕТ СН'!I$19</f>
        <v>5844.2660375400001</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3355.2312273399998</v>
      </c>
      <c r="C16" s="28">
        <f>СВЦЭМ!$D$14+'СЕТ СН'!G5+СВЦЭМ!$D$10+'СЕТ СН'!G11-'СЕТ СН'!G$19</f>
        <v>3417.9212273399999</v>
      </c>
      <c r="D16" s="28">
        <f>СВЦЭМ!$D$14+'СЕТ СН'!H5+СВЦЭМ!$D$10+'СЕТ СН'!H11-'СЕТ СН'!H$19</f>
        <v>3481.2712273399998</v>
      </c>
      <c r="E16" s="28">
        <f>СВЦЭМ!$D$14+'СЕТ СН'!I5+СВЦЭМ!$D$10+'СЕТ СН'!I11-'СЕТ СН'!I$19</f>
        <v>3549.8312273399997</v>
      </c>
    </row>
    <row r="17" spans="1:5" x14ac:dyDescent="0.25">
      <c r="A17" s="26" t="s">
        <v>37</v>
      </c>
      <c r="B17" s="28">
        <f>СВЦЭМ!$D$17+'СЕТ СН'!F5+СВЦЭМ!$D$10+'СЕТ СН'!F11-'СЕТ СН'!F$19</f>
        <v>4672.9010052600006</v>
      </c>
      <c r="C17" s="28">
        <f>СВЦЭМ!$D$17+'СЕТ СН'!G5+СВЦЭМ!$D$10+'СЕТ СН'!G11-'СЕТ СН'!G$19</f>
        <v>4735.5910052600002</v>
      </c>
      <c r="D17" s="28">
        <f>СВЦЭМ!$D$17+'СЕТ СН'!H5+СВЦЭМ!$D$10+'СЕТ СН'!H11-'СЕТ СН'!H$19</f>
        <v>4798.9410052600006</v>
      </c>
      <c r="E17" s="28">
        <f>СВЦЭМ!$D$17+'СЕТ СН'!I5+СВЦЭМ!$D$10+'СЕТ СН'!I11-'СЕТ СН'!I$19</f>
        <v>4867.5010052600001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1" width="11.625" style="41" customWidth="1"/>
    <col min="2" max="25" width="10.75" style="41"/>
    <col min="26" max="16384" width="10.75" style="30"/>
  </cols>
  <sheetData>
    <row r="1" spans="1:27" ht="38.2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2019г.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38</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15.75" x14ac:dyDescent="0.2">
      <c r="A4" s="128" t="s">
        <v>8</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SUMIFS(СВЦЭМ!$C$33:$C$776,СВЦЭМ!$A$33:$A$776,$A12,СВЦЭМ!$B$33:$B$776,B$11)+'СЕТ СН'!$F$12+СВЦЭМ!$D$10+'СЕТ СН'!$F$5-'СЕТ СН'!$F$20</f>
        <v>3291.4388977600001</v>
      </c>
      <c r="C12" s="36">
        <f>SUMIFS(СВЦЭМ!$C$33:$C$776,СВЦЭМ!$A$33:$A$776,$A12,СВЦЭМ!$B$33:$B$776,C$11)+'СЕТ СН'!$F$12+СВЦЭМ!$D$10+'СЕТ СН'!$F$5-'СЕТ СН'!$F$20</f>
        <v>3328.7219372600002</v>
      </c>
      <c r="D12" s="36">
        <f>SUMIFS(СВЦЭМ!$C$33:$C$776,СВЦЭМ!$A$33:$A$776,$A12,СВЦЭМ!$B$33:$B$776,D$11)+'СЕТ СН'!$F$12+СВЦЭМ!$D$10+'СЕТ СН'!$F$5-'СЕТ СН'!$F$20</f>
        <v>3350.5451055000003</v>
      </c>
      <c r="E12" s="36">
        <f>SUMIFS(СВЦЭМ!$C$33:$C$776,СВЦЭМ!$A$33:$A$776,$A12,СВЦЭМ!$B$33:$B$776,E$11)+'СЕТ СН'!$F$12+СВЦЭМ!$D$10+'СЕТ СН'!$F$5-'СЕТ СН'!$F$20</f>
        <v>3366.9636289800001</v>
      </c>
      <c r="F12" s="36">
        <f>SUMIFS(СВЦЭМ!$C$33:$C$776,СВЦЭМ!$A$33:$A$776,$A12,СВЦЭМ!$B$33:$B$776,F$11)+'СЕТ СН'!$F$12+СВЦЭМ!$D$10+'СЕТ СН'!$F$5-'СЕТ СН'!$F$20</f>
        <v>3369.0396745900002</v>
      </c>
      <c r="G12" s="36">
        <f>SUMIFS(СВЦЭМ!$C$33:$C$776,СВЦЭМ!$A$33:$A$776,$A12,СВЦЭМ!$B$33:$B$776,G$11)+'СЕТ СН'!$F$12+СВЦЭМ!$D$10+'СЕТ СН'!$F$5-'СЕТ СН'!$F$20</f>
        <v>3354.7529213600001</v>
      </c>
      <c r="H12" s="36">
        <f>SUMIFS(СВЦЭМ!$C$33:$C$776,СВЦЭМ!$A$33:$A$776,$A12,СВЦЭМ!$B$33:$B$776,H$11)+'СЕТ СН'!$F$12+СВЦЭМ!$D$10+'СЕТ СН'!$F$5-'СЕТ СН'!$F$20</f>
        <v>3343.02698693</v>
      </c>
      <c r="I12" s="36">
        <f>SUMIFS(СВЦЭМ!$C$33:$C$776,СВЦЭМ!$A$33:$A$776,$A12,СВЦЭМ!$B$33:$B$776,I$11)+'СЕТ СН'!$F$12+СВЦЭМ!$D$10+'СЕТ СН'!$F$5-'СЕТ СН'!$F$20</f>
        <v>3325.3602078499998</v>
      </c>
      <c r="J12" s="36">
        <f>SUMIFS(СВЦЭМ!$C$33:$C$776,СВЦЭМ!$A$33:$A$776,$A12,СВЦЭМ!$B$33:$B$776,J$11)+'СЕТ СН'!$F$12+СВЦЭМ!$D$10+'СЕТ СН'!$F$5-'СЕТ СН'!$F$20</f>
        <v>3302.5126982199999</v>
      </c>
      <c r="K12" s="36">
        <f>SUMIFS(СВЦЭМ!$C$33:$C$776,СВЦЭМ!$A$33:$A$776,$A12,СВЦЭМ!$B$33:$B$776,K$11)+'СЕТ СН'!$F$12+СВЦЭМ!$D$10+'СЕТ СН'!$F$5-'СЕТ СН'!$F$20</f>
        <v>3289.46625335</v>
      </c>
      <c r="L12" s="36">
        <f>SUMIFS(СВЦЭМ!$C$33:$C$776,СВЦЭМ!$A$33:$A$776,$A12,СВЦЭМ!$B$33:$B$776,L$11)+'СЕТ СН'!$F$12+СВЦЭМ!$D$10+'СЕТ СН'!$F$5-'СЕТ СН'!$F$20</f>
        <v>3291.3666331300001</v>
      </c>
      <c r="M12" s="36">
        <f>SUMIFS(СВЦЭМ!$C$33:$C$776,СВЦЭМ!$A$33:$A$776,$A12,СВЦЭМ!$B$33:$B$776,M$11)+'СЕТ СН'!$F$12+СВЦЭМ!$D$10+'СЕТ СН'!$F$5-'СЕТ СН'!$F$20</f>
        <v>3295.3605459600003</v>
      </c>
      <c r="N12" s="36">
        <f>SUMIFS(СВЦЭМ!$C$33:$C$776,СВЦЭМ!$A$33:$A$776,$A12,СВЦЭМ!$B$33:$B$776,N$11)+'СЕТ СН'!$F$12+СВЦЭМ!$D$10+'СЕТ СН'!$F$5-'СЕТ СН'!$F$20</f>
        <v>3303.5939476499998</v>
      </c>
      <c r="O12" s="36">
        <f>SUMIFS(СВЦЭМ!$C$33:$C$776,СВЦЭМ!$A$33:$A$776,$A12,СВЦЭМ!$B$33:$B$776,O$11)+'СЕТ СН'!$F$12+СВЦЭМ!$D$10+'СЕТ СН'!$F$5-'СЕТ СН'!$F$20</f>
        <v>3296.0349852999998</v>
      </c>
      <c r="P12" s="36">
        <f>SUMIFS(СВЦЭМ!$C$33:$C$776,СВЦЭМ!$A$33:$A$776,$A12,СВЦЭМ!$B$33:$B$776,P$11)+'СЕТ СН'!$F$12+СВЦЭМ!$D$10+'СЕТ СН'!$F$5-'СЕТ СН'!$F$20</f>
        <v>3299.5484913099999</v>
      </c>
      <c r="Q12" s="36">
        <f>SUMIFS(СВЦЭМ!$C$33:$C$776,СВЦЭМ!$A$33:$A$776,$A12,СВЦЭМ!$B$33:$B$776,Q$11)+'СЕТ СН'!$F$12+СВЦЭМ!$D$10+'СЕТ СН'!$F$5-'СЕТ СН'!$F$20</f>
        <v>3302.9592456400001</v>
      </c>
      <c r="R12" s="36">
        <f>SUMIFS(СВЦЭМ!$C$33:$C$776,СВЦЭМ!$A$33:$A$776,$A12,СВЦЭМ!$B$33:$B$776,R$11)+'СЕТ СН'!$F$12+СВЦЭМ!$D$10+'СЕТ СН'!$F$5-'СЕТ СН'!$F$20</f>
        <v>3259.3269056600002</v>
      </c>
      <c r="S12" s="36">
        <f>SUMIFS(СВЦЭМ!$C$33:$C$776,СВЦЭМ!$A$33:$A$776,$A12,СВЦЭМ!$B$33:$B$776,S$11)+'СЕТ СН'!$F$12+СВЦЭМ!$D$10+'СЕТ СН'!$F$5-'СЕТ СН'!$F$20</f>
        <v>3242.5396363499999</v>
      </c>
      <c r="T12" s="36">
        <f>SUMIFS(СВЦЭМ!$C$33:$C$776,СВЦЭМ!$A$33:$A$776,$A12,СВЦЭМ!$B$33:$B$776,T$11)+'СЕТ СН'!$F$12+СВЦЭМ!$D$10+'СЕТ СН'!$F$5-'СЕТ СН'!$F$20</f>
        <v>3221.2664122300002</v>
      </c>
      <c r="U12" s="36">
        <f>SUMIFS(СВЦЭМ!$C$33:$C$776,СВЦЭМ!$A$33:$A$776,$A12,СВЦЭМ!$B$33:$B$776,U$11)+'СЕТ СН'!$F$12+СВЦЭМ!$D$10+'СЕТ СН'!$F$5-'СЕТ СН'!$F$20</f>
        <v>3220.1662677700001</v>
      </c>
      <c r="V12" s="36">
        <f>SUMIFS(СВЦЭМ!$C$33:$C$776,СВЦЭМ!$A$33:$A$776,$A12,СВЦЭМ!$B$33:$B$776,V$11)+'СЕТ СН'!$F$12+СВЦЭМ!$D$10+'СЕТ СН'!$F$5-'СЕТ СН'!$F$20</f>
        <v>3222.1945509699999</v>
      </c>
      <c r="W12" s="36">
        <f>SUMIFS(СВЦЭМ!$C$33:$C$776,СВЦЭМ!$A$33:$A$776,$A12,СВЦЭМ!$B$33:$B$776,W$11)+'СЕТ СН'!$F$12+СВЦЭМ!$D$10+'СЕТ СН'!$F$5-'СЕТ СН'!$F$20</f>
        <v>3243.8851363200001</v>
      </c>
      <c r="X12" s="36">
        <f>SUMIFS(СВЦЭМ!$C$33:$C$776,СВЦЭМ!$A$33:$A$776,$A12,СВЦЭМ!$B$33:$B$776,X$11)+'СЕТ СН'!$F$12+СВЦЭМ!$D$10+'СЕТ СН'!$F$5-'СЕТ СН'!$F$20</f>
        <v>3258.8475172400003</v>
      </c>
      <c r="Y12" s="36">
        <f>SUMIFS(СВЦЭМ!$C$33:$C$776,СВЦЭМ!$A$33:$A$776,$A12,СВЦЭМ!$B$33:$B$776,Y$11)+'СЕТ СН'!$F$12+СВЦЭМ!$D$10+'СЕТ СН'!$F$5-'СЕТ СН'!$F$20</f>
        <v>3286.4003947400001</v>
      </c>
      <c r="AA12" s="37"/>
    </row>
    <row r="13" spans="1:27" ht="15.75" x14ac:dyDescent="0.2">
      <c r="A13" s="35">
        <f>A12+1</f>
        <v>43771</v>
      </c>
      <c r="B13" s="36">
        <f>SUMIFS(СВЦЭМ!$C$33:$C$776,СВЦЭМ!$A$33:$A$776,$A13,СВЦЭМ!$B$33:$B$776,B$11)+'СЕТ СН'!$F$12+СВЦЭМ!$D$10+'СЕТ СН'!$F$5-'СЕТ СН'!$F$20</f>
        <v>3303.8500880400002</v>
      </c>
      <c r="C13" s="36">
        <f>SUMIFS(СВЦЭМ!$C$33:$C$776,СВЦЭМ!$A$33:$A$776,$A13,СВЦЭМ!$B$33:$B$776,C$11)+'СЕТ СН'!$F$12+СВЦЭМ!$D$10+'СЕТ СН'!$F$5-'СЕТ СН'!$F$20</f>
        <v>3340.4356267200001</v>
      </c>
      <c r="D13" s="36">
        <f>SUMIFS(СВЦЭМ!$C$33:$C$776,СВЦЭМ!$A$33:$A$776,$A13,СВЦЭМ!$B$33:$B$776,D$11)+'СЕТ СН'!$F$12+СВЦЭМ!$D$10+'СЕТ СН'!$F$5-'СЕТ СН'!$F$20</f>
        <v>3364.38525127</v>
      </c>
      <c r="E13" s="36">
        <f>SUMIFS(СВЦЭМ!$C$33:$C$776,СВЦЭМ!$A$33:$A$776,$A13,СВЦЭМ!$B$33:$B$776,E$11)+'СЕТ СН'!$F$12+СВЦЭМ!$D$10+'СЕТ СН'!$F$5-'СЕТ СН'!$F$20</f>
        <v>3371.5412245500002</v>
      </c>
      <c r="F13" s="36">
        <f>SUMIFS(СВЦЭМ!$C$33:$C$776,СВЦЭМ!$A$33:$A$776,$A13,СВЦЭМ!$B$33:$B$776,F$11)+'СЕТ СН'!$F$12+СВЦЭМ!$D$10+'СЕТ СН'!$F$5-'СЕТ СН'!$F$20</f>
        <v>3356.6197592799999</v>
      </c>
      <c r="G13" s="36">
        <f>SUMIFS(СВЦЭМ!$C$33:$C$776,СВЦЭМ!$A$33:$A$776,$A13,СВЦЭМ!$B$33:$B$776,G$11)+'СЕТ СН'!$F$12+СВЦЭМ!$D$10+'СЕТ СН'!$F$5-'СЕТ СН'!$F$20</f>
        <v>3340.06763516</v>
      </c>
      <c r="H13" s="36">
        <f>SUMIFS(СВЦЭМ!$C$33:$C$776,СВЦЭМ!$A$33:$A$776,$A13,СВЦЭМ!$B$33:$B$776,H$11)+'СЕТ СН'!$F$12+СВЦЭМ!$D$10+'СЕТ СН'!$F$5-'СЕТ СН'!$F$20</f>
        <v>3318.63326061</v>
      </c>
      <c r="I13" s="36">
        <f>SUMIFS(СВЦЭМ!$C$33:$C$776,СВЦЭМ!$A$33:$A$776,$A13,СВЦЭМ!$B$33:$B$776,I$11)+'СЕТ СН'!$F$12+СВЦЭМ!$D$10+'СЕТ СН'!$F$5-'СЕТ СН'!$F$20</f>
        <v>3312.8824479100003</v>
      </c>
      <c r="J13" s="36">
        <f>SUMIFS(СВЦЭМ!$C$33:$C$776,СВЦЭМ!$A$33:$A$776,$A13,СВЦЭМ!$B$33:$B$776,J$11)+'СЕТ СН'!$F$12+СВЦЭМ!$D$10+'СЕТ СН'!$F$5-'СЕТ СН'!$F$20</f>
        <v>3300.4630895700002</v>
      </c>
      <c r="K13" s="36">
        <f>SUMIFS(СВЦЭМ!$C$33:$C$776,СВЦЭМ!$A$33:$A$776,$A13,СВЦЭМ!$B$33:$B$776,K$11)+'СЕТ СН'!$F$12+СВЦЭМ!$D$10+'СЕТ СН'!$F$5-'СЕТ СН'!$F$20</f>
        <v>3264.8454210499999</v>
      </c>
      <c r="L13" s="36">
        <f>SUMIFS(СВЦЭМ!$C$33:$C$776,СВЦЭМ!$A$33:$A$776,$A13,СВЦЭМ!$B$33:$B$776,L$11)+'СЕТ СН'!$F$12+СВЦЭМ!$D$10+'СЕТ СН'!$F$5-'СЕТ СН'!$F$20</f>
        <v>3252.1913361699999</v>
      </c>
      <c r="M13" s="36">
        <f>SUMIFS(СВЦЭМ!$C$33:$C$776,СВЦЭМ!$A$33:$A$776,$A13,СВЦЭМ!$B$33:$B$776,M$11)+'СЕТ СН'!$F$12+СВЦЭМ!$D$10+'СЕТ СН'!$F$5-'СЕТ СН'!$F$20</f>
        <v>3261.7625668999999</v>
      </c>
      <c r="N13" s="36">
        <f>SUMIFS(СВЦЭМ!$C$33:$C$776,СВЦЭМ!$A$33:$A$776,$A13,СВЦЭМ!$B$33:$B$776,N$11)+'СЕТ СН'!$F$12+СВЦЭМ!$D$10+'СЕТ СН'!$F$5-'СЕТ СН'!$F$20</f>
        <v>3268.5473820799998</v>
      </c>
      <c r="O13" s="36">
        <f>SUMIFS(СВЦЭМ!$C$33:$C$776,СВЦЭМ!$A$33:$A$776,$A13,СВЦЭМ!$B$33:$B$776,O$11)+'СЕТ СН'!$F$12+СВЦЭМ!$D$10+'СЕТ СН'!$F$5-'СЕТ СН'!$F$20</f>
        <v>3275.1081377400001</v>
      </c>
      <c r="P13" s="36">
        <f>SUMIFS(СВЦЭМ!$C$33:$C$776,СВЦЭМ!$A$33:$A$776,$A13,СВЦЭМ!$B$33:$B$776,P$11)+'СЕТ СН'!$F$12+СВЦЭМ!$D$10+'СЕТ СН'!$F$5-'СЕТ СН'!$F$20</f>
        <v>3281.27496479</v>
      </c>
      <c r="Q13" s="36">
        <f>SUMIFS(СВЦЭМ!$C$33:$C$776,СВЦЭМ!$A$33:$A$776,$A13,СВЦЭМ!$B$33:$B$776,Q$11)+'СЕТ СН'!$F$12+СВЦЭМ!$D$10+'СЕТ СН'!$F$5-'СЕТ СН'!$F$20</f>
        <v>3263.5549848400001</v>
      </c>
      <c r="R13" s="36">
        <f>SUMIFS(СВЦЭМ!$C$33:$C$776,СВЦЭМ!$A$33:$A$776,$A13,СВЦЭМ!$B$33:$B$776,R$11)+'СЕТ СН'!$F$12+СВЦЭМ!$D$10+'СЕТ СН'!$F$5-'СЕТ СН'!$F$20</f>
        <v>3219.4775045699998</v>
      </c>
      <c r="S13" s="36">
        <f>SUMIFS(СВЦЭМ!$C$33:$C$776,СВЦЭМ!$A$33:$A$776,$A13,СВЦЭМ!$B$33:$B$776,S$11)+'СЕТ СН'!$F$12+СВЦЭМ!$D$10+'СЕТ СН'!$F$5-'СЕТ СН'!$F$20</f>
        <v>3198.6375336599999</v>
      </c>
      <c r="T13" s="36">
        <f>SUMIFS(СВЦЭМ!$C$33:$C$776,СВЦЭМ!$A$33:$A$776,$A13,СВЦЭМ!$B$33:$B$776,T$11)+'СЕТ СН'!$F$12+СВЦЭМ!$D$10+'СЕТ СН'!$F$5-'СЕТ СН'!$F$20</f>
        <v>3184.7731150700001</v>
      </c>
      <c r="U13" s="36">
        <f>SUMIFS(СВЦЭМ!$C$33:$C$776,СВЦЭМ!$A$33:$A$776,$A13,СВЦЭМ!$B$33:$B$776,U$11)+'СЕТ СН'!$F$12+СВЦЭМ!$D$10+'СЕТ СН'!$F$5-'СЕТ СН'!$F$20</f>
        <v>3190.05743807</v>
      </c>
      <c r="V13" s="36">
        <f>SUMIFS(СВЦЭМ!$C$33:$C$776,СВЦЭМ!$A$33:$A$776,$A13,СВЦЭМ!$B$33:$B$776,V$11)+'СЕТ СН'!$F$12+СВЦЭМ!$D$10+'СЕТ СН'!$F$5-'СЕТ СН'!$F$20</f>
        <v>3191.3930950100003</v>
      </c>
      <c r="W13" s="36">
        <f>SUMIFS(СВЦЭМ!$C$33:$C$776,СВЦЭМ!$A$33:$A$776,$A13,СВЦЭМ!$B$33:$B$776,W$11)+'СЕТ СН'!$F$12+СВЦЭМ!$D$10+'СЕТ СН'!$F$5-'СЕТ СН'!$F$20</f>
        <v>3220.1994709099999</v>
      </c>
      <c r="X13" s="36">
        <f>SUMIFS(СВЦЭМ!$C$33:$C$776,СВЦЭМ!$A$33:$A$776,$A13,СВЦЭМ!$B$33:$B$776,X$11)+'СЕТ СН'!$F$12+СВЦЭМ!$D$10+'СЕТ СН'!$F$5-'СЕТ СН'!$F$20</f>
        <v>3233.61268019</v>
      </c>
      <c r="Y13" s="36">
        <f>SUMIFS(СВЦЭМ!$C$33:$C$776,СВЦЭМ!$A$33:$A$776,$A13,СВЦЭМ!$B$33:$B$776,Y$11)+'СЕТ СН'!$F$12+СВЦЭМ!$D$10+'СЕТ СН'!$F$5-'СЕТ СН'!$F$20</f>
        <v>3260.9611052499999</v>
      </c>
    </row>
    <row r="14" spans="1:27" ht="15.75" x14ac:dyDescent="0.2">
      <c r="A14" s="35">
        <f t="shared" ref="A14:A42" si="0">A13+1</f>
        <v>43772</v>
      </c>
      <c r="B14" s="36">
        <f>SUMIFS(СВЦЭМ!$C$33:$C$776,СВЦЭМ!$A$33:$A$776,$A14,СВЦЭМ!$B$33:$B$776,B$11)+'СЕТ СН'!$F$12+СВЦЭМ!$D$10+'СЕТ СН'!$F$5-'СЕТ СН'!$F$20</f>
        <v>3245.7424090300001</v>
      </c>
      <c r="C14" s="36">
        <f>SUMIFS(СВЦЭМ!$C$33:$C$776,СВЦЭМ!$A$33:$A$776,$A14,СВЦЭМ!$B$33:$B$776,C$11)+'СЕТ СН'!$F$12+СВЦЭМ!$D$10+'СЕТ СН'!$F$5-'СЕТ СН'!$F$20</f>
        <v>3285.7345289</v>
      </c>
      <c r="D14" s="36">
        <f>SUMIFS(СВЦЭМ!$C$33:$C$776,СВЦЭМ!$A$33:$A$776,$A14,СВЦЭМ!$B$33:$B$776,D$11)+'СЕТ СН'!$F$12+СВЦЭМ!$D$10+'СЕТ СН'!$F$5-'СЕТ СН'!$F$20</f>
        <v>3301.54374577</v>
      </c>
      <c r="E14" s="36">
        <f>SUMIFS(СВЦЭМ!$C$33:$C$776,СВЦЭМ!$A$33:$A$776,$A14,СВЦЭМ!$B$33:$B$776,E$11)+'СЕТ СН'!$F$12+СВЦЭМ!$D$10+'СЕТ СН'!$F$5-'СЕТ СН'!$F$20</f>
        <v>3306.4629371599999</v>
      </c>
      <c r="F14" s="36">
        <f>SUMIFS(СВЦЭМ!$C$33:$C$776,СВЦЭМ!$A$33:$A$776,$A14,СВЦЭМ!$B$33:$B$776,F$11)+'СЕТ СН'!$F$12+СВЦЭМ!$D$10+'СЕТ СН'!$F$5-'СЕТ СН'!$F$20</f>
        <v>3323.2916482099999</v>
      </c>
      <c r="G14" s="36">
        <f>SUMIFS(СВЦЭМ!$C$33:$C$776,СВЦЭМ!$A$33:$A$776,$A14,СВЦЭМ!$B$33:$B$776,G$11)+'СЕТ СН'!$F$12+СВЦЭМ!$D$10+'СЕТ СН'!$F$5-'СЕТ СН'!$F$20</f>
        <v>3306.7695070099999</v>
      </c>
      <c r="H14" s="36">
        <f>SUMIFS(СВЦЭМ!$C$33:$C$776,СВЦЭМ!$A$33:$A$776,$A14,СВЦЭМ!$B$33:$B$776,H$11)+'СЕТ СН'!$F$12+СВЦЭМ!$D$10+'СЕТ СН'!$F$5-'СЕТ СН'!$F$20</f>
        <v>3294.90197915</v>
      </c>
      <c r="I14" s="36">
        <f>SUMIFS(СВЦЭМ!$C$33:$C$776,СВЦЭМ!$A$33:$A$776,$A14,СВЦЭМ!$B$33:$B$776,I$11)+'СЕТ СН'!$F$12+СВЦЭМ!$D$10+'СЕТ СН'!$F$5-'СЕТ СН'!$F$20</f>
        <v>3285.4067279300002</v>
      </c>
      <c r="J14" s="36">
        <f>SUMIFS(СВЦЭМ!$C$33:$C$776,СВЦЭМ!$A$33:$A$776,$A14,СВЦЭМ!$B$33:$B$776,J$11)+'СЕТ СН'!$F$12+СВЦЭМ!$D$10+'СЕТ СН'!$F$5-'СЕТ СН'!$F$20</f>
        <v>3249.2718713100003</v>
      </c>
      <c r="K14" s="36">
        <f>SUMIFS(СВЦЭМ!$C$33:$C$776,СВЦЭМ!$A$33:$A$776,$A14,СВЦЭМ!$B$33:$B$776,K$11)+'СЕТ СН'!$F$12+СВЦЭМ!$D$10+'СЕТ СН'!$F$5-'СЕТ СН'!$F$20</f>
        <v>3204.1940424200002</v>
      </c>
      <c r="L14" s="36">
        <f>SUMIFS(СВЦЭМ!$C$33:$C$776,СВЦЭМ!$A$33:$A$776,$A14,СВЦЭМ!$B$33:$B$776,L$11)+'СЕТ СН'!$F$12+СВЦЭМ!$D$10+'СЕТ СН'!$F$5-'СЕТ СН'!$F$20</f>
        <v>3185.6515355900001</v>
      </c>
      <c r="M14" s="36">
        <f>SUMIFS(СВЦЭМ!$C$33:$C$776,СВЦЭМ!$A$33:$A$776,$A14,СВЦЭМ!$B$33:$B$776,M$11)+'СЕТ СН'!$F$12+СВЦЭМ!$D$10+'СЕТ СН'!$F$5-'СЕТ СН'!$F$20</f>
        <v>3192.3640191300001</v>
      </c>
      <c r="N14" s="36">
        <f>SUMIFS(СВЦЭМ!$C$33:$C$776,СВЦЭМ!$A$33:$A$776,$A14,СВЦЭМ!$B$33:$B$776,N$11)+'СЕТ СН'!$F$12+СВЦЭМ!$D$10+'СЕТ СН'!$F$5-'СЕТ СН'!$F$20</f>
        <v>3196.4440557799999</v>
      </c>
      <c r="O14" s="36">
        <f>SUMIFS(СВЦЭМ!$C$33:$C$776,СВЦЭМ!$A$33:$A$776,$A14,СВЦЭМ!$B$33:$B$776,O$11)+'СЕТ СН'!$F$12+СВЦЭМ!$D$10+'СЕТ СН'!$F$5-'СЕТ СН'!$F$20</f>
        <v>3198.913102</v>
      </c>
      <c r="P14" s="36">
        <f>SUMIFS(СВЦЭМ!$C$33:$C$776,СВЦЭМ!$A$33:$A$776,$A14,СВЦЭМ!$B$33:$B$776,P$11)+'СЕТ СН'!$F$12+СВЦЭМ!$D$10+'СЕТ СН'!$F$5-'СЕТ СН'!$F$20</f>
        <v>3203.9740058300004</v>
      </c>
      <c r="Q14" s="36">
        <f>SUMIFS(СВЦЭМ!$C$33:$C$776,СВЦЭМ!$A$33:$A$776,$A14,СВЦЭМ!$B$33:$B$776,Q$11)+'СЕТ СН'!$F$12+СВЦЭМ!$D$10+'СЕТ СН'!$F$5-'СЕТ СН'!$F$20</f>
        <v>3193.8968926000002</v>
      </c>
      <c r="R14" s="36">
        <f>SUMIFS(СВЦЭМ!$C$33:$C$776,СВЦЭМ!$A$33:$A$776,$A14,СВЦЭМ!$B$33:$B$776,R$11)+'СЕТ СН'!$F$12+СВЦЭМ!$D$10+'СЕТ СН'!$F$5-'СЕТ СН'!$F$20</f>
        <v>3165.0238740899999</v>
      </c>
      <c r="S14" s="36">
        <f>SUMIFS(СВЦЭМ!$C$33:$C$776,СВЦЭМ!$A$33:$A$776,$A14,СВЦЭМ!$B$33:$B$776,S$11)+'СЕТ СН'!$F$12+СВЦЭМ!$D$10+'СЕТ СН'!$F$5-'СЕТ СН'!$F$20</f>
        <v>3132.5517202400001</v>
      </c>
      <c r="T14" s="36">
        <f>SUMIFS(СВЦЭМ!$C$33:$C$776,СВЦЭМ!$A$33:$A$776,$A14,СВЦЭМ!$B$33:$B$776,T$11)+'СЕТ СН'!$F$12+СВЦЭМ!$D$10+'СЕТ СН'!$F$5-'СЕТ СН'!$F$20</f>
        <v>3119.25590702</v>
      </c>
      <c r="U14" s="36">
        <f>SUMIFS(СВЦЭМ!$C$33:$C$776,СВЦЭМ!$A$33:$A$776,$A14,СВЦЭМ!$B$33:$B$776,U$11)+'СЕТ СН'!$F$12+СВЦЭМ!$D$10+'СЕТ СН'!$F$5-'СЕТ СН'!$F$20</f>
        <v>3116.5846033799999</v>
      </c>
      <c r="V14" s="36">
        <f>SUMIFS(СВЦЭМ!$C$33:$C$776,СВЦЭМ!$A$33:$A$776,$A14,СВЦЭМ!$B$33:$B$776,V$11)+'СЕТ СН'!$F$12+СВЦЭМ!$D$10+'СЕТ СН'!$F$5-'СЕТ СН'!$F$20</f>
        <v>3131.0367674500003</v>
      </c>
      <c r="W14" s="36">
        <f>SUMIFS(СВЦЭМ!$C$33:$C$776,СВЦЭМ!$A$33:$A$776,$A14,СВЦЭМ!$B$33:$B$776,W$11)+'СЕТ СН'!$F$12+СВЦЭМ!$D$10+'СЕТ СН'!$F$5-'СЕТ СН'!$F$20</f>
        <v>3138.9835752099998</v>
      </c>
      <c r="X14" s="36">
        <f>SUMIFS(СВЦЭМ!$C$33:$C$776,СВЦЭМ!$A$33:$A$776,$A14,СВЦЭМ!$B$33:$B$776,X$11)+'СЕТ СН'!$F$12+СВЦЭМ!$D$10+'СЕТ СН'!$F$5-'СЕТ СН'!$F$20</f>
        <v>3152.2276179300002</v>
      </c>
      <c r="Y14" s="36">
        <f>SUMIFS(СВЦЭМ!$C$33:$C$776,СВЦЭМ!$A$33:$A$776,$A14,СВЦЭМ!$B$33:$B$776,Y$11)+'СЕТ СН'!$F$12+СВЦЭМ!$D$10+'СЕТ СН'!$F$5-'СЕТ СН'!$F$20</f>
        <v>3192.1481136100001</v>
      </c>
    </row>
    <row r="15" spans="1:27" ht="15.75" x14ac:dyDescent="0.2">
      <c r="A15" s="35">
        <f t="shared" si="0"/>
        <v>43773</v>
      </c>
      <c r="B15" s="36">
        <f>SUMIFS(СВЦЭМ!$C$33:$C$776,СВЦЭМ!$A$33:$A$776,$A15,СВЦЭМ!$B$33:$B$776,B$11)+'СЕТ СН'!$F$12+СВЦЭМ!$D$10+'СЕТ СН'!$F$5-'СЕТ СН'!$F$20</f>
        <v>3273.06265261</v>
      </c>
      <c r="C15" s="36">
        <f>SUMIFS(СВЦЭМ!$C$33:$C$776,СВЦЭМ!$A$33:$A$776,$A15,СВЦЭМ!$B$33:$B$776,C$11)+'СЕТ СН'!$F$12+СВЦЭМ!$D$10+'СЕТ СН'!$F$5-'СЕТ СН'!$F$20</f>
        <v>3306.0259941200002</v>
      </c>
      <c r="D15" s="36">
        <f>SUMIFS(СВЦЭМ!$C$33:$C$776,СВЦЭМ!$A$33:$A$776,$A15,СВЦЭМ!$B$33:$B$776,D$11)+'СЕТ СН'!$F$12+СВЦЭМ!$D$10+'СЕТ СН'!$F$5-'СЕТ СН'!$F$20</f>
        <v>3317.8977486399999</v>
      </c>
      <c r="E15" s="36">
        <f>SUMIFS(СВЦЭМ!$C$33:$C$776,СВЦЭМ!$A$33:$A$776,$A15,СВЦЭМ!$B$33:$B$776,E$11)+'СЕТ СН'!$F$12+СВЦЭМ!$D$10+'СЕТ СН'!$F$5-'СЕТ СН'!$F$20</f>
        <v>3342.0427382299999</v>
      </c>
      <c r="F15" s="36">
        <f>SUMIFS(СВЦЭМ!$C$33:$C$776,СВЦЭМ!$A$33:$A$776,$A15,СВЦЭМ!$B$33:$B$776,F$11)+'СЕТ СН'!$F$12+СВЦЭМ!$D$10+'СЕТ СН'!$F$5-'СЕТ СН'!$F$20</f>
        <v>3343.6305674499999</v>
      </c>
      <c r="G15" s="36">
        <f>SUMIFS(СВЦЭМ!$C$33:$C$776,СВЦЭМ!$A$33:$A$776,$A15,СВЦЭМ!$B$33:$B$776,G$11)+'СЕТ СН'!$F$12+СВЦЭМ!$D$10+'СЕТ СН'!$F$5-'СЕТ СН'!$F$20</f>
        <v>3308.5914369299999</v>
      </c>
      <c r="H15" s="36">
        <f>SUMIFS(СВЦЭМ!$C$33:$C$776,СВЦЭМ!$A$33:$A$776,$A15,СВЦЭМ!$B$33:$B$776,H$11)+'СЕТ СН'!$F$12+СВЦЭМ!$D$10+'СЕТ СН'!$F$5-'СЕТ СН'!$F$20</f>
        <v>3276.9317967400002</v>
      </c>
      <c r="I15" s="36">
        <f>SUMIFS(СВЦЭМ!$C$33:$C$776,СВЦЭМ!$A$33:$A$776,$A15,СВЦЭМ!$B$33:$B$776,I$11)+'СЕТ СН'!$F$12+СВЦЭМ!$D$10+'СЕТ СН'!$F$5-'СЕТ СН'!$F$20</f>
        <v>3266.3738704100001</v>
      </c>
      <c r="J15" s="36">
        <f>SUMIFS(СВЦЭМ!$C$33:$C$776,СВЦЭМ!$A$33:$A$776,$A15,СВЦЭМ!$B$33:$B$776,J$11)+'СЕТ СН'!$F$12+СВЦЭМ!$D$10+'СЕТ СН'!$F$5-'СЕТ СН'!$F$20</f>
        <v>3250.3260158600001</v>
      </c>
      <c r="K15" s="36">
        <f>SUMIFS(СВЦЭМ!$C$33:$C$776,СВЦЭМ!$A$33:$A$776,$A15,СВЦЭМ!$B$33:$B$776,K$11)+'СЕТ СН'!$F$12+СВЦЭМ!$D$10+'СЕТ СН'!$F$5-'СЕТ СН'!$F$20</f>
        <v>3219.7188071700002</v>
      </c>
      <c r="L15" s="36">
        <f>SUMIFS(СВЦЭМ!$C$33:$C$776,СВЦЭМ!$A$33:$A$776,$A15,СВЦЭМ!$B$33:$B$776,L$11)+'СЕТ СН'!$F$12+СВЦЭМ!$D$10+'СЕТ СН'!$F$5-'СЕТ СН'!$F$20</f>
        <v>3206.044328</v>
      </c>
      <c r="M15" s="36">
        <f>SUMIFS(СВЦЭМ!$C$33:$C$776,СВЦЭМ!$A$33:$A$776,$A15,СВЦЭМ!$B$33:$B$776,M$11)+'СЕТ СН'!$F$12+СВЦЭМ!$D$10+'СЕТ СН'!$F$5-'СЕТ СН'!$F$20</f>
        <v>3207.5235012100002</v>
      </c>
      <c r="N15" s="36">
        <f>SUMIFS(СВЦЭМ!$C$33:$C$776,СВЦЭМ!$A$33:$A$776,$A15,СВЦЭМ!$B$33:$B$776,N$11)+'СЕТ СН'!$F$12+СВЦЭМ!$D$10+'СЕТ СН'!$F$5-'СЕТ СН'!$F$20</f>
        <v>3209.5558600700001</v>
      </c>
      <c r="O15" s="36">
        <f>SUMIFS(СВЦЭМ!$C$33:$C$776,СВЦЭМ!$A$33:$A$776,$A15,СВЦЭМ!$B$33:$B$776,O$11)+'СЕТ СН'!$F$12+СВЦЭМ!$D$10+'СЕТ СН'!$F$5-'СЕТ СН'!$F$20</f>
        <v>3213.38557885</v>
      </c>
      <c r="P15" s="36">
        <f>SUMIFS(СВЦЭМ!$C$33:$C$776,СВЦЭМ!$A$33:$A$776,$A15,СВЦЭМ!$B$33:$B$776,P$11)+'СЕТ СН'!$F$12+СВЦЭМ!$D$10+'СЕТ СН'!$F$5-'СЕТ СН'!$F$20</f>
        <v>3231.2279454500003</v>
      </c>
      <c r="Q15" s="36">
        <f>SUMIFS(СВЦЭМ!$C$33:$C$776,СВЦЭМ!$A$33:$A$776,$A15,СВЦЭМ!$B$33:$B$776,Q$11)+'СЕТ СН'!$F$12+СВЦЭМ!$D$10+'СЕТ СН'!$F$5-'СЕТ СН'!$F$20</f>
        <v>3236.7478658800001</v>
      </c>
      <c r="R15" s="36">
        <f>SUMIFS(СВЦЭМ!$C$33:$C$776,СВЦЭМ!$A$33:$A$776,$A15,СВЦЭМ!$B$33:$B$776,R$11)+'СЕТ СН'!$F$12+СВЦЭМ!$D$10+'СЕТ СН'!$F$5-'СЕТ СН'!$F$20</f>
        <v>3192.4737638500001</v>
      </c>
      <c r="S15" s="36">
        <f>SUMIFS(СВЦЭМ!$C$33:$C$776,СВЦЭМ!$A$33:$A$776,$A15,СВЦЭМ!$B$33:$B$776,S$11)+'СЕТ СН'!$F$12+СВЦЭМ!$D$10+'СЕТ СН'!$F$5-'СЕТ СН'!$F$20</f>
        <v>3163.0528437900002</v>
      </c>
      <c r="T15" s="36">
        <f>SUMIFS(СВЦЭМ!$C$33:$C$776,СВЦЭМ!$A$33:$A$776,$A15,СВЦЭМ!$B$33:$B$776,T$11)+'СЕТ СН'!$F$12+СВЦЭМ!$D$10+'СЕТ СН'!$F$5-'СЕТ СН'!$F$20</f>
        <v>3149.5948858500001</v>
      </c>
      <c r="U15" s="36">
        <f>SUMIFS(СВЦЭМ!$C$33:$C$776,СВЦЭМ!$A$33:$A$776,$A15,СВЦЭМ!$B$33:$B$776,U$11)+'СЕТ СН'!$F$12+СВЦЭМ!$D$10+'СЕТ СН'!$F$5-'СЕТ СН'!$F$20</f>
        <v>3143.0927418000001</v>
      </c>
      <c r="V15" s="36">
        <f>SUMIFS(СВЦЭМ!$C$33:$C$776,СВЦЭМ!$A$33:$A$776,$A15,СВЦЭМ!$B$33:$B$776,V$11)+'СЕТ СН'!$F$12+СВЦЭМ!$D$10+'СЕТ СН'!$F$5-'СЕТ СН'!$F$20</f>
        <v>3153.3514923900002</v>
      </c>
      <c r="W15" s="36">
        <f>SUMIFS(СВЦЭМ!$C$33:$C$776,СВЦЭМ!$A$33:$A$776,$A15,СВЦЭМ!$B$33:$B$776,W$11)+'СЕТ СН'!$F$12+СВЦЭМ!$D$10+'СЕТ СН'!$F$5-'СЕТ СН'!$F$20</f>
        <v>3170.93045519</v>
      </c>
      <c r="X15" s="36">
        <f>SUMIFS(СВЦЭМ!$C$33:$C$776,СВЦЭМ!$A$33:$A$776,$A15,СВЦЭМ!$B$33:$B$776,X$11)+'СЕТ СН'!$F$12+СВЦЭМ!$D$10+'СЕТ СН'!$F$5-'СЕТ СН'!$F$20</f>
        <v>3180.7820917899999</v>
      </c>
      <c r="Y15" s="36">
        <f>SUMIFS(СВЦЭМ!$C$33:$C$776,СВЦЭМ!$A$33:$A$776,$A15,СВЦЭМ!$B$33:$B$776,Y$11)+'СЕТ СН'!$F$12+СВЦЭМ!$D$10+'СЕТ СН'!$F$5-'СЕТ СН'!$F$20</f>
        <v>3213.9004873900003</v>
      </c>
    </row>
    <row r="16" spans="1:27" ht="15.75" x14ac:dyDescent="0.2">
      <c r="A16" s="35">
        <f t="shared" si="0"/>
        <v>43774</v>
      </c>
      <c r="B16" s="36">
        <f>SUMIFS(СВЦЭМ!$C$33:$C$776,СВЦЭМ!$A$33:$A$776,$A16,СВЦЭМ!$B$33:$B$776,B$11)+'СЕТ СН'!$F$12+СВЦЭМ!$D$10+'СЕТ СН'!$F$5-'СЕТ СН'!$F$20</f>
        <v>3324.4188696299998</v>
      </c>
      <c r="C16" s="36">
        <f>SUMIFS(СВЦЭМ!$C$33:$C$776,СВЦЭМ!$A$33:$A$776,$A16,СВЦЭМ!$B$33:$B$776,C$11)+'СЕТ СН'!$F$12+СВЦЭМ!$D$10+'СЕТ СН'!$F$5-'СЕТ СН'!$F$20</f>
        <v>3342.4413569400003</v>
      </c>
      <c r="D16" s="36">
        <f>SUMIFS(СВЦЭМ!$C$33:$C$776,СВЦЭМ!$A$33:$A$776,$A16,СВЦЭМ!$B$33:$B$776,D$11)+'СЕТ СН'!$F$12+СВЦЭМ!$D$10+'СЕТ СН'!$F$5-'СЕТ СН'!$F$20</f>
        <v>3337.1785514500002</v>
      </c>
      <c r="E16" s="36">
        <f>SUMIFS(СВЦЭМ!$C$33:$C$776,СВЦЭМ!$A$33:$A$776,$A16,СВЦЭМ!$B$33:$B$776,E$11)+'СЕТ СН'!$F$12+СВЦЭМ!$D$10+'СЕТ СН'!$F$5-'СЕТ СН'!$F$20</f>
        <v>3339.93557246</v>
      </c>
      <c r="F16" s="36">
        <f>SUMIFS(СВЦЭМ!$C$33:$C$776,СВЦЭМ!$A$33:$A$776,$A16,СВЦЭМ!$B$33:$B$776,F$11)+'СЕТ СН'!$F$12+СВЦЭМ!$D$10+'СЕТ СН'!$F$5-'СЕТ СН'!$F$20</f>
        <v>3343.3780231400001</v>
      </c>
      <c r="G16" s="36">
        <f>SUMIFS(СВЦЭМ!$C$33:$C$776,СВЦЭМ!$A$33:$A$776,$A16,СВЦЭМ!$B$33:$B$776,G$11)+'СЕТ СН'!$F$12+СВЦЭМ!$D$10+'СЕТ СН'!$F$5-'СЕТ СН'!$F$20</f>
        <v>3327.1335131999999</v>
      </c>
      <c r="H16" s="36">
        <f>SUMIFS(СВЦЭМ!$C$33:$C$776,СВЦЭМ!$A$33:$A$776,$A16,СВЦЭМ!$B$33:$B$776,H$11)+'СЕТ СН'!$F$12+СВЦЭМ!$D$10+'СЕТ СН'!$F$5-'СЕТ СН'!$F$20</f>
        <v>3285.86150219</v>
      </c>
      <c r="I16" s="36">
        <f>SUMIFS(СВЦЭМ!$C$33:$C$776,СВЦЭМ!$A$33:$A$776,$A16,СВЦЭМ!$B$33:$B$776,I$11)+'СЕТ СН'!$F$12+СВЦЭМ!$D$10+'СЕТ СН'!$F$5-'СЕТ СН'!$F$20</f>
        <v>3299.2831151400001</v>
      </c>
      <c r="J16" s="36">
        <f>SUMIFS(СВЦЭМ!$C$33:$C$776,СВЦЭМ!$A$33:$A$776,$A16,СВЦЭМ!$B$33:$B$776,J$11)+'СЕТ СН'!$F$12+СВЦЭМ!$D$10+'СЕТ СН'!$F$5-'СЕТ СН'!$F$20</f>
        <v>3281.8602059700002</v>
      </c>
      <c r="K16" s="36">
        <f>SUMIFS(СВЦЭМ!$C$33:$C$776,СВЦЭМ!$A$33:$A$776,$A16,СВЦЭМ!$B$33:$B$776,K$11)+'СЕТ СН'!$F$12+СВЦЭМ!$D$10+'СЕТ СН'!$F$5-'СЕТ СН'!$F$20</f>
        <v>3254.31881535</v>
      </c>
      <c r="L16" s="36">
        <f>SUMIFS(СВЦЭМ!$C$33:$C$776,СВЦЭМ!$A$33:$A$776,$A16,СВЦЭМ!$B$33:$B$776,L$11)+'СЕТ СН'!$F$12+СВЦЭМ!$D$10+'СЕТ СН'!$F$5-'СЕТ СН'!$F$20</f>
        <v>3246.9401072400001</v>
      </c>
      <c r="M16" s="36">
        <f>SUMIFS(СВЦЭМ!$C$33:$C$776,СВЦЭМ!$A$33:$A$776,$A16,СВЦЭМ!$B$33:$B$776,M$11)+'СЕТ СН'!$F$12+СВЦЭМ!$D$10+'СЕТ СН'!$F$5-'СЕТ СН'!$F$20</f>
        <v>3253.8642197700001</v>
      </c>
      <c r="N16" s="36">
        <f>SUMIFS(СВЦЭМ!$C$33:$C$776,СВЦЭМ!$A$33:$A$776,$A16,СВЦЭМ!$B$33:$B$776,N$11)+'СЕТ СН'!$F$12+СВЦЭМ!$D$10+'СЕТ СН'!$F$5-'СЕТ СН'!$F$20</f>
        <v>3247.7058428999999</v>
      </c>
      <c r="O16" s="36">
        <f>SUMIFS(СВЦЭМ!$C$33:$C$776,СВЦЭМ!$A$33:$A$776,$A16,СВЦЭМ!$B$33:$B$776,O$11)+'СЕТ СН'!$F$12+СВЦЭМ!$D$10+'СЕТ СН'!$F$5-'СЕТ СН'!$F$20</f>
        <v>3269.8170472299998</v>
      </c>
      <c r="P16" s="36">
        <f>SUMIFS(СВЦЭМ!$C$33:$C$776,СВЦЭМ!$A$33:$A$776,$A16,СВЦЭМ!$B$33:$B$776,P$11)+'СЕТ СН'!$F$12+СВЦЭМ!$D$10+'СЕТ СН'!$F$5-'СЕТ СН'!$F$20</f>
        <v>3272.2080796300002</v>
      </c>
      <c r="Q16" s="36">
        <f>SUMIFS(СВЦЭМ!$C$33:$C$776,СВЦЭМ!$A$33:$A$776,$A16,СВЦЭМ!$B$33:$B$776,Q$11)+'СЕТ СН'!$F$12+СВЦЭМ!$D$10+'СЕТ СН'!$F$5-'СЕТ СН'!$F$20</f>
        <v>3259.4338452800002</v>
      </c>
      <c r="R16" s="36">
        <f>SUMIFS(СВЦЭМ!$C$33:$C$776,СВЦЭМ!$A$33:$A$776,$A16,СВЦЭМ!$B$33:$B$776,R$11)+'СЕТ СН'!$F$12+СВЦЭМ!$D$10+'СЕТ СН'!$F$5-'СЕТ СН'!$F$20</f>
        <v>3206.0656801800001</v>
      </c>
      <c r="S16" s="36">
        <f>SUMIFS(СВЦЭМ!$C$33:$C$776,СВЦЭМ!$A$33:$A$776,$A16,СВЦЭМ!$B$33:$B$776,S$11)+'СЕТ СН'!$F$12+СВЦЭМ!$D$10+'СЕТ СН'!$F$5-'СЕТ СН'!$F$20</f>
        <v>3176.8099966600003</v>
      </c>
      <c r="T16" s="36">
        <f>SUMIFS(СВЦЭМ!$C$33:$C$776,СВЦЭМ!$A$33:$A$776,$A16,СВЦЭМ!$B$33:$B$776,T$11)+'СЕТ СН'!$F$12+СВЦЭМ!$D$10+'СЕТ СН'!$F$5-'СЕТ СН'!$F$20</f>
        <v>3192.1434466999999</v>
      </c>
      <c r="U16" s="36">
        <f>SUMIFS(СВЦЭМ!$C$33:$C$776,СВЦЭМ!$A$33:$A$776,$A16,СВЦЭМ!$B$33:$B$776,U$11)+'СЕТ СН'!$F$12+СВЦЭМ!$D$10+'СЕТ СН'!$F$5-'СЕТ СН'!$F$20</f>
        <v>3194.6845902800001</v>
      </c>
      <c r="V16" s="36">
        <f>SUMIFS(СВЦЭМ!$C$33:$C$776,СВЦЭМ!$A$33:$A$776,$A16,СВЦЭМ!$B$33:$B$776,V$11)+'СЕТ СН'!$F$12+СВЦЭМ!$D$10+'СЕТ СН'!$F$5-'СЕТ СН'!$F$20</f>
        <v>3186.82252234</v>
      </c>
      <c r="W16" s="36">
        <f>SUMIFS(СВЦЭМ!$C$33:$C$776,СВЦЭМ!$A$33:$A$776,$A16,СВЦЭМ!$B$33:$B$776,W$11)+'СЕТ СН'!$F$12+СВЦЭМ!$D$10+'СЕТ СН'!$F$5-'СЕТ СН'!$F$20</f>
        <v>3194.05590476</v>
      </c>
      <c r="X16" s="36">
        <f>SUMIFS(СВЦЭМ!$C$33:$C$776,СВЦЭМ!$A$33:$A$776,$A16,СВЦЭМ!$B$33:$B$776,X$11)+'СЕТ СН'!$F$12+СВЦЭМ!$D$10+'СЕТ СН'!$F$5-'СЕТ СН'!$F$20</f>
        <v>3209.4267987500002</v>
      </c>
      <c r="Y16" s="36">
        <f>SUMIFS(СВЦЭМ!$C$33:$C$776,СВЦЭМ!$A$33:$A$776,$A16,СВЦЭМ!$B$33:$B$776,Y$11)+'СЕТ СН'!$F$12+СВЦЭМ!$D$10+'СЕТ СН'!$F$5-'СЕТ СН'!$F$20</f>
        <v>3252.4066975300002</v>
      </c>
    </row>
    <row r="17" spans="1:25" ht="15.75" x14ac:dyDescent="0.2">
      <c r="A17" s="35">
        <f t="shared" si="0"/>
        <v>43775</v>
      </c>
      <c r="B17" s="36">
        <f>SUMIFS(СВЦЭМ!$C$33:$C$776,СВЦЭМ!$A$33:$A$776,$A17,СВЦЭМ!$B$33:$B$776,B$11)+'СЕТ СН'!$F$12+СВЦЭМ!$D$10+'СЕТ СН'!$F$5-'СЕТ СН'!$F$20</f>
        <v>3243.3957538700001</v>
      </c>
      <c r="C17" s="36">
        <f>SUMIFS(СВЦЭМ!$C$33:$C$776,СВЦЭМ!$A$33:$A$776,$A17,СВЦЭМ!$B$33:$B$776,C$11)+'СЕТ СН'!$F$12+СВЦЭМ!$D$10+'СЕТ СН'!$F$5-'СЕТ СН'!$F$20</f>
        <v>3269.6843254800001</v>
      </c>
      <c r="D17" s="36">
        <f>SUMIFS(СВЦЭМ!$C$33:$C$776,СВЦЭМ!$A$33:$A$776,$A17,СВЦЭМ!$B$33:$B$776,D$11)+'СЕТ СН'!$F$12+СВЦЭМ!$D$10+'СЕТ СН'!$F$5-'СЕТ СН'!$F$20</f>
        <v>3282.2090062100001</v>
      </c>
      <c r="E17" s="36">
        <f>SUMIFS(СВЦЭМ!$C$33:$C$776,СВЦЭМ!$A$33:$A$776,$A17,СВЦЭМ!$B$33:$B$776,E$11)+'СЕТ СН'!$F$12+СВЦЭМ!$D$10+'СЕТ СН'!$F$5-'СЕТ СН'!$F$20</f>
        <v>3284.0321310600002</v>
      </c>
      <c r="F17" s="36">
        <f>SUMIFS(СВЦЭМ!$C$33:$C$776,СВЦЭМ!$A$33:$A$776,$A17,СВЦЭМ!$B$33:$B$776,F$11)+'СЕТ СН'!$F$12+СВЦЭМ!$D$10+'СЕТ СН'!$F$5-'СЕТ СН'!$F$20</f>
        <v>3288.3756715600002</v>
      </c>
      <c r="G17" s="36">
        <f>SUMIFS(СВЦЭМ!$C$33:$C$776,СВЦЭМ!$A$33:$A$776,$A17,СВЦЭМ!$B$33:$B$776,G$11)+'СЕТ СН'!$F$12+СВЦЭМ!$D$10+'СЕТ СН'!$F$5-'СЕТ СН'!$F$20</f>
        <v>3273.8390623499999</v>
      </c>
      <c r="H17" s="36">
        <f>SUMIFS(СВЦЭМ!$C$33:$C$776,СВЦЭМ!$A$33:$A$776,$A17,СВЦЭМ!$B$33:$B$776,H$11)+'СЕТ СН'!$F$12+СВЦЭМ!$D$10+'СЕТ СН'!$F$5-'СЕТ СН'!$F$20</f>
        <v>3243.71539553</v>
      </c>
      <c r="I17" s="36">
        <f>SUMIFS(СВЦЭМ!$C$33:$C$776,СВЦЭМ!$A$33:$A$776,$A17,СВЦЭМ!$B$33:$B$776,I$11)+'СЕТ СН'!$F$12+СВЦЭМ!$D$10+'СЕТ СН'!$F$5-'СЕТ СН'!$F$20</f>
        <v>3216.01312667</v>
      </c>
      <c r="J17" s="36">
        <f>SUMIFS(СВЦЭМ!$C$33:$C$776,СВЦЭМ!$A$33:$A$776,$A17,СВЦЭМ!$B$33:$B$776,J$11)+'СЕТ СН'!$F$12+СВЦЭМ!$D$10+'СЕТ СН'!$F$5-'СЕТ СН'!$F$20</f>
        <v>3210.1615771100001</v>
      </c>
      <c r="K17" s="36">
        <f>SUMIFS(СВЦЭМ!$C$33:$C$776,СВЦЭМ!$A$33:$A$776,$A17,СВЦЭМ!$B$33:$B$776,K$11)+'СЕТ СН'!$F$12+СВЦЭМ!$D$10+'СЕТ СН'!$F$5-'СЕТ СН'!$F$20</f>
        <v>3205.22889601</v>
      </c>
      <c r="L17" s="36">
        <f>SUMIFS(СВЦЭМ!$C$33:$C$776,СВЦЭМ!$A$33:$A$776,$A17,СВЦЭМ!$B$33:$B$776,L$11)+'СЕТ СН'!$F$12+СВЦЭМ!$D$10+'СЕТ СН'!$F$5-'СЕТ СН'!$F$20</f>
        <v>3222.4281755800002</v>
      </c>
      <c r="M17" s="36">
        <f>SUMIFS(СВЦЭМ!$C$33:$C$776,СВЦЭМ!$A$33:$A$776,$A17,СВЦЭМ!$B$33:$B$776,M$11)+'СЕТ СН'!$F$12+СВЦЭМ!$D$10+'СЕТ СН'!$F$5-'СЕТ СН'!$F$20</f>
        <v>3254.6923284300001</v>
      </c>
      <c r="N17" s="36">
        <f>SUMIFS(СВЦЭМ!$C$33:$C$776,СВЦЭМ!$A$33:$A$776,$A17,СВЦЭМ!$B$33:$B$776,N$11)+'СЕТ СН'!$F$12+СВЦЭМ!$D$10+'СЕТ СН'!$F$5-'СЕТ СН'!$F$20</f>
        <v>3265.2713969199999</v>
      </c>
      <c r="O17" s="36">
        <f>SUMIFS(СВЦЭМ!$C$33:$C$776,СВЦЭМ!$A$33:$A$776,$A17,СВЦЭМ!$B$33:$B$776,O$11)+'СЕТ СН'!$F$12+СВЦЭМ!$D$10+'СЕТ СН'!$F$5-'СЕТ СН'!$F$20</f>
        <v>3269.6523570099998</v>
      </c>
      <c r="P17" s="36">
        <f>SUMIFS(СВЦЭМ!$C$33:$C$776,СВЦЭМ!$A$33:$A$776,$A17,СВЦЭМ!$B$33:$B$776,P$11)+'СЕТ СН'!$F$12+СВЦЭМ!$D$10+'СЕТ СН'!$F$5-'СЕТ СН'!$F$20</f>
        <v>3276.6422897299999</v>
      </c>
      <c r="Q17" s="36">
        <f>SUMIFS(СВЦЭМ!$C$33:$C$776,СВЦЭМ!$A$33:$A$776,$A17,СВЦЭМ!$B$33:$B$776,Q$11)+'СЕТ СН'!$F$12+СВЦЭМ!$D$10+'СЕТ СН'!$F$5-'СЕТ СН'!$F$20</f>
        <v>3266.1281373800002</v>
      </c>
      <c r="R17" s="36">
        <f>SUMIFS(СВЦЭМ!$C$33:$C$776,СВЦЭМ!$A$33:$A$776,$A17,СВЦЭМ!$B$33:$B$776,R$11)+'СЕТ СН'!$F$12+СВЦЭМ!$D$10+'СЕТ СН'!$F$5-'СЕТ СН'!$F$20</f>
        <v>3225.8448036</v>
      </c>
      <c r="S17" s="36">
        <f>SUMIFS(СВЦЭМ!$C$33:$C$776,СВЦЭМ!$A$33:$A$776,$A17,СВЦЭМ!$B$33:$B$776,S$11)+'СЕТ СН'!$F$12+СВЦЭМ!$D$10+'СЕТ СН'!$F$5-'СЕТ СН'!$F$20</f>
        <v>3207.2348062599999</v>
      </c>
      <c r="T17" s="36">
        <f>SUMIFS(СВЦЭМ!$C$33:$C$776,СВЦЭМ!$A$33:$A$776,$A17,СВЦЭМ!$B$33:$B$776,T$11)+'СЕТ СН'!$F$12+СВЦЭМ!$D$10+'СЕТ СН'!$F$5-'СЕТ СН'!$F$20</f>
        <v>3225.7688054800001</v>
      </c>
      <c r="U17" s="36">
        <f>SUMIFS(СВЦЭМ!$C$33:$C$776,СВЦЭМ!$A$33:$A$776,$A17,СВЦЭМ!$B$33:$B$776,U$11)+'СЕТ СН'!$F$12+СВЦЭМ!$D$10+'СЕТ СН'!$F$5-'СЕТ СН'!$F$20</f>
        <v>3219.3503071800001</v>
      </c>
      <c r="V17" s="36">
        <f>SUMIFS(СВЦЭМ!$C$33:$C$776,СВЦЭМ!$A$33:$A$776,$A17,СВЦЭМ!$B$33:$B$776,V$11)+'СЕТ СН'!$F$12+СВЦЭМ!$D$10+'СЕТ СН'!$F$5-'СЕТ СН'!$F$20</f>
        <v>3205.7996756500002</v>
      </c>
      <c r="W17" s="36">
        <f>SUMIFS(СВЦЭМ!$C$33:$C$776,СВЦЭМ!$A$33:$A$776,$A17,СВЦЭМ!$B$33:$B$776,W$11)+'СЕТ СН'!$F$12+СВЦЭМ!$D$10+'СЕТ СН'!$F$5-'СЕТ СН'!$F$20</f>
        <v>3192.52628787</v>
      </c>
      <c r="X17" s="36">
        <f>SUMIFS(СВЦЭМ!$C$33:$C$776,СВЦЭМ!$A$33:$A$776,$A17,СВЦЭМ!$B$33:$B$776,X$11)+'СЕТ СН'!$F$12+СВЦЭМ!$D$10+'СЕТ СН'!$F$5-'СЕТ СН'!$F$20</f>
        <v>3194.3604659399998</v>
      </c>
      <c r="Y17" s="36">
        <f>SUMIFS(СВЦЭМ!$C$33:$C$776,СВЦЭМ!$A$33:$A$776,$A17,СВЦЭМ!$B$33:$B$776,Y$11)+'СЕТ СН'!$F$12+СВЦЭМ!$D$10+'СЕТ СН'!$F$5-'СЕТ СН'!$F$20</f>
        <v>3193.1454749200002</v>
      </c>
    </row>
    <row r="18" spans="1:25" ht="15.75" x14ac:dyDescent="0.2">
      <c r="A18" s="35">
        <f t="shared" si="0"/>
        <v>43776</v>
      </c>
      <c r="B18" s="36">
        <f>SUMIFS(СВЦЭМ!$C$33:$C$776,СВЦЭМ!$A$33:$A$776,$A18,СВЦЭМ!$B$33:$B$776,B$11)+'СЕТ СН'!$F$12+СВЦЭМ!$D$10+'СЕТ СН'!$F$5-'СЕТ СН'!$F$20</f>
        <v>3232.1544955200002</v>
      </c>
      <c r="C18" s="36">
        <f>SUMIFS(СВЦЭМ!$C$33:$C$776,СВЦЭМ!$A$33:$A$776,$A18,СВЦЭМ!$B$33:$B$776,C$11)+'СЕТ СН'!$F$12+СВЦЭМ!$D$10+'СЕТ СН'!$F$5-'СЕТ СН'!$F$20</f>
        <v>3268.9490993600002</v>
      </c>
      <c r="D18" s="36">
        <f>SUMIFS(СВЦЭМ!$C$33:$C$776,СВЦЭМ!$A$33:$A$776,$A18,СВЦЭМ!$B$33:$B$776,D$11)+'СЕТ СН'!$F$12+СВЦЭМ!$D$10+'СЕТ СН'!$F$5-'СЕТ СН'!$F$20</f>
        <v>3282.9280226400001</v>
      </c>
      <c r="E18" s="36">
        <f>SUMIFS(СВЦЭМ!$C$33:$C$776,СВЦЭМ!$A$33:$A$776,$A18,СВЦЭМ!$B$33:$B$776,E$11)+'СЕТ СН'!$F$12+СВЦЭМ!$D$10+'СЕТ СН'!$F$5-'СЕТ СН'!$F$20</f>
        <v>3293.0290444299999</v>
      </c>
      <c r="F18" s="36">
        <f>SUMIFS(СВЦЭМ!$C$33:$C$776,СВЦЭМ!$A$33:$A$776,$A18,СВЦЭМ!$B$33:$B$776,F$11)+'СЕТ СН'!$F$12+СВЦЭМ!$D$10+'СЕТ СН'!$F$5-'СЕТ СН'!$F$20</f>
        <v>3293.4162416500003</v>
      </c>
      <c r="G18" s="36">
        <f>SUMIFS(СВЦЭМ!$C$33:$C$776,СВЦЭМ!$A$33:$A$776,$A18,СВЦЭМ!$B$33:$B$776,G$11)+'СЕТ СН'!$F$12+СВЦЭМ!$D$10+'СЕТ СН'!$F$5-'СЕТ СН'!$F$20</f>
        <v>3264.4121554200001</v>
      </c>
      <c r="H18" s="36">
        <f>SUMIFS(СВЦЭМ!$C$33:$C$776,СВЦЭМ!$A$33:$A$776,$A18,СВЦЭМ!$B$33:$B$776,H$11)+'СЕТ СН'!$F$12+СВЦЭМ!$D$10+'СЕТ СН'!$F$5-'СЕТ СН'!$F$20</f>
        <v>3219.0757131300002</v>
      </c>
      <c r="I18" s="36">
        <f>SUMIFS(СВЦЭМ!$C$33:$C$776,СВЦЭМ!$A$33:$A$776,$A18,СВЦЭМ!$B$33:$B$776,I$11)+'СЕТ СН'!$F$12+СВЦЭМ!$D$10+'СЕТ СН'!$F$5-'СЕТ СН'!$F$20</f>
        <v>3201.1517780100003</v>
      </c>
      <c r="J18" s="36">
        <f>SUMIFS(СВЦЭМ!$C$33:$C$776,СВЦЭМ!$A$33:$A$776,$A18,СВЦЭМ!$B$33:$B$776,J$11)+'СЕТ СН'!$F$12+СВЦЭМ!$D$10+'СЕТ СН'!$F$5-'СЕТ СН'!$F$20</f>
        <v>3197.1005670300001</v>
      </c>
      <c r="K18" s="36">
        <f>SUMIFS(СВЦЭМ!$C$33:$C$776,СВЦЭМ!$A$33:$A$776,$A18,СВЦЭМ!$B$33:$B$776,K$11)+'СЕТ СН'!$F$12+СВЦЭМ!$D$10+'СЕТ СН'!$F$5-'СЕТ СН'!$F$20</f>
        <v>3197.3849493299999</v>
      </c>
      <c r="L18" s="36">
        <f>SUMIFS(СВЦЭМ!$C$33:$C$776,СВЦЭМ!$A$33:$A$776,$A18,СВЦЭМ!$B$33:$B$776,L$11)+'СЕТ СН'!$F$12+СВЦЭМ!$D$10+'СЕТ СН'!$F$5-'СЕТ СН'!$F$20</f>
        <v>3218.8992411899999</v>
      </c>
      <c r="M18" s="36">
        <f>SUMIFS(СВЦЭМ!$C$33:$C$776,СВЦЭМ!$A$33:$A$776,$A18,СВЦЭМ!$B$33:$B$776,M$11)+'СЕТ СН'!$F$12+СВЦЭМ!$D$10+'СЕТ СН'!$F$5-'СЕТ СН'!$F$20</f>
        <v>3236.8648326800003</v>
      </c>
      <c r="N18" s="36">
        <f>SUMIFS(СВЦЭМ!$C$33:$C$776,СВЦЭМ!$A$33:$A$776,$A18,СВЦЭМ!$B$33:$B$776,N$11)+'СЕТ СН'!$F$12+СВЦЭМ!$D$10+'СЕТ СН'!$F$5-'СЕТ СН'!$F$20</f>
        <v>3249.7510702300001</v>
      </c>
      <c r="O18" s="36">
        <f>SUMIFS(СВЦЭМ!$C$33:$C$776,СВЦЭМ!$A$33:$A$776,$A18,СВЦЭМ!$B$33:$B$776,O$11)+'СЕТ СН'!$F$12+СВЦЭМ!$D$10+'СЕТ СН'!$F$5-'СЕТ СН'!$F$20</f>
        <v>3259.12927992</v>
      </c>
      <c r="P18" s="36">
        <f>SUMIFS(СВЦЭМ!$C$33:$C$776,СВЦЭМ!$A$33:$A$776,$A18,СВЦЭМ!$B$33:$B$776,P$11)+'СЕТ СН'!$F$12+СВЦЭМ!$D$10+'СЕТ СН'!$F$5-'СЕТ СН'!$F$20</f>
        <v>3258.40024958</v>
      </c>
      <c r="Q18" s="36">
        <f>SUMIFS(СВЦЭМ!$C$33:$C$776,СВЦЭМ!$A$33:$A$776,$A18,СВЦЭМ!$B$33:$B$776,Q$11)+'СЕТ СН'!$F$12+СВЦЭМ!$D$10+'СЕТ СН'!$F$5-'СЕТ СН'!$F$20</f>
        <v>3253.12466103</v>
      </c>
      <c r="R18" s="36">
        <f>SUMIFS(СВЦЭМ!$C$33:$C$776,СВЦЭМ!$A$33:$A$776,$A18,СВЦЭМ!$B$33:$B$776,R$11)+'СЕТ СН'!$F$12+СВЦЭМ!$D$10+'СЕТ СН'!$F$5-'СЕТ СН'!$F$20</f>
        <v>3202.4428663200001</v>
      </c>
      <c r="S18" s="36">
        <f>SUMIFS(СВЦЭМ!$C$33:$C$776,СВЦЭМ!$A$33:$A$776,$A18,СВЦЭМ!$B$33:$B$776,S$11)+'СЕТ СН'!$F$12+СВЦЭМ!$D$10+'СЕТ СН'!$F$5-'СЕТ СН'!$F$20</f>
        <v>3190.6434114200001</v>
      </c>
      <c r="T18" s="36">
        <f>SUMIFS(СВЦЭМ!$C$33:$C$776,СВЦЭМ!$A$33:$A$776,$A18,СВЦЭМ!$B$33:$B$776,T$11)+'СЕТ СН'!$F$12+СВЦЭМ!$D$10+'СЕТ СН'!$F$5-'СЕТ СН'!$F$20</f>
        <v>3182.47687705</v>
      </c>
      <c r="U18" s="36">
        <f>SUMIFS(СВЦЭМ!$C$33:$C$776,СВЦЭМ!$A$33:$A$776,$A18,СВЦЭМ!$B$33:$B$776,U$11)+'СЕТ СН'!$F$12+СВЦЭМ!$D$10+'СЕТ СН'!$F$5-'СЕТ СН'!$F$20</f>
        <v>3180.3819816300002</v>
      </c>
      <c r="V18" s="36">
        <f>SUMIFS(СВЦЭМ!$C$33:$C$776,СВЦЭМ!$A$33:$A$776,$A18,СВЦЭМ!$B$33:$B$776,V$11)+'СЕТ СН'!$F$12+СВЦЭМ!$D$10+'СЕТ СН'!$F$5-'СЕТ СН'!$F$20</f>
        <v>3179.7817773000002</v>
      </c>
      <c r="W18" s="36">
        <f>SUMIFS(СВЦЭМ!$C$33:$C$776,СВЦЭМ!$A$33:$A$776,$A18,СВЦЭМ!$B$33:$B$776,W$11)+'СЕТ СН'!$F$12+СВЦЭМ!$D$10+'СЕТ СН'!$F$5-'СЕТ СН'!$F$20</f>
        <v>3172.8525875099999</v>
      </c>
      <c r="X18" s="36">
        <f>SUMIFS(СВЦЭМ!$C$33:$C$776,СВЦЭМ!$A$33:$A$776,$A18,СВЦЭМ!$B$33:$B$776,X$11)+'СЕТ СН'!$F$12+СВЦЭМ!$D$10+'СЕТ СН'!$F$5-'СЕТ СН'!$F$20</f>
        <v>3178.4156620600002</v>
      </c>
      <c r="Y18" s="36">
        <f>SUMIFS(СВЦЭМ!$C$33:$C$776,СВЦЭМ!$A$33:$A$776,$A18,СВЦЭМ!$B$33:$B$776,Y$11)+'СЕТ СН'!$F$12+СВЦЭМ!$D$10+'СЕТ СН'!$F$5-'СЕТ СН'!$F$20</f>
        <v>3209.17755889</v>
      </c>
    </row>
    <row r="19" spans="1:25" ht="15.75" x14ac:dyDescent="0.2">
      <c r="A19" s="35">
        <f t="shared" si="0"/>
        <v>43777</v>
      </c>
      <c r="B19" s="36">
        <f>SUMIFS(СВЦЭМ!$C$33:$C$776,СВЦЭМ!$A$33:$A$776,$A19,СВЦЭМ!$B$33:$B$776,B$11)+'СЕТ СН'!$F$12+СВЦЭМ!$D$10+'СЕТ СН'!$F$5-'СЕТ СН'!$F$20</f>
        <v>3286.6501995500003</v>
      </c>
      <c r="C19" s="36">
        <f>SUMIFS(СВЦЭМ!$C$33:$C$776,СВЦЭМ!$A$33:$A$776,$A19,СВЦЭМ!$B$33:$B$776,C$11)+'СЕТ СН'!$F$12+СВЦЭМ!$D$10+'СЕТ СН'!$F$5-'СЕТ СН'!$F$20</f>
        <v>3326.6181503799999</v>
      </c>
      <c r="D19" s="36">
        <f>SUMIFS(СВЦЭМ!$C$33:$C$776,СВЦЭМ!$A$33:$A$776,$A19,СВЦЭМ!$B$33:$B$776,D$11)+'СЕТ СН'!$F$12+СВЦЭМ!$D$10+'СЕТ СН'!$F$5-'СЕТ СН'!$F$20</f>
        <v>3336.0528505299999</v>
      </c>
      <c r="E19" s="36">
        <f>SUMIFS(СВЦЭМ!$C$33:$C$776,СВЦЭМ!$A$33:$A$776,$A19,СВЦЭМ!$B$33:$B$776,E$11)+'СЕТ СН'!$F$12+СВЦЭМ!$D$10+'СЕТ СН'!$F$5-'СЕТ СН'!$F$20</f>
        <v>3339.6759575900001</v>
      </c>
      <c r="F19" s="36">
        <f>SUMIFS(СВЦЭМ!$C$33:$C$776,СВЦЭМ!$A$33:$A$776,$A19,СВЦЭМ!$B$33:$B$776,F$11)+'СЕТ СН'!$F$12+СВЦЭМ!$D$10+'СЕТ СН'!$F$5-'СЕТ СН'!$F$20</f>
        <v>3339.23166928</v>
      </c>
      <c r="G19" s="36">
        <f>SUMIFS(СВЦЭМ!$C$33:$C$776,СВЦЭМ!$A$33:$A$776,$A19,СВЦЭМ!$B$33:$B$776,G$11)+'СЕТ СН'!$F$12+СВЦЭМ!$D$10+'СЕТ СН'!$F$5-'СЕТ СН'!$F$20</f>
        <v>3319.8881709300003</v>
      </c>
      <c r="H19" s="36">
        <f>SUMIFS(СВЦЭМ!$C$33:$C$776,СВЦЭМ!$A$33:$A$776,$A19,СВЦЭМ!$B$33:$B$776,H$11)+'СЕТ СН'!$F$12+СВЦЭМ!$D$10+'СЕТ СН'!$F$5-'СЕТ СН'!$F$20</f>
        <v>3263.9817785499999</v>
      </c>
      <c r="I19" s="36">
        <f>SUMIFS(СВЦЭМ!$C$33:$C$776,СВЦЭМ!$A$33:$A$776,$A19,СВЦЭМ!$B$33:$B$776,I$11)+'СЕТ СН'!$F$12+СВЦЭМ!$D$10+'СЕТ СН'!$F$5-'СЕТ СН'!$F$20</f>
        <v>3237.3129970499999</v>
      </c>
      <c r="J19" s="36">
        <f>SUMIFS(СВЦЭМ!$C$33:$C$776,СВЦЭМ!$A$33:$A$776,$A19,СВЦЭМ!$B$33:$B$776,J$11)+'СЕТ СН'!$F$12+СВЦЭМ!$D$10+'СЕТ СН'!$F$5-'СЕТ СН'!$F$20</f>
        <v>3228.45044762</v>
      </c>
      <c r="K19" s="36">
        <f>SUMIFS(СВЦЭМ!$C$33:$C$776,СВЦЭМ!$A$33:$A$776,$A19,СВЦЭМ!$B$33:$B$776,K$11)+'СЕТ СН'!$F$12+СВЦЭМ!$D$10+'СЕТ СН'!$F$5-'СЕТ СН'!$F$20</f>
        <v>3224.1566454600002</v>
      </c>
      <c r="L19" s="36">
        <f>SUMIFS(СВЦЭМ!$C$33:$C$776,СВЦЭМ!$A$33:$A$776,$A19,СВЦЭМ!$B$33:$B$776,L$11)+'СЕТ СН'!$F$12+СВЦЭМ!$D$10+'СЕТ СН'!$F$5-'СЕТ СН'!$F$20</f>
        <v>3219.3260143000002</v>
      </c>
      <c r="M19" s="36">
        <f>SUMIFS(СВЦЭМ!$C$33:$C$776,СВЦЭМ!$A$33:$A$776,$A19,СВЦЭМ!$B$33:$B$776,M$11)+'СЕТ СН'!$F$12+СВЦЭМ!$D$10+'СЕТ СН'!$F$5-'СЕТ СН'!$F$20</f>
        <v>3233.1120067500001</v>
      </c>
      <c r="N19" s="36">
        <f>SUMIFS(СВЦЭМ!$C$33:$C$776,СВЦЭМ!$A$33:$A$776,$A19,СВЦЭМ!$B$33:$B$776,N$11)+'СЕТ СН'!$F$12+СВЦЭМ!$D$10+'СЕТ СН'!$F$5-'СЕТ СН'!$F$20</f>
        <v>3244.4057521499999</v>
      </c>
      <c r="O19" s="36">
        <f>SUMIFS(СВЦЭМ!$C$33:$C$776,СВЦЭМ!$A$33:$A$776,$A19,СВЦЭМ!$B$33:$B$776,O$11)+'СЕТ СН'!$F$12+СВЦЭМ!$D$10+'СЕТ СН'!$F$5-'СЕТ СН'!$F$20</f>
        <v>3252.8325209700001</v>
      </c>
      <c r="P19" s="36">
        <f>SUMIFS(СВЦЭМ!$C$33:$C$776,СВЦЭМ!$A$33:$A$776,$A19,СВЦЭМ!$B$33:$B$776,P$11)+'СЕТ СН'!$F$12+СВЦЭМ!$D$10+'СЕТ СН'!$F$5-'СЕТ СН'!$F$20</f>
        <v>3255.6792714600001</v>
      </c>
      <c r="Q19" s="36">
        <f>SUMIFS(СВЦЭМ!$C$33:$C$776,СВЦЭМ!$A$33:$A$776,$A19,СВЦЭМ!$B$33:$B$776,Q$11)+'СЕТ СН'!$F$12+СВЦЭМ!$D$10+'СЕТ СН'!$F$5-'СЕТ СН'!$F$20</f>
        <v>3255.34886658</v>
      </c>
      <c r="R19" s="36">
        <f>SUMIFS(СВЦЭМ!$C$33:$C$776,СВЦЭМ!$A$33:$A$776,$A19,СВЦЭМ!$B$33:$B$776,R$11)+'СЕТ СН'!$F$12+СВЦЭМ!$D$10+'СЕТ СН'!$F$5-'СЕТ СН'!$F$20</f>
        <v>3220.13346791</v>
      </c>
      <c r="S19" s="36">
        <f>SUMIFS(СВЦЭМ!$C$33:$C$776,СВЦЭМ!$A$33:$A$776,$A19,СВЦЭМ!$B$33:$B$776,S$11)+'СЕТ СН'!$F$12+СВЦЭМ!$D$10+'СЕТ СН'!$F$5-'СЕТ СН'!$F$20</f>
        <v>3202.1977740699999</v>
      </c>
      <c r="T19" s="36">
        <f>SUMIFS(СВЦЭМ!$C$33:$C$776,СВЦЭМ!$A$33:$A$776,$A19,СВЦЭМ!$B$33:$B$776,T$11)+'СЕТ СН'!$F$12+СВЦЭМ!$D$10+'СЕТ СН'!$F$5-'СЕТ СН'!$F$20</f>
        <v>3181.9116690000001</v>
      </c>
      <c r="U19" s="36">
        <f>SUMIFS(СВЦЭМ!$C$33:$C$776,СВЦЭМ!$A$33:$A$776,$A19,СВЦЭМ!$B$33:$B$776,U$11)+'СЕТ СН'!$F$12+СВЦЭМ!$D$10+'СЕТ СН'!$F$5-'СЕТ СН'!$F$20</f>
        <v>3178.8452078400001</v>
      </c>
      <c r="V19" s="36">
        <f>SUMIFS(СВЦЭМ!$C$33:$C$776,СВЦЭМ!$A$33:$A$776,$A19,СВЦЭМ!$B$33:$B$776,V$11)+'СЕТ СН'!$F$12+СВЦЭМ!$D$10+'СЕТ СН'!$F$5-'СЕТ СН'!$F$20</f>
        <v>3192.83297597</v>
      </c>
      <c r="W19" s="36">
        <f>SUMIFS(СВЦЭМ!$C$33:$C$776,СВЦЭМ!$A$33:$A$776,$A19,СВЦЭМ!$B$33:$B$776,W$11)+'СЕТ СН'!$F$12+СВЦЭМ!$D$10+'СЕТ СН'!$F$5-'СЕТ СН'!$F$20</f>
        <v>3204.4599039499999</v>
      </c>
      <c r="X19" s="36">
        <f>SUMIFS(СВЦЭМ!$C$33:$C$776,СВЦЭМ!$A$33:$A$776,$A19,СВЦЭМ!$B$33:$B$776,X$11)+'СЕТ СН'!$F$12+СВЦЭМ!$D$10+'СЕТ СН'!$F$5-'СЕТ СН'!$F$20</f>
        <v>3217.5251083900002</v>
      </c>
      <c r="Y19" s="36">
        <f>SUMIFS(СВЦЭМ!$C$33:$C$776,СВЦЭМ!$A$33:$A$776,$A19,СВЦЭМ!$B$33:$B$776,Y$11)+'СЕТ СН'!$F$12+СВЦЭМ!$D$10+'СЕТ СН'!$F$5-'СЕТ СН'!$F$20</f>
        <v>3242.5549343800003</v>
      </c>
    </row>
    <row r="20" spans="1:25" ht="15.75" x14ac:dyDescent="0.2">
      <c r="A20" s="35">
        <f t="shared" si="0"/>
        <v>43778</v>
      </c>
      <c r="B20" s="36">
        <f>SUMIFS(СВЦЭМ!$C$33:$C$776,СВЦЭМ!$A$33:$A$776,$A20,СВЦЭМ!$B$33:$B$776,B$11)+'СЕТ СН'!$F$12+СВЦЭМ!$D$10+'СЕТ СН'!$F$5-'СЕТ СН'!$F$20</f>
        <v>3303.1001034400001</v>
      </c>
      <c r="C20" s="36">
        <f>SUMIFS(СВЦЭМ!$C$33:$C$776,СВЦЭМ!$A$33:$A$776,$A20,СВЦЭМ!$B$33:$B$776,C$11)+'СЕТ СН'!$F$12+СВЦЭМ!$D$10+'СЕТ СН'!$F$5-'СЕТ СН'!$F$20</f>
        <v>3347.4934782300002</v>
      </c>
      <c r="D20" s="36">
        <f>SUMIFS(СВЦЭМ!$C$33:$C$776,СВЦЭМ!$A$33:$A$776,$A20,СВЦЭМ!$B$33:$B$776,D$11)+'СЕТ СН'!$F$12+СВЦЭМ!$D$10+'СЕТ СН'!$F$5-'СЕТ СН'!$F$20</f>
        <v>3362.3749596400003</v>
      </c>
      <c r="E20" s="36">
        <f>SUMIFS(СВЦЭМ!$C$33:$C$776,СВЦЭМ!$A$33:$A$776,$A20,СВЦЭМ!$B$33:$B$776,E$11)+'СЕТ СН'!$F$12+СВЦЭМ!$D$10+'СЕТ СН'!$F$5-'СЕТ СН'!$F$20</f>
        <v>3376.4085358800003</v>
      </c>
      <c r="F20" s="36">
        <f>SUMIFS(СВЦЭМ!$C$33:$C$776,СВЦЭМ!$A$33:$A$776,$A20,СВЦЭМ!$B$33:$B$776,F$11)+'СЕТ СН'!$F$12+СВЦЭМ!$D$10+'СЕТ СН'!$F$5-'СЕТ СН'!$F$20</f>
        <v>3375.3640960399998</v>
      </c>
      <c r="G20" s="36">
        <f>SUMIFS(СВЦЭМ!$C$33:$C$776,СВЦЭМ!$A$33:$A$776,$A20,СВЦЭМ!$B$33:$B$776,G$11)+'СЕТ СН'!$F$12+СВЦЭМ!$D$10+'СЕТ СН'!$F$5-'СЕТ СН'!$F$20</f>
        <v>3360.4298538100002</v>
      </c>
      <c r="H20" s="36">
        <f>SUMIFS(СВЦЭМ!$C$33:$C$776,СВЦЭМ!$A$33:$A$776,$A20,СВЦЭМ!$B$33:$B$776,H$11)+'СЕТ СН'!$F$12+СВЦЭМ!$D$10+'СЕТ СН'!$F$5-'СЕТ СН'!$F$20</f>
        <v>3322.9382906600003</v>
      </c>
      <c r="I20" s="36">
        <f>SUMIFS(СВЦЭМ!$C$33:$C$776,СВЦЭМ!$A$33:$A$776,$A20,СВЦЭМ!$B$33:$B$776,I$11)+'СЕТ СН'!$F$12+СВЦЭМ!$D$10+'СЕТ СН'!$F$5-'СЕТ СН'!$F$20</f>
        <v>3280.0052576600001</v>
      </c>
      <c r="J20" s="36">
        <f>SUMIFS(СВЦЭМ!$C$33:$C$776,СВЦЭМ!$A$33:$A$776,$A20,СВЦЭМ!$B$33:$B$776,J$11)+'СЕТ СН'!$F$12+СВЦЭМ!$D$10+'СЕТ СН'!$F$5-'СЕТ СН'!$F$20</f>
        <v>3264.1281765499998</v>
      </c>
      <c r="K20" s="36">
        <f>SUMIFS(СВЦЭМ!$C$33:$C$776,СВЦЭМ!$A$33:$A$776,$A20,СВЦЭМ!$B$33:$B$776,K$11)+'СЕТ СН'!$F$12+СВЦЭМ!$D$10+'СЕТ СН'!$F$5-'СЕТ СН'!$F$20</f>
        <v>3258.2864097199999</v>
      </c>
      <c r="L20" s="36">
        <f>SUMIFS(СВЦЭМ!$C$33:$C$776,СВЦЭМ!$A$33:$A$776,$A20,СВЦЭМ!$B$33:$B$776,L$11)+'СЕТ СН'!$F$12+СВЦЭМ!$D$10+'СЕТ СН'!$F$5-'СЕТ СН'!$F$20</f>
        <v>3266.2660881700003</v>
      </c>
      <c r="M20" s="36">
        <f>SUMIFS(СВЦЭМ!$C$33:$C$776,СВЦЭМ!$A$33:$A$776,$A20,СВЦЭМ!$B$33:$B$776,M$11)+'СЕТ СН'!$F$12+СВЦЭМ!$D$10+'СЕТ СН'!$F$5-'СЕТ СН'!$F$20</f>
        <v>3273.5483057500001</v>
      </c>
      <c r="N20" s="36">
        <f>SUMIFS(СВЦЭМ!$C$33:$C$776,СВЦЭМ!$A$33:$A$776,$A20,СВЦЭМ!$B$33:$B$776,N$11)+'СЕТ СН'!$F$12+СВЦЭМ!$D$10+'СЕТ СН'!$F$5-'СЕТ СН'!$F$20</f>
        <v>3278.2987863899998</v>
      </c>
      <c r="O20" s="36">
        <f>SUMIFS(СВЦЭМ!$C$33:$C$776,СВЦЭМ!$A$33:$A$776,$A20,СВЦЭМ!$B$33:$B$776,O$11)+'СЕТ СН'!$F$12+СВЦЭМ!$D$10+'СЕТ СН'!$F$5-'СЕТ СН'!$F$20</f>
        <v>3288.1841267200002</v>
      </c>
      <c r="P20" s="36">
        <f>SUMIFS(СВЦЭМ!$C$33:$C$776,СВЦЭМ!$A$33:$A$776,$A20,СВЦЭМ!$B$33:$B$776,P$11)+'СЕТ СН'!$F$12+СВЦЭМ!$D$10+'СЕТ СН'!$F$5-'СЕТ СН'!$F$20</f>
        <v>3299.37960505</v>
      </c>
      <c r="Q20" s="36">
        <f>SUMIFS(СВЦЭМ!$C$33:$C$776,СВЦЭМ!$A$33:$A$776,$A20,СВЦЭМ!$B$33:$B$776,Q$11)+'СЕТ СН'!$F$12+СВЦЭМ!$D$10+'СЕТ СН'!$F$5-'СЕТ СН'!$F$20</f>
        <v>3295.0809690300002</v>
      </c>
      <c r="R20" s="36">
        <f>SUMIFS(СВЦЭМ!$C$33:$C$776,СВЦЭМ!$A$33:$A$776,$A20,СВЦЭМ!$B$33:$B$776,R$11)+'СЕТ СН'!$F$12+СВЦЭМ!$D$10+'СЕТ СН'!$F$5-'СЕТ СН'!$F$20</f>
        <v>3245.6569641699998</v>
      </c>
      <c r="S20" s="36">
        <f>SUMIFS(СВЦЭМ!$C$33:$C$776,СВЦЭМ!$A$33:$A$776,$A20,СВЦЭМ!$B$33:$B$776,S$11)+'СЕТ СН'!$F$12+СВЦЭМ!$D$10+'СЕТ СН'!$F$5-'СЕТ СН'!$F$20</f>
        <v>3213.0346214700003</v>
      </c>
      <c r="T20" s="36">
        <f>SUMIFS(СВЦЭМ!$C$33:$C$776,СВЦЭМ!$A$33:$A$776,$A20,СВЦЭМ!$B$33:$B$776,T$11)+'СЕТ СН'!$F$12+СВЦЭМ!$D$10+'СЕТ СН'!$F$5-'СЕТ СН'!$F$20</f>
        <v>3228.19178169</v>
      </c>
      <c r="U20" s="36">
        <f>SUMIFS(СВЦЭМ!$C$33:$C$776,СВЦЭМ!$A$33:$A$776,$A20,СВЦЭМ!$B$33:$B$776,U$11)+'СЕТ СН'!$F$12+СВЦЭМ!$D$10+'СЕТ СН'!$F$5-'СЕТ СН'!$F$20</f>
        <v>3225.4895891000001</v>
      </c>
      <c r="V20" s="36">
        <f>SUMIFS(СВЦЭМ!$C$33:$C$776,СВЦЭМ!$A$33:$A$776,$A20,СВЦЭМ!$B$33:$B$776,V$11)+'СЕТ СН'!$F$12+СВЦЭМ!$D$10+'СЕТ СН'!$F$5-'СЕТ СН'!$F$20</f>
        <v>3222.8414088999998</v>
      </c>
      <c r="W20" s="36">
        <f>SUMIFS(СВЦЭМ!$C$33:$C$776,СВЦЭМ!$A$33:$A$776,$A20,СВЦЭМ!$B$33:$B$776,W$11)+'СЕТ СН'!$F$12+СВЦЭМ!$D$10+'СЕТ СН'!$F$5-'СЕТ СН'!$F$20</f>
        <v>3211.68331614</v>
      </c>
      <c r="X20" s="36">
        <f>SUMIFS(СВЦЭМ!$C$33:$C$776,СВЦЭМ!$A$33:$A$776,$A20,СВЦЭМ!$B$33:$B$776,X$11)+'СЕТ СН'!$F$12+СВЦЭМ!$D$10+'СЕТ СН'!$F$5-'СЕТ СН'!$F$20</f>
        <v>3210.00726867</v>
      </c>
      <c r="Y20" s="36">
        <f>SUMIFS(СВЦЭМ!$C$33:$C$776,СВЦЭМ!$A$33:$A$776,$A20,СВЦЭМ!$B$33:$B$776,Y$11)+'СЕТ СН'!$F$12+СВЦЭМ!$D$10+'СЕТ СН'!$F$5-'СЕТ СН'!$F$20</f>
        <v>3242.5971931300001</v>
      </c>
    </row>
    <row r="21" spans="1:25" ht="15.75" x14ac:dyDescent="0.2">
      <c r="A21" s="35">
        <f t="shared" si="0"/>
        <v>43779</v>
      </c>
      <c r="B21" s="36">
        <f>SUMIFS(СВЦЭМ!$C$33:$C$776,СВЦЭМ!$A$33:$A$776,$A21,СВЦЭМ!$B$33:$B$776,B$11)+'СЕТ СН'!$F$12+СВЦЭМ!$D$10+'СЕТ СН'!$F$5-'СЕТ СН'!$F$20</f>
        <v>3305.6828493500002</v>
      </c>
      <c r="C21" s="36">
        <f>SUMIFS(СВЦЭМ!$C$33:$C$776,СВЦЭМ!$A$33:$A$776,$A21,СВЦЭМ!$B$33:$B$776,C$11)+'СЕТ СН'!$F$12+СВЦЭМ!$D$10+'СЕТ СН'!$F$5-'СЕТ СН'!$F$20</f>
        <v>3343.9401276600001</v>
      </c>
      <c r="D21" s="36">
        <f>SUMIFS(СВЦЭМ!$C$33:$C$776,СВЦЭМ!$A$33:$A$776,$A21,СВЦЭМ!$B$33:$B$776,D$11)+'СЕТ СН'!$F$12+СВЦЭМ!$D$10+'СЕТ СН'!$F$5-'СЕТ СН'!$F$20</f>
        <v>3361.74355259</v>
      </c>
      <c r="E21" s="36">
        <f>SUMIFS(СВЦЭМ!$C$33:$C$776,СВЦЭМ!$A$33:$A$776,$A21,СВЦЭМ!$B$33:$B$776,E$11)+'СЕТ СН'!$F$12+СВЦЭМ!$D$10+'СЕТ СН'!$F$5-'СЕТ СН'!$F$20</f>
        <v>3375.7986782100002</v>
      </c>
      <c r="F21" s="36">
        <f>SUMIFS(СВЦЭМ!$C$33:$C$776,СВЦЭМ!$A$33:$A$776,$A21,СВЦЭМ!$B$33:$B$776,F$11)+'СЕТ СН'!$F$12+СВЦЭМ!$D$10+'СЕТ СН'!$F$5-'СЕТ СН'!$F$20</f>
        <v>3370.35772245</v>
      </c>
      <c r="G21" s="36">
        <f>SUMIFS(СВЦЭМ!$C$33:$C$776,СВЦЭМ!$A$33:$A$776,$A21,СВЦЭМ!$B$33:$B$776,G$11)+'СЕТ СН'!$F$12+СВЦЭМ!$D$10+'СЕТ СН'!$F$5-'СЕТ СН'!$F$20</f>
        <v>3357.6265825999999</v>
      </c>
      <c r="H21" s="36">
        <f>SUMIFS(СВЦЭМ!$C$33:$C$776,СВЦЭМ!$A$33:$A$776,$A21,СВЦЭМ!$B$33:$B$776,H$11)+'СЕТ СН'!$F$12+СВЦЭМ!$D$10+'СЕТ СН'!$F$5-'СЕТ СН'!$F$20</f>
        <v>3336.7798218500002</v>
      </c>
      <c r="I21" s="36">
        <f>SUMIFS(СВЦЭМ!$C$33:$C$776,СВЦЭМ!$A$33:$A$776,$A21,СВЦЭМ!$B$33:$B$776,I$11)+'СЕТ СН'!$F$12+СВЦЭМ!$D$10+'СЕТ СН'!$F$5-'СЕТ СН'!$F$20</f>
        <v>3325.09836761</v>
      </c>
      <c r="J21" s="36">
        <f>SUMIFS(СВЦЭМ!$C$33:$C$776,СВЦЭМ!$A$33:$A$776,$A21,СВЦЭМ!$B$33:$B$776,J$11)+'СЕТ СН'!$F$12+СВЦЭМ!$D$10+'СЕТ СН'!$F$5-'СЕТ СН'!$F$20</f>
        <v>3315.8370019100003</v>
      </c>
      <c r="K21" s="36">
        <f>SUMIFS(СВЦЭМ!$C$33:$C$776,СВЦЭМ!$A$33:$A$776,$A21,СВЦЭМ!$B$33:$B$776,K$11)+'СЕТ СН'!$F$12+СВЦЭМ!$D$10+'СЕТ СН'!$F$5-'СЕТ СН'!$F$20</f>
        <v>3285.2863092299999</v>
      </c>
      <c r="L21" s="36">
        <f>SUMIFS(СВЦЭМ!$C$33:$C$776,СВЦЭМ!$A$33:$A$776,$A21,СВЦЭМ!$B$33:$B$776,L$11)+'СЕТ СН'!$F$12+СВЦЭМ!$D$10+'СЕТ СН'!$F$5-'СЕТ СН'!$F$20</f>
        <v>3273.38400998</v>
      </c>
      <c r="M21" s="36">
        <f>SUMIFS(СВЦЭМ!$C$33:$C$776,СВЦЭМ!$A$33:$A$776,$A21,СВЦЭМ!$B$33:$B$776,M$11)+'СЕТ СН'!$F$12+СВЦЭМ!$D$10+'СЕТ СН'!$F$5-'СЕТ СН'!$F$20</f>
        <v>3267.0939178600001</v>
      </c>
      <c r="N21" s="36">
        <f>SUMIFS(СВЦЭМ!$C$33:$C$776,СВЦЭМ!$A$33:$A$776,$A21,СВЦЭМ!$B$33:$B$776,N$11)+'СЕТ СН'!$F$12+СВЦЭМ!$D$10+'СЕТ СН'!$F$5-'СЕТ СН'!$F$20</f>
        <v>3279.3430077900002</v>
      </c>
      <c r="O21" s="36">
        <f>SUMIFS(СВЦЭМ!$C$33:$C$776,СВЦЭМ!$A$33:$A$776,$A21,СВЦЭМ!$B$33:$B$776,O$11)+'СЕТ СН'!$F$12+СВЦЭМ!$D$10+'СЕТ СН'!$F$5-'СЕТ СН'!$F$20</f>
        <v>3288.3583242700001</v>
      </c>
      <c r="P21" s="36">
        <f>SUMIFS(СВЦЭМ!$C$33:$C$776,СВЦЭМ!$A$33:$A$776,$A21,СВЦЭМ!$B$33:$B$776,P$11)+'СЕТ СН'!$F$12+СВЦЭМ!$D$10+'СЕТ СН'!$F$5-'СЕТ СН'!$F$20</f>
        <v>3305.7723693500002</v>
      </c>
      <c r="Q21" s="36">
        <f>SUMIFS(СВЦЭМ!$C$33:$C$776,СВЦЭМ!$A$33:$A$776,$A21,СВЦЭМ!$B$33:$B$776,Q$11)+'СЕТ СН'!$F$12+СВЦЭМ!$D$10+'СЕТ СН'!$F$5-'СЕТ СН'!$F$20</f>
        <v>3302.4800073300003</v>
      </c>
      <c r="R21" s="36">
        <f>SUMIFS(СВЦЭМ!$C$33:$C$776,СВЦЭМ!$A$33:$A$776,$A21,СВЦЭМ!$B$33:$B$776,R$11)+'СЕТ СН'!$F$12+СВЦЭМ!$D$10+'СЕТ СН'!$F$5-'СЕТ СН'!$F$20</f>
        <v>3259.5959853600002</v>
      </c>
      <c r="S21" s="36">
        <f>SUMIFS(СВЦЭМ!$C$33:$C$776,СВЦЭМ!$A$33:$A$776,$A21,СВЦЭМ!$B$33:$B$776,S$11)+'СЕТ СН'!$F$12+СВЦЭМ!$D$10+'СЕТ СН'!$F$5-'СЕТ СН'!$F$20</f>
        <v>3228.1211988700002</v>
      </c>
      <c r="T21" s="36">
        <f>SUMIFS(СВЦЭМ!$C$33:$C$776,СВЦЭМ!$A$33:$A$776,$A21,СВЦЭМ!$B$33:$B$776,T$11)+'СЕТ СН'!$F$12+СВЦЭМ!$D$10+'СЕТ СН'!$F$5-'СЕТ СН'!$F$20</f>
        <v>3237.7510742200002</v>
      </c>
      <c r="U21" s="36">
        <f>SUMIFS(СВЦЭМ!$C$33:$C$776,СВЦЭМ!$A$33:$A$776,$A21,СВЦЭМ!$B$33:$B$776,U$11)+'СЕТ СН'!$F$12+СВЦЭМ!$D$10+'СЕТ СН'!$F$5-'СЕТ СН'!$F$20</f>
        <v>3236.1495069600001</v>
      </c>
      <c r="V21" s="36">
        <f>SUMIFS(СВЦЭМ!$C$33:$C$776,СВЦЭМ!$A$33:$A$776,$A21,СВЦЭМ!$B$33:$B$776,V$11)+'СЕТ СН'!$F$12+СВЦЭМ!$D$10+'СЕТ СН'!$F$5-'СЕТ СН'!$F$20</f>
        <v>3227.9990388200004</v>
      </c>
      <c r="W21" s="36">
        <f>SUMIFS(СВЦЭМ!$C$33:$C$776,СВЦЭМ!$A$33:$A$776,$A21,СВЦЭМ!$B$33:$B$776,W$11)+'СЕТ СН'!$F$12+СВЦЭМ!$D$10+'СЕТ СН'!$F$5-'СЕТ СН'!$F$20</f>
        <v>3212.09452951</v>
      </c>
      <c r="X21" s="36">
        <f>SUMIFS(СВЦЭМ!$C$33:$C$776,СВЦЭМ!$A$33:$A$776,$A21,СВЦЭМ!$B$33:$B$776,X$11)+'СЕТ СН'!$F$12+СВЦЭМ!$D$10+'СЕТ СН'!$F$5-'СЕТ СН'!$F$20</f>
        <v>3201.2681612000001</v>
      </c>
      <c r="Y21" s="36">
        <f>SUMIFS(СВЦЭМ!$C$33:$C$776,СВЦЭМ!$A$33:$A$776,$A21,СВЦЭМ!$B$33:$B$776,Y$11)+'СЕТ СН'!$F$12+СВЦЭМ!$D$10+'СЕТ СН'!$F$5-'СЕТ СН'!$F$20</f>
        <v>3218.45794871</v>
      </c>
    </row>
    <row r="22" spans="1:25" ht="15.75" x14ac:dyDescent="0.2">
      <c r="A22" s="35">
        <f t="shared" si="0"/>
        <v>43780</v>
      </c>
      <c r="B22" s="36">
        <f>SUMIFS(СВЦЭМ!$C$33:$C$776,СВЦЭМ!$A$33:$A$776,$A22,СВЦЭМ!$B$33:$B$776,B$11)+'СЕТ СН'!$F$12+СВЦЭМ!$D$10+'СЕТ СН'!$F$5-'СЕТ СН'!$F$20</f>
        <v>3296.6192487799999</v>
      </c>
      <c r="C22" s="36">
        <f>SUMIFS(СВЦЭМ!$C$33:$C$776,СВЦЭМ!$A$33:$A$776,$A22,СВЦЭМ!$B$33:$B$776,C$11)+'СЕТ СН'!$F$12+СВЦЭМ!$D$10+'СЕТ СН'!$F$5-'СЕТ СН'!$F$20</f>
        <v>3335.8879492300002</v>
      </c>
      <c r="D22" s="36">
        <f>SUMIFS(СВЦЭМ!$C$33:$C$776,СВЦЭМ!$A$33:$A$776,$A22,СВЦЭМ!$B$33:$B$776,D$11)+'СЕТ СН'!$F$12+СВЦЭМ!$D$10+'СЕТ СН'!$F$5-'СЕТ СН'!$F$20</f>
        <v>3363.0888167500002</v>
      </c>
      <c r="E22" s="36">
        <f>SUMIFS(СВЦЭМ!$C$33:$C$776,СВЦЭМ!$A$33:$A$776,$A22,СВЦЭМ!$B$33:$B$776,E$11)+'СЕТ СН'!$F$12+СВЦЭМ!$D$10+'СЕТ СН'!$F$5-'СЕТ СН'!$F$20</f>
        <v>3373.2059608300001</v>
      </c>
      <c r="F22" s="36">
        <f>SUMIFS(СВЦЭМ!$C$33:$C$776,СВЦЭМ!$A$33:$A$776,$A22,СВЦЭМ!$B$33:$B$776,F$11)+'СЕТ СН'!$F$12+СВЦЭМ!$D$10+'СЕТ СН'!$F$5-'СЕТ СН'!$F$20</f>
        <v>3380.8163879399999</v>
      </c>
      <c r="G22" s="36">
        <f>SUMIFS(СВЦЭМ!$C$33:$C$776,СВЦЭМ!$A$33:$A$776,$A22,СВЦЭМ!$B$33:$B$776,G$11)+'СЕТ СН'!$F$12+СВЦЭМ!$D$10+'СЕТ СН'!$F$5-'СЕТ СН'!$F$20</f>
        <v>3348.5546006200002</v>
      </c>
      <c r="H22" s="36">
        <f>SUMIFS(СВЦЭМ!$C$33:$C$776,СВЦЭМ!$A$33:$A$776,$A22,СВЦЭМ!$B$33:$B$776,H$11)+'СЕТ СН'!$F$12+СВЦЭМ!$D$10+'СЕТ СН'!$F$5-'СЕТ СН'!$F$20</f>
        <v>3343.8605493100004</v>
      </c>
      <c r="I22" s="36">
        <f>SUMIFS(СВЦЭМ!$C$33:$C$776,СВЦЭМ!$A$33:$A$776,$A22,СВЦЭМ!$B$33:$B$776,I$11)+'СЕТ СН'!$F$12+СВЦЭМ!$D$10+'СЕТ СН'!$F$5-'СЕТ СН'!$F$20</f>
        <v>3333.2856400800001</v>
      </c>
      <c r="J22" s="36">
        <f>SUMIFS(СВЦЭМ!$C$33:$C$776,СВЦЭМ!$A$33:$A$776,$A22,СВЦЭМ!$B$33:$B$776,J$11)+'СЕТ СН'!$F$12+СВЦЭМ!$D$10+'СЕТ СН'!$F$5-'СЕТ СН'!$F$20</f>
        <v>3329.26341202</v>
      </c>
      <c r="K22" s="36">
        <f>SUMIFS(СВЦЭМ!$C$33:$C$776,СВЦЭМ!$A$33:$A$776,$A22,СВЦЭМ!$B$33:$B$776,K$11)+'СЕТ СН'!$F$12+СВЦЭМ!$D$10+'СЕТ СН'!$F$5-'СЕТ СН'!$F$20</f>
        <v>3321.2198989500002</v>
      </c>
      <c r="L22" s="36">
        <f>SUMIFS(СВЦЭМ!$C$33:$C$776,СВЦЭМ!$A$33:$A$776,$A22,СВЦЭМ!$B$33:$B$776,L$11)+'СЕТ СН'!$F$12+СВЦЭМ!$D$10+'СЕТ СН'!$F$5-'СЕТ СН'!$F$20</f>
        <v>3283.2455980200002</v>
      </c>
      <c r="M22" s="36">
        <f>SUMIFS(СВЦЭМ!$C$33:$C$776,СВЦЭМ!$A$33:$A$776,$A22,СВЦЭМ!$B$33:$B$776,M$11)+'СЕТ СН'!$F$12+СВЦЭМ!$D$10+'СЕТ СН'!$F$5-'СЕТ СН'!$F$20</f>
        <v>3266.9377364900001</v>
      </c>
      <c r="N22" s="36">
        <f>SUMIFS(СВЦЭМ!$C$33:$C$776,СВЦЭМ!$A$33:$A$776,$A22,СВЦЭМ!$B$33:$B$776,N$11)+'СЕТ СН'!$F$12+СВЦЭМ!$D$10+'СЕТ СН'!$F$5-'СЕТ СН'!$F$20</f>
        <v>3263.2314154800001</v>
      </c>
      <c r="O22" s="36">
        <f>SUMIFS(СВЦЭМ!$C$33:$C$776,СВЦЭМ!$A$33:$A$776,$A22,СВЦЭМ!$B$33:$B$776,O$11)+'СЕТ СН'!$F$12+СВЦЭМ!$D$10+'СЕТ СН'!$F$5-'СЕТ СН'!$F$20</f>
        <v>3256.6995916200003</v>
      </c>
      <c r="P22" s="36">
        <f>SUMIFS(СВЦЭМ!$C$33:$C$776,СВЦЭМ!$A$33:$A$776,$A22,СВЦЭМ!$B$33:$B$776,P$11)+'СЕТ СН'!$F$12+СВЦЭМ!$D$10+'СЕТ СН'!$F$5-'СЕТ СН'!$F$20</f>
        <v>3267.1603773900001</v>
      </c>
      <c r="Q22" s="36">
        <f>SUMIFS(СВЦЭМ!$C$33:$C$776,СВЦЭМ!$A$33:$A$776,$A22,СВЦЭМ!$B$33:$B$776,Q$11)+'СЕТ СН'!$F$12+СВЦЭМ!$D$10+'СЕТ СН'!$F$5-'СЕТ СН'!$F$20</f>
        <v>3270.0000138700002</v>
      </c>
      <c r="R22" s="36">
        <f>SUMIFS(СВЦЭМ!$C$33:$C$776,СВЦЭМ!$A$33:$A$776,$A22,СВЦЭМ!$B$33:$B$776,R$11)+'СЕТ СН'!$F$12+СВЦЭМ!$D$10+'СЕТ СН'!$F$5-'СЕТ СН'!$F$20</f>
        <v>3271.9312883600001</v>
      </c>
      <c r="S22" s="36">
        <f>SUMIFS(СВЦЭМ!$C$33:$C$776,СВЦЭМ!$A$33:$A$776,$A22,СВЦЭМ!$B$33:$B$776,S$11)+'СЕТ СН'!$F$12+СВЦЭМ!$D$10+'СЕТ СН'!$F$5-'СЕТ СН'!$F$20</f>
        <v>3268.1970597200002</v>
      </c>
      <c r="T22" s="36">
        <f>SUMIFS(СВЦЭМ!$C$33:$C$776,СВЦЭМ!$A$33:$A$776,$A22,СВЦЭМ!$B$33:$B$776,T$11)+'СЕТ СН'!$F$12+СВЦЭМ!$D$10+'СЕТ СН'!$F$5-'СЕТ СН'!$F$20</f>
        <v>3275.3867913600002</v>
      </c>
      <c r="U22" s="36">
        <f>SUMIFS(СВЦЭМ!$C$33:$C$776,СВЦЭМ!$A$33:$A$776,$A22,СВЦЭМ!$B$33:$B$776,U$11)+'СЕТ СН'!$F$12+СВЦЭМ!$D$10+'СЕТ СН'!$F$5-'СЕТ СН'!$F$20</f>
        <v>3267.5662133599999</v>
      </c>
      <c r="V22" s="36">
        <f>SUMIFS(СВЦЭМ!$C$33:$C$776,СВЦЭМ!$A$33:$A$776,$A22,СВЦЭМ!$B$33:$B$776,V$11)+'СЕТ СН'!$F$12+СВЦЭМ!$D$10+'СЕТ СН'!$F$5-'СЕТ СН'!$F$20</f>
        <v>3266.3946201399999</v>
      </c>
      <c r="W22" s="36">
        <f>SUMIFS(СВЦЭМ!$C$33:$C$776,СВЦЭМ!$A$33:$A$776,$A22,СВЦЭМ!$B$33:$B$776,W$11)+'СЕТ СН'!$F$12+СВЦЭМ!$D$10+'СЕТ СН'!$F$5-'СЕТ СН'!$F$20</f>
        <v>3257.1740015700002</v>
      </c>
      <c r="X22" s="36">
        <f>SUMIFS(СВЦЭМ!$C$33:$C$776,СВЦЭМ!$A$33:$A$776,$A22,СВЦЭМ!$B$33:$B$776,X$11)+'СЕТ СН'!$F$12+СВЦЭМ!$D$10+'СЕТ СН'!$F$5-'СЕТ СН'!$F$20</f>
        <v>3257.6452717900002</v>
      </c>
      <c r="Y22" s="36">
        <f>SUMIFS(СВЦЭМ!$C$33:$C$776,СВЦЭМ!$A$33:$A$776,$A22,СВЦЭМ!$B$33:$B$776,Y$11)+'СЕТ СН'!$F$12+СВЦЭМ!$D$10+'СЕТ СН'!$F$5-'СЕТ СН'!$F$20</f>
        <v>3297.7758143000001</v>
      </c>
    </row>
    <row r="23" spans="1:25" ht="15.75" x14ac:dyDescent="0.2">
      <c r="A23" s="35">
        <f t="shared" si="0"/>
        <v>43781</v>
      </c>
      <c r="B23" s="36">
        <f>SUMIFS(СВЦЭМ!$C$33:$C$776,СВЦЭМ!$A$33:$A$776,$A23,СВЦЭМ!$B$33:$B$776,B$11)+'СЕТ СН'!$F$12+СВЦЭМ!$D$10+'СЕТ СН'!$F$5-'СЕТ СН'!$F$20</f>
        <v>3293.6087386200002</v>
      </c>
      <c r="C23" s="36">
        <f>SUMIFS(СВЦЭМ!$C$33:$C$776,СВЦЭМ!$A$33:$A$776,$A23,СВЦЭМ!$B$33:$B$776,C$11)+'СЕТ СН'!$F$12+СВЦЭМ!$D$10+'СЕТ СН'!$F$5-'СЕТ СН'!$F$20</f>
        <v>3336.1015719300003</v>
      </c>
      <c r="D23" s="36">
        <f>SUMIFS(СВЦЭМ!$C$33:$C$776,СВЦЭМ!$A$33:$A$776,$A23,СВЦЭМ!$B$33:$B$776,D$11)+'СЕТ СН'!$F$12+СВЦЭМ!$D$10+'СЕТ СН'!$F$5-'СЕТ СН'!$F$20</f>
        <v>3341.8361519199998</v>
      </c>
      <c r="E23" s="36">
        <f>SUMIFS(СВЦЭМ!$C$33:$C$776,СВЦЭМ!$A$33:$A$776,$A23,СВЦЭМ!$B$33:$B$776,E$11)+'СЕТ СН'!$F$12+СВЦЭМ!$D$10+'СЕТ СН'!$F$5-'СЕТ СН'!$F$20</f>
        <v>3352.22879706</v>
      </c>
      <c r="F23" s="36">
        <f>SUMIFS(СВЦЭМ!$C$33:$C$776,СВЦЭМ!$A$33:$A$776,$A23,СВЦЭМ!$B$33:$B$776,F$11)+'СЕТ СН'!$F$12+СВЦЭМ!$D$10+'СЕТ СН'!$F$5-'СЕТ СН'!$F$20</f>
        <v>3347.21879567</v>
      </c>
      <c r="G23" s="36">
        <f>SUMIFS(СВЦЭМ!$C$33:$C$776,СВЦЭМ!$A$33:$A$776,$A23,СВЦЭМ!$B$33:$B$776,G$11)+'СЕТ СН'!$F$12+СВЦЭМ!$D$10+'СЕТ СН'!$F$5-'СЕТ СН'!$F$20</f>
        <v>3324.7462109600001</v>
      </c>
      <c r="H23" s="36">
        <f>SUMIFS(СВЦЭМ!$C$33:$C$776,СВЦЭМ!$A$33:$A$776,$A23,СВЦЭМ!$B$33:$B$776,H$11)+'СЕТ СН'!$F$12+СВЦЭМ!$D$10+'СЕТ СН'!$F$5-'СЕТ СН'!$F$20</f>
        <v>3294.29815654</v>
      </c>
      <c r="I23" s="36">
        <f>SUMIFS(СВЦЭМ!$C$33:$C$776,СВЦЭМ!$A$33:$A$776,$A23,СВЦЭМ!$B$33:$B$776,I$11)+'СЕТ СН'!$F$12+СВЦЭМ!$D$10+'СЕТ СН'!$F$5-'СЕТ СН'!$F$20</f>
        <v>3272.1852632199998</v>
      </c>
      <c r="J23" s="36">
        <f>SUMIFS(СВЦЭМ!$C$33:$C$776,СВЦЭМ!$A$33:$A$776,$A23,СВЦЭМ!$B$33:$B$776,J$11)+'СЕТ СН'!$F$12+СВЦЭМ!$D$10+'СЕТ СН'!$F$5-'СЕТ СН'!$F$20</f>
        <v>3254.5219747000001</v>
      </c>
      <c r="K23" s="36">
        <f>SUMIFS(СВЦЭМ!$C$33:$C$776,СВЦЭМ!$A$33:$A$776,$A23,СВЦЭМ!$B$33:$B$776,K$11)+'СЕТ СН'!$F$12+СВЦЭМ!$D$10+'СЕТ СН'!$F$5-'СЕТ СН'!$F$20</f>
        <v>3250.15678467</v>
      </c>
      <c r="L23" s="36">
        <f>SUMIFS(СВЦЭМ!$C$33:$C$776,СВЦЭМ!$A$33:$A$776,$A23,СВЦЭМ!$B$33:$B$776,L$11)+'СЕТ СН'!$F$12+СВЦЭМ!$D$10+'СЕТ СН'!$F$5-'СЕТ СН'!$F$20</f>
        <v>3226.3137970100001</v>
      </c>
      <c r="M23" s="36">
        <f>SUMIFS(СВЦЭМ!$C$33:$C$776,СВЦЭМ!$A$33:$A$776,$A23,СВЦЭМ!$B$33:$B$776,M$11)+'СЕТ СН'!$F$12+СВЦЭМ!$D$10+'СЕТ СН'!$F$5-'СЕТ СН'!$F$20</f>
        <v>3210.60712629</v>
      </c>
      <c r="N23" s="36">
        <f>SUMIFS(СВЦЭМ!$C$33:$C$776,СВЦЭМ!$A$33:$A$776,$A23,СВЦЭМ!$B$33:$B$776,N$11)+'СЕТ СН'!$F$12+СВЦЭМ!$D$10+'СЕТ СН'!$F$5-'СЕТ СН'!$F$20</f>
        <v>3234.9257365000003</v>
      </c>
      <c r="O23" s="36">
        <f>SUMIFS(СВЦЭМ!$C$33:$C$776,СВЦЭМ!$A$33:$A$776,$A23,СВЦЭМ!$B$33:$B$776,O$11)+'СЕТ СН'!$F$12+СВЦЭМ!$D$10+'СЕТ СН'!$F$5-'СЕТ СН'!$F$20</f>
        <v>3236.7602903799998</v>
      </c>
      <c r="P23" s="36">
        <f>SUMIFS(СВЦЭМ!$C$33:$C$776,СВЦЭМ!$A$33:$A$776,$A23,СВЦЭМ!$B$33:$B$776,P$11)+'СЕТ СН'!$F$12+СВЦЭМ!$D$10+'СЕТ СН'!$F$5-'СЕТ СН'!$F$20</f>
        <v>3256.4701224400001</v>
      </c>
      <c r="Q23" s="36">
        <f>SUMIFS(СВЦЭМ!$C$33:$C$776,СВЦЭМ!$A$33:$A$776,$A23,СВЦЭМ!$B$33:$B$776,Q$11)+'СЕТ СН'!$F$12+СВЦЭМ!$D$10+'СЕТ СН'!$F$5-'СЕТ СН'!$F$20</f>
        <v>3272.8691444599999</v>
      </c>
      <c r="R23" s="36">
        <f>SUMIFS(СВЦЭМ!$C$33:$C$776,СВЦЭМ!$A$33:$A$776,$A23,СВЦЭМ!$B$33:$B$776,R$11)+'СЕТ СН'!$F$12+СВЦЭМ!$D$10+'СЕТ СН'!$F$5-'СЕТ СН'!$F$20</f>
        <v>3274.0142476199999</v>
      </c>
      <c r="S23" s="36">
        <f>SUMIFS(СВЦЭМ!$C$33:$C$776,СВЦЭМ!$A$33:$A$776,$A23,СВЦЭМ!$B$33:$B$776,S$11)+'СЕТ СН'!$F$12+СВЦЭМ!$D$10+'СЕТ СН'!$F$5-'СЕТ СН'!$F$20</f>
        <v>3274.9029028800001</v>
      </c>
      <c r="T23" s="36">
        <f>SUMIFS(СВЦЭМ!$C$33:$C$776,СВЦЭМ!$A$33:$A$776,$A23,СВЦЭМ!$B$33:$B$776,T$11)+'СЕТ СН'!$F$12+СВЦЭМ!$D$10+'СЕТ СН'!$F$5-'СЕТ СН'!$F$20</f>
        <v>3271.7375047599999</v>
      </c>
      <c r="U23" s="36">
        <f>SUMIFS(СВЦЭМ!$C$33:$C$776,СВЦЭМ!$A$33:$A$776,$A23,СВЦЭМ!$B$33:$B$776,U$11)+'СЕТ СН'!$F$12+СВЦЭМ!$D$10+'СЕТ СН'!$F$5-'СЕТ СН'!$F$20</f>
        <v>3264.4007983299998</v>
      </c>
      <c r="V23" s="36">
        <f>SUMIFS(СВЦЭМ!$C$33:$C$776,СВЦЭМ!$A$33:$A$776,$A23,СВЦЭМ!$B$33:$B$776,V$11)+'СЕТ СН'!$F$12+СВЦЭМ!$D$10+'СЕТ СН'!$F$5-'СЕТ СН'!$F$20</f>
        <v>3260.9350229800002</v>
      </c>
      <c r="W23" s="36">
        <f>SUMIFS(СВЦЭМ!$C$33:$C$776,СВЦЭМ!$A$33:$A$776,$A23,СВЦЭМ!$B$33:$B$776,W$11)+'СЕТ СН'!$F$12+СВЦЭМ!$D$10+'СЕТ СН'!$F$5-'СЕТ СН'!$F$20</f>
        <v>3271.6955132800003</v>
      </c>
      <c r="X23" s="36">
        <f>SUMIFS(СВЦЭМ!$C$33:$C$776,СВЦЭМ!$A$33:$A$776,$A23,СВЦЭМ!$B$33:$B$776,X$11)+'СЕТ СН'!$F$12+СВЦЭМ!$D$10+'СЕТ СН'!$F$5-'СЕТ СН'!$F$20</f>
        <v>3294.1739702200002</v>
      </c>
      <c r="Y23" s="36">
        <f>SUMIFS(СВЦЭМ!$C$33:$C$776,СВЦЭМ!$A$33:$A$776,$A23,СВЦЭМ!$B$33:$B$776,Y$11)+'СЕТ СН'!$F$12+СВЦЭМ!$D$10+'СЕТ СН'!$F$5-'СЕТ СН'!$F$20</f>
        <v>3354.3946265600002</v>
      </c>
    </row>
    <row r="24" spans="1:25" ht="15.75" x14ac:dyDescent="0.2">
      <c r="A24" s="35">
        <f t="shared" si="0"/>
        <v>43782</v>
      </c>
      <c r="B24" s="36">
        <f>SUMIFS(СВЦЭМ!$C$33:$C$776,СВЦЭМ!$A$33:$A$776,$A24,СВЦЭМ!$B$33:$B$776,B$11)+'СЕТ СН'!$F$12+СВЦЭМ!$D$10+'СЕТ СН'!$F$5-'СЕТ СН'!$F$20</f>
        <v>3343.4199420100003</v>
      </c>
      <c r="C24" s="36">
        <f>SUMIFS(СВЦЭМ!$C$33:$C$776,СВЦЭМ!$A$33:$A$776,$A24,СВЦЭМ!$B$33:$B$776,C$11)+'СЕТ СН'!$F$12+СВЦЭМ!$D$10+'СЕТ СН'!$F$5-'СЕТ СН'!$F$20</f>
        <v>3410.8354374</v>
      </c>
      <c r="D24" s="36">
        <f>SUMIFS(СВЦЭМ!$C$33:$C$776,СВЦЭМ!$A$33:$A$776,$A24,СВЦЭМ!$B$33:$B$776,D$11)+'СЕТ СН'!$F$12+СВЦЭМ!$D$10+'СЕТ СН'!$F$5-'СЕТ СН'!$F$20</f>
        <v>3440.1086480499998</v>
      </c>
      <c r="E24" s="36">
        <f>SUMIFS(СВЦЭМ!$C$33:$C$776,СВЦЭМ!$A$33:$A$776,$A24,СВЦЭМ!$B$33:$B$776,E$11)+'СЕТ СН'!$F$12+СВЦЭМ!$D$10+'СЕТ СН'!$F$5-'СЕТ СН'!$F$20</f>
        <v>3423.8591108400001</v>
      </c>
      <c r="F24" s="36">
        <f>SUMIFS(СВЦЭМ!$C$33:$C$776,СВЦЭМ!$A$33:$A$776,$A24,СВЦЭМ!$B$33:$B$776,F$11)+'СЕТ СН'!$F$12+СВЦЭМ!$D$10+'СЕТ СН'!$F$5-'СЕТ СН'!$F$20</f>
        <v>3397.4055339400002</v>
      </c>
      <c r="G24" s="36">
        <f>SUMIFS(СВЦЭМ!$C$33:$C$776,СВЦЭМ!$A$33:$A$776,$A24,СВЦЭМ!$B$33:$B$776,G$11)+'СЕТ СН'!$F$12+СВЦЭМ!$D$10+'СЕТ СН'!$F$5-'СЕТ СН'!$F$20</f>
        <v>3369.2400395</v>
      </c>
      <c r="H24" s="36">
        <f>SUMIFS(СВЦЭМ!$C$33:$C$776,СВЦЭМ!$A$33:$A$776,$A24,СВЦЭМ!$B$33:$B$776,H$11)+'СЕТ СН'!$F$12+СВЦЭМ!$D$10+'СЕТ СН'!$F$5-'СЕТ СН'!$F$20</f>
        <v>3339.9068501800002</v>
      </c>
      <c r="I24" s="36">
        <f>SUMIFS(СВЦЭМ!$C$33:$C$776,СВЦЭМ!$A$33:$A$776,$A24,СВЦЭМ!$B$33:$B$776,I$11)+'СЕТ СН'!$F$12+СВЦЭМ!$D$10+'СЕТ СН'!$F$5-'СЕТ СН'!$F$20</f>
        <v>3285.4248713699999</v>
      </c>
      <c r="J24" s="36">
        <f>SUMIFS(СВЦЭМ!$C$33:$C$776,СВЦЭМ!$A$33:$A$776,$A24,СВЦЭМ!$B$33:$B$776,J$11)+'СЕТ СН'!$F$12+СВЦЭМ!$D$10+'СЕТ СН'!$F$5-'СЕТ СН'!$F$20</f>
        <v>3251.9735564500002</v>
      </c>
      <c r="K24" s="36">
        <f>SUMIFS(СВЦЭМ!$C$33:$C$776,СВЦЭМ!$A$33:$A$776,$A24,СВЦЭМ!$B$33:$B$776,K$11)+'СЕТ СН'!$F$12+СВЦЭМ!$D$10+'СЕТ СН'!$F$5-'СЕТ СН'!$F$20</f>
        <v>3248.86727346</v>
      </c>
      <c r="L24" s="36">
        <f>SUMIFS(СВЦЭМ!$C$33:$C$776,СВЦЭМ!$A$33:$A$776,$A24,СВЦЭМ!$B$33:$B$776,L$11)+'СЕТ СН'!$F$12+СВЦЭМ!$D$10+'СЕТ СН'!$F$5-'СЕТ СН'!$F$20</f>
        <v>3215.0003034000001</v>
      </c>
      <c r="M24" s="36">
        <f>SUMIFS(СВЦЭМ!$C$33:$C$776,СВЦЭМ!$A$33:$A$776,$A24,СВЦЭМ!$B$33:$B$776,M$11)+'СЕТ СН'!$F$12+СВЦЭМ!$D$10+'СЕТ СН'!$F$5-'СЕТ СН'!$F$20</f>
        <v>3202.4666170700002</v>
      </c>
      <c r="N24" s="36">
        <f>SUMIFS(СВЦЭМ!$C$33:$C$776,СВЦЭМ!$A$33:$A$776,$A24,СВЦЭМ!$B$33:$B$776,N$11)+'СЕТ СН'!$F$12+СВЦЭМ!$D$10+'СЕТ СН'!$F$5-'СЕТ СН'!$F$20</f>
        <v>3202.6612055000001</v>
      </c>
      <c r="O24" s="36">
        <f>SUMIFS(СВЦЭМ!$C$33:$C$776,СВЦЭМ!$A$33:$A$776,$A24,СВЦЭМ!$B$33:$B$776,O$11)+'СЕТ СН'!$F$12+СВЦЭМ!$D$10+'СЕТ СН'!$F$5-'СЕТ СН'!$F$20</f>
        <v>3206.52493757</v>
      </c>
      <c r="P24" s="36">
        <f>SUMIFS(СВЦЭМ!$C$33:$C$776,СВЦЭМ!$A$33:$A$776,$A24,СВЦЭМ!$B$33:$B$776,P$11)+'СЕТ СН'!$F$12+СВЦЭМ!$D$10+'СЕТ СН'!$F$5-'СЕТ СН'!$F$20</f>
        <v>3208.1829716100001</v>
      </c>
      <c r="Q24" s="36">
        <f>SUMIFS(СВЦЭМ!$C$33:$C$776,СВЦЭМ!$A$33:$A$776,$A24,СВЦЭМ!$B$33:$B$776,Q$11)+'СЕТ СН'!$F$12+СВЦЭМ!$D$10+'СЕТ СН'!$F$5-'СЕТ СН'!$F$20</f>
        <v>3202.90726868</v>
      </c>
      <c r="R24" s="36">
        <f>SUMIFS(СВЦЭМ!$C$33:$C$776,СВЦЭМ!$A$33:$A$776,$A24,СВЦЭМ!$B$33:$B$776,R$11)+'СЕТ СН'!$F$12+СВЦЭМ!$D$10+'СЕТ СН'!$F$5-'СЕТ СН'!$F$20</f>
        <v>3199.0497689499998</v>
      </c>
      <c r="S24" s="36">
        <f>SUMIFS(СВЦЭМ!$C$33:$C$776,СВЦЭМ!$A$33:$A$776,$A24,СВЦЭМ!$B$33:$B$776,S$11)+'СЕТ СН'!$F$12+СВЦЭМ!$D$10+'СЕТ СН'!$F$5-'СЕТ СН'!$F$20</f>
        <v>3203.0740492100003</v>
      </c>
      <c r="T24" s="36">
        <f>SUMIFS(СВЦЭМ!$C$33:$C$776,СВЦЭМ!$A$33:$A$776,$A24,СВЦЭМ!$B$33:$B$776,T$11)+'СЕТ СН'!$F$12+СВЦЭМ!$D$10+'СЕТ СН'!$F$5-'СЕТ СН'!$F$20</f>
        <v>3219.4162017200001</v>
      </c>
      <c r="U24" s="36">
        <f>SUMIFS(СВЦЭМ!$C$33:$C$776,СВЦЭМ!$A$33:$A$776,$A24,СВЦЭМ!$B$33:$B$776,U$11)+'СЕТ СН'!$F$12+СВЦЭМ!$D$10+'СЕТ СН'!$F$5-'СЕТ СН'!$F$20</f>
        <v>3216.15058933</v>
      </c>
      <c r="V24" s="36">
        <f>SUMIFS(СВЦЭМ!$C$33:$C$776,СВЦЭМ!$A$33:$A$776,$A24,СВЦЭМ!$B$33:$B$776,V$11)+'СЕТ СН'!$F$12+СВЦЭМ!$D$10+'СЕТ СН'!$F$5-'СЕТ СН'!$F$20</f>
        <v>3203.1504317600002</v>
      </c>
      <c r="W24" s="36">
        <f>SUMIFS(СВЦЭМ!$C$33:$C$776,СВЦЭМ!$A$33:$A$776,$A24,СВЦЭМ!$B$33:$B$776,W$11)+'СЕТ СН'!$F$12+СВЦЭМ!$D$10+'СЕТ СН'!$F$5-'СЕТ СН'!$F$20</f>
        <v>3194.7773762100001</v>
      </c>
      <c r="X24" s="36">
        <f>SUMIFS(СВЦЭМ!$C$33:$C$776,СВЦЭМ!$A$33:$A$776,$A24,СВЦЭМ!$B$33:$B$776,X$11)+'СЕТ СН'!$F$12+СВЦЭМ!$D$10+'СЕТ СН'!$F$5-'СЕТ СН'!$F$20</f>
        <v>3202.9884869299999</v>
      </c>
      <c r="Y24" s="36">
        <f>SUMIFS(СВЦЭМ!$C$33:$C$776,СВЦЭМ!$A$33:$A$776,$A24,СВЦЭМ!$B$33:$B$776,Y$11)+'СЕТ СН'!$F$12+СВЦЭМ!$D$10+'СЕТ СН'!$F$5-'СЕТ СН'!$F$20</f>
        <v>3237.54303114</v>
      </c>
    </row>
    <row r="25" spans="1:25" ht="15.75" x14ac:dyDescent="0.2">
      <c r="A25" s="35">
        <f t="shared" si="0"/>
        <v>43783</v>
      </c>
      <c r="B25" s="36">
        <f>SUMIFS(СВЦЭМ!$C$33:$C$776,СВЦЭМ!$A$33:$A$776,$A25,СВЦЭМ!$B$33:$B$776,B$11)+'СЕТ СН'!$F$12+СВЦЭМ!$D$10+'СЕТ СН'!$F$5-'СЕТ СН'!$F$20</f>
        <v>3227.3784668200001</v>
      </c>
      <c r="C25" s="36">
        <f>SUMIFS(СВЦЭМ!$C$33:$C$776,СВЦЭМ!$A$33:$A$776,$A25,СВЦЭМ!$B$33:$B$776,C$11)+'СЕТ СН'!$F$12+СВЦЭМ!$D$10+'СЕТ СН'!$F$5-'СЕТ СН'!$F$20</f>
        <v>3254.5413951400001</v>
      </c>
      <c r="D25" s="36">
        <f>SUMIFS(СВЦЭМ!$C$33:$C$776,СВЦЭМ!$A$33:$A$776,$A25,СВЦЭМ!$B$33:$B$776,D$11)+'СЕТ СН'!$F$12+СВЦЭМ!$D$10+'СЕТ СН'!$F$5-'СЕТ СН'!$F$20</f>
        <v>3250.2546716500001</v>
      </c>
      <c r="E25" s="36">
        <f>SUMIFS(СВЦЭМ!$C$33:$C$776,СВЦЭМ!$A$33:$A$776,$A25,СВЦЭМ!$B$33:$B$776,E$11)+'СЕТ СН'!$F$12+СВЦЭМ!$D$10+'СЕТ СН'!$F$5-'СЕТ СН'!$F$20</f>
        <v>3260.9881872400001</v>
      </c>
      <c r="F25" s="36">
        <f>SUMIFS(СВЦЭМ!$C$33:$C$776,СВЦЭМ!$A$33:$A$776,$A25,СВЦЭМ!$B$33:$B$776,F$11)+'СЕТ СН'!$F$12+СВЦЭМ!$D$10+'СЕТ СН'!$F$5-'СЕТ СН'!$F$20</f>
        <v>3258.6887458800002</v>
      </c>
      <c r="G25" s="36">
        <f>SUMIFS(СВЦЭМ!$C$33:$C$776,СВЦЭМ!$A$33:$A$776,$A25,СВЦЭМ!$B$33:$B$776,G$11)+'СЕТ СН'!$F$12+СВЦЭМ!$D$10+'СЕТ СН'!$F$5-'СЕТ СН'!$F$20</f>
        <v>3262.5296235699998</v>
      </c>
      <c r="H25" s="36">
        <f>SUMIFS(СВЦЭМ!$C$33:$C$776,СВЦЭМ!$A$33:$A$776,$A25,СВЦЭМ!$B$33:$B$776,H$11)+'СЕТ СН'!$F$12+СВЦЭМ!$D$10+'СЕТ СН'!$F$5-'СЕТ СН'!$F$20</f>
        <v>3250.36795506</v>
      </c>
      <c r="I25" s="36">
        <f>SUMIFS(СВЦЭМ!$C$33:$C$776,СВЦЭМ!$A$33:$A$776,$A25,СВЦЭМ!$B$33:$B$776,I$11)+'СЕТ СН'!$F$12+СВЦЭМ!$D$10+'СЕТ СН'!$F$5-'СЕТ СН'!$F$20</f>
        <v>3290.35482409</v>
      </c>
      <c r="J25" s="36">
        <f>SUMIFS(СВЦЭМ!$C$33:$C$776,СВЦЭМ!$A$33:$A$776,$A25,СВЦЭМ!$B$33:$B$776,J$11)+'СЕТ СН'!$F$12+СВЦЭМ!$D$10+'СЕТ СН'!$F$5-'СЕТ СН'!$F$20</f>
        <v>3351.87156946</v>
      </c>
      <c r="K25" s="36">
        <f>SUMIFS(СВЦЭМ!$C$33:$C$776,СВЦЭМ!$A$33:$A$776,$A25,СВЦЭМ!$B$33:$B$776,K$11)+'СЕТ СН'!$F$12+СВЦЭМ!$D$10+'СЕТ СН'!$F$5-'СЕТ СН'!$F$20</f>
        <v>3357.2218413000001</v>
      </c>
      <c r="L25" s="36">
        <f>SUMIFS(СВЦЭМ!$C$33:$C$776,СВЦЭМ!$A$33:$A$776,$A25,СВЦЭМ!$B$33:$B$776,L$11)+'СЕТ СН'!$F$12+СВЦЭМ!$D$10+'СЕТ СН'!$F$5-'СЕТ СН'!$F$20</f>
        <v>3316.9684851500001</v>
      </c>
      <c r="M25" s="36">
        <f>SUMIFS(СВЦЭМ!$C$33:$C$776,СВЦЭМ!$A$33:$A$776,$A25,СВЦЭМ!$B$33:$B$776,M$11)+'СЕТ СН'!$F$12+СВЦЭМ!$D$10+'СЕТ СН'!$F$5-'СЕТ СН'!$F$20</f>
        <v>3303.44866469</v>
      </c>
      <c r="N25" s="36">
        <f>SUMIFS(СВЦЭМ!$C$33:$C$776,СВЦЭМ!$A$33:$A$776,$A25,СВЦЭМ!$B$33:$B$776,N$11)+'СЕТ СН'!$F$12+СВЦЭМ!$D$10+'СЕТ СН'!$F$5-'СЕТ СН'!$F$20</f>
        <v>3287.0073699600002</v>
      </c>
      <c r="O25" s="36">
        <f>SUMIFS(СВЦЭМ!$C$33:$C$776,СВЦЭМ!$A$33:$A$776,$A25,СВЦЭМ!$B$33:$B$776,O$11)+'СЕТ СН'!$F$12+СВЦЭМ!$D$10+'СЕТ СН'!$F$5-'СЕТ СН'!$F$20</f>
        <v>3279.5502062700002</v>
      </c>
      <c r="P25" s="36">
        <f>SUMIFS(СВЦЭМ!$C$33:$C$776,СВЦЭМ!$A$33:$A$776,$A25,СВЦЭМ!$B$33:$B$776,P$11)+'СЕТ СН'!$F$12+СВЦЭМ!$D$10+'СЕТ СН'!$F$5-'СЕТ СН'!$F$20</f>
        <v>3281.2816934500001</v>
      </c>
      <c r="Q25" s="36">
        <f>SUMIFS(СВЦЭМ!$C$33:$C$776,СВЦЭМ!$A$33:$A$776,$A25,СВЦЭМ!$B$33:$B$776,Q$11)+'СЕТ СН'!$F$12+СВЦЭМ!$D$10+'СЕТ СН'!$F$5-'СЕТ СН'!$F$20</f>
        <v>3277.4540850900003</v>
      </c>
      <c r="R25" s="36">
        <f>SUMIFS(СВЦЭМ!$C$33:$C$776,СВЦЭМ!$A$33:$A$776,$A25,СВЦЭМ!$B$33:$B$776,R$11)+'СЕТ СН'!$F$12+СВЦЭМ!$D$10+'СЕТ СН'!$F$5-'СЕТ СН'!$F$20</f>
        <v>3275.40149488</v>
      </c>
      <c r="S25" s="36">
        <f>SUMIFS(СВЦЭМ!$C$33:$C$776,СВЦЭМ!$A$33:$A$776,$A25,СВЦЭМ!$B$33:$B$776,S$11)+'СЕТ СН'!$F$12+СВЦЭМ!$D$10+'СЕТ СН'!$F$5-'СЕТ СН'!$F$20</f>
        <v>3306.0381015399998</v>
      </c>
      <c r="T25" s="36">
        <f>SUMIFS(СВЦЭМ!$C$33:$C$776,СВЦЭМ!$A$33:$A$776,$A25,СВЦЭМ!$B$33:$B$776,T$11)+'СЕТ СН'!$F$12+СВЦЭМ!$D$10+'СЕТ СН'!$F$5-'СЕТ СН'!$F$20</f>
        <v>3320.2733008200003</v>
      </c>
      <c r="U25" s="36">
        <f>SUMIFS(СВЦЭМ!$C$33:$C$776,СВЦЭМ!$A$33:$A$776,$A25,СВЦЭМ!$B$33:$B$776,U$11)+'СЕТ СН'!$F$12+СВЦЭМ!$D$10+'СЕТ СН'!$F$5-'СЕТ СН'!$F$20</f>
        <v>3314.6247399499998</v>
      </c>
      <c r="V25" s="36">
        <f>SUMIFS(СВЦЭМ!$C$33:$C$776,СВЦЭМ!$A$33:$A$776,$A25,СВЦЭМ!$B$33:$B$776,V$11)+'СЕТ СН'!$F$12+СВЦЭМ!$D$10+'СЕТ СН'!$F$5-'СЕТ СН'!$F$20</f>
        <v>3306.3526445100001</v>
      </c>
      <c r="W25" s="36">
        <f>SUMIFS(СВЦЭМ!$C$33:$C$776,СВЦЭМ!$A$33:$A$776,$A25,СВЦЭМ!$B$33:$B$776,W$11)+'СЕТ СН'!$F$12+СВЦЭМ!$D$10+'СЕТ СН'!$F$5-'СЕТ СН'!$F$20</f>
        <v>3305.4609191300001</v>
      </c>
      <c r="X25" s="36">
        <f>SUMIFS(СВЦЭМ!$C$33:$C$776,СВЦЭМ!$A$33:$A$776,$A25,СВЦЭМ!$B$33:$B$776,X$11)+'СЕТ СН'!$F$12+СВЦЭМ!$D$10+'СЕТ СН'!$F$5-'СЕТ СН'!$F$20</f>
        <v>3298.6770747199998</v>
      </c>
      <c r="Y25" s="36">
        <f>SUMIFS(СВЦЭМ!$C$33:$C$776,СВЦЭМ!$A$33:$A$776,$A25,СВЦЭМ!$B$33:$B$776,Y$11)+'СЕТ СН'!$F$12+СВЦЭМ!$D$10+'СЕТ СН'!$F$5-'СЕТ СН'!$F$20</f>
        <v>3300.8016279500002</v>
      </c>
    </row>
    <row r="26" spans="1:25" ht="15.75" x14ac:dyDescent="0.2">
      <c r="A26" s="35">
        <f t="shared" si="0"/>
        <v>43784</v>
      </c>
      <c r="B26" s="36">
        <f>SUMIFS(СВЦЭМ!$C$33:$C$776,СВЦЭМ!$A$33:$A$776,$A26,СВЦЭМ!$B$33:$B$776,B$11)+'СЕТ СН'!$F$12+СВЦЭМ!$D$10+'СЕТ СН'!$F$5-'СЕТ СН'!$F$20</f>
        <v>3292.3826691200002</v>
      </c>
      <c r="C26" s="36">
        <f>SUMIFS(СВЦЭМ!$C$33:$C$776,СВЦЭМ!$A$33:$A$776,$A26,СВЦЭМ!$B$33:$B$776,C$11)+'СЕТ СН'!$F$12+СВЦЭМ!$D$10+'СЕТ СН'!$F$5-'СЕТ СН'!$F$20</f>
        <v>3331.9826727099999</v>
      </c>
      <c r="D26" s="36">
        <f>SUMIFS(СВЦЭМ!$C$33:$C$776,СВЦЭМ!$A$33:$A$776,$A26,СВЦЭМ!$B$33:$B$776,D$11)+'СЕТ СН'!$F$12+СВЦЭМ!$D$10+'СЕТ СН'!$F$5-'СЕТ СН'!$F$20</f>
        <v>3330.5913816500001</v>
      </c>
      <c r="E26" s="36">
        <f>SUMIFS(СВЦЭМ!$C$33:$C$776,СВЦЭМ!$A$33:$A$776,$A26,СВЦЭМ!$B$33:$B$776,E$11)+'СЕТ СН'!$F$12+СВЦЭМ!$D$10+'СЕТ СН'!$F$5-'СЕТ СН'!$F$20</f>
        <v>3335.2054091600003</v>
      </c>
      <c r="F26" s="36">
        <f>SUMIFS(СВЦЭМ!$C$33:$C$776,СВЦЭМ!$A$33:$A$776,$A26,СВЦЭМ!$B$33:$B$776,F$11)+'СЕТ СН'!$F$12+СВЦЭМ!$D$10+'СЕТ СН'!$F$5-'СЕТ СН'!$F$20</f>
        <v>3332.3421825700002</v>
      </c>
      <c r="G26" s="36">
        <f>SUMIFS(СВЦЭМ!$C$33:$C$776,СВЦЭМ!$A$33:$A$776,$A26,СВЦЭМ!$B$33:$B$776,G$11)+'СЕТ СН'!$F$12+СВЦЭМ!$D$10+'СЕТ СН'!$F$5-'СЕТ СН'!$F$20</f>
        <v>3320.83409828</v>
      </c>
      <c r="H26" s="36">
        <f>SUMIFS(СВЦЭМ!$C$33:$C$776,СВЦЭМ!$A$33:$A$776,$A26,СВЦЭМ!$B$33:$B$776,H$11)+'СЕТ СН'!$F$12+СВЦЭМ!$D$10+'СЕТ СН'!$F$5-'СЕТ СН'!$F$20</f>
        <v>3312.17700044</v>
      </c>
      <c r="I26" s="36">
        <f>SUMIFS(СВЦЭМ!$C$33:$C$776,СВЦЭМ!$A$33:$A$776,$A26,СВЦЭМ!$B$33:$B$776,I$11)+'СЕТ СН'!$F$12+СВЦЭМ!$D$10+'СЕТ СН'!$F$5-'СЕТ СН'!$F$20</f>
        <v>3324.4126179499999</v>
      </c>
      <c r="J26" s="36">
        <f>SUMIFS(СВЦЭМ!$C$33:$C$776,СВЦЭМ!$A$33:$A$776,$A26,СВЦЭМ!$B$33:$B$776,J$11)+'СЕТ СН'!$F$12+СВЦЭМ!$D$10+'СЕТ СН'!$F$5-'СЕТ СН'!$F$20</f>
        <v>3332.9739241100001</v>
      </c>
      <c r="K26" s="36">
        <f>SUMIFS(СВЦЭМ!$C$33:$C$776,СВЦЭМ!$A$33:$A$776,$A26,СВЦЭМ!$B$33:$B$776,K$11)+'СЕТ СН'!$F$12+СВЦЭМ!$D$10+'СЕТ СН'!$F$5-'СЕТ СН'!$F$20</f>
        <v>3338.4255329100001</v>
      </c>
      <c r="L26" s="36">
        <f>SUMIFS(СВЦЭМ!$C$33:$C$776,СВЦЭМ!$A$33:$A$776,$A26,СВЦЭМ!$B$33:$B$776,L$11)+'СЕТ СН'!$F$12+СВЦЭМ!$D$10+'СЕТ СН'!$F$5-'СЕТ СН'!$F$20</f>
        <v>3291.8522080299999</v>
      </c>
      <c r="M26" s="36">
        <f>SUMIFS(СВЦЭМ!$C$33:$C$776,СВЦЭМ!$A$33:$A$776,$A26,СВЦЭМ!$B$33:$B$776,M$11)+'СЕТ СН'!$F$12+СВЦЭМ!$D$10+'СЕТ СН'!$F$5-'СЕТ СН'!$F$20</f>
        <v>3267.9033873200001</v>
      </c>
      <c r="N26" s="36">
        <f>SUMIFS(СВЦЭМ!$C$33:$C$776,СВЦЭМ!$A$33:$A$776,$A26,СВЦЭМ!$B$33:$B$776,N$11)+'СЕТ СН'!$F$12+СВЦЭМ!$D$10+'СЕТ СН'!$F$5-'СЕТ СН'!$F$20</f>
        <v>3261.5335367600001</v>
      </c>
      <c r="O26" s="36">
        <f>SUMIFS(СВЦЭМ!$C$33:$C$776,СВЦЭМ!$A$33:$A$776,$A26,СВЦЭМ!$B$33:$B$776,O$11)+'СЕТ СН'!$F$12+СВЦЭМ!$D$10+'СЕТ СН'!$F$5-'СЕТ СН'!$F$20</f>
        <v>3261.0071444700002</v>
      </c>
      <c r="P26" s="36">
        <f>SUMIFS(СВЦЭМ!$C$33:$C$776,СВЦЭМ!$A$33:$A$776,$A26,СВЦЭМ!$B$33:$B$776,P$11)+'СЕТ СН'!$F$12+СВЦЭМ!$D$10+'СЕТ СН'!$F$5-'СЕТ СН'!$F$20</f>
        <v>3258.3258274899999</v>
      </c>
      <c r="Q26" s="36">
        <f>SUMIFS(СВЦЭМ!$C$33:$C$776,СВЦЭМ!$A$33:$A$776,$A26,СВЦЭМ!$B$33:$B$776,Q$11)+'СЕТ СН'!$F$12+СВЦЭМ!$D$10+'СЕТ СН'!$F$5-'СЕТ СН'!$F$20</f>
        <v>3257.1649575700003</v>
      </c>
      <c r="R26" s="36">
        <f>SUMIFS(СВЦЭМ!$C$33:$C$776,СВЦЭМ!$A$33:$A$776,$A26,СВЦЭМ!$B$33:$B$776,R$11)+'СЕТ СН'!$F$12+СВЦЭМ!$D$10+'СЕТ СН'!$F$5-'СЕТ СН'!$F$20</f>
        <v>3260.0803823699998</v>
      </c>
      <c r="S26" s="36">
        <f>SUMIFS(СВЦЭМ!$C$33:$C$776,СВЦЭМ!$A$33:$A$776,$A26,СВЦЭМ!$B$33:$B$776,S$11)+'СЕТ СН'!$F$12+СВЦЭМ!$D$10+'СЕТ СН'!$F$5-'СЕТ СН'!$F$20</f>
        <v>3273.4649783599998</v>
      </c>
      <c r="T26" s="36">
        <f>SUMIFS(СВЦЭМ!$C$33:$C$776,СВЦЭМ!$A$33:$A$776,$A26,СВЦЭМ!$B$33:$B$776,T$11)+'СЕТ СН'!$F$12+СВЦЭМ!$D$10+'СЕТ СН'!$F$5-'СЕТ СН'!$F$20</f>
        <v>3276.4635814399999</v>
      </c>
      <c r="U26" s="36">
        <f>SUMIFS(СВЦЭМ!$C$33:$C$776,СВЦЭМ!$A$33:$A$776,$A26,СВЦЭМ!$B$33:$B$776,U$11)+'СЕТ СН'!$F$12+СВЦЭМ!$D$10+'СЕТ СН'!$F$5-'СЕТ СН'!$F$20</f>
        <v>3269.46194767</v>
      </c>
      <c r="V26" s="36">
        <f>SUMIFS(СВЦЭМ!$C$33:$C$776,СВЦЭМ!$A$33:$A$776,$A26,СВЦЭМ!$B$33:$B$776,V$11)+'СЕТ СН'!$F$12+СВЦЭМ!$D$10+'СЕТ СН'!$F$5-'СЕТ СН'!$F$20</f>
        <v>3261.1005226799998</v>
      </c>
      <c r="W26" s="36">
        <f>SUMIFS(СВЦЭМ!$C$33:$C$776,СВЦЭМ!$A$33:$A$776,$A26,СВЦЭМ!$B$33:$B$776,W$11)+'СЕТ СН'!$F$12+СВЦЭМ!$D$10+'СЕТ СН'!$F$5-'СЕТ СН'!$F$20</f>
        <v>3255.26062151</v>
      </c>
      <c r="X26" s="36">
        <f>SUMIFS(СВЦЭМ!$C$33:$C$776,СВЦЭМ!$A$33:$A$776,$A26,СВЦЭМ!$B$33:$B$776,X$11)+'СЕТ СН'!$F$12+СВЦЭМ!$D$10+'СЕТ СН'!$F$5-'СЕТ СН'!$F$20</f>
        <v>3243.8999296400002</v>
      </c>
      <c r="Y26" s="36">
        <f>SUMIFS(СВЦЭМ!$C$33:$C$776,СВЦЭМ!$A$33:$A$776,$A26,СВЦЭМ!$B$33:$B$776,Y$11)+'СЕТ СН'!$F$12+СВЦЭМ!$D$10+'СЕТ СН'!$F$5-'СЕТ СН'!$F$20</f>
        <v>3245.7418819</v>
      </c>
    </row>
    <row r="27" spans="1:25" ht="15.75" x14ac:dyDescent="0.2">
      <c r="A27" s="35">
        <f t="shared" si="0"/>
        <v>43785</v>
      </c>
      <c r="B27" s="36">
        <f>SUMIFS(СВЦЭМ!$C$33:$C$776,СВЦЭМ!$A$33:$A$776,$A27,СВЦЭМ!$B$33:$B$776,B$11)+'СЕТ СН'!$F$12+СВЦЭМ!$D$10+'СЕТ СН'!$F$5-'СЕТ СН'!$F$20</f>
        <v>3333.6776943700002</v>
      </c>
      <c r="C27" s="36">
        <f>SUMIFS(СВЦЭМ!$C$33:$C$776,СВЦЭМ!$A$33:$A$776,$A27,СВЦЭМ!$B$33:$B$776,C$11)+'СЕТ СН'!$F$12+СВЦЭМ!$D$10+'СЕТ СН'!$F$5-'СЕТ СН'!$F$20</f>
        <v>3356.6835656799999</v>
      </c>
      <c r="D27" s="36">
        <f>SUMIFS(СВЦЭМ!$C$33:$C$776,СВЦЭМ!$A$33:$A$776,$A27,СВЦЭМ!$B$33:$B$776,D$11)+'СЕТ СН'!$F$12+СВЦЭМ!$D$10+'СЕТ СН'!$F$5-'СЕТ СН'!$F$20</f>
        <v>3358.85630833</v>
      </c>
      <c r="E27" s="36">
        <f>SUMIFS(СВЦЭМ!$C$33:$C$776,СВЦЭМ!$A$33:$A$776,$A27,СВЦЭМ!$B$33:$B$776,E$11)+'СЕТ СН'!$F$12+СВЦЭМ!$D$10+'СЕТ СН'!$F$5-'СЕТ СН'!$F$20</f>
        <v>3363.0919033700002</v>
      </c>
      <c r="F27" s="36">
        <f>SUMIFS(СВЦЭМ!$C$33:$C$776,СВЦЭМ!$A$33:$A$776,$A27,СВЦЭМ!$B$33:$B$776,F$11)+'СЕТ СН'!$F$12+СВЦЭМ!$D$10+'СЕТ СН'!$F$5-'СЕТ СН'!$F$20</f>
        <v>3357.2385277100002</v>
      </c>
      <c r="G27" s="36">
        <f>SUMIFS(СВЦЭМ!$C$33:$C$776,СВЦЭМ!$A$33:$A$776,$A27,СВЦЭМ!$B$33:$B$776,G$11)+'СЕТ СН'!$F$12+СВЦЭМ!$D$10+'СЕТ СН'!$F$5-'СЕТ СН'!$F$20</f>
        <v>3361.5933748900002</v>
      </c>
      <c r="H27" s="36">
        <f>SUMIFS(СВЦЭМ!$C$33:$C$776,СВЦЭМ!$A$33:$A$776,$A27,СВЦЭМ!$B$33:$B$776,H$11)+'СЕТ СН'!$F$12+СВЦЭМ!$D$10+'СЕТ СН'!$F$5-'СЕТ СН'!$F$20</f>
        <v>3361.7559257100002</v>
      </c>
      <c r="I27" s="36">
        <f>SUMIFS(СВЦЭМ!$C$33:$C$776,СВЦЭМ!$A$33:$A$776,$A27,СВЦЭМ!$B$33:$B$776,I$11)+'СЕТ СН'!$F$12+СВЦЭМ!$D$10+'СЕТ СН'!$F$5-'СЕТ СН'!$F$20</f>
        <v>3330.6362737200002</v>
      </c>
      <c r="J27" s="36">
        <f>SUMIFS(СВЦЭМ!$C$33:$C$776,СВЦЭМ!$A$33:$A$776,$A27,СВЦЭМ!$B$33:$B$776,J$11)+'СЕТ СН'!$F$12+СВЦЭМ!$D$10+'СЕТ СН'!$F$5-'СЕТ СН'!$F$20</f>
        <v>3338.1948251100002</v>
      </c>
      <c r="K27" s="36">
        <f>SUMIFS(СВЦЭМ!$C$33:$C$776,СВЦЭМ!$A$33:$A$776,$A27,СВЦЭМ!$B$33:$B$776,K$11)+'СЕТ СН'!$F$12+СВЦЭМ!$D$10+'СЕТ СН'!$F$5-'СЕТ СН'!$F$20</f>
        <v>3348.4590590799999</v>
      </c>
      <c r="L27" s="36">
        <f>SUMIFS(СВЦЭМ!$C$33:$C$776,СВЦЭМ!$A$33:$A$776,$A27,СВЦЭМ!$B$33:$B$776,L$11)+'СЕТ СН'!$F$12+СВЦЭМ!$D$10+'СЕТ СН'!$F$5-'СЕТ СН'!$F$20</f>
        <v>3313.0395397299999</v>
      </c>
      <c r="M27" s="36">
        <f>SUMIFS(СВЦЭМ!$C$33:$C$776,СВЦЭМ!$A$33:$A$776,$A27,СВЦЭМ!$B$33:$B$776,M$11)+'СЕТ СН'!$F$12+СВЦЭМ!$D$10+'СЕТ СН'!$F$5-'СЕТ СН'!$F$20</f>
        <v>3291.00841709</v>
      </c>
      <c r="N27" s="36">
        <f>SUMIFS(СВЦЭМ!$C$33:$C$776,СВЦЭМ!$A$33:$A$776,$A27,СВЦЭМ!$B$33:$B$776,N$11)+'СЕТ СН'!$F$12+СВЦЭМ!$D$10+'СЕТ СН'!$F$5-'СЕТ СН'!$F$20</f>
        <v>3286.1646983999999</v>
      </c>
      <c r="O27" s="36">
        <f>SUMIFS(СВЦЭМ!$C$33:$C$776,СВЦЭМ!$A$33:$A$776,$A27,СВЦЭМ!$B$33:$B$776,O$11)+'СЕТ СН'!$F$12+СВЦЭМ!$D$10+'СЕТ СН'!$F$5-'СЕТ СН'!$F$20</f>
        <v>3287.3139110900001</v>
      </c>
      <c r="P27" s="36">
        <f>SUMIFS(СВЦЭМ!$C$33:$C$776,СВЦЭМ!$A$33:$A$776,$A27,СВЦЭМ!$B$33:$B$776,P$11)+'СЕТ СН'!$F$12+СВЦЭМ!$D$10+'СЕТ СН'!$F$5-'СЕТ СН'!$F$20</f>
        <v>3279.1854695700004</v>
      </c>
      <c r="Q27" s="36">
        <f>SUMIFS(СВЦЭМ!$C$33:$C$776,СВЦЭМ!$A$33:$A$776,$A27,СВЦЭМ!$B$33:$B$776,Q$11)+'СЕТ СН'!$F$12+СВЦЭМ!$D$10+'СЕТ СН'!$F$5-'СЕТ СН'!$F$20</f>
        <v>3267.8503107000001</v>
      </c>
      <c r="R27" s="36">
        <f>SUMIFS(СВЦЭМ!$C$33:$C$776,СВЦЭМ!$A$33:$A$776,$A27,СВЦЭМ!$B$33:$B$776,R$11)+'СЕТ СН'!$F$12+СВЦЭМ!$D$10+'СЕТ СН'!$F$5-'СЕТ СН'!$F$20</f>
        <v>3262.1966480999999</v>
      </c>
      <c r="S27" s="36">
        <f>SUMIFS(СВЦЭМ!$C$33:$C$776,СВЦЭМ!$A$33:$A$776,$A27,СВЦЭМ!$B$33:$B$776,S$11)+'СЕТ СН'!$F$12+СВЦЭМ!$D$10+'СЕТ СН'!$F$5-'СЕТ СН'!$F$20</f>
        <v>3276.15720762</v>
      </c>
      <c r="T27" s="36">
        <f>SUMIFS(СВЦЭМ!$C$33:$C$776,СВЦЭМ!$A$33:$A$776,$A27,СВЦЭМ!$B$33:$B$776,T$11)+'СЕТ СН'!$F$12+СВЦЭМ!$D$10+'СЕТ СН'!$F$5-'СЕТ СН'!$F$20</f>
        <v>3302.7371283500001</v>
      </c>
      <c r="U27" s="36">
        <f>SUMIFS(СВЦЭМ!$C$33:$C$776,СВЦЭМ!$A$33:$A$776,$A27,СВЦЭМ!$B$33:$B$776,U$11)+'СЕТ СН'!$F$12+СВЦЭМ!$D$10+'СЕТ СН'!$F$5-'СЕТ СН'!$F$20</f>
        <v>3291.2088392300002</v>
      </c>
      <c r="V27" s="36">
        <f>SUMIFS(СВЦЭМ!$C$33:$C$776,СВЦЭМ!$A$33:$A$776,$A27,СВЦЭМ!$B$33:$B$776,V$11)+'СЕТ СН'!$F$12+СВЦЭМ!$D$10+'СЕТ СН'!$F$5-'СЕТ СН'!$F$20</f>
        <v>3288.61901528</v>
      </c>
      <c r="W27" s="36">
        <f>SUMIFS(СВЦЭМ!$C$33:$C$776,СВЦЭМ!$A$33:$A$776,$A27,СВЦЭМ!$B$33:$B$776,W$11)+'СЕТ СН'!$F$12+СВЦЭМ!$D$10+'СЕТ СН'!$F$5-'СЕТ СН'!$F$20</f>
        <v>3289.23762597</v>
      </c>
      <c r="X27" s="36">
        <f>SUMIFS(СВЦЭМ!$C$33:$C$776,СВЦЭМ!$A$33:$A$776,$A27,СВЦЭМ!$B$33:$B$776,X$11)+'СЕТ СН'!$F$12+СВЦЭМ!$D$10+'СЕТ СН'!$F$5-'СЕТ СН'!$F$20</f>
        <v>3278.4350573500001</v>
      </c>
      <c r="Y27" s="36">
        <f>SUMIFS(СВЦЭМ!$C$33:$C$776,СВЦЭМ!$A$33:$A$776,$A27,СВЦЭМ!$B$33:$B$776,Y$11)+'СЕТ СН'!$F$12+СВЦЭМ!$D$10+'СЕТ СН'!$F$5-'СЕТ СН'!$F$20</f>
        <v>3284.5447459799998</v>
      </c>
    </row>
    <row r="28" spans="1:25" ht="15.75" x14ac:dyDescent="0.2">
      <c r="A28" s="35">
        <f t="shared" si="0"/>
        <v>43786</v>
      </c>
      <c r="B28" s="36">
        <f>SUMIFS(СВЦЭМ!$C$33:$C$776,СВЦЭМ!$A$33:$A$776,$A28,СВЦЭМ!$B$33:$B$776,B$11)+'СЕТ СН'!$F$12+СВЦЭМ!$D$10+'СЕТ СН'!$F$5-'СЕТ СН'!$F$20</f>
        <v>3329.6747246200002</v>
      </c>
      <c r="C28" s="36">
        <f>SUMIFS(СВЦЭМ!$C$33:$C$776,СВЦЭМ!$A$33:$A$776,$A28,СВЦЭМ!$B$33:$B$776,C$11)+'СЕТ СН'!$F$12+СВЦЭМ!$D$10+'СЕТ СН'!$F$5-'СЕТ СН'!$F$20</f>
        <v>3360.13214496</v>
      </c>
      <c r="D28" s="36">
        <f>SUMIFS(СВЦЭМ!$C$33:$C$776,СВЦЭМ!$A$33:$A$776,$A28,СВЦЭМ!$B$33:$B$776,D$11)+'СЕТ СН'!$F$12+СВЦЭМ!$D$10+'СЕТ СН'!$F$5-'СЕТ СН'!$F$20</f>
        <v>3353.2606518000002</v>
      </c>
      <c r="E28" s="36">
        <f>SUMIFS(СВЦЭМ!$C$33:$C$776,СВЦЭМ!$A$33:$A$776,$A28,СВЦЭМ!$B$33:$B$776,E$11)+'СЕТ СН'!$F$12+СВЦЭМ!$D$10+'СЕТ СН'!$F$5-'СЕТ СН'!$F$20</f>
        <v>3367.32347673</v>
      </c>
      <c r="F28" s="36">
        <f>SUMIFS(СВЦЭМ!$C$33:$C$776,СВЦЭМ!$A$33:$A$776,$A28,СВЦЭМ!$B$33:$B$776,F$11)+'СЕТ СН'!$F$12+СВЦЭМ!$D$10+'СЕТ СН'!$F$5-'СЕТ СН'!$F$20</f>
        <v>3361.7587870500001</v>
      </c>
      <c r="G28" s="36">
        <f>SUMIFS(СВЦЭМ!$C$33:$C$776,СВЦЭМ!$A$33:$A$776,$A28,СВЦЭМ!$B$33:$B$776,G$11)+'СЕТ СН'!$F$12+СВЦЭМ!$D$10+'СЕТ СН'!$F$5-'СЕТ СН'!$F$20</f>
        <v>3358.4952921200002</v>
      </c>
      <c r="H28" s="36">
        <f>SUMIFS(СВЦЭМ!$C$33:$C$776,СВЦЭМ!$A$33:$A$776,$A28,СВЦЭМ!$B$33:$B$776,H$11)+'СЕТ СН'!$F$12+СВЦЭМ!$D$10+'СЕТ СН'!$F$5-'СЕТ СН'!$F$20</f>
        <v>3344.8486741900001</v>
      </c>
      <c r="I28" s="36">
        <f>SUMIFS(СВЦЭМ!$C$33:$C$776,СВЦЭМ!$A$33:$A$776,$A28,СВЦЭМ!$B$33:$B$776,I$11)+'СЕТ СН'!$F$12+СВЦЭМ!$D$10+'СЕТ СН'!$F$5-'СЕТ СН'!$F$20</f>
        <v>3324.1337868700002</v>
      </c>
      <c r="J28" s="36">
        <f>SUMIFS(СВЦЭМ!$C$33:$C$776,СВЦЭМ!$A$33:$A$776,$A28,СВЦЭМ!$B$33:$B$776,J$11)+'СЕТ СН'!$F$12+СВЦЭМ!$D$10+'СЕТ СН'!$F$5-'СЕТ СН'!$F$20</f>
        <v>3335.5508279000001</v>
      </c>
      <c r="K28" s="36">
        <f>SUMIFS(СВЦЭМ!$C$33:$C$776,СВЦЭМ!$A$33:$A$776,$A28,СВЦЭМ!$B$33:$B$776,K$11)+'СЕТ СН'!$F$12+СВЦЭМ!$D$10+'СЕТ СН'!$F$5-'СЕТ СН'!$F$20</f>
        <v>3363.44262514</v>
      </c>
      <c r="L28" s="36">
        <f>SUMIFS(СВЦЭМ!$C$33:$C$776,СВЦЭМ!$A$33:$A$776,$A28,СВЦЭМ!$B$33:$B$776,L$11)+'СЕТ СН'!$F$12+СВЦЭМ!$D$10+'СЕТ СН'!$F$5-'СЕТ СН'!$F$20</f>
        <v>3329.43533286</v>
      </c>
      <c r="M28" s="36">
        <f>SUMIFS(СВЦЭМ!$C$33:$C$776,СВЦЭМ!$A$33:$A$776,$A28,СВЦЭМ!$B$33:$B$776,M$11)+'СЕТ СН'!$F$12+СВЦЭМ!$D$10+'СЕТ СН'!$F$5-'СЕТ СН'!$F$20</f>
        <v>3303.98430555</v>
      </c>
      <c r="N28" s="36">
        <f>SUMIFS(СВЦЭМ!$C$33:$C$776,СВЦЭМ!$A$33:$A$776,$A28,СВЦЭМ!$B$33:$B$776,N$11)+'СЕТ СН'!$F$12+СВЦЭМ!$D$10+'СЕТ СН'!$F$5-'СЕТ СН'!$F$20</f>
        <v>3301.4080230200002</v>
      </c>
      <c r="O28" s="36">
        <f>SUMIFS(СВЦЭМ!$C$33:$C$776,СВЦЭМ!$A$33:$A$776,$A28,СВЦЭМ!$B$33:$B$776,O$11)+'СЕТ СН'!$F$12+СВЦЭМ!$D$10+'СЕТ СН'!$F$5-'СЕТ СН'!$F$20</f>
        <v>3302.39758957</v>
      </c>
      <c r="P28" s="36">
        <f>SUMIFS(СВЦЭМ!$C$33:$C$776,СВЦЭМ!$A$33:$A$776,$A28,СВЦЭМ!$B$33:$B$776,P$11)+'СЕТ СН'!$F$12+СВЦЭМ!$D$10+'СЕТ СН'!$F$5-'СЕТ СН'!$F$20</f>
        <v>3300.5585535800001</v>
      </c>
      <c r="Q28" s="36">
        <f>SUMIFS(СВЦЭМ!$C$33:$C$776,СВЦЭМ!$A$33:$A$776,$A28,СВЦЭМ!$B$33:$B$776,Q$11)+'СЕТ СН'!$F$12+СВЦЭМ!$D$10+'СЕТ СН'!$F$5-'СЕТ СН'!$F$20</f>
        <v>3299.7267516100001</v>
      </c>
      <c r="R28" s="36">
        <f>SUMIFS(СВЦЭМ!$C$33:$C$776,СВЦЭМ!$A$33:$A$776,$A28,СВЦЭМ!$B$33:$B$776,R$11)+'СЕТ СН'!$F$12+СВЦЭМ!$D$10+'СЕТ СН'!$F$5-'СЕТ СН'!$F$20</f>
        <v>3296.6138667599998</v>
      </c>
      <c r="S28" s="36">
        <f>SUMIFS(СВЦЭМ!$C$33:$C$776,СВЦЭМ!$A$33:$A$776,$A28,СВЦЭМ!$B$33:$B$776,S$11)+'СЕТ СН'!$F$12+СВЦЭМ!$D$10+'СЕТ СН'!$F$5-'СЕТ СН'!$F$20</f>
        <v>3305.72268605</v>
      </c>
      <c r="T28" s="36">
        <f>SUMIFS(СВЦЭМ!$C$33:$C$776,СВЦЭМ!$A$33:$A$776,$A28,СВЦЭМ!$B$33:$B$776,T$11)+'СЕТ СН'!$F$12+СВЦЭМ!$D$10+'СЕТ СН'!$F$5-'СЕТ СН'!$F$20</f>
        <v>3328.7446940300001</v>
      </c>
      <c r="U28" s="36">
        <f>SUMIFS(СВЦЭМ!$C$33:$C$776,СВЦЭМ!$A$33:$A$776,$A28,СВЦЭМ!$B$33:$B$776,U$11)+'СЕТ СН'!$F$12+СВЦЭМ!$D$10+'СЕТ СН'!$F$5-'СЕТ СН'!$F$20</f>
        <v>3323.9191191200002</v>
      </c>
      <c r="V28" s="36">
        <f>SUMIFS(СВЦЭМ!$C$33:$C$776,СВЦЭМ!$A$33:$A$776,$A28,СВЦЭМ!$B$33:$B$776,V$11)+'СЕТ СН'!$F$12+СВЦЭМ!$D$10+'СЕТ СН'!$F$5-'СЕТ СН'!$F$20</f>
        <v>3317.51164707</v>
      </c>
      <c r="W28" s="36">
        <f>SUMIFS(СВЦЭМ!$C$33:$C$776,СВЦЭМ!$A$33:$A$776,$A28,СВЦЭМ!$B$33:$B$776,W$11)+'СЕТ СН'!$F$12+СВЦЭМ!$D$10+'СЕТ СН'!$F$5-'СЕТ СН'!$F$20</f>
        <v>3309.6672983799999</v>
      </c>
      <c r="X28" s="36">
        <f>SUMIFS(СВЦЭМ!$C$33:$C$776,СВЦЭМ!$A$33:$A$776,$A28,СВЦЭМ!$B$33:$B$776,X$11)+'СЕТ СН'!$F$12+СВЦЭМ!$D$10+'СЕТ СН'!$F$5-'СЕТ СН'!$F$20</f>
        <v>3302.3501152099998</v>
      </c>
      <c r="Y28" s="36">
        <f>SUMIFS(СВЦЭМ!$C$33:$C$776,СВЦЭМ!$A$33:$A$776,$A28,СВЦЭМ!$B$33:$B$776,Y$11)+'СЕТ СН'!$F$12+СВЦЭМ!$D$10+'СЕТ СН'!$F$5-'СЕТ СН'!$F$20</f>
        <v>3303.8401378200001</v>
      </c>
    </row>
    <row r="29" spans="1:25" ht="15.75" x14ac:dyDescent="0.2">
      <c r="A29" s="35">
        <f t="shared" si="0"/>
        <v>43787</v>
      </c>
      <c r="B29" s="36">
        <f>SUMIFS(СВЦЭМ!$C$33:$C$776,СВЦЭМ!$A$33:$A$776,$A29,СВЦЭМ!$B$33:$B$776,B$11)+'СЕТ СН'!$F$12+СВЦЭМ!$D$10+'СЕТ СН'!$F$5-'СЕТ СН'!$F$20</f>
        <v>3306.9285399700002</v>
      </c>
      <c r="C29" s="36">
        <f>SUMIFS(СВЦЭМ!$C$33:$C$776,СВЦЭМ!$A$33:$A$776,$A29,СВЦЭМ!$B$33:$B$776,C$11)+'СЕТ СН'!$F$12+СВЦЭМ!$D$10+'СЕТ СН'!$F$5-'СЕТ СН'!$F$20</f>
        <v>3320.4049851499999</v>
      </c>
      <c r="D29" s="36">
        <f>SUMIFS(СВЦЭМ!$C$33:$C$776,СВЦЭМ!$A$33:$A$776,$A29,СВЦЭМ!$B$33:$B$776,D$11)+'СЕТ СН'!$F$12+СВЦЭМ!$D$10+'СЕТ СН'!$F$5-'СЕТ СН'!$F$20</f>
        <v>3312.37761237</v>
      </c>
      <c r="E29" s="36">
        <f>SUMIFS(СВЦЭМ!$C$33:$C$776,СВЦЭМ!$A$33:$A$776,$A29,СВЦЭМ!$B$33:$B$776,E$11)+'СЕТ СН'!$F$12+СВЦЭМ!$D$10+'СЕТ СН'!$F$5-'СЕТ СН'!$F$20</f>
        <v>3321.0385566800001</v>
      </c>
      <c r="F29" s="36">
        <f>SUMIFS(СВЦЭМ!$C$33:$C$776,СВЦЭМ!$A$33:$A$776,$A29,СВЦЭМ!$B$33:$B$776,F$11)+'СЕТ СН'!$F$12+СВЦЭМ!$D$10+'СЕТ СН'!$F$5-'СЕТ СН'!$F$20</f>
        <v>3312.0098624699999</v>
      </c>
      <c r="G29" s="36">
        <f>SUMIFS(СВЦЭМ!$C$33:$C$776,СВЦЭМ!$A$33:$A$776,$A29,СВЦЭМ!$B$33:$B$776,G$11)+'СЕТ СН'!$F$12+СВЦЭМ!$D$10+'СЕТ СН'!$F$5-'СЕТ СН'!$F$20</f>
        <v>3316.03653592</v>
      </c>
      <c r="H29" s="36">
        <f>SUMIFS(СВЦЭМ!$C$33:$C$776,СВЦЭМ!$A$33:$A$776,$A29,СВЦЭМ!$B$33:$B$776,H$11)+'СЕТ СН'!$F$12+СВЦЭМ!$D$10+'СЕТ СН'!$F$5-'СЕТ СН'!$F$20</f>
        <v>3335.9498784000002</v>
      </c>
      <c r="I29" s="36">
        <f>SUMIFS(СВЦЭМ!$C$33:$C$776,СВЦЭМ!$A$33:$A$776,$A29,СВЦЭМ!$B$33:$B$776,I$11)+'СЕТ СН'!$F$12+СВЦЭМ!$D$10+'СЕТ СН'!$F$5-'СЕТ СН'!$F$20</f>
        <v>3365.8775611700003</v>
      </c>
      <c r="J29" s="36">
        <f>SUMIFS(СВЦЭМ!$C$33:$C$776,СВЦЭМ!$A$33:$A$776,$A29,СВЦЭМ!$B$33:$B$776,J$11)+'СЕТ СН'!$F$12+СВЦЭМ!$D$10+'СЕТ СН'!$F$5-'СЕТ СН'!$F$20</f>
        <v>3383.3630037100002</v>
      </c>
      <c r="K29" s="36">
        <f>SUMIFS(СВЦЭМ!$C$33:$C$776,СВЦЭМ!$A$33:$A$776,$A29,СВЦЭМ!$B$33:$B$776,K$11)+'СЕТ СН'!$F$12+СВЦЭМ!$D$10+'СЕТ СН'!$F$5-'СЕТ СН'!$F$20</f>
        <v>3396.77541505</v>
      </c>
      <c r="L29" s="36">
        <f>SUMIFS(СВЦЭМ!$C$33:$C$776,СВЦЭМ!$A$33:$A$776,$A29,СВЦЭМ!$B$33:$B$776,L$11)+'СЕТ СН'!$F$12+СВЦЭМ!$D$10+'СЕТ СН'!$F$5-'СЕТ СН'!$F$20</f>
        <v>3367.5278447300002</v>
      </c>
      <c r="M29" s="36">
        <f>SUMIFS(СВЦЭМ!$C$33:$C$776,СВЦЭМ!$A$33:$A$776,$A29,СВЦЭМ!$B$33:$B$776,M$11)+'СЕТ СН'!$F$12+СВЦЭМ!$D$10+'СЕТ СН'!$F$5-'СЕТ СН'!$F$20</f>
        <v>3340.7274518300001</v>
      </c>
      <c r="N29" s="36">
        <f>SUMIFS(СВЦЭМ!$C$33:$C$776,СВЦЭМ!$A$33:$A$776,$A29,СВЦЭМ!$B$33:$B$776,N$11)+'СЕТ СН'!$F$12+СВЦЭМ!$D$10+'СЕТ СН'!$F$5-'СЕТ СН'!$F$20</f>
        <v>3337.1735821699999</v>
      </c>
      <c r="O29" s="36">
        <f>SUMIFS(СВЦЭМ!$C$33:$C$776,СВЦЭМ!$A$33:$A$776,$A29,СВЦЭМ!$B$33:$B$776,O$11)+'СЕТ СН'!$F$12+СВЦЭМ!$D$10+'СЕТ СН'!$F$5-'СЕТ СН'!$F$20</f>
        <v>3336.8566731400001</v>
      </c>
      <c r="P29" s="36">
        <f>SUMIFS(СВЦЭМ!$C$33:$C$776,СВЦЭМ!$A$33:$A$776,$A29,СВЦЭМ!$B$33:$B$776,P$11)+'СЕТ СН'!$F$12+СВЦЭМ!$D$10+'СЕТ СН'!$F$5-'СЕТ СН'!$F$20</f>
        <v>3332.4524642599999</v>
      </c>
      <c r="Q29" s="36">
        <f>SUMIFS(СВЦЭМ!$C$33:$C$776,СВЦЭМ!$A$33:$A$776,$A29,СВЦЭМ!$B$33:$B$776,Q$11)+'СЕТ СН'!$F$12+СВЦЭМ!$D$10+'СЕТ СН'!$F$5-'СЕТ СН'!$F$20</f>
        <v>3335.1362921499999</v>
      </c>
      <c r="R29" s="36">
        <f>SUMIFS(СВЦЭМ!$C$33:$C$776,СВЦЭМ!$A$33:$A$776,$A29,СВЦЭМ!$B$33:$B$776,R$11)+'СЕТ СН'!$F$12+СВЦЭМ!$D$10+'СЕТ СН'!$F$5-'СЕТ СН'!$F$20</f>
        <v>3331.79282521</v>
      </c>
      <c r="S29" s="36">
        <f>SUMIFS(СВЦЭМ!$C$33:$C$776,СВЦЭМ!$A$33:$A$776,$A29,СВЦЭМ!$B$33:$B$776,S$11)+'СЕТ СН'!$F$12+СВЦЭМ!$D$10+'СЕТ СН'!$F$5-'СЕТ СН'!$F$20</f>
        <v>3342.48901725</v>
      </c>
      <c r="T29" s="36">
        <f>SUMIFS(СВЦЭМ!$C$33:$C$776,СВЦЭМ!$A$33:$A$776,$A29,СВЦЭМ!$B$33:$B$776,T$11)+'СЕТ СН'!$F$12+СВЦЭМ!$D$10+'СЕТ СН'!$F$5-'СЕТ СН'!$F$20</f>
        <v>3358.7884497700002</v>
      </c>
      <c r="U29" s="36">
        <f>SUMIFS(СВЦЭМ!$C$33:$C$776,СВЦЭМ!$A$33:$A$776,$A29,СВЦЭМ!$B$33:$B$776,U$11)+'СЕТ СН'!$F$12+СВЦЭМ!$D$10+'СЕТ СН'!$F$5-'СЕТ СН'!$F$20</f>
        <v>3356.2219181800001</v>
      </c>
      <c r="V29" s="36">
        <f>SUMIFS(СВЦЭМ!$C$33:$C$776,СВЦЭМ!$A$33:$A$776,$A29,СВЦЭМ!$B$33:$B$776,V$11)+'СЕТ СН'!$F$12+СВЦЭМ!$D$10+'СЕТ СН'!$F$5-'СЕТ СН'!$F$20</f>
        <v>3355.69499615</v>
      </c>
      <c r="W29" s="36">
        <f>SUMIFS(СВЦЭМ!$C$33:$C$776,СВЦЭМ!$A$33:$A$776,$A29,СВЦЭМ!$B$33:$B$776,W$11)+'СЕТ СН'!$F$12+СВЦЭМ!$D$10+'СЕТ СН'!$F$5-'СЕТ СН'!$F$20</f>
        <v>3352.2011506099998</v>
      </c>
      <c r="X29" s="36">
        <f>SUMIFS(СВЦЭМ!$C$33:$C$776,СВЦЭМ!$A$33:$A$776,$A29,СВЦЭМ!$B$33:$B$776,X$11)+'СЕТ СН'!$F$12+СВЦЭМ!$D$10+'СЕТ СН'!$F$5-'СЕТ СН'!$F$20</f>
        <v>3343.2313431100001</v>
      </c>
      <c r="Y29" s="36">
        <f>SUMIFS(СВЦЭМ!$C$33:$C$776,СВЦЭМ!$A$33:$A$776,$A29,СВЦЭМ!$B$33:$B$776,Y$11)+'СЕТ СН'!$F$12+СВЦЭМ!$D$10+'СЕТ СН'!$F$5-'СЕТ СН'!$F$20</f>
        <v>3340.1102977400001</v>
      </c>
    </row>
    <row r="30" spans="1:25" ht="15.75" x14ac:dyDescent="0.2">
      <c r="A30" s="35">
        <f t="shared" si="0"/>
        <v>43788</v>
      </c>
      <c r="B30" s="36">
        <f>SUMIFS(СВЦЭМ!$C$33:$C$776,СВЦЭМ!$A$33:$A$776,$A30,СВЦЭМ!$B$33:$B$776,B$11)+'СЕТ СН'!$F$12+СВЦЭМ!$D$10+'СЕТ СН'!$F$5-'СЕТ СН'!$F$20</f>
        <v>3405.7959628899998</v>
      </c>
      <c r="C30" s="36">
        <f>SUMIFS(СВЦЭМ!$C$33:$C$776,СВЦЭМ!$A$33:$A$776,$A30,СВЦЭМ!$B$33:$B$776,C$11)+'СЕТ СН'!$F$12+СВЦЭМ!$D$10+'СЕТ СН'!$F$5-'СЕТ СН'!$F$20</f>
        <v>3430.62624035</v>
      </c>
      <c r="D30" s="36">
        <f>SUMIFS(СВЦЭМ!$C$33:$C$776,СВЦЭМ!$A$33:$A$776,$A30,СВЦЭМ!$B$33:$B$776,D$11)+'СЕТ СН'!$F$12+СВЦЭМ!$D$10+'СЕТ СН'!$F$5-'СЕТ СН'!$F$20</f>
        <v>3430.7621811700001</v>
      </c>
      <c r="E30" s="36">
        <f>SUMIFS(СВЦЭМ!$C$33:$C$776,СВЦЭМ!$A$33:$A$776,$A30,СВЦЭМ!$B$33:$B$776,E$11)+'СЕТ СН'!$F$12+СВЦЭМ!$D$10+'СЕТ СН'!$F$5-'СЕТ СН'!$F$20</f>
        <v>3431.9018386500002</v>
      </c>
      <c r="F30" s="36">
        <f>SUMIFS(СВЦЭМ!$C$33:$C$776,СВЦЭМ!$A$33:$A$776,$A30,СВЦЭМ!$B$33:$B$776,F$11)+'СЕТ СН'!$F$12+СВЦЭМ!$D$10+'СЕТ СН'!$F$5-'СЕТ СН'!$F$20</f>
        <v>3417.8984461199998</v>
      </c>
      <c r="G30" s="36">
        <f>SUMIFS(СВЦЭМ!$C$33:$C$776,СВЦЭМ!$A$33:$A$776,$A30,СВЦЭМ!$B$33:$B$776,G$11)+'СЕТ СН'!$F$12+СВЦЭМ!$D$10+'СЕТ СН'!$F$5-'СЕТ СН'!$F$20</f>
        <v>3414.01077222</v>
      </c>
      <c r="H30" s="36">
        <f>SUMIFS(СВЦЭМ!$C$33:$C$776,СВЦЭМ!$A$33:$A$776,$A30,СВЦЭМ!$B$33:$B$776,H$11)+'СЕТ СН'!$F$12+СВЦЭМ!$D$10+'СЕТ СН'!$F$5-'СЕТ СН'!$F$20</f>
        <v>3389.9126614100001</v>
      </c>
      <c r="I30" s="36">
        <f>SUMIFS(СВЦЭМ!$C$33:$C$776,СВЦЭМ!$A$33:$A$776,$A30,СВЦЭМ!$B$33:$B$776,I$11)+'СЕТ СН'!$F$12+СВЦЭМ!$D$10+'СЕТ СН'!$F$5-'СЕТ СН'!$F$20</f>
        <v>3398.5635369400002</v>
      </c>
      <c r="J30" s="36">
        <f>SUMIFS(СВЦЭМ!$C$33:$C$776,СВЦЭМ!$A$33:$A$776,$A30,СВЦЭМ!$B$33:$B$776,J$11)+'СЕТ СН'!$F$12+СВЦЭМ!$D$10+'СЕТ СН'!$F$5-'СЕТ СН'!$F$20</f>
        <v>3403.3446548100001</v>
      </c>
      <c r="K30" s="36">
        <f>SUMIFS(СВЦЭМ!$C$33:$C$776,СВЦЭМ!$A$33:$A$776,$A30,СВЦЭМ!$B$33:$B$776,K$11)+'СЕТ СН'!$F$12+СВЦЭМ!$D$10+'СЕТ СН'!$F$5-'СЕТ СН'!$F$20</f>
        <v>3413.2418924100002</v>
      </c>
      <c r="L30" s="36">
        <f>SUMIFS(СВЦЭМ!$C$33:$C$776,СВЦЭМ!$A$33:$A$776,$A30,СВЦЭМ!$B$33:$B$776,L$11)+'СЕТ СН'!$F$12+СВЦЭМ!$D$10+'СЕТ СН'!$F$5-'СЕТ СН'!$F$20</f>
        <v>3378.3370004899998</v>
      </c>
      <c r="M30" s="36">
        <f>SUMIFS(СВЦЭМ!$C$33:$C$776,СВЦЭМ!$A$33:$A$776,$A30,СВЦЭМ!$B$33:$B$776,M$11)+'СЕТ СН'!$F$12+СВЦЭМ!$D$10+'СЕТ СН'!$F$5-'СЕТ СН'!$F$20</f>
        <v>3352.5999352500003</v>
      </c>
      <c r="N30" s="36">
        <f>SUMIFS(СВЦЭМ!$C$33:$C$776,СВЦЭМ!$A$33:$A$776,$A30,СВЦЭМ!$B$33:$B$776,N$11)+'СЕТ СН'!$F$12+СВЦЭМ!$D$10+'СЕТ СН'!$F$5-'СЕТ СН'!$F$20</f>
        <v>3353.5253107899998</v>
      </c>
      <c r="O30" s="36">
        <f>SUMIFS(СВЦЭМ!$C$33:$C$776,СВЦЭМ!$A$33:$A$776,$A30,СВЦЭМ!$B$33:$B$776,O$11)+'СЕТ СН'!$F$12+СВЦЭМ!$D$10+'СЕТ СН'!$F$5-'СЕТ СН'!$F$20</f>
        <v>3349.6505969700002</v>
      </c>
      <c r="P30" s="36">
        <f>SUMIFS(СВЦЭМ!$C$33:$C$776,СВЦЭМ!$A$33:$A$776,$A30,СВЦЭМ!$B$33:$B$776,P$11)+'СЕТ СН'!$F$12+СВЦЭМ!$D$10+'СЕТ СН'!$F$5-'СЕТ СН'!$F$20</f>
        <v>3347.4013300800002</v>
      </c>
      <c r="Q30" s="36">
        <f>SUMIFS(СВЦЭМ!$C$33:$C$776,СВЦЭМ!$A$33:$A$776,$A30,СВЦЭМ!$B$33:$B$776,Q$11)+'СЕТ СН'!$F$12+СВЦЭМ!$D$10+'СЕТ СН'!$F$5-'СЕТ СН'!$F$20</f>
        <v>3344.04882327</v>
      </c>
      <c r="R30" s="36">
        <f>SUMIFS(СВЦЭМ!$C$33:$C$776,СВЦЭМ!$A$33:$A$776,$A30,СВЦЭМ!$B$33:$B$776,R$11)+'СЕТ СН'!$F$12+СВЦЭМ!$D$10+'СЕТ СН'!$F$5-'СЕТ СН'!$F$20</f>
        <v>3348.54653091</v>
      </c>
      <c r="S30" s="36">
        <f>SUMIFS(СВЦЭМ!$C$33:$C$776,СВЦЭМ!$A$33:$A$776,$A30,СВЦЭМ!$B$33:$B$776,S$11)+'СЕТ СН'!$F$12+СВЦЭМ!$D$10+'СЕТ СН'!$F$5-'СЕТ СН'!$F$20</f>
        <v>3360.1979265499999</v>
      </c>
      <c r="T30" s="36">
        <f>SUMIFS(СВЦЭМ!$C$33:$C$776,СВЦЭМ!$A$33:$A$776,$A30,СВЦЭМ!$B$33:$B$776,T$11)+'СЕТ СН'!$F$12+СВЦЭМ!$D$10+'СЕТ СН'!$F$5-'СЕТ СН'!$F$20</f>
        <v>3373.8794774200001</v>
      </c>
      <c r="U30" s="36">
        <f>SUMIFS(СВЦЭМ!$C$33:$C$776,СВЦЭМ!$A$33:$A$776,$A30,СВЦЭМ!$B$33:$B$776,U$11)+'СЕТ СН'!$F$12+СВЦЭМ!$D$10+'СЕТ СН'!$F$5-'СЕТ СН'!$F$20</f>
        <v>3370.52404441</v>
      </c>
      <c r="V30" s="36">
        <f>SUMIFS(СВЦЭМ!$C$33:$C$776,СВЦЭМ!$A$33:$A$776,$A30,СВЦЭМ!$B$33:$B$776,V$11)+'СЕТ СН'!$F$12+СВЦЭМ!$D$10+'СЕТ СН'!$F$5-'СЕТ СН'!$F$20</f>
        <v>3365.9615187099998</v>
      </c>
      <c r="W30" s="36">
        <f>SUMIFS(СВЦЭМ!$C$33:$C$776,СВЦЭМ!$A$33:$A$776,$A30,СВЦЭМ!$B$33:$B$776,W$11)+'СЕТ СН'!$F$12+СВЦЭМ!$D$10+'СЕТ СН'!$F$5-'СЕТ СН'!$F$20</f>
        <v>3362.2178253000002</v>
      </c>
      <c r="X30" s="36">
        <f>SUMIFS(СВЦЭМ!$C$33:$C$776,СВЦЭМ!$A$33:$A$776,$A30,СВЦЭМ!$B$33:$B$776,X$11)+'СЕТ СН'!$F$12+СВЦЭМ!$D$10+'СЕТ СН'!$F$5-'СЕТ СН'!$F$20</f>
        <v>3358.7442990600002</v>
      </c>
      <c r="Y30" s="36">
        <f>SUMIFS(СВЦЭМ!$C$33:$C$776,СВЦЭМ!$A$33:$A$776,$A30,СВЦЭМ!$B$33:$B$776,Y$11)+'СЕТ СН'!$F$12+СВЦЭМ!$D$10+'СЕТ СН'!$F$5-'СЕТ СН'!$F$20</f>
        <v>3363.67966432</v>
      </c>
    </row>
    <row r="31" spans="1:25" ht="15.75" x14ac:dyDescent="0.2">
      <c r="A31" s="35">
        <f t="shared" si="0"/>
        <v>43789</v>
      </c>
      <c r="B31" s="36">
        <f>SUMIFS(СВЦЭМ!$C$33:$C$776,СВЦЭМ!$A$33:$A$776,$A31,СВЦЭМ!$B$33:$B$776,B$11)+'СЕТ СН'!$F$12+СВЦЭМ!$D$10+'СЕТ СН'!$F$5-'СЕТ СН'!$F$20</f>
        <v>3338.2578571600002</v>
      </c>
      <c r="C31" s="36">
        <f>SUMIFS(СВЦЭМ!$C$33:$C$776,СВЦЭМ!$A$33:$A$776,$A31,СВЦЭМ!$B$33:$B$776,C$11)+'СЕТ СН'!$F$12+СВЦЭМ!$D$10+'СЕТ СН'!$F$5-'СЕТ СН'!$F$20</f>
        <v>3349.2984867099999</v>
      </c>
      <c r="D31" s="36">
        <f>SUMIFS(СВЦЭМ!$C$33:$C$776,СВЦЭМ!$A$33:$A$776,$A31,СВЦЭМ!$B$33:$B$776,D$11)+'СЕТ СН'!$F$12+СВЦЭМ!$D$10+'СЕТ СН'!$F$5-'СЕТ СН'!$F$20</f>
        <v>3347.9106281900004</v>
      </c>
      <c r="E31" s="36">
        <f>SUMIFS(СВЦЭМ!$C$33:$C$776,СВЦЭМ!$A$33:$A$776,$A31,СВЦЭМ!$B$33:$B$776,E$11)+'СЕТ СН'!$F$12+СВЦЭМ!$D$10+'СЕТ СН'!$F$5-'СЕТ СН'!$F$20</f>
        <v>3357.82913138</v>
      </c>
      <c r="F31" s="36">
        <f>SUMIFS(СВЦЭМ!$C$33:$C$776,СВЦЭМ!$A$33:$A$776,$A31,СВЦЭМ!$B$33:$B$776,F$11)+'СЕТ СН'!$F$12+СВЦЭМ!$D$10+'СЕТ СН'!$F$5-'СЕТ СН'!$F$20</f>
        <v>3346.0050084</v>
      </c>
      <c r="G31" s="36">
        <f>SUMIFS(СВЦЭМ!$C$33:$C$776,СВЦЭМ!$A$33:$A$776,$A31,СВЦЭМ!$B$33:$B$776,G$11)+'СЕТ СН'!$F$12+СВЦЭМ!$D$10+'СЕТ СН'!$F$5-'СЕТ СН'!$F$20</f>
        <v>3349.1986285100002</v>
      </c>
      <c r="H31" s="36">
        <f>SUMIFS(СВЦЭМ!$C$33:$C$776,СВЦЭМ!$A$33:$A$776,$A31,СВЦЭМ!$B$33:$B$776,H$11)+'СЕТ СН'!$F$12+СВЦЭМ!$D$10+'СЕТ СН'!$F$5-'СЕТ СН'!$F$20</f>
        <v>3355.8650043400003</v>
      </c>
      <c r="I31" s="36">
        <f>SUMIFS(СВЦЭМ!$C$33:$C$776,СВЦЭМ!$A$33:$A$776,$A31,СВЦЭМ!$B$33:$B$776,I$11)+'СЕТ СН'!$F$12+СВЦЭМ!$D$10+'СЕТ СН'!$F$5-'СЕТ СН'!$F$20</f>
        <v>3361.94852545</v>
      </c>
      <c r="J31" s="36">
        <f>SUMIFS(СВЦЭМ!$C$33:$C$776,СВЦЭМ!$A$33:$A$776,$A31,СВЦЭМ!$B$33:$B$776,J$11)+'СЕТ СН'!$F$12+СВЦЭМ!$D$10+'СЕТ СН'!$F$5-'СЕТ СН'!$F$20</f>
        <v>3371.00869087</v>
      </c>
      <c r="K31" s="36">
        <f>SUMIFS(СВЦЭМ!$C$33:$C$776,СВЦЭМ!$A$33:$A$776,$A31,СВЦЭМ!$B$33:$B$776,K$11)+'СЕТ СН'!$F$12+СВЦЭМ!$D$10+'СЕТ СН'!$F$5-'СЕТ СН'!$F$20</f>
        <v>3376.7084580400001</v>
      </c>
      <c r="L31" s="36">
        <f>SUMIFS(СВЦЭМ!$C$33:$C$776,СВЦЭМ!$A$33:$A$776,$A31,СВЦЭМ!$B$33:$B$776,L$11)+'СЕТ СН'!$F$12+СВЦЭМ!$D$10+'СЕТ СН'!$F$5-'СЕТ СН'!$F$20</f>
        <v>3357.6133996400004</v>
      </c>
      <c r="M31" s="36">
        <f>SUMIFS(СВЦЭМ!$C$33:$C$776,СВЦЭМ!$A$33:$A$776,$A31,СВЦЭМ!$B$33:$B$776,M$11)+'СЕТ СН'!$F$12+СВЦЭМ!$D$10+'СЕТ СН'!$F$5-'СЕТ СН'!$F$20</f>
        <v>3334.3727246100002</v>
      </c>
      <c r="N31" s="36">
        <f>SUMIFS(СВЦЭМ!$C$33:$C$776,СВЦЭМ!$A$33:$A$776,$A31,СВЦЭМ!$B$33:$B$776,N$11)+'СЕТ СН'!$F$12+СВЦЭМ!$D$10+'СЕТ СН'!$F$5-'СЕТ СН'!$F$20</f>
        <v>3321.8556594500001</v>
      </c>
      <c r="O31" s="36">
        <f>SUMIFS(СВЦЭМ!$C$33:$C$776,СВЦЭМ!$A$33:$A$776,$A31,СВЦЭМ!$B$33:$B$776,O$11)+'СЕТ СН'!$F$12+СВЦЭМ!$D$10+'СЕТ СН'!$F$5-'СЕТ СН'!$F$20</f>
        <v>3322.2485841799999</v>
      </c>
      <c r="P31" s="36">
        <f>SUMIFS(СВЦЭМ!$C$33:$C$776,СВЦЭМ!$A$33:$A$776,$A31,СВЦЭМ!$B$33:$B$776,P$11)+'СЕТ СН'!$F$12+СВЦЭМ!$D$10+'СЕТ СН'!$F$5-'СЕТ СН'!$F$20</f>
        <v>3319.0050401799999</v>
      </c>
      <c r="Q31" s="36">
        <f>SUMIFS(СВЦЭМ!$C$33:$C$776,СВЦЭМ!$A$33:$A$776,$A31,СВЦЭМ!$B$33:$B$776,Q$11)+'СЕТ СН'!$F$12+СВЦЭМ!$D$10+'СЕТ СН'!$F$5-'СЕТ СН'!$F$20</f>
        <v>3312.1376702799998</v>
      </c>
      <c r="R31" s="36">
        <f>SUMIFS(СВЦЭМ!$C$33:$C$776,СВЦЭМ!$A$33:$A$776,$A31,СВЦЭМ!$B$33:$B$776,R$11)+'СЕТ СН'!$F$12+СВЦЭМ!$D$10+'СЕТ СН'!$F$5-'СЕТ СН'!$F$20</f>
        <v>3321.6629030300001</v>
      </c>
      <c r="S31" s="36">
        <f>SUMIFS(СВЦЭМ!$C$33:$C$776,СВЦЭМ!$A$33:$A$776,$A31,СВЦЭМ!$B$33:$B$776,S$11)+'СЕТ СН'!$F$12+СВЦЭМ!$D$10+'СЕТ СН'!$F$5-'СЕТ СН'!$F$20</f>
        <v>3338.0097637399999</v>
      </c>
      <c r="T31" s="36">
        <f>SUMIFS(СВЦЭМ!$C$33:$C$776,СВЦЭМ!$A$33:$A$776,$A31,СВЦЭМ!$B$33:$B$776,T$11)+'СЕТ СН'!$F$12+СВЦЭМ!$D$10+'СЕТ СН'!$F$5-'СЕТ СН'!$F$20</f>
        <v>3344.7167791299998</v>
      </c>
      <c r="U31" s="36">
        <f>SUMIFS(СВЦЭМ!$C$33:$C$776,СВЦЭМ!$A$33:$A$776,$A31,СВЦЭМ!$B$33:$B$776,U$11)+'СЕТ СН'!$F$12+СВЦЭМ!$D$10+'СЕТ СН'!$F$5-'СЕТ СН'!$F$20</f>
        <v>3340.8358050100001</v>
      </c>
      <c r="V31" s="36">
        <f>SUMIFS(СВЦЭМ!$C$33:$C$776,СВЦЭМ!$A$33:$A$776,$A31,СВЦЭМ!$B$33:$B$776,V$11)+'СЕТ СН'!$F$12+СВЦЭМ!$D$10+'СЕТ СН'!$F$5-'СЕТ СН'!$F$20</f>
        <v>3332.7170512399998</v>
      </c>
      <c r="W31" s="36">
        <f>SUMIFS(СВЦЭМ!$C$33:$C$776,СВЦЭМ!$A$33:$A$776,$A31,СВЦЭМ!$B$33:$B$776,W$11)+'СЕТ СН'!$F$12+СВЦЭМ!$D$10+'СЕТ СН'!$F$5-'СЕТ СН'!$F$20</f>
        <v>3336.8416826299999</v>
      </c>
      <c r="X31" s="36">
        <f>SUMIFS(СВЦЭМ!$C$33:$C$776,СВЦЭМ!$A$33:$A$776,$A31,СВЦЭМ!$B$33:$B$776,X$11)+'СЕТ СН'!$F$12+СВЦЭМ!$D$10+'СЕТ СН'!$F$5-'СЕТ СН'!$F$20</f>
        <v>3330.9048549899999</v>
      </c>
      <c r="Y31" s="36">
        <f>SUMIFS(СВЦЭМ!$C$33:$C$776,СВЦЭМ!$A$33:$A$776,$A31,СВЦЭМ!$B$33:$B$776,Y$11)+'СЕТ СН'!$F$12+СВЦЭМ!$D$10+'СЕТ СН'!$F$5-'СЕТ СН'!$F$20</f>
        <v>3332.4416071999999</v>
      </c>
    </row>
    <row r="32" spans="1:25" ht="15.75" x14ac:dyDescent="0.2">
      <c r="A32" s="35">
        <f t="shared" si="0"/>
        <v>43790</v>
      </c>
      <c r="B32" s="36">
        <f>SUMIFS(СВЦЭМ!$C$33:$C$776,СВЦЭМ!$A$33:$A$776,$A32,СВЦЭМ!$B$33:$B$776,B$11)+'СЕТ СН'!$F$12+СВЦЭМ!$D$10+'СЕТ СН'!$F$5-'СЕТ СН'!$F$20</f>
        <v>3401.3940802100001</v>
      </c>
      <c r="C32" s="36">
        <f>SUMIFS(СВЦЭМ!$C$33:$C$776,СВЦЭМ!$A$33:$A$776,$A32,СВЦЭМ!$B$33:$B$776,C$11)+'СЕТ СН'!$F$12+СВЦЭМ!$D$10+'СЕТ СН'!$F$5-'СЕТ СН'!$F$20</f>
        <v>3408.3848890200002</v>
      </c>
      <c r="D32" s="36">
        <f>SUMIFS(СВЦЭМ!$C$33:$C$776,СВЦЭМ!$A$33:$A$776,$A32,СВЦЭМ!$B$33:$B$776,D$11)+'СЕТ СН'!$F$12+СВЦЭМ!$D$10+'СЕТ СН'!$F$5-'СЕТ СН'!$F$20</f>
        <v>3452.1167905400002</v>
      </c>
      <c r="E32" s="36">
        <f>SUMIFS(СВЦЭМ!$C$33:$C$776,СВЦЭМ!$A$33:$A$776,$A32,СВЦЭМ!$B$33:$B$776,E$11)+'СЕТ СН'!$F$12+СВЦЭМ!$D$10+'СЕТ СН'!$F$5-'СЕТ СН'!$F$20</f>
        <v>3449.3803295299999</v>
      </c>
      <c r="F32" s="36">
        <f>SUMIFS(СВЦЭМ!$C$33:$C$776,СВЦЭМ!$A$33:$A$776,$A32,СВЦЭМ!$B$33:$B$776,F$11)+'СЕТ СН'!$F$12+СВЦЭМ!$D$10+'СЕТ СН'!$F$5-'СЕТ СН'!$F$20</f>
        <v>3447.5767507700002</v>
      </c>
      <c r="G32" s="36">
        <f>SUMIFS(СВЦЭМ!$C$33:$C$776,СВЦЭМ!$A$33:$A$776,$A32,СВЦЭМ!$B$33:$B$776,G$11)+'СЕТ СН'!$F$12+СВЦЭМ!$D$10+'СЕТ СН'!$F$5-'СЕТ СН'!$F$20</f>
        <v>3437.4721495499998</v>
      </c>
      <c r="H32" s="36">
        <f>SUMIFS(СВЦЭМ!$C$33:$C$776,СВЦЭМ!$A$33:$A$776,$A32,СВЦЭМ!$B$33:$B$776,H$11)+'СЕТ СН'!$F$12+СВЦЭМ!$D$10+'СЕТ СН'!$F$5-'СЕТ СН'!$F$20</f>
        <v>3395.7731481999999</v>
      </c>
      <c r="I32" s="36">
        <f>SUMIFS(СВЦЭМ!$C$33:$C$776,СВЦЭМ!$A$33:$A$776,$A32,СВЦЭМ!$B$33:$B$776,I$11)+'СЕТ СН'!$F$12+СВЦЭМ!$D$10+'СЕТ СН'!$F$5-'СЕТ СН'!$F$20</f>
        <v>3373.0482433100001</v>
      </c>
      <c r="J32" s="36">
        <f>SUMIFS(СВЦЭМ!$C$33:$C$776,СВЦЭМ!$A$33:$A$776,$A32,СВЦЭМ!$B$33:$B$776,J$11)+'СЕТ СН'!$F$12+СВЦЭМ!$D$10+'СЕТ СН'!$F$5-'СЕТ СН'!$F$20</f>
        <v>3347.6950841900002</v>
      </c>
      <c r="K32" s="36">
        <f>SUMIFS(СВЦЭМ!$C$33:$C$776,СВЦЭМ!$A$33:$A$776,$A32,СВЦЭМ!$B$33:$B$776,K$11)+'СЕТ СН'!$F$12+СВЦЭМ!$D$10+'СЕТ СН'!$F$5-'СЕТ СН'!$F$20</f>
        <v>3341.2641267099998</v>
      </c>
      <c r="L32" s="36">
        <f>SUMIFS(СВЦЭМ!$C$33:$C$776,СВЦЭМ!$A$33:$A$776,$A32,СВЦЭМ!$B$33:$B$776,L$11)+'СЕТ СН'!$F$12+СВЦЭМ!$D$10+'СЕТ СН'!$F$5-'СЕТ СН'!$F$20</f>
        <v>3315.4295075999999</v>
      </c>
      <c r="M32" s="36">
        <f>SUMIFS(СВЦЭМ!$C$33:$C$776,СВЦЭМ!$A$33:$A$776,$A32,СВЦЭМ!$B$33:$B$776,M$11)+'СЕТ СН'!$F$12+СВЦЭМ!$D$10+'СЕТ СН'!$F$5-'СЕТ СН'!$F$20</f>
        <v>3313.90734531</v>
      </c>
      <c r="N32" s="36">
        <f>SUMIFS(СВЦЭМ!$C$33:$C$776,СВЦЭМ!$A$33:$A$776,$A32,СВЦЭМ!$B$33:$B$776,N$11)+'СЕТ СН'!$F$12+СВЦЭМ!$D$10+'СЕТ СН'!$F$5-'СЕТ СН'!$F$20</f>
        <v>3329.3819888600001</v>
      </c>
      <c r="O32" s="36">
        <f>SUMIFS(СВЦЭМ!$C$33:$C$776,СВЦЭМ!$A$33:$A$776,$A32,СВЦЭМ!$B$33:$B$776,O$11)+'СЕТ СН'!$F$12+СВЦЭМ!$D$10+'СЕТ СН'!$F$5-'СЕТ СН'!$F$20</f>
        <v>3349.3744760099999</v>
      </c>
      <c r="P32" s="36">
        <f>SUMIFS(СВЦЭМ!$C$33:$C$776,СВЦЭМ!$A$33:$A$776,$A32,СВЦЭМ!$B$33:$B$776,P$11)+'СЕТ СН'!$F$12+СВЦЭМ!$D$10+'СЕТ СН'!$F$5-'СЕТ СН'!$F$20</f>
        <v>3348.0510137299998</v>
      </c>
      <c r="Q32" s="36">
        <f>SUMIFS(СВЦЭМ!$C$33:$C$776,СВЦЭМ!$A$33:$A$776,$A32,СВЦЭМ!$B$33:$B$776,Q$11)+'СЕТ СН'!$F$12+СВЦЭМ!$D$10+'СЕТ СН'!$F$5-'СЕТ СН'!$F$20</f>
        <v>3347.8314238500002</v>
      </c>
      <c r="R32" s="36">
        <f>SUMIFS(СВЦЭМ!$C$33:$C$776,СВЦЭМ!$A$33:$A$776,$A32,СВЦЭМ!$B$33:$B$776,R$11)+'СЕТ СН'!$F$12+СВЦЭМ!$D$10+'СЕТ СН'!$F$5-'СЕТ СН'!$F$20</f>
        <v>3334.26591942</v>
      </c>
      <c r="S32" s="36">
        <f>SUMIFS(СВЦЭМ!$C$33:$C$776,СВЦЭМ!$A$33:$A$776,$A32,СВЦЭМ!$B$33:$B$776,S$11)+'СЕТ СН'!$F$12+СВЦЭМ!$D$10+'СЕТ СН'!$F$5-'СЕТ СН'!$F$20</f>
        <v>3312.8921061199999</v>
      </c>
      <c r="T32" s="36">
        <f>SUMIFS(СВЦЭМ!$C$33:$C$776,СВЦЭМ!$A$33:$A$776,$A32,СВЦЭМ!$B$33:$B$776,T$11)+'СЕТ СН'!$F$12+СВЦЭМ!$D$10+'СЕТ СН'!$F$5-'СЕТ СН'!$F$20</f>
        <v>3299.1752550900001</v>
      </c>
      <c r="U32" s="36">
        <f>SUMIFS(СВЦЭМ!$C$33:$C$776,СВЦЭМ!$A$33:$A$776,$A32,СВЦЭМ!$B$33:$B$776,U$11)+'СЕТ СН'!$F$12+СВЦЭМ!$D$10+'СЕТ СН'!$F$5-'СЕТ СН'!$F$20</f>
        <v>3303.0047065899998</v>
      </c>
      <c r="V32" s="36">
        <f>SUMIFS(СВЦЭМ!$C$33:$C$776,СВЦЭМ!$A$33:$A$776,$A32,СВЦЭМ!$B$33:$B$776,V$11)+'СЕТ СН'!$F$12+СВЦЭМ!$D$10+'СЕТ СН'!$F$5-'СЕТ СН'!$F$20</f>
        <v>3288.5050798900002</v>
      </c>
      <c r="W32" s="36">
        <f>SUMIFS(СВЦЭМ!$C$33:$C$776,СВЦЭМ!$A$33:$A$776,$A32,СВЦЭМ!$B$33:$B$776,W$11)+'СЕТ СН'!$F$12+СВЦЭМ!$D$10+'СЕТ СН'!$F$5-'СЕТ СН'!$F$20</f>
        <v>3279.87386431</v>
      </c>
      <c r="X32" s="36">
        <f>SUMIFS(СВЦЭМ!$C$33:$C$776,СВЦЭМ!$A$33:$A$776,$A32,СВЦЭМ!$B$33:$B$776,X$11)+'СЕТ СН'!$F$12+СВЦЭМ!$D$10+'СЕТ СН'!$F$5-'СЕТ СН'!$F$20</f>
        <v>3277.3494909199999</v>
      </c>
      <c r="Y32" s="36">
        <f>SUMIFS(СВЦЭМ!$C$33:$C$776,СВЦЭМ!$A$33:$A$776,$A32,СВЦЭМ!$B$33:$B$776,Y$11)+'СЕТ СН'!$F$12+СВЦЭМ!$D$10+'СЕТ СН'!$F$5-'СЕТ СН'!$F$20</f>
        <v>3341.5602365</v>
      </c>
    </row>
    <row r="33" spans="1:25" ht="15.75" x14ac:dyDescent="0.2">
      <c r="A33" s="35">
        <f t="shared" si="0"/>
        <v>43791</v>
      </c>
      <c r="B33" s="36">
        <f>SUMIFS(СВЦЭМ!$C$33:$C$776,СВЦЭМ!$A$33:$A$776,$A33,СВЦЭМ!$B$33:$B$776,B$11)+'СЕТ СН'!$F$12+СВЦЭМ!$D$10+'СЕТ СН'!$F$5-'СЕТ СН'!$F$20</f>
        <v>3389.64854461</v>
      </c>
      <c r="C33" s="36">
        <f>SUMIFS(СВЦЭМ!$C$33:$C$776,СВЦЭМ!$A$33:$A$776,$A33,СВЦЭМ!$B$33:$B$776,C$11)+'СЕТ СН'!$F$12+СВЦЭМ!$D$10+'СЕТ СН'!$F$5-'СЕТ СН'!$F$20</f>
        <v>3426.0802321000001</v>
      </c>
      <c r="D33" s="36">
        <f>SUMIFS(СВЦЭМ!$C$33:$C$776,СВЦЭМ!$A$33:$A$776,$A33,СВЦЭМ!$B$33:$B$776,D$11)+'СЕТ СН'!$F$12+СВЦЭМ!$D$10+'СЕТ СН'!$F$5-'СЕТ СН'!$F$20</f>
        <v>3430.9462482099998</v>
      </c>
      <c r="E33" s="36">
        <f>SUMIFS(СВЦЭМ!$C$33:$C$776,СВЦЭМ!$A$33:$A$776,$A33,СВЦЭМ!$B$33:$B$776,E$11)+'СЕТ СН'!$F$12+СВЦЭМ!$D$10+'СЕТ СН'!$F$5-'СЕТ СН'!$F$20</f>
        <v>3424.4507795500003</v>
      </c>
      <c r="F33" s="36">
        <f>SUMIFS(СВЦЭМ!$C$33:$C$776,СВЦЭМ!$A$33:$A$776,$A33,СВЦЭМ!$B$33:$B$776,F$11)+'СЕТ СН'!$F$12+СВЦЭМ!$D$10+'СЕТ СН'!$F$5-'СЕТ СН'!$F$20</f>
        <v>3413.7588858099998</v>
      </c>
      <c r="G33" s="36">
        <f>SUMIFS(СВЦЭМ!$C$33:$C$776,СВЦЭМ!$A$33:$A$776,$A33,СВЦЭМ!$B$33:$B$776,G$11)+'СЕТ СН'!$F$12+СВЦЭМ!$D$10+'СЕТ СН'!$F$5-'СЕТ СН'!$F$20</f>
        <v>3397.6272707200001</v>
      </c>
      <c r="H33" s="36">
        <f>SUMIFS(СВЦЭМ!$C$33:$C$776,СВЦЭМ!$A$33:$A$776,$A33,СВЦЭМ!$B$33:$B$776,H$11)+'СЕТ СН'!$F$12+СВЦЭМ!$D$10+'СЕТ СН'!$F$5-'СЕТ СН'!$F$20</f>
        <v>3374.08272872</v>
      </c>
      <c r="I33" s="36">
        <f>SUMIFS(СВЦЭМ!$C$33:$C$776,СВЦЭМ!$A$33:$A$776,$A33,СВЦЭМ!$B$33:$B$776,I$11)+'СЕТ СН'!$F$12+СВЦЭМ!$D$10+'СЕТ СН'!$F$5-'СЕТ СН'!$F$20</f>
        <v>3371.4124938499999</v>
      </c>
      <c r="J33" s="36">
        <f>SUMIFS(СВЦЭМ!$C$33:$C$776,СВЦЭМ!$A$33:$A$776,$A33,СВЦЭМ!$B$33:$B$776,J$11)+'СЕТ СН'!$F$12+СВЦЭМ!$D$10+'СЕТ СН'!$F$5-'СЕТ СН'!$F$20</f>
        <v>3344.0937666</v>
      </c>
      <c r="K33" s="36">
        <f>SUMIFS(СВЦЭМ!$C$33:$C$776,СВЦЭМ!$A$33:$A$776,$A33,СВЦЭМ!$B$33:$B$776,K$11)+'СЕТ СН'!$F$12+СВЦЭМ!$D$10+'СЕТ СН'!$F$5-'СЕТ СН'!$F$20</f>
        <v>3346.0555651599998</v>
      </c>
      <c r="L33" s="36">
        <f>SUMIFS(СВЦЭМ!$C$33:$C$776,СВЦЭМ!$A$33:$A$776,$A33,СВЦЭМ!$B$33:$B$776,L$11)+'СЕТ СН'!$F$12+СВЦЭМ!$D$10+'СЕТ СН'!$F$5-'СЕТ СН'!$F$20</f>
        <v>3307.0552244999999</v>
      </c>
      <c r="M33" s="36">
        <f>SUMIFS(СВЦЭМ!$C$33:$C$776,СВЦЭМ!$A$33:$A$776,$A33,СВЦЭМ!$B$33:$B$776,M$11)+'СЕТ СН'!$F$12+СВЦЭМ!$D$10+'СЕТ СН'!$F$5-'СЕТ СН'!$F$20</f>
        <v>3299.6296332400002</v>
      </c>
      <c r="N33" s="36">
        <f>SUMIFS(СВЦЭМ!$C$33:$C$776,СВЦЭМ!$A$33:$A$776,$A33,СВЦЭМ!$B$33:$B$776,N$11)+'СЕТ СН'!$F$12+СВЦЭМ!$D$10+'СЕТ СН'!$F$5-'СЕТ СН'!$F$20</f>
        <v>3294.5313510699998</v>
      </c>
      <c r="O33" s="36">
        <f>SUMIFS(СВЦЭМ!$C$33:$C$776,СВЦЭМ!$A$33:$A$776,$A33,СВЦЭМ!$B$33:$B$776,O$11)+'СЕТ СН'!$F$12+СВЦЭМ!$D$10+'СЕТ СН'!$F$5-'СЕТ СН'!$F$20</f>
        <v>3317.9234968600003</v>
      </c>
      <c r="P33" s="36">
        <f>SUMIFS(СВЦЭМ!$C$33:$C$776,СВЦЭМ!$A$33:$A$776,$A33,СВЦЭМ!$B$33:$B$776,P$11)+'СЕТ СН'!$F$12+СВЦЭМ!$D$10+'СЕТ СН'!$F$5-'СЕТ СН'!$F$20</f>
        <v>3323.1533369899998</v>
      </c>
      <c r="Q33" s="36">
        <f>SUMIFS(СВЦЭМ!$C$33:$C$776,СВЦЭМ!$A$33:$A$776,$A33,СВЦЭМ!$B$33:$B$776,Q$11)+'СЕТ СН'!$F$12+СВЦЭМ!$D$10+'СЕТ СН'!$F$5-'СЕТ СН'!$F$20</f>
        <v>3326.5035598499999</v>
      </c>
      <c r="R33" s="36">
        <f>SUMIFS(СВЦЭМ!$C$33:$C$776,СВЦЭМ!$A$33:$A$776,$A33,СВЦЭМ!$B$33:$B$776,R$11)+'СЕТ СН'!$F$12+СВЦЭМ!$D$10+'СЕТ СН'!$F$5-'СЕТ СН'!$F$20</f>
        <v>3312.7920048699998</v>
      </c>
      <c r="S33" s="36">
        <f>SUMIFS(СВЦЭМ!$C$33:$C$776,СВЦЭМ!$A$33:$A$776,$A33,СВЦЭМ!$B$33:$B$776,S$11)+'СЕТ СН'!$F$12+СВЦЭМ!$D$10+'СЕТ СН'!$F$5-'СЕТ СН'!$F$20</f>
        <v>3303.1999958000001</v>
      </c>
      <c r="T33" s="36">
        <f>SUMIFS(СВЦЭМ!$C$33:$C$776,СВЦЭМ!$A$33:$A$776,$A33,СВЦЭМ!$B$33:$B$776,T$11)+'СЕТ СН'!$F$12+СВЦЭМ!$D$10+'СЕТ СН'!$F$5-'СЕТ СН'!$F$20</f>
        <v>3290.82557516</v>
      </c>
      <c r="U33" s="36">
        <f>SUMIFS(СВЦЭМ!$C$33:$C$776,СВЦЭМ!$A$33:$A$776,$A33,СВЦЭМ!$B$33:$B$776,U$11)+'СЕТ СН'!$F$12+СВЦЭМ!$D$10+'СЕТ СН'!$F$5-'СЕТ СН'!$F$20</f>
        <v>3287.47965527</v>
      </c>
      <c r="V33" s="36">
        <f>SUMIFS(СВЦЭМ!$C$33:$C$776,СВЦЭМ!$A$33:$A$776,$A33,СВЦЭМ!$B$33:$B$776,V$11)+'СЕТ СН'!$F$12+СВЦЭМ!$D$10+'СЕТ СН'!$F$5-'СЕТ СН'!$F$20</f>
        <v>3280.96944209</v>
      </c>
      <c r="W33" s="36">
        <f>SUMIFS(СВЦЭМ!$C$33:$C$776,СВЦЭМ!$A$33:$A$776,$A33,СВЦЭМ!$B$33:$B$776,W$11)+'СЕТ СН'!$F$12+СВЦЭМ!$D$10+'СЕТ СН'!$F$5-'СЕТ СН'!$F$20</f>
        <v>3269.4215125000001</v>
      </c>
      <c r="X33" s="36">
        <f>SUMIFS(СВЦЭМ!$C$33:$C$776,СВЦЭМ!$A$33:$A$776,$A33,СВЦЭМ!$B$33:$B$776,X$11)+'СЕТ СН'!$F$12+СВЦЭМ!$D$10+'СЕТ СН'!$F$5-'СЕТ СН'!$F$20</f>
        <v>3281.4788971500002</v>
      </c>
      <c r="Y33" s="36">
        <f>SUMIFS(СВЦЭМ!$C$33:$C$776,СВЦЭМ!$A$33:$A$776,$A33,СВЦЭМ!$B$33:$B$776,Y$11)+'СЕТ СН'!$F$12+СВЦЭМ!$D$10+'СЕТ СН'!$F$5-'СЕТ СН'!$F$20</f>
        <v>3312.5801108400001</v>
      </c>
    </row>
    <row r="34" spans="1:25" ht="15.75" x14ac:dyDescent="0.2">
      <c r="A34" s="35">
        <f t="shared" si="0"/>
        <v>43792</v>
      </c>
      <c r="B34" s="36">
        <f>SUMIFS(СВЦЭМ!$C$33:$C$776,СВЦЭМ!$A$33:$A$776,$A34,СВЦЭМ!$B$33:$B$776,B$11)+'СЕТ СН'!$F$12+СВЦЭМ!$D$10+'СЕТ СН'!$F$5-'СЕТ СН'!$F$20</f>
        <v>3344.2227113700001</v>
      </c>
      <c r="C34" s="36">
        <f>SUMIFS(СВЦЭМ!$C$33:$C$776,СВЦЭМ!$A$33:$A$776,$A34,СВЦЭМ!$B$33:$B$776,C$11)+'СЕТ СН'!$F$12+СВЦЭМ!$D$10+'СЕТ СН'!$F$5-'СЕТ СН'!$F$20</f>
        <v>3386.41882996</v>
      </c>
      <c r="D34" s="36">
        <f>SUMIFS(СВЦЭМ!$C$33:$C$776,СВЦЭМ!$A$33:$A$776,$A34,СВЦЭМ!$B$33:$B$776,D$11)+'СЕТ СН'!$F$12+СВЦЭМ!$D$10+'СЕТ СН'!$F$5-'СЕТ СН'!$F$20</f>
        <v>3394.53887489</v>
      </c>
      <c r="E34" s="36">
        <f>SUMIFS(СВЦЭМ!$C$33:$C$776,СВЦЭМ!$A$33:$A$776,$A34,СВЦЭМ!$B$33:$B$776,E$11)+'СЕТ СН'!$F$12+СВЦЭМ!$D$10+'СЕТ СН'!$F$5-'СЕТ СН'!$F$20</f>
        <v>3399.8792307900003</v>
      </c>
      <c r="F34" s="36">
        <f>SUMIFS(СВЦЭМ!$C$33:$C$776,СВЦЭМ!$A$33:$A$776,$A34,СВЦЭМ!$B$33:$B$776,F$11)+'СЕТ СН'!$F$12+СВЦЭМ!$D$10+'СЕТ СН'!$F$5-'СЕТ СН'!$F$20</f>
        <v>3402.1756268300001</v>
      </c>
      <c r="G34" s="36">
        <f>SUMIFS(СВЦЭМ!$C$33:$C$776,СВЦЭМ!$A$33:$A$776,$A34,СВЦЭМ!$B$33:$B$776,G$11)+'СЕТ СН'!$F$12+СВЦЭМ!$D$10+'СЕТ СН'!$F$5-'СЕТ СН'!$F$20</f>
        <v>3394.05158454</v>
      </c>
      <c r="H34" s="36">
        <f>SUMIFS(СВЦЭМ!$C$33:$C$776,СВЦЭМ!$A$33:$A$776,$A34,СВЦЭМ!$B$33:$B$776,H$11)+'СЕТ СН'!$F$12+СВЦЭМ!$D$10+'СЕТ СН'!$F$5-'СЕТ СН'!$F$20</f>
        <v>3372.0832536299999</v>
      </c>
      <c r="I34" s="36">
        <f>SUMIFS(СВЦЭМ!$C$33:$C$776,СВЦЭМ!$A$33:$A$776,$A34,СВЦЭМ!$B$33:$B$776,I$11)+'СЕТ СН'!$F$12+СВЦЭМ!$D$10+'СЕТ СН'!$F$5-'СЕТ СН'!$F$20</f>
        <v>3372.3813100799998</v>
      </c>
      <c r="J34" s="36">
        <f>SUMIFS(СВЦЭМ!$C$33:$C$776,СВЦЭМ!$A$33:$A$776,$A34,СВЦЭМ!$B$33:$B$776,J$11)+'СЕТ СН'!$F$12+СВЦЭМ!$D$10+'СЕТ СН'!$F$5-'СЕТ СН'!$F$20</f>
        <v>3354.6036556700001</v>
      </c>
      <c r="K34" s="36">
        <f>SUMIFS(СВЦЭМ!$C$33:$C$776,СВЦЭМ!$A$33:$A$776,$A34,СВЦЭМ!$B$33:$B$776,K$11)+'СЕТ СН'!$F$12+СВЦЭМ!$D$10+'СЕТ СН'!$F$5-'СЕТ СН'!$F$20</f>
        <v>3342.7051161300001</v>
      </c>
      <c r="L34" s="36">
        <f>SUMIFS(СВЦЭМ!$C$33:$C$776,СВЦЭМ!$A$33:$A$776,$A34,СВЦЭМ!$B$33:$B$776,L$11)+'СЕТ СН'!$F$12+СВЦЭМ!$D$10+'СЕТ СН'!$F$5-'СЕТ СН'!$F$20</f>
        <v>3309.3236106900004</v>
      </c>
      <c r="M34" s="36">
        <f>SUMIFS(СВЦЭМ!$C$33:$C$776,СВЦЭМ!$A$33:$A$776,$A34,СВЦЭМ!$B$33:$B$776,M$11)+'СЕТ СН'!$F$12+СВЦЭМ!$D$10+'СЕТ СН'!$F$5-'СЕТ СН'!$F$20</f>
        <v>3302.0254775399999</v>
      </c>
      <c r="N34" s="36">
        <f>SUMIFS(СВЦЭМ!$C$33:$C$776,СВЦЭМ!$A$33:$A$776,$A34,СВЦЭМ!$B$33:$B$776,N$11)+'СЕТ СН'!$F$12+СВЦЭМ!$D$10+'СЕТ СН'!$F$5-'СЕТ СН'!$F$20</f>
        <v>3293.5872322099999</v>
      </c>
      <c r="O34" s="36">
        <f>SUMIFS(СВЦЭМ!$C$33:$C$776,СВЦЭМ!$A$33:$A$776,$A34,СВЦЭМ!$B$33:$B$776,O$11)+'СЕТ СН'!$F$12+СВЦЭМ!$D$10+'СЕТ СН'!$F$5-'СЕТ СН'!$F$20</f>
        <v>3300.1097973800001</v>
      </c>
      <c r="P34" s="36">
        <f>SUMIFS(СВЦЭМ!$C$33:$C$776,СВЦЭМ!$A$33:$A$776,$A34,СВЦЭМ!$B$33:$B$776,P$11)+'СЕТ СН'!$F$12+СВЦЭМ!$D$10+'СЕТ СН'!$F$5-'СЕТ СН'!$F$20</f>
        <v>3315.14290914</v>
      </c>
      <c r="Q34" s="36">
        <f>SUMIFS(СВЦЭМ!$C$33:$C$776,СВЦЭМ!$A$33:$A$776,$A34,СВЦЭМ!$B$33:$B$776,Q$11)+'СЕТ СН'!$F$12+СВЦЭМ!$D$10+'СЕТ СН'!$F$5-'СЕТ СН'!$F$20</f>
        <v>3317.6060451000003</v>
      </c>
      <c r="R34" s="36">
        <f>SUMIFS(СВЦЭМ!$C$33:$C$776,СВЦЭМ!$A$33:$A$776,$A34,СВЦЭМ!$B$33:$B$776,R$11)+'СЕТ СН'!$F$12+СВЦЭМ!$D$10+'СЕТ СН'!$F$5-'СЕТ СН'!$F$20</f>
        <v>3307.86731822</v>
      </c>
      <c r="S34" s="36">
        <f>SUMIFS(СВЦЭМ!$C$33:$C$776,СВЦЭМ!$A$33:$A$776,$A34,СВЦЭМ!$B$33:$B$776,S$11)+'СЕТ СН'!$F$12+СВЦЭМ!$D$10+'СЕТ СН'!$F$5-'СЕТ СН'!$F$20</f>
        <v>3293.38638446</v>
      </c>
      <c r="T34" s="36">
        <f>SUMIFS(СВЦЭМ!$C$33:$C$776,СВЦЭМ!$A$33:$A$776,$A34,СВЦЭМ!$B$33:$B$776,T$11)+'СЕТ СН'!$F$12+СВЦЭМ!$D$10+'СЕТ СН'!$F$5-'СЕТ СН'!$F$20</f>
        <v>3294.5495226600001</v>
      </c>
      <c r="U34" s="36">
        <f>SUMIFS(СВЦЭМ!$C$33:$C$776,СВЦЭМ!$A$33:$A$776,$A34,СВЦЭМ!$B$33:$B$776,U$11)+'СЕТ СН'!$F$12+СВЦЭМ!$D$10+'СЕТ СН'!$F$5-'СЕТ СН'!$F$20</f>
        <v>3294.2318662299999</v>
      </c>
      <c r="V34" s="36">
        <f>SUMIFS(СВЦЭМ!$C$33:$C$776,СВЦЭМ!$A$33:$A$776,$A34,СВЦЭМ!$B$33:$B$776,V$11)+'СЕТ СН'!$F$12+СВЦЭМ!$D$10+'СЕТ СН'!$F$5-'СЕТ СН'!$F$20</f>
        <v>3303.2103228999999</v>
      </c>
      <c r="W34" s="36">
        <f>SUMIFS(СВЦЭМ!$C$33:$C$776,СВЦЭМ!$A$33:$A$776,$A34,СВЦЭМ!$B$33:$B$776,W$11)+'СЕТ СН'!$F$12+СВЦЭМ!$D$10+'СЕТ СН'!$F$5-'СЕТ СН'!$F$20</f>
        <v>3312.54594972</v>
      </c>
      <c r="X34" s="36">
        <f>SUMIFS(СВЦЭМ!$C$33:$C$776,СВЦЭМ!$A$33:$A$776,$A34,СВЦЭМ!$B$33:$B$776,X$11)+'СЕТ СН'!$F$12+СВЦЭМ!$D$10+'СЕТ СН'!$F$5-'СЕТ СН'!$F$20</f>
        <v>3322.5310121800003</v>
      </c>
      <c r="Y34" s="36">
        <f>SUMIFS(СВЦЭМ!$C$33:$C$776,СВЦЭМ!$A$33:$A$776,$A34,СВЦЭМ!$B$33:$B$776,Y$11)+'СЕТ СН'!$F$12+СВЦЭМ!$D$10+'СЕТ СН'!$F$5-'СЕТ СН'!$F$20</f>
        <v>3327.0502265800001</v>
      </c>
    </row>
    <row r="35" spans="1:25" ht="15.75" x14ac:dyDescent="0.2">
      <c r="A35" s="35">
        <f t="shared" si="0"/>
        <v>43793</v>
      </c>
      <c r="B35" s="36">
        <f>SUMIFS(СВЦЭМ!$C$33:$C$776,СВЦЭМ!$A$33:$A$776,$A35,СВЦЭМ!$B$33:$B$776,B$11)+'СЕТ СН'!$F$12+СВЦЭМ!$D$10+'СЕТ СН'!$F$5-'СЕТ СН'!$F$20</f>
        <v>3310.2871341600003</v>
      </c>
      <c r="C35" s="36">
        <f>SUMIFS(СВЦЭМ!$C$33:$C$776,СВЦЭМ!$A$33:$A$776,$A35,СВЦЭМ!$B$33:$B$776,C$11)+'СЕТ СН'!$F$12+СВЦЭМ!$D$10+'СЕТ СН'!$F$5-'СЕТ СН'!$F$20</f>
        <v>3325.7198980000003</v>
      </c>
      <c r="D35" s="36">
        <f>SUMIFS(СВЦЭМ!$C$33:$C$776,СВЦЭМ!$A$33:$A$776,$A35,СВЦЭМ!$B$33:$B$776,D$11)+'СЕТ СН'!$F$12+СВЦЭМ!$D$10+'СЕТ СН'!$F$5-'СЕТ СН'!$F$20</f>
        <v>3383.0670368599999</v>
      </c>
      <c r="E35" s="36">
        <f>SUMIFS(СВЦЭМ!$C$33:$C$776,СВЦЭМ!$A$33:$A$776,$A35,СВЦЭМ!$B$33:$B$776,E$11)+'СЕТ СН'!$F$12+СВЦЭМ!$D$10+'СЕТ СН'!$F$5-'СЕТ СН'!$F$20</f>
        <v>3406.4465639199998</v>
      </c>
      <c r="F35" s="36">
        <f>SUMIFS(СВЦЭМ!$C$33:$C$776,СВЦЭМ!$A$33:$A$776,$A35,СВЦЭМ!$B$33:$B$776,F$11)+'СЕТ СН'!$F$12+СВЦЭМ!$D$10+'СЕТ СН'!$F$5-'СЕТ СН'!$F$20</f>
        <v>3410.3216585199998</v>
      </c>
      <c r="G35" s="36">
        <f>SUMIFS(СВЦЭМ!$C$33:$C$776,СВЦЭМ!$A$33:$A$776,$A35,СВЦЭМ!$B$33:$B$776,G$11)+'СЕТ СН'!$F$12+СВЦЭМ!$D$10+'СЕТ СН'!$F$5-'СЕТ СН'!$F$20</f>
        <v>3410.5490790700001</v>
      </c>
      <c r="H35" s="36">
        <f>SUMIFS(СВЦЭМ!$C$33:$C$776,СВЦЭМ!$A$33:$A$776,$A35,СВЦЭМ!$B$33:$B$776,H$11)+'СЕТ СН'!$F$12+СВЦЭМ!$D$10+'СЕТ СН'!$F$5-'СЕТ СН'!$F$20</f>
        <v>3399.7038052799999</v>
      </c>
      <c r="I35" s="36">
        <f>SUMIFS(СВЦЭМ!$C$33:$C$776,СВЦЭМ!$A$33:$A$776,$A35,СВЦЭМ!$B$33:$B$776,I$11)+'СЕТ СН'!$F$12+СВЦЭМ!$D$10+'СЕТ СН'!$F$5-'СЕТ СН'!$F$20</f>
        <v>3388.4156514400001</v>
      </c>
      <c r="J35" s="36">
        <f>SUMIFS(СВЦЭМ!$C$33:$C$776,СВЦЭМ!$A$33:$A$776,$A35,СВЦЭМ!$B$33:$B$776,J$11)+'СЕТ СН'!$F$12+СВЦЭМ!$D$10+'СЕТ СН'!$F$5-'СЕТ СН'!$F$20</f>
        <v>3365.8915119799999</v>
      </c>
      <c r="K35" s="36">
        <f>SUMIFS(СВЦЭМ!$C$33:$C$776,СВЦЭМ!$A$33:$A$776,$A35,СВЦЭМ!$B$33:$B$776,K$11)+'СЕТ СН'!$F$12+СВЦЭМ!$D$10+'СЕТ СН'!$F$5-'СЕТ СН'!$F$20</f>
        <v>3357.4597327199999</v>
      </c>
      <c r="L35" s="36">
        <f>SUMIFS(СВЦЭМ!$C$33:$C$776,СВЦЭМ!$A$33:$A$776,$A35,СВЦЭМ!$B$33:$B$776,L$11)+'СЕТ СН'!$F$12+СВЦЭМ!$D$10+'СЕТ СН'!$F$5-'СЕТ СН'!$F$20</f>
        <v>3307.78934699</v>
      </c>
      <c r="M35" s="36">
        <f>SUMIFS(СВЦЭМ!$C$33:$C$776,СВЦЭМ!$A$33:$A$776,$A35,СВЦЭМ!$B$33:$B$776,M$11)+'СЕТ СН'!$F$12+СВЦЭМ!$D$10+'СЕТ СН'!$F$5-'СЕТ СН'!$F$20</f>
        <v>3306.0874297800001</v>
      </c>
      <c r="N35" s="36">
        <f>SUMIFS(СВЦЭМ!$C$33:$C$776,СВЦЭМ!$A$33:$A$776,$A35,СВЦЭМ!$B$33:$B$776,N$11)+'СЕТ СН'!$F$12+СВЦЭМ!$D$10+'СЕТ СН'!$F$5-'СЕТ СН'!$F$20</f>
        <v>3296.18295739</v>
      </c>
      <c r="O35" s="36">
        <f>SUMIFS(СВЦЭМ!$C$33:$C$776,СВЦЭМ!$A$33:$A$776,$A35,СВЦЭМ!$B$33:$B$776,O$11)+'СЕТ СН'!$F$12+СВЦЭМ!$D$10+'СЕТ СН'!$F$5-'СЕТ СН'!$F$20</f>
        <v>3293.1670383300002</v>
      </c>
      <c r="P35" s="36">
        <f>SUMIFS(СВЦЭМ!$C$33:$C$776,СВЦЭМ!$A$33:$A$776,$A35,СВЦЭМ!$B$33:$B$776,P$11)+'СЕТ СН'!$F$12+СВЦЭМ!$D$10+'СЕТ СН'!$F$5-'СЕТ СН'!$F$20</f>
        <v>3300.5311052900001</v>
      </c>
      <c r="Q35" s="36">
        <f>SUMIFS(СВЦЭМ!$C$33:$C$776,СВЦЭМ!$A$33:$A$776,$A35,СВЦЭМ!$B$33:$B$776,Q$11)+'СЕТ СН'!$F$12+СВЦЭМ!$D$10+'СЕТ СН'!$F$5-'СЕТ СН'!$F$20</f>
        <v>3285.8754645200002</v>
      </c>
      <c r="R35" s="36">
        <f>SUMIFS(СВЦЭМ!$C$33:$C$776,СВЦЭМ!$A$33:$A$776,$A35,СВЦЭМ!$B$33:$B$776,R$11)+'СЕТ СН'!$F$12+СВЦЭМ!$D$10+'СЕТ СН'!$F$5-'СЕТ СН'!$F$20</f>
        <v>3311.2878234300001</v>
      </c>
      <c r="S35" s="36">
        <f>SUMIFS(СВЦЭМ!$C$33:$C$776,СВЦЭМ!$A$33:$A$776,$A35,СВЦЭМ!$B$33:$B$776,S$11)+'СЕТ СН'!$F$12+СВЦЭМ!$D$10+'СЕТ СН'!$F$5-'СЕТ СН'!$F$20</f>
        <v>3322.64910173</v>
      </c>
      <c r="T35" s="36">
        <f>SUMIFS(СВЦЭМ!$C$33:$C$776,СВЦЭМ!$A$33:$A$776,$A35,СВЦЭМ!$B$33:$B$776,T$11)+'СЕТ СН'!$F$12+СВЦЭМ!$D$10+'СЕТ СН'!$F$5-'СЕТ СН'!$F$20</f>
        <v>3315.3442363200002</v>
      </c>
      <c r="U35" s="36">
        <f>SUMIFS(СВЦЭМ!$C$33:$C$776,СВЦЭМ!$A$33:$A$776,$A35,СВЦЭМ!$B$33:$B$776,U$11)+'СЕТ СН'!$F$12+СВЦЭМ!$D$10+'СЕТ СН'!$F$5-'СЕТ СН'!$F$20</f>
        <v>3326.3917430400002</v>
      </c>
      <c r="V35" s="36">
        <f>SUMIFS(СВЦЭМ!$C$33:$C$776,СВЦЭМ!$A$33:$A$776,$A35,СВЦЭМ!$B$33:$B$776,V$11)+'СЕТ СН'!$F$12+СВЦЭМ!$D$10+'СЕТ СН'!$F$5-'СЕТ СН'!$F$20</f>
        <v>3321.8458565800001</v>
      </c>
      <c r="W35" s="36">
        <f>SUMIFS(СВЦЭМ!$C$33:$C$776,СВЦЭМ!$A$33:$A$776,$A35,СВЦЭМ!$B$33:$B$776,W$11)+'СЕТ СН'!$F$12+СВЦЭМ!$D$10+'СЕТ СН'!$F$5-'СЕТ СН'!$F$20</f>
        <v>3322.8016275499999</v>
      </c>
      <c r="X35" s="36">
        <f>SUMIFS(СВЦЭМ!$C$33:$C$776,СВЦЭМ!$A$33:$A$776,$A35,СВЦЭМ!$B$33:$B$776,X$11)+'СЕТ СН'!$F$12+СВЦЭМ!$D$10+'СЕТ СН'!$F$5-'СЕТ СН'!$F$20</f>
        <v>3320.1415769</v>
      </c>
      <c r="Y35" s="36">
        <f>SUMIFS(СВЦЭМ!$C$33:$C$776,СВЦЭМ!$A$33:$A$776,$A35,СВЦЭМ!$B$33:$B$776,Y$11)+'СЕТ СН'!$F$12+СВЦЭМ!$D$10+'СЕТ СН'!$F$5-'СЕТ СН'!$F$20</f>
        <v>3347.3586190000001</v>
      </c>
    </row>
    <row r="36" spans="1:25" ht="15.75" x14ac:dyDescent="0.2">
      <c r="A36" s="35">
        <f t="shared" si="0"/>
        <v>43794</v>
      </c>
      <c r="B36" s="36">
        <f>SUMIFS(СВЦЭМ!$C$33:$C$776,СВЦЭМ!$A$33:$A$776,$A36,СВЦЭМ!$B$33:$B$776,B$11)+'СЕТ СН'!$F$12+СВЦЭМ!$D$10+'СЕТ СН'!$F$5-'СЕТ СН'!$F$20</f>
        <v>3384.9944817000001</v>
      </c>
      <c r="C36" s="36">
        <f>SUMIFS(СВЦЭМ!$C$33:$C$776,СВЦЭМ!$A$33:$A$776,$A36,СВЦЭМ!$B$33:$B$776,C$11)+'СЕТ СН'!$F$12+СВЦЭМ!$D$10+'СЕТ СН'!$F$5-'СЕТ СН'!$F$20</f>
        <v>3406.8654126199999</v>
      </c>
      <c r="D36" s="36">
        <f>SUMIFS(СВЦЭМ!$C$33:$C$776,СВЦЭМ!$A$33:$A$776,$A36,СВЦЭМ!$B$33:$B$776,D$11)+'СЕТ СН'!$F$12+СВЦЭМ!$D$10+'СЕТ СН'!$F$5-'СЕТ СН'!$F$20</f>
        <v>3444.8858325800002</v>
      </c>
      <c r="E36" s="36">
        <f>SUMIFS(СВЦЭМ!$C$33:$C$776,СВЦЭМ!$A$33:$A$776,$A36,СВЦЭМ!$B$33:$B$776,E$11)+'СЕТ СН'!$F$12+СВЦЭМ!$D$10+'СЕТ СН'!$F$5-'СЕТ СН'!$F$20</f>
        <v>3451.9502940500001</v>
      </c>
      <c r="F36" s="36">
        <f>SUMIFS(СВЦЭМ!$C$33:$C$776,СВЦЭМ!$A$33:$A$776,$A36,СВЦЭМ!$B$33:$B$776,F$11)+'СЕТ СН'!$F$12+СВЦЭМ!$D$10+'СЕТ СН'!$F$5-'СЕТ СН'!$F$20</f>
        <v>3435.8279216300002</v>
      </c>
      <c r="G36" s="36">
        <f>SUMIFS(СВЦЭМ!$C$33:$C$776,СВЦЭМ!$A$33:$A$776,$A36,СВЦЭМ!$B$33:$B$776,G$11)+'СЕТ СН'!$F$12+СВЦЭМ!$D$10+'СЕТ СН'!$F$5-'СЕТ СН'!$F$20</f>
        <v>3435.1968901999999</v>
      </c>
      <c r="H36" s="36">
        <f>SUMIFS(СВЦЭМ!$C$33:$C$776,СВЦЭМ!$A$33:$A$776,$A36,СВЦЭМ!$B$33:$B$776,H$11)+'СЕТ СН'!$F$12+СВЦЭМ!$D$10+'СЕТ СН'!$F$5-'СЕТ СН'!$F$20</f>
        <v>3395.0000700999999</v>
      </c>
      <c r="I36" s="36">
        <f>SUMIFS(СВЦЭМ!$C$33:$C$776,СВЦЭМ!$A$33:$A$776,$A36,СВЦЭМ!$B$33:$B$776,I$11)+'СЕТ СН'!$F$12+СВЦЭМ!$D$10+'СЕТ СН'!$F$5-'СЕТ СН'!$F$20</f>
        <v>3376.34057661</v>
      </c>
      <c r="J36" s="36">
        <f>SUMIFS(СВЦЭМ!$C$33:$C$776,СВЦЭМ!$A$33:$A$776,$A36,СВЦЭМ!$B$33:$B$776,J$11)+'СЕТ СН'!$F$12+СВЦЭМ!$D$10+'СЕТ СН'!$F$5-'СЕТ СН'!$F$20</f>
        <v>3355.2576836400003</v>
      </c>
      <c r="K36" s="36">
        <f>SUMIFS(СВЦЭМ!$C$33:$C$776,СВЦЭМ!$A$33:$A$776,$A36,СВЦЭМ!$B$33:$B$776,K$11)+'СЕТ СН'!$F$12+СВЦЭМ!$D$10+'СЕТ СН'!$F$5-'СЕТ СН'!$F$20</f>
        <v>3345.96162774</v>
      </c>
      <c r="L36" s="36">
        <f>SUMIFS(СВЦЭМ!$C$33:$C$776,СВЦЭМ!$A$33:$A$776,$A36,СВЦЭМ!$B$33:$B$776,L$11)+'СЕТ СН'!$F$12+СВЦЭМ!$D$10+'СЕТ СН'!$F$5-'СЕТ СН'!$F$20</f>
        <v>3313.595358</v>
      </c>
      <c r="M36" s="36">
        <f>SUMIFS(СВЦЭМ!$C$33:$C$776,СВЦЭМ!$A$33:$A$776,$A36,СВЦЭМ!$B$33:$B$776,M$11)+'СЕТ СН'!$F$12+СВЦЭМ!$D$10+'СЕТ СН'!$F$5-'СЕТ СН'!$F$20</f>
        <v>3314.1553022900002</v>
      </c>
      <c r="N36" s="36">
        <f>SUMIFS(СВЦЭМ!$C$33:$C$776,СВЦЭМ!$A$33:$A$776,$A36,СВЦЭМ!$B$33:$B$776,N$11)+'СЕТ СН'!$F$12+СВЦЭМ!$D$10+'СЕТ СН'!$F$5-'СЕТ СН'!$F$20</f>
        <v>3302.7290034100001</v>
      </c>
      <c r="O36" s="36">
        <f>SUMIFS(СВЦЭМ!$C$33:$C$776,СВЦЭМ!$A$33:$A$776,$A36,СВЦЭМ!$B$33:$B$776,O$11)+'СЕТ СН'!$F$12+СВЦЭМ!$D$10+'СЕТ СН'!$F$5-'СЕТ СН'!$F$20</f>
        <v>3307.9769279299999</v>
      </c>
      <c r="P36" s="36">
        <f>SUMIFS(СВЦЭМ!$C$33:$C$776,СВЦЭМ!$A$33:$A$776,$A36,СВЦЭМ!$B$33:$B$776,P$11)+'СЕТ СН'!$F$12+СВЦЭМ!$D$10+'СЕТ СН'!$F$5-'СЕТ СН'!$F$20</f>
        <v>3317.0057200400001</v>
      </c>
      <c r="Q36" s="36">
        <f>SUMIFS(СВЦЭМ!$C$33:$C$776,СВЦЭМ!$A$33:$A$776,$A36,СВЦЭМ!$B$33:$B$776,Q$11)+'СЕТ СН'!$F$12+СВЦЭМ!$D$10+'СЕТ СН'!$F$5-'СЕТ СН'!$F$20</f>
        <v>3292.1570914600002</v>
      </c>
      <c r="R36" s="36">
        <f>SUMIFS(СВЦЭМ!$C$33:$C$776,СВЦЭМ!$A$33:$A$776,$A36,СВЦЭМ!$B$33:$B$776,R$11)+'СЕТ СН'!$F$12+СВЦЭМ!$D$10+'СЕТ СН'!$F$5-'СЕТ СН'!$F$20</f>
        <v>3304.5768146300002</v>
      </c>
      <c r="S36" s="36">
        <f>SUMIFS(СВЦЭМ!$C$33:$C$776,СВЦЭМ!$A$33:$A$776,$A36,СВЦЭМ!$B$33:$B$776,S$11)+'СЕТ СН'!$F$12+СВЦЭМ!$D$10+'СЕТ СН'!$F$5-'СЕТ СН'!$F$20</f>
        <v>3297.6520741100003</v>
      </c>
      <c r="T36" s="36">
        <f>SUMIFS(СВЦЭМ!$C$33:$C$776,СВЦЭМ!$A$33:$A$776,$A36,СВЦЭМ!$B$33:$B$776,T$11)+'СЕТ СН'!$F$12+СВЦЭМ!$D$10+'СЕТ СН'!$F$5-'СЕТ СН'!$F$20</f>
        <v>3288.4676594100001</v>
      </c>
      <c r="U36" s="36">
        <f>SUMIFS(СВЦЭМ!$C$33:$C$776,СВЦЭМ!$A$33:$A$776,$A36,СВЦЭМ!$B$33:$B$776,U$11)+'СЕТ СН'!$F$12+СВЦЭМ!$D$10+'СЕТ СН'!$F$5-'СЕТ СН'!$F$20</f>
        <v>3296.5052148100003</v>
      </c>
      <c r="V36" s="36">
        <f>SUMIFS(СВЦЭМ!$C$33:$C$776,СВЦЭМ!$A$33:$A$776,$A36,СВЦЭМ!$B$33:$B$776,V$11)+'СЕТ СН'!$F$12+СВЦЭМ!$D$10+'СЕТ СН'!$F$5-'СЕТ СН'!$F$20</f>
        <v>3306.9214109</v>
      </c>
      <c r="W36" s="36">
        <f>SUMIFS(СВЦЭМ!$C$33:$C$776,СВЦЭМ!$A$33:$A$776,$A36,СВЦЭМ!$B$33:$B$776,W$11)+'СЕТ СН'!$F$12+СВЦЭМ!$D$10+'СЕТ СН'!$F$5-'СЕТ СН'!$F$20</f>
        <v>3327.2490065800002</v>
      </c>
      <c r="X36" s="36">
        <f>SUMIFS(СВЦЭМ!$C$33:$C$776,СВЦЭМ!$A$33:$A$776,$A36,СВЦЭМ!$B$33:$B$776,X$11)+'СЕТ СН'!$F$12+СВЦЭМ!$D$10+'СЕТ СН'!$F$5-'СЕТ СН'!$F$20</f>
        <v>3346.4915057500002</v>
      </c>
      <c r="Y36" s="36">
        <f>SUMIFS(СВЦЭМ!$C$33:$C$776,СВЦЭМ!$A$33:$A$776,$A36,СВЦЭМ!$B$33:$B$776,Y$11)+'СЕТ СН'!$F$12+СВЦЭМ!$D$10+'СЕТ СН'!$F$5-'СЕТ СН'!$F$20</f>
        <v>3362.5285287699999</v>
      </c>
    </row>
    <row r="37" spans="1:25" ht="15.75" x14ac:dyDescent="0.2">
      <c r="A37" s="35">
        <f t="shared" si="0"/>
        <v>43795</v>
      </c>
      <c r="B37" s="36">
        <f>SUMIFS(СВЦЭМ!$C$33:$C$776,СВЦЭМ!$A$33:$A$776,$A37,СВЦЭМ!$B$33:$B$776,B$11)+'СЕТ СН'!$F$12+СВЦЭМ!$D$10+'СЕТ СН'!$F$5-'СЕТ СН'!$F$20</f>
        <v>3410.9535130700001</v>
      </c>
      <c r="C37" s="36">
        <f>SUMIFS(СВЦЭМ!$C$33:$C$776,СВЦЭМ!$A$33:$A$776,$A37,СВЦЭМ!$B$33:$B$776,C$11)+'СЕТ СН'!$F$12+СВЦЭМ!$D$10+'СЕТ СН'!$F$5-'СЕТ СН'!$F$20</f>
        <v>3423.0022126100002</v>
      </c>
      <c r="D37" s="36">
        <f>SUMIFS(СВЦЭМ!$C$33:$C$776,СВЦЭМ!$A$33:$A$776,$A37,СВЦЭМ!$B$33:$B$776,D$11)+'СЕТ СН'!$F$12+СВЦЭМ!$D$10+'СЕТ СН'!$F$5-'СЕТ СН'!$F$20</f>
        <v>3436.7373315599998</v>
      </c>
      <c r="E37" s="36">
        <f>SUMIFS(СВЦЭМ!$C$33:$C$776,СВЦЭМ!$A$33:$A$776,$A37,СВЦЭМ!$B$33:$B$776,E$11)+'СЕТ СН'!$F$12+СВЦЭМ!$D$10+'СЕТ СН'!$F$5-'СЕТ СН'!$F$20</f>
        <v>3440.8606225799999</v>
      </c>
      <c r="F37" s="36">
        <f>SUMIFS(СВЦЭМ!$C$33:$C$776,СВЦЭМ!$A$33:$A$776,$A37,СВЦЭМ!$B$33:$B$776,F$11)+'СЕТ СН'!$F$12+СВЦЭМ!$D$10+'СЕТ СН'!$F$5-'СЕТ СН'!$F$20</f>
        <v>3429.52774254</v>
      </c>
      <c r="G37" s="36">
        <f>SUMIFS(СВЦЭМ!$C$33:$C$776,СВЦЭМ!$A$33:$A$776,$A37,СВЦЭМ!$B$33:$B$776,G$11)+'СЕТ СН'!$F$12+СВЦЭМ!$D$10+'СЕТ СН'!$F$5-'СЕТ СН'!$F$20</f>
        <v>3426.17801164</v>
      </c>
      <c r="H37" s="36">
        <f>SUMIFS(СВЦЭМ!$C$33:$C$776,СВЦЭМ!$A$33:$A$776,$A37,СВЦЭМ!$B$33:$B$776,H$11)+'СЕТ СН'!$F$12+СВЦЭМ!$D$10+'СЕТ СН'!$F$5-'СЕТ СН'!$F$20</f>
        <v>3400.8289109500001</v>
      </c>
      <c r="I37" s="36">
        <f>SUMIFS(СВЦЭМ!$C$33:$C$776,СВЦЭМ!$A$33:$A$776,$A37,СВЦЭМ!$B$33:$B$776,I$11)+'СЕТ СН'!$F$12+СВЦЭМ!$D$10+'СЕТ СН'!$F$5-'СЕТ СН'!$F$20</f>
        <v>3391.8441960700002</v>
      </c>
      <c r="J37" s="36">
        <f>SUMIFS(СВЦЭМ!$C$33:$C$776,СВЦЭМ!$A$33:$A$776,$A37,СВЦЭМ!$B$33:$B$776,J$11)+'СЕТ СН'!$F$12+СВЦЭМ!$D$10+'СЕТ СН'!$F$5-'СЕТ СН'!$F$20</f>
        <v>3351.3086008700002</v>
      </c>
      <c r="K37" s="36">
        <f>SUMIFS(СВЦЭМ!$C$33:$C$776,СВЦЭМ!$A$33:$A$776,$A37,СВЦЭМ!$B$33:$B$776,K$11)+'СЕТ СН'!$F$12+СВЦЭМ!$D$10+'СЕТ СН'!$F$5-'СЕТ СН'!$F$20</f>
        <v>3336.4853388299998</v>
      </c>
      <c r="L37" s="36">
        <f>SUMIFS(СВЦЭМ!$C$33:$C$776,СВЦЭМ!$A$33:$A$776,$A37,СВЦЭМ!$B$33:$B$776,L$11)+'СЕТ СН'!$F$12+СВЦЭМ!$D$10+'СЕТ СН'!$F$5-'СЕТ СН'!$F$20</f>
        <v>3301.1693850500001</v>
      </c>
      <c r="M37" s="36">
        <f>SUMIFS(СВЦЭМ!$C$33:$C$776,СВЦЭМ!$A$33:$A$776,$A37,СВЦЭМ!$B$33:$B$776,M$11)+'СЕТ СН'!$F$12+СВЦЭМ!$D$10+'СЕТ СН'!$F$5-'СЕТ СН'!$F$20</f>
        <v>3308.0173220400002</v>
      </c>
      <c r="N37" s="36">
        <f>SUMIFS(СВЦЭМ!$C$33:$C$776,СВЦЭМ!$A$33:$A$776,$A37,СВЦЭМ!$B$33:$B$776,N$11)+'СЕТ СН'!$F$12+СВЦЭМ!$D$10+'СЕТ СН'!$F$5-'СЕТ СН'!$F$20</f>
        <v>3295.1943200300002</v>
      </c>
      <c r="O37" s="36">
        <f>SUMIFS(СВЦЭМ!$C$33:$C$776,СВЦЭМ!$A$33:$A$776,$A37,СВЦЭМ!$B$33:$B$776,O$11)+'СЕТ СН'!$F$12+СВЦЭМ!$D$10+'СЕТ СН'!$F$5-'СЕТ СН'!$F$20</f>
        <v>3298.1903360800002</v>
      </c>
      <c r="P37" s="36">
        <f>SUMIFS(СВЦЭМ!$C$33:$C$776,СВЦЭМ!$A$33:$A$776,$A37,СВЦЭМ!$B$33:$B$776,P$11)+'СЕТ СН'!$F$12+СВЦЭМ!$D$10+'СЕТ СН'!$F$5-'СЕТ СН'!$F$20</f>
        <v>3313.3230190700001</v>
      </c>
      <c r="Q37" s="36">
        <f>SUMIFS(СВЦЭМ!$C$33:$C$776,СВЦЭМ!$A$33:$A$776,$A37,СВЦЭМ!$B$33:$B$776,Q$11)+'СЕТ СН'!$F$12+СВЦЭМ!$D$10+'СЕТ СН'!$F$5-'СЕТ СН'!$F$20</f>
        <v>3307.5653132100001</v>
      </c>
      <c r="R37" s="36">
        <f>SUMIFS(СВЦЭМ!$C$33:$C$776,СВЦЭМ!$A$33:$A$776,$A37,СВЦЭМ!$B$33:$B$776,R$11)+'СЕТ СН'!$F$12+СВЦЭМ!$D$10+'СЕТ СН'!$F$5-'СЕТ СН'!$F$20</f>
        <v>3323.2289129700002</v>
      </c>
      <c r="S37" s="36">
        <f>SUMIFS(СВЦЭМ!$C$33:$C$776,СВЦЭМ!$A$33:$A$776,$A37,СВЦЭМ!$B$33:$B$776,S$11)+'СЕТ СН'!$F$12+СВЦЭМ!$D$10+'СЕТ СН'!$F$5-'СЕТ СН'!$F$20</f>
        <v>3324.7062003000001</v>
      </c>
      <c r="T37" s="36">
        <f>SUMIFS(СВЦЭМ!$C$33:$C$776,СВЦЭМ!$A$33:$A$776,$A37,СВЦЭМ!$B$33:$B$776,T$11)+'СЕТ СН'!$F$12+СВЦЭМ!$D$10+'СЕТ СН'!$F$5-'СЕТ СН'!$F$20</f>
        <v>3304.4461092900001</v>
      </c>
      <c r="U37" s="36">
        <f>SUMIFS(СВЦЭМ!$C$33:$C$776,СВЦЭМ!$A$33:$A$776,$A37,СВЦЭМ!$B$33:$B$776,U$11)+'СЕТ СН'!$F$12+СВЦЭМ!$D$10+'СЕТ СН'!$F$5-'СЕТ СН'!$F$20</f>
        <v>3298.7442218900001</v>
      </c>
      <c r="V37" s="36">
        <f>SUMIFS(СВЦЭМ!$C$33:$C$776,СВЦЭМ!$A$33:$A$776,$A37,СВЦЭМ!$B$33:$B$776,V$11)+'СЕТ СН'!$F$12+СВЦЭМ!$D$10+'СЕТ СН'!$F$5-'СЕТ СН'!$F$20</f>
        <v>3312.0385738700002</v>
      </c>
      <c r="W37" s="36">
        <f>SUMIFS(СВЦЭМ!$C$33:$C$776,СВЦЭМ!$A$33:$A$776,$A37,СВЦЭМ!$B$33:$B$776,W$11)+'СЕТ СН'!$F$12+СВЦЭМ!$D$10+'СЕТ СН'!$F$5-'СЕТ СН'!$F$20</f>
        <v>3351.3269442800001</v>
      </c>
      <c r="X37" s="36">
        <f>SUMIFS(СВЦЭМ!$C$33:$C$776,СВЦЭМ!$A$33:$A$776,$A37,СВЦЭМ!$B$33:$B$776,X$11)+'СЕТ СН'!$F$12+СВЦЭМ!$D$10+'СЕТ СН'!$F$5-'СЕТ СН'!$F$20</f>
        <v>3352.60559681</v>
      </c>
      <c r="Y37" s="36">
        <f>SUMIFS(СВЦЭМ!$C$33:$C$776,СВЦЭМ!$A$33:$A$776,$A37,СВЦЭМ!$B$33:$B$776,Y$11)+'СЕТ СН'!$F$12+СВЦЭМ!$D$10+'СЕТ СН'!$F$5-'СЕТ СН'!$F$20</f>
        <v>3370.5781327599998</v>
      </c>
    </row>
    <row r="38" spans="1:25" ht="15.75" x14ac:dyDescent="0.2">
      <c r="A38" s="35">
        <f t="shared" si="0"/>
        <v>43796</v>
      </c>
      <c r="B38" s="36">
        <f>SUMIFS(СВЦЭМ!$C$33:$C$776,СВЦЭМ!$A$33:$A$776,$A38,СВЦЭМ!$B$33:$B$776,B$11)+'СЕТ СН'!$F$12+СВЦЭМ!$D$10+'СЕТ СН'!$F$5-'СЕТ СН'!$F$20</f>
        <v>3417.8890308300001</v>
      </c>
      <c r="C38" s="36">
        <f>SUMIFS(СВЦЭМ!$C$33:$C$776,СВЦЭМ!$A$33:$A$776,$A38,СВЦЭМ!$B$33:$B$776,C$11)+'СЕТ СН'!$F$12+СВЦЭМ!$D$10+'СЕТ СН'!$F$5-'СЕТ СН'!$F$20</f>
        <v>3432.7452572000002</v>
      </c>
      <c r="D38" s="36">
        <f>SUMIFS(СВЦЭМ!$C$33:$C$776,СВЦЭМ!$A$33:$A$776,$A38,СВЦЭМ!$B$33:$B$776,D$11)+'СЕТ СН'!$F$12+СВЦЭМ!$D$10+'СЕТ СН'!$F$5-'СЕТ СН'!$F$20</f>
        <v>3462.0843297500001</v>
      </c>
      <c r="E38" s="36">
        <f>SUMIFS(СВЦЭМ!$C$33:$C$776,СВЦЭМ!$A$33:$A$776,$A38,СВЦЭМ!$B$33:$B$776,E$11)+'СЕТ СН'!$F$12+СВЦЭМ!$D$10+'СЕТ СН'!$F$5-'СЕТ СН'!$F$20</f>
        <v>3461.44105261</v>
      </c>
      <c r="F38" s="36">
        <f>SUMIFS(СВЦЭМ!$C$33:$C$776,СВЦЭМ!$A$33:$A$776,$A38,СВЦЭМ!$B$33:$B$776,F$11)+'СЕТ СН'!$F$12+СВЦЭМ!$D$10+'СЕТ СН'!$F$5-'СЕТ СН'!$F$20</f>
        <v>3456.8606385200001</v>
      </c>
      <c r="G38" s="36">
        <f>SUMIFS(СВЦЭМ!$C$33:$C$776,СВЦЭМ!$A$33:$A$776,$A38,СВЦЭМ!$B$33:$B$776,G$11)+'СЕТ СН'!$F$12+СВЦЭМ!$D$10+'СЕТ СН'!$F$5-'СЕТ СН'!$F$20</f>
        <v>3447.5131018500001</v>
      </c>
      <c r="H38" s="36">
        <f>SUMIFS(СВЦЭМ!$C$33:$C$776,СВЦЭМ!$A$33:$A$776,$A38,СВЦЭМ!$B$33:$B$776,H$11)+'СЕТ СН'!$F$12+СВЦЭМ!$D$10+'СЕТ СН'!$F$5-'СЕТ СН'!$F$20</f>
        <v>3440.9290218900001</v>
      </c>
      <c r="I38" s="36">
        <f>SUMIFS(СВЦЭМ!$C$33:$C$776,СВЦЭМ!$A$33:$A$776,$A38,СВЦЭМ!$B$33:$B$776,I$11)+'СЕТ СН'!$F$12+СВЦЭМ!$D$10+'СЕТ СН'!$F$5-'СЕТ СН'!$F$20</f>
        <v>3445.4949575000001</v>
      </c>
      <c r="J38" s="36">
        <f>SUMIFS(СВЦЭМ!$C$33:$C$776,СВЦЭМ!$A$33:$A$776,$A38,СВЦЭМ!$B$33:$B$776,J$11)+'СЕТ СН'!$F$12+СВЦЭМ!$D$10+'СЕТ СН'!$F$5-'СЕТ СН'!$F$20</f>
        <v>3384.7611255299998</v>
      </c>
      <c r="K38" s="36">
        <f>SUMIFS(СВЦЭМ!$C$33:$C$776,СВЦЭМ!$A$33:$A$776,$A38,СВЦЭМ!$B$33:$B$776,K$11)+'СЕТ СН'!$F$12+СВЦЭМ!$D$10+'СЕТ СН'!$F$5-'СЕТ СН'!$F$20</f>
        <v>3368.59991803</v>
      </c>
      <c r="L38" s="36">
        <f>SUMIFS(СВЦЭМ!$C$33:$C$776,СВЦЭМ!$A$33:$A$776,$A38,СВЦЭМ!$B$33:$B$776,L$11)+'СЕТ СН'!$F$12+СВЦЭМ!$D$10+'СЕТ СН'!$F$5-'СЕТ СН'!$F$20</f>
        <v>3333.3937116100001</v>
      </c>
      <c r="M38" s="36">
        <f>SUMIFS(СВЦЭМ!$C$33:$C$776,СВЦЭМ!$A$33:$A$776,$A38,СВЦЭМ!$B$33:$B$776,M$11)+'СЕТ СН'!$F$12+СВЦЭМ!$D$10+'СЕТ СН'!$F$5-'СЕТ СН'!$F$20</f>
        <v>3322.34794225</v>
      </c>
      <c r="N38" s="36">
        <f>SUMIFS(СВЦЭМ!$C$33:$C$776,СВЦЭМ!$A$33:$A$776,$A38,СВЦЭМ!$B$33:$B$776,N$11)+'СЕТ СН'!$F$12+СВЦЭМ!$D$10+'СЕТ СН'!$F$5-'СЕТ СН'!$F$20</f>
        <v>3311.3739248800002</v>
      </c>
      <c r="O38" s="36">
        <f>SUMIFS(СВЦЭМ!$C$33:$C$776,СВЦЭМ!$A$33:$A$776,$A38,СВЦЭМ!$B$33:$B$776,O$11)+'СЕТ СН'!$F$12+СВЦЭМ!$D$10+'СЕТ СН'!$F$5-'СЕТ СН'!$F$20</f>
        <v>3326.00971411</v>
      </c>
      <c r="P38" s="36">
        <f>SUMIFS(СВЦЭМ!$C$33:$C$776,СВЦЭМ!$A$33:$A$776,$A38,СВЦЭМ!$B$33:$B$776,P$11)+'СЕТ СН'!$F$12+СВЦЭМ!$D$10+'СЕТ СН'!$F$5-'СЕТ СН'!$F$20</f>
        <v>3334.1180522700001</v>
      </c>
      <c r="Q38" s="36">
        <f>SUMIFS(СВЦЭМ!$C$33:$C$776,СВЦЭМ!$A$33:$A$776,$A38,СВЦЭМ!$B$33:$B$776,Q$11)+'СЕТ СН'!$F$12+СВЦЭМ!$D$10+'СЕТ СН'!$F$5-'СЕТ СН'!$F$20</f>
        <v>3317.9874976199999</v>
      </c>
      <c r="R38" s="36">
        <f>SUMIFS(СВЦЭМ!$C$33:$C$776,СВЦЭМ!$A$33:$A$776,$A38,СВЦЭМ!$B$33:$B$776,R$11)+'СЕТ СН'!$F$12+СВЦЭМ!$D$10+'СЕТ СН'!$F$5-'СЕТ СН'!$F$20</f>
        <v>3320.6586750900001</v>
      </c>
      <c r="S38" s="36">
        <f>SUMIFS(СВЦЭМ!$C$33:$C$776,СВЦЭМ!$A$33:$A$776,$A38,СВЦЭМ!$B$33:$B$776,S$11)+'СЕТ СН'!$F$12+СВЦЭМ!$D$10+'СЕТ СН'!$F$5-'СЕТ СН'!$F$20</f>
        <v>3334.03158854</v>
      </c>
      <c r="T38" s="36">
        <f>SUMIFS(СВЦЭМ!$C$33:$C$776,СВЦЭМ!$A$33:$A$776,$A38,СВЦЭМ!$B$33:$B$776,T$11)+'СЕТ СН'!$F$12+СВЦЭМ!$D$10+'СЕТ СН'!$F$5-'СЕТ СН'!$F$20</f>
        <v>3315.2680981900003</v>
      </c>
      <c r="U38" s="36">
        <f>SUMIFS(СВЦЭМ!$C$33:$C$776,СВЦЭМ!$A$33:$A$776,$A38,СВЦЭМ!$B$33:$B$776,U$11)+'СЕТ СН'!$F$12+СВЦЭМ!$D$10+'СЕТ СН'!$F$5-'СЕТ СН'!$F$20</f>
        <v>3311.0197880300002</v>
      </c>
      <c r="V38" s="36">
        <f>SUMIFS(СВЦЭМ!$C$33:$C$776,СВЦЭМ!$A$33:$A$776,$A38,СВЦЭМ!$B$33:$B$776,V$11)+'СЕТ СН'!$F$12+СВЦЭМ!$D$10+'СЕТ СН'!$F$5-'СЕТ СН'!$F$20</f>
        <v>3314.2134789500001</v>
      </c>
      <c r="W38" s="36">
        <f>SUMIFS(СВЦЭМ!$C$33:$C$776,СВЦЭМ!$A$33:$A$776,$A38,СВЦЭМ!$B$33:$B$776,W$11)+'СЕТ СН'!$F$12+СВЦЭМ!$D$10+'СЕТ СН'!$F$5-'СЕТ СН'!$F$20</f>
        <v>3633.0809499099996</v>
      </c>
      <c r="X38" s="36">
        <f>SUMIFS(СВЦЭМ!$C$33:$C$776,СВЦЭМ!$A$33:$A$776,$A38,СВЦЭМ!$B$33:$B$776,X$11)+'СЕТ СН'!$F$12+СВЦЭМ!$D$10+'СЕТ СН'!$F$5-'СЕТ СН'!$F$20</f>
        <v>3350.93944448</v>
      </c>
      <c r="Y38" s="36">
        <f>SUMIFS(СВЦЭМ!$C$33:$C$776,СВЦЭМ!$A$33:$A$776,$A38,СВЦЭМ!$B$33:$B$776,Y$11)+'СЕТ СН'!$F$12+СВЦЭМ!$D$10+'СЕТ СН'!$F$5-'СЕТ СН'!$F$20</f>
        <v>3364.4877269899998</v>
      </c>
    </row>
    <row r="39" spans="1:25" ht="15.75" x14ac:dyDescent="0.2">
      <c r="A39" s="35">
        <f t="shared" si="0"/>
        <v>43797</v>
      </c>
      <c r="B39" s="36">
        <f>SUMIFS(СВЦЭМ!$C$33:$C$776,СВЦЭМ!$A$33:$A$776,$A39,СВЦЭМ!$B$33:$B$776,B$11)+'СЕТ СН'!$F$12+СВЦЭМ!$D$10+'СЕТ СН'!$F$5-'СЕТ СН'!$F$20</f>
        <v>3442.5169802199998</v>
      </c>
      <c r="C39" s="36">
        <f>SUMIFS(СВЦЭМ!$C$33:$C$776,СВЦЭМ!$A$33:$A$776,$A39,СВЦЭМ!$B$33:$B$776,C$11)+'СЕТ СН'!$F$12+СВЦЭМ!$D$10+'СЕТ СН'!$F$5-'СЕТ СН'!$F$20</f>
        <v>3465.0029262100002</v>
      </c>
      <c r="D39" s="36">
        <f>SUMIFS(СВЦЭМ!$C$33:$C$776,СВЦЭМ!$A$33:$A$776,$A39,СВЦЭМ!$B$33:$B$776,D$11)+'СЕТ СН'!$F$12+СВЦЭМ!$D$10+'СЕТ СН'!$F$5-'СЕТ СН'!$F$20</f>
        <v>3507.45935538</v>
      </c>
      <c r="E39" s="36">
        <f>SUMIFS(СВЦЭМ!$C$33:$C$776,СВЦЭМ!$A$33:$A$776,$A39,СВЦЭМ!$B$33:$B$776,E$11)+'СЕТ СН'!$F$12+СВЦЭМ!$D$10+'СЕТ СН'!$F$5-'СЕТ СН'!$F$20</f>
        <v>3490.01079394</v>
      </c>
      <c r="F39" s="36">
        <f>SUMIFS(СВЦЭМ!$C$33:$C$776,СВЦЭМ!$A$33:$A$776,$A39,СВЦЭМ!$B$33:$B$776,F$11)+'СЕТ СН'!$F$12+СВЦЭМ!$D$10+'СЕТ СН'!$F$5-'СЕТ СН'!$F$20</f>
        <v>3480.6458190600001</v>
      </c>
      <c r="G39" s="36">
        <f>SUMIFS(СВЦЭМ!$C$33:$C$776,СВЦЭМ!$A$33:$A$776,$A39,СВЦЭМ!$B$33:$B$776,G$11)+'СЕТ СН'!$F$12+СВЦЭМ!$D$10+'СЕТ СН'!$F$5-'СЕТ СН'!$F$20</f>
        <v>3484.5644767399999</v>
      </c>
      <c r="H39" s="36">
        <f>SUMIFS(СВЦЭМ!$C$33:$C$776,СВЦЭМ!$A$33:$A$776,$A39,СВЦЭМ!$B$33:$B$776,H$11)+'СЕТ СН'!$F$12+СВЦЭМ!$D$10+'СЕТ СН'!$F$5-'СЕТ СН'!$F$20</f>
        <v>3494.5013710600001</v>
      </c>
      <c r="I39" s="36">
        <f>SUMIFS(СВЦЭМ!$C$33:$C$776,СВЦЭМ!$A$33:$A$776,$A39,СВЦЭМ!$B$33:$B$776,I$11)+'СЕТ СН'!$F$12+СВЦЭМ!$D$10+'СЕТ СН'!$F$5-'СЕТ СН'!$F$20</f>
        <v>3483.1460438700001</v>
      </c>
      <c r="J39" s="36">
        <f>SUMIFS(СВЦЭМ!$C$33:$C$776,СВЦЭМ!$A$33:$A$776,$A39,СВЦЭМ!$B$33:$B$776,J$11)+'СЕТ СН'!$F$12+СВЦЭМ!$D$10+'СЕТ СН'!$F$5-'СЕТ СН'!$F$20</f>
        <v>3405.95310926</v>
      </c>
      <c r="K39" s="36">
        <f>SUMIFS(СВЦЭМ!$C$33:$C$776,СВЦЭМ!$A$33:$A$776,$A39,СВЦЭМ!$B$33:$B$776,K$11)+'СЕТ СН'!$F$12+СВЦЭМ!$D$10+'СЕТ СН'!$F$5-'СЕТ СН'!$F$20</f>
        <v>3386.4000437499999</v>
      </c>
      <c r="L39" s="36">
        <f>SUMIFS(СВЦЭМ!$C$33:$C$776,СВЦЭМ!$A$33:$A$776,$A39,СВЦЭМ!$B$33:$B$776,L$11)+'СЕТ СН'!$F$12+СВЦЭМ!$D$10+'СЕТ СН'!$F$5-'СЕТ СН'!$F$20</f>
        <v>3353.1510120100002</v>
      </c>
      <c r="M39" s="36">
        <f>SUMIFS(СВЦЭМ!$C$33:$C$776,СВЦЭМ!$A$33:$A$776,$A39,СВЦЭМ!$B$33:$B$776,M$11)+'СЕТ СН'!$F$12+СВЦЭМ!$D$10+'СЕТ СН'!$F$5-'СЕТ СН'!$F$20</f>
        <v>3338.8046291999999</v>
      </c>
      <c r="N39" s="36">
        <f>SUMIFS(СВЦЭМ!$C$33:$C$776,СВЦЭМ!$A$33:$A$776,$A39,СВЦЭМ!$B$33:$B$776,N$11)+'СЕТ СН'!$F$12+СВЦЭМ!$D$10+'СЕТ СН'!$F$5-'СЕТ СН'!$F$20</f>
        <v>3334.5874836000003</v>
      </c>
      <c r="O39" s="36">
        <f>SUMIFS(СВЦЭМ!$C$33:$C$776,СВЦЭМ!$A$33:$A$776,$A39,СВЦЭМ!$B$33:$B$776,O$11)+'СЕТ СН'!$F$12+СВЦЭМ!$D$10+'СЕТ СН'!$F$5-'СЕТ СН'!$F$20</f>
        <v>3340.1695776400002</v>
      </c>
      <c r="P39" s="36">
        <f>SUMIFS(СВЦЭМ!$C$33:$C$776,СВЦЭМ!$A$33:$A$776,$A39,СВЦЭМ!$B$33:$B$776,P$11)+'СЕТ СН'!$F$12+СВЦЭМ!$D$10+'СЕТ СН'!$F$5-'СЕТ СН'!$F$20</f>
        <v>3344.8003848400003</v>
      </c>
      <c r="Q39" s="36">
        <f>SUMIFS(СВЦЭМ!$C$33:$C$776,СВЦЭМ!$A$33:$A$776,$A39,СВЦЭМ!$B$33:$B$776,Q$11)+'СЕТ СН'!$F$12+СВЦЭМ!$D$10+'СЕТ СН'!$F$5-'СЕТ СН'!$F$20</f>
        <v>3331.5941901800002</v>
      </c>
      <c r="R39" s="36">
        <f>SUMIFS(СВЦЭМ!$C$33:$C$776,СВЦЭМ!$A$33:$A$776,$A39,СВЦЭМ!$B$33:$B$776,R$11)+'СЕТ СН'!$F$12+СВЦЭМ!$D$10+'СЕТ СН'!$F$5-'СЕТ СН'!$F$20</f>
        <v>3341.6141747500001</v>
      </c>
      <c r="S39" s="36">
        <f>SUMIFS(СВЦЭМ!$C$33:$C$776,СВЦЭМ!$A$33:$A$776,$A39,СВЦЭМ!$B$33:$B$776,S$11)+'СЕТ СН'!$F$12+СВЦЭМ!$D$10+'СЕТ СН'!$F$5-'СЕТ СН'!$F$20</f>
        <v>3342.0359810600003</v>
      </c>
      <c r="T39" s="36">
        <f>SUMIFS(СВЦЭМ!$C$33:$C$776,СВЦЭМ!$A$33:$A$776,$A39,СВЦЭМ!$B$33:$B$776,T$11)+'СЕТ СН'!$F$12+СВЦЭМ!$D$10+'СЕТ СН'!$F$5-'СЕТ СН'!$F$20</f>
        <v>3340.3211208900002</v>
      </c>
      <c r="U39" s="36">
        <f>SUMIFS(СВЦЭМ!$C$33:$C$776,СВЦЭМ!$A$33:$A$776,$A39,СВЦЭМ!$B$33:$B$776,U$11)+'СЕТ СН'!$F$12+СВЦЭМ!$D$10+'СЕТ СН'!$F$5-'СЕТ СН'!$F$20</f>
        <v>3323.2579190699998</v>
      </c>
      <c r="V39" s="36">
        <f>SUMIFS(СВЦЭМ!$C$33:$C$776,СВЦЭМ!$A$33:$A$776,$A39,СВЦЭМ!$B$33:$B$776,V$11)+'СЕТ СН'!$F$12+СВЦЭМ!$D$10+'СЕТ СН'!$F$5-'СЕТ СН'!$F$20</f>
        <v>3312.2024438500002</v>
      </c>
      <c r="W39" s="36">
        <f>SUMIFS(СВЦЭМ!$C$33:$C$776,СВЦЭМ!$A$33:$A$776,$A39,СВЦЭМ!$B$33:$B$776,W$11)+'СЕТ СН'!$F$12+СВЦЭМ!$D$10+'СЕТ СН'!$F$5-'СЕТ СН'!$F$20</f>
        <v>3389.2784326700003</v>
      </c>
      <c r="X39" s="36">
        <f>SUMIFS(СВЦЭМ!$C$33:$C$776,СВЦЭМ!$A$33:$A$776,$A39,СВЦЭМ!$B$33:$B$776,X$11)+'СЕТ СН'!$F$12+СВЦЭМ!$D$10+'СЕТ СН'!$F$5-'СЕТ СН'!$F$20</f>
        <v>3299.4767544300003</v>
      </c>
      <c r="Y39" s="36">
        <f>SUMIFS(СВЦЭМ!$C$33:$C$776,СВЦЭМ!$A$33:$A$776,$A39,СВЦЭМ!$B$33:$B$776,Y$11)+'СЕТ СН'!$F$12+СВЦЭМ!$D$10+'СЕТ СН'!$F$5-'СЕТ СН'!$F$20</f>
        <v>3307.5288803799999</v>
      </c>
    </row>
    <row r="40" spans="1:25" ht="15.75" x14ac:dyDescent="0.2">
      <c r="A40" s="35">
        <f t="shared" si="0"/>
        <v>43798</v>
      </c>
      <c r="B40" s="36">
        <f>SUMIFS(СВЦЭМ!$C$33:$C$776,СВЦЭМ!$A$33:$A$776,$A40,СВЦЭМ!$B$33:$B$776,B$11)+'СЕТ СН'!$F$12+СВЦЭМ!$D$10+'СЕТ СН'!$F$5-'СЕТ СН'!$F$20</f>
        <v>3388.1289313699999</v>
      </c>
      <c r="C40" s="36">
        <f>SUMIFS(СВЦЭМ!$C$33:$C$776,СВЦЭМ!$A$33:$A$776,$A40,СВЦЭМ!$B$33:$B$776,C$11)+'СЕТ СН'!$F$12+СВЦЭМ!$D$10+'СЕТ СН'!$F$5-'СЕТ СН'!$F$20</f>
        <v>3391.5183739600002</v>
      </c>
      <c r="D40" s="36">
        <f>SUMIFS(СВЦЭМ!$C$33:$C$776,СВЦЭМ!$A$33:$A$776,$A40,СВЦЭМ!$B$33:$B$776,D$11)+'СЕТ СН'!$F$12+СВЦЭМ!$D$10+'СЕТ СН'!$F$5-'СЕТ СН'!$F$20</f>
        <v>3423.11589873</v>
      </c>
      <c r="E40" s="36">
        <f>SUMIFS(СВЦЭМ!$C$33:$C$776,СВЦЭМ!$A$33:$A$776,$A40,СВЦЭМ!$B$33:$B$776,E$11)+'СЕТ СН'!$F$12+СВЦЭМ!$D$10+'СЕТ СН'!$F$5-'СЕТ СН'!$F$20</f>
        <v>3425.5402940700001</v>
      </c>
      <c r="F40" s="36">
        <f>SUMIFS(СВЦЭМ!$C$33:$C$776,СВЦЭМ!$A$33:$A$776,$A40,СВЦЭМ!$B$33:$B$776,F$11)+'СЕТ СН'!$F$12+СВЦЭМ!$D$10+'СЕТ СН'!$F$5-'СЕТ СН'!$F$20</f>
        <v>3414.1184537500003</v>
      </c>
      <c r="G40" s="36">
        <f>SUMIFS(СВЦЭМ!$C$33:$C$776,СВЦЭМ!$A$33:$A$776,$A40,СВЦЭМ!$B$33:$B$776,G$11)+'СЕТ СН'!$F$12+СВЦЭМ!$D$10+'СЕТ СН'!$F$5-'СЕТ СН'!$F$20</f>
        <v>3415.8225246800002</v>
      </c>
      <c r="H40" s="36">
        <f>SUMIFS(СВЦЭМ!$C$33:$C$776,СВЦЭМ!$A$33:$A$776,$A40,СВЦЭМ!$B$33:$B$776,H$11)+'СЕТ СН'!$F$12+СВЦЭМ!$D$10+'СЕТ СН'!$F$5-'СЕТ СН'!$F$20</f>
        <v>3419.7910669500002</v>
      </c>
      <c r="I40" s="36">
        <f>SUMIFS(СВЦЭМ!$C$33:$C$776,СВЦЭМ!$A$33:$A$776,$A40,СВЦЭМ!$B$33:$B$776,I$11)+'СЕТ СН'!$F$12+СВЦЭМ!$D$10+'СЕТ СН'!$F$5-'СЕТ СН'!$F$20</f>
        <v>3421.0632117</v>
      </c>
      <c r="J40" s="36">
        <f>SUMIFS(СВЦЭМ!$C$33:$C$776,СВЦЭМ!$A$33:$A$776,$A40,СВЦЭМ!$B$33:$B$776,J$11)+'СЕТ СН'!$F$12+СВЦЭМ!$D$10+'СЕТ СН'!$F$5-'СЕТ СН'!$F$20</f>
        <v>3350.4444216000002</v>
      </c>
      <c r="K40" s="36">
        <f>SUMIFS(СВЦЭМ!$C$33:$C$776,СВЦЭМ!$A$33:$A$776,$A40,СВЦЭМ!$B$33:$B$776,K$11)+'СЕТ СН'!$F$12+СВЦЭМ!$D$10+'СЕТ СН'!$F$5-'СЕТ СН'!$F$20</f>
        <v>3334.3379419500002</v>
      </c>
      <c r="L40" s="36">
        <f>SUMIFS(СВЦЭМ!$C$33:$C$776,СВЦЭМ!$A$33:$A$776,$A40,СВЦЭМ!$B$33:$B$776,L$11)+'СЕТ СН'!$F$12+СВЦЭМ!$D$10+'СЕТ СН'!$F$5-'СЕТ СН'!$F$20</f>
        <v>3298.6129869800002</v>
      </c>
      <c r="M40" s="36">
        <f>SUMIFS(СВЦЭМ!$C$33:$C$776,СВЦЭМ!$A$33:$A$776,$A40,СВЦЭМ!$B$33:$B$776,M$11)+'СЕТ СН'!$F$12+СВЦЭМ!$D$10+'СЕТ СН'!$F$5-'СЕТ СН'!$F$20</f>
        <v>3287.3289547100003</v>
      </c>
      <c r="N40" s="36">
        <f>SUMIFS(СВЦЭМ!$C$33:$C$776,СВЦЭМ!$A$33:$A$776,$A40,СВЦЭМ!$B$33:$B$776,N$11)+'СЕТ СН'!$F$12+СВЦЭМ!$D$10+'СЕТ СН'!$F$5-'СЕТ СН'!$F$20</f>
        <v>3279.55118197</v>
      </c>
      <c r="O40" s="36">
        <f>SUMIFS(СВЦЭМ!$C$33:$C$776,СВЦЭМ!$A$33:$A$776,$A40,СВЦЭМ!$B$33:$B$776,O$11)+'СЕТ СН'!$F$12+СВЦЭМ!$D$10+'СЕТ СН'!$F$5-'СЕТ СН'!$F$20</f>
        <v>3293.8764549400003</v>
      </c>
      <c r="P40" s="36">
        <f>SUMIFS(СВЦЭМ!$C$33:$C$776,СВЦЭМ!$A$33:$A$776,$A40,СВЦЭМ!$B$33:$B$776,P$11)+'СЕТ СН'!$F$12+СВЦЭМ!$D$10+'СЕТ СН'!$F$5-'СЕТ СН'!$F$20</f>
        <v>3305.2193244300001</v>
      </c>
      <c r="Q40" s="36">
        <f>SUMIFS(СВЦЭМ!$C$33:$C$776,СВЦЭМ!$A$33:$A$776,$A40,СВЦЭМ!$B$33:$B$776,Q$11)+'СЕТ СН'!$F$12+СВЦЭМ!$D$10+'СЕТ СН'!$F$5-'СЕТ СН'!$F$20</f>
        <v>3314.5191042199999</v>
      </c>
      <c r="R40" s="36">
        <f>SUMIFS(СВЦЭМ!$C$33:$C$776,СВЦЭМ!$A$33:$A$776,$A40,СВЦЭМ!$B$33:$B$776,R$11)+'СЕТ СН'!$F$12+СВЦЭМ!$D$10+'СЕТ СН'!$F$5-'СЕТ СН'!$F$20</f>
        <v>3321.9189175400002</v>
      </c>
      <c r="S40" s="36">
        <f>SUMIFS(СВЦЭМ!$C$33:$C$776,СВЦЭМ!$A$33:$A$776,$A40,СВЦЭМ!$B$33:$B$776,S$11)+'СЕТ СН'!$F$12+СВЦЭМ!$D$10+'СЕТ СН'!$F$5-'СЕТ СН'!$F$20</f>
        <v>3328.96422072</v>
      </c>
      <c r="T40" s="36">
        <f>SUMIFS(СВЦЭМ!$C$33:$C$776,СВЦЭМ!$A$33:$A$776,$A40,СВЦЭМ!$B$33:$B$776,T$11)+'СЕТ СН'!$F$12+СВЦЭМ!$D$10+'СЕТ СН'!$F$5-'СЕТ СН'!$F$20</f>
        <v>3329.04352225</v>
      </c>
      <c r="U40" s="36">
        <f>SUMIFS(СВЦЭМ!$C$33:$C$776,СВЦЭМ!$A$33:$A$776,$A40,СВЦЭМ!$B$33:$B$776,U$11)+'СЕТ СН'!$F$12+СВЦЭМ!$D$10+'СЕТ СН'!$F$5-'СЕТ СН'!$F$20</f>
        <v>3323.2777621700002</v>
      </c>
      <c r="V40" s="36">
        <f>SUMIFS(СВЦЭМ!$C$33:$C$776,СВЦЭМ!$A$33:$A$776,$A40,СВЦЭМ!$B$33:$B$776,V$11)+'СЕТ СН'!$F$12+СВЦЭМ!$D$10+'СЕТ СН'!$F$5-'СЕТ СН'!$F$20</f>
        <v>3335.3524000100001</v>
      </c>
      <c r="W40" s="36">
        <f>SUMIFS(СВЦЭМ!$C$33:$C$776,СВЦЭМ!$A$33:$A$776,$A40,СВЦЭМ!$B$33:$B$776,W$11)+'СЕТ СН'!$F$12+СВЦЭМ!$D$10+'СЕТ СН'!$F$5-'СЕТ СН'!$F$20</f>
        <v>3345.5933067599999</v>
      </c>
      <c r="X40" s="36">
        <f>SUMIFS(СВЦЭМ!$C$33:$C$776,СВЦЭМ!$A$33:$A$776,$A40,СВЦЭМ!$B$33:$B$776,X$11)+'СЕТ СН'!$F$12+СВЦЭМ!$D$10+'СЕТ СН'!$F$5-'СЕТ СН'!$F$20</f>
        <v>3339.98661223</v>
      </c>
      <c r="Y40" s="36">
        <f>SUMIFS(СВЦЭМ!$C$33:$C$776,СВЦЭМ!$A$33:$A$776,$A40,СВЦЭМ!$B$33:$B$776,Y$11)+'СЕТ СН'!$F$12+СВЦЭМ!$D$10+'СЕТ СН'!$F$5-'СЕТ СН'!$F$20</f>
        <v>3366.3198699200002</v>
      </c>
    </row>
    <row r="41" spans="1:25" ht="15.75" x14ac:dyDescent="0.2">
      <c r="A41" s="35">
        <f t="shared" si="0"/>
        <v>43799</v>
      </c>
      <c r="B41" s="36">
        <f>SUMIFS(СВЦЭМ!$C$33:$C$776,СВЦЭМ!$A$33:$A$776,$A41,СВЦЭМ!$B$33:$B$776,B$11)+'СЕТ СН'!$F$12+СВЦЭМ!$D$10+'СЕТ СН'!$F$5-'СЕТ СН'!$F$20</f>
        <v>3420.1480318900003</v>
      </c>
      <c r="C41" s="36">
        <f>SUMIFS(СВЦЭМ!$C$33:$C$776,СВЦЭМ!$A$33:$A$776,$A41,СВЦЭМ!$B$33:$B$776,C$11)+'СЕТ СН'!$F$12+СВЦЭМ!$D$10+'СЕТ СН'!$F$5-'СЕТ СН'!$F$20</f>
        <v>3415.2012622299999</v>
      </c>
      <c r="D41" s="36">
        <f>SUMIFS(СВЦЭМ!$C$33:$C$776,СВЦЭМ!$A$33:$A$776,$A41,СВЦЭМ!$B$33:$B$776,D$11)+'СЕТ СН'!$F$12+СВЦЭМ!$D$10+'СЕТ СН'!$F$5-'СЕТ СН'!$F$20</f>
        <v>3456.5592303900003</v>
      </c>
      <c r="E41" s="36">
        <f>SUMIFS(СВЦЭМ!$C$33:$C$776,СВЦЭМ!$A$33:$A$776,$A41,СВЦЭМ!$B$33:$B$776,E$11)+'СЕТ СН'!$F$12+СВЦЭМ!$D$10+'СЕТ СН'!$F$5-'СЕТ СН'!$F$20</f>
        <v>3459.1495684199999</v>
      </c>
      <c r="F41" s="36">
        <f>SUMIFS(СВЦЭМ!$C$33:$C$776,СВЦЭМ!$A$33:$A$776,$A41,СВЦЭМ!$B$33:$B$776,F$11)+'СЕТ СН'!$F$12+СВЦЭМ!$D$10+'СЕТ СН'!$F$5-'СЕТ СН'!$F$20</f>
        <v>3436.8614465600003</v>
      </c>
      <c r="G41" s="36">
        <f>SUMIFS(СВЦЭМ!$C$33:$C$776,СВЦЭМ!$A$33:$A$776,$A41,СВЦЭМ!$B$33:$B$776,G$11)+'СЕТ СН'!$F$12+СВЦЭМ!$D$10+'СЕТ СН'!$F$5-'СЕТ СН'!$F$20</f>
        <v>3443.0276588900001</v>
      </c>
      <c r="H41" s="36">
        <f>SUMIFS(СВЦЭМ!$C$33:$C$776,СВЦЭМ!$A$33:$A$776,$A41,СВЦЭМ!$B$33:$B$776,H$11)+'СЕТ СН'!$F$12+СВЦЭМ!$D$10+'СЕТ СН'!$F$5-'СЕТ СН'!$F$20</f>
        <v>3429.7366932899999</v>
      </c>
      <c r="I41" s="36">
        <f>SUMIFS(СВЦЭМ!$C$33:$C$776,СВЦЭМ!$A$33:$A$776,$A41,СВЦЭМ!$B$33:$B$776,I$11)+'СЕТ СН'!$F$12+СВЦЭМ!$D$10+'СЕТ СН'!$F$5-'СЕТ СН'!$F$20</f>
        <v>3422.1251383100002</v>
      </c>
      <c r="J41" s="36">
        <f>SUMIFS(СВЦЭМ!$C$33:$C$776,СВЦЭМ!$A$33:$A$776,$A41,СВЦЭМ!$B$33:$B$776,J$11)+'СЕТ СН'!$F$12+СВЦЭМ!$D$10+'СЕТ СН'!$F$5-'СЕТ СН'!$F$20</f>
        <v>3376.9958871200001</v>
      </c>
      <c r="K41" s="36">
        <f>SUMIFS(СВЦЭМ!$C$33:$C$776,СВЦЭМ!$A$33:$A$776,$A41,СВЦЭМ!$B$33:$B$776,K$11)+'СЕТ СН'!$F$12+СВЦЭМ!$D$10+'СЕТ СН'!$F$5-'СЕТ СН'!$F$20</f>
        <v>3357.7919019700003</v>
      </c>
      <c r="L41" s="36">
        <f>SUMIFS(СВЦЭМ!$C$33:$C$776,СВЦЭМ!$A$33:$A$776,$A41,СВЦЭМ!$B$33:$B$776,L$11)+'СЕТ СН'!$F$12+СВЦЭМ!$D$10+'СЕТ СН'!$F$5-'СЕТ СН'!$F$20</f>
        <v>3312.9151702700001</v>
      </c>
      <c r="M41" s="36">
        <f>SUMIFS(СВЦЭМ!$C$33:$C$776,СВЦЭМ!$A$33:$A$776,$A41,СВЦЭМ!$B$33:$B$776,M$11)+'СЕТ СН'!$F$12+СВЦЭМ!$D$10+'СЕТ СН'!$F$5-'СЕТ СН'!$F$20</f>
        <v>3302.4549094399999</v>
      </c>
      <c r="N41" s="36">
        <f>SUMIFS(СВЦЭМ!$C$33:$C$776,СВЦЭМ!$A$33:$A$776,$A41,СВЦЭМ!$B$33:$B$776,N$11)+'СЕТ СН'!$F$12+СВЦЭМ!$D$10+'СЕТ СН'!$F$5-'СЕТ СН'!$F$20</f>
        <v>3295.8828422900001</v>
      </c>
      <c r="O41" s="36">
        <f>SUMIFS(СВЦЭМ!$C$33:$C$776,СВЦЭМ!$A$33:$A$776,$A41,СВЦЭМ!$B$33:$B$776,O$11)+'СЕТ СН'!$F$12+СВЦЭМ!$D$10+'СЕТ СН'!$F$5-'СЕТ СН'!$F$20</f>
        <v>3305.7124781000002</v>
      </c>
      <c r="P41" s="36">
        <f>SUMIFS(СВЦЭМ!$C$33:$C$776,СВЦЭМ!$A$33:$A$776,$A41,СВЦЭМ!$B$33:$B$776,P$11)+'СЕТ СН'!$F$12+СВЦЭМ!$D$10+'СЕТ СН'!$F$5-'СЕТ СН'!$F$20</f>
        <v>3314.0129835299999</v>
      </c>
      <c r="Q41" s="36">
        <f>SUMIFS(СВЦЭМ!$C$33:$C$776,СВЦЭМ!$A$33:$A$776,$A41,СВЦЭМ!$B$33:$B$776,Q$11)+'СЕТ СН'!$F$12+СВЦЭМ!$D$10+'СЕТ СН'!$F$5-'СЕТ СН'!$F$20</f>
        <v>3317.3852457800003</v>
      </c>
      <c r="R41" s="36">
        <f>SUMIFS(СВЦЭМ!$C$33:$C$776,СВЦЭМ!$A$33:$A$776,$A41,СВЦЭМ!$B$33:$B$776,R$11)+'СЕТ СН'!$F$12+СВЦЭМ!$D$10+'СЕТ СН'!$F$5-'СЕТ СН'!$F$20</f>
        <v>3298.4658072400002</v>
      </c>
      <c r="S41" s="36">
        <f>SUMIFS(СВЦЭМ!$C$33:$C$776,СВЦЭМ!$A$33:$A$776,$A41,СВЦЭМ!$B$33:$B$776,S$11)+'СЕТ СН'!$F$12+СВЦЭМ!$D$10+'СЕТ СН'!$F$5-'СЕТ СН'!$F$20</f>
        <v>3289.6371600800003</v>
      </c>
      <c r="T41" s="36">
        <f>SUMIFS(СВЦЭМ!$C$33:$C$776,СВЦЭМ!$A$33:$A$776,$A41,СВЦЭМ!$B$33:$B$776,T$11)+'СЕТ СН'!$F$12+СВЦЭМ!$D$10+'СЕТ СН'!$F$5-'СЕТ СН'!$F$20</f>
        <v>3279.4469192300003</v>
      </c>
      <c r="U41" s="36">
        <f>SUMIFS(СВЦЭМ!$C$33:$C$776,СВЦЭМ!$A$33:$A$776,$A41,СВЦЭМ!$B$33:$B$776,U$11)+'СЕТ СН'!$F$12+СВЦЭМ!$D$10+'СЕТ СН'!$F$5-'СЕТ СН'!$F$20</f>
        <v>3278.54859996</v>
      </c>
      <c r="V41" s="36">
        <f>SUMIFS(СВЦЭМ!$C$33:$C$776,СВЦЭМ!$A$33:$A$776,$A41,СВЦЭМ!$B$33:$B$776,V$11)+'СЕТ СН'!$F$12+СВЦЭМ!$D$10+'СЕТ СН'!$F$5-'СЕТ СН'!$F$20</f>
        <v>3289.4632985899998</v>
      </c>
      <c r="W41" s="36">
        <f>SUMIFS(СВЦЭМ!$C$33:$C$776,СВЦЭМ!$A$33:$A$776,$A41,СВЦЭМ!$B$33:$B$776,W$11)+'СЕТ СН'!$F$12+СВЦЭМ!$D$10+'СЕТ СН'!$F$5-'СЕТ СН'!$F$20</f>
        <v>3300.3428373199999</v>
      </c>
      <c r="X41" s="36">
        <f>SUMIFS(СВЦЭМ!$C$33:$C$776,СВЦЭМ!$A$33:$A$776,$A41,СВЦЭМ!$B$33:$B$776,X$11)+'СЕТ СН'!$F$12+СВЦЭМ!$D$10+'СЕТ СН'!$F$5-'СЕТ СН'!$F$20</f>
        <v>3302.2907603100002</v>
      </c>
      <c r="Y41" s="36">
        <f>SUMIFS(СВЦЭМ!$C$33:$C$776,СВЦЭМ!$A$33:$A$776,$A41,СВЦЭМ!$B$33:$B$776,Y$11)+'СЕТ СН'!$F$12+СВЦЭМ!$D$10+'СЕТ СН'!$F$5-'СЕТ СН'!$F$20</f>
        <v>5262.6257745799994</v>
      </c>
    </row>
    <row r="42" spans="1:25" ht="15.75" hidden="1" x14ac:dyDescent="0.2">
      <c r="A42" s="35">
        <f t="shared" si="0"/>
        <v>43800</v>
      </c>
      <c r="B42" s="36">
        <f>SUMIFS(СВЦЭМ!$C$33:$C$776,СВЦЭМ!$A$33:$A$776,$A42,СВЦЭМ!$B$33:$B$776,B$11)+'СЕТ СН'!$F$12+СВЦЭМ!$D$10+'СЕТ СН'!$F$5-'СЕТ СН'!$F$20</f>
        <v>2526.64158284</v>
      </c>
      <c r="C42" s="36">
        <f>SUMIFS(СВЦЭМ!$C$33:$C$776,СВЦЭМ!$A$33:$A$776,$A42,СВЦЭМ!$B$33:$B$776,C$11)+'СЕТ СН'!$F$12+СВЦЭМ!$D$10+'СЕТ СН'!$F$5-'СЕТ СН'!$F$20</f>
        <v>2526.64158284</v>
      </c>
      <c r="D42" s="36">
        <f>SUMIFS(СВЦЭМ!$C$33:$C$776,СВЦЭМ!$A$33:$A$776,$A42,СВЦЭМ!$B$33:$B$776,D$11)+'СЕТ СН'!$F$12+СВЦЭМ!$D$10+'СЕТ СН'!$F$5-'СЕТ СН'!$F$20</f>
        <v>2526.64158284</v>
      </c>
      <c r="E42" s="36">
        <f>SUMIFS(СВЦЭМ!$C$33:$C$776,СВЦЭМ!$A$33:$A$776,$A42,СВЦЭМ!$B$33:$B$776,E$11)+'СЕТ СН'!$F$12+СВЦЭМ!$D$10+'СЕТ СН'!$F$5-'СЕТ СН'!$F$20</f>
        <v>2526.64158284</v>
      </c>
      <c r="F42" s="36">
        <f>SUMIFS(СВЦЭМ!$C$33:$C$776,СВЦЭМ!$A$33:$A$776,$A42,СВЦЭМ!$B$33:$B$776,F$11)+'СЕТ СН'!$F$12+СВЦЭМ!$D$10+'СЕТ СН'!$F$5-'СЕТ СН'!$F$20</f>
        <v>2526.64158284</v>
      </c>
      <c r="G42" s="36">
        <f>SUMIFS(СВЦЭМ!$C$33:$C$776,СВЦЭМ!$A$33:$A$776,$A42,СВЦЭМ!$B$33:$B$776,G$11)+'СЕТ СН'!$F$12+СВЦЭМ!$D$10+'СЕТ СН'!$F$5-'СЕТ СН'!$F$20</f>
        <v>2526.64158284</v>
      </c>
      <c r="H42" s="36">
        <f>SUMIFS(СВЦЭМ!$C$33:$C$776,СВЦЭМ!$A$33:$A$776,$A42,СВЦЭМ!$B$33:$B$776,H$11)+'СЕТ СН'!$F$12+СВЦЭМ!$D$10+'СЕТ СН'!$F$5-'СЕТ СН'!$F$20</f>
        <v>2526.64158284</v>
      </c>
      <c r="I42" s="36">
        <f>SUMIFS(СВЦЭМ!$C$33:$C$776,СВЦЭМ!$A$33:$A$776,$A42,СВЦЭМ!$B$33:$B$776,I$11)+'СЕТ СН'!$F$12+СВЦЭМ!$D$10+'СЕТ СН'!$F$5-'СЕТ СН'!$F$20</f>
        <v>2526.64158284</v>
      </c>
      <c r="J42" s="36">
        <f>SUMIFS(СВЦЭМ!$C$33:$C$776,СВЦЭМ!$A$33:$A$776,$A42,СВЦЭМ!$B$33:$B$776,J$11)+'СЕТ СН'!$F$12+СВЦЭМ!$D$10+'СЕТ СН'!$F$5-'СЕТ СН'!$F$20</f>
        <v>2526.64158284</v>
      </c>
      <c r="K42" s="36">
        <f>SUMIFS(СВЦЭМ!$C$33:$C$776,СВЦЭМ!$A$33:$A$776,$A42,СВЦЭМ!$B$33:$B$776,K$11)+'СЕТ СН'!$F$12+СВЦЭМ!$D$10+'СЕТ СН'!$F$5-'СЕТ СН'!$F$20</f>
        <v>2526.64158284</v>
      </c>
      <c r="L42" s="36">
        <f>SUMIFS(СВЦЭМ!$C$33:$C$776,СВЦЭМ!$A$33:$A$776,$A42,СВЦЭМ!$B$33:$B$776,L$11)+'СЕТ СН'!$F$12+СВЦЭМ!$D$10+'СЕТ СН'!$F$5-'СЕТ СН'!$F$20</f>
        <v>2526.64158284</v>
      </c>
      <c r="M42" s="36">
        <f>SUMIFS(СВЦЭМ!$C$33:$C$776,СВЦЭМ!$A$33:$A$776,$A42,СВЦЭМ!$B$33:$B$776,M$11)+'СЕТ СН'!$F$12+СВЦЭМ!$D$10+'СЕТ СН'!$F$5-'СЕТ СН'!$F$20</f>
        <v>2526.64158284</v>
      </c>
      <c r="N42" s="36">
        <f>SUMIFS(СВЦЭМ!$C$33:$C$776,СВЦЭМ!$A$33:$A$776,$A42,СВЦЭМ!$B$33:$B$776,N$11)+'СЕТ СН'!$F$12+СВЦЭМ!$D$10+'СЕТ СН'!$F$5-'СЕТ СН'!$F$20</f>
        <v>2526.64158284</v>
      </c>
      <c r="O42" s="36">
        <f>SUMIFS(СВЦЭМ!$C$33:$C$776,СВЦЭМ!$A$33:$A$776,$A42,СВЦЭМ!$B$33:$B$776,O$11)+'СЕТ СН'!$F$12+СВЦЭМ!$D$10+'СЕТ СН'!$F$5-'СЕТ СН'!$F$20</f>
        <v>2526.64158284</v>
      </c>
      <c r="P42" s="36">
        <f>SUMIFS(СВЦЭМ!$C$33:$C$776,СВЦЭМ!$A$33:$A$776,$A42,СВЦЭМ!$B$33:$B$776,P$11)+'СЕТ СН'!$F$12+СВЦЭМ!$D$10+'СЕТ СН'!$F$5-'СЕТ СН'!$F$20</f>
        <v>2526.64158284</v>
      </c>
      <c r="Q42" s="36">
        <f>SUMIFS(СВЦЭМ!$C$33:$C$776,СВЦЭМ!$A$33:$A$776,$A42,СВЦЭМ!$B$33:$B$776,Q$11)+'СЕТ СН'!$F$12+СВЦЭМ!$D$10+'СЕТ СН'!$F$5-'СЕТ СН'!$F$20</f>
        <v>2526.64158284</v>
      </c>
      <c r="R42" s="36">
        <f>SUMIFS(СВЦЭМ!$C$33:$C$776,СВЦЭМ!$A$33:$A$776,$A42,СВЦЭМ!$B$33:$B$776,R$11)+'СЕТ СН'!$F$12+СВЦЭМ!$D$10+'СЕТ СН'!$F$5-'СЕТ СН'!$F$20</f>
        <v>2526.64158284</v>
      </c>
      <c r="S42" s="36">
        <f>SUMIFS(СВЦЭМ!$C$33:$C$776,СВЦЭМ!$A$33:$A$776,$A42,СВЦЭМ!$B$33:$B$776,S$11)+'СЕТ СН'!$F$12+СВЦЭМ!$D$10+'СЕТ СН'!$F$5-'СЕТ СН'!$F$20</f>
        <v>2526.64158284</v>
      </c>
      <c r="T42" s="36">
        <f>SUMIFS(СВЦЭМ!$C$33:$C$776,СВЦЭМ!$A$33:$A$776,$A42,СВЦЭМ!$B$33:$B$776,T$11)+'СЕТ СН'!$F$12+СВЦЭМ!$D$10+'СЕТ СН'!$F$5-'СЕТ СН'!$F$20</f>
        <v>2526.64158284</v>
      </c>
      <c r="U42" s="36">
        <f>SUMIFS(СВЦЭМ!$C$33:$C$776,СВЦЭМ!$A$33:$A$776,$A42,СВЦЭМ!$B$33:$B$776,U$11)+'СЕТ СН'!$F$12+СВЦЭМ!$D$10+'СЕТ СН'!$F$5-'СЕТ СН'!$F$20</f>
        <v>2526.64158284</v>
      </c>
      <c r="V42" s="36">
        <f>SUMIFS(СВЦЭМ!$C$33:$C$776,СВЦЭМ!$A$33:$A$776,$A42,СВЦЭМ!$B$33:$B$776,V$11)+'СЕТ СН'!$F$12+СВЦЭМ!$D$10+'СЕТ СН'!$F$5-'СЕТ СН'!$F$20</f>
        <v>2526.64158284</v>
      </c>
      <c r="W42" s="36">
        <f>SUMIFS(СВЦЭМ!$C$33:$C$776,СВЦЭМ!$A$33:$A$776,$A42,СВЦЭМ!$B$33:$B$776,W$11)+'СЕТ СН'!$F$12+СВЦЭМ!$D$10+'СЕТ СН'!$F$5-'СЕТ СН'!$F$20</f>
        <v>2526.64158284</v>
      </c>
      <c r="X42" s="36">
        <f>SUMIFS(СВЦЭМ!$C$33:$C$776,СВЦЭМ!$A$33:$A$776,$A42,СВЦЭМ!$B$33:$B$776,X$11)+'СЕТ СН'!$F$12+СВЦЭМ!$D$10+'СЕТ СН'!$F$5-'СЕТ СН'!$F$20</f>
        <v>2526.64158284</v>
      </c>
      <c r="Y42" s="36">
        <f>SUMIFS(СВЦЭМ!$C$33:$C$776,СВЦЭМ!$A$33:$A$776,$A42,СВЦЭМ!$B$33:$B$776,Y$11)+'СЕТ СН'!$F$12+СВЦЭМ!$D$10+'СЕТ СН'!$F$5-'СЕТ СН'!$F$20</f>
        <v>2526.64158284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01.11.2019</v>
      </c>
      <c r="B48" s="36">
        <f>SUMIFS(СВЦЭМ!$C$33:$C$776,СВЦЭМ!$A$33:$A$776,$A48,СВЦЭМ!$B$33:$B$776,B$47)+'СЕТ СН'!$G$12+СВЦЭМ!$D$10+'СЕТ СН'!$G$5-'СЕТ СН'!$G$20</f>
        <v>3354.1288977600002</v>
      </c>
      <c r="C48" s="36">
        <f>SUMIFS(СВЦЭМ!$C$33:$C$776,СВЦЭМ!$A$33:$A$776,$A48,СВЦЭМ!$B$33:$B$776,C$47)+'СЕТ СН'!$G$12+СВЦЭМ!$D$10+'СЕТ СН'!$G$5-'СЕТ СН'!$G$20</f>
        <v>3391.4119372600003</v>
      </c>
      <c r="D48" s="36">
        <f>SUMIFS(СВЦЭМ!$C$33:$C$776,СВЦЭМ!$A$33:$A$776,$A48,СВЦЭМ!$B$33:$B$776,D$47)+'СЕТ СН'!$G$12+СВЦЭМ!$D$10+'СЕТ СН'!$G$5-'СЕТ СН'!$G$20</f>
        <v>3413.2351054999999</v>
      </c>
      <c r="E48" s="36">
        <f>SUMIFS(СВЦЭМ!$C$33:$C$776,СВЦЭМ!$A$33:$A$776,$A48,СВЦЭМ!$B$33:$B$776,E$47)+'СЕТ СН'!$G$12+СВЦЭМ!$D$10+'СЕТ СН'!$G$5-'СЕТ СН'!$G$20</f>
        <v>3429.6536289800001</v>
      </c>
      <c r="F48" s="36">
        <f>SUMIFS(СВЦЭМ!$C$33:$C$776,СВЦЭМ!$A$33:$A$776,$A48,СВЦЭМ!$B$33:$B$776,F$47)+'СЕТ СН'!$G$12+СВЦЭМ!$D$10+'СЕТ СН'!$G$5-'СЕТ СН'!$G$20</f>
        <v>3431.7296745900003</v>
      </c>
      <c r="G48" s="36">
        <f>SUMIFS(СВЦЭМ!$C$33:$C$776,СВЦЭМ!$A$33:$A$776,$A48,СВЦЭМ!$B$33:$B$776,G$47)+'СЕТ СН'!$G$12+СВЦЭМ!$D$10+'СЕТ СН'!$G$5-'СЕТ СН'!$G$20</f>
        <v>3417.4429213600001</v>
      </c>
      <c r="H48" s="36">
        <f>SUMIFS(СВЦЭМ!$C$33:$C$776,СВЦЭМ!$A$33:$A$776,$A48,СВЦЭМ!$B$33:$B$776,H$47)+'СЕТ СН'!$G$12+СВЦЭМ!$D$10+'СЕТ СН'!$G$5-'СЕТ СН'!$G$20</f>
        <v>3405.7169869300001</v>
      </c>
      <c r="I48" s="36">
        <f>SUMIFS(СВЦЭМ!$C$33:$C$776,СВЦЭМ!$A$33:$A$776,$A48,СВЦЭМ!$B$33:$B$776,I$47)+'СЕТ СН'!$G$12+СВЦЭМ!$D$10+'СЕТ СН'!$G$5-'СЕТ СН'!$G$20</f>
        <v>3388.0502078500003</v>
      </c>
      <c r="J48" s="36">
        <f>SUMIFS(СВЦЭМ!$C$33:$C$776,СВЦЭМ!$A$33:$A$776,$A48,СВЦЭМ!$B$33:$B$776,J$47)+'СЕТ СН'!$G$12+СВЦЭМ!$D$10+'СЕТ СН'!$G$5-'СЕТ СН'!$G$20</f>
        <v>3365.20269822</v>
      </c>
      <c r="K48" s="36">
        <f>SUMIFS(СВЦЭМ!$C$33:$C$776,СВЦЭМ!$A$33:$A$776,$A48,СВЦЭМ!$B$33:$B$776,K$47)+'СЕТ СН'!$G$12+СВЦЭМ!$D$10+'СЕТ СН'!$G$5-'СЕТ СН'!$G$20</f>
        <v>3352.15625335</v>
      </c>
      <c r="L48" s="36">
        <f>SUMIFS(СВЦЭМ!$C$33:$C$776,СВЦЭМ!$A$33:$A$776,$A48,СВЦЭМ!$B$33:$B$776,L$47)+'СЕТ СН'!$G$12+СВЦЭМ!$D$10+'СЕТ СН'!$G$5-'СЕТ СН'!$G$20</f>
        <v>3354.0566331300001</v>
      </c>
      <c r="M48" s="36">
        <f>SUMIFS(СВЦЭМ!$C$33:$C$776,СВЦЭМ!$A$33:$A$776,$A48,СВЦЭМ!$B$33:$B$776,M$47)+'СЕТ СН'!$G$12+СВЦЭМ!$D$10+'СЕТ СН'!$G$5-'СЕТ СН'!$G$20</f>
        <v>3358.0505459599999</v>
      </c>
      <c r="N48" s="36">
        <f>SUMIFS(СВЦЭМ!$C$33:$C$776,СВЦЭМ!$A$33:$A$776,$A48,СВЦЭМ!$B$33:$B$776,N$47)+'СЕТ СН'!$G$12+СВЦЭМ!$D$10+'СЕТ СН'!$G$5-'СЕТ СН'!$G$20</f>
        <v>3366.2839476500003</v>
      </c>
      <c r="O48" s="36">
        <f>SUMIFS(СВЦЭМ!$C$33:$C$776,СВЦЭМ!$A$33:$A$776,$A48,СВЦЭМ!$B$33:$B$776,O$47)+'СЕТ СН'!$G$12+СВЦЭМ!$D$10+'СЕТ СН'!$G$5-'СЕТ СН'!$G$20</f>
        <v>3358.7249853000003</v>
      </c>
      <c r="P48" s="36">
        <f>SUMIFS(СВЦЭМ!$C$33:$C$776,СВЦЭМ!$A$33:$A$776,$A48,СВЦЭМ!$B$33:$B$776,P$47)+'СЕТ СН'!$G$12+СВЦЭМ!$D$10+'СЕТ СН'!$G$5-'СЕТ СН'!$G$20</f>
        <v>3362.23849131</v>
      </c>
      <c r="Q48" s="36">
        <f>SUMIFS(СВЦЭМ!$C$33:$C$776,СВЦЭМ!$A$33:$A$776,$A48,СВЦЭМ!$B$33:$B$776,Q$47)+'СЕТ СН'!$G$12+СВЦЭМ!$D$10+'СЕТ СН'!$G$5-'СЕТ СН'!$G$20</f>
        <v>3365.6492456400001</v>
      </c>
      <c r="R48" s="36">
        <f>SUMIFS(СВЦЭМ!$C$33:$C$776,СВЦЭМ!$A$33:$A$776,$A48,СВЦЭМ!$B$33:$B$776,R$47)+'СЕТ СН'!$G$12+СВЦЭМ!$D$10+'СЕТ СН'!$G$5-'СЕТ СН'!$G$20</f>
        <v>3322.0169056600002</v>
      </c>
      <c r="S48" s="36">
        <f>SUMIFS(СВЦЭМ!$C$33:$C$776,СВЦЭМ!$A$33:$A$776,$A48,СВЦЭМ!$B$33:$B$776,S$47)+'СЕТ СН'!$G$12+СВЦЭМ!$D$10+'СЕТ СН'!$G$5-'СЕТ СН'!$G$20</f>
        <v>3305.22963635</v>
      </c>
      <c r="T48" s="36">
        <f>SUMIFS(СВЦЭМ!$C$33:$C$776,СВЦЭМ!$A$33:$A$776,$A48,СВЦЭМ!$B$33:$B$776,T$47)+'СЕТ СН'!$G$12+СВЦЭМ!$D$10+'СЕТ СН'!$G$5-'СЕТ СН'!$G$20</f>
        <v>3283.9564122299998</v>
      </c>
      <c r="U48" s="36">
        <f>SUMIFS(СВЦЭМ!$C$33:$C$776,СВЦЭМ!$A$33:$A$776,$A48,СВЦЭМ!$B$33:$B$776,U$47)+'СЕТ СН'!$G$12+СВЦЭМ!$D$10+'СЕТ СН'!$G$5-'СЕТ СН'!$G$20</f>
        <v>3282.8562677700002</v>
      </c>
      <c r="V48" s="36">
        <f>SUMIFS(СВЦЭМ!$C$33:$C$776,СВЦЭМ!$A$33:$A$776,$A48,СВЦЭМ!$B$33:$B$776,V$47)+'СЕТ СН'!$G$12+СВЦЭМ!$D$10+'СЕТ СН'!$G$5-'СЕТ СН'!$G$20</f>
        <v>3284.88455097</v>
      </c>
      <c r="W48" s="36">
        <f>SUMIFS(СВЦЭМ!$C$33:$C$776,СВЦЭМ!$A$33:$A$776,$A48,СВЦЭМ!$B$33:$B$776,W$47)+'СЕТ СН'!$G$12+СВЦЭМ!$D$10+'СЕТ СН'!$G$5-'СЕТ СН'!$G$20</f>
        <v>3306.5751363200002</v>
      </c>
      <c r="X48" s="36">
        <f>SUMIFS(СВЦЭМ!$C$33:$C$776,СВЦЭМ!$A$33:$A$776,$A48,СВЦЭМ!$B$33:$B$776,X$47)+'СЕТ СН'!$G$12+СВЦЭМ!$D$10+'СЕТ СН'!$G$5-'СЕТ СН'!$G$20</f>
        <v>3321.5375172399999</v>
      </c>
      <c r="Y48" s="36">
        <f>SUMIFS(СВЦЭМ!$C$33:$C$776,СВЦЭМ!$A$33:$A$776,$A48,СВЦЭМ!$B$33:$B$776,Y$47)+'СЕТ СН'!$G$12+СВЦЭМ!$D$10+'СЕТ СН'!$G$5-'СЕТ СН'!$G$20</f>
        <v>3349.0903947400002</v>
      </c>
    </row>
    <row r="49" spans="1:25" ht="15.75" x14ac:dyDescent="0.2">
      <c r="A49" s="35">
        <f>A48+1</f>
        <v>43771</v>
      </c>
      <c r="B49" s="36">
        <f>SUMIFS(СВЦЭМ!$C$33:$C$776,СВЦЭМ!$A$33:$A$776,$A49,СВЦЭМ!$B$33:$B$776,B$47)+'СЕТ СН'!$G$12+СВЦЭМ!$D$10+'СЕТ СН'!$G$5-'СЕТ СН'!$G$20</f>
        <v>3366.5400880400002</v>
      </c>
      <c r="C49" s="36">
        <f>SUMIFS(СВЦЭМ!$C$33:$C$776,СВЦЭМ!$A$33:$A$776,$A49,СВЦЭМ!$B$33:$B$776,C$47)+'СЕТ СН'!$G$12+СВЦЭМ!$D$10+'СЕТ СН'!$G$5-'СЕТ СН'!$G$20</f>
        <v>3403.1256267200001</v>
      </c>
      <c r="D49" s="36">
        <f>SUMIFS(СВЦЭМ!$C$33:$C$776,СВЦЭМ!$A$33:$A$776,$A49,СВЦЭМ!$B$33:$B$776,D$47)+'СЕТ СН'!$G$12+СВЦЭМ!$D$10+'СЕТ СН'!$G$5-'СЕТ СН'!$G$20</f>
        <v>3427.0752512700001</v>
      </c>
      <c r="E49" s="36">
        <f>SUMIFS(СВЦЭМ!$C$33:$C$776,СВЦЭМ!$A$33:$A$776,$A49,СВЦЭМ!$B$33:$B$776,E$47)+'СЕТ СН'!$G$12+СВЦЭМ!$D$10+'СЕТ СН'!$G$5-'СЕТ СН'!$G$20</f>
        <v>3434.2312245500002</v>
      </c>
      <c r="F49" s="36">
        <f>SUMIFS(СВЦЭМ!$C$33:$C$776,СВЦЭМ!$A$33:$A$776,$A49,СВЦЭМ!$B$33:$B$776,F$47)+'СЕТ СН'!$G$12+СВЦЭМ!$D$10+'СЕТ СН'!$G$5-'СЕТ СН'!$G$20</f>
        <v>3419.30975928</v>
      </c>
      <c r="G49" s="36">
        <f>SUMIFS(СВЦЭМ!$C$33:$C$776,СВЦЭМ!$A$33:$A$776,$A49,СВЦЭМ!$B$33:$B$776,G$47)+'СЕТ СН'!$G$12+СВЦЭМ!$D$10+'СЕТ СН'!$G$5-'СЕТ СН'!$G$20</f>
        <v>3402.7576351600001</v>
      </c>
      <c r="H49" s="36">
        <f>SUMIFS(СВЦЭМ!$C$33:$C$776,СВЦЭМ!$A$33:$A$776,$A49,СВЦЭМ!$B$33:$B$776,H$47)+'СЕТ СН'!$G$12+СВЦЭМ!$D$10+'СЕТ СН'!$G$5-'СЕТ СН'!$G$20</f>
        <v>3381.32326061</v>
      </c>
      <c r="I49" s="36">
        <f>SUMIFS(СВЦЭМ!$C$33:$C$776,СВЦЭМ!$A$33:$A$776,$A49,СВЦЭМ!$B$33:$B$776,I$47)+'СЕТ СН'!$G$12+СВЦЭМ!$D$10+'СЕТ СН'!$G$5-'СЕТ СН'!$G$20</f>
        <v>3375.5724479099999</v>
      </c>
      <c r="J49" s="36">
        <f>SUMIFS(СВЦЭМ!$C$33:$C$776,СВЦЭМ!$A$33:$A$776,$A49,СВЦЭМ!$B$33:$B$776,J$47)+'СЕТ СН'!$G$12+СВЦЭМ!$D$10+'СЕТ СН'!$G$5-'СЕТ СН'!$G$20</f>
        <v>3363.1530895700002</v>
      </c>
      <c r="K49" s="36">
        <f>SUMIFS(СВЦЭМ!$C$33:$C$776,СВЦЭМ!$A$33:$A$776,$A49,СВЦЭМ!$B$33:$B$776,K$47)+'СЕТ СН'!$G$12+СВЦЭМ!$D$10+'СЕТ СН'!$G$5-'СЕТ СН'!$G$20</f>
        <v>3327.53542105</v>
      </c>
      <c r="L49" s="36">
        <f>SUMIFS(СВЦЭМ!$C$33:$C$776,СВЦЭМ!$A$33:$A$776,$A49,СВЦЭМ!$B$33:$B$776,L$47)+'СЕТ СН'!$G$12+СВЦЭМ!$D$10+'СЕТ СН'!$G$5-'СЕТ СН'!$G$20</f>
        <v>3314.8813361700004</v>
      </c>
      <c r="M49" s="36">
        <f>SUMIFS(СВЦЭМ!$C$33:$C$776,СВЦЭМ!$A$33:$A$776,$A49,СВЦЭМ!$B$33:$B$776,M$47)+'СЕТ СН'!$G$12+СВЦЭМ!$D$10+'СЕТ СН'!$G$5-'СЕТ СН'!$G$20</f>
        <v>3324.4525669</v>
      </c>
      <c r="N49" s="36">
        <f>SUMIFS(СВЦЭМ!$C$33:$C$776,СВЦЭМ!$A$33:$A$776,$A49,СВЦЭМ!$B$33:$B$776,N$47)+'СЕТ СН'!$G$12+СВЦЭМ!$D$10+'СЕТ СН'!$G$5-'СЕТ СН'!$G$20</f>
        <v>3331.2373820800003</v>
      </c>
      <c r="O49" s="36">
        <f>SUMIFS(СВЦЭМ!$C$33:$C$776,СВЦЭМ!$A$33:$A$776,$A49,СВЦЭМ!$B$33:$B$776,O$47)+'СЕТ СН'!$G$12+СВЦЭМ!$D$10+'СЕТ СН'!$G$5-'СЕТ СН'!$G$20</f>
        <v>3337.7981377400001</v>
      </c>
      <c r="P49" s="36">
        <f>SUMIFS(СВЦЭМ!$C$33:$C$776,СВЦЭМ!$A$33:$A$776,$A49,СВЦЭМ!$B$33:$B$776,P$47)+'СЕТ СН'!$G$12+СВЦЭМ!$D$10+'СЕТ СН'!$G$5-'СЕТ СН'!$G$20</f>
        <v>3343.9649647900001</v>
      </c>
      <c r="Q49" s="36">
        <f>SUMIFS(СВЦЭМ!$C$33:$C$776,СВЦЭМ!$A$33:$A$776,$A49,СВЦЭМ!$B$33:$B$776,Q$47)+'СЕТ СН'!$G$12+СВЦЭМ!$D$10+'СЕТ СН'!$G$5-'СЕТ СН'!$G$20</f>
        <v>3326.2449848400001</v>
      </c>
      <c r="R49" s="36">
        <f>SUMIFS(СВЦЭМ!$C$33:$C$776,СВЦЭМ!$A$33:$A$776,$A49,СВЦЭМ!$B$33:$B$776,R$47)+'СЕТ СН'!$G$12+СВЦЭМ!$D$10+'СЕТ СН'!$G$5-'СЕТ СН'!$G$20</f>
        <v>3282.1675045700003</v>
      </c>
      <c r="S49" s="36">
        <f>SUMIFS(СВЦЭМ!$C$33:$C$776,СВЦЭМ!$A$33:$A$776,$A49,СВЦЭМ!$B$33:$B$776,S$47)+'СЕТ СН'!$G$12+СВЦЭМ!$D$10+'СЕТ СН'!$G$5-'СЕТ СН'!$G$20</f>
        <v>3261.32753366</v>
      </c>
      <c r="T49" s="36">
        <f>SUMIFS(СВЦЭМ!$C$33:$C$776,СВЦЭМ!$A$33:$A$776,$A49,СВЦЭМ!$B$33:$B$776,T$47)+'СЕТ СН'!$G$12+СВЦЭМ!$D$10+'СЕТ СН'!$G$5-'СЕТ СН'!$G$20</f>
        <v>3247.4631150700002</v>
      </c>
      <c r="U49" s="36">
        <f>SUMIFS(СВЦЭМ!$C$33:$C$776,СВЦЭМ!$A$33:$A$776,$A49,СВЦЭМ!$B$33:$B$776,U$47)+'СЕТ СН'!$G$12+СВЦЭМ!$D$10+'СЕТ СН'!$G$5-'СЕТ СН'!$G$20</f>
        <v>3252.74743807</v>
      </c>
      <c r="V49" s="36">
        <f>SUMIFS(СВЦЭМ!$C$33:$C$776,СВЦЭМ!$A$33:$A$776,$A49,СВЦЭМ!$B$33:$B$776,V$47)+'СЕТ СН'!$G$12+СВЦЭМ!$D$10+'СЕТ СН'!$G$5-'СЕТ СН'!$G$20</f>
        <v>3254.0830950099999</v>
      </c>
      <c r="W49" s="36">
        <f>SUMIFS(СВЦЭМ!$C$33:$C$776,СВЦЭМ!$A$33:$A$776,$A49,СВЦЭМ!$B$33:$B$776,W$47)+'СЕТ СН'!$G$12+СВЦЭМ!$D$10+'СЕТ СН'!$G$5-'СЕТ СН'!$G$20</f>
        <v>3282.88947091</v>
      </c>
      <c r="X49" s="36">
        <f>SUMIFS(СВЦЭМ!$C$33:$C$776,СВЦЭМ!$A$33:$A$776,$A49,СВЦЭМ!$B$33:$B$776,X$47)+'СЕТ СН'!$G$12+СВЦЭМ!$D$10+'СЕТ СН'!$G$5-'СЕТ СН'!$G$20</f>
        <v>3296.30268019</v>
      </c>
      <c r="Y49" s="36">
        <f>SUMIFS(СВЦЭМ!$C$33:$C$776,СВЦЭМ!$A$33:$A$776,$A49,СВЦЭМ!$B$33:$B$776,Y$47)+'СЕТ СН'!$G$12+СВЦЭМ!$D$10+'СЕТ СН'!$G$5-'СЕТ СН'!$G$20</f>
        <v>3323.65110525</v>
      </c>
    </row>
    <row r="50" spans="1:25" ht="15.75" x14ac:dyDescent="0.2">
      <c r="A50" s="35">
        <f t="shared" ref="A50:A78" si="1">A49+1</f>
        <v>43772</v>
      </c>
      <c r="B50" s="36">
        <f>SUMIFS(СВЦЭМ!$C$33:$C$776,СВЦЭМ!$A$33:$A$776,$A50,СВЦЭМ!$B$33:$B$776,B$47)+'СЕТ СН'!$G$12+СВЦЭМ!$D$10+'СЕТ СН'!$G$5-'СЕТ СН'!$G$20</f>
        <v>3308.4324090300001</v>
      </c>
      <c r="C50" s="36">
        <f>SUMIFS(СВЦЭМ!$C$33:$C$776,СВЦЭМ!$A$33:$A$776,$A50,СВЦЭМ!$B$33:$B$776,C$47)+'СЕТ СН'!$G$12+СВЦЭМ!$D$10+'СЕТ СН'!$G$5-'СЕТ СН'!$G$20</f>
        <v>3348.4245289</v>
      </c>
      <c r="D50" s="36">
        <f>SUMIFS(СВЦЭМ!$C$33:$C$776,СВЦЭМ!$A$33:$A$776,$A50,СВЦЭМ!$B$33:$B$776,D$47)+'СЕТ СН'!$G$12+СВЦЭМ!$D$10+'СЕТ СН'!$G$5-'СЕТ СН'!$G$20</f>
        <v>3364.23374577</v>
      </c>
      <c r="E50" s="36">
        <f>SUMIFS(СВЦЭМ!$C$33:$C$776,СВЦЭМ!$A$33:$A$776,$A50,СВЦЭМ!$B$33:$B$776,E$47)+'СЕТ СН'!$G$12+СВЦЭМ!$D$10+'СЕТ СН'!$G$5-'СЕТ СН'!$G$20</f>
        <v>3369.15293716</v>
      </c>
      <c r="F50" s="36">
        <f>SUMIFS(СВЦЭМ!$C$33:$C$776,СВЦЭМ!$A$33:$A$776,$A50,СВЦЭМ!$B$33:$B$776,F$47)+'СЕТ СН'!$G$12+СВЦЭМ!$D$10+'СЕТ СН'!$G$5-'СЕТ СН'!$G$20</f>
        <v>3385.98164821</v>
      </c>
      <c r="G50" s="36">
        <f>SUMIFS(СВЦЭМ!$C$33:$C$776,СВЦЭМ!$A$33:$A$776,$A50,СВЦЭМ!$B$33:$B$776,G$47)+'СЕТ СН'!$G$12+СВЦЭМ!$D$10+'СЕТ СН'!$G$5-'СЕТ СН'!$G$20</f>
        <v>3369.4595070100004</v>
      </c>
      <c r="H50" s="36">
        <f>SUMIFS(СВЦЭМ!$C$33:$C$776,СВЦЭМ!$A$33:$A$776,$A50,СВЦЭМ!$B$33:$B$776,H$47)+'СЕТ СН'!$G$12+СВЦЭМ!$D$10+'СЕТ СН'!$G$5-'СЕТ СН'!$G$20</f>
        <v>3357.59197915</v>
      </c>
      <c r="I50" s="36">
        <f>SUMIFS(СВЦЭМ!$C$33:$C$776,СВЦЭМ!$A$33:$A$776,$A50,СВЦЭМ!$B$33:$B$776,I$47)+'СЕТ СН'!$G$12+СВЦЭМ!$D$10+'СЕТ СН'!$G$5-'СЕТ СН'!$G$20</f>
        <v>3348.0967279300003</v>
      </c>
      <c r="J50" s="36">
        <f>SUMIFS(СВЦЭМ!$C$33:$C$776,СВЦЭМ!$A$33:$A$776,$A50,СВЦЭМ!$B$33:$B$776,J$47)+'СЕТ СН'!$G$12+СВЦЭМ!$D$10+'СЕТ СН'!$G$5-'СЕТ СН'!$G$20</f>
        <v>3311.9618713099999</v>
      </c>
      <c r="K50" s="36">
        <f>SUMIFS(СВЦЭМ!$C$33:$C$776,СВЦЭМ!$A$33:$A$776,$A50,СВЦЭМ!$B$33:$B$776,K$47)+'СЕТ СН'!$G$12+СВЦЭМ!$D$10+'СЕТ СН'!$G$5-'СЕТ СН'!$G$20</f>
        <v>3266.8840424200002</v>
      </c>
      <c r="L50" s="36">
        <f>SUMIFS(СВЦЭМ!$C$33:$C$776,СВЦЭМ!$A$33:$A$776,$A50,СВЦЭМ!$B$33:$B$776,L$47)+'СЕТ СН'!$G$12+СВЦЭМ!$D$10+'СЕТ СН'!$G$5-'СЕТ СН'!$G$20</f>
        <v>3248.3415355900001</v>
      </c>
      <c r="M50" s="36">
        <f>SUMIFS(СВЦЭМ!$C$33:$C$776,СВЦЭМ!$A$33:$A$776,$A50,СВЦЭМ!$B$33:$B$776,M$47)+'СЕТ СН'!$G$12+СВЦЭМ!$D$10+'СЕТ СН'!$G$5-'СЕТ СН'!$G$20</f>
        <v>3255.0540191300001</v>
      </c>
      <c r="N50" s="36">
        <f>SUMIFS(СВЦЭМ!$C$33:$C$776,СВЦЭМ!$A$33:$A$776,$A50,СВЦЭМ!$B$33:$B$776,N$47)+'СЕТ СН'!$G$12+СВЦЭМ!$D$10+'СЕТ СН'!$G$5-'СЕТ СН'!$G$20</f>
        <v>3259.1340557800004</v>
      </c>
      <c r="O50" s="36">
        <f>SUMIFS(СВЦЭМ!$C$33:$C$776,СВЦЭМ!$A$33:$A$776,$A50,СВЦЭМ!$B$33:$B$776,O$47)+'СЕТ СН'!$G$12+СВЦЭМ!$D$10+'СЕТ СН'!$G$5-'СЕТ СН'!$G$20</f>
        <v>3261.603102</v>
      </c>
      <c r="P50" s="36">
        <f>SUMIFS(СВЦЭМ!$C$33:$C$776,СВЦЭМ!$A$33:$A$776,$A50,СВЦЭМ!$B$33:$B$776,P$47)+'СЕТ СН'!$G$12+СВЦЭМ!$D$10+'СЕТ СН'!$G$5-'СЕТ СН'!$G$20</f>
        <v>3266.66400583</v>
      </c>
      <c r="Q50" s="36">
        <f>SUMIFS(СВЦЭМ!$C$33:$C$776,СВЦЭМ!$A$33:$A$776,$A50,СВЦЭМ!$B$33:$B$776,Q$47)+'СЕТ СН'!$G$12+СВЦЭМ!$D$10+'СЕТ СН'!$G$5-'СЕТ СН'!$G$20</f>
        <v>3256.5868926000003</v>
      </c>
      <c r="R50" s="36">
        <f>SUMIFS(СВЦЭМ!$C$33:$C$776,СВЦЭМ!$A$33:$A$776,$A50,СВЦЭМ!$B$33:$B$776,R$47)+'СЕТ СН'!$G$12+СВЦЭМ!$D$10+'СЕТ СН'!$G$5-'СЕТ СН'!$G$20</f>
        <v>3227.71387409</v>
      </c>
      <c r="S50" s="36">
        <f>SUMIFS(СВЦЭМ!$C$33:$C$776,СВЦЭМ!$A$33:$A$776,$A50,СВЦЭМ!$B$33:$B$776,S$47)+'СЕТ СН'!$G$12+СВЦЭМ!$D$10+'СЕТ СН'!$G$5-'СЕТ СН'!$G$20</f>
        <v>3195.2417202400002</v>
      </c>
      <c r="T50" s="36">
        <f>SUMIFS(СВЦЭМ!$C$33:$C$776,СВЦЭМ!$A$33:$A$776,$A50,СВЦЭМ!$B$33:$B$776,T$47)+'СЕТ СН'!$G$12+СВЦЭМ!$D$10+'СЕТ СН'!$G$5-'СЕТ СН'!$G$20</f>
        <v>3181.94590702</v>
      </c>
      <c r="U50" s="36">
        <f>SUMIFS(СВЦЭМ!$C$33:$C$776,СВЦЭМ!$A$33:$A$776,$A50,СВЦЭМ!$B$33:$B$776,U$47)+'СЕТ СН'!$G$12+СВЦЭМ!$D$10+'СЕТ СН'!$G$5-'СЕТ СН'!$G$20</f>
        <v>3179.2746033800004</v>
      </c>
      <c r="V50" s="36">
        <f>SUMIFS(СВЦЭМ!$C$33:$C$776,СВЦЭМ!$A$33:$A$776,$A50,СВЦЭМ!$B$33:$B$776,V$47)+'СЕТ СН'!$G$12+СВЦЭМ!$D$10+'СЕТ СН'!$G$5-'СЕТ СН'!$G$20</f>
        <v>3193.7267674499999</v>
      </c>
      <c r="W50" s="36">
        <f>SUMIFS(СВЦЭМ!$C$33:$C$776,СВЦЭМ!$A$33:$A$776,$A50,СВЦЭМ!$B$33:$B$776,W$47)+'СЕТ СН'!$G$12+СВЦЭМ!$D$10+'СЕТ СН'!$G$5-'СЕТ СН'!$G$20</f>
        <v>3201.6735752100003</v>
      </c>
      <c r="X50" s="36">
        <f>SUMIFS(СВЦЭМ!$C$33:$C$776,СВЦЭМ!$A$33:$A$776,$A50,СВЦЭМ!$B$33:$B$776,X$47)+'СЕТ СН'!$G$12+СВЦЭМ!$D$10+'СЕТ СН'!$G$5-'СЕТ СН'!$G$20</f>
        <v>3214.9176179300002</v>
      </c>
      <c r="Y50" s="36">
        <f>SUMIFS(СВЦЭМ!$C$33:$C$776,СВЦЭМ!$A$33:$A$776,$A50,СВЦЭМ!$B$33:$B$776,Y$47)+'СЕТ СН'!$G$12+СВЦЭМ!$D$10+'СЕТ СН'!$G$5-'СЕТ СН'!$G$20</f>
        <v>3254.8381136100002</v>
      </c>
    </row>
    <row r="51" spans="1:25" ht="15.75" x14ac:dyDescent="0.2">
      <c r="A51" s="35">
        <f t="shared" si="1"/>
        <v>43773</v>
      </c>
      <c r="B51" s="36">
        <f>SUMIFS(СВЦЭМ!$C$33:$C$776,СВЦЭМ!$A$33:$A$776,$A51,СВЦЭМ!$B$33:$B$776,B$47)+'СЕТ СН'!$G$12+СВЦЭМ!$D$10+'СЕТ СН'!$G$5-'СЕТ СН'!$G$20</f>
        <v>3335.75265261</v>
      </c>
      <c r="C51" s="36">
        <f>SUMIFS(СВЦЭМ!$C$33:$C$776,СВЦЭМ!$A$33:$A$776,$A51,СВЦЭМ!$B$33:$B$776,C$47)+'СЕТ СН'!$G$12+СВЦЭМ!$D$10+'СЕТ СН'!$G$5-'СЕТ СН'!$G$20</f>
        <v>3368.7159941200002</v>
      </c>
      <c r="D51" s="36">
        <f>SUMIFS(СВЦЭМ!$C$33:$C$776,СВЦЭМ!$A$33:$A$776,$A51,СВЦЭМ!$B$33:$B$776,D$47)+'СЕТ СН'!$G$12+СВЦЭМ!$D$10+'СЕТ СН'!$G$5-'СЕТ СН'!$G$20</f>
        <v>3380.58774864</v>
      </c>
      <c r="E51" s="36">
        <f>SUMIFS(СВЦЭМ!$C$33:$C$776,СВЦЭМ!$A$33:$A$776,$A51,СВЦЭМ!$B$33:$B$776,E$47)+'СЕТ СН'!$G$12+СВЦЭМ!$D$10+'СЕТ СН'!$G$5-'СЕТ СН'!$G$20</f>
        <v>3404.73273823</v>
      </c>
      <c r="F51" s="36">
        <f>SUMIFS(СВЦЭМ!$C$33:$C$776,СВЦЭМ!$A$33:$A$776,$A51,СВЦЭМ!$B$33:$B$776,F$47)+'СЕТ СН'!$G$12+СВЦЭМ!$D$10+'СЕТ СН'!$G$5-'СЕТ СН'!$G$20</f>
        <v>3406.32056745</v>
      </c>
      <c r="G51" s="36">
        <f>SUMIFS(СВЦЭМ!$C$33:$C$776,СВЦЭМ!$A$33:$A$776,$A51,СВЦЭМ!$B$33:$B$776,G$47)+'СЕТ СН'!$G$12+СВЦЭМ!$D$10+'СЕТ СН'!$G$5-'СЕТ СН'!$G$20</f>
        <v>3371.2814369300004</v>
      </c>
      <c r="H51" s="36">
        <f>SUMIFS(СВЦЭМ!$C$33:$C$776,СВЦЭМ!$A$33:$A$776,$A51,СВЦЭМ!$B$33:$B$776,H$47)+'СЕТ СН'!$G$12+СВЦЭМ!$D$10+'СЕТ СН'!$G$5-'СЕТ СН'!$G$20</f>
        <v>3339.6217967400003</v>
      </c>
      <c r="I51" s="36">
        <f>SUMIFS(СВЦЭМ!$C$33:$C$776,СВЦЭМ!$A$33:$A$776,$A51,СВЦЭМ!$B$33:$B$776,I$47)+'СЕТ СН'!$G$12+СВЦЭМ!$D$10+'СЕТ СН'!$G$5-'СЕТ СН'!$G$20</f>
        <v>3329.0638704100002</v>
      </c>
      <c r="J51" s="36">
        <f>SUMIFS(СВЦЭМ!$C$33:$C$776,СВЦЭМ!$A$33:$A$776,$A51,СВЦЭМ!$B$33:$B$776,J$47)+'СЕТ СН'!$G$12+СВЦЭМ!$D$10+'СЕТ СН'!$G$5-'СЕТ СН'!$G$20</f>
        <v>3313.0160158600002</v>
      </c>
      <c r="K51" s="36">
        <f>SUMIFS(СВЦЭМ!$C$33:$C$776,СВЦЭМ!$A$33:$A$776,$A51,СВЦЭМ!$B$33:$B$776,K$47)+'СЕТ СН'!$G$12+СВЦЭМ!$D$10+'СЕТ СН'!$G$5-'СЕТ СН'!$G$20</f>
        <v>3282.4088071700003</v>
      </c>
      <c r="L51" s="36">
        <f>SUMIFS(СВЦЭМ!$C$33:$C$776,СВЦЭМ!$A$33:$A$776,$A51,СВЦЭМ!$B$33:$B$776,L$47)+'СЕТ СН'!$G$12+СВЦЭМ!$D$10+'СЕТ СН'!$G$5-'СЕТ СН'!$G$20</f>
        <v>3268.734328</v>
      </c>
      <c r="M51" s="36">
        <f>SUMIFS(СВЦЭМ!$C$33:$C$776,СВЦЭМ!$A$33:$A$776,$A51,СВЦЭМ!$B$33:$B$776,M$47)+'СЕТ СН'!$G$12+СВЦЭМ!$D$10+'СЕТ СН'!$G$5-'СЕТ СН'!$G$20</f>
        <v>3270.2135012100002</v>
      </c>
      <c r="N51" s="36">
        <f>SUMIFS(СВЦЭМ!$C$33:$C$776,СВЦЭМ!$A$33:$A$776,$A51,СВЦЭМ!$B$33:$B$776,N$47)+'СЕТ СН'!$G$12+СВЦЭМ!$D$10+'СЕТ СН'!$G$5-'СЕТ СН'!$G$20</f>
        <v>3272.2458600700002</v>
      </c>
      <c r="O51" s="36">
        <f>SUMIFS(СВЦЭМ!$C$33:$C$776,СВЦЭМ!$A$33:$A$776,$A51,СВЦЭМ!$B$33:$B$776,O$47)+'СЕТ СН'!$G$12+СВЦЭМ!$D$10+'СЕТ СН'!$G$5-'СЕТ СН'!$G$20</f>
        <v>3276.0755788500001</v>
      </c>
      <c r="P51" s="36">
        <f>SUMIFS(СВЦЭМ!$C$33:$C$776,СВЦЭМ!$A$33:$A$776,$A51,СВЦЭМ!$B$33:$B$776,P$47)+'СЕТ СН'!$G$12+СВЦЭМ!$D$10+'СЕТ СН'!$G$5-'СЕТ СН'!$G$20</f>
        <v>3293.9179454499999</v>
      </c>
      <c r="Q51" s="36">
        <f>SUMIFS(СВЦЭМ!$C$33:$C$776,СВЦЭМ!$A$33:$A$776,$A51,СВЦЭМ!$B$33:$B$776,Q$47)+'СЕТ СН'!$G$12+СВЦЭМ!$D$10+'СЕТ СН'!$G$5-'СЕТ СН'!$G$20</f>
        <v>3299.4378658800001</v>
      </c>
      <c r="R51" s="36">
        <f>SUMIFS(СВЦЭМ!$C$33:$C$776,СВЦЭМ!$A$33:$A$776,$A51,СВЦЭМ!$B$33:$B$776,R$47)+'СЕТ СН'!$G$12+СВЦЭМ!$D$10+'СЕТ СН'!$G$5-'СЕТ СН'!$G$20</f>
        <v>3255.1637638500001</v>
      </c>
      <c r="S51" s="36">
        <f>SUMIFS(СВЦЭМ!$C$33:$C$776,СВЦЭМ!$A$33:$A$776,$A51,СВЦЭМ!$B$33:$B$776,S$47)+'СЕТ СН'!$G$12+СВЦЭМ!$D$10+'СЕТ СН'!$G$5-'СЕТ СН'!$G$20</f>
        <v>3225.7428437900003</v>
      </c>
      <c r="T51" s="36">
        <f>SUMIFS(СВЦЭМ!$C$33:$C$776,СВЦЭМ!$A$33:$A$776,$A51,СВЦЭМ!$B$33:$B$776,T$47)+'СЕТ СН'!$G$12+СВЦЭМ!$D$10+'СЕТ СН'!$G$5-'СЕТ СН'!$G$20</f>
        <v>3212.2848858500001</v>
      </c>
      <c r="U51" s="36">
        <f>SUMIFS(СВЦЭМ!$C$33:$C$776,СВЦЭМ!$A$33:$A$776,$A51,СВЦЭМ!$B$33:$B$776,U$47)+'СЕТ СН'!$G$12+СВЦЭМ!$D$10+'СЕТ СН'!$G$5-'СЕТ СН'!$G$20</f>
        <v>3205.7827418000002</v>
      </c>
      <c r="V51" s="36">
        <f>SUMIFS(СВЦЭМ!$C$33:$C$776,СВЦЭМ!$A$33:$A$776,$A51,СВЦЭМ!$B$33:$B$776,V$47)+'СЕТ СН'!$G$12+СВЦЭМ!$D$10+'СЕТ СН'!$G$5-'СЕТ СН'!$G$20</f>
        <v>3216.0414923900003</v>
      </c>
      <c r="W51" s="36">
        <f>SUMIFS(СВЦЭМ!$C$33:$C$776,СВЦЭМ!$A$33:$A$776,$A51,СВЦЭМ!$B$33:$B$776,W$47)+'СЕТ СН'!$G$12+СВЦЭМ!$D$10+'СЕТ СН'!$G$5-'СЕТ СН'!$G$20</f>
        <v>3233.62045519</v>
      </c>
      <c r="X51" s="36">
        <f>SUMIFS(СВЦЭМ!$C$33:$C$776,СВЦЭМ!$A$33:$A$776,$A51,СВЦЭМ!$B$33:$B$776,X$47)+'СЕТ СН'!$G$12+СВЦЭМ!$D$10+'СЕТ СН'!$G$5-'СЕТ СН'!$G$20</f>
        <v>3243.4720917900004</v>
      </c>
      <c r="Y51" s="36">
        <f>SUMIFS(СВЦЭМ!$C$33:$C$776,СВЦЭМ!$A$33:$A$776,$A51,СВЦЭМ!$B$33:$B$776,Y$47)+'СЕТ СН'!$G$12+СВЦЭМ!$D$10+'СЕТ СН'!$G$5-'СЕТ СН'!$G$20</f>
        <v>3276.5904873899999</v>
      </c>
    </row>
    <row r="52" spans="1:25" ht="15.75" x14ac:dyDescent="0.2">
      <c r="A52" s="35">
        <f t="shared" si="1"/>
        <v>43774</v>
      </c>
      <c r="B52" s="36">
        <f>SUMIFS(СВЦЭМ!$C$33:$C$776,СВЦЭМ!$A$33:$A$776,$A52,СВЦЭМ!$B$33:$B$776,B$47)+'СЕТ СН'!$G$12+СВЦЭМ!$D$10+'СЕТ СН'!$G$5-'СЕТ СН'!$G$20</f>
        <v>3387.1088696300003</v>
      </c>
      <c r="C52" s="36">
        <f>SUMIFS(СВЦЭМ!$C$33:$C$776,СВЦЭМ!$A$33:$A$776,$A52,СВЦЭМ!$B$33:$B$776,C$47)+'СЕТ СН'!$G$12+СВЦЭМ!$D$10+'СЕТ СН'!$G$5-'СЕТ СН'!$G$20</f>
        <v>3405.1313569399999</v>
      </c>
      <c r="D52" s="36">
        <f>SUMIFS(СВЦЭМ!$C$33:$C$776,СВЦЭМ!$A$33:$A$776,$A52,СВЦЭМ!$B$33:$B$776,D$47)+'СЕТ СН'!$G$12+СВЦЭМ!$D$10+'СЕТ СН'!$G$5-'СЕТ СН'!$G$20</f>
        <v>3399.8685514500003</v>
      </c>
      <c r="E52" s="36">
        <f>SUMIFS(СВЦЭМ!$C$33:$C$776,СВЦЭМ!$A$33:$A$776,$A52,СВЦЭМ!$B$33:$B$776,E$47)+'СЕТ СН'!$G$12+СВЦЭМ!$D$10+'СЕТ СН'!$G$5-'СЕТ СН'!$G$20</f>
        <v>3402.6255724600001</v>
      </c>
      <c r="F52" s="36">
        <f>SUMIFS(СВЦЭМ!$C$33:$C$776,СВЦЭМ!$A$33:$A$776,$A52,СВЦЭМ!$B$33:$B$776,F$47)+'СЕТ СН'!$G$12+СВЦЭМ!$D$10+'СЕТ СН'!$G$5-'СЕТ СН'!$G$20</f>
        <v>3406.0680231400002</v>
      </c>
      <c r="G52" s="36">
        <f>SUMIFS(СВЦЭМ!$C$33:$C$776,СВЦЭМ!$A$33:$A$776,$A52,СВЦЭМ!$B$33:$B$776,G$47)+'СЕТ СН'!$G$12+СВЦЭМ!$D$10+'СЕТ СН'!$G$5-'СЕТ СН'!$G$20</f>
        <v>3389.8235132</v>
      </c>
      <c r="H52" s="36">
        <f>SUMIFS(СВЦЭМ!$C$33:$C$776,СВЦЭМ!$A$33:$A$776,$A52,СВЦЭМ!$B$33:$B$776,H$47)+'СЕТ СН'!$G$12+СВЦЭМ!$D$10+'СЕТ СН'!$G$5-'СЕТ СН'!$G$20</f>
        <v>3348.5515021900001</v>
      </c>
      <c r="I52" s="36">
        <f>SUMIFS(СВЦЭМ!$C$33:$C$776,СВЦЭМ!$A$33:$A$776,$A52,СВЦЭМ!$B$33:$B$776,I$47)+'СЕТ СН'!$G$12+СВЦЭМ!$D$10+'СЕТ СН'!$G$5-'СЕТ СН'!$G$20</f>
        <v>3361.9731151400001</v>
      </c>
      <c r="J52" s="36">
        <f>SUMIFS(СВЦЭМ!$C$33:$C$776,СВЦЭМ!$A$33:$A$776,$A52,СВЦЭМ!$B$33:$B$776,J$47)+'СЕТ СН'!$G$12+СВЦЭМ!$D$10+'СЕТ СН'!$G$5-'СЕТ СН'!$G$20</f>
        <v>3344.5502059700002</v>
      </c>
      <c r="K52" s="36">
        <f>SUMIFS(СВЦЭМ!$C$33:$C$776,СВЦЭМ!$A$33:$A$776,$A52,СВЦЭМ!$B$33:$B$776,K$47)+'СЕТ СН'!$G$12+СВЦЭМ!$D$10+'СЕТ СН'!$G$5-'СЕТ СН'!$G$20</f>
        <v>3317.0088153500001</v>
      </c>
      <c r="L52" s="36">
        <f>SUMIFS(СВЦЭМ!$C$33:$C$776,СВЦЭМ!$A$33:$A$776,$A52,СВЦЭМ!$B$33:$B$776,L$47)+'СЕТ СН'!$G$12+СВЦЭМ!$D$10+'СЕТ СН'!$G$5-'СЕТ СН'!$G$20</f>
        <v>3309.6301072400001</v>
      </c>
      <c r="M52" s="36">
        <f>SUMIFS(СВЦЭМ!$C$33:$C$776,СВЦЭМ!$A$33:$A$776,$A52,СВЦЭМ!$B$33:$B$776,M$47)+'СЕТ СН'!$G$12+СВЦЭМ!$D$10+'СЕТ СН'!$G$5-'СЕТ СН'!$G$20</f>
        <v>3316.5542197700001</v>
      </c>
      <c r="N52" s="36">
        <f>SUMIFS(СВЦЭМ!$C$33:$C$776,СВЦЭМ!$A$33:$A$776,$A52,СВЦЭМ!$B$33:$B$776,N$47)+'СЕТ СН'!$G$12+СВЦЭМ!$D$10+'СЕТ СН'!$G$5-'СЕТ СН'!$G$20</f>
        <v>3310.3958429000004</v>
      </c>
      <c r="O52" s="36">
        <f>SUMIFS(СВЦЭМ!$C$33:$C$776,СВЦЭМ!$A$33:$A$776,$A52,СВЦЭМ!$B$33:$B$776,O$47)+'СЕТ СН'!$G$12+СВЦЭМ!$D$10+'СЕТ СН'!$G$5-'СЕТ СН'!$G$20</f>
        <v>3332.5070472300004</v>
      </c>
      <c r="P52" s="36">
        <f>SUMIFS(СВЦЭМ!$C$33:$C$776,СВЦЭМ!$A$33:$A$776,$A52,СВЦЭМ!$B$33:$B$776,P$47)+'СЕТ СН'!$G$12+СВЦЭМ!$D$10+'СЕТ СН'!$G$5-'СЕТ СН'!$G$20</f>
        <v>3334.8980796300002</v>
      </c>
      <c r="Q52" s="36">
        <f>SUMIFS(СВЦЭМ!$C$33:$C$776,СВЦЭМ!$A$33:$A$776,$A52,СВЦЭМ!$B$33:$B$776,Q$47)+'СЕТ СН'!$G$12+СВЦЭМ!$D$10+'СЕТ СН'!$G$5-'СЕТ СН'!$G$20</f>
        <v>3322.1238452799998</v>
      </c>
      <c r="R52" s="36">
        <f>SUMIFS(СВЦЭМ!$C$33:$C$776,СВЦЭМ!$A$33:$A$776,$A52,СВЦЭМ!$B$33:$B$776,R$47)+'СЕТ СН'!$G$12+СВЦЭМ!$D$10+'СЕТ СН'!$G$5-'СЕТ СН'!$G$20</f>
        <v>3268.7556801800001</v>
      </c>
      <c r="S52" s="36">
        <f>SUMIFS(СВЦЭМ!$C$33:$C$776,СВЦЭМ!$A$33:$A$776,$A52,СВЦЭМ!$B$33:$B$776,S$47)+'СЕТ СН'!$G$12+СВЦЭМ!$D$10+'СЕТ СН'!$G$5-'СЕТ СН'!$G$20</f>
        <v>3239.4999966599999</v>
      </c>
      <c r="T52" s="36">
        <f>SUMIFS(СВЦЭМ!$C$33:$C$776,СВЦЭМ!$A$33:$A$776,$A52,СВЦЭМ!$B$33:$B$776,T$47)+'СЕТ СН'!$G$12+СВЦЭМ!$D$10+'СЕТ СН'!$G$5-'СЕТ СН'!$G$20</f>
        <v>3254.8334467</v>
      </c>
      <c r="U52" s="36">
        <f>SUMIFS(СВЦЭМ!$C$33:$C$776,СВЦЭМ!$A$33:$A$776,$A52,СВЦЭМ!$B$33:$B$776,U$47)+'СЕТ СН'!$G$12+СВЦЭМ!$D$10+'СЕТ СН'!$G$5-'СЕТ СН'!$G$20</f>
        <v>3257.3745902800001</v>
      </c>
      <c r="V52" s="36">
        <f>SUMIFS(СВЦЭМ!$C$33:$C$776,СВЦЭМ!$A$33:$A$776,$A52,СВЦЭМ!$B$33:$B$776,V$47)+'СЕТ СН'!$G$12+СВЦЭМ!$D$10+'СЕТ СН'!$G$5-'СЕТ СН'!$G$20</f>
        <v>3249.51252234</v>
      </c>
      <c r="W52" s="36">
        <f>SUMIFS(СВЦЭМ!$C$33:$C$776,СВЦЭМ!$A$33:$A$776,$A52,СВЦЭМ!$B$33:$B$776,W$47)+'СЕТ СН'!$G$12+СВЦЭМ!$D$10+'СЕТ СН'!$G$5-'СЕТ СН'!$G$20</f>
        <v>3256.74590476</v>
      </c>
      <c r="X52" s="36">
        <f>SUMIFS(СВЦЭМ!$C$33:$C$776,СВЦЭМ!$A$33:$A$776,$A52,СВЦЭМ!$B$33:$B$776,X$47)+'СЕТ СН'!$G$12+СВЦЭМ!$D$10+'СЕТ СН'!$G$5-'СЕТ СН'!$G$20</f>
        <v>3272.1167987500003</v>
      </c>
      <c r="Y52" s="36">
        <f>SUMIFS(СВЦЭМ!$C$33:$C$776,СВЦЭМ!$A$33:$A$776,$A52,СВЦЭМ!$B$33:$B$776,Y$47)+'СЕТ СН'!$G$12+СВЦЭМ!$D$10+'СЕТ СН'!$G$5-'СЕТ СН'!$G$20</f>
        <v>3315.0966975300003</v>
      </c>
    </row>
    <row r="53" spans="1:25" ht="15.75" x14ac:dyDescent="0.2">
      <c r="A53" s="35">
        <f t="shared" si="1"/>
        <v>43775</v>
      </c>
      <c r="B53" s="36">
        <f>SUMIFS(СВЦЭМ!$C$33:$C$776,СВЦЭМ!$A$33:$A$776,$A53,СВЦЭМ!$B$33:$B$776,B$47)+'СЕТ СН'!$G$12+СВЦЭМ!$D$10+'СЕТ СН'!$G$5-'СЕТ СН'!$G$20</f>
        <v>3306.0857538700002</v>
      </c>
      <c r="C53" s="36">
        <f>SUMIFS(СВЦЭМ!$C$33:$C$776,СВЦЭМ!$A$33:$A$776,$A53,СВЦЭМ!$B$33:$B$776,C$47)+'СЕТ СН'!$G$12+СВЦЭМ!$D$10+'СЕТ СН'!$G$5-'СЕТ СН'!$G$20</f>
        <v>3332.3743254800002</v>
      </c>
      <c r="D53" s="36">
        <f>SUMIFS(СВЦЭМ!$C$33:$C$776,СВЦЭМ!$A$33:$A$776,$A53,СВЦЭМ!$B$33:$B$776,D$47)+'СЕТ СН'!$G$12+СВЦЭМ!$D$10+'СЕТ СН'!$G$5-'СЕТ СН'!$G$20</f>
        <v>3344.8990062100002</v>
      </c>
      <c r="E53" s="36">
        <f>SUMIFS(СВЦЭМ!$C$33:$C$776,СВЦЭМ!$A$33:$A$776,$A53,СВЦЭМ!$B$33:$B$776,E$47)+'СЕТ СН'!$G$12+СВЦЭМ!$D$10+'СЕТ СН'!$G$5-'СЕТ СН'!$G$20</f>
        <v>3346.7221310600003</v>
      </c>
      <c r="F53" s="36">
        <f>SUMIFS(СВЦЭМ!$C$33:$C$776,СВЦЭМ!$A$33:$A$776,$A53,СВЦЭМ!$B$33:$B$776,F$47)+'СЕТ СН'!$G$12+СВЦЭМ!$D$10+'СЕТ СН'!$G$5-'СЕТ СН'!$G$20</f>
        <v>3351.0656715600003</v>
      </c>
      <c r="G53" s="36">
        <f>SUMIFS(СВЦЭМ!$C$33:$C$776,СВЦЭМ!$A$33:$A$776,$A53,СВЦЭМ!$B$33:$B$776,G$47)+'СЕТ СН'!$G$12+СВЦЭМ!$D$10+'СЕТ СН'!$G$5-'СЕТ СН'!$G$20</f>
        <v>3336.52906235</v>
      </c>
      <c r="H53" s="36">
        <f>SUMIFS(СВЦЭМ!$C$33:$C$776,СВЦЭМ!$A$33:$A$776,$A53,СВЦЭМ!$B$33:$B$776,H$47)+'СЕТ СН'!$G$12+СВЦЭМ!$D$10+'СЕТ СН'!$G$5-'СЕТ СН'!$G$20</f>
        <v>3306.4053955300001</v>
      </c>
      <c r="I53" s="36">
        <f>SUMIFS(СВЦЭМ!$C$33:$C$776,СВЦЭМ!$A$33:$A$776,$A53,СВЦЭМ!$B$33:$B$776,I$47)+'СЕТ СН'!$G$12+СВЦЭМ!$D$10+'СЕТ СН'!$G$5-'СЕТ СН'!$G$20</f>
        <v>3278.7031266700001</v>
      </c>
      <c r="J53" s="36">
        <f>SUMIFS(СВЦЭМ!$C$33:$C$776,СВЦЭМ!$A$33:$A$776,$A53,СВЦЭМ!$B$33:$B$776,J$47)+'СЕТ СН'!$G$12+СВЦЭМ!$D$10+'СЕТ СН'!$G$5-'СЕТ СН'!$G$20</f>
        <v>3272.8515771100001</v>
      </c>
      <c r="K53" s="36">
        <f>SUMIFS(СВЦЭМ!$C$33:$C$776,СВЦЭМ!$A$33:$A$776,$A53,СВЦЭМ!$B$33:$B$776,K$47)+'СЕТ СН'!$G$12+СВЦЭМ!$D$10+'СЕТ СН'!$G$5-'СЕТ СН'!$G$20</f>
        <v>3267.91889601</v>
      </c>
      <c r="L53" s="36">
        <f>SUMIFS(СВЦЭМ!$C$33:$C$776,СВЦЭМ!$A$33:$A$776,$A53,СВЦЭМ!$B$33:$B$776,L$47)+'СЕТ СН'!$G$12+СВЦЭМ!$D$10+'СЕТ СН'!$G$5-'СЕТ СН'!$G$20</f>
        <v>3285.1181755799998</v>
      </c>
      <c r="M53" s="36">
        <f>SUMIFS(СВЦЭМ!$C$33:$C$776,СВЦЭМ!$A$33:$A$776,$A53,СВЦЭМ!$B$33:$B$776,M$47)+'СЕТ СН'!$G$12+СВЦЭМ!$D$10+'СЕТ СН'!$G$5-'СЕТ СН'!$G$20</f>
        <v>3317.3823284300001</v>
      </c>
      <c r="N53" s="36">
        <f>SUMIFS(СВЦЭМ!$C$33:$C$776,СВЦЭМ!$A$33:$A$776,$A53,СВЦЭМ!$B$33:$B$776,N$47)+'СЕТ СН'!$G$12+СВЦЭМ!$D$10+'СЕТ СН'!$G$5-'СЕТ СН'!$G$20</f>
        <v>3327.96139692</v>
      </c>
      <c r="O53" s="36">
        <f>SUMIFS(СВЦЭМ!$C$33:$C$776,СВЦЭМ!$A$33:$A$776,$A53,СВЦЭМ!$B$33:$B$776,O$47)+'СЕТ СН'!$G$12+СВЦЭМ!$D$10+'СЕТ СН'!$G$5-'СЕТ СН'!$G$20</f>
        <v>3332.3423570100003</v>
      </c>
      <c r="P53" s="36">
        <f>SUMIFS(СВЦЭМ!$C$33:$C$776,СВЦЭМ!$A$33:$A$776,$A53,СВЦЭМ!$B$33:$B$776,P$47)+'СЕТ СН'!$G$12+СВЦЭМ!$D$10+'СЕТ СН'!$G$5-'СЕТ СН'!$G$20</f>
        <v>3339.33228973</v>
      </c>
      <c r="Q53" s="36">
        <f>SUMIFS(СВЦЭМ!$C$33:$C$776,СВЦЭМ!$A$33:$A$776,$A53,СВЦЭМ!$B$33:$B$776,Q$47)+'СЕТ СН'!$G$12+СВЦЭМ!$D$10+'СЕТ СН'!$G$5-'СЕТ СН'!$G$20</f>
        <v>3328.8181373800003</v>
      </c>
      <c r="R53" s="36">
        <f>SUMIFS(СВЦЭМ!$C$33:$C$776,СВЦЭМ!$A$33:$A$776,$A53,СВЦЭМ!$B$33:$B$776,R$47)+'СЕТ СН'!$G$12+СВЦЭМ!$D$10+'СЕТ СН'!$G$5-'СЕТ СН'!$G$20</f>
        <v>3288.5348036</v>
      </c>
      <c r="S53" s="36">
        <f>SUMIFS(СВЦЭМ!$C$33:$C$776,СВЦЭМ!$A$33:$A$776,$A53,СВЦЭМ!$B$33:$B$776,S$47)+'СЕТ СН'!$G$12+СВЦЭМ!$D$10+'СЕТ СН'!$G$5-'СЕТ СН'!$G$20</f>
        <v>3269.92480626</v>
      </c>
      <c r="T53" s="36">
        <f>SUMIFS(СВЦЭМ!$C$33:$C$776,СВЦЭМ!$A$33:$A$776,$A53,СВЦЭМ!$B$33:$B$776,T$47)+'СЕТ СН'!$G$12+СВЦЭМ!$D$10+'СЕТ СН'!$G$5-'СЕТ СН'!$G$20</f>
        <v>3288.4588054800001</v>
      </c>
      <c r="U53" s="36">
        <f>SUMIFS(СВЦЭМ!$C$33:$C$776,СВЦЭМ!$A$33:$A$776,$A53,СВЦЭМ!$B$33:$B$776,U$47)+'СЕТ СН'!$G$12+СВЦЭМ!$D$10+'СЕТ СН'!$G$5-'СЕТ СН'!$G$20</f>
        <v>3282.0403071800001</v>
      </c>
      <c r="V53" s="36">
        <f>SUMIFS(СВЦЭМ!$C$33:$C$776,СВЦЭМ!$A$33:$A$776,$A53,СВЦЭМ!$B$33:$B$776,V$47)+'СЕТ СН'!$G$12+СВЦЭМ!$D$10+'СЕТ СН'!$G$5-'СЕТ СН'!$G$20</f>
        <v>3268.4896756500002</v>
      </c>
      <c r="W53" s="36">
        <f>SUMIFS(СВЦЭМ!$C$33:$C$776,СВЦЭМ!$A$33:$A$776,$A53,СВЦЭМ!$B$33:$B$776,W$47)+'СЕТ СН'!$G$12+СВЦЭМ!$D$10+'СЕТ СН'!$G$5-'СЕТ СН'!$G$20</f>
        <v>3255.2162878700001</v>
      </c>
      <c r="X53" s="36">
        <f>SUMIFS(СВЦЭМ!$C$33:$C$776,СВЦЭМ!$A$33:$A$776,$A53,СВЦЭМ!$B$33:$B$776,X$47)+'СЕТ СН'!$G$12+СВЦЭМ!$D$10+'СЕТ СН'!$G$5-'СЕТ СН'!$G$20</f>
        <v>3257.0504659400003</v>
      </c>
      <c r="Y53" s="36">
        <f>SUMIFS(СВЦЭМ!$C$33:$C$776,СВЦЭМ!$A$33:$A$776,$A53,СВЦЭМ!$B$33:$B$776,Y$47)+'СЕТ СН'!$G$12+СВЦЭМ!$D$10+'СЕТ СН'!$G$5-'СЕТ СН'!$G$20</f>
        <v>3255.8354749200003</v>
      </c>
    </row>
    <row r="54" spans="1:25" ht="15.75" x14ac:dyDescent="0.2">
      <c r="A54" s="35">
        <f t="shared" si="1"/>
        <v>43776</v>
      </c>
      <c r="B54" s="36">
        <f>SUMIFS(СВЦЭМ!$C$33:$C$776,СВЦЭМ!$A$33:$A$776,$A54,СВЦЭМ!$B$33:$B$776,B$47)+'СЕТ СН'!$G$12+СВЦЭМ!$D$10+'СЕТ СН'!$G$5-'СЕТ СН'!$G$20</f>
        <v>3294.8444955200002</v>
      </c>
      <c r="C54" s="36">
        <f>SUMIFS(СВЦЭМ!$C$33:$C$776,СВЦЭМ!$A$33:$A$776,$A54,СВЦЭМ!$B$33:$B$776,C$47)+'СЕТ СН'!$G$12+СВЦЭМ!$D$10+'СЕТ СН'!$G$5-'СЕТ СН'!$G$20</f>
        <v>3331.6390993600003</v>
      </c>
      <c r="D54" s="36">
        <f>SUMIFS(СВЦЭМ!$C$33:$C$776,СВЦЭМ!$A$33:$A$776,$A54,СВЦЭМ!$B$33:$B$776,D$47)+'СЕТ СН'!$G$12+СВЦЭМ!$D$10+'СЕТ СН'!$G$5-'СЕТ СН'!$G$20</f>
        <v>3345.6180226400002</v>
      </c>
      <c r="E54" s="36">
        <f>SUMIFS(СВЦЭМ!$C$33:$C$776,СВЦЭМ!$A$33:$A$776,$A54,СВЦЭМ!$B$33:$B$776,E$47)+'СЕТ СН'!$G$12+СВЦЭМ!$D$10+'СЕТ СН'!$G$5-'СЕТ СН'!$G$20</f>
        <v>3355.7190444300004</v>
      </c>
      <c r="F54" s="36">
        <f>SUMIFS(СВЦЭМ!$C$33:$C$776,СВЦЭМ!$A$33:$A$776,$A54,СВЦЭМ!$B$33:$B$776,F$47)+'СЕТ СН'!$G$12+СВЦЭМ!$D$10+'СЕТ СН'!$G$5-'СЕТ СН'!$G$20</f>
        <v>3356.1062416499999</v>
      </c>
      <c r="G54" s="36">
        <f>SUMIFS(СВЦЭМ!$C$33:$C$776,СВЦЭМ!$A$33:$A$776,$A54,СВЦЭМ!$B$33:$B$776,G$47)+'СЕТ СН'!$G$12+СВЦЭМ!$D$10+'СЕТ СН'!$G$5-'СЕТ СН'!$G$20</f>
        <v>3327.1021554200001</v>
      </c>
      <c r="H54" s="36">
        <f>SUMIFS(СВЦЭМ!$C$33:$C$776,СВЦЭМ!$A$33:$A$776,$A54,СВЦЭМ!$B$33:$B$776,H$47)+'СЕТ СН'!$G$12+СВЦЭМ!$D$10+'СЕТ СН'!$G$5-'СЕТ СН'!$G$20</f>
        <v>3281.7657131300002</v>
      </c>
      <c r="I54" s="36">
        <f>SUMIFS(СВЦЭМ!$C$33:$C$776,СВЦЭМ!$A$33:$A$776,$A54,СВЦЭМ!$B$33:$B$776,I$47)+'СЕТ СН'!$G$12+СВЦЭМ!$D$10+'СЕТ СН'!$G$5-'СЕТ СН'!$G$20</f>
        <v>3263.8417780099999</v>
      </c>
      <c r="J54" s="36">
        <f>SUMIFS(СВЦЭМ!$C$33:$C$776,СВЦЭМ!$A$33:$A$776,$A54,СВЦЭМ!$B$33:$B$776,J$47)+'СЕТ СН'!$G$12+СВЦЭМ!$D$10+'СЕТ СН'!$G$5-'СЕТ СН'!$G$20</f>
        <v>3259.7905670300001</v>
      </c>
      <c r="K54" s="36">
        <f>SUMIFS(СВЦЭМ!$C$33:$C$776,СВЦЭМ!$A$33:$A$776,$A54,СВЦЭМ!$B$33:$B$776,K$47)+'СЕТ СН'!$G$12+СВЦЭМ!$D$10+'СЕТ СН'!$G$5-'СЕТ СН'!$G$20</f>
        <v>3260.07494933</v>
      </c>
      <c r="L54" s="36">
        <f>SUMIFS(СВЦЭМ!$C$33:$C$776,СВЦЭМ!$A$33:$A$776,$A54,СВЦЭМ!$B$33:$B$776,L$47)+'СЕТ СН'!$G$12+СВЦЭМ!$D$10+'СЕТ СН'!$G$5-'СЕТ СН'!$G$20</f>
        <v>3281.5892411900004</v>
      </c>
      <c r="M54" s="36">
        <f>SUMIFS(СВЦЭМ!$C$33:$C$776,СВЦЭМ!$A$33:$A$776,$A54,СВЦЭМ!$B$33:$B$776,M$47)+'СЕТ СН'!$G$12+СВЦЭМ!$D$10+'СЕТ СН'!$G$5-'СЕТ СН'!$G$20</f>
        <v>3299.5548326799999</v>
      </c>
      <c r="N54" s="36">
        <f>SUMIFS(СВЦЭМ!$C$33:$C$776,СВЦЭМ!$A$33:$A$776,$A54,СВЦЭМ!$B$33:$B$776,N$47)+'СЕТ СН'!$G$12+СВЦЭМ!$D$10+'СЕТ СН'!$G$5-'СЕТ СН'!$G$20</f>
        <v>3312.4410702300002</v>
      </c>
      <c r="O54" s="36">
        <f>SUMIFS(СВЦЭМ!$C$33:$C$776,СВЦЭМ!$A$33:$A$776,$A54,СВЦЭМ!$B$33:$B$776,O$47)+'СЕТ СН'!$G$12+СВЦЭМ!$D$10+'СЕТ СН'!$G$5-'СЕТ СН'!$G$20</f>
        <v>3321.8192799200001</v>
      </c>
      <c r="P54" s="36">
        <f>SUMIFS(СВЦЭМ!$C$33:$C$776,СВЦЭМ!$A$33:$A$776,$A54,СВЦЭМ!$B$33:$B$776,P$47)+'СЕТ СН'!$G$12+СВЦЭМ!$D$10+'СЕТ СН'!$G$5-'СЕТ СН'!$G$20</f>
        <v>3321.0902495800001</v>
      </c>
      <c r="Q54" s="36">
        <f>SUMIFS(СВЦЭМ!$C$33:$C$776,СВЦЭМ!$A$33:$A$776,$A54,СВЦЭМ!$B$33:$B$776,Q$47)+'СЕТ СН'!$G$12+СВЦЭМ!$D$10+'СЕТ СН'!$G$5-'СЕТ СН'!$G$20</f>
        <v>3315.81466103</v>
      </c>
      <c r="R54" s="36">
        <f>SUMIFS(СВЦЭМ!$C$33:$C$776,СВЦЭМ!$A$33:$A$776,$A54,СВЦЭМ!$B$33:$B$776,R$47)+'СЕТ СН'!$G$12+СВЦЭМ!$D$10+'СЕТ СН'!$G$5-'СЕТ СН'!$G$20</f>
        <v>3265.1328663200002</v>
      </c>
      <c r="S54" s="36">
        <f>SUMIFS(СВЦЭМ!$C$33:$C$776,СВЦЭМ!$A$33:$A$776,$A54,СВЦЭМ!$B$33:$B$776,S$47)+'СЕТ СН'!$G$12+СВЦЭМ!$D$10+'СЕТ СН'!$G$5-'СЕТ СН'!$G$20</f>
        <v>3253.3334114200002</v>
      </c>
      <c r="T54" s="36">
        <f>SUMIFS(СВЦЭМ!$C$33:$C$776,СВЦЭМ!$A$33:$A$776,$A54,СВЦЭМ!$B$33:$B$776,T$47)+'СЕТ СН'!$G$12+СВЦЭМ!$D$10+'СЕТ СН'!$G$5-'СЕТ СН'!$G$20</f>
        <v>3245.16687705</v>
      </c>
      <c r="U54" s="36">
        <f>SUMIFS(СВЦЭМ!$C$33:$C$776,СВЦЭМ!$A$33:$A$776,$A54,СВЦЭМ!$B$33:$B$776,U$47)+'СЕТ СН'!$G$12+СВЦЭМ!$D$10+'СЕТ СН'!$G$5-'СЕТ СН'!$G$20</f>
        <v>3243.0719816300002</v>
      </c>
      <c r="V54" s="36">
        <f>SUMIFS(СВЦЭМ!$C$33:$C$776,СВЦЭМ!$A$33:$A$776,$A54,СВЦЭМ!$B$33:$B$776,V$47)+'СЕТ СН'!$G$12+СВЦЭМ!$D$10+'СЕТ СН'!$G$5-'СЕТ СН'!$G$20</f>
        <v>3242.4717773000002</v>
      </c>
      <c r="W54" s="36">
        <f>SUMIFS(СВЦЭМ!$C$33:$C$776,СВЦЭМ!$A$33:$A$776,$A54,СВЦЭМ!$B$33:$B$776,W$47)+'СЕТ СН'!$G$12+СВЦЭМ!$D$10+'СЕТ СН'!$G$5-'СЕТ СН'!$G$20</f>
        <v>3235.54258751</v>
      </c>
      <c r="X54" s="36">
        <f>SUMIFS(СВЦЭМ!$C$33:$C$776,СВЦЭМ!$A$33:$A$776,$A54,СВЦЭМ!$B$33:$B$776,X$47)+'СЕТ СН'!$G$12+СВЦЭМ!$D$10+'СЕТ СН'!$G$5-'СЕТ СН'!$G$20</f>
        <v>3241.1056620600002</v>
      </c>
      <c r="Y54" s="36">
        <f>SUMIFS(СВЦЭМ!$C$33:$C$776,СВЦЭМ!$A$33:$A$776,$A54,СВЦЭМ!$B$33:$B$776,Y$47)+'СЕТ СН'!$G$12+СВЦЭМ!$D$10+'СЕТ СН'!$G$5-'СЕТ СН'!$G$20</f>
        <v>3271.8675588900001</v>
      </c>
    </row>
    <row r="55" spans="1:25" ht="15.75" x14ac:dyDescent="0.2">
      <c r="A55" s="35">
        <f t="shared" si="1"/>
        <v>43777</v>
      </c>
      <c r="B55" s="36">
        <f>SUMIFS(СВЦЭМ!$C$33:$C$776,СВЦЭМ!$A$33:$A$776,$A55,СВЦЭМ!$B$33:$B$776,B$47)+'СЕТ СН'!$G$12+СВЦЭМ!$D$10+'СЕТ СН'!$G$5-'СЕТ СН'!$G$20</f>
        <v>3349.3401995499999</v>
      </c>
      <c r="C55" s="36">
        <f>SUMIFS(СВЦЭМ!$C$33:$C$776,СВЦЭМ!$A$33:$A$776,$A55,СВЦЭМ!$B$33:$B$776,C$47)+'СЕТ СН'!$G$12+СВЦЭМ!$D$10+'СЕТ СН'!$G$5-'СЕТ СН'!$G$20</f>
        <v>3389.3081503800004</v>
      </c>
      <c r="D55" s="36">
        <f>SUMIFS(СВЦЭМ!$C$33:$C$776,СВЦЭМ!$A$33:$A$776,$A55,СВЦЭМ!$B$33:$B$776,D$47)+'СЕТ СН'!$G$12+СВЦЭМ!$D$10+'СЕТ СН'!$G$5-'СЕТ СН'!$G$20</f>
        <v>3398.7428505300004</v>
      </c>
      <c r="E55" s="36">
        <f>SUMIFS(СВЦЭМ!$C$33:$C$776,СВЦЭМ!$A$33:$A$776,$A55,СВЦЭМ!$B$33:$B$776,E$47)+'СЕТ СН'!$G$12+СВЦЭМ!$D$10+'СЕТ СН'!$G$5-'СЕТ СН'!$G$20</f>
        <v>3402.3659575900001</v>
      </c>
      <c r="F55" s="36">
        <f>SUMIFS(СВЦЭМ!$C$33:$C$776,СВЦЭМ!$A$33:$A$776,$A55,СВЦЭМ!$B$33:$B$776,F$47)+'СЕТ СН'!$G$12+СВЦЭМ!$D$10+'СЕТ СН'!$G$5-'СЕТ СН'!$G$20</f>
        <v>3401.9216692800001</v>
      </c>
      <c r="G55" s="36">
        <f>SUMIFS(СВЦЭМ!$C$33:$C$776,СВЦЭМ!$A$33:$A$776,$A55,СВЦЭМ!$B$33:$B$776,G$47)+'СЕТ СН'!$G$12+СВЦЭМ!$D$10+'СЕТ СН'!$G$5-'СЕТ СН'!$G$20</f>
        <v>3382.5781709299999</v>
      </c>
      <c r="H55" s="36">
        <f>SUMIFS(СВЦЭМ!$C$33:$C$776,СВЦЭМ!$A$33:$A$776,$A55,СВЦЭМ!$B$33:$B$776,H$47)+'СЕТ СН'!$G$12+СВЦЭМ!$D$10+'СЕТ СН'!$G$5-'СЕТ СН'!$G$20</f>
        <v>3326.67177855</v>
      </c>
      <c r="I55" s="36">
        <f>SUMIFS(СВЦЭМ!$C$33:$C$776,СВЦЭМ!$A$33:$A$776,$A55,СВЦЭМ!$B$33:$B$776,I$47)+'СЕТ СН'!$G$12+СВЦЭМ!$D$10+'СЕТ СН'!$G$5-'СЕТ СН'!$G$20</f>
        <v>3300.00299705</v>
      </c>
      <c r="J55" s="36">
        <f>SUMIFS(СВЦЭМ!$C$33:$C$776,СВЦЭМ!$A$33:$A$776,$A55,СВЦЭМ!$B$33:$B$776,J$47)+'СЕТ СН'!$G$12+СВЦЭМ!$D$10+'СЕТ СН'!$G$5-'СЕТ СН'!$G$20</f>
        <v>3291.14044762</v>
      </c>
      <c r="K55" s="36">
        <f>SUMIFS(СВЦЭМ!$C$33:$C$776,СВЦЭМ!$A$33:$A$776,$A55,СВЦЭМ!$B$33:$B$776,K$47)+'СЕТ СН'!$G$12+СВЦЭМ!$D$10+'СЕТ СН'!$G$5-'СЕТ СН'!$G$20</f>
        <v>3286.8466454600002</v>
      </c>
      <c r="L55" s="36">
        <f>SUMIFS(СВЦЭМ!$C$33:$C$776,СВЦЭМ!$A$33:$A$776,$A55,СВЦЭМ!$B$33:$B$776,L$47)+'СЕТ СН'!$G$12+СВЦЭМ!$D$10+'СЕТ СН'!$G$5-'СЕТ СН'!$G$20</f>
        <v>3282.0160143000003</v>
      </c>
      <c r="M55" s="36">
        <f>SUMIFS(СВЦЭМ!$C$33:$C$776,СВЦЭМ!$A$33:$A$776,$A55,СВЦЭМ!$B$33:$B$776,M$47)+'СЕТ СН'!$G$12+СВЦЭМ!$D$10+'СЕТ СН'!$G$5-'СЕТ СН'!$G$20</f>
        <v>3295.8020067500001</v>
      </c>
      <c r="N55" s="36">
        <f>SUMIFS(СВЦЭМ!$C$33:$C$776,СВЦЭМ!$A$33:$A$776,$A55,СВЦЭМ!$B$33:$B$776,N$47)+'СЕТ СН'!$G$12+СВЦЭМ!$D$10+'СЕТ СН'!$G$5-'СЕТ СН'!$G$20</f>
        <v>3307.0957521500004</v>
      </c>
      <c r="O55" s="36">
        <f>SUMIFS(СВЦЭМ!$C$33:$C$776,СВЦЭМ!$A$33:$A$776,$A55,СВЦЭМ!$B$33:$B$776,O$47)+'СЕТ СН'!$G$12+СВЦЭМ!$D$10+'СЕТ СН'!$G$5-'СЕТ СН'!$G$20</f>
        <v>3315.5225209700002</v>
      </c>
      <c r="P55" s="36">
        <f>SUMIFS(СВЦЭМ!$C$33:$C$776,СВЦЭМ!$A$33:$A$776,$A55,СВЦЭМ!$B$33:$B$776,P$47)+'СЕТ СН'!$G$12+СВЦЭМ!$D$10+'СЕТ СН'!$G$5-'СЕТ СН'!$G$20</f>
        <v>3318.3692714600002</v>
      </c>
      <c r="Q55" s="36">
        <f>SUMIFS(СВЦЭМ!$C$33:$C$776,СВЦЭМ!$A$33:$A$776,$A55,СВЦЭМ!$B$33:$B$776,Q$47)+'СЕТ СН'!$G$12+СВЦЭМ!$D$10+'СЕТ СН'!$G$5-'СЕТ СН'!$G$20</f>
        <v>3318.0388665800001</v>
      </c>
      <c r="R55" s="36">
        <f>SUMIFS(СВЦЭМ!$C$33:$C$776,СВЦЭМ!$A$33:$A$776,$A55,СВЦЭМ!$B$33:$B$776,R$47)+'СЕТ СН'!$G$12+СВЦЭМ!$D$10+'СЕТ СН'!$G$5-'СЕТ СН'!$G$20</f>
        <v>3282.8234679100001</v>
      </c>
      <c r="S55" s="36">
        <f>SUMIFS(СВЦЭМ!$C$33:$C$776,СВЦЭМ!$A$33:$A$776,$A55,СВЦЭМ!$B$33:$B$776,S$47)+'СЕТ СН'!$G$12+СВЦЭМ!$D$10+'СЕТ СН'!$G$5-'СЕТ СН'!$G$20</f>
        <v>3264.88777407</v>
      </c>
      <c r="T55" s="36">
        <f>SUMIFS(СВЦЭМ!$C$33:$C$776,СВЦЭМ!$A$33:$A$776,$A55,СВЦЭМ!$B$33:$B$776,T$47)+'СЕТ СН'!$G$12+СВЦЭМ!$D$10+'СЕТ СН'!$G$5-'СЕТ СН'!$G$20</f>
        <v>3244.6016690000001</v>
      </c>
      <c r="U55" s="36">
        <f>SUMIFS(СВЦЭМ!$C$33:$C$776,СВЦЭМ!$A$33:$A$776,$A55,СВЦЭМ!$B$33:$B$776,U$47)+'СЕТ СН'!$G$12+СВЦЭМ!$D$10+'СЕТ СН'!$G$5-'СЕТ СН'!$G$20</f>
        <v>3241.5352078400001</v>
      </c>
      <c r="V55" s="36">
        <f>SUMIFS(СВЦЭМ!$C$33:$C$776,СВЦЭМ!$A$33:$A$776,$A55,СВЦЭМ!$B$33:$B$776,V$47)+'СЕТ СН'!$G$12+СВЦЭМ!$D$10+'СЕТ СН'!$G$5-'СЕТ СН'!$G$20</f>
        <v>3255.5229759700001</v>
      </c>
      <c r="W55" s="36">
        <f>SUMIFS(СВЦЭМ!$C$33:$C$776,СВЦЭМ!$A$33:$A$776,$A55,СВЦЭМ!$B$33:$B$776,W$47)+'СЕТ СН'!$G$12+СВЦЭМ!$D$10+'СЕТ СН'!$G$5-'СЕТ СН'!$G$20</f>
        <v>3267.1499039500004</v>
      </c>
      <c r="X55" s="36">
        <f>SUMIFS(СВЦЭМ!$C$33:$C$776,СВЦЭМ!$A$33:$A$776,$A55,СВЦЭМ!$B$33:$B$776,X$47)+'СЕТ СН'!$G$12+СВЦЭМ!$D$10+'СЕТ СН'!$G$5-'СЕТ СН'!$G$20</f>
        <v>3280.2151083899998</v>
      </c>
      <c r="Y55" s="36">
        <f>SUMIFS(СВЦЭМ!$C$33:$C$776,СВЦЭМ!$A$33:$A$776,$A55,СВЦЭМ!$B$33:$B$776,Y$47)+'СЕТ СН'!$G$12+СВЦЭМ!$D$10+'СЕТ СН'!$G$5-'СЕТ СН'!$G$20</f>
        <v>3305.2449343799999</v>
      </c>
    </row>
    <row r="56" spans="1:25" ht="15.75" x14ac:dyDescent="0.2">
      <c r="A56" s="35">
        <f t="shared" si="1"/>
        <v>43778</v>
      </c>
      <c r="B56" s="36">
        <f>SUMIFS(СВЦЭМ!$C$33:$C$776,СВЦЭМ!$A$33:$A$776,$A56,СВЦЭМ!$B$33:$B$776,B$47)+'СЕТ СН'!$G$12+СВЦЭМ!$D$10+'СЕТ СН'!$G$5-'СЕТ СН'!$G$20</f>
        <v>3365.7901034400002</v>
      </c>
      <c r="C56" s="36">
        <f>SUMIFS(СВЦЭМ!$C$33:$C$776,СВЦЭМ!$A$33:$A$776,$A56,СВЦЭМ!$B$33:$B$776,C$47)+'СЕТ СН'!$G$12+СВЦЭМ!$D$10+'СЕТ СН'!$G$5-'СЕТ СН'!$G$20</f>
        <v>3410.1834782300002</v>
      </c>
      <c r="D56" s="36">
        <f>SUMIFS(СВЦЭМ!$C$33:$C$776,СВЦЭМ!$A$33:$A$776,$A56,СВЦЭМ!$B$33:$B$776,D$47)+'СЕТ СН'!$G$12+СВЦЭМ!$D$10+'СЕТ СН'!$G$5-'СЕТ СН'!$G$20</f>
        <v>3425.0649596399999</v>
      </c>
      <c r="E56" s="36">
        <f>SUMIFS(СВЦЭМ!$C$33:$C$776,СВЦЭМ!$A$33:$A$776,$A56,СВЦЭМ!$B$33:$B$776,E$47)+'СЕТ СН'!$G$12+СВЦЭМ!$D$10+'СЕТ СН'!$G$5-'СЕТ СН'!$G$20</f>
        <v>3439.0985358799999</v>
      </c>
      <c r="F56" s="36">
        <f>SUMIFS(СВЦЭМ!$C$33:$C$776,СВЦЭМ!$A$33:$A$776,$A56,СВЦЭМ!$B$33:$B$776,F$47)+'СЕТ СН'!$G$12+СВЦЭМ!$D$10+'СЕТ СН'!$G$5-'СЕТ СН'!$G$20</f>
        <v>3438.0540960400003</v>
      </c>
      <c r="G56" s="36">
        <f>SUMIFS(СВЦЭМ!$C$33:$C$776,СВЦЭМ!$A$33:$A$776,$A56,СВЦЭМ!$B$33:$B$776,G$47)+'СЕТ СН'!$G$12+СВЦЭМ!$D$10+'СЕТ СН'!$G$5-'СЕТ СН'!$G$20</f>
        <v>3423.1198538100002</v>
      </c>
      <c r="H56" s="36">
        <f>SUMIFS(СВЦЭМ!$C$33:$C$776,СВЦЭМ!$A$33:$A$776,$A56,СВЦЭМ!$B$33:$B$776,H$47)+'СЕТ СН'!$G$12+СВЦЭМ!$D$10+'СЕТ СН'!$G$5-'СЕТ СН'!$G$20</f>
        <v>3385.6282906599999</v>
      </c>
      <c r="I56" s="36">
        <f>SUMIFS(СВЦЭМ!$C$33:$C$776,СВЦЭМ!$A$33:$A$776,$A56,СВЦЭМ!$B$33:$B$776,I$47)+'СЕТ СН'!$G$12+СВЦЭМ!$D$10+'СЕТ СН'!$G$5-'СЕТ СН'!$G$20</f>
        <v>3342.6952576600002</v>
      </c>
      <c r="J56" s="36">
        <f>SUMIFS(СВЦЭМ!$C$33:$C$776,СВЦЭМ!$A$33:$A$776,$A56,СВЦЭМ!$B$33:$B$776,J$47)+'СЕТ СН'!$G$12+СВЦЭМ!$D$10+'СЕТ СН'!$G$5-'СЕТ СН'!$G$20</f>
        <v>3326.8181765500003</v>
      </c>
      <c r="K56" s="36">
        <f>SUMIFS(СВЦЭМ!$C$33:$C$776,СВЦЭМ!$A$33:$A$776,$A56,СВЦЭМ!$B$33:$B$776,K$47)+'СЕТ СН'!$G$12+СВЦЭМ!$D$10+'СЕТ СН'!$G$5-'СЕТ СН'!$G$20</f>
        <v>3320.97640972</v>
      </c>
      <c r="L56" s="36">
        <f>SUMIFS(СВЦЭМ!$C$33:$C$776,СВЦЭМ!$A$33:$A$776,$A56,СВЦЭМ!$B$33:$B$776,L$47)+'СЕТ СН'!$G$12+СВЦЭМ!$D$10+'СЕТ СН'!$G$5-'СЕТ СН'!$G$20</f>
        <v>3328.9560881699999</v>
      </c>
      <c r="M56" s="36">
        <f>SUMIFS(СВЦЭМ!$C$33:$C$776,СВЦЭМ!$A$33:$A$776,$A56,СВЦЭМ!$B$33:$B$776,M$47)+'СЕТ СН'!$G$12+СВЦЭМ!$D$10+'СЕТ СН'!$G$5-'СЕТ СН'!$G$20</f>
        <v>3336.2383057500001</v>
      </c>
      <c r="N56" s="36">
        <f>SUMIFS(СВЦЭМ!$C$33:$C$776,СВЦЭМ!$A$33:$A$776,$A56,СВЦЭМ!$B$33:$B$776,N$47)+'СЕТ СН'!$G$12+СВЦЭМ!$D$10+'СЕТ СН'!$G$5-'СЕТ СН'!$G$20</f>
        <v>3340.9887863900003</v>
      </c>
      <c r="O56" s="36">
        <f>SUMIFS(СВЦЭМ!$C$33:$C$776,СВЦЭМ!$A$33:$A$776,$A56,СВЦЭМ!$B$33:$B$776,O$47)+'СЕТ СН'!$G$12+СВЦЭМ!$D$10+'СЕТ СН'!$G$5-'СЕТ СН'!$G$20</f>
        <v>3350.8741267200003</v>
      </c>
      <c r="P56" s="36">
        <f>SUMIFS(СВЦЭМ!$C$33:$C$776,СВЦЭМ!$A$33:$A$776,$A56,СВЦЭМ!$B$33:$B$776,P$47)+'СЕТ СН'!$G$12+СВЦЭМ!$D$10+'СЕТ СН'!$G$5-'СЕТ СН'!$G$20</f>
        <v>3362.0696050500001</v>
      </c>
      <c r="Q56" s="36">
        <f>SUMIFS(СВЦЭМ!$C$33:$C$776,СВЦЭМ!$A$33:$A$776,$A56,СВЦЭМ!$B$33:$B$776,Q$47)+'СЕТ СН'!$G$12+СВЦЭМ!$D$10+'СЕТ СН'!$G$5-'СЕТ СН'!$G$20</f>
        <v>3357.7709690300003</v>
      </c>
      <c r="R56" s="36">
        <f>SUMIFS(СВЦЭМ!$C$33:$C$776,СВЦЭМ!$A$33:$A$776,$A56,СВЦЭМ!$B$33:$B$776,R$47)+'СЕТ СН'!$G$12+СВЦЭМ!$D$10+'СЕТ СН'!$G$5-'СЕТ СН'!$G$20</f>
        <v>3308.3469641700003</v>
      </c>
      <c r="S56" s="36">
        <f>SUMIFS(СВЦЭМ!$C$33:$C$776,СВЦЭМ!$A$33:$A$776,$A56,СВЦЭМ!$B$33:$B$776,S$47)+'СЕТ СН'!$G$12+СВЦЭМ!$D$10+'СЕТ СН'!$G$5-'СЕТ СН'!$G$20</f>
        <v>3275.7246214699999</v>
      </c>
      <c r="T56" s="36">
        <f>SUMIFS(СВЦЭМ!$C$33:$C$776,СВЦЭМ!$A$33:$A$776,$A56,СВЦЭМ!$B$33:$B$776,T$47)+'СЕТ СН'!$G$12+СВЦЭМ!$D$10+'СЕТ СН'!$G$5-'СЕТ СН'!$G$20</f>
        <v>3290.88178169</v>
      </c>
      <c r="U56" s="36">
        <f>SUMIFS(СВЦЭМ!$C$33:$C$776,СВЦЭМ!$A$33:$A$776,$A56,СВЦЭМ!$B$33:$B$776,U$47)+'СЕТ СН'!$G$12+СВЦЭМ!$D$10+'СЕТ СН'!$G$5-'СЕТ СН'!$G$20</f>
        <v>3288.1795891000002</v>
      </c>
      <c r="V56" s="36">
        <f>SUMIFS(СВЦЭМ!$C$33:$C$776,СВЦЭМ!$A$33:$A$776,$A56,СВЦЭМ!$B$33:$B$776,V$47)+'СЕТ СН'!$G$12+СВЦЭМ!$D$10+'СЕТ СН'!$G$5-'СЕТ СН'!$G$20</f>
        <v>3285.5314089000003</v>
      </c>
      <c r="W56" s="36">
        <f>SUMIFS(СВЦЭМ!$C$33:$C$776,СВЦЭМ!$A$33:$A$776,$A56,СВЦЭМ!$B$33:$B$776,W$47)+'СЕТ СН'!$G$12+СВЦЭМ!$D$10+'СЕТ СН'!$G$5-'СЕТ СН'!$G$20</f>
        <v>3274.37331614</v>
      </c>
      <c r="X56" s="36">
        <f>SUMIFS(СВЦЭМ!$C$33:$C$776,СВЦЭМ!$A$33:$A$776,$A56,СВЦЭМ!$B$33:$B$776,X$47)+'СЕТ СН'!$G$12+СВЦЭМ!$D$10+'СЕТ СН'!$G$5-'СЕТ СН'!$G$20</f>
        <v>3272.6972686700001</v>
      </c>
      <c r="Y56" s="36">
        <f>SUMIFS(СВЦЭМ!$C$33:$C$776,СВЦЭМ!$A$33:$A$776,$A56,СВЦЭМ!$B$33:$B$776,Y$47)+'СЕТ СН'!$G$12+СВЦЭМ!$D$10+'СЕТ СН'!$G$5-'СЕТ СН'!$G$20</f>
        <v>3305.2871931300001</v>
      </c>
    </row>
    <row r="57" spans="1:25" ht="15.75" x14ac:dyDescent="0.2">
      <c r="A57" s="35">
        <f t="shared" si="1"/>
        <v>43779</v>
      </c>
      <c r="B57" s="36">
        <f>SUMIFS(СВЦЭМ!$C$33:$C$776,СВЦЭМ!$A$33:$A$776,$A57,СВЦЭМ!$B$33:$B$776,B$47)+'СЕТ СН'!$G$12+СВЦЭМ!$D$10+'СЕТ СН'!$G$5-'СЕТ СН'!$G$20</f>
        <v>3368.3728493500003</v>
      </c>
      <c r="C57" s="36">
        <f>SUMIFS(СВЦЭМ!$C$33:$C$776,СВЦЭМ!$A$33:$A$776,$A57,СВЦЭМ!$B$33:$B$776,C$47)+'СЕТ СН'!$G$12+СВЦЭМ!$D$10+'СЕТ СН'!$G$5-'СЕТ СН'!$G$20</f>
        <v>3406.6301276600002</v>
      </c>
      <c r="D57" s="36">
        <f>SUMIFS(СВЦЭМ!$C$33:$C$776,СВЦЭМ!$A$33:$A$776,$A57,СВЦЭМ!$B$33:$B$776,D$47)+'СЕТ СН'!$G$12+СВЦЭМ!$D$10+'СЕТ СН'!$G$5-'СЕТ СН'!$G$20</f>
        <v>3424.4335525900001</v>
      </c>
      <c r="E57" s="36">
        <f>SUMIFS(СВЦЭМ!$C$33:$C$776,СВЦЭМ!$A$33:$A$776,$A57,СВЦЭМ!$B$33:$B$776,E$47)+'СЕТ СН'!$G$12+СВЦЭМ!$D$10+'СЕТ СН'!$G$5-'СЕТ СН'!$G$20</f>
        <v>3438.4886782100002</v>
      </c>
      <c r="F57" s="36">
        <f>SUMIFS(СВЦЭМ!$C$33:$C$776,СВЦЭМ!$A$33:$A$776,$A57,СВЦЭМ!$B$33:$B$776,F$47)+'СЕТ СН'!$G$12+СВЦЭМ!$D$10+'СЕТ СН'!$G$5-'СЕТ СН'!$G$20</f>
        <v>3433.04772245</v>
      </c>
      <c r="G57" s="36">
        <f>SUMIFS(СВЦЭМ!$C$33:$C$776,СВЦЭМ!$A$33:$A$776,$A57,СВЦЭМ!$B$33:$B$776,G$47)+'СЕТ СН'!$G$12+СВЦЭМ!$D$10+'СЕТ СН'!$G$5-'СЕТ СН'!$G$20</f>
        <v>3420.3165826000004</v>
      </c>
      <c r="H57" s="36">
        <f>SUMIFS(СВЦЭМ!$C$33:$C$776,СВЦЭМ!$A$33:$A$776,$A57,СВЦЭМ!$B$33:$B$776,H$47)+'СЕТ СН'!$G$12+СВЦЭМ!$D$10+'СЕТ СН'!$G$5-'СЕТ СН'!$G$20</f>
        <v>3399.4698218500002</v>
      </c>
      <c r="I57" s="36">
        <f>SUMIFS(СВЦЭМ!$C$33:$C$776,СВЦЭМ!$A$33:$A$776,$A57,СВЦЭМ!$B$33:$B$776,I$47)+'СЕТ СН'!$G$12+СВЦЭМ!$D$10+'СЕТ СН'!$G$5-'СЕТ СН'!$G$20</f>
        <v>3387.78836761</v>
      </c>
      <c r="J57" s="36">
        <f>SUMIFS(СВЦЭМ!$C$33:$C$776,СВЦЭМ!$A$33:$A$776,$A57,СВЦЭМ!$B$33:$B$776,J$47)+'СЕТ СН'!$G$12+СВЦЭМ!$D$10+'СЕТ СН'!$G$5-'СЕТ СН'!$G$20</f>
        <v>3378.5270019099999</v>
      </c>
      <c r="K57" s="36">
        <f>SUMIFS(СВЦЭМ!$C$33:$C$776,СВЦЭМ!$A$33:$A$776,$A57,СВЦЭМ!$B$33:$B$776,K$47)+'СЕТ СН'!$G$12+СВЦЭМ!$D$10+'СЕТ СН'!$G$5-'СЕТ СН'!$G$20</f>
        <v>3347.97630923</v>
      </c>
      <c r="L57" s="36">
        <f>SUMIFS(СВЦЭМ!$C$33:$C$776,СВЦЭМ!$A$33:$A$776,$A57,СВЦЭМ!$B$33:$B$776,L$47)+'СЕТ СН'!$G$12+СВЦЭМ!$D$10+'СЕТ СН'!$G$5-'СЕТ СН'!$G$20</f>
        <v>3336.07400998</v>
      </c>
      <c r="M57" s="36">
        <f>SUMIFS(СВЦЭМ!$C$33:$C$776,СВЦЭМ!$A$33:$A$776,$A57,СВЦЭМ!$B$33:$B$776,M$47)+'СЕТ СН'!$G$12+СВЦЭМ!$D$10+'СЕТ СН'!$G$5-'СЕТ СН'!$G$20</f>
        <v>3329.7839178600002</v>
      </c>
      <c r="N57" s="36">
        <f>SUMIFS(СВЦЭМ!$C$33:$C$776,СВЦЭМ!$A$33:$A$776,$A57,СВЦЭМ!$B$33:$B$776,N$47)+'СЕТ СН'!$G$12+СВЦЭМ!$D$10+'СЕТ СН'!$G$5-'СЕТ СН'!$G$20</f>
        <v>3342.0330077900003</v>
      </c>
      <c r="O57" s="36">
        <f>SUMIFS(СВЦЭМ!$C$33:$C$776,СВЦЭМ!$A$33:$A$776,$A57,СВЦЭМ!$B$33:$B$776,O$47)+'СЕТ СН'!$G$12+СВЦЭМ!$D$10+'СЕТ СН'!$G$5-'СЕТ СН'!$G$20</f>
        <v>3351.0483242700002</v>
      </c>
      <c r="P57" s="36">
        <f>SUMIFS(СВЦЭМ!$C$33:$C$776,СВЦЭМ!$A$33:$A$776,$A57,СВЦЭМ!$B$33:$B$776,P$47)+'СЕТ СН'!$G$12+СВЦЭМ!$D$10+'СЕТ СН'!$G$5-'СЕТ СН'!$G$20</f>
        <v>3368.4623693500002</v>
      </c>
      <c r="Q57" s="36">
        <f>SUMIFS(СВЦЭМ!$C$33:$C$776,СВЦЭМ!$A$33:$A$776,$A57,СВЦЭМ!$B$33:$B$776,Q$47)+'СЕТ СН'!$G$12+СВЦЭМ!$D$10+'СЕТ СН'!$G$5-'СЕТ СН'!$G$20</f>
        <v>3365.1700073299999</v>
      </c>
      <c r="R57" s="36">
        <f>SUMIFS(СВЦЭМ!$C$33:$C$776,СВЦЭМ!$A$33:$A$776,$A57,СВЦЭМ!$B$33:$B$776,R$47)+'СЕТ СН'!$G$12+СВЦЭМ!$D$10+'СЕТ СН'!$G$5-'СЕТ СН'!$G$20</f>
        <v>3322.2859853600003</v>
      </c>
      <c r="S57" s="36">
        <f>SUMIFS(СВЦЭМ!$C$33:$C$776,СВЦЭМ!$A$33:$A$776,$A57,СВЦЭМ!$B$33:$B$776,S$47)+'СЕТ СН'!$G$12+СВЦЭМ!$D$10+'СЕТ СН'!$G$5-'СЕТ СН'!$G$20</f>
        <v>3290.8111988700002</v>
      </c>
      <c r="T57" s="36">
        <f>SUMIFS(СВЦЭМ!$C$33:$C$776,СВЦЭМ!$A$33:$A$776,$A57,СВЦЭМ!$B$33:$B$776,T$47)+'СЕТ СН'!$G$12+СВЦЭМ!$D$10+'СЕТ СН'!$G$5-'СЕТ СН'!$G$20</f>
        <v>3300.4410742200002</v>
      </c>
      <c r="U57" s="36">
        <f>SUMIFS(СВЦЭМ!$C$33:$C$776,СВЦЭМ!$A$33:$A$776,$A57,СВЦЭМ!$B$33:$B$776,U$47)+'СЕТ СН'!$G$12+СВЦЭМ!$D$10+'СЕТ СН'!$G$5-'СЕТ СН'!$G$20</f>
        <v>3298.8395069600001</v>
      </c>
      <c r="V57" s="36">
        <f>SUMIFS(СВЦЭМ!$C$33:$C$776,СВЦЭМ!$A$33:$A$776,$A57,СВЦЭМ!$B$33:$B$776,V$47)+'СЕТ СН'!$G$12+СВЦЭМ!$D$10+'СЕТ СН'!$G$5-'СЕТ СН'!$G$20</f>
        <v>3290.68903882</v>
      </c>
      <c r="W57" s="36">
        <f>SUMIFS(СВЦЭМ!$C$33:$C$776,СВЦЭМ!$A$33:$A$776,$A57,СВЦЭМ!$B$33:$B$776,W$47)+'СЕТ СН'!$G$12+СВЦЭМ!$D$10+'СЕТ СН'!$G$5-'СЕТ СН'!$G$20</f>
        <v>3274.7845295100001</v>
      </c>
      <c r="X57" s="36">
        <f>SUMIFS(СВЦЭМ!$C$33:$C$776,СВЦЭМ!$A$33:$A$776,$A57,СВЦЭМ!$B$33:$B$776,X$47)+'СЕТ СН'!$G$12+СВЦЭМ!$D$10+'СЕТ СН'!$G$5-'СЕТ СН'!$G$20</f>
        <v>3263.9581612000002</v>
      </c>
      <c r="Y57" s="36">
        <f>SUMIFS(СВЦЭМ!$C$33:$C$776,СВЦЭМ!$A$33:$A$776,$A57,СВЦЭМ!$B$33:$B$776,Y$47)+'СЕТ СН'!$G$12+СВЦЭМ!$D$10+'СЕТ СН'!$G$5-'СЕТ СН'!$G$20</f>
        <v>3281.14794871</v>
      </c>
    </row>
    <row r="58" spans="1:25" ht="15.75" x14ac:dyDescent="0.2">
      <c r="A58" s="35">
        <f t="shared" si="1"/>
        <v>43780</v>
      </c>
      <c r="B58" s="36">
        <f>SUMIFS(СВЦЭМ!$C$33:$C$776,СВЦЭМ!$A$33:$A$776,$A58,СВЦЭМ!$B$33:$B$776,B$47)+'СЕТ СН'!$G$12+СВЦЭМ!$D$10+'СЕТ СН'!$G$5-'СЕТ СН'!$G$20</f>
        <v>3359.30924878</v>
      </c>
      <c r="C58" s="36">
        <f>SUMIFS(СВЦЭМ!$C$33:$C$776,СВЦЭМ!$A$33:$A$776,$A58,СВЦЭМ!$B$33:$B$776,C$47)+'СЕТ СН'!$G$12+СВЦЭМ!$D$10+'СЕТ СН'!$G$5-'СЕТ СН'!$G$20</f>
        <v>3398.5779492300003</v>
      </c>
      <c r="D58" s="36">
        <f>SUMIFS(СВЦЭМ!$C$33:$C$776,СВЦЭМ!$A$33:$A$776,$A58,СВЦЭМ!$B$33:$B$776,D$47)+'СЕТ СН'!$G$12+СВЦЭМ!$D$10+'СЕТ СН'!$G$5-'СЕТ СН'!$G$20</f>
        <v>3425.7788167500003</v>
      </c>
      <c r="E58" s="36">
        <f>SUMIFS(СВЦЭМ!$C$33:$C$776,СВЦЭМ!$A$33:$A$776,$A58,СВЦЭМ!$B$33:$B$776,E$47)+'СЕТ СН'!$G$12+СВЦЭМ!$D$10+'СЕТ СН'!$G$5-'СЕТ СН'!$G$20</f>
        <v>3435.8959608300001</v>
      </c>
      <c r="F58" s="36">
        <f>SUMIFS(СВЦЭМ!$C$33:$C$776,СВЦЭМ!$A$33:$A$776,$A58,СВЦЭМ!$B$33:$B$776,F$47)+'СЕТ СН'!$G$12+СВЦЭМ!$D$10+'СЕТ СН'!$G$5-'СЕТ СН'!$G$20</f>
        <v>3443.50638794</v>
      </c>
      <c r="G58" s="36">
        <f>SUMIFS(СВЦЭМ!$C$33:$C$776,СВЦЭМ!$A$33:$A$776,$A58,СВЦЭМ!$B$33:$B$776,G$47)+'СЕТ СН'!$G$12+СВЦЭМ!$D$10+'СЕТ СН'!$G$5-'СЕТ СН'!$G$20</f>
        <v>3411.2446006200003</v>
      </c>
      <c r="H58" s="36">
        <f>SUMIFS(СВЦЭМ!$C$33:$C$776,СВЦЭМ!$A$33:$A$776,$A58,СВЦЭМ!$B$33:$B$776,H$47)+'СЕТ СН'!$G$12+СВЦЭМ!$D$10+'СЕТ СН'!$G$5-'СЕТ СН'!$G$20</f>
        <v>3406.55054931</v>
      </c>
      <c r="I58" s="36">
        <f>SUMIFS(СВЦЭМ!$C$33:$C$776,СВЦЭМ!$A$33:$A$776,$A58,СВЦЭМ!$B$33:$B$776,I$47)+'СЕТ СН'!$G$12+СВЦЭМ!$D$10+'СЕТ СН'!$G$5-'СЕТ СН'!$G$20</f>
        <v>3395.9756400800002</v>
      </c>
      <c r="J58" s="36">
        <f>SUMIFS(СВЦЭМ!$C$33:$C$776,СВЦЭМ!$A$33:$A$776,$A58,СВЦЭМ!$B$33:$B$776,J$47)+'СЕТ СН'!$G$12+СВЦЭМ!$D$10+'СЕТ СН'!$G$5-'СЕТ СН'!$G$20</f>
        <v>3391.9534120200001</v>
      </c>
      <c r="K58" s="36">
        <f>SUMIFS(СВЦЭМ!$C$33:$C$776,СВЦЭМ!$A$33:$A$776,$A58,СВЦЭМ!$B$33:$B$776,K$47)+'СЕТ СН'!$G$12+СВЦЭМ!$D$10+'СЕТ СН'!$G$5-'СЕТ СН'!$G$20</f>
        <v>3383.9098989499998</v>
      </c>
      <c r="L58" s="36">
        <f>SUMIFS(СВЦЭМ!$C$33:$C$776,СВЦЭМ!$A$33:$A$776,$A58,СВЦЭМ!$B$33:$B$776,L$47)+'СЕТ СН'!$G$12+СВЦЭМ!$D$10+'СЕТ СН'!$G$5-'СЕТ СН'!$G$20</f>
        <v>3345.9355980200003</v>
      </c>
      <c r="M58" s="36">
        <f>SUMIFS(СВЦЭМ!$C$33:$C$776,СВЦЭМ!$A$33:$A$776,$A58,СВЦЭМ!$B$33:$B$776,M$47)+'СЕТ СН'!$G$12+СВЦЭМ!$D$10+'СЕТ СН'!$G$5-'СЕТ СН'!$G$20</f>
        <v>3329.6277364900002</v>
      </c>
      <c r="N58" s="36">
        <f>SUMIFS(СВЦЭМ!$C$33:$C$776,СВЦЭМ!$A$33:$A$776,$A58,СВЦЭМ!$B$33:$B$776,N$47)+'СЕТ СН'!$G$12+СВЦЭМ!$D$10+'СЕТ СН'!$G$5-'СЕТ СН'!$G$20</f>
        <v>3325.9214154800002</v>
      </c>
      <c r="O58" s="36">
        <f>SUMIFS(СВЦЭМ!$C$33:$C$776,СВЦЭМ!$A$33:$A$776,$A58,СВЦЭМ!$B$33:$B$776,O$47)+'СЕТ СН'!$G$12+СВЦЭМ!$D$10+'СЕТ СН'!$G$5-'СЕТ СН'!$G$20</f>
        <v>3319.3895916199999</v>
      </c>
      <c r="P58" s="36">
        <f>SUMIFS(СВЦЭМ!$C$33:$C$776,СВЦЭМ!$A$33:$A$776,$A58,СВЦЭМ!$B$33:$B$776,P$47)+'СЕТ СН'!$G$12+СВЦЭМ!$D$10+'СЕТ СН'!$G$5-'СЕТ СН'!$G$20</f>
        <v>3329.8503773900002</v>
      </c>
      <c r="Q58" s="36">
        <f>SUMIFS(СВЦЭМ!$C$33:$C$776,СВЦЭМ!$A$33:$A$776,$A58,СВЦЭМ!$B$33:$B$776,Q$47)+'СЕТ СН'!$G$12+СВЦЭМ!$D$10+'СЕТ СН'!$G$5-'СЕТ СН'!$G$20</f>
        <v>3332.6900138700003</v>
      </c>
      <c r="R58" s="36">
        <f>SUMIFS(СВЦЭМ!$C$33:$C$776,СВЦЭМ!$A$33:$A$776,$A58,СВЦЭМ!$B$33:$B$776,R$47)+'СЕТ СН'!$G$12+СВЦЭМ!$D$10+'СЕТ СН'!$G$5-'СЕТ СН'!$G$20</f>
        <v>3334.6212883600001</v>
      </c>
      <c r="S58" s="36">
        <f>SUMIFS(СВЦЭМ!$C$33:$C$776,СВЦЭМ!$A$33:$A$776,$A58,СВЦЭМ!$B$33:$B$776,S$47)+'СЕТ СН'!$G$12+СВЦЭМ!$D$10+'СЕТ СН'!$G$5-'СЕТ СН'!$G$20</f>
        <v>3330.8870597200003</v>
      </c>
      <c r="T58" s="36">
        <f>SUMIFS(СВЦЭМ!$C$33:$C$776,СВЦЭМ!$A$33:$A$776,$A58,СВЦЭМ!$B$33:$B$776,T$47)+'СЕТ СН'!$G$12+СВЦЭМ!$D$10+'СЕТ СН'!$G$5-'СЕТ СН'!$G$20</f>
        <v>3338.0767913600002</v>
      </c>
      <c r="U58" s="36">
        <f>SUMIFS(СВЦЭМ!$C$33:$C$776,СВЦЭМ!$A$33:$A$776,$A58,СВЦЭМ!$B$33:$B$776,U$47)+'СЕТ СН'!$G$12+СВЦЭМ!$D$10+'СЕТ СН'!$G$5-'СЕТ СН'!$G$20</f>
        <v>3330.2562133600004</v>
      </c>
      <c r="V58" s="36">
        <f>SUMIFS(СВЦЭМ!$C$33:$C$776,СВЦЭМ!$A$33:$A$776,$A58,СВЦЭМ!$B$33:$B$776,V$47)+'СЕТ СН'!$G$12+СВЦЭМ!$D$10+'СЕТ СН'!$G$5-'СЕТ СН'!$G$20</f>
        <v>3329.08462014</v>
      </c>
      <c r="W58" s="36">
        <f>SUMIFS(СВЦЭМ!$C$33:$C$776,СВЦЭМ!$A$33:$A$776,$A58,СВЦЭМ!$B$33:$B$776,W$47)+'СЕТ СН'!$G$12+СВЦЭМ!$D$10+'СЕТ СН'!$G$5-'СЕТ СН'!$G$20</f>
        <v>3319.8640015700003</v>
      </c>
      <c r="X58" s="36">
        <f>SUMIFS(СВЦЭМ!$C$33:$C$776,СВЦЭМ!$A$33:$A$776,$A58,СВЦЭМ!$B$33:$B$776,X$47)+'СЕТ СН'!$G$12+СВЦЭМ!$D$10+'СЕТ СН'!$G$5-'СЕТ СН'!$G$20</f>
        <v>3320.3352717900002</v>
      </c>
      <c r="Y58" s="36">
        <f>SUMIFS(СВЦЭМ!$C$33:$C$776,СВЦЭМ!$A$33:$A$776,$A58,СВЦЭМ!$B$33:$B$776,Y$47)+'СЕТ СН'!$G$12+СВЦЭМ!$D$10+'СЕТ СН'!$G$5-'СЕТ СН'!$G$20</f>
        <v>3360.4658143000001</v>
      </c>
    </row>
    <row r="59" spans="1:25" ht="15.75" x14ac:dyDescent="0.2">
      <c r="A59" s="35">
        <f t="shared" si="1"/>
        <v>43781</v>
      </c>
      <c r="B59" s="36">
        <f>SUMIFS(СВЦЭМ!$C$33:$C$776,СВЦЭМ!$A$33:$A$776,$A59,СВЦЭМ!$B$33:$B$776,B$47)+'СЕТ СН'!$G$12+СВЦЭМ!$D$10+'СЕТ СН'!$G$5-'СЕТ СН'!$G$20</f>
        <v>3356.2987386200002</v>
      </c>
      <c r="C59" s="36">
        <f>SUMIFS(СВЦЭМ!$C$33:$C$776,СВЦЭМ!$A$33:$A$776,$A59,СВЦЭМ!$B$33:$B$776,C$47)+'СЕТ СН'!$G$12+СВЦЭМ!$D$10+'СЕТ СН'!$G$5-'СЕТ СН'!$G$20</f>
        <v>3398.7915719299999</v>
      </c>
      <c r="D59" s="36">
        <f>SUMIFS(СВЦЭМ!$C$33:$C$776,СВЦЭМ!$A$33:$A$776,$A59,СВЦЭМ!$B$33:$B$776,D$47)+'СЕТ СН'!$G$12+СВЦЭМ!$D$10+'СЕТ СН'!$G$5-'СЕТ СН'!$G$20</f>
        <v>3404.5261519200003</v>
      </c>
      <c r="E59" s="36">
        <f>SUMIFS(СВЦЭМ!$C$33:$C$776,СВЦЭМ!$A$33:$A$776,$A59,СВЦЭМ!$B$33:$B$776,E$47)+'СЕТ СН'!$G$12+СВЦЭМ!$D$10+'СЕТ СН'!$G$5-'СЕТ СН'!$G$20</f>
        <v>3414.9187970600001</v>
      </c>
      <c r="F59" s="36">
        <f>SUMIFS(СВЦЭМ!$C$33:$C$776,СВЦЭМ!$A$33:$A$776,$A59,СВЦЭМ!$B$33:$B$776,F$47)+'СЕТ СН'!$G$12+СВЦЭМ!$D$10+'СЕТ СН'!$G$5-'СЕТ СН'!$G$20</f>
        <v>3409.90879567</v>
      </c>
      <c r="G59" s="36">
        <f>SUMIFS(СВЦЭМ!$C$33:$C$776,СВЦЭМ!$A$33:$A$776,$A59,СВЦЭМ!$B$33:$B$776,G$47)+'СЕТ СН'!$G$12+СВЦЭМ!$D$10+'СЕТ СН'!$G$5-'СЕТ СН'!$G$20</f>
        <v>3387.4362109600002</v>
      </c>
      <c r="H59" s="36">
        <f>SUMIFS(СВЦЭМ!$C$33:$C$776,СВЦЭМ!$A$33:$A$776,$A59,СВЦЭМ!$B$33:$B$776,H$47)+'СЕТ СН'!$G$12+СВЦЭМ!$D$10+'СЕТ СН'!$G$5-'СЕТ СН'!$G$20</f>
        <v>3356.9881565400001</v>
      </c>
      <c r="I59" s="36">
        <f>SUMIFS(СВЦЭМ!$C$33:$C$776,СВЦЭМ!$A$33:$A$776,$A59,СВЦЭМ!$B$33:$B$776,I$47)+'СЕТ СН'!$G$12+СВЦЭМ!$D$10+'СЕТ СН'!$G$5-'СЕТ СН'!$G$20</f>
        <v>3334.8752632200003</v>
      </c>
      <c r="J59" s="36">
        <f>SUMIFS(СВЦЭМ!$C$33:$C$776,СВЦЭМ!$A$33:$A$776,$A59,СВЦЭМ!$B$33:$B$776,J$47)+'СЕТ СН'!$G$12+СВЦЭМ!$D$10+'СЕТ СН'!$G$5-'СЕТ СН'!$G$20</f>
        <v>3317.2119747000002</v>
      </c>
      <c r="K59" s="36">
        <f>SUMIFS(СВЦЭМ!$C$33:$C$776,СВЦЭМ!$A$33:$A$776,$A59,СВЦЭМ!$B$33:$B$776,K$47)+'СЕТ СН'!$G$12+СВЦЭМ!$D$10+'СЕТ СН'!$G$5-'СЕТ СН'!$G$20</f>
        <v>3312.84678467</v>
      </c>
      <c r="L59" s="36">
        <f>SUMIFS(СВЦЭМ!$C$33:$C$776,СВЦЭМ!$A$33:$A$776,$A59,СВЦЭМ!$B$33:$B$776,L$47)+'СЕТ СН'!$G$12+СВЦЭМ!$D$10+'СЕТ СН'!$G$5-'СЕТ СН'!$G$20</f>
        <v>3289.0037970100002</v>
      </c>
      <c r="M59" s="36">
        <f>SUMIFS(СВЦЭМ!$C$33:$C$776,СВЦЭМ!$A$33:$A$776,$A59,СВЦЭМ!$B$33:$B$776,M$47)+'СЕТ СН'!$G$12+СВЦЭМ!$D$10+'СЕТ СН'!$G$5-'СЕТ СН'!$G$20</f>
        <v>3273.2971262900001</v>
      </c>
      <c r="N59" s="36">
        <f>SUMIFS(СВЦЭМ!$C$33:$C$776,СВЦЭМ!$A$33:$A$776,$A59,СВЦЭМ!$B$33:$B$776,N$47)+'СЕТ СН'!$G$12+СВЦЭМ!$D$10+'СЕТ СН'!$G$5-'СЕТ СН'!$G$20</f>
        <v>3297.6157364999999</v>
      </c>
      <c r="O59" s="36">
        <f>SUMIFS(СВЦЭМ!$C$33:$C$776,СВЦЭМ!$A$33:$A$776,$A59,СВЦЭМ!$B$33:$B$776,O$47)+'СЕТ СН'!$G$12+СВЦЭМ!$D$10+'СЕТ СН'!$G$5-'СЕТ СН'!$G$20</f>
        <v>3299.4502903800003</v>
      </c>
      <c r="P59" s="36">
        <f>SUMIFS(СВЦЭМ!$C$33:$C$776,СВЦЭМ!$A$33:$A$776,$A59,СВЦЭМ!$B$33:$B$776,P$47)+'СЕТ СН'!$G$12+СВЦЭМ!$D$10+'СЕТ СН'!$G$5-'СЕТ СН'!$G$20</f>
        <v>3319.1601224400001</v>
      </c>
      <c r="Q59" s="36">
        <f>SUMIFS(СВЦЭМ!$C$33:$C$776,СВЦЭМ!$A$33:$A$776,$A59,СВЦЭМ!$B$33:$B$776,Q$47)+'СЕТ СН'!$G$12+СВЦЭМ!$D$10+'СЕТ СН'!$G$5-'СЕТ СН'!$G$20</f>
        <v>3335.55914446</v>
      </c>
      <c r="R59" s="36">
        <f>SUMIFS(СВЦЭМ!$C$33:$C$776,СВЦЭМ!$A$33:$A$776,$A59,СВЦЭМ!$B$33:$B$776,R$47)+'СЕТ СН'!$G$12+СВЦЭМ!$D$10+'СЕТ СН'!$G$5-'СЕТ СН'!$G$20</f>
        <v>3336.7042476200004</v>
      </c>
      <c r="S59" s="36">
        <f>SUMIFS(СВЦЭМ!$C$33:$C$776,СВЦЭМ!$A$33:$A$776,$A59,СВЦЭМ!$B$33:$B$776,S$47)+'СЕТ СН'!$G$12+СВЦЭМ!$D$10+'СЕТ СН'!$G$5-'СЕТ СН'!$G$20</f>
        <v>3337.5929028800001</v>
      </c>
      <c r="T59" s="36">
        <f>SUMIFS(СВЦЭМ!$C$33:$C$776,СВЦЭМ!$A$33:$A$776,$A59,СВЦЭМ!$B$33:$B$776,T$47)+'СЕТ СН'!$G$12+СВЦЭМ!$D$10+'СЕТ СН'!$G$5-'СЕТ СН'!$G$20</f>
        <v>3334.4275047600004</v>
      </c>
      <c r="U59" s="36">
        <f>SUMIFS(СВЦЭМ!$C$33:$C$776,СВЦЭМ!$A$33:$A$776,$A59,СВЦЭМ!$B$33:$B$776,U$47)+'СЕТ СН'!$G$12+СВЦЭМ!$D$10+'СЕТ СН'!$G$5-'СЕТ СН'!$G$20</f>
        <v>3327.0907983300003</v>
      </c>
      <c r="V59" s="36">
        <f>SUMIFS(СВЦЭМ!$C$33:$C$776,СВЦЭМ!$A$33:$A$776,$A59,СВЦЭМ!$B$33:$B$776,V$47)+'СЕТ СН'!$G$12+СВЦЭМ!$D$10+'СЕТ СН'!$G$5-'СЕТ СН'!$G$20</f>
        <v>3323.6250229800003</v>
      </c>
      <c r="W59" s="36">
        <f>SUMIFS(СВЦЭМ!$C$33:$C$776,СВЦЭМ!$A$33:$A$776,$A59,СВЦЭМ!$B$33:$B$776,W$47)+'СЕТ СН'!$G$12+СВЦЭМ!$D$10+'СЕТ СН'!$G$5-'СЕТ СН'!$G$20</f>
        <v>3334.3855132799999</v>
      </c>
      <c r="X59" s="36">
        <f>SUMIFS(СВЦЭМ!$C$33:$C$776,СВЦЭМ!$A$33:$A$776,$A59,СВЦЭМ!$B$33:$B$776,X$47)+'СЕТ СН'!$G$12+СВЦЭМ!$D$10+'СЕТ СН'!$G$5-'СЕТ СН'!$G$20</f>
        <v>3356.8639702200003</v>
      </c>
      <c r="Y59" s="36">
        <f>SUMIFS(СВЦЭМ!$C$33:$C$776,СВЦЭМ!$A$33:$A$776,$A59,СВЦЭМ!$B$33:$B$776,Y$47)+'СЕТ СН'!$G$12+СВЦЭМ!$D$10+'СЕТ СН'!$G$5-'СЕТ СН'!$G$20</f>
        <v>3417.0846265600003</v>
      </c>
    </row>
    <row r="60" spans="1:25" ht="15.75" x14ac:dyDescent="0.2">
      <c r="A60" s="35">
        <f t="shared" si="1"/>
        <v>43782</v>
      </c>
      <c r="B60" s="36">
        <f>SUMIFS(СВЦЭМ!$C$33:$C$776,СВЦЭМ!$A$33:$A$776,$A60,СВЦЭМ!$B$33:$B$776,B$47)+'СЕТ СН'!$G$12+СВЦЭМ!$D$10+'СЕТ СН'!$G$5-'СЕТ СН'!$G$20</f>
        <v>3406.1099420099999</v>
      </c>
      <c r="C60" s="36">
        <f>SUMIFS(СВЦЭМ!$C$33:$C$776,СВЦЭМ!$A$33:$A$776,$A60,СВЦЭМ!$B$33:$B$776,C$47)+'СЕТ СН'!$G$12+СВЦЭМ!$D$10+'СЕТ СН'!$G$5-'СЕТ СН'!$G$20</f>
        <v>3473.5254374000001</v>
      </c>
      <c r="D60" s="36">
        <f>SUMIFS(СВЦЭМ!$C$33:$C$776,СВЦЭМ!$A$33:$A$776,$A60,СВЦЭМ!$B$33:$B$776,D$47)+'СЕТ СН'!$G$12+СВЦЭМ!$D$10+'СЕТ СН'!$G$5-'СЕТ СН'!$G$20</f>
        <v>3502.7986480500003</v>
      </c>
      <c r="E60" s="36">
        <f>SUMIFS(СВЦЭМ!$C$33:$C$776,СВЦЭМ!$A$33:$A$776,$A60,СВЦЭМ!$B$33:$B$776,E$47)+'СЕТ СН'!$G$12+СВЦЭМ!$D$10+'СЕТ СН'!$G$5-'СЕТ СН'!$G$20</f>
        <v>3486.5491108400001</v>
      </c>
      <c r="F60" s="36">
        <f>SUMIFS(СВЦЭМ!$C$33:$C$776,СВЦЭМ!$A$33:$A$776,$A60,СВЦЭМ!$B$33:$B$776,F$47)+'СЕТ СН'!$G$12+СВЦЭМ!$D$10+'СЕТ СН'!$G$5-'СЕТ СН'!$G$20</f>
        <v>3460.0955339400002</v>
      </c>
      <c r="G60" s="36">
        <f>SUMIFS(СВЦЭМ!$C$33:$C$776,СВЦЭМ!$A$33:$A$776,$A60,СВЦЭМ!$B$33:$B$776,G$47)+'СЕТ СН'!$G$12+СВЦЭМ!$D$10+'СЕТ СН'!$G$5-'СЕТ СН'!$G$20</f>
        <v>3431.9300395</v>
      </c>
      <c r="H60" s="36">
        <f>SUMIFS(СВЦЭМ!$C$33:$C$776,СВЦЭМ!$A$33:$A$776,$A60,СВЦЭМ!$B$33:$B$776,H$47)+'СЕТ СН'!$G$12+СВЦЭМ!$D$10+'СЕТ СН'!$G$5-'СЕТ СН'!$G$20</f>
        <v>3402.5968501800003</v>
      </c>
      <c r="I60" s="36">
        <f>SUMIFS(СВЦЭМ!$C$33:$C$776,СВЦЭМ!$A$33:$A$776,$A60,СВЦЭМ!$B$33:$B$776,I$47)+'СЕТ СН'!$G$12+СВЦЭМ!$D$10+'СЕТ СН'!$G$5-'СЕТ СН'!$G$20</f>
        <v>3348.1148713700004</v>
      </c>
      <c r="J60" s="36">
        <f>SUMIFS(СВЦЭМ!$C$33:$C$776,СВЦЭМ!$A$33:$A$776,$A60,СВЦЭМ!$B$33:$B$776,J$47)+'СЕТ СН'!$G$12+СВЦЭМ!$D$10+'СЕТ СН'!$G$5-'СЕТ СН'!$G$20</f>
        <v>3314.6635564500002</v>
      </c>
      <c r="K60" s="36">
        <f>SUMIFS(СВЦЭМ!$C$33:$C$776,СВЦЭМ!$A$33:$A$776,$A60,СВЦЭМ!$B$33:$B$776,K$47)+'СЕТ СН'!$G$12+СВЦЭМ!$D$10+'СЕТ СН'!$G$5-'СЕТ СН'!$G$20</f>
        <v>3311.55727346</v>
      </c>
      <c r="L60" s="36">
        <f>SUMIFS(СВЦЭМ!$C$33:$C$776,СВЦЭМ!$A$33:$A$776,$A60,СВЦЭМ!$B$33:$B$776,L$47)+'СЕТ СН'!$G$12+СВЦЭМ!$D$10+'СЕТ СН'!$G$5-'СЕТ СН'!$G$20</f>
        <v>3277.6903034000002</v>
      </c>
      <c r="M60" s="36">
        <f>SUMIFS(СВЦЭМ!$C$33:$C$776,СВЦЭМ!$A$33:$A$776,$A60,СВЦЭМ!$B$33:$B$776,M$47)+'СЕТ СН'!$G$12+СВЦЭМ!$D$10+'СЕТ СН'!$G$5-'СЕТ СН'!$G$20</f>
        <v>3265.1566170700003</v>
      </c>
      <c r="N60" s="36">
        <f>SUMIFS(СВЦЭМ!$C$33:$C$776,СВЦЭМ!$A$33:$A$776,$A60,СВЦЭМ!$B$33:$B$776,N$47)+'СЕТ СН'!$G$12+СВЦЭМ!$D$10+'СЕТ СН'!$G$5-'СЕТ СН'!$G$20</f>
        <v>3265.3512055000001</v>
      </c>
      <c r="O60" s="36">
        <f>SUMIFS(СВЦЭМ!$C$33:$C$776,СВЦЭМ!$A$33:$A$776,$A60,СВЦЭМ!$B$33:$B$776,O$47)+'СЕТ СН'!$G$12+СВЦЭМ!$D$10+'СЕТ СН'!$G$5-'СЕТ СН'!$G$20</f>
        <v>3269.2149375700001</v>
      </c>
      <c r="P60" s="36">
        <f>SUMIFS(СВЦЭМ!$C$33:$C$776,СВЦЭМ!$A$33:$A$776,$A60,СВЦЭМ!$B$33:$B$776,P$47)+'СЕТ СН'!$G$12+СВЦЭМ!$D$10+'СЕТ СН'!$G$5-'СЕТ СН'!$G$20</f>
        <v>3270.8729716100001</v>
      </c>
      <c r="Q60" s="36">
        <f>SUMIFS(СВЦЭМ!$C$33:$C$776,СВЦЭМ!$A$33:$A$776,$A60,СВЦЭМ!$B$33:$B$776,Q$47)+'СЕТ СН'!$G$12+СВЦЭМ!$D$10+'СЕТ СН'!$G$5-'СЕТ СН'!$G$20</f>
        <v>3265.5972686800001</v>
      </c>
      <c r="R60" s="36">
        <f>SUMIFS(СВЦЭМ!$C$33:$C$776,СВЦЭМ!$A$33:$A$776,$A60,СВЦЭМ!$B$33:$B$776,R$47)+'СЕТ СН'!$G$12+СВЦЭМ!$D$10+'СЕТ СН'!$G$5-'СЕТ СН'!$G$20</f>
        <v>3261.7397689500003</v>
      </c>
      <c r="S60" s="36">
        <f>SUMIFS(СВЦЭМ!$C$33:$C$776,СВЦЭМ!$A$33:$A$776,$A60,СВЦЭМ!$B$33:$B$776,S$47)+'СЕТ СН'!$G$12+СВЦЭМ!$D$10+'СЕТ СН'!$G$5-'СЕТ СН'!$G$20</f>
        <v>3265.7640492099999</v>
      </c>
      <c r="T60" s="36">
        <f>SUMIFS(СВЦЭМ!$C$33:$C$776,СВЦЭМ!$A$33:$A$776,$A60,СВЦЭМ!$B$33:$B$776,T$47)+'СЕТ СН'!$G$12+СВЦЭМ!$D$10+'СЕТ СН'!$G$5-'СЕТ СН'!$G$20</f>
        <v>3282.1062017200002</v>
      </c>
      <c r="U60" s="36">
        <f>SUMIFS(СВЦЭМ!$C$33:$C$776,СВЦЭМ!$A$33:$A$776,$A60,СВЦЭМ!$B$33:$B$776,U$47)+'СЕТ СН'!$G$12+СВЦЭМ!$D$10+'СЕТ СН'!$G$5-'СЕТ СН'!$G$20</f>
        <v>3278.8405893300001</v>
      </c>
      <c r="V60" s="36">
        <f>SUMIFS(СВЦЭМ!$C$33:$C$776,СВЦЭМ!$A$33:$A$776,$A60,СВЦЭМ!$B$33:$B$776,V$47)+'СЕТ СН'!$G$12+СВЦЭМ!$D$10+'СЕТ СН'!$G$5-'СЕТ СН'!$G$20</f>
        <v>3265.8404317600002</v>
      </c>
      <c r="W60" s="36">
        <f>SUMIFS(СВЦЭМ!$C$33:$C$776,СВЦЭМ!$A$33:$A$776,$A60,СВЦЭМ!$B$33:$B$776,W$47)+'СЕТ СН'!$G$12+СВЦЭМ!$D$10+'СЕТ СН'!$G$5-'СЕТ СН'!$G$20</f>
        <v>3257.4673762100001</v>
      </c>
      <c r="X60" s="36">
        <f>SUMIFS(СВЦЭМ!$C$33:$C$776,СВЦЭМ!$A$33:$A$776,$A60,СВЦЭМ!$B$33:$B$776,X$47)+'СЕТ СН'!$G$12+СВЦЭМ!$D$10+'СЕТ СН'!$G$5-'СЕТ СН'!$G$20</f>
        <v>3265.67848693</v>
      </c>
      <c r="Y60" s="36">
        <f>SUMIFS(СВЦЭМ!$C$33:$C$776,СВЦЭМ!$A$33:$A$776,$A60,СВЦЭМ!$B$33:$B$776,Y$47)+'СЕТ СН'!$G$12+СВЦЭМ!$D$10+'СЕТ СН'!$G$5-'СЕТ СН'!$G$20</f>
        <v>3300.2330311400001</v>
      </c>
    </row>
    <row r="61" spans="1:25" ht="15.75" x14ac:dyDescent="0.2">
      <c r="A61" s="35">
        <f t="shared" si="1"/>
        <v>43783</v>
      </c>
      <c r="B61" s="36">
        <f>SUMIFS(СВЦЭМ!$C$33:$C$776,СВЦЭМ!$A$33:$A$776,$A61,СВЦЭМ!$B$33:$B$776,B$47)+'СЕТ СН'!$G$12+СВЦЭМ!$D$10+'СЕТ СН'!$G$5-'СЕТ СН'!$G$20</f>
        <v>3290.0684668200001</v>
      </c>
      <c r="C61" s="36">
        <f>SUMIFS(СВЦЭМ!$C$33:$C$776,СВЦЭМ!$A$33:$A$776,$A61,СВЦЭМ!$B$33:$B$776,C$47)+'СЕТ СН'!$G$12+СВЦЭМ!$D$10+'СЕТ СН'!$G$5-'СЕТ СН'!$G$20</f>
        <v>3317.2313951400001</v>
      </c>
      <c r="D61" s="36">
        <f>SUMIFS(СВЦЭМ!$C$33:$C$776,СВЦЭМ!$A$33:$A$776,$A61,СВЦЭМ!$B$33:$B$776,D$47)+'СЕТ СН'!$G$12+СВЦЭМ!$D$10+'СЕТ СН'!$G$5-'СЕТ СН'!$G$20</f>
        <v>3312.9446716500001</v>
      </c>
      <c r="E61" s="36">
        <f>SUMIFS(СВЦЭМ!$C$33:$C$776,СВЦЭМ!$A$33:$A$776,$A61,СВЦЭМ!$B$33:$B$776,E$47)+'СЕТ СН'!$G$12+СВЦЭМ!$D$10+'СЕТ СН'!$G$5-'СЕТ СН'!$G$20</f>
        <v>3323.6781872400002</v>
      </c>
      <c r="F61" s="36">
        <f>SUMIFS(СВЦЭМ!$C$33:$C$776,СВЦЭМ!$A$33:$A$776,$A61,СВЦЭМ!$B$33:$B$776,F$47)+'СЕТ СН'!$G$12+СВЦЭМ!$D$10+'СЕТ СН'!$G$5-'СЕТ СН'!$G$20</f>
        <v>3321.3787458800002</v>
      </c>
      <c r="G61" s="36">
        <f>SUMIFS(СВЦЭМ!$C$33:$C$776,СВЦЭМ!$A$33:$A$776,$A61,СВЦЭМ!$B$33:$B$776,G$47)+'СЕТ СН'!$G$12+СВЦЭМ!$D$10+'СЕТ СН'!$G$5-'СЕТ СН'!$G$20</f>
        <v>3325.2196235700003</v>
      </c>
      <c r="H61" s="36">
        <f>SUMIFS(СВЦЭМ!$C$33:$C$776,СВЦЭМ!$A$33:$A$776,$A61,СВЦЭМ!$B$33:$B$776,H$47)+'СЕТ СН'!$G$12+СВЦЭМ!$D$10+'СЕТ СН'!$G$5-'СЕТ СН'!$G$20</f>
        <v>3313.05795506</v>
      </c>
      <c r="I61" s="36">
        <f>SUMIFS(СВЦЭМ!$C$33:$C$776,СВЦЭМ!$A$33:$A$776,$A61,СВЦЭМ!$B$33:$B$776,I$47)+'СЕТ СН'!$G$12+СВЦЭМ!$D$10+'СЕТ СН'!$G$5-'СЕТ СН'!$G$20</f>
        <v>3353.04482409</v>
      </c>
      <c r="J61" s="36">
        <f>SUMIFS(СВЦЭМ!$C$33:$C$776,СВЦЭМ!$A$33:$A$776,$A61,СВЦЭМ!$B$33:$B$776,J$47)+'СЕТ СН'!$G$12+СВЦЭМ!$D$10+'СЕТ СН'!$G$5-'СЕТ СН'!$G$20</f>
        <v>3414.5615694600001</v>
      </c>
      <c r="K61" s="36">
        <f>SUMIFS(СВЦЭМ!$C$33:$C$776,СВЦЭМ!$A$33:$A$776,$A61,СВЦЭМ!$B$33:$B$776,K$47)+'СЕТ СН'!$G$12+СВЦЭМ!$D$10+'СЕТ СН'!$G$5-'СЕТ СН'!$G$20</f>
        <v>3419.9118413000001</v>
      </c>
      <c r="L61" s="36">
        <f>SUMIFS(СВЦЭМ!$C$33:$C$776,СВЦЭМ!$A$33:$A$776,$A61,СВЦЭМ!$B$33:$B$776,L$47)+'СЕТ СН'!$G$12+СВЦЭМ!$D$10+'СЕТ СН'!$G$5-'СЕТ СН'!$G$20</f>
        <v>3379.6584851500002</v>
      </c>
      <c r="M61" s="36">
        <f>SUMIFS(СВЦЭМ!$C$33:$C$776,СВЦЭМ!$A$33:$A$776,$A61,СВЦЭМ!$B$33:$B$776,M$47)+'СЕТ СН'!$G$12+СВЦЭМ!$D$10+'СЕТ СН'!$G$5-'СЕТ СН'!$G$20</f>
        <v>3366.13866469</v>
      </c>
      <c r="N61" s="36">
        <f>SUMIFS(СВЦЭМ!$C$33:$C$776,СВЦЭМ!$A$33:$A$776,$A61,СВЦЭМ!$B$33:$B$776,N$47)+'СЕТ СН'!$G$12+СВЦЭМ!$D$10+'СЕТ СН'!$G$5-'СЕТ СН'!$G$20</f>
        <v>3349.6973699600003</v>
      </c>
      <c r="O61" s="36">
        <f>SUMIFS(СВЦЭМ!$C$33:$C$776,СВЦЭМ!$A$33:$A$776,$A61,СВЦЭМ!$B$33:$B$776,O$47)+'СЕТ СН'!$G$12+СВЦЭМ!$D$10+'СЕТ СН'!$G$5-'СЕТ СН'!$G$20</f>
        <v>3342.2402062700003</v>
      </c>
      <c r="P61" s="36">
        <f>SUMIFS(СВЦЭМ!$C$33:$C$776,СВЦЭМ!$A$33:$A$776,$A61,СВЦЭМ!$B$33:$B$776,P$47)+'СЕТ СН'!$G$12+СВЦЭМ!$D$10+'СЕТ СН'!$G$5-'СЕТ СН'!$G$20</f>
        <v>3343.9716934500002</v>
      </c>
      <c r="Q61" s="36">
        <f>SUMIFS(СВЦЭМ!$C$33:$C$776,СВЦЭМ!$A$33:$A$776,$A61,СВЦЭМ!$B$33:$B$776,Q$47)+'СЕТ СН'!$G$12+СВЦЭМ!$D$10+'СЕТ СН'!$G$5-'СЕТ СН'!$G$20</f>
        <v>3340.1440850899999</v>
      </c>
      <c r="R61" s="36">
        <f>SUMIFS(СВЦЭМ!$C$33:$C$776,СВЦЭМ!$A$33:$A$776,$A61,СВЦЭМ!$B$33:$B$776,R$47)+'СЕТ СН'!$G$12+СВЦЭМ!$D$10+'СЕТ СН'!$G$5-'СЕТ СН'!$G$20</f>
        <v>3338.09149488</v>
      </c>
      <c r="S61" s="36">
        <f>SUMIFS(СВЦЭМ!$C$33:$C$776,СВЦЭМ!$A$33:$A$776,$A61,СВЦЭМ!$B$33:$B$776,S$47)+'СЕТ СН'!$G$12+СВЦЭМ!$D$10+'СЕТ СН'!$G$5-'СЕТ СН'!$G$20</f>
        <v>3368.7281015400004</v>
      </c>
      <c r="T61" s="36">
        <f>SUMIFS(СВЦЭМ!$C$33:$C$776,СВЦЭМ!$A$33:$A$776,$A61,СВЦЭМ!$B$33:$B$776,T$47)+'СЕТ СН'!$G$12+СВЦЭМ!$D$10+'СЕТ СН'!$G$5-'СЕТ СН'!$G$20</f>
        <v>3382.9633008199999</v>
      </c>
      <c r="U61" s="36">
        <f>SUMIFS(СВЦЭМ!$C$33:$C$776,СВЦЭМ!$A$33:$A$776,$A61,СВЦЭМ!$B$33:$B$776,U$47)+'СЕТ СН'!$G$12+СВЦЭМ!$D$10+'СЕТ СН'!$G$5-'СЕТ СН'!$G$20</f>
        <v>3377.3147399500003</v>
      </c>
      <c r="V61" s="36">
        <f>SUMIFS(СВЦЭМ!$C$33:$C$776,СВЦЭМ!$A$33:$A$776,$A61,СВЦЭМ!$B$33:$B$776,V$47)+'СЕТ СН'!$G$12+СВЦЭМ!$D$10+'СЕТ СН'!$G$5-'СЕТ СН'!$G$20</f>
        <v>3369.0426445100002</v>
      </c>
      <c r="W61" s="36">
        <f>SUMIFS(СВЦЭМ!$C$33:$C$776,СВЦЭМ!$A$33:$A$776,$A61,СВЦЭМ!$B$33:$B$776,W$47)+'СЕТ СН'!$G$12+СВЦЭМ!$D$10+'СЕТ СН'!$G$5-'СЕТ СН'!$G$20</f>
        <v>3368.1509191300001</v>
      </c>
      <c r="X61" s="36">
        <f>SUMIFS(СВЦЭМ!$C$33:$C$776,СВЦЭМ!$A$33:$A$776,$A61,СВЦЭМ!$B$33:$B$776,X$47)+'СЕТ СН'!$G$12+СВЦЭМ!$D$10+'СЕТ СН'!$G$5-'СЕТ СН'!$G$20</f>
        <v>3361.3670747200003</v>
      </c>
      <c r="Y61" s="36">
        <f>SUMIFS(СВЦЭМ!$C$33:$C$776,СВЦЭМ!$A$33:$A$776,$A61,СВЦЭМ!$B$33:$B$776,Y$47)+'СЕТ СН'!$G$12+СВЦЭМ!$D$10+'СЕТ СН'!$G$5-'СЕТ СН'!$G$20</f>
        <v>3363.4916279500003</v>
      </c>
    </row>
    <row r="62" spans="1:25" ht="15.75" x14ac:dyDescent="0.2">
      <c r="A62" s="35">
        <f t="shared" si="1"/>
        <v>43784</v>
      </c>
      <c r="B62" s="36">
        <f>SUMIFS(СВЦЭМ!$C$33:$C$776,СВЦЭМ!$A$33:$A$776,$A62,СВЦЭМ!$B$33:$B$776,B$47)+'СЕТ СН'!$G$12+СВЦЭМ!$D$10+'СЕТ СН'!$G$5-'СЕТ СН'!$G$20</f>
        <v>3355.0726691200002</v>
      </c>
      <c r="C62" s="36">
        <f>SUMIFS(СВЦЭМ!$C$33:$C$776,СВЦЭМ!$A$33:$A$776,$A62,СВЦЭМ!$B$33:$B$776,C$47)+'СЕТ СН'!$G$12+СВЦЭМ!$D$10+'СЕТ СН'!$G$5-'СЕТ СН'!$G$20</f>
        <v>3394.6726727100004</v>
      </c>
      <c r="D62" s="36">
        <f>SUMIFS(СВЦЭМ!$C$33:$C$776,СВЦЭМ!$A$33:$A$776,$A62,СВЦЭМ!$B$33:$B$776,D$47)+'СЕТ СН'!$G$12+СВЦЭМ!$D$10+'СЕТ СН'!$G$5-'СЕТ СН'!$G$20</f>
        <v>3393.2813816500002</v>
      </c>
      <c r="E62" s="36">
        <f>SUMIFS(СВЦЭМ!$C$33:$C$776,СВЦЭМ!$A$33:$A$776,$A62,СВЦЭМ!$B$33:$B$776,E$47)+'СЕТ СН'!$G$12+СВЦЭМ!$D$10+'СЕТ СН'!$G$5-'СЕТ СН'!$G$20</f>
        <v>3397.8954091599999</v>
      </c>
      <c r="F62" s="36">
        <f>SUMIFS(СВЦЭМ!$C$33:$C$776,СВЦЭМ!$A$33:$A$776,$A62,СВЦЭМ!$B$33:$B$776,F$47)+'СЕТ СН'!$G$12+СВЦЭМ!$D$10+'СЕТ СН'!$G$5-'СЕТ СН'!$G$20</f>
        <v>3395.0321825700003</v>
      </c>
      <c r="G62" s="36">
        <f>SUMIFS(СВЦЭМ!$C$33:$C$776,СВЦЭМ!$A$33:$A$776,$A62,СВЦЭМ!$B$33:$B$776,G$47)+'СЕТ СН'!$G$12+СВЦЭМ!$D$10+'СЕТ СН'!$G$5-'СЕТ СН'!$G$20</f>
        <v>3383.5240982800001</v>
      </c>
      <c r="H62" s="36">
        <f>SUMIFS(СВЦЭМ!$C$33:$C$776,СВЦЭМ!$A$33:$A$776,$A62,СВЦЭМ!$B$33:$B$776,H$47)+'СЕТ СН'!$G$12+СВЦЭМ!$D$10+'СЕТ СН'!$G$5-'СЕТ СН'!$G$20</f>
        <v>3374.8670004400001</v>
      </c>
      <c r="I62" s="36">
        <f>SUMIFS(СВЦЭМ!$C$33:$C$776,СВЦЭМ!$A$33:$A$776,$A62,СВЦЭМ!$B$33:$B$776,I$47)+'СЕТ СН'!$G$12+СВЦЭМ!$D$10+'СЕТ СН'!$G$5-'СЕТ СН'!$G$20</f>
        <v>3387.10261795</v>
      </c>
      <c r="J62" s="36">
        <f>SUMIFS(СВЦЭМ!$C$33:$C$776,СВЦЭМ!$A$33:$A$776,$A62,СВЦЭМ!$B$33:$B$776,J$47)+'СЕТ СН'!$G$12+СВЦЭМ!$D$10+'СЕТ СН'!$G$5-'СЕТ СН'!$G$20</f>
        <v>3395.6639241100002</v>
      </c>
      <c r="K62" s="36">
        <f>SUMIFS(СВЦЭМ!$C$33:$C$776,СВЦЭМ!$A$33:$A$776,$A62,СВЦЭМ!$B$33:$B$776,K$47)+'СЕТ СН'!$G$12+СВЦЭМ!$D$10+'СЕТ СН'!$G$5-'СЕТ СН'!$G$20</f>
        <v>3401.1155329100002</v>
      </c>
      <c r="L62" s="36">
        <f>SUMIFS(СВЦЭМ!$C$33:$C$776,СВЦЭМ!$A$33:$A$776,$A62,СВЦЭМ!$B$33:$B$776,L$47)+'СЕТ СН'!$G$12+СВЦЭМ!$D$10+'СЕТ СН'!$G$5-'СЕТ СН'!$G$20</f>
        <v>3354.54220803</v>
      </c>
      <c r="M62" s="36">
        <f>SUMIFS(СВЦЭМ!$C$33:$C$776,СВЦЭМ!$A$33:$A$776,$A62,СВЦЭМ!$B$33:$B$776,M$47)+'СЕТ СН'!$G$12+СВЦЭМ!$D$10+'СЕТ СН'!$G$5-'СЕТ СН'!$G$20</f>
        <v>3330.5933873200001</v>
      </c>
      <c r="N62" s="36">
        <f>SUMIFS(СВЦЭМ!$C$33:$C$776,СВЦЭМ!$A$33:$A$776,$A62,СВЦЭМ!$B$33:$B$776,N$47)+'СЕТ СН'!$G$12+СВЦЭМ!$D$10+'СЕТ СН'!$G$5-'СЕТ СН'!$G$20</f>
        <v>3324.2235367600001</v>
      </c>
      <c r="O62" s="36">
        <f>SUMIFS(СВЦЭМ!$C$33:$C$776,СВЦЭМ!$A$33:$A$776,$A62,СВЦЭМ!$B$33:$B$776,O$47)+'СЕТ СН'!$G$12+СВЦЭМ!$D$10+'СЕТ СН'!$G$5-'СЕТ СН'!$G$20</f>
        <v>3323.6971444700002</v>
      </c>
      <c r="P62" s="36">
        <f>SUMIFS(СВЦЭМ!$C$33:$C$776,СВЦЭМ!$A$33:$A$776,$A62,СВЦЭМ!$B$33:$B$776,P$47)+'СЕТ СН'!$G$12+СВЦЭМ!$D$10+'СЕТ СН'!$G$5-'СЕТ СН'!$G$20</f>
        <v>3321.01582749</v>
      </c>
      <c r="Q62" s="36">
        <f>SUMIFS(СВЦЭМ!$C$33:$C$776,СВЦЭМ!$A$33:$A$776,$A62,СВЦЭМ!$B$33:$B$776,Q$47)+'СЕТ СН'!$G$12+СВЦЭМ!$D$10+'СЕТ СН'!$G$5-'СЕТ СН'!$G$20</f>
        <v>3319.8549575699999</v>
      </c>
      <c r="R62" s="36">
        <f>SUMIFS(СВЦЭМ!$C$33:$C$776,СВЦЭМ!$A$33:$A$776,$A62,СВЦЭМ!$B$33:$B$776,R$47)+'СЕТ СН'!$G$12+СВЦЭМ!$D$10+'СЕТ СН'!$G$5-'СЕТ СН'!$G$20</f>
        <v>3322.7703823700003</v>
      </c>
      <c r="S62" s="36">
        <f>SUMIFS(СВЦЭМ!$C$33:$C$776,СВЦЭМ!$A$33:$A$776,$A62,СВЦЭМ!$B$33:$B$776,S$47)+'СЕТ СН'!$G$12+СВЦЭМ!$D$10+'СЕТ СН'!$G$5-'СЕТ СН'!$G$20</f>
        <v>3336.1549783600003</v>
      </c>
      <c r="T62" s="36">
        <f>SUMIFS(СВЦЭМ!$C$33:$C$776,СВЦЭМ!$A$33:$A$776,$A62,СВЦЭМ!$B$33:$B$776,T$47)+'СЕТ СН'!$G$12+СВЦЭМ!$D$10+'СЕТ СН'!$G$5-'СЕТ СН'!$G$20</f>
        <v>3339.1535814400004</v>
      </c>
      <c r="U62" s="36">
        <f>SUMIFS(СВЦЭМ!$C$33:$C$776,СВЦЭМ!$A$33:$A$776,$A62,СВЦЭМ!$B$33:$B$776,U$47)+'СЕТ СН'!$G$12+СВЦЭМ!$D$10+'СЕТ СН'!$G$5-'СЕТ СН'!$G$20</f>
        <v>3332.15194767</v>
      </c>
      <c r="V62" s="36">
        <f>SUMIFS(СВЦЭМ!$C$33:$C$776,СВЦЭМ!$A$33:$A$776,$A62,СВЦЭМ!$B$33:$B$776,V$47)+'СЕТ СН'!$G$12+СВЦЭМ!$D$10+'СЕТ СН'!$G$5-'СЕТ СН'!$G$20</f>
        <v>3323.7905226800003</v>
      </c>
      <c r="W62" s="36">
        <f>SUMIFS(СВЦЭМ!$C$33:$C$776,СВЦЭМ!$A$33:$A$776,$A62,СВЦЭМ!$B$33:$B$776,W$47)+'СЕТ СН'!$G$12+СВЦЭМ!$D$10+'СЕТ СН'!$G$5-'СЕТ СН'!$G$20</f>
        <v>3317.95062151</v>
      </c>
      <c r="X62" s="36">
        <f>SUMIFS(СВЦЭМ!$C$33:$C$776,СВЦЭМ!$A$33:$A$776,$A62,СВЦЭМ!$B$33:$B$776,X$47)+'СЕТ СН'!$G$12+СВЦЭМ!$D$10+'СЕТ СН'!$G$5-'СЕТ СН'!$G$20</f>
        <v>3306.5899296400003</v>
      </c>
      <c r="Y62" s="36">
        <f>SUMIFS(СВЦЭМ!$C$33:$C$776,СВЦЭМ!$A$33:$A$776,$A62,СВЦЭМ!$B$33:$B$776,Y$47)+'СЕТ СН'!$G$12+СВЦЭМ!$D$10+'СЕТ СН'!$G$5-'СЕТ СН'!$G$20</f>
        <v>3308.4318819</v>
      </c>
    </row>
    <row r="63" spans="1:25" ht="15.75" x14ac:dyDescent="0.2">
      <c r="A63" s="35">
        <f t="shared" si="1"/>
        <v>43785</v>
      </c>
      <c r="B63" s="36">
        <f>SUMIFS(СВЦЭМ!$C$33:$C$776,СВЦЭМ!$A$33:$A$776,$A63,СВЦЭМ!$B$33:$B$776,B$47)+'СЕТ СН'!$G$12+СВЦЭМ!$D$10+'СЕТ СН'!$G$5-'СЕТ СН'!$G$20</f>
        <v>3396.3676943700002</v>
      </c>
      <c r="C63" s="36">
        <f>SUMIFS(СВЦЭМ!$C$33:$C$776,СВЦЭМ!$A$33:$A$776,$A63,СВЦЭМ!$B$33:$B$776,C$47)+'СЕТ СН'!$G$12+СВЦЭМ!$D$10+'СЕТ СН'!$G$5-'СЕТ СН'!$G$20</f>
        <v>3419.37356568</v>
      </c>
      <c r="D63" s="36">
        <f>SUMIFS(СВЦЭМ!$C$33:$C$776,СВЦЭМ!$A$33:$A$776,$A63,СВЦЭМ!$B$33:$B$776,D$47)+'СЕТ СН'!$G$12+СВЦЭМ!$D$10+'СЕТ СН'!$G$5-'СЕТ СН'!$G$20</f>
        <v>3421.5463083300001</v>
      </c>
      <c r="E63" s="36">
        <f>SUMIFS(СВЦЭМ!$C$33:$C$776,СВЦЭМ!$A$33:$A$776,$A63,СВЦЭМ!$B$33:$B$776,E$47)+'СЕТ СН'!$G$12+СВЦЭМ!$D$10+'СЕТ СН'!$G$5-'СЕТ СН'!$G$20</f>
        <v>3425.7819033700002</v>
      </c>
      <c r="F63" s="36">
        <f>SUMIFS(СВЦЭМ!$C$33:$C$776,СВЦЭМ!$A$33:$A$776,$A63,СВЦЭМ!$B$33:$B$776,F$47)+'СЕТ СН'!$G$12+СВЦЭМ!$D$10+'СЕТ СН'!$G$5-'СЕТ СН'!$G$20</f>
        <v>3419.9285277100003</v>
      </c>
      <c r="G63" s="36">
        <f>SUMIFS(СВЦЭМ!$C$33:$C$776,СВЦЭМ!$A$33:$A$776,$A63,СВЦЭМ!$B$33:$B$776,G$47)+'СЕТ СН'!$G$12+СВЦЭМ!$D$10+'СЕТ СН'!$G$5-'СЕТ СН'!$G$20</f>
        <v>3424.2833748900002</v>
      </c>
      <c r="H63" s="36">
        <f>SUMIFS(СВЦЭМ!$C$33:$C$776,СВЦЭМ!$A$33:$A$776,$A63,СВЦЭМ!$B$33:$B$776,H$47)+'СЕТ СН'!$G$12+СВЦЭМ!$D$10+'СЕТ СН'!$G$5-'СЕТ СН'!$G$20</f>
        <v>3424.4459257100002</v>
      </c>
      <c r="I63" s="36">
        <f>SUMIFS(СВЦЭМ!$C$33:$C$776,СВЦЭМ!$A$33:$A$776,$A63,СВЦЭМ!$B$33:$B$776,I$47)+'СЕТ СН'!$G$12+СВЦЭМ!$D$10+'СЕТ СН'!$G$5-'СЕТ СН'!$G$20</f>
        <v>3393.3262737200002</v>
      </c>
      <c r="J63" s="36">
        <f>SUMIFS(СВЦЭМ!$C$33:$C$776,СВЦЭМ!$A$33:$A$776,$A63,СВЦЭМ!$B$33:$B$776,J$47)+'СЕТ СН'!$G$12+СВЦЭМ!$D$10+'СЕТ СН'!$G$5-'СЕТ СН'!$G$20</f>
        <v>3400.8848251100003</v>
      </c>
      <c r="K63" s="36">
        <f>SUMIFS(СВЦЭМ!$C$33:$C$776,СВЦЭМ!$A$33:$A$776,$A63,СВЦЭМ!$B$33:$B$776,K$47)+'СЕТ СН'!$G$12+СВЦЭМ!$D$10+'СЕТ СН'!$G$5-'СЕТ СН'!$G$20</f>
        <v>3411.1490590800004</v>
      </c>
      <c r="L63" s="36">
        <f>SUMIFS(СВЦЭМ!$C$33:$C$776,СВЦЭМ!$A$33:$A$776,$A63,СВЦЭМ!$B$33:$B$776,L$47)+'СЕТ СН'!$G$12+СВЦЭМ!$D$10+'СЕТ СН'!$G$5-'СЕТ СН'!$G$20</f>
        <v>3375.7295397300004</v>
      </c>
      <c r="M63" s="36">
        <f>SUMIFS(СВЦЭМ!$C$33:$C$776,СВЦЭМ!$A$33:$A$776,$A63,СВЦЭМ!$B$33:$B$776,M$47)+'СЕТ СН'!$G$12+СВЦЭМ!$D$10+'СЕТ СН'!$G$5-'СЕТ СН'!$G$20</f>
        <v>3353.69841709</v>
      </c>
      <c r="N63" s="36">
        <f>SUMIFS(СВЦЭМ!$C$33:$C$776,СВЦЭМ!$A$33:$A$776,$A63,СВЦЭМ!$B$33:$B$776,N$47)+'СЕТ СН'!$G$12+СВЦЭМ!$D$10+'СЕТ СН'!$G$5-'СЕТ СН'!$G$20</f>
        <v>3348.8546984</v>
      </c>
      <c r="O63" s="36">
        <f>SUMIFS(СВЦЭМ!$C$33:$C$776,СВЦЭМ!$A$33:$A$776,$A63,СВЦЭМ!$B$33:$B$776,O$47)+'СЕТ СН'!$G$12+СВЦЭМ!$D$10+'СЕТ СН'!$G$5-'СЕТ СН'!$G$20</f>
        <v>3350.0039110900002</v>
      </c>
      <c r="P63" s="36">
        <f>SUMIFS(СВЦЭМ!$C$33:$C$776,СВЦЭМ!$A$33:$A$776,$A63,СВЦЭМ!$B$33:$B$776,P$47)+'СЕТ СН'!$G$12+СВЦЭМ!$D$10+'СЕТ СН'!$G$5-'СЕТ СН'!$G$20</f>
        <v>3341.87546957</v>
      </c>
      <c r="Q63" s="36">
        <f>SUMIFS(СВЦЭМ!$C$33:$C$776,СВЦЭМ!$A$33:$A$776,$A63,СВЦЭМ!$B$33:$B$776,Q$47)+'СЕТ СН'!$G$12+СВЦЭМ!$D$10+'СЕТ СН'!$G$5-'СЕТ СН'!$G$20</f>
        <v>3330.5403107000002</v>
      </c>
      <c r="R63" s="36">
        <f>SUMIFS(СВЦЭМ!$C$33:$C$776,СВЦЭМ!$A$33:$A$776,$A63,СВЦЭМ!$B$33:$B$776,R$47)+'СЕТ СН'!$G$12+СВЦЭМ!$D$10+'СЕТ СН'!$G$5-'СЕТ СН'!$G$20</f>
        <v>3324.8866481</v>
      </c>
      <c r="S63" s="36">
        <f>SUMIFS(СВЦЭМ!$C$33:$C$776,СВЦЭМ!$A$33:$A$776,$A63,СВЦЭМ!$B$33:$B$776,S$47)+'СЕТ СН'!$G$12+СВЦЭМ!$D$10+'СЕТ СН'!$G$5-'СЕТ СН'!$G$20</f>
        <v>3338.8472076200001</v>
      </c>
      <c r="T63" s="36">
        <f>SUMIFS(СВЦЭМ!$C$33:$C$776,СВЦЭМ!$A$33:$A$776,$A63,СВЦЭМ!$B$33:$B$776,T$47)+'СЕТ СН'!$G$12+СВЦЭМ!$D$10+'СЕТ СН'!$G$5-'СЕТ СН'!$G$20</f>
        <v>3365.4271283500002</v>
      </c>
      <c r="U63" s="36">
        <f>SUMIFS(СВЦЭМ!$C$33:$C$776,СВЦЭМ!$A$33:$A$776,$A63,СВЦЭМ!$B$33:$B$776,U$47)+'СЕТ СН'!$G$12+СВЦЭМ!$D$10+'СЕТ СН'!$G$5-'СЕТ СН'!$G$20</f>
        <v>3353.8988392300002</v>
      </c>
      <c r="V63" s="36">
        <f>SUMIFS(СВЦЭМ!$C$33:$C$776,СВЦЭМ!$A$33:$A$776,$A63,СВЦЭМ!$B$33:$B$776,V$47)+'СЕТ СН'!$G$12+СВЦЭМ!$D$10+'СЕТ СН'!$G$5-'СЕТ СН'!$G$20</f>
        <v>3351.30901528</v>
      </c>
      <c r="W63" s="36">
        <f>SUMIFS(СВЦЭМ!$C$33:$C$776,СВЦЭМ!$A$33:$A$776,$A63,СВЦЭМ!$B$33:$B$776,W$47)+'СЕТ СН'!$G$12+СВЦЭМ!$D$10+'СЕТ СН'!$G$5-'СЕТ СН'!$G$20</f>
        <v>3351.92762597</v>
      </c>
      <c r="X63" s="36">
        <f>SUMIFS(СВЦЭМ!$C$33:$C$776,СВЦЭМ!$A$33:$A$776,$A63,СВЦЭМ!$B$33:$B$776,X$47)+'СЕТ СН'!$G$12+СВЦЭМ!$D$10+'СЕТ СН'!$G$5-'СЕТ СН'!$G$20</f>
        <v>3341.1250573500001</v>
      </c>
      <c r="Y63" s="36">
        <f>SUMIFS(СВЦЭМ!$C$33:$C$776,СВЦЭМ!$A$33:$A$776,$A63,СВЦЭМ!$B$33:$B$776,Y$47)+'СЕТ СН'!$G$12+СВЦЭМ!$D$10+'СЕТ СН'!$G$5-'СЕТ СН'!$G$20</f>
        <v>3347.2347459800003</v>
      </c>
    </row>
    <row r="64" spans="1:25" ht="15.75" x14ac:dyDescent="0.2">
      <c r="A64" s="35">
        <f t="shared" si="1"/>
        <v>43786</v>
      </c>
      <c r="B64" s="36">
        <f>SUMIFS(СВЦЭМ!$C$33:$C$776,СВЦЭМ!$A$33:$A$776,$A64,СВЦЭМ!$B$33:$B$776,B$47)+'СЕТ СН'!$G$12+СВЦЭМ!$D$10+'СЕТ СН'!$G$5-'СЕТ СН'!$G$20</f>
        <v>3392.3647246200003</v>
      </c>
      <c r="C64" s="36">
        <f>SUMIFS(СВЦЭМ!$C$33:$C$776,СВЦЭМ!$A$33:$A$776,$A64,СВЦЭМ!$B$33:$B$776,C$47)+'СЕТ СН'!$G$12+СВЦЭМ!$D$10+'СЕТ СН'!$G$5-'СЕТ СН'!$G$20</f>
        <v>3422.8221449600001</v>
      </c>
      <c r="D64" s="36">
        <f>SUMIFS(СВЦЭМ!$C$33:$C$776,СВЦЭМ!$A$33:$A$776,$A64,СВЦЭМ!$B$33:$B$776,D$47)+'СЕТ СН'!$G$12+СВЦЭМ!$D$10+'СЕТ СН'!$G$5-'СЕТ СН'!$G$20</f>
        <v>3415.9506518000003</v>
      </c>
      <c r="E64" s="36">
        <f>SUMIFS(СВЦЭМ!$C$33:$C$776,СВЦЭМ!$A$33:$A$776,$A64,СВЦЭМ!$B$33:$B$776,E$47)+'СЕТ СН'!$G$12+СВЦЭМ!$D$10+'СЕТ СН'!$G$5-'СЕТ СН'!$G$20</f>
        <v>3430.0134767300001</v>
      </c>
      <c r="F64" s="36">
        <f>SUMIFS(СВЦЭМ!$C$33:$C$776,СВЦЭМ!$A$33:$A$776,$A64,СВЦЭМ!$B$33:$B$776,F$47)+'СЕТ СН'!$G$12+СВЦЭМ!$D$10+'СЕТ СН'!$G$5-'СЕТ СН'!$G$20</f>
        <v>3424.4487870500002</v>
      </c>
      <c r="G64" s="36">
        <f>SUMIFS(СВЦЭМ!$C$33:$C$776,СВЦЭМ!$A$33:$A$776,$A64,СВЦЭМ!$B$33:$B$776,G$47)+'СЕТ СН'!$G$12+СВЦЭМ!$D$10+'СЕТ СН'!$G$5-'СЕТ СН'!$G$20</f>
        <v>3421.1852921200002</v>
      </c>
      <c r="H64" s="36">
        <f>SUMIFS(СВЦЭМ!$C$33:$C$776,СВЦЭМ!$A$33:$A$776,$A64,СВЦЭМ!$B$33:$B$776,H$47)+'СЕТ СН'!$G$12+СВЦЭМ!$D$10+'СЕТ СН'!$G$5-'СЕТ СН'!$G$20</f>
        <v>3407.5386741900002</v>
      </c>
      <c r="I64" s="36">
        <f>SUMIFS(СВЦЭМ!$C$33:$C$776,СВЦЭМ!$A$33:$A$776,$A64,СВЦЭМ!$B$33:$B$776,I$47)+'СЕТ СН'!$G$12+СВЦЭМ!$D$10+'СЕТ СН'!$G$5-'СЕТ СН'!$G$20</f>
        <v>3386.8237868700003</v>
      </c>
      <c r="J64" s="36">
        <f>SUMIFS(СВЦЭМ!$C$33:$C$776,СВЦЭМ!$A$33:$A$776,$A64,СВЦЭМ!$B$33:$B$776,J$47)+'СЕТ СН'!$G$12+СВЦЭМ!$D$10+'СЕТ СН'!$G$5-'СЕТ СН'!$G$20</f>
        <v>3398.2408279000001</v>
      </c>
      <c r="K64" s="36">
        <f>SUMIFS(СВЦЭМ!$C$33:$C$776,СВЦЭМ!$A$33:$A$776,$A64,СВЦЭМ!$B$33:$B$776,K$47)+'СЕТ СН'!$G$12+СВЦЭМ!$D$10+'СЕТ СН'!$G$5-'СЕТ СН'!$G$20</f>
        <v>3426.1326251400001</v>
      </c>
      <c r="L64" s="36">
        <f>SUMIFS(СВЦЭМ!$C$33:$C$776,СВЦЭМ!$A$33:$A$776,$A64,СВЦЭМ!$B$33:$B$776,L$47)+'СЕТ СН'!$G$12+СВЦЭМ!$D$10+'СЕТ СН'!$G$5-'СЕТ СН'!$G$20</f>
        <v>3392.1253328600001</v>
      </c>
      <c r="M64" s="36">
        <f>SUMIFS(СВЦЭМ!$C$33:$C$776,СВЦЭМ!$A$33:$A$776,$A64,СВЦЭМ!$B$33:$B$776,M$47)+'СЕТ СН'!$G$12+СВЦЭМ!$D$10+'СЕТ СН'!$G$5-'СЕТ СН'!$G$20</f>
        <v>3366.6743055500001</v>
      </c>
      <c r="N64" s="36">
        <f>SUMIFS(СВЦЭМ!$C$33:$C$776,СВЦЭМ!$A$33:$A$776,$A64,СВЦЭМ!$B$33:$B$776,N$47)+'СЕТ СН'!$G$12+СВЦЭМ!$D$10+'СЕТ СН'!$G$5-'СЕТ СН'!$G$20</f>
        <v>3364.0980230200003</v>
      </c>
      <c r="O64" s="36">
        <f>SUMIFS(СВЦЭМ!$C$33:$C$776,СВЦЭМ!$A$33:$A$776,$A64,СВЦЭМ!$B$33:$B$776,O$47)+'СЕТ СН'!$G$12+СВЦЭМ!$D$10+'СЕТ СН'!$G$5-'СЕТ СН'!$G$20</f>
        <v>3365.0875895700001</v>
      </c>
      <c r="P64" s="36">
        <f>SUMIFS(СВЦЭМ!$C$33:$C$776,СВЦЭМ!$A$33:$A$776,$A64,СВЦЭМ!$B$33:$B$776,P$47)+'СЕТ СН'!$G$12+СВЦЭМ!$D$10+'СЕТ СН'!$G$5-'СЕТ СН'!$G$20</f>
        <v>3363.2485535800001</v>
      </c>
      <c r="Q64" s="36">
        <f>SUMIFS(СВЦЭМ!$C$33:$C$776,СВЦЭМ!$A$33:$A$776,$A64,СВЦЭМ!$B$33:$B$776,Q$47)+'СЕТ СН'!$G$12+СВЦЭМ!$D$10+'СЕТ СН'!$G$5-'СЕТ СН'!$G$20</f>
        <v>3362.4167516100001</v>
      </c>
      <c r="R64" s="36">
        <f>SUMIFS(СВЦЭМ!$C$33:$C$776,СВЦЭМ!$A$33:$A$776,$A64,СВЦЭМ!$B$33:$B$776,R$47)+'СЕТ СН'!$G$12+СВЦЭМ!$D$10+'СЕТ СН'!$G$5-'СЕТ СН'!$G$20</f>
        <v>3359.3038667600003</v>
      </c>
      <c r="S64" s="36">
        <f>SUMIFS(СВЦЭМ!$C$33:$C$776,СВЦЭМ!$A$33:$A$776,$A64,СВЦЭМ!$B$33:$B$776,S$47)+'СЕТ СН'!$G$12+СВЦЭМ!$D$10+'СЕТ СН'!$G$5-'СЕТ СН'!$G$20</f>
        <v>3368.41268605</v>
      </c>
      <c r="T64" s="36">
        <f>SUMIFS(СВЦЭМ!$C$33:$C$776,СВЦЭМ!$A$33:$A$776,$A64,СВЦЭМ!$B$33:$B$776,T$47)+'СЕТ СН'!$G$12+СВЦЭМ!$D$10+'СЕТ СН'!$G$5-'СЕТ СН'!$G$20</f>
        <v>3391.4346940300002</v>
      </c>
      <c r="U64" s="36">
        <f>SUMIFS(СВЦЭМ!$C$33:$C$776,СВЦЭМ!$A$33:$A$776,$A64,СВЦЭМ!$B$33:$B$776,U$47)+'СЕТ СН'!$G$12+СВЦЭМ!$D$10+'СЕТ СН'!$G$5-'СЕТ СН'!$G$20</f>
        <v>3386.6091191200003</v>
      </c>
      <c r="V64" s="36">
        <f>SUMIFS(СВЦЭМ!$C$33:$C$776,СВЦЭМ!$A$33:$A$776,$A64,СВЦЭМ!$B$33:$B$776,V$47)+'СЕТ СН'!$G$12+СВЦЭМ!$D$10+'СЕТ СН'!$G$5-'СЕТ СН'!$G$20</f>
        <v>3380.20164707</v>
      </c>
      <c r="W64" s="36">
        <f>SUMIFS(СВЦЭМ!$C$33:$C$776,СВЦЭМ!$A$33:$A$776,$A64,СВЦЭМ!$B$33:$B$776,W$47)+'СЕТ СН'!$G$12+СВЦЭМ!$D$10+'СЕТ СН'!$G$5-'СЕТ СН'!$G$20</f>
        <v>3372.35729838</v>
      </c>
      <c r="X64" s="36">
        <f>SUMIFS(СВЦЭМ!$C$33:$C$776,СВЦЭМ!$A$33:$A$776,$A64,СВЦЭМ!$B$33:$B$776,X$47)+'СЕТ СН'!$G$12+СВЦЭМ!$D$10+'СЕТ СН'!$G$5-'СЕТ СН'!$G$20</f>
        <v>3365.0401152100003</v>
      </c>
      <c r="Y64" s="36">
        <f>SUMIFS(СВЦЭМ!$C$33:$C$776,СВЦЭМ!$A$33:$A$776,$A64,СВЦЭМ!$B$33:$B$776,Y$47)+'СЕТ СН'!$G$12+СВЦЭМ!$D$10+'СЕТ СН'!$G$5-'СЕТ СН'!$G$20</f>
        <v>3366.5301378200002</v>
      </c>
    </row>
    <row r="65" spans="1:27" ht="15.75" x14ac:dyDescent="0.2">
      <c r="A65" s="35">
        <f t="shared" si="1"/>
        <v>43787</v>
      </c>
      <c r="B65" s="36">
        <f>SUMIFS(СВЦЭМ!$C$33:$C$776,СВЦЭМ!$A$33:$A$776,$A65,СВЦЭМ!$B$33:$B$776,B$47)+'СЕТ СН'!$G$12+СВЦЭМ!$D$10+'СЕТ СН'!$G$5-'СЕТ СН'!$G$20</f>
        <v>3369.6185399700003</v>
      </c>
      <c r="C65" s="36">
        <f>SUMIFS(СВЦЭМ!$C$33:$C$776,СВЦЭМ!$A$33:$A$776,$A65,СВЦЭМ!$B$33:$B$776,C$47)+'СЕТ СН'!$G$12+СВЦЭМ!$D$10+'СЕТ СН'!$G$5-'СЕТ СН'!$G$20</f>
        <v>3383.09498515</v>
      </c>
      <c r="D65" s="36">
        <f>SUMIFS(СВЦЭМ!$C$33:$C$776,СВЦЭМ!$A$33:$A$776,$A65,СВЦЭМ!$B$33:$B$776,D$47)+'СЕТ СН'!$G$12+СВЦЭМ!$D$10+'СЕТ СН'!$G$5-'СЕТ СН'!$G$20</f>
        <v>3375.06761237</v>
      </c>
      <c r="E65" s="36">
        <f>SUMIFS(СВЦЭМ!$C$33:$C$776,СВЦЭМ!$A$33:$A$776,$A65,СВЦЭМ!$B$33:$B$776,E$47)+'СЕТ СН'!$G$12+СВЦЭМ!$D$10+'СЕТ СН'!$G$5-'СЕТ СН'!$G$20</f>
        <v>3383.7285566800001</v>
      </c>
      <c r="F65" s="36">
        <f>SUMIFS(СВЦЭМ!$C$33:$C$776,СВЦЭМ!$A$33:$A$776,$A65,СВЦЭМ!$B$33:$B$776,F$47)+'СЕТ СН'!$G$12+СВЦЭМ!$D$10+'СЕТ СН'!$G$5-'СЕТ СН'!$G$20</f>
        <v>3374.69986247</v>
      </c>
      <c r="G65" s="36">
        <f>SUMIFS(СВЦЭМ!$C$33:$C$776,СВЦЭМ!$A$33:$A$776,$A65,СВЦЭМ!$B$33:$B$776,G$47)+'СЕТ СН'!$G$12+СВЦЭМ!$D$10+'СЕТ СН'!$G$5-'СЕТ СН'!$G$20</f>
        <v>3378.7265359200001</v>
      </c>
      <c r="H65" s="36">
        <f>SUMIFS(СВЦЭМ!$C$33:$C$776,СВЦЭМ!$A$33:$A$776,$A65,СВЦЭМ!$B$33:$B$776,H$47)+'СЕТ СН'!$G$12+СВЦЭМ!$D$10+'СЕТ СН'!$G$5-'СЕТ СН'!$G$20</f>
        <v>3398.6398784000003</v>
      </c>
      <c r="I65" s="36">
        <f>SUMIFS(СВЦЭМ!$C$33:$C$776,СВЦЭМ!$A$33:$A$776,$A65,СВЦЭМ!$B$33:$B$776,I$47)+'СЕТ СН'!$G$12+СВЦЭМ!$D$10+'СЕТ СН'!$G$5-'СЕТ СН'!$G$20</f>
        <v>3428.5675611699999</v>
      </c>
      <c r="J65" s="36">
        <f>SUMIFS(СВЦЭМ!$C$33:$C$776,СВЦЭМ!$A$33:$A$776,$A65,СВЦЭМ!$B$33:$B$776,J$47)+'СЕТ СН'!$G$12+СВЦЭМ!$D$10+'СЕТ СН'!$G$5-'СЕТ СН'!$G$20</f>
        <v>3446.0530037100002</v>
      </c>
      <c r="K65" s="36">
        <f>SUMIFS(СВЦЭМ!$C$33:$C$776,СВЦЭМ!$A$33:$A$776,$A65,СВЦЭМ!$B$33:$B$776,K$47)+'СЕТ СН'!$G$12+СВЦЭМ!$D$10+'СЕТ СН'!$G$5-'СЕТ СН'!$G$20</f>
        <v>3459.46541505</v>
      </c>
      <c r="L65" s="36">
        <f>SUMIFS(СВЦЭМ!$C$33:$C$776,СВЦЭМ!$A$33:$A$776,$A65,СВЦЭМ!$B$33:$B$776,L$47)+'СЕТ СН'!$G$12+СВЦЭМ!$D$10+'СЕТ СН'!$G$5-'СЕТ СН'!$G$20</f>
        <v>3430.2178447300003</v>
      </c>
      <c r="M65" s="36">
        <f>SUMIFS(СВЦЭМ!$C$33:$C$776,СВЦЭМ!$A$33:$A$776,$A65,СВЦЭМ!$B$33:$B$776,M$47)+'СЕТ СН'!$G$12+СВЦЭМ!$D$10+'СЕТ СН'!$G$5-'СЕТ СН'!$G$20</f>
        <v>3403.4174518300001</v>
      </c>
      <c r="N65" s="36">
        <f>SUMIFS(СВЦЭМ!$C$33:$C$776,СВЦЭМ!$A$33:$A$776,$A65,СВЦЭМ!$B$33:$B$776,N$47)+'СЕТ СН'!$G$12+СВЦЭМ!$D$10+'СЕТ СН'!$G$5-'СЕТ СН'!$G$20</f>
        <v>3399.86358217</v>
      </c>
      <c r="O65" s="36">
        <f>SUMIFS(СВЦЭМ!$C$33:$C$776,СВЦЭМ!$A$33:$A$776,$A65,СВЦЭМ!$B$33:$B$776,O$47)+'СЕТ СН'!$G$12+СВЦЭМ!$D$10+'СЕТ СН'!$G$5-'СЕТ СН'!$G$20</f>
        <v>3399.5466731400002</v>
      </c>
      <c r="P65" s="36">
        <f>SUMIFS(СВЦЭМ!$C$33:$C$776,СВЦЭМ!$A$33:$A$776,$A65,СВЦЭМ!$B$33:$B$776,P$47)+'СЕТ СН'!$G$12+СВЦЭМ!$D$10+'СЕТ СН'!$G$5-'СЕТ СН'!$G$20</f>
        <v>3395.14246426</v>
      </c>
      <c r="Q65" s="36">
        <f>SUMIFS(СВЦЭМ!$C$33:$C$776,СВЦЭМ!$A$33:$A$776,$A65,СВЦЭМ!$B$33:$B$776,Q$47)+'СЕТ СН'!$G$12+СВЦЭМ!$D$10+'СЕТ СН'!$G$5-'СЕТ СН'!$G$20</f>
        <v>3397.82629215</v>
      </c>
      <c r="R65" s="36">
        <f>SUMIFS(СВЦЭМ!$C$33:$C$776,СВЦЭМ!$A$33:$A$776,$A65,СВЦЭМ!$B$33:$B$776,R$47)+'СЕТ СН'!$G$12+СВЦЭМ!$D$10+'СЕТ СН'!$G$5-'СЕТ СН'!$G$20</f>
        <v>3394.4828252100001</v>
      </c>
      <c r="S65" s="36">
        <f>SUMIFS(СВЦЭМ!$C$33:$C$776,СВЦЭМ!$A$33:$A$776,$A65,СВЦЭМ!$B$33:$B$776,S$47)+'СЕТ СН'!$G$12+СВЦЭМ!$D$10+'СЕТ СН'!$G$5-'СЕТ СН'!$G$20</f>
        <v>3405.17901725</v>
      </c>
      <c r="T65" s="36">
        <f>SUMIFS(СВЦЭМ!$C$33:$C$776,СВЦЭМ!$A$33:$A$776,$A65,СВЦЭМ!$B$33:$B$776,T$47)+'СЕТ СН'!$G$12+СВЦЭМ!$D$10+'СЕТ СН'!$G$5-'СЕТ СН'!$G$20</f>
        <v>3421.4784497700002</v>
      </c>
      <c r="U65" s="36">
        <f>SUMIFS(СВЦЭМ!$C$33:$C$776,СВЦЭМ!$A$33:$A$776,$A65,СВЦЭМ!$B$33:$B$776,U$47)+'СЕТ СН'!$G$12+СВЦЭМ!$D$10+'СЕТ СН'!$G$5-'СЕТ СН'!$G$20</f>
        <v>3418.9119181800002</v>
      </c>
      <c r="V65" s="36">
        <f>SUMIFS(СВЦЭМ!$C$33:$C$776,СВЦЭМ!$A$33:$A$776,$A65,СВЦЭМ!$B$33:$B$776,V$47)+'СЕТ СН'!$G$12+СВЦЭМ!$D$10+'СЕТ СН'!$G$5-'СЕТ СН'!$G$20</f>
        <v>3418.38499615</v>
      </c>
      <c r="W65" s="36">
        <f>SUMIFS(СВЦЭМ!$C$33:$C$776,СВЦЭМ!$A$33:$A$776,$A65,СВЦЭМ!$B$33:$B$776,W$47)+'СЕТ СН'!$G$12+СВЦЭМ!$D$10+'СЕТ СН'!$G$5-'СЕТ СН'!$G$20</f>
        <v>3414.8911506100003</v>
      </c>
      <c r="X65" s="36">
        <f>SUMIFS(СВЦЭМ!$C$33:$C$776,СВЦЭМ!$A$33:$A$776,$A65,СВЦЭМ!$B$33:$B$776,X$47)+'СЕТ СН'!$G$12+СВЦЭМ!$D$10+'СЕТ СН'!$G$5-'СЕТ СН'!$G$20</f>
        <v>3405.9213431100002</v>
      </c>
      <c r="Y65" s="36">
        <f>SUMIFS(СВЦЭМ!$C$33:$C$776,СВЦЭМ!$A$33:$A$776,$A65,СВЦЭМ!$B$33:$B$776,Y$47)+'СЕТ СН'!$G$12+СВЦЭМ!$D$10+'СЕТ СН'!$G$5-'СЕТ СН'!$G$20</f>
        <v>3402.8002977400001</v>
      </c>
    </row>
    <row r="66" spans="1:27" ht="15.75" x14ac:dyDescent="0.2">
      <c r="A66" s="35">
        <f t="shared" si="1"/>
        <v>43788</v>
      </c>
      <c r="B66" s="36">
        <f>SUMIFS(СВЦЭМ!$C$33:$C$776,СВЦЭМ!$A$33:$A$776,$A66,СВЦЭМ!$B$33:$B$776,B$47)+'СЕТ СН'!$G$12+СВЦЭМ!$D$10+'СЕТ СН'!$G$5-'СЕТ СН'!$G$20</f>
        <v>3468.4859628900003</v>
      </c>
      <c r="C66" s="36">
        <f>SUMIFS(СВЦЭМ!$C$33:$C$776,СВЦЭМ!$A$33:$A$776,$A66,СВЦЭМ!$B$33:$B$776,C$47)+'СЕТ СН'!$G$12+СВЦЭМ!$D$10+'СЕТ СН'!$G$5-'СЕТ СН'!$G$20</f>
        <v>3493.31624035</v>
      </c>
      <c r="D66" s="36">
        <f>SUMIFS(СВЦЭМ!$C$33:$C$776,СВЦЭМ!$A$33:$A$776,$A66,СВЦЭМ!$B$33:$B$776,D$47)+'СЕТ СН'!$G$12+СВЦЭМ!$D$10+'СЕТ СН'!$G$5-'СЕТ СН'!$G$20</f>
        <v>3493.4521811700001</v>
      </c>
      <c r="E66" s="36">
        <f>SUMIFS(СВЦЭМ!$C$33:$C$776,СВЦЭМ!$A$33:$A$776,$A66,СВЦЭМ!$B$33:$B$776,E$47)+'СЕТ СН'!$G$12+СВЦЭМ!$D$10+'СЕТ СН'!$G$5-'СЕТ СН'!$G$20</f>
        <v>3494.5918386500002</v>
      </c>
      <c r="F66" s="36">
        <f>SUMIFS(СВЦЭМ!$C$33:$C$776,СВЦЭМ!$A$33:$A$776,$A66,СВЦЭМ!$B$33:$B$776,F$47)+'СЕТ СН'!$G$12+СВЦЭМ!$D$10+'СЕТ СН'!$G$5-'СЕТ СН'!$G$20</f>
        <v>3480.5884461200003</v>
      </c>
      <c r="G66" s="36">
        <f>SUMIFS(СВЦЭМ!$C$33:$C$776,СВЦЭМ!$A$33:$A$776,$A66,СВЦЭМ!$B$33:$B$776,G$47)+'СЕТ СН'!$G$12+СВЦЭМ!$D$10+'СЕТ СН'!$G$5-'СЕТ СН'!$G$20</f>
        <v>3476.7007722200001</v>
      </c>
      <c r="H66" s="36">
        <f>SUMIFS(СВЦЭМ!$C$33:$C$776,СВЦЭМ!$A$33:$A$776,$A66,СВЦЭМ!$B$33:$B$776,H$47)+'СЕТ СН'!$G$12+СВЦЭМ!$D$10+'СЕТ СН'!$G$5-'СЕТ СН'!$G$20</f>
        <v>3452.6026614100001</v>
      </c>
      <c r="I66" s="36">
        <f>SUMIFS(СВЦЭМ!$C$33:$C$776,СВЦЭМ!$A$33:$A$776,$A66,СВЦЭМ!$B$33:$B$776,I$47)+'СЕТ СН'!$G$12+СВЦЭМ!$D$10+'СЕТ СН'!$G$5-'СЕТ СН'!$G$20</f>
        <v>3461.2535369400002</v>
      </c>
      <c r="J66" s="36">
        <f>SUMIFS(СВЦЭМ!$C$33:$C$776,СВЦЭМ!$A$33:$A$776,$A66,СВЦЭМ!$B$33:$B$776,J$47)+'СЕТ СН'!$G$12+СВЦЭМ!$D$10+'СЕТ СН'!$G$5-'СЕТ СН'!$G$20</f>
        <v>3466.0346548100001</v>
      </c>
      <c r="K66" s="36">
        <f>SUMIFS(СВЦЭМ!$C$33:$C$776,СВЦЭМ!$A$33:$A$776,$A66,СВЦЭМ!$B$33:$B$776,K$47)+'СЕТ СН'!$G$12+СВЦЭМ!$D$10+'СЕТ СН'!$G$5-'СЕТ СН'!$G$20</f>
        <v>3475.9318924100003</v>
      </c>
      <c r="L66" s="36">
        <f>SUMIFS(СВЦЭМ!$C$33:$C$776,СВЦЭМ!$A$33:$A$776,$A66,СВЦЭМ!$B$33:$B$776,L$47)+'СЕТ СН'!$G$12+СВЦЭМ!$D$10+'СЕТ СН'!$G$5-'СЕТ СН'!$G$20</f>
        <v>3441.0270004900003</v>
      </c>
      <c r="M66" s="36">
        <f>SUMIFS(СВЦЭМ!$C$33:$C$776,СВЦЭМ!$A$33:$A$776,$A66,СВЦЭМ!$B$33:$B$776,M$47)+'СЕТ СН'!$G$12+СВЦЭМ!$D$10+'СЕТ СН'!$G$5-'СЕТ СН'!$G$20</f>
        <v>3415.2899352499999</v>
      </c>
      <c r="N66" s="36">
        <f>SUMIFS(СВЦЭМ!$C$33:$C$776,СВЦЭМ!$A$33:$A$776,$A66,СВЦЭМ!$B$33:$B$776,N$47)+'СЕТ СН'!$G$12+СВЦЭМ!$D$10+'СЕТ СН'!$G$5-'СЕТ СН'!$G$20</f>
        <v>3416.2153107900003</v>
      </c>
      <c r="O66" s="36">
        <f>SUMIFS(СВЦЭМ!$C$33:$C$776,СВЦЭМ!$A$33:$A$776,$A66,СВЦЭМ!$B$33:$B$776,O$47)+'СЕТ СН'!$G$12+СВЦЭМ!$D$10+'СЕТ СН'!$G$5-'СЕТ СН'!$G$20</f>
        <v>3412.3405969700002</v>
      </c>
      <c r="P66" s="36">
        <f>SUMIFS(СВЦЭМ!$C$33:$C$776,СВЦЭМ!$A$33:$A$776,$A66,СВЦЭМ!$B$33:$B$776,P$47)+'СЕТ СН'!$G$12+СВЦЭМ!$D$10+'СЕТ СН'!$G$5-'СЕТ СН'!$G$20</f>
        <v>3410.0913300800003</v>
      </c>
      <c r="Q66" s="36">
        <f>SUMIFS(СВЦЭМ!$C$33:$C$776,СВЦЭМ!$A$33:$A$776,$A66,СВЦЭМ!$B$33:$B$776,Q$47)+'СЕТ СН'!$G$12+СВЦЭМ!$D$10+'СЕТ СН'!$G$5-'СЕТ СН'!$G$20</f>
        <v>3406.73882327</v>
      </c>
      <c r="R66" s="36">
        <f>SUMIFS(СВЦЭМ!$C$33:$C$776,СВЦЭМ!$A$33:$A$776,$A66,СВЦЭМ!$B$33:$B$776,R$47)+'СЕТ СН'!$G$12+СВЦЭМ!$D$10+'СЕТ СН'!$G$5-'СЕТ СН'!$G$20</f>
        <v>3411.2365309100001</v>
      </c>
      <c r="S66" s="36">
        <f>SUMIFS(СВЦЭМ!$C$33:$C$776,СВЦЭМ!$A$33:$A$776,$A66,СВЦЭМ!$B$33:$B$776,S$47)+'СЕТ СН'!$G$12+СВЦЭМ!$D$10+'СЕТ СН'!$G$5-'СЕТ СН'!$G$20</f>
        <v>3422.88792655</v>
      </c>
      <c r="T66" s="36">
        <f>SUMIFS(СВЦЭМ!$C$33:$C$776,СВЦЭМ!$A$33:$A$776,$A66,СВЦЭМ!$B$33:$B$776,T$47)+'СЕТ СН'!$G$12+СВЦЭМ!$D$10+'СЕТ СН'!$G$5-'СЕТ СН'!$G$20</f>
        <v>3436.5694774200001</v>
      </c>
      <c r="U66" s="36">
        <f>SUMIFS(СВЦЭМ!$C$33:$C$776,СВЦЭМ!$A$33:$A$776,$A66,СВЦЭМ!$B$33:$B$776,U$47)+'СЕТ СН'!$G$12+СВЦЭМ!$D$10+'СЕТ СН'!$G$5-'СЕТ СН'!$G$20</f>
        <v>3433.21404441</v>
      </c>
      <c r="V66" s="36">
        <f>SUMIFS(СВЦЭМ!$C$33:$C$776,СВЦЭМ!$A$33:$A$776,$A66,СВЦЭМ!$B$33:$B$776,V$47)+'СЕТ СН'!$G$12+СВЦЭМ!$D$10+'СЕТ СН'!$G$5-'СЕТ СН'!$G$20</f>
        <v>3428.6515187100003</v>
      </c>
      <c r="W66" s="36">
        <f>SUMIFS(СВЦЭМ!$C$33:$C$776,СВЦЭМ!$A$33:$A$776,$A66,СВЦЭМ!$B$33:$B$776,W$47)+'СЕТ СН'!$G$12+СВЦЭМ!$D$10+'СЕТ СН'!$G$5-'СЕТ СН'!$G$20</f>
        <v>3424.9078253000002</v>
      </c>
      <c r="X66" s="36">
        <f>SUMIFS(СВЦЭМ!$C$33:$C$776,СВЦЭМ!$A$33:$A$776,$A66,СВЦЭМ!$B$33:$B$776,X$47)+'СЕТ СН'!$G$12+СВЦЭМ!$D$10+'СЕТ СН'!$G$5-'СЕТ СН'!$G$20</f>
        <v>3421.4342990600003</v>
      </c>
      <c r="Y66" s="36">
        <f>SUMIFS(СВЦЭМ!$C$33:$C$776,СВЦЭМ!$A$33:$A$776,$A66,СВЦЭМ!$B$33:$B$776,Y$47)+'СЕТ СН'!$G$12+СВЦЭМ!$D$10+'СЕТ СН'!$G$5-'СЕТ СН'!$G$20</f>
        <v>3426.3696643200001</v>
      </c>
    </row>
    <row r="67" spans="1:27" ht="15.75" x14ac:dyDescent="0.2">
      <c r="A67" s="35">
        <f t="shared" si="1"/>
        <v>43789</v>
      </c>
      <c r="B67" s="36">
        <f>SUMIFS(СВЦЭМ!$C$33:$C$776,СВЦЭМ!$A$33:$A$776,$A67,СВЦЭМ!$B$33:$B$776,B$47)+'СЕТ СН'!$G$12+СВЦЭМ!$D$10+'СЕТ СН'!$G$5-'СЕТ СН'!$G$20</f>
        <v>3400.9478571600002</v>
      </c>
      <c r="C67" s="36">
        <f>SUMIFS(СВЦЭМ!$C$33:$C$776,СВЦЭМ!$A$33:$A$776,$A67,СВЦЭМ!$B$33:$B$776,C$47)+'СЕТ СН'!$G$12+СВЦЭМ!$D$10+'СЕТ СН'!$G$5-'СЕТ СН'!$G$20</f>
        <v>3411.98848671</v>
      </c>
      <c r="D67" s="36">
        <f>SUMIFS(СВЦЭМ!$C$33:$C$776,СВЦЭМ!$A$33:$A$776,$A67,СВЦЭМ!$B$33:$B$776,D$47)+'СЕТ СН'!$G$12+СВЦЭМ!$D$10+'СЕТ СН'!$G$5-'СЕТ СН'!$G$20</f>
        <v>3410.60062819</v>
      </c>
      <c r="E67" s="36">
        <f>SUMIFS(СВЦЭМ!$C$33:$C$776,СВЦЭМ!$A$33:$A$776,$A67,СВЦЭМ!$B$33:$B$776,E$47)+'СЕТ СН'!$G$12+СВЦЭМ!$D$10+'СЕТ СН'!$G$5-'СЕТ СН'!$G$20</f>
        <v>3420.5191313800001</v>
      </c>
      <c r="F67" s="36">
        <f>SUMIFS(СВЦЭМ!$C$33:$C$776,СВЦЭМ!$A$33:$A$776,$A67,СВЦЭМ!$B$33:$B$776,F$47)+'СЕТ СН'!$G$12+СВЦЭМ!$D$10+'СЕТ СН'!$G$5-'СЕТ СН'!$G$20</f>
        <v>3408.6950084</v>
      </c>
      <c r="G67" s="36">
        <f>SUMIFS(СВЦЭМ!$C$33:$C$776,СВЦЭМ!$A$33:$A$776,$A67,СВЦЭМ!$B$33:$B$776,G$47)+'СЕТ СН'!$G$12+СВЦЭМ!$D$10+'СЕТ СН'!$G$5-'СЕТ СН'!$G$20</f>
        <v>3411.8886285100002</v>
      </c>
      <c r="H67" s="36">
        <f>SUMIFS(СВЦЭМ!$C$33:$C$776,СВЦЭМ!$A$33:$A$776,$A67,СВЦЭМ!$B$33:$B$776,H$47)+'СЕТ СН'!$G$12+СВЦЭМ!$D$10+'СЕТ СН'!$G$5-'СЕТ СН'!$G$20</f>
        <v>3418.5550043399999</v>
      </c>
      <c r="I67" s="36">
        <f>SUMIFS(СВЦЭМ!$C$33:$C$776,СВЦЭМ!$A$33:$A$776,$A67,СВЦЭМ!$B$33:$B$776,I$47)+'СЕТ СН'!$G$12+СВЦЭМ!$D$10+'СЕТ СН'!$G$5-'СЕТ СН'!$G$20</f>
        <v>3424.6385254500001</v>
      </c>
      <c r="J67" s="36">
        <f>SUMIFS(СВЦЭМ!$C$33:$C$776,СВЦЭМ!$A$33:$A$776,$A67,СВЦЭМ!$B$33:$B$776,J$47)+'СЕТ СН'!$G$12+СВЦЭМ!$D$10+'СЕТ СН'!$G$5-'СЕТ СН'!$G$20</f>
        <v>3433.6986908700001</v>
      </c>
      <c r="K67" s="36">
        <f>SUMIFS(СВЦЭМ!$C$33:$C$776,СВЦЭМ!$A$33:$A$776,$A67,СВЦЭМ!$B$33:$B$776,K$47)+'СЕТ СН'!$G$12+СВЦЭМ!$D$10+'СЕТ СН'!$G$5-'СЕТ СН'!$G$20</f>
        <v>3439.3984580400002</v>
      </c>
      <c r="L67" s="36">
        <f>SUMIFS(СВЦЭМ!$C$33:$C$776,СВЦЭМ!$A$33:$A$776,$A67,СВЦЭМ!$B$33:$B$776,L$47)+'СЕТ СН'!$G$12+СВЦЭМ!$D$10+'СЕТ СН'!$G$5-'СЕТ СН'!$G$20</f>
        <v>3420.30339964</v>
      </c>
      <c r="M67" s="36">
        <f>SUMIFS(СВЦЭМ!$C$33:$C$776,СВЦЭМ!$A$33:$A$776,$A67,СВЦЭМ!$B$33:$B$776,M$47)+'СЕТ СН'!$G$12+СВЦЭМ!$D$10+'СЕТ СН'!$G$5-'СЕТ СН'!$G$20</f>
        <v>3397.0627246100003</v>
      </c>
      <c r="N67" s="36">
        <f>SUMIFS(СВЦЭМ!$C$33:$C$776,СВЦЭМ!$A$33:$A$776,$A67,СВЦЭМ!$B$33:$B$776,N$47)+'СЕТ СН'!$G$12+СВЦЭМ!$D$10+'СЕТ СН'!$G$5-'СЕТ СН'!$G$20</f>
        <v>3384.5456594500001</v>
      </c>
      <c r="O67" s="36">
        <f>SUMIFS(СВЦЭМ!$C$33:$C$776,СВЦЭМ!$A$33:$A$776,$A67,СВЦЭМ!$B$33:$B$776,O$47)+'СЕТ СН'!$G$12+СВЦЭМ!$D$10+'СЕТ СН'!$G$5-'СЕТ СН'!$G$20</f>
        <v>3384.9385841800004</v>
      </c>
      <c r="P67" s="36">
        <f>SUMIFS(СВЦЭМ!$C$33:$C$776,СВЦЭМ!$A$33:$A$776,$A67,СВЦЭМ!$B$33:$B$776,P$47)+'СЕТ СН'!$G$12+СВЦЭМ!$D$10+'СЕТ СН'!$G$5-'СЕТ СН'!$G$20</f>
        <v>3381.69504018</v>
      </c>
      <c r="Q67" s="36">
        <f>SUMIFS(СВЦЭМ!$C$33:$C$776,СВЦЭМ!$A$33:$A$776,$A67,СВЦЭМ!$B$33:$B$776,Q$47)+'СЕТ СН'!$G$12+СВЦЭМ!$D$10+'СЕТ СН'!$G$5-'СЕТ СН'!$G$20</f>
        <v>3374.8276702800003</v>
      </c>
      <c r="R67" s="36">
        <f>SUMIFS(СВЦЭМ!$C$33:$C$776,СВЦЭМ!$A$33:$A$776,$A67,СВЦЭМ!$B$33:$B$776,R$47)+'СЕТ СН'!$G$12+СВЦЭМ!$D$10+'СЕТ СН'!$G$5-'СЕТ СН'!$G$20</f>
        <v>3384.3529030300001</v>
      </c>
      <c r="S67" s="36">
        <f>SUMIFS(СВЦЭМ!$C$33:$C$776,СВЦЭМ!$A$33:$A$776,$A67,СВЦЭМ!$B$33:$B$776,S$47)+'СЕТ СН'!$G$12+СВЦЭМ!$D$10+'СЕТ СН'!$G$5-'СЕТ СН'!$G$20</f>
        <v>3400.69976374</v>
      </c>
      <c r="T67" s="36">
        <f>SUMIFS(СВЦЭМ!$C$33:$C$776,СВЦЭМ!$A$33:$A$776,$A67,СВЦЭМ!$B$33:$B$776,T$47)+'СЕТ СН'!$G$12+СВЦЭМ!$D$10+'СЕТ СН'!$G$5-'СЕТ СН'!$G$20</f>
        <v>3407.4067791300004</v>
      </c>
      <c r="U67" s="36">
        <f>SUMIFS(СВЦЭМ!$C$33:$C$776,СВЦЭМ!$A$33:$A$776,$A67,СВЦЭМ!$B$33:$B$776,U$47)+'СЕТ СН'!$G$12+СВЦЭМ!$D$10+'СЕТ СН'!$G$5-'СЕТ СН'!$G$20</f>
        <v>3403.5258050100001</v>
      </c>
      <c r="V67" s="36">
        <f>SUMIFS(СВЦЭМ!$C$33:$C$776,СВЦЭМ!$A$33:$A$776,$A67,СВЦЭМ!$B$33:$B$776,V$47)+'СЕТ СН'!$G$12+СВЦЭМ!$D$10+'СЕТ СН'!$G$5-'СЕТ СН'!$G$20</f>
        <v>3395.4070512400003</v>
      </c>
      <c r="W67" s="36">
        <f>SUMIFS(СВЦЭМ!$C$33:$C$776,СВЦЭМ!$A$33:$A$776,$A67,СВЦЭМ!$B$33:$B$776,W$47)+'СЕТ СН'!$G$12+СВЦЭМ!$D$10+'СЕТ СН'!$G$5-'СЕТ СН'!$G$20</f>
        <v>3399.53168263</v>
      </c>
      <c r="X67" s="36">
        <f>SUMIFS(СВЦЭМ!$C$33:$C$776,СВЦЭМ!$A$33:$A$776,$A67,СВЦЭМ!$B$33:$B$776,X$47)+'СЕТ СН'!$G$12+СВЦЭМ!$D$10+'СЕТ СН'!$G$5-'СЕТ СН'!$G$20</f>
        <v>3393.5948549900004</v>
      </c>
      <c r="Y67" s="36">
        <f>SUMIFS(СВЦЭМ!$C$33:$C$776,СВЦЭМ!$A$33:$A$776,$A67,СВЦЭМ!$B$33:$B$776,Y$47)+'СЕТ СН'!$G$12+СВЦЭМ!$D$10+'СЕТ СН'!$G$5-'СЕТ СН'!$G$20</f>
        <v>3395.1316072</v>
      </c>
    </row>
    <row r="68" spans="1:27" ht="15.75" x14ac:dyDescent="0.2">
      <c r="A68" s="35">
        <f t="shared" si="1"/>
        <v>43790</v>
      </c>
      <c r="B68" s="36">
        <f>SUMIFS(СВЦЭМ!$C$33:$C$776,СВЦЭМ!$A$33:$A$776,$A68,СВЦЭМ!$B$33:$B$776,B$47)+'СЕТ СН'!$G$12+СВЦЭМ!$D$10+'СЕТ СН'!$G$5-'СЕТ СН'!$G$20</f>
        <v>3464.0840802100001</v>
      </c>
      <c r="C68" s="36">
        <f>SUMIFS(СВЦЭМ!$C$33:$C$776,СВЦЭМ!$A$33:$A$776,$A68,СВЦЭМ!$B$33:$B$776,C$47)+'СЕТ СН'!$G$12+СВЦЭМ!$D$10+'СЕТ СН'!$G$5-'СЕТ СН'!$G$20</f>
        <v>3471.0748890200002</v>
      </c>
      <c r="D68" s="36">
        <f>SUMIFS(СВЦЭМ!$C$33:$C$776,СВЦЭМ!$A$33:$A$776,$A68,СВЦЭМ!$B$33:$B$776,D$47)+'СЕТ СН'!$G$12+СВЦЭМ!$D$10+'СЕТ СН'!$G$5-'СЕТ СН'!$G$20</f>
        <v>3514.8067905400003</v>
      </c>
      <c r="E68" s="36">
        <f>SUMIFS(СВЦЭМ!$C$33:$C$776,СВЦЭМ!$A$33:$A$776,$A68,СВЦЭМ!$B$33:$B$776,E$47)+'СЕТ СН'!$G$12+СВЦЭМ!$D$10+'СЕТ СН'!$G$5-'СЕТ СН'!$G$20</f>
        <v>3512.07032953</v>
      </c>
      <c r="F68" s="36">
        <f>SUMIFS(СВЦЭМ!$C$33:$C$776,СВЦЭМ!$A$33:$A$776,$A68,СВЦЭМ!$B$33:$B$776,F$47)+'СЕТ СН'!$G$12+СВЦЭМ!$D$10+'СЕТ СН'!$G$5-'СЕТ СН'!$G$20</f>
        <v>3510.2667507700003</v>
      </c>
      <c r="G68" s="36">
        <f>SUMIFS(СВЦЭМ!$C$33:$C$776,СВЦЭМ!$A$33:$A$776,$A68,СВЦЭМ!$B$33:$B$776,G$47)+'СЕТ СН'!$G$12+СВЦЭМ!$D$10+'СЕТ СН'!$G$5-'СЕТ СН'!$G$20</f>
        <v>3500.1621495500003</v>
      </c>
      <c r="H68" s="36">
        <f>SUMIFS(СВЦЭМ!$C$33:$C$776,СВЦЭМ!$A$33:$A$776,$A68,СВЦЭМ!$B$33:$B$776,H$47)+'СЕТ СН'!$G$12+СВЦЭМ!$D$10+'СЕТ СН'!$G$5-'СЕТ СН'!$G$20</f>
        <v>3458.4631482</v>
      </c>
      <c r="I68" s="36">
        <f>SUMIFS(СВЦЭМ!$C$33:$C$776,СВЦЭМ!$A$33:$A$776,$A68,СВЦЭМ!$B$33:$B$776,I$47)+'СЕТ СН'!$G$12+СВЦЭМ!$D$10+'СЕТ СН'!$G$5-'СЕТ СН'!$G$20</f>
        <v>3435.7382433100001</v>
      </c>
      <c r="J68" s="36">
        <f>SUMIFS(СВЦЭМ!$C$33:$C$776,СВЦЭМ!$A$33:$A$776,$A68,СВЦЭМ!$B$33:$B$776,J$47)+'СЕТ СН'!$G$12+СВЦЭМ!$D$10+'СЕТ СН'!$G$5-'СЕТ СН'!$G$20</f>
        <v>3410.3850841900003</v>
      </c>
      <c r="K68" s="36">
        <f>SUMIFS(СВЦЭМ!$C$33:$C$776,СВЦЭМ!$A$33:$A$776,$A68,СВЦЭМ!$B$33:$B$776,K$47)+'СЕТ СН'!$G$12+СВЦЭМ!$D$10+'СЕТ СН'!$G$5-'СЕТ СН'!$G$20</f>
        <v>3403.9541267100003</v>
      </c>
      <c r="L68" s="36">
        <f>SUMIFS(СВЦЭМ!$C$33:$C$776,СВЦЭМ!$A$33:$A$776,$A68,СВЦЭМ!$B$33:$B$776,L$47)+'СЕТ СН'!$G$12+СВЦЭМ!$D$10+'СЕТ СН'!$G$5-'СЕТ СН'!$G$20</f>
        <v>3378.1195076000004</v>
      </c>
      <c r="M68" s="36">
        <f>SUMIFS(СВЦЭМ!$C$33:$C$776,СВЦЭМ!$A$33:$A$776,$A68,СВЦЭМ!$B$33:$B$776,M$47)+'СЕТ СН'!$G$12+СВЦЭМ!$D$10+'СЕТ СН'!$G$5-'СЕТ СН'!$G$20</f>
        <v>3376.59734531</v>
      </c>
      <c r="N68" s="36">
        <f>SUMIFS(СВЦЭМ!$C$33:$C$776,СВЦЭМ!$A$33:$A$776,$A68,СВЦЭМ!$B$33:$B$776,N$47)+'СЕТ СН'!$G$12+СВЦЭМ!$D$10+'СЕТ СН'!$G$5-'СЕТ СН'!$G$20</f>
        <v>3392.0719888600001</v>
      </c>
      <c r="O68" s="36">
        <f>SUMIFS(СВЦЭМ!$C$33:$C$776,СВЦЭМ!$A$33:$A$776,$A68,СВЦЭМ!$B$33:$B$776,O$47)+'СЕТ СН'!$G$12+СВЦЭМ!$D$10+'СЕТ СН'!$G$5-'СЕТ СН'!$G$20</f>
        <v>3412.0644760100004</v>
      </c>
      <c r="P68" s="36">
        <f>SUMIFS(СВЦЭМ!$C$33:$C$776,СВЦЭМ!$A$33:$A$776,$A68,СВЦЭМ!$B$33:$B$776,P$47)+'СЕТ СН'!$G$12+СВЦЭМ!$D$10+'СЕТ СН'!$G$5-'СЕТ СН'!$G$20</f>
        <v>3410.7410137300003</v>
      </c>
      <c r="Q68" s="36">
        <f>SUMIFS(СВЦЭМ!$C$33:$C$776,СВЦЭМ!$A$33:$A$776,$A68,СВЦЭМ!$B$33:$B$776,Q$47)+'СЕТ СН'!$G$12+СВЦЭМ!$D$10+'СЕТ СН'!$G$5-'СЕТ СН'!$G$20</f>
        <v>3410.5214238500002</v>
      </c>
      <c r="R68" s="36">
        <f>SUMIFS(СВЦЭМ!$C$33:$C$776,СВЦЭМ!$A$33:$A$776,$A68,СВЦЭМ!$B$33:$B$776,R$47)+'СЕТ СН'!$G$12+СВЦЭМ!$D$10+'СЕТ СН'!$G$5-'СЕТ СН'!$G$20</f>
        <v>3396.9559194200001</v>
      </c>
      <c r="S68" s="36">
        <f>SUMIFS(СВЦЭМ!$C$33:$C$776,СВЦЭМ!$A$33:$A$776,$A68,СВЦЭМ!$B$33:$B$776,S$47)+'СЕТ СН'!$G$12+СВЦЭМ!$D$10+'СЕТ СН'!$G$5-'СЕТ СН'!$G$20</f>
        <v>3375.5821061200004</v>
      </c>
      <c r="T68" s="36">
        <f>SUMIFS(СВЦЭМ!$C$33:$C$776,СВЦЭМ!$A$33:$A$776,$A68,СВЦЭМ!$B$33:$B$776,T$47)+'СЕТ СН'!$G$12+СВЦЭМ!$D$10+'СЕТ СН'!$G$5-'СЕТ СН'!$G$20</f>
        <v>3361.8652550900001</v>
      </c>
      <c r="U68" s="36">
        <f>SUMIFS(СВЦЭМ!$C$33:$C$776,СВЦЭМ!$A$33:$A$776,$A68,СВЦЭМ!$B$33:$B$776,U$47)+'СЕТ СН'!$G$12+СВЦЭМ!$D$10+'СЕТ СН'!$G$5-'СЕТ СН'!$G$20</f>
        <v>3365.6947065900004</v>
      </c>
      <c r="V68" s="36">
        <f>SUMIFS(СВЦЭМ!$C$33:$C$776,СВЦЭМ!$A$33:$A$776,$A68,СВЦЭМ!$B$33:$B$776,V$47)+'СЕТ СН'!$G$12+СВЦЭМ!$D$10+'СЕТ СН'!$G$5-'СЕТ СН'!$G$20</f>
        <v>3351.1950798900002</v>
      </c>
      <c r="W68" s="36">
        <f>SUMIFS(СВЦЭМ!$C$33:$C$776,СВЦЭМ!$A$33:$A$776,$A68,СВЦЭМ!$B$33:$B$776,W$47)+'СЕТ СН'!$G$12+СВЦЭМ!$D$10+'СЕТ СН'!$G$5-'СЕТ СН'!$G$20</f>
        <v>3342.5638643100001</v>
      </c>
      <c r="X68" s="36">
        <f>SUMIFS(СВЦЭМ!$C$33:$C$776,СВЦЭМ!$A$33:$A$776,$A68,СВЦЭМ!$B$33:$B$776,X$47)+'СЕТ СН'!$G$12+СВЦЭМ!$D$10+'СЕТ СН'!$G$5-'СЕТ СН'!$G$20</f>
        <v>3340.0394909200004</v>
      </c>
      <c r="Y68" s="36">
        <f>SUMIFS(СВЦЭМ!$C$33:$C$776,СВЦЭМ!$A$33:$A$776,$A68,СВЦЭМ!$B$33:$B$776,Y$47)+'СЕТ СН'!$G$12+СВЦЭМ!$D$10+'СЕТ СН'!$G$5-'СЕТ СН'!$G$20</f>
        <v>3404.2502365</v>
      </c>
    </row>
    <row r="69" spans="1:27" ht="15.75" x14ac:dyDescent="0.2">
      <c r="A69" s="35">
        <f t="shared" si="1"/>
        <v>43791</v>
      </c>
      <c r="B69" s="36">
        <f>SUMIFS(СВЦЭМ!$C$33:$C$776,СВЦЭМ!$A$33:$A$776,$A69,СВЦЭМ!$B$33:$B$776,B$47)+'СЕТ СН'!$G$12+СВЦЭМ!$D$10+'СЕТ СН'!$G$5-'СЕТ СН'!$G$20</f>
        <v>3452.3385446100001</v>
      </c>
      <c r="C69" s="36">
        <f>SUMIFS(СВЦЭМ!$C$33:$C$776,СВЦЭМ!$A$33:$A$776,$A69,СВЦЭМ!$B$33:$B$776,C$47)+'СЕТ СН'!$G$12+СВЦЭМ!$D$10+'СЕТ СН'!$G$5-'СЕТ СН'!$G$20</f>
        <v>3488.7702321000002</v>
      </c>
      <c r="D69" s="36">
        <f>SUMIFS(СВЦЭМ!$C$33:$C$776,СВЦЭМ!$A$33:$A$776,$A69,СВЦЭМ!$B$33:$B$776,D$47)+'СЕТ СН'!$G$12+СВЦЭМ!$D$10+'СЕТ СН'!$G$5-'СЕТ СН'!$G$20</f>
        <v>3493.6362482100003</v>
      </c>
      <c r="E69" s="36">
        <f>SUMIFS(СВЦЭМ!$C$33:$C$776,СВЦЭМ!$A$33:$A$776,$A69,СВЦЭМ!$B$33:$B$776,E$47)+'СЕТ СН'!$G$12+СВЦЭМ!$D$10+'СЕТ СН'!$G$5-'СЕТ СН'!$G$20</f>
        <v>3487.1407795499999</v>
      </c>
      <c r="F69" s="36">
        <f>SUMIFS(СВЦЭМ!$C$33:$C$776,СВЦЭМ!$A$33:$A$776,$A69,СВЦЭМ!$B$33:$B$776,F$47)+'СЕТ СН'!$G$12+СВЦЭМ!$D$10+'СЕТ СН'!$G$5-'СЕТ СН'!$G$20</f>
        <v>3476.4488858100003</v>
      </c>
      <c r="G69" s="36">
        <f>SUMIFS(СВЦЭМ!$C$33:$C$776,СВЦЭМ!$A$33:$A$776,$A69,СВЦЭМ!$B$33:$B$776,G$47)+'СЕТ СН'!$G$12+СВЦЭМ!$D$10+'СЕТ СН'!$G$5-'СЕТ СН'!$G$20</f>
        <v>3460.3172707200001</v>
      </c>
      <c r="H69" s="36">
        <f>SUMIFS(СВЦЭМ!$C$33:$C$776,СВЦЭМ!$A$33:$A$776,$A69,СВЦЭМ!$B$33:$B$776,H$47)+'СЕТ СН'!$G$12+СВЦЭМ!$D$10+'СЕТ СН'!$G$5-'СЕТ СН'!$G$20</f>
        <v>3436.77272872</v>
      </c>
      <c r="I69" s="36">
        <f>SUMIFS(СВЦЭМ!$C$33:$C$776,СВЦЭМ!$A$33:$A$776,$A69,СВЦЭМ!$B$33:$B$776,I$47)+'СЕТ СН'!$G$12+СВЦЭМ!$D$10+'СЕТ СН'!$G$5-'СЕТ СН'!$G$20</f>
        <v>3434.10249385</v>
      </c>
      <c r="J69" s="36">
        <f>SUMIFS(СВЦЭМ!$C$33:$C$776,СВЦЭМ!$A$33:$A$776,$A69,СВЦЭМ!$B$33:$B$776,J$47)+'СЕТ СН'!$G$12+СВЦЭМ!$D$10+'СЕТ СН'!$G$5-'СЕТ СН'!$G$20</f>
        <v>3406.7837666</v>
      </c>
      <c r="K69" s="36">
        <f>SUMIFS(СВЦЭМ!$C$33:$C$776,СВЦЭМ!$A$33:$A$776,$A69,СВЦЭМ!$B$33:$B$776,K$47)+'СЕТ СН'!$G$12+СВЦЭМ!$D$10+'СЕТ СН'!$G$5-'СЕТ СН'!$G$20</f>
        <v>3408.7455651600003</v>
      </c>
      <c r="L69" s="36">
        <f>SUMIFS(СВЦЭМ!$C$33:$C$776,СВЦЭМ!$A$33:$A$776,$A69,СВЦЭМ!$B$33:$B$776,L$47)+'СЕТ СН'!$G$12+СВЦЭМ!$D$10+'СЕТ СН'!$G$5-'СЕТ СН'!$G$20</f>
        <v>3369.7452245000004</v>
      </c>
      <c r="M69" s="36">
        <f>SUMIFS(СВЦЭМ!$C$33:$C$776,СВЦЭМ!$A$33:$A$776,$A69,СВЦЭМ!$B$33:$B$776,M$47)+'СЕТ СН'!$G$12+СВЦЭМ!$D$10+'СЕТ СН'!$G$5-'СЕТ СН'!$G$20</f>
        <v>3362.3196332400003</v>
      </c>
      <c r="N69" s="36">
        <f>SUMIFS(СВЦЭМ!$C$33:$C$776,СВЦЭМ!$A$33:$A$776,$A69,СВЦЭМ!$B$33:$B$776,N$47)+'СЕТ СН'!$G$12+СВЦЭМ!$D$10+'СЕТ СН'!$G$5-'СЕТ СН'!$G$20</f>
        <v>3357.2213510700003</v>
      </c>
      <c r="O69" s="36">
        <f>SUMIFS(СВЦЭМ!$C$33:$C$776,СВЦЭМ!$A$33:$A$776,$A69,СВЦЭМ!$B$33:$B$776,O$47)+'СЕТ СН'!$G$12+СВЦЭМ!$D$10+'СЕТ СН'!$G$5-'СЕТ СН'!$G$20</f>
        <v>3380.6134968599999</v>
      </c>
      <c r="P69" s="36">
        <f>SUMIFS(СВЦЭМ!$C$33:$C$776,СВЦЭМ!$A$33:$A$776,$A69,СВЦЭМ!$B$33:$B$776,P$47)+'СЕТ СН'!$G$12+СВЦЭМ!$D$10+'СЕТ СН'!$G$5-'СЕТ СН'!$G$20</f>
        <v>3385.8433369900004</v>
      </c>
      <c r="Q69" s="36">
        <f>SUMIFS(СВЦЭМ!$C$33:$C$776,СВЦЭМ!$A$33:$A$776,$A69,СВЦЭМ!$B$33:$B$776,Q$47)+'СЕТ СН'!$G$12+СВЦЭМ!$D$10+'СЕТ СН'!$G$5-'СЕТ СН'!$G$20</f>
        <v>3389.1935598500004</v>
      </c>
      <c r="R69" s="36">
        <f>SUMIFS(СВЦЭМ!$C$33:$C$776,СВЦЭМ!$A$33:$A$776,$A69,СВЦЭМ!$B$33:$B$776,R$47)+'СЕТ СН'!$G$12+СВЦЭМ!$D$10+'СЕТ СН'!$G$5-'СЕТ СН'!$G$20</f>
        <v>3375.4820048700003</v>
      </c>
      <c r="S69" s="36">
        <f>SUMIFS(СВЦЭМ!$C$33:$C$776,СВЦЭМ!$A$33:$A$776,$A69,СВЦЭМ!$B$33:$B$776,S$47)+'СЕТ СН'!$G$12+СВЦЭМ!$D$10+'СЕТ СН'!$G$5-'СЕТ СН'!$G$20</f>
        <v>3365.8899958000002</v>
      </c>
      <c r="T69" s="36">
        <f>SUMIFS(СВЦЭМ!$C$33:$C$776,СВЦЭМ!$A$33:$A$776,$A69,СВЦЭМ!$B$33:$B$776,T$47)+'СЕТ СН'!$G$12+СВЦЭМ!$D$10+'СЕТ СН'!$G$5-'СЕТ СН'!$G$20</f>
        <v>3353.51557516</v>
      </c>
      <c r="U69" s="36">
        <f>SUMIFS(СВЦЭМ!$C$33:$C$776,СВЦЭМ!$A$33:$A$776,$A69,СВЦЭМ!$B$33:$B$776,U$47)+'СЕТ СН'!$G$12+СВЦЭМ!$D$10+'СЕТ СН'!$G$5-'СЕТ СН'!$G$20</f>
        <v>3350.16965527</v>
      </c>
      <c r="V69" s="36">
        <f>SUMIFS(СВЦЭМ!$C$33:$C$776,СВЦЭМ!$A$33:$A$776,$A69,СВЦЭМ!$B$33:$B$776,V$47)+'СЕТ СН'!$G$12+СВЦЭМ!$D$10+'СЕТ СН'!$G$5-'СЕТ СН'!$G$20</f>
        <v>3343.6594420900001</v>
      </c>
      <c r="W69" s="36">
        <f>SUMIFS(СВЦЭМ!$C$33:$C$776,СВЦЭМ!$A$33:$A$776,$A69,СВЦЭМ!$B$33:$B$776,W$47)+'СЕТ СН'!$G$12+СВЦЭМ!$D$10+'СЕТ СН'!$G$5-'СЕТ СН'!$G$20</f>
        <v>3332.1115125000001</v>
      </c>
      <c r="X69" s="36">
        <f>SUMIFS(СВЦЭМ!$C$33:$C$776,СВЦЭМ!$A$33:$A$776,$A69,СВЦЭМ!$B$33:$B$776,X$47)+'СЕТ СН'!$G$12+СВЦЭМ!$D$10+'СЕТ СН'!$G$5-'СЕТ СН'!$G$20</f>
        <v>3344.1688971500002</v>
      </c>
      <c r="Y69" s="36">
        <f>SUMIFS(СВЦЭМ!$C$33:$C$776,СВЦЭМ!$A$33:$A$776,$A69,СВЦЭМ!$B$33:$B$776,Y$47)+'СЕТ СН'!$G$12+СВЦЭМ!$D$10+'СЕТ СН'!$G$5-'СЕТ СН'!$G$20</f>
        <v>3375.2701108400001</v>
      </c>
    </row>
    <row r="70" spans="1:27" ht="15.75" x14ac:dyDescent="0.2">
      <c r="A70" s="35">
        <f t="shared" si="1"/>
        <v>43792</v>
      </c>
      <c r="B70" s="36">
        <f>SUMIFS(СВЦЭМ!$C$33:$C$776,СВЦЭМ!$A$33:$A$776,$A70,СВЦЭМ!$B$33:$B$776,B$47)+'СЕТ СН'!$G$12+СВЦЭМ!$D$10+'СЕТ СН'!$G$5-'СЕТ СН'!$G$20</f>
        <v>3406.9127113700001</v>
      </c>
      <c r="C70" s="36">
        <f>SUMIFS(СВЦЭМ!$C$33:$C$776,СВЦЭМ!$A$33:$A$776,$A70,СВЦЭМ!$B$33:$B$776,C$47)+'СЕТ СН'!$G$12+СВЦЭМ!$D$10+'СЕТ СН'!$G$5-'СЕТ СН'!$G$20</f>
        <v>3449.1088299600001</v>
      </c>
      <c r="D70" s="36">
        <f>SUMIFS(СВЦЭМ!$C$33:$C$776,СВЦЭМ!$A$33:$A$776,$A70,СВЦЭМ!$B$33:$B$776,D$47)+'СЕТ СН'!$G$12+СВЦЭМ!$D$10+'СЕТ СН'!$G$5-'СЕТ СН'!$G$20</f>
        <v>3457.22887489</v>
      </c>
      <c r="E70" s="36">
        <f>SUMIFS(СВЦЭМ!$C$33:$C$776,СВЦЭМ!$A$33:$A$776,$A70,СВЦЭМ!$B$33:$B$776,E$47)+'СЕТ СН'!$G$12+СВЦЭМ!$D$10+'СЕТ СН'!$G$5-'СЕТ СН'!$G$20</f>
        <v>3462.5692307899999</v>
      </c>
      <c r="F70" s="36">
        <f>SUMIFS(СВЦЭМ!$C$33:$C$776,СВЦЭМ!$A$33:$A$776,$A70,СВЦЭМ!$B$33:$B$776,F$47)+'СЕТ СН'!$G$12+СВЦЭМ!$D$10+'СЕТ СН'!$G$5-'СЕТ СН'!$G$20</f>
        <v>3464.8656268300001</v>
      </c>
      <c r="G70" s="36">
        <f>SUMIFS(СВЦЭМ!$C$33:$C$776,СВЦЭМ!$A$33:$A$776,$A70,СВЦЭМ!$B$33:$B$776,G$47)+'СЕТ СН'!$G$12+СВЦЭМ!$D$10+'СЕТ СН'!$G$5-'СЕТ СН'!$G$20</f>
        <v>3456.7415845400001</v>
      </c>
      <c r="H70" s="36">
        <f>SUMIFS(СВЦЭМ!$C$33:$C$776,СВЦЭМ!$A$33:$A$776,$A70,СВЦЭМ!$B$33:$B$776,H$47)+'СЕТ СН'!$G$12+СВЦЭМ!$D$10+'СЕТ СН'!$G$5-'СЕТ СН'!$G$20</f>
        <v>3434.77325363</v>
      </c>
      <c r="I70" s="36">
        <f>SUMIFS(СВЦЭМ!$C$33:$C$776,СВЦЭМ!$A$33:$A$776,$A70,СВЦЭМ!$B$33:$B$776,I$47)+'СЕТ СН'!$G$12+СВЦЭМ!$D$10+'СЕТ СН'!$G$5-'СЕТ СН'!$G$20</f>
        <v>3435.0713100800003</v>
      </c>
      <c r="J70" s="36">
        <f>SUMIFS(СВЦЭМ!$C$33:$C$776,СВЦЭМ!$A$33:$A$776,$A70,СВЦЭМ!$B$33:$B$776,J$47)+'СЕТ СН'!$G$12+СВЦЭМ!$D$10+'СЕТ СН'!$G$5-'СЕТ СН'!$G$20</f>
        <v>3417.2936556700001</v>
      </c>
      <c r="K70" s="36">
        <f>SUMIFS(СВЦЭМ!$C$33:$C$776,СВЦЭМ!$A$33:$A$776,$A70,СВЦЭМ!$B$33:$B$776,K$47)+'СЕТ СН'!$G$12+СВЦЭМ!$D$10+'СЕТ СН'!$G$5-'СЕТ СН'!$G$20</f>
        <v>3405.3951161300001</v>
      </c>
      <c r="L70" s="36">
        <f>SUMIFS(СВЦЭМ!$C$33:$C$776,СВЦЭМ!$A$33:$A$776,$A70,СВЦЭМ!$B$33:$B$776,L$47)+'СЕТ СН'!$G$12+СВЦЭМ!$D$10+'СЕТ СН'!$G$5-'СЕТ СН'!$G$20</f>
        <v>3372.01361069</v>
      </c>
      <c r="M70" s="36">
        <f>SUMIFS(СВЦЭМ!$C$33:$C$776,СВЦЭМ!$A$33:$A$776,$A70,СВЦЭМ!$B$33:$B$776,M$47)+'СЕТ СН'!$G$12+СВЦЭМ!$D$10+'СЕТ СН'!$G$5-'СЕТ СН'!$G$20</f>
        <v>3364.7154775400004</v>
      </c>
      <c r="N70" s="36">
        <f>SUMIFS(СВЦЭМ!$C$33:$C$776,СВЦЭМ!$A$33:$A$776,$A70,СВЦЭМ!$B$33:$B$776,N$47)+'СЕТ СН'!$G$12+СВЦЭМ!$D$10+'СЕТ СН'!$G$5-'СЕТ СН'!$G$20</f>
        <v>3356.27723221</v>
      </c>
      <c r="O70" s="36">
        <f>SUMIFS(СВЦЭМ!$C$33:$C$776,СВЦЭМ!$A$33:$A$776,$A70,СВЦЭМ!$B$33:$B$776,O$47)+'СЕТ СН'!$G$12+СВЦЭМ!$D$10+'СЕТ СН'!$G$5-'СЕТ СН'!$G$20</f>
        <v>3362.7997973800002</v>
      </c>
      <c r="P70" s="36">
        <f>SUMIFS(СВЦЭМ!$C$33:$C$776,СВЦЭМ!$A$33:$A$776,$A70,СВЦЭМ!$B$33:$B$776,P$47)+'СЕТ СН'!$G$12+СВЦЭМ!$D$10+'СЕТ СН'!$G$5-'СЕТ СН'!$G$20</f>
        <v>3377.8329091400001</v>
      </c>
      <c r="Q70" s="36">
        <f>SUMIFS(СВЦЭМ!$C$33:$C$776,СВЦЭМ!$A$33:$A$776,$A70,СВЦЭМ!$B$33:$B$776,Q$47)+'СЕТ СН'!$G$12+СВЦЭМ!$D$10+'СЕТ СН'!$G$5-'СЕТ СН'!$G$20</f>
        <v>3380.2960450999999</v>
      </c>
      <c r="R70" s="36">
        <f>SUMIFS(СВЦЭМ!$C$33:$C$776,СВЦЭМ!$A$33:$A$776,$A70,СВЦЭМ!$B$33:$B$776,R$47)+'СЕТ СН'!$G$12+СВЦЭМ!$D$10+'СЕТ СН'!$G$5-'СЕТ СН'!$G$20</f>
        <v>3370.5573182200001</v>
      </c>
      <c r="S70" s="36">
        <f>SUMIFS(СВЦЭМ!$C$33:$C$776,СВЦЭМ!$A$33:$A$776,$A70,СВЦЭМ!$B$33:$B$776,S$47)+'СЕТ СН'!$G$12+СВЦЭМ!$D$10+'СЕТ СН'!$G$5-'СЕТ СН'!$G$20</f>
        <v>3356.0763844600001</v>
      </c>
      <c r="T70" s="36">
        <f>SUMIFS(СВЦЭМ!$C$33:$C$776,СВЦЭМ!$A$33:$A$776,$A70,СВЦЭМ!$B$33:$B$776,T$47)+'СЕТ СН'!$G$12+СВЦЭМ!$D$10+'СЕТ СН'!$G$5-'СЕТ СН'!$G$20</f>
        <v>3357.2395226600001</v>
      </c>
      <c r="U70" s="36">
        <f>SUMIFS(СВЦЭМ!$C$33:$C$776,СВЦЭМ!$A$33:$A$776,$A70,СВЦЭМ!$B$33:$B$776,U$47)+'СЕТ СН'!$G$12+СВЦЭМ!$D$10+'СЕТ СН'!$G$5-'СЕТ СН'!$G$20</f>
        <v>3356.92186623</v>
      </c>
      <c r="V70" s="36">
        <f>SUMIFS(СВЦЭМ!$C$33:$C$776,СВЦЭМ!$A$33:$A$776,$A70,СВЦЭМ!$B$33:$B$776,V$47)+'СЕТ СН'!$G$12+СВЦЭМ!$D$10+'СЕТ СН'!$G$5-'СЕТ СН'!$G$20</f>
        <v>3365.9003229</v>
      </c>
      <c r="W70" s="36">
        <f>SUMIFS(СВЦЭМ!$C$33:$C$776,СВЦЭМ!$A$33:$A$776,$A70,СВЦЭМ!$B$33:$B$776,W$47)+'СЕТ СН'!$G$12+СВЦЭМ!$D$10+'СЕТ СН'!$G$5-'СЕТ СН'!$G$20</f>
        <v>3375.23594972</v>
      </c>
      <c r="X70" s="36">
        <f>SUMIFS(СВЦЭМ!$C$33:$C$776,СВЦЭМ!$A$33:$A$776,$A70,СВЦЭМ!$B$33:$B$776,X$47)+'СЕТ СН'!$G$12+СВЦЭМ!$D$10+'СЕТ СН'!$G$5-'СЕТ СН'!$G$20</f>
        <v>3385.2210121799999</v>
      </c>
      <c r="Y70" s="36">
        <f>SUMIFS(СВЦЭМ!$C$33:$C$776,СВЦЭМ!$A$33:$A$776,$A70,СВЦЭМ!$B$33:$B$776,Y$47)+'СЕТ СН'!$G$12+СВЦЭМ!$D$10+'СЕТ СН'!$G$5-'СЕТ СН'!$G$20</f>
        <v>3389.7402265800001</v>
      </c>
    </row>
    <row r="71" spans="1:27" ht="15.75" x14ac:dyDescent="0.2">
      <c r="A71" s="35">
        <f t="shared" si="1"/>
        <v>43793</v>
      </c>
      <c r="B71" s="36">
        <f>SUMIFS(СВЦЭМ!$C$33:$C$776,СВЦЭМ!$A$33:$A$776,$A71,СВЦЭМ!$B$33:$B$776,B$47)+'СЕТ СН'!$G$12+СВЦЭМ!$D$10+'СЕТ СН'!$G$5-'СЕТ СН'!$G$20</f>
        <v>3372.9771341599999</v>
      </c>
      <c r="C71" s="36">
        <f>SUMIFS(СВЦЭМ!$C$33:$C$776,СВЦЭМ!$A$33:$A$776,$A71,СВЦЭМ!$B$33:$B$776,C$47)+'СЕТ СН'!$G$12+СВЦЭМ!$D$10+'СЕТ СН'!$G$5-'СЕТ СН'!$G$20</f>
        <v>3388.4098979999999</v>
      </c>
      <c r="D71" s="36">
        <f>SUMIFS(СВЦЭМ!$C$33:$C$776,СВЦЭМ!$A$33:$A$776,$A71,СВЦЭМ!$B$33:$B$776,D$47)+'СЕТ СН'!$G$12+СВЦЭМ!$D$10+'СЕТ СН'!$G$5-'СЕТ СН'!$G$20</f>
        <v>3445.75703686</v>
      </c>
      <c r="E71" s="36">
        <f>SUMIFS(СВЦЭМ!$C$33:$C$776,СВЦЭМ!$A$33:$A$776,$A71,СВЦЭМ!$B$33:$B$776,E$47)+'СЕТ СН'!$G$12+СВЦЭМ!$D$10+'СЕТ СН'!$G$5-'СЕТ СН'!$G$20</f>
        <v>3469.1365639200003</v>
      </c>
      <c r="F71" s="36">
        <f>SUMIFS(СВЦЭМ!$C$33:$C$776,СВЦЭМ!$A$33:$A$776,$A71,СВЦЭМ!$B$33:$B$776,F$47)+'СЕТ СН'!$G$12+СВЦЭМ!$D$10+'СЕТ СН'!$G$5-'СЕТ СН'!$G$20</f>
        <v>3473.0116585200003</v>
      </c>
      <c r="G71" s="36">
        <f>SUMIFS(СВЦЭМ!$C$33:$C$776,СВЦЭМ!$A$33:$A$776,$A71,СВЦЭМ!$B$33:$B$776,G$47)+'СЕТ СН'!$G$12+СВЦЭМ!$D$10+'СЕТ СН'!$G$5-'СЕТ СН'!$G$20</f>
        <v>3473.2390790700001</v>
      </c>
      <c r="H71" s="36">
        <f>SUMIFS(СВЦЭМ!$C$33:$C$776,СВЦЭМ!$A$33:$A$776,$A71,СВЦЭМ!$B$33:$B$776,H$47)+'СЕТ СН'!$G$12+СВЦЭМ!$D$10+'СЕТ СН'!$G$5-'СЕТ СН'!$G$20</f>
        <v>3462.3938052800004</v>
      </c>
      <c r="I71" s="36">
        <f>SUMIFS(СВЦЭМ!$C$33:$C$776,СВЦЭМ!$A$33:$A$776,$A71,СВЦЭМ!$B$33:$B$776,I$47)+'СЕТ СН'!$G$12+СВЦЭМ!$D$10+'СЕТ СН'!$G$5-'СЕТ СН'!$G$20</f>
        <v>3451.1056514400002</v>
      </c>
      <c r="J71" s="36">
        <f>SUMIFS(СВЦЭМ!$C$33:$C$776,СВЦЭМ!$A$33:$A$776,$A71,СВЦЭМ!$B$33:$B$776,J$47)+'СЕТ СН'!$G$12+СВЦЭМ!$D$10+'СЕТ СН'!$G$5-'СЕТ СН'!$G$20</f>
        <v>3428.58151198</v>
      </c>
      <c r="K71" s="36">
        <f>SUMIFS(СВЦЭМ!$C$33:$C$776,СВЦЭМ!$A$33:$A$776,$A71,СВЦЭМ!$B$33:$B$776,K$47)+'СЕТ СН'!$G$12+СВЦЭМ!$D$10+'СЕТ СН'!$G$5-'СЕТ СН'!$G$20</f>
        <v>3420.14973272</v>
      </c>
      <c r="L71" s="36">
        <f>SUMIFS(СВЦЭМ!$C$33:$C$776,СВЦЭМ!$A$33:$A$776,$A71,СВЦЭМ!$B$33:$B$776,L$47)+'СЕТ СН'!$G$12+СВЦЭМ!$D$10+'СЕТ СН'!$G$5-'СЕТ СН'!$G$20</f>
        <v>3370.4793469900001</v>
      </c>
      <c r="M71" s="36">
        <f>SUMIFS(СВЦЭМ!$C$33:$C$776,СВЦЭМ!$A$33:$A$776,$A71,СВЦЭМ!$B$33:$B$776,M$47)+'СЕТ СН'!$G$12+СВЦЭМ!$D$10+'СЕТ СН'!$G$5-'СЕТ СН'!$G$20</f>
        <v>3368.7774297800001</v>
      </c>
      <c r="N71" s="36">
        <f>SUMIFS(СВЦЭМ!$C$33:$C$776,СВЦЭМ!$A$33:$A$776,$A71,СВЦЭМ!$B$33:$B$776,N$47)+'СЕТ СН'!$G$12+СВЦЭМ!$D$10+'СЕТ СН'!$G$5-'СЕТ СН'!$G$20</f>
        <v>3358.87295739</v>
      </c>
      <c r="O71" s="36">
        <f>SUMIFS(СВЦЭМ!$C$33:$C$776,СВЦЭМ!$A$33:$A$776,$A71,СВЦЭМ!$B$33:$B$776,O$47)+'СЕТ СН'!$G$12+СВЦЭМ!$D$10+'СЕТ СН'!$G$5-'СЕТ СН'!$G$20</f>
        <v>3355.8570383300003</v>
      </c>
      <c r="P71" s="36">
        <f>SUMIFS(СВЦЭМ!$C$33:$C$776,СВЦЭМ!$A$33:$A$776,$A71,СВЦЭМ!$B$33:$B$776,P$47)+'СЕТ СН'!$G$12+СВЦЭМ!$D$10+'СЕТ СН'!$G$5-'СЕТ СН'!$G$20</f>
        <v>3363.2211052900002</v>
      </c>
      <c r="Q71" s="36">
        <f>SUMIFS(СВЦЭМ!$C$33:$C$776,СВЦЭМ!$A$33:$A$776,$A71,СВЦЭМ!$B$33:$B$776,Q$47)+'СЕТ СН'!$G$12+СВЦЭМ!$D$10+'СЕТ СН'!$G$5-'СЕТ СН'!$G$20</f>
        <v>3348.5654645200002</v>
      </c>
      <c r="R71" s="36">
        <f>SUMIFS(СВЦЭМ!$C$33:$C$776,СВЦЭМ!$A$33:$A$776,$A71,СВЦЭМ!$B$33:$B$776,R$47)+'СЕТ СН'!$G$12+СВЦЭМ!$D$10+'СЕТ СН'!$G$5-'СЕТ СН'!$G$20</f>
        <v>3373.9778234300002</v>
      </c>
      <c r="S71" s="36">
        <f>SUMIFS(СВЦЭМ!$C$33:$C$776,СВЦЭМ!$A$33:$A$776,$A71,СВЦЭМ!$B$33:$B$776,S$47)+'СЕТ СН'!$G$12+СВЦЭМ!$D$10+'СЕТ СН'!$G$5-'СЕТ СН'!$G$20</f>
        <v>3385.33910173</v>
      </c>
      <c r="T71" s="36">
        <f>SUMIFS(СВЦЭМ!$C$33:$C$776,СВЦЭМ!$A$33:$A$776,$A71,СВЦЭМ!$B$33:$B$776,T$47)+'СЕТ СН'!$G$12+СВЦЭМ!$D$10+'СЕТ СН'!$G$5-'СЕТ СН'!$G$20</f>
        <v>3378.0342363200002</v>
      </c>
      <c r="U71" s="36">
        <f>SUMIFS(СВЦЭМ!$C$33:$C$776,СВЦЭМ!$A$33:$A$776,$A71,СВЦЭМ!$B$33:$B$776,U$47)+'СЕТ СН'!$G$12+СВЦЭМ!$D$10+'СЕТ СН'!$G$5-'СЕТ СН'!$G$20</f>
        <v>3389.0817430400002</v>
      </c>
      <c r="V71" s="36">
        <f>SUMIFS(СВЦЭМ!$C$33:$C$776,СВЦЭМ!$A$33:$A$776,$A71,СВЦЭМ!$B$33:$B$776,V$47)+'СЕТ СН'!$G$12+СВЦЭМ!$D$10+'СЕТ СН'!$G$5-'СЕТ СН'!$G$20</f>
        <v>3384.5358565800002</v>
      </c>
      <c r="W71" s="36">
        <f>SUMIFS(СВЦЭМ!$C$33:$C$776,СВЦЭМ!$A$33:$A$776,$A71,СВЦЭМ!$B$33:$B$776,W$47)+'СЕТ СН'!$G$12+СВЦЭМ!$D$10+'СЕТ СН'!$G$5-'СЕТ СН'!$G$20</f>
        <v>3385.49162755</v>
      </c>
      <c r="X71" s="36">
        <f>SUMIFS(СВЦЭМ!$C$33:$C$776,СВЦЭМ!$A$33:$A$776,$A71,СВЦЭМ!$B$33:$B$776,X$47)+'СЕТ СН'!$G$12+СВЦЭМ!$D$10+'СЕТ СН'!$G$5-'СЕТ СН'!$G$20</f>
        <v>3382.8315769000001</v>
      </c>
      <c r="Y71" s="36">
        <f>SUMIFS(СВЦЭМ!$C$33:$C$776,СВЦЭМ!$A$33:$A$776,$A71,СВЦЭМ!$B$33:$B$776,Y$47)+'СЕТ СН'!$G$12+СВЦЭМ!$D$10+'СЕТ СН'!$G$5-'СЕТ СН'!$G$20</f>
        <v>3410.0486190000001</v>
      </c>
    </row>
    <row r="72" spans="1:27" ht="15.75" x14ac:dyDescent="0.2">
      <c r="A72" s="35">
        <f t="shared" si="1"/>
        <v>43794</v>
      </c>
      <c r="B72" s="36">
        <f>SUMIFS(СВЦЭМ!$C$33:$C$776,СВЦЭМ!$A$33:$A$776,$A72,СВЦЭМ!$B$33:$B$776,B$47)+'СЕТ СН'!$G$12+СВЦЭМ!$D$10+'СЕТ СН'!$G$5-'СЕТ СН'!$G$20</f>
        <v>3447.6844817000001</v>
      </c>
      <c r="C72" s="36">
        <f>SUMIFS(СВЦЭМ!$C$33:$C$776,СВЦЭМ!$A$33:$A$776,$A72,СВЦЭМ!$B$33:$B$776,C$47)+'СЕТ СН'!$G$12+СВЦЭМ!$D$10+'СЕТ СН'!$G$5-'СЕТ СН'!$G$20</f>
        <v>3469.55541262</v>
      </c>
      <c r="D72" s="36">
        <f>SUMIFS(СВЦЭМ!$C$33:$C$776,СВЦЭМ!$A$33:$A$776,$A72,СВЦЭМ!$B$33:$B$776,D$47)+'СЕТ СН'!$G$12+СВЦЭМ!$D$10+'СЕТ СН'!$G$5-'СЕТ СН'!$G$20</f>
        <v>3507.5758325800002</v>
      </c>
      <c r="E72" s="36">
        <f>SUMIFS(СВЦЭМ!$C$33:$C$776,СВЦЭМ!$A$33:$A$776,$A72,СВЦЭМ!$B$33:$B$776,E$47)+'СЕТ СН'!$G$12+СВЦЭМ!$D$10+'СЕТ СН'!$G$5-'СЕТ СН'!$G$20</f>
        <v>3514.6402940500002</v>
      </c>
      <c r="F72" s="36">
        <f>SUMIFS(СВЦЭМ!$C$33:$C$776,СВЦЭМ!$A$33:$A$776,$A72,СВЦЭМ!$B$33:$B$776,F$47)+'СЕТ СН'!$G$12+СВЦЭМ!$D$10+'СЕТ СН'!$G$5-'СЕТ СН'!$G$20</f>
        <v>3498.5179216300003</v>
      </c>
      <c r="G72" s="36">
        <f>SUMIFS(СВЦЭМ!$C$33:$C$776,СВЦЭМ!$A$33:$A$776,$A72,СВЦЭМ!$B$33:$B$776,G$47)+'СЕТ СН'!$G$12+СВЦЭМ!$D$10+'СЕТ СН'!$G$5-'СЕТ СН'!$G$20</f>
        <v>3497.8868902000004</v>
      </c>
      <c r="H72" s="36">
        <f>SUMIFS(СВЦЭМ!$C$33:$C$776,СВЦЭМ!$A$33:$A$776,$A72,СВЦЭМ!$B$33:$B$776,H$47)+'СЕТ СН'!$G$12+СВЦЭМ!$D$10+'СЕТ СН'!$G$5-'СЕТ СН'!$G$20</f>
        <v>3457.6900701</v>
      </c>
      <c r="I72" s="36">
        <f>SUMIFS(СВЦЭМ!$C$33:$C$776,СВЦЭМ!$A$33:$A$776,$A72,СВЦЭМ!$B$33:$B$776,I$47)+'СЕТ СН'!$G$12+СВЦЭМ!$D$10+'СЕТ СН'!$G$5-'СЕТ СН'!$G$20</f>
        <v>3439.03057661</v>
      </c>
      <c r="J72" s="36">
        <f>SUMIFS(СВЦЭМ!$C$33:$C$776,СВЦЭМ!$A$33:$A$776,$A72,СВЦЭМ!$B$33:$B$776,J$47)+'СЕТ СН'!$G$12+СВЦЭМ!$D$10+'СЕТ СН'!$G$5-'СЕТ СН'!$G$20</f>
        <v>3417.9476836399999</v>
      </c>
      <c r="K72" s="36">
        <f>SUMIFS(СВЦЭМ!$C$33:$C$776,СВЦЭМ!$A$33:$A$776,$A72,СВЦЭМ!$B$33:$B$776,K$47)+'СЕТ СН'!$G$12+СВЦЭМ!$D$10+'СЕТ СН'!$G$5-'СЕТ СН'!$G$20</f>
        <v>3408.6516277400001</v>
      </c>
      <c r="L72" s="36">
        <f>SUMIFS(СВЦЭМ!$C$33:$C$776,СВЦЭМ!$A$33:$A$776,$A72,СВЦЭМ!$B$33:$B$776,L$47)+'СЕТ СН'!$G$12+СВЦЭМ!$D$10+'СЕТ СН'!$G$5-'СЕТ СН'!$G$20</f>
        <v>3376.2853580000001</v>
      </c>
      <c r="M72" s="36">
        <f>SUMIFS(СВЦЭМ!$C$33:$C$776,СВЦЭМ!$A$33:$A$776,$A72,СВЦЭМ!$B$33:$B$776,M$47)+'СЕТ СН'!$G$12+СВЦЭМ!$D$10+'СЕТ СН'!$G$5-'СЕТ СН'!$G$20</f>
        <v>3376.8453022900003</v>
      </c>
      <c r="N72" s="36">
        <f>SUMIFS(СВЦЭМ!$C$33:$C$776,СВЦЭМ!$A$33:$A$776,$A72,СВЦЭМ!$B$33:$B$776,N$47)+'СЕТ СН'!$G$12+СВЦЭМ!$D$10+'СЕТ СН'!$G$5-'СЕТ СН'!$G$20</f>
        <v>3365.4190034100002</v>
      </c>
      <c r="O72" s="36">
        <f>SUMIFS(СВЦЭМ!$C$33:$C$776,СВЦЭМ!$A$33:$A$776,$A72,СВЦЭМ!$B$33:$B$776,O$47)+'СЕТ СН'!$G$12+СВЦЭМ!$D$10+'СЕТ СН'!$G$5-'СЕТ СН'!$G$20</f>
        <v>3370.6669279300004</v>
      </c>
      <c r="P72" s="36">
        <f>SUMIFS(СВЦЭМ!$C$33:$C$776,СВЦЭМ!$A$33:$A$776,$A72,СВЦЭМ!$B$33:$B$776,P$47)+'СЕТ СН'!$G$12+СВЦЭМ!$D$10+'СЕТ СН'!$G$5-'СЕТ СН'!$G$20</f>
        <v>3379.6957200400002</v>
      </c>
      <c r="Q72" s="36">
        <f>SUMIFS(СВЦЭМ!$C$33:$C$776,СВЦЭМ!$A$33:$A$776,$A72,СВЦЭМ!$B$33:$B$776,Q$47)+'СЕТ СН'!$G$12+СВЦЭМ!$D$10+'СЕТ СН'!$G$5-'СЕТ СН'!$G$20</f>
        <v>3354.8470914600002</v>
      </c>
      <c r="R72" s="36">
        <f>SUMIFS(СВЦЭМ!$C$33:$C$776,СВЦЭМ!$A$33:$A$776,$A72,СВЦЭМ!$B$33:$B$776,R$47)+'СЕТ СН'!$G$12+СВЦЭМ!$D$10+'СЕТ СН'!$G$5-'СЕТ СН'!$G$20</f>
        <v>3367.2668146300002</v>
      </c>
      <c r="S72" s="36">
        <f>SUMIFS(СВЦЭМ!$C$33:$C$776,СВЦЭМ!$A$33:$A$776,$A72,СВЦЭМ!$B$33:$B$776,S$47)+'СЕТ СН'!$G$12+СВЦЭМ!$D$10+'СЕТ СН'!$G$5-'СЕТ СН'!$G$20</f>
        <v>3360.3420741099999</v>
      </c>
      <c r="T72" s="36">
        <f>SUMIFS(СВЦЭМ!$C$33:$C$776,СВЦЭМ!$A$33:$A$776,$A72,СВЦЭМ!$B$33:$B$776,T$47)+'СЕТ СН'!$G$12+СВЦЭМ!$D$10+'СЕТ СН'!$G$5-'СЕТ СН'!$G$20</f>
        <v>3351.1576594100002</v>
      </c>
      <c r="U72" s="36">
        <f>SUMIFS(СВЦЭМ!$C$33:$C$776,СВЦЭМ!$A$33:$A$776,$A72,СВЦЭМ!$B$33:$B$776,U$47)+'СЕТ СН'!$G$12+СВЦЭМ!$D$10+'СЕТ СН'!$G$5-'СЕТ СН'!$G$20</f>
        <v>3359.1952148099999</v>
      </c>
      <c r="V72" s="36">
        <f>SUMIFS(СВЦЭМ!$C$33:$C$776,СВЦЭМ!$A$33:$A$776,$A72,СВЦЭМ!$B$33:$B$776,V$47)+'СЕТ СН'!$G$12+СВЦЭМ!$D$10+'СЕТ СН'!$G$5-'СЕТ СН'!$G$20</f>
        <v>3369.6114109</v>
      </c>
      <c r="W72" s="36">
        <f>SUMIFS(СВЦЭМ!$C$33:$C$776,СВЦЭМ!$A$33:$A$776,$A72,СВЦЭМ!$B$33:$B$776,W$47)+'СЕТ СН'!$G$12+СВЦЭМ!$D$10+'СЕТ СН'!$G$5-'СЕТ СН'!$G$20</f>
        <v>3389.9390065799998</v>
      </c>
      <c r="X72" s="36">
        <f>SUMIFS(СВЦЭМ!$C$33:$C$776,СВЦЭМ!$A$33:$A$776,$A72,СВЦЭМ!$B$33:$B$776,X$47)+'СЕТ СН'!$G$12+СВЦЭМ!$D$10+'СЕТ СН'!$G$5-'СЕТ СН'!$G$20</f>
        <v>3409.1815057500003</v>
      </c>
      <c r="Y72" s="36">
        <f>SUMIFS(СВЦЭМ!$C$33:$C$776,СВЦЭМ!$A$33:$A$776,$A72,СВЦЭМ!$B$33:$B$776,Y$47)+'СЕТ СН'!$G$12+СВЦЭМ!$D$10+'СЕТ СН'!$G$5-'СЕТ СН'!$G$20</f>
        <v>3425.2185287700004</v>
      </c>
    </row>
    <row r="73" spans="1:27" ht="15.75" x14ac:dyDescent="0.2">
      <c r="A73" s="35">
        <f t="shared" si="1"/>
        <v>43795</v>
      </c>
      <c r="B73" s="36">
        <f>SUMIFS(СВЦЭМ!$C$33:$C$776,СВЦЭМ!$A$33:$A$776,$A73,СВЦЭМ!$B$33:$B$776,B$47)+'СЕТ СН'!$G$12+СВЦЭМ!$D$10+'СЕТ СН'!$G$5-'СЕТ СН'!$G$20</f>
        <v>3473.6435130700002</v>
      </c>
      <c r="C73" s="36">
        <f>SUMIFS(СВЦЭМ!$C$33:$C$776,СВЦЭМ!$A$33:$A$776,$A73,СВЦЭМ!$B$33:$B$776,C$47)+'СЕТ СН'!$G$12+СВЦЭМ!$D$10+'СЕТ СН'!$G$5-'СЕТ СН'!$G$20</f>
        <v>3485.6922126099998</v>
      </c>
      <c r="D73" s="36">
        <f>SUMIFS(СВЦЭМ!$C$33:$C$776,СВЦЭМ!$A$33:$A$776,$A73,СВЦЭМ!$B$33:$B$776,D$47)+'СЕТ СН'!$G$12+СВЦЭМ!$D$10+'СЕТ СН'!$G$5-'СЕТ СН'!$G$20</f>
        <v>3499.4273315600003</v>
      </c>
      <c r="E73" s="36">
        <f>SUMIFS(СВЦЭМ!$C$33:$C$776,СВЦЭМ!$A$33:$A$776,$A73,СВЦЭМ!$B$33:$B$776,E$47)+'СЕТ СН'!$G$12+СВЦЭМ!$D$10+'СЕТ СН'!$G$5-'СЕТ СН'!$G$20</f>
        <v>3503.55062258</v>
      </c>
      <c r="F73" s="36">
        <f>SUMIFS(СВЦЭМ!$C$33:$C$776,СВЦЭМ!$A$33:$A$776,$A73,СВЦЭМ!$B$33:$B$776,F$47)+'СЕТ СН'!$G$12+СВЦЭМ!$D$10+'СЕТ СН'!$G$5-'СЕТ СН'!$G$20</f>
        <v>3492.21774254</v>
      </c>
      <c r="G73" s="36">
        <f>SUMIFS(СВЦЭМ!$C$33:$C$776,СВЦЭМ!$A$33:$A$776,$A73,СВЦЭМ!$B$33:$B$776,G$47)+'СЕТ СН'!$G$12+СВЦЭМ!$D$10+'СЕТ СН'!$G$5-'СЕТ СН'!$G$20</f>
        <v>3488.8680116400001</v>
      </c>
      <c r="H73" s="36">
        <f>SUMIFS(СВЦЭМ!$C$33:$C$776,СВЦЭМ!$A$33:$A$776,$A73,СВЦЭМ!$B$33:$B$776,H$47)+'СЕТ СН'!$G$12+СВЦЭМ!$D$10+'СЕТ СН'!$G$5-'СЕТ СН'!$G$20</f>
        <v>3463.5189109500002</v>
      </c>
      <c r="I73" s="36">
        <f>SUMIFS(СВЦЭМ!$C$33:$C$776,СВЦЭМ!$A$33:$A$776,$A73,СВЦЭМ!$B$33:$B$776,I$47)+'СЕТ СН'!$G$12+СВЦЭМ!$D$10+'СЕТ СН'!$G$5-'СЕТ СН'!$G$20</f>
        <v>3454.5341960700002</v>
      </c>
      <c r="J73" s="36">
        <f>SUMIFS(СВЦЭМ!$C$33:$C$776,СВЦЭМ!$A$33:$A$776,$A73,СВЦЭМ!$B$33:$B$776,J$47)+'СЕТ СН'!$G$12+СВЦЭМ!$D$10+'СЕТ СН'!$G$5-'СЕТ СН'!$G$20</f>
        <v>3413.9986008700002</v>
      </c>
      <c r="K73" s="36">
        <f>SUMIFS(СВЦЭМ!$C$33:$C$776,СВЦЭМ!$A$33:$A$776,$A73,СВЦЭМ!$B$33:$B$776,K$47)+'СЕТ СН'!$G$12+СВЦЭМ!$D$10+'СЕТ СН'!$G$5-'СЕТ СН'!$G$20</f>
        <v>3399.1753388300003</v>
      </c>
      <c r="L73" s="36">
        <f>SUMIFS(СВЦЭМ!$C$33:$C$776,СВЦЭМ!$A$33:$A$776,$A73,СВЦЭМ!$B$33:$B$776,L$47)+'СЕТ СН'!$G$12+СВЦЭМ!$D$10+'СЕТ СН'!$G$5-'СЕТ СН'!$G$20</f>
        <v>3363.8593850500001</v>
      </c>
      <c r="M73" s="36">
        <f>SUMIFS(СВЦЭМ!$C$33:$C$776,СВЦЭМ!$A$33:$A$776,$A73,СВЦЭМ!$B$33:$B$776,M$47)+'СЕТ СН'!$G$12+СВЦЭМ!$D$10+'СЕТ СН'!$G$5-'СЕТ СН'!$G$20</f>
        <v>3370.7073220400002</v>
      </c>
      <c r="N73" s="36">
        <f>SUMIFS(СВЦЭМ!$C$33:$C$776,СВЦЭМ!$A$33:$A$776,$A73,СВЦЭМ!$B$33:$B$776,N$47)+'СЕТ СН'!$G$12+СВЦЭМ!$D$10+'СЕТ СН'!$G$5-'СЕТ СН'!$G$20</f>
        <v>3357.8843200300003</v>
      </c>
      <c r="O73" s="36">
        <f>SUMIFS(СВЦЭМ!$C$33:$C$776,СВЦЭМ!$A$33:$A$776,$A73,СВЦЭМ!$B$33:$B$776,O$47)+'СЕТ СН'!$G$12+СВЦЭМ!$D$10+'СЕТ СН'!$G$5-'СЕТ СН'!$G$20</f>
        <v>3360.8803360800002</v>
      </c>
      <c r="P73" s="36">
        <f>SUMIFS(СВЦЭМ!$C$33:$C$776,СВЦЭМ!$A$33:$A$776,$A73,СВЦЭМ!$B$33:$B$776,P$47)+'СЕТ СН'!$G$12+СВЦЭМ!$D$10+'СЕТ СН'!$G$5-'СЕТ СН'!$G$20</f>
        <v>3376.0130190700002</v>
      </c>
      <c r="Q73" s="36">
        <f>SUMIFS(СВЦЭМ!$C$33:$C$776,СВЦЭМ!$A$33:$A$776,$A73,СВЦЭМ!$B$33:$B$776,Q$47)+'СЕТ СН'!$G$12+СВЦЭМ!$D$10+'СЕТ СН'!$G$5-'СЕТ СН'!$G$20</f>
        <v>3370.2553132100002</v>
      </c>
      <c r="R73" s="36">
        <f>SUMIFS(СВЦЭМ!$C$33:$C$776,СВЦЭМ!$A$33:$A$776,$A73,СВЦЭМ!$B$33:$B$776,R$47)+'СЕТ СН'!$G$12+СВЦЭМ!$D$10+'СЕТ СН'!$G$5-'СЕТ СН'!$G$20</f>
        <v>3385.9189129700003</v>
      </c>
      <c r="S73" s="36">
        <f>SUMIFS(СВЦЭМ!$C$33:$C$776,СВЦЭМ!$A$33:$A$776,$A73,СВЦЭМ!$B$33:$B$776,S$47)+'СЕТ СН'!$G$12+СВЦЭМ!$D$10+'СЕТ СН'!$G$5-'СЕТ СН'!$G$20</f>
        <v>3387.3962003000001</v>
      </c>
      <c r="T73" s="36">
        <f>SUMIFS(СВЦЭМ!$C$33:$C$776,СВЦЭМ!$A$33:$A$776,$A73,СВЦЭМ!$B$33:$B$776,T$47)+'СЕТ СН'!$G$12+СВЦЭМ!$D$10+'СЕТ СН'!$G$5-'СЕТ СН'!$G$20</f>
        <v>3367.1361092900001</v>
      </c>
      <c r="U73" s="36">
        <f>SUMIFS(СВЦЭМ!$C$33:$C$776,СВЦЭМ!$A$33:$A$776,$A73,СВЦЭМ!$B$33:$B$776,U$47)+'СЕТ СН'!$G$12+СВЦЭМ!$D$10+'СЕТ СН'!$G$5-'СЕТ СН'!$G$20</f>
        <v>3361.4342218900001</v>
      </c>
      <c r="V73" s="36">
        <f>SUMIFS(СВЦЭМ!$C$33:$C$776,СВЦЭМ!$A$33:$A$776,$A73,СВЦЭМ!$B$33:$B$776,V$47)+'СЕТ СН'!$G$12+СВЦЭМ!$D$10+'СЕТ СН'!$G$5-'СЕТ СН'!$G$20</f>
        <v>3374.7285738700002</v>
      </c>
      <c r="W73" s="36">
        <f>SUMIFS(СВЦЭМ!$C$33:$C$776,СВЦЭМ!$A$33:$A$776,$A73,СВЦЭМ!$B$33:$B$776,W$47)+'СЕТ СН'!$G$12+СВЦЭМ!$D$10+'СЕТ СН'!$G$5-'СЕТ СН'!$G$20</f>
        <v>3414.0169442800002</v>
      </c>
      <c r="X73" s="36">
        <f>SUMIFS(СВЦЭМ!$C$33:$C$776,СВЦЭМ!$A$33:$A$776,$A73,СВЦЭМ!$B$33:$B$776,X$47)+'СЕТ СН'!$G$12+СВЦЭМ!$D$10+'СЕТ СН'!$G$5-'СЕТ СН'!$G$20</f>
        <v>3415.29559681</v>
      </c>
      <c r="Y73" s="36">
        <f>SUMIFS(СВЦЭМ!$C$33:$C$776,СВЦЭМ!$A$33:$A$776,$A73,СВЦЭМ!$B$33:$B$776,Y$47)+'СЕТ СН'!$G$12+СВЦЭМ!$D$10+'СЕТ СН'!$G$5-'СЕТ СН'!$G$20</f>
        <v>3433.2681327600003</v>
      </c>
    </row>
    <row r="74" spans="1:27" ht="15.75" x14ac:dyDescent="0.2">
      <c r="A74" s="35">
        <f t="shared" si="1"/>
        <v>43796</v>
      </c>
      <c r="B74" s="36">
        <f>SUMIFS(СВЦЭМ!$C$33:$C$776,СВЦЭМ!$A$33:$A$776,$A74,СВЦЭМ!$B$33:$B$776,B$47)+'СЕТ СН'!$G$12+СВЦЭМ!$D$10+'СЕТ СН'!$G$5-'СЕТ СН'!$G$20</f>
        <v>3480.5790308300002</v>
      </c>
      <c r="C74" s="36">
        <f>SUMIFS(СВЦЭМ!$C$33:$C$776,СВЦЭМ!$A$33:$A$776,$A74,СВЦЭМ!$B$33:$B$776,C$47)+'СЕТ СН'!$G$12+СВЦЭМ!$D$10+'СЕТ СН'!$G$5-'СЕТ СН'!$G$20</f>
        <v>3495.4352572000003</v>
      </c>
      <c r="D74" s="36">
        <f>SUMIFS(СВЦЭМ!$C$33:$C$776,СВЦЭМ!$A$33:$A$776,$A74,СВЦЭМ!$B$33:$B$776,D$47)+'СЕТ СН'!$G$12+СВЦЭМ!$D$10+'СЕТ СН'!$G$5-'СЕТ СН'!$G$20</f>
        <v>3524.7743297500001</v>
      </c>
      <c r="E74" s="36">
        <f>SUMIFS(СВЦЭМ!$C$33:$C$776,СВЦЭМ!$A$33:$A$776,$A74,СВЦЭМ!$B$33:$B$776,E$47)+'СЕТ СН'!$G$12+СВЦЭМ!$D$10+'СЕТ СН'!$G$5-'СЕТ СН'!$G$20</f>
        <v>3524.1310526100001</v>
      </c>
      <c r="F74" s="36">
        <f>SUMIFS(СВЦЭМ!$C$33:$C$776,СВЦЭМ!$A$33:$A$776,$A74,СВЦЭМ!$B$33:$B$776,F$47)+'СЕТ СН'!$G$12+СВЦЭМ!$D$10+'СЕТ СН'!$G$5-'СЕТ СН'!$G$20</f>
        <v>3519.5506385200001</v>
      </c>
      <c r="G74" s="36">
        <f>SUMIFS(СВЦЭМ!$C$33:$C$776,СВЦЭМ!$A$33:$A$776,$A74,СВЦЭМ!$B$33:$B$776,G$47)+'СЕТ СН'!$G$12+СВЦЭМ!$D$10+'СЕТ СН'!$G$5-'СЕТ СН'!$G$20</f>
        <v>3510.2031018500002</v>
      </c>
      <c r="H74" s="36">
        <f>SUMIFS(СВЦЭМ!$C$33:$C$776,СВЦЭМ!$A$33:$A$776,$A74,СВЦЭМ!$B$33:$B$776,H$47)+'СЕТ СН'!$G$12+СВЦЭМ!$D$10+'СЕТ СН'!$G$5-'СЕТ СН'!$G$20</f>
        <v>3503.6190218900001</v>
      </c>
      <c r="I74" s="36">
        <f>SUMIFS(СВЦЭМ!$C$33:$C$776,СВЦЭМ!$A$33:$A$776,$A74,СВЦЭМ!$B$33:$B$776,I$47)+'СЕТ СН'!$G$12+СВЦЭМ!$D$10+'СЕТ СН'!$G$5-'СЕТ СН'!$G$20</f>
        <v>3508.1849575000001</v>
      </c>
      <c r="J74" s="36">
        <f>SUMIFS(СВЦЭМ!$C$33:$C$776,СВЦЭМ!$A$33:$A$776,$A74,СВЦЭМ!$B$33:$B$776,J$47)+'СЕТ СН'!$G$12+СВЦЭМ!$D$10+'СЕТ СН'!$G$5-'СЕТ СН'!$G$20</f>
        <v>3447.4511255300004</v>
      </c>
      <c r="K74" s="36">
        <f>SUMIFS(СВЦЭМ!$C$33:$C$776,СВЦЭМ!$A$33:$A$776,$A74,СВЦЭМ!$B$33:$B$776,K$47)+'СЕТ СН'!$G$12+СВЦЭМ!$D$10+'СЕТ СН'!$G$5-'СЕТ СН'!$G$20</f>
        <v>3431.2899180300001</v>
      </c>
      <c r="L74" s="36">
        <f>SUMIFS(СВЦЭМ!$C$33:$C$776,СВЦЭМ!$A$33:$A$776,$A74,СВЦЭМ!$B$33:$B$776,L$47)+'СЕТ СН'!$G$12+СВЦЭМ!$D$10+'СЕТ СН'!$G$5-'СЕТ СН'!$G$20</f>
        <v>3396.0837116100001</v>
      </c>
      <c r="M74" s="36">
        <f>SUMIFS(СВЦЭМ!$C$33:$C$776,СВЦЭМ!$A$33:$A$776,$A74,СВЦЭМ!$B$33:$B$776,M$47)+'СЕТ СН'!$G$12+СВЦЭМ!$D$10+'СЕТ СН'!$G$5-'СЕТ СН'!$G$20</f>
        <v>3385.03794225</v>
      </c>
      <c r="N74" s="36">
        <f>SUMIFS(СВЦЭМ!$C$33:$C$776,СВЦЭМ!$A$33:$A$776,$A74,СВЦЭМ!$B$33:$B$776,N$47)+'СЕТ СН'!$G$12+СВЦЭМ!$D$10+'СЕТ СН'!$G$5-'СЕТ СН'!$G$20</f>
        <v>3374.0639248800003</v>
      </c>
      <c r="O74" s="36">
        <f>SUMIFS(СВЦЭМ!$C$33:$C$776,СВЦЭМ!$A$33:$A$776,$A74,СВЦЭМ!$B$33:$B$776,O$47)+'СЕТ СН'!$G$12+СВЦЭМ!$D$10+'СЕТ СН'!$G$5-'СЕТ СН'!$G$20</f>
        <v>3388.6997141100001</v>
      </c>
      <c r="P74" s="36">
        <f>SUMIFS(СВЦЭМ!$C$33:$C$776,СВЦЭМ!$A$33:$A$776,$A74,СВЦЭМ!$B$33:$B$776,P$47)+'СЕТ СН'!$G$12+СВЦЭМ!$D$10+'СЕТ СН'!$G$5-'СЕТ СН'!$G$20</f>
        <v>3396.8080522700002</v>
      </c>
      <c r="Q74" s="36">
        <f>SUMIFS(СВЦЭМ!$C$33:$C$776,СВЦЭМ!$A$33:$A$776,$A74,СВЦЭМ!$B$33:$B$776,Q$47)+'СЕТ СН'!$G$12+СВЦЭМ!$D$10+'СЕТ СН'!$G$5-'СЕТ СН'!$G$20</f>
        <v>3380.6774976200004</v>
      </c>
      <c r="R74" s="36">
        <f>SUMIFS(СВЦЭМ!$C$33:$C$776,СВЦЭМ!$A$33:$A$776,$A74,СВЦЭМ!$B$33:$B$776,R$47)+'СЕТ СН'!$G$12+СВЦЭМ!$D$10+'СЕТ СН'!$G$5-'СЕТ СН'!$G$20</f>
        <v>3383.3486750900001</v>
      </c>
      <c r="S74" s="36">
        <f>SUMIFS(СВЦЭМ!$C$33:$C$776,СВЦЭМ!$A$33:$A$776,$A74,СВЦЭМ!$B$33:$B$776,S$47)+'СЕТ СН'!$G$12+СВЦЭМ!$D$10+'СЕТ СН'!$G$5-'СЕТ СН'!$G$20</f>
        <v>3396.7215885400001</v>
      </c>
      <c r="T74" s="36">
        <f>SUMIFS(СВЦЭМ!$C$33:$C$776,СВЦЭМ!$A$33:$A$776,$A74,СВЦЭМ!$B$33:$B$776,T$47)+'СЕТ СН'!$G$12+СВЦЭМ!$D$10+'СЕТ СН'!$G$5-'СЕТ СН'!$G$20</f>
        <v>3377.9580981899999</v>
      </c>
      <c r="U74" s="36">
        <f>SUMIFS(СВЦЭМ!$C$33:$C$776,СВЦЭМ!$A$33:$A$776,$A74,СВЦЭМ!$B$33:$B$776,U$47)+'СЕТ СН'!$G$12+СВЦЭМ!$D$10+'СЕТ СН'!$G$5-'СЕТ СН'!$G$20</f>
        <v>3373.7097880300003</v>
      </c>
      <c r="V74" s="36">
        <f>SUMIFS(СВЦЭМ!$C$33:$C$776,СВЦЭМ!$A$33:$A$776,$A74,СВЦЭМ!$B$33:$B$776,V$47)+'СЕТ СН'!$G$12+СВЦЭМ!$D$10+'СЕТ СН'!$G$5-'СЕТ СН'!$G$20</f>
        <v>3376.9034789500001</v>
      </c>
      <c r="W74" s="36">
        <f>SUMIFS(СВЦЭМ!$C$33:$C$776,СВЦЭМ!$A$33:$A$776,$A74,СВЦЭМ!$B$33:$B$776,W$47)+'СЕТ СН'!$G$12+СВЦЭМ!$D$10+'СЕТ СН'!$G$5-'СЕТ СН'!$G$20</f>
        <v>3695.7709499100001</v>
      </c>
      <c r="X74" s="36">
        <f>SUMIFS(СВЦЭМ!$C$33:$C$776,СВЦЭМ!$A$33:$A$776,$A74,СВЦЭМ!$B$33:$B$776,X$47)+'СЕТ СН'!$G$12+СВЦЭМ!$D$10+'СЕТ СН'!$G$5-'СЕТ СН'!$G$20</f>
        <v>3413.6294444800001</v>
      </c>
      <c r="Y74" s="36">
        <f>SUMIFS(СВЦЭМ!$C$33:$C$776,СВЦЭМ!$A$33:$A$776,$A74,СВЦЭМ!$B$33:$B$776,Y$47)+'СЕТ СН'!$G$12+СВЦЭМ!$D$10+'СЕТ СН'!$G$5-'СЕТ СН'!$G$20</f>
        <v>3427.1777269900003</v>
      </c>
    </row>
    <row r="75" spans="1:27" ht="15.75" x14ac:dyDescent="0.2">
      <c r="A75" s="35">
        <f t="shared" si="1"/>
        <v>43797</v>
      </c>
      <c r="B75" s="36">
        <f>SUMIFS(СВЦЭМ!$C$33:$C$776,СВЦЭМ!$A$33:$A$776,$A75,СВЦЭМ!$B$33:$B$776,B$47)+'СЕТ СН'!$G$12+СВЦЭМ!$D$10+'СЕТ СН'!$G$5-'СЕТ СН'!$G$20</f>
        <v>3505.2069802200003</v>
      </c>
      <c r="C75" s="36">
        <f>SUMIFS(СВЦЭМ!$C$33:$C$776,СВЦЭМ!$A$33:$A$776,$A75,СВЦЭМ!$B$33:$B$776,C$47)+'СЕТ СН'!$G$12+СВЦЭМ!$D$10+'СЕТ СН'!$G$5-'СЕТ СН'!$G$20</f>
        <v>3527.6929262100002</v>
      </c>
      <c r="D75" s="36">
        <f>SUMIFS(СВЦЭМ!$C$33:$C$776,СВЦЭМ!$A$33:$A$776,$A75,СВЦЭМ!$B$33:$B$776,D$47)+'СЕТ СН'!$G$12+СВЦЭМ!$D$10+'СЕТ СН'!$G$5-'СЕТ СН'!$G$20</f>
        <v>3570.1493553800001</v>
      </c>
      <c r="E75" s="36">
        <f>SUMIFS(СВЦЭМ!$C$33:$C$776,СВЦЭМ!$A$33:$A$776,$A75,СВЦЭМ!$B$33:$B$776,E$47)+'СЕТ СН'!$G$12+СВЦЭМ!$D$10+'СЕТ СН'!$G$5-'СЕТ СН'!$G$20</f>
        <v>3552.70079394</v>
      </c>
      <c r="F75" s="36">
        <f>SUMIFS(СВЦЭМ!$C$33:$C$776,СВЦЭМ!$A$33:$A$776,$A75,СВЦЭМ!$B$33:$B$776,F$47)+'СЕТ СН'!$G$12+СВЦЭМ!$D$10+'СЕТ СН'!$G$5-'СЕТ СН'!$G$20</f>
        <v>3543.3358190600002</v>
      </c>
      <c r="G75" s="36">
        <f>SUMIFS(СВЦЭМ!$C$33:$C$776,СВЦЭМ!$A$33:$A$776,$A75,СВЦЭМ!$B$33:$B$776,G$47)+'СЕТ СН'!$G$12+СВЦЭМ!$D$10+'СЕТ СН'!$G$5-'СЕТ СН'!$G$20</f>
        <v>3547.25447674</v>
      </c>
      <c r="H75" s="36">
        <f>SUMIFS(СВЦЭМ!$C$33:$C$776,СВЦЭМ!$A$33:$A$776,$A75,СВЦЭМ!$B$33:$B$776,H$47)+'СЕТ СН'!$G$12+СВЦЭМ!$D$10+'СЕТ СН'!$G$5-'СЕТ СН'!$G$20</f>
        <v>3557.1913710600002</v>
      </c>
      <c r="I75" s="36">
        <f>SUMIFS(СВЦЭМ!$C$33:$C$776,СВЦЭМ!$A$33:$A$776,$A75,СВЦЭМ!$B$33:$B$776,I$47)+'СЕТ СН'!$G$12+СВЦЭМ!$D$10+'СЕТ СН'!$G$5-'СЕТ СН'!$G$20</f>
        <v>3545.8360438700001</v>
      </c>
      <c r="J75" s="36">
        <f>SUMIFS(СВЦЭМ!$C$33:$C$776,СВЦЭМ!$A$33:$A$776,$A75,СВЦЭМ!$B$33:$B$776,J$47)+'СЕТ СН'!$G$12+СВЦЭМ!$D$10+'СЕТ СН'!$G$5-'СЕТ СН'!$G$20</f>
        <v>3468.6431092600001</v>
      </c>
      <c r="K75" s="36">
        <f>SUMIFS(СВЦЭМ!$C$33:$C$776,СВЦЭМ!$A$33:$A$776,$A75,СВЦЭМ!$B$33:$B$776,K$47)+'СЕТ СН'!$G$12+СВЦЭМ!$D$10+'СЕТ СН'!$G$5-'СЕТ СН'!$G$20</f>
        <v>3449.0900437500004</v>
      </c>
      <c r="L75" s="36">
        <f>SUMIFS(СВЦЭМ!$C$33:$C$776,СВЦЭМ!$A$33:$A$776,$A75,СВЦЭМ!$B$33:$B$776,L$47)+'СЕТ СН'!$G$12+СВЦЭМ!$D$10+'СЕТ СН'!$G$5-'СЕТ СН'!$G$20</f>
        <v>3415.8410120100002</v>
      </c>
      <c r="M75" s="36">
        <f>SUMIFS(СВЦЭМ!$C$33:$C$776,СВЦЭМ!$A$33:$A$776,$A75,СВЦЭМ!$B$33:$B$776,M$47)+'СЕТ СН'!$G$12+СВЦЭМ!$D$10+'СЕТ СН'!$G$5-'СЕТ СН'!$G$20</f>
        <v>3401.4946292</v>
      </c>
      <c r="N75" s="36">
        <f>SUMIFS(СВЦЭМ!$C$33:$C$776,СВЦЭМ!$A$33:$A$776,$A75,СВЦЭМ!$B$33:$B$776,N$47)+'СЕТ СН'!$G$12+СВЦЭМ!$D$10+'СЕТ СН'!$G$5-'СЕТ СН'!$G$20</f>
        <v>3397.2774835999999</v>
      </c>
      <c r="O75" s="36">
        <f>SUMIFS(СВЦЭМ!$C$33:$C$776,СВЦЭМ!$A$33:$A$776,$A75,СВЦЭМ!$B$33:$B$776,O$47)+'СЕТ СН'!$G$12+СВЦЭМ!$D$10+'СЕТ СН'!$G$5-'СЕТ СН'!$G$20</f>
        <v>3402.8595776400002</v>
      </c>
      <c r="P75" s="36">
        <f>SUMIFS(СВЦЭМ!$C$33:$C$776,СВЦЭМ!$A$33:$A$776,$A75,СВЦЭМ!$B$33:$B$776,P$47)+'СЕТ СН'!$G$12+СВЦЭМ!$D$10+'СЕТ СН'!$G$5-'СЕТ СН'!$G$20</f>
        <v>3407.4903848399999</v>
      </c>
      <c r="Q75" s="36">
        <f>SUMIFS(СВЦЭМ!$C$33:$C$776,СВЦЭМ!$A$33:$A$776,$A75,СВЦЭМ!$B$33:$B$776,Q$47)+'СЕТ СН'!$G$12+СВЦЭМ!$D$10+'СЕТ СН'!$G$5-'СЕТ СН'!$G$20</f>
        <v>3394.2841901800002</v>
      </c>
      <c r="R75" s="36">
        <f>SUMIFS(СВЦЭМ!$C$33:$C$776,СВЦЭМ!$A$33:$A$776,$A75,СВЦЭМ!$B$33:$B$776,R$47)+'СЕТ СН'!$G$12+СВЦЭМ!$D$10+'СЕТ СН'!$G$5-'СЕТ СН'!$G$20</f>
        <v>3404.3041747500001</v>
      </c>
      <c r="S75" s="36">
        <f>SUMIFS(СВЦЭМ!$C$33:$C$776,СВЦЭМ!$A$33:$A$776,$A75,СВЦЭМ!$B$33:$B$776,S$47)+'СЕТ СН'!$G$12+СВЦЭМ!$D$10+'СЕТ СН'!$G$5-'СЕТ СН'!$G$20</f>
        <v>3404.7259810599999</v>
      </c>
      <c r="T75" s="36">
        <f>SUMIFS(СВЦЭМ!$C$33:$C$776,СВЦЭМ!$A$33:$A$776,$A75,СВЦЭМ!$B$33:$B$776,T$47)+'СЕТ СН'!$G$12+СВЦЭМ!$D$10+'СЕТ СН'!$G$5-'СЕТ СН'!$G$20</f>
        <v>3403.0111208900003</v>
      </c>
      <c r="U75" s="36">
        <f>SUMIFS(СВЦЭМ!$C$33:$C$776,СВЦЭМ!$A$33:$A$776,$A75,СВЦЭМ!$B$33:$B$776,U$47)+'СЕТ СН'!$G$12+СВЦЭМ!$D$10+'СЕТ СН'!$G$5-'СЕТ СН'!$G$20</f>
        <v>3385.9479190700004</v>
      </c>
      <c r="V75" s="36">
        <f>SUMIFS(СВЦЭМ!$C$33:$C$776,СВЦЭМ!$A$33:$A$776,$A75,СВЦЭМ!$B$33:$B$776,V$47)+'СЕТ СН'!$G$12+СВЦЭМ!$D$10+'СЕТ СН'!$G$5-'СЕТ СН'!$G$20</f>
        <v>3374.8924438500003</v>
      </c>
      <c r="W75" s="36">
        <f>SUMIFS(СВЦЭМ!$C$33:$C$776,СВЦЭМ!$A$33:$A$776,$A75,СВЦЭМ!$B$33:$B$776,W$47)+'СЕТ СН'!$G$12+СВЦЭМ!$D$10+'СЕТ СН'!$G$5-'СЕТ СН'!$G$20</f>
        <v>3451.9684326699999</v>
      </c>
      <c r="X75" s="36">
        <f>SUMIFS(СВЦЭМ!$C$33:$C$776,СВЦЭМ!$A$33:$A$776,$A75,СВЦЭМ!$B$33:$B$776,X$47)+'СЕТ СН'!$G$12+СВЦЭМ!$D$10+'СЕТ СН'!$G$5-'СЕТ СН'!$G$20</f>
        <v>3362.1667544299999</v>
      </c>
      <c r="Y75" s="36">
        <f>SUMIFS(СВЦЭМ!$C$33:$C$776,СВЦЭМ!$A$33:$A$776,$A75,СВЦЭМ!$B$33:$B$776,Y$47)+'СЕТ СН'!$G$12+СВЦЭМ!$D$10+'СЕТ СН'!$G$5-'СЕТ СН'!$G$20</f>
        <v>3370.21888038</v>
      </c>
    </row>
    <row r="76" spans="1:27" ht="15.75" x14ac:dyDescent="0.2">
      <c r="A76" s="35">
        <f t="shared" si="1"/>
        <v>43798</v>
      </c>
      <c r="B76" s="36">
        <f>SUMIFS(СВЦЭМ!$C$33:$C$776,СВЦЭМ!$A$33:$A$776,$A76,СВЦЭМ!$B$33:$B$776,B$47)+'СЕТ СН'!$G$12+СВЦЭМ!$D$10+'СЕТ СН'!$G$5-'СЕТ СН'!$G$20</f>
        <v>3450.81893137</v>
      </c>
      <c r="C76" s="36">
        <f>SUMIFS(СВЦЭМ!$C$33:$C$776,СВЦЭМ!$A$33:$A$776,$A76,СВЦЭМ!$B$33:$B$776,C$47)+'СЕТ СН'!$G$12+СВЦЭМ!$D$10+'СЕТ СН'!$G$5-'СЕТ СН'!$G$20</f>
        <v>3454.2083739600002</v>
      </c>
      <c r="D76" s="36">
        <f>SUMIFS(СВЦЭМ!$C$33:$C$776,СВЦЭМ!$A$33:$A$776,$A76,СВЦЭМ!$B$33:$B$776,D$47)+'СЕТ СН'!$G$12+СВЦЭМ!$D$10+'СЕТ СН'!$G$5-'СЕТ СН'!$G$20</f>
        <v>3485.8058987300001</v>
      </c>
      <c r="E76" s="36">
        <f>SUMIFS(СВЦЭМ!$C$33:$C$776,СВЦЭМ!$A$33:$A$776,$A76,СВЦЭМ!$B$33:$B$776,E$47)+'СЕТ СН'!$G$12+СВЦЭМ!$D$10+'СЕТ СН'!$G$5-'СЕТ СН'!$G$20</f>
        <v>3488.2302940700001</v>
      </c>
      <c r="F76" s="36">
        <f>SUMIFS(СВЦЭМ!$C$33:$C$776,СВЦЭМ!$A$33:$A$776,$A76,СВЦЭМ!$B$33:$B$776,F$47)+'СЕТ СН'!$G$12+СВЦЭМ!$D$10+'СЕТ СН'!$G$5-'СЕТ СН'!$G$20</f>
        <v>3476.8084537499999</v>
      </c>
      <c r="G76" s="36">
        <f>SUMIFS(СВЦЭМ!$C$33:$C$776,СВЦЭМ!$A$33:$A$776,$A76,СВЦЭМ!$B$33:$B$776,G$47)+'СЕТ СН'!$G$12+СВЦЭМ!$D$10+'СЕТ СН'!$G$5-'СЕТ СН'!$G$20</f>
        <v>3478.5125246799998</v>
      </c>
      <c r="H76" s="36">
        <f>SUMIFS(СВЦЭМ!$C$33:$C$776,СВЦЭМ!$A$33:$A$776,$A76,СВЦЭМ!$B$33:$B$776,H$47)+'СЕТ СН'!$G$12+СВЦЭМ!$D$10+'СЕТ СН'!$G$5-'СЕТ СН'!$G$20</f>
        <v>3482.4810669500002</v>
      </c>
      <c r="I76" s="36">
        <f>SUMIFS(СВЦЭМ!$C$33:$C$776,СВЦЭМ!$A$33:$A$776,$A76,СВЦЭМ!$B$33:$B$776,I$47)+'СЕТ СН'!$G$12+СВЦЭМ!$D$10+'СЕТ СН'!$G$5-'СЕТ СН'!$G$20</f>
        <v>3483.7532117000001</v>
      </c>
      <c r="J76" s="36">
        <f>SUMIFS(СВЦЭМ!$C$33:$C$776,СВЦЭМ!$A$33:$A$776,$A76,СВЦЭМ!$B$33:$B$776,J$47)+'СЕТ СН'!$G$12+СВЦЭМ!$D$10+'СЕТ СН'!$G$5-'СЕТ СН'!$G$20</f>
        <v>3413.1344216000002</v>
      </c>
      <c r="K76" s="36">
        <f>SUMIFS(СВЦЭМ!$C$33:$C$776,СВЦЭМ!$A$33:$A$776,$A76,СВЦЭМ!$B$33:$B$776,K$47)+'СЕТ СН'!$G$12+СВЦЭМ!$D$10+'СЕТ СН'!$G$5-'СЕТ СН'!$G$20</f>
        <v>3397.0279419500002</v>
      </c>
      <c r="L76" s="36">
        <f>SUMIFS(СВЦЭМ!$C$33:$C$776,СВЦЭМ!$A$33:$A$776,$A76,СВЦЭМ!$B$33:$B$776,L$47)+'СЕТ СН'!$G$12+СВЦЭМ!$D$10+'СЕТ СН'!$G$5-'СЕТ СН'!$G$20</f>
        <v>3361.3029869800002</v>
      </c>
      <c r="M76" s="36">
        <f>SUMIFS(СВЦЭМ!$C$33:$C$776,СВЦЭМ!$A$33:$A$776,$A76,СВЦЭМ!$B$33:$B$776,M$47)+'СЕТ СН'!$G$12+СВЦЭМ!$D$10+'СЕТ СН'!$G$5-'СЕТ СН'!$G$20</f>
        <v>3350.0189547099999</v>
      </c>
      <c r="N76" s="36">
        <f>SUMIFS(СВЦЭМ!$C$33:$C$776,СВЦЭМ!$A$33:$A$776,$A76,СВЦЭМ!$B$33:$B$776,N$47)+'СЕТ СН'!$G$12+СВЦЭМ!$D$10+'СЕТ СН'!$G$5-'СЕТ СН'!$G$20</f>
        <v>3342.2411819700001</v>
      </c>
      <c r="O76" s="36">
        <f>SUMIFS(СВЦЭМ!$C$33:$C$776,СВЦЭМ!$A$33:$A$776,$A76,СВЦЭМ!$B$33:$B$776,O$47)+'СЕТ СН'!$G$12+СВЦЭМ!$D$10+'СЕТ СН'!$G$5-'СЕТ СН'!$G$20</f>
        <v>3356.5664549399999</v>
      </c>
      <c r="P76" s="36">
        <f>SUMIFS(СВЦЭМ!$C$33:$C$776,СВЦЭМ!$A$33:$A$776,$A76,СВЦЭМ!$B$33:$B$776,P$47)+'СЕТ СН'!$G$12+СВЦЭМ!$D$10+'СЕТ СН'!$G$5-'СЕТ СН'!$G$20</f>
        <v>3367.9093244300002</v>
      </c>
      <c r="Q76" s="36">
        <f>SUMIFS(СВЦЭМ!$C$33:$C$776,СВЦЭМ!$A$33:$A$776,$A76,СВЦЭМ!$B$33:$B$776,Q$47)+'СЕТ СН'!$G$12+СВЦЭМ!$D$10+'СЕТ СН'!$G$5-'СЕТ СН'!$G$20</f>
        <v>3377.20910422</v>
      </c>
      <c r="R76" s="36">
        <f>SUMIFS(СВЦЭМ!$C$33:$C$776,СВЦЭМ!$A$33:$A$776,$A76,СВЦЭМ!$B$33:$B$776,R$47)+'СЕТ СН'!$G$12+СВЦЭМ!$D$10+'СЕТ СН'!$G$5-'СЕТ СН'!$G$20</f>
        <v>3384.6089175400002</v>
      </c>
      <c r="S76" s="36">
        <f>SUMIFS(СВЦЭМ!$C$33:$C$776,СВЦЭМ!$A$33:$A$776,$A76,СВЦЭМ!$B$33:$B$776,S$47)+'СЕТ СН'!$G$12+СВЦЭМ!$D$10+'СЕТ СН'!$G$5-'СЕТ СН'!$G$20</f>
        <v>3391.65422072</v>
      </c>
      <c r="T76" s="36">
        <f>SUMIFS(СВЦЭМ!$C$33:$C$776,СВЦЭМ!$A$33:$A$776,$A76,СВЦЭМ!$B$33:$B$776,T$47)+'СЕТ СН'!$G$12+СВЦЭМ!$D$10+'СЕТ СН'!$G$5-'СЕТ СН'!$G$20</f>
        <v>3391.7335222500001</v>
      </c>
      <c r="U76" s="36">
        <f>SUMIFS(СВЦЭМ!$C$33:$C$776,СВЦЭМ!$A$33:$A$776,$A76,СВЦЭМ!$B$33:$B$776,U$47)+'СЕТ СН'!$G$12+СВЦЭМ!$D$10+'СЕТ СН'!$G$5-'СЕТ СН'!$G$20</f>
        <v>3385.9677621700002</v>
      </c>
      <c r="V76" s="36">
        <f>SUMIFS(СВЦЭМ!$C$33:$C$776,СВЦЭМ!$A$33:$A$776,$A76,СВЦЭМ!$B$33:$B$776,V$47)+'СЕТ СН'!$G$12+СВЦЭМ!$D$10+'СЕТ СН'!$G$5-'СЕТ СН'!$G$20</f>
        <v>3398.0424000100002</v>
      </c>
      <c r="W76" s="36">
        <f>SUMIFS(СВЦЭМ!$C$33:$C$776,СВЦЭМ!$A$33:$A$776,$A76,СВЦЭМ!$B$33:$B$776,W$47)+'СЕТ СН'!$G$12+СВЦЭМ!$D$10+'СЕТ СН'!$G$5-'СЕТ СН'!$G$20</f>
        <v>3408.28330676</v>
      </c>
      <c r="X76" s="36">
        <f>SUMIFS(СВЦЭМ!$C$33:$C$776,СВЦЭМ!$A$33:$A$776,$A76,СВЦЭМ!$B$33:$B$776,X$47)+'СЕТ СН'!$G$12+СВЦЭМ!$D$10+'СЕТ СН'!$G$5-'СЕТ СН'!$G$20</f>
        <v>3402.67661223</v>
      </c>
      <c r="Y76" s="36">
        <f>SUMIFS(СВЦЭМ!$C$33:$C$776,СВЦЭМ!$A$33:$A$776,$A76,СВЦЭМ!$B$33:$B$776,Y$47)+'СЕТ СН'!$G$12+СВЦЭМ!$D$10+'СЕТ СН'!$G$5-'СЕТ СН'!$G$20</f>
        <v>3429.0098699200003</v>
      </c>
    </row>
    <row r="77" spans="1:27" ht="15.75" x14ac:dyDescent="0.2">
      <c r="A77" s="35">
        <f t="shared" si="1"/>
        <v>43799</v>
      </c>
      <c r="B77" s="36">
        <f>SUMIFS(СВЦЭМ!$C$33:$C$776,СВЦЭМ!$A$33:$A$776,$A77,СВЦЭМ!$B$33:$B$776,B$47)+'СЕТ СН'!$G$12+СВЦЭМ!$D$10+'СЕТ СН'!$G$5-'СЕТ СН'!$G$20</f>
        <v>3482.8380318899999</v>
      </c>
      <c r="C77" s="36">
        <f>SUMIFS(СВЦЭМ!$C$33:$C$776,СВЦЭМ!$A$33:$A$776,$A77,СВЦЭМ!$B$33:$B$776,C$47)+'СЕТ СН'!$G$12+СВЦЭМ!$D$10+'СЕТ СН'!$G$5-'СЕТ СН'!$G$20</f>
        <v>3477.8912622300004</v>
      </c>
      <c r="D77" s="36">
        <f>SUMIFS(СВЦЭМ!$C$33:$C$776,СВЦЭМ!$A$33:$A$776,$A77,СВЦЭМ!$B$33:$B$776,D$47)+'СЕТ СН'!$G$12+СВЦЭМ!$D$10+'СЕТ СН'!$G$5-'СЕТ СН'!$G$20</f>
        <v>3519.2492303899999</v>
      </c>
      <c r="E77" s="36">
        <f>SUMIFS(СВЦЭМ!$C$33:$C$776,СВЦЭМ!$A$33:$A$776,$A77,СВЦЭМ!$B$33:$B$776,E$47)+'СЕТ СН'!$G$12+СВЦЭМ!$D$10+'СЕТ СН'!$G$5-'СЕТ СН'!$G$20</f>
        <v>3521.83956842</v>
      </c>
      <c r="F77" s="36">
        <f>SUMIFS(СВЦЭМ!$C$33:$C$776,СВЦЭМ!$A$33:$A$776,$A77,СВЦЭМ!$B$33:$B$776,F$47)+'СЕТ СН'!$G$12+СВЦЭМ!$D$10+'СЕТ СН'!$G$5-'СЕТ СН'!$G$20</f>
        <v>3499.5514465599999</v>
      </c>
      <c r="G77" s="36">
        <f>SUMIFS(СВЦЭМ!$C$33:$C$776,СВЦЭМ!$A$33:$A$776,$A77,СВЦЭМ!$B$33:$B$776,G$47)+'СЕТ СН'!$G$12+СВЦЭМ!$D$10+'СЕТ СН'!$G$5-'СЕТ СН'!$G$20</f>
        <v>3505.7176588900002</v>
      </c>
      <c r="H77" s="36">
        <f>SUMIFS(СВЦЭМ!$C$33:$C$776,СВЦЭМ!$A$33:$A$776,$A77,СВЦЭМ!$B$33:$B$776,H$47)+'СЕТ СН'!$G$12+СВЦЭМ!$D$10+'СЕТ СН'!$G$5-'СЕТ СН'!$G$20</f>
        <v>3492.42669329</v>
      </c>
      <c r="I77" s="36">
        <f>SUMIFS(СВЦЭМ!$C$33:$C$776,СВЦЭМ!$A$33:$A$776,$A77,СВЦЭМ!$B$33:$B$776,I$47)+'СЕТ СН'!$G$12+СВЦЭМ!$D$10+'СЕТ СН'!$G$5-'СЕТ СН'!$G$20</f>
        <v>3484.8151383100003</v>
      </c>
      <c r="J77" s="36">
        <f>SUMIFS(СВЦЭМ!$C$33:$C$776,СВЦЭМ!$A$33:$A$776,$A77,СВЦЭМ!$B$33:$B$776,J$47)+'СЕТ СН'!$G$12+СВЦЭМ!$D$10+'СЕТ СН'!$G$5-'СЕТ СН'!$G$20</f>
        <v>3439.6858871200002</v>
      </c>
      <c r="K77" s="36">
        <f>SUMIFS(СВЦЭМ!$C$33:$C$776,СВЦЭМ!$A$33:$A$776,$A77,СВЦЭМ!$B$33:$B$776,K$47)+'СЕТ СН'!$G$12+СВЦЭМ!$D$10+'СЕТ СН'!$G$5-'СЕТ СН'!$G$20</f>
        <v>3420.4819019699999</v>
      </c>
      <c r="L77" s="36">
        <f>SUMIFS(СВЦЭМ!$C$33:$C$776,СВЦЭМ!$A$33:$A$776,$A77,СВЦЭМ!$B$33:$B$776,L$47)+'СЕТ СН'!$G$12+СВЦЭМ!$D$10+'СЕТ СН'!$G$5-'СЕТ СН'!$G$20</f>
        <v>3375.6051702700001</v>
      </c>
      <c r="M77" s="36">
        <f>SUMIFS(СВЦЭМ!$C$33:$C$776,СВЦЭМ!$A$33:$A$776,$A77,СВЦЭМ!$B$33:$B$776,M$47)+'СЕТ СН'!$G$12+СВЦЭМ!$D$10+'СЕТ СН'!$G$5-'СЕТ СН'!$G$20</f>
        <v>3365.14490944</v>
      </c>
      <c r="N77" s="36">
        <f>SUMIFS(СВЦЭМ!$C$33:$C$776,СВЦЭМ!$A$33:$A$776,$A77,СВЦЭМ!$B$33:$B$776,N$47)+'СЕТ СН'!$G$12+СВЦЭМ!$D$10+'СЕТ СН'!$G$5-'СЕТ СН'!$G$20</f>
        <v>3358.5728422900002</v>
      </c>
      <c r="O77" s="36">
        <f>SUMIFS(СВЦЭМ!$C$33:$C$776,СВЦЭМ!$A$33:$A$776,$A77,СВЦЭМ!$B$33:$B$776,O$47)+'СЕТ СН'!$G$12+СВЦЭМ!$D$10+'СЕТ СН'!$G$5-'СЕТ СН'!$G$20</f>
        <v>3368.4024781000003</v>
      </c>
      <c r="P77" s="36">
        <f>SUMIFS(СВЦЭМ!$C$33:$C$776,СВЦЭМ!$A$33:$A$776,$A77,СВЦЭМ!$B$33:$B$776,P$47)+'СЕТ СН'!$G$12+СВЦЭМ!$D$10+'СЕТ СН'!$G$5-'СЕТ СН'!$G$20</f>
        <v>3376.70298353</v>
      </c>
      <c r="Q77" s="36">
        <f>SUMIFS(СВЦЭМ!$C$33:$C$776,СВЦЭМ!$A$33:$A$776,$A77,СВЦЭМ!$B$33:$B$776,Q$47)+'СЕТ СН'!$G$12+СВЦЭМ!$D$10+'СЕТ СН'!$G$5-'СЕТ СН'!$G$20</f>
        <v>3380.0752457799999</v>
      </c>
      <c r="R77" s="36">
        <f>SUMIFS(СВЦЭМ!$C$33:$C$776,СВЦЭМ!$A$33:$A$776,$A77,СВЦЭМ!$B$33:$B$776,R$47)+'СЕТ СН'!$G$12+СВЦЭМ!$D$10+'СЕТ СН'!$G$5-'СЕТ СН'!$G$20</f>
        <v>3361.1558072400003</v>
      </c>
      <c r="S77" s="36">
        <f>SUMIFS(СВЦЭМ!$C$33:$C$776,СВЦЭМ!$A$33:$A$776,$A77,СВЦЭМ!$B$33:$B$776,S$47)+'СЕТ СН'!$G$12+СВЦЭМ!$D$10+'СЕТ СН'!$G$5-'СЕТ СН'!$G$20</f>
        <v>3352.3271600799999</v>
      </c>
      <c r="T77" s="36">
        <f>SUMIFS(СВЦЭМ!$C$33:$C$776,СВЦЭМ!$A$33:$A$776,$A77,СВЦЭМ!$B$33:$B$776,T$47)+'СЕТ СН'!$G$12+СВЦЭМ!$D$10+'СЕТ СН'!$G$5-'СЕТ СН'!$G$20</f>
        <v>3342.1369192299999</v>
      </c>
      <c r="U77" s="36">
        <f>SUMIFS(СВЦЭМ!$C$33:$C$776,СВЦЭМ!$A$33:$A$776,$A77,СВЦЭМ!$B$33:$B$776,U$47)+'СЕТ СН'!$G$12+СВЦЭМ!$D$10+'СЕТ СН'!$G$5-'СЕТ СН'!$G$20</f>
        <v>3341.2385999600001</v>
      </c>
      <c r="V77" s="36">
        <f>SUMIFS(СВЦЭМ!$C$33:$C$776,СВЦЭМ!$A$33:$A$776,$A77,СВЦЭМ!$B$33:$B$776,V$47)+'СЕТ СН'!$G$12+СВЦЭМ!$D$10+'СЕТ СН'!$G$5-'СЕТ СН'!$G$20</f>
        <v>3352.1532985900003</v>
      </c>
      <c r="W77" s="36">
        <f>SUMIFS(СВЦЭМ!$C$33:$C$776,СВЦЭМ!$A$33:$A$776,$A77,СВЦЭМ!$B$33:$B$776,W$47)+'СЕТ СН'!$G$12+СВЦЭМ!$D$10+'СЕТ СН'!$G$5-'СЕТ СН'!$G$20</f>
        <v>3363.03283732</v>
      </c>
      <c r="X77" s="36">
        <f>SUMIFS(СВЦЭМ!$C$33:$C$776,СВЦЭМ!$A$33:$A$776,$A77,СВЦЭМ!$B$33:$B$776,X$47)+'СЕТ СН'!$G$12+СВЦЭМ!$D$10+'СЕТ СН'!$G$5-'СЕТ СН'!$G$20</f>
        <v>3364.9807603100003</v>
      </c>
      <c r="Y77" s="36">
        <f>SUMIFS(СВЦЭМ!$C$33:$C$776,СВЦЭМ!$A$33:$A$776,$A77,СВЦЭМ!$B$33:$B$776,Y$47)+'СЕТ СН'!$G$12+СВЦЭМ!$D$10+'СЕТ СН'!$G$5-'СЕТ СН'!$G$20</f>
        <v>5325.3157745799999</v>
      </c>
      <c r="AA77" s="37"/>
    </row>
    <row r="78" spans="1:27" ht="15.75" hidden="1" x14ac:dyDescent="0.2">
      <c r="A78" s="35">
        <f t="shared" si="1"/>
        <v>43800</v>
      </c>
      <c r="B78" s="36">
        <f>SUMIFS(СВЦЭМ!$C$33:$C$776,СВЦЭМ!$A$33:$A$776,$A78,СВЦЭМ!$B$33:$B$776,B$47)+'СЕТ СН'!$G$12+СВЦЭМ!$D$10+'СЕТ СН'!$G$5-'СЕТ СН'!$G$20</f>
        <v>2589.33158284</v>
      </c>
      <c r="C78" s="36">
        <f>SUMIFS(СВЦЭМ!$C$33:$C$776,СВЦЭМ!$A$33:$A$776,$A78,СВЦЭМ!$B$33:$B$776,C$47)+'СЕТ СН'!$G$12+СВЦЭМ!$D$10+'СЕТ СН'!$G$5-'СЕТ СН'!$G$20</f>
        <v>2589.33158284</v>
      </c>
      <c r="D78" s="36">
        <f>SUMIFS(СВЦЭМ!$C$33:$C$776,СВЦЭМ!$A$33:$A$776,$A78,СВЦЭМ!$B$33:$B$776,D$47)+'СЕТ СН'!$G$12+СВЦЭМ!$D$10+'СЕТ СН'!$G$5-'СЕТ СН'!$G$20</f>
        <v>2589.33158284</v>
      </c>
      <c r="E78" s="36">
        <f>SUMIFS(СВЦЭМ!$C$33:$C$776,СВЦЭМ!$A$33:$A$776,$A78,СВЦЭМ!$B$33:$B$776,E$47)+'СЕТ СН'!$G$12+СВЦЭМ!$D$10+'СЕТ СН'!$G$5-'СЕТ СН'!$G$20</f>
        <v>2589.33158284</v>
      </c>
      <c r="F78" s="36">
        <f>SUMIFS(СВЦЭМ!$C$33:$C$776,СВЦЭМ!$A$33:$A$776,$A78,СВЦЭМ!$B$33:$B$776,F$47)+'СЕТ СН'!$G$12+СВЦЭМ!$D$10+'СЕТ СН'!$G$5-'СЕТ СН'!$G$20</f>
        <v>2589.33158284</v>
      </c>
      <c r="G78" s="36">
        <f>SUMIFS(СВЦЭМ!$C$33:$C$776,СВЦЭМ!$A$33:$A$776,$A78,СВЦЭМ!$B$33:$B$776,G$47)+'СЕТ СН'!$G$12+СВЦЭМ!$D$10+'СЕТ СН'!$G$5-'СЕТ СН'!$G$20</f>
        <v>2589.33158284</v>
      </c>
      <c r="H78" s="36">
        <f>SUMIFS(СВЦЭМ!$C$33:$C$776,СВЦЭМ!$A$33:$A$776,$A78,СВЦЭМ!$B$33:$B$776,H$47)+'СЕТ СН'!$G$12+СВЦЭМ!$D$10+'СЕТ СН'!$G$5-'СЕТ СН'!$G$20</f>
        <v>2589.33158284</v>
      </c>
      <c r="I78" s="36">
        <f>SUMIFS(СВЦЭМ!$C$33:$C$776,СВЦЭМ!$A$33:$A$776,$A78,СВЦЭМ!$B$33:$B$776,I$47)+'СЕТ СН'!$G$12+СВЦЭМ!$D$10+'СЕТ СН'!$G$5-'СЕТ СН'!$G$20</f>
        <v>2589.33158284</v>
      </c>
      <c r="J78" s="36">
        <f>SUMIFS(СВЦЭМ!$C$33:$C$776,СВЦЭМ!$A$33:$A$776,$A78,СВЦЭМ!$B$33:$B$776,J$47)+'СЕТ СН'!$G$12+СВЦЭМ!$D$10+'СЕТ СН'!$G$5-'СЕТ СН'!$G$20</f>
        <v>2589.33158284</v>
      </c>
      <c r="K78" s="36">
        <f>SUMIFS(СВЦЭМ!$C$33:$C$776,СВЦЭМ!$A$33:$A$776,$A78,СВЦЭМ!$B$33:$B$776,K$47)+'СЕТ СН'!$G$12+СВЦЭМ!$D$10+'СЕТ СН'!$G$5-'СЕТ СН'!$G$20</f>
        <v>2589.33158284</v>
      </c>
      <c r="L78" s="36">
        <f>SUMIFS(СВЦЭМ!$C$33:$C$776,СВЦЭМ!$A$33:$A$776,$A78,СВЦЭМ!$B$33:$B$776,L$47)+'СЕТ СН'!$G$12+СВЦЭМ!$D$10+'СЕТ СН'!$G$5-'СЕТ СН'!$G$20</f>
        <v>2589.33158284</v>
      </c>
      <c r="M78" s="36">
        <f>SUMIFS(СВЦЭМ!$C$33:$C$776,СВЦЭМ!$A$33:$A$776,$A78,СВЦЭМ!$B$33:$B$776,M$47)+'СЕТ СН'!$G$12+СВЦЭМ!$D$10+'СЕТ СН'!$G$5-'СЕТ СН'!$G$20</f>
        <v>2589.33158284</v>
      </c>
      <c r="N78" s="36">
        <f>SUMIFS(СВЦЭМ!$C$33:$C$776,СВЦЭМ!$A$33:$A$776,$A78,СВЦЭМ!$B$33:$B$776,N$47)+'СЕТ СН'!$G$12+СВЦЭМ!$D$10+'СЕТ СН'!$G$5-'СЕТ СН'!$G$20</f>
        <v>2589.33158284</v>
      </c>
      <c r="O78" s="36">
        <f>SUMIFS(СВЦЭМ!$C$33:$C$776,СВЦЭМ!$A$33:$A$776,$A78,СВЦЭМ!$B$33:$B$776,O$47)+'СЕТ СН'!$G$12+СВЦЭМ!$D$10+'СЕТ СН'!$G$5-'СЕТ СН'!$G$20</f>
        <v>2589.33158284</v>
      </c>
      <c r="P78" s="36">
        <f>SUMIFS(СВЦЭМ!$C$33:$C$776,СВЦЭМ!$A$33:$A$776,$A78,СВЦЭМ!$B$33:$B$776,P$47)+'СЕТ СН'!$G$12+СВЦЭМ!$D$10+'СЕТ СН'!$G$5-'СЕТ СН'!$G$20</f>
        <v>2589.33158284</v>
      </c>
      <c r="Q78" s="36">
        <f>SUMIFS(СВЦЭМ!$C$33:$C$776,СВЦЭМ!$A$33:$A$776,$A78,СВЦЭМ!$B$33:$B$776,Q$47)+'СЕТ СН'!$G$12+СВЦЭМ!$D$10+'СЕТ СН'!$G$5-'СЕТ СН'!$G$20</f>
        <v>2589.33158284</v>
      </c>
      <c r="R78" s="36">
        <f>SUMIFS(СВЦЭМ!$C$33:$C$776,СВЦЭМ!$A$33:$A$776,$A78,СВЦЭМ!$B$33:$B$776,R$47)+'СЕТ СН'!$G$12+СВЦЭМ!$D$10+'СЕТ СН'!$G$5-'СЕТ СН'!$G$20</f>
        <v>2589.33158284</v>
      </c>
      <c r="S78" s="36">
        <f>SUMIFS(СВЦЭМ!$C$33:$C$776,СВЦЭМ!$A$33:$A$776,$A78,СВЦЭМ!$B$33:$B$776,S$47)+'СЕТ СН'!$G$12+СВЦЭМ!$D$10+'СЕТ СН'!$G$5-'СЕТ СН'!$G$20</f>
        <v>2589.33158284</v>
      </c>
      <c r="T78" s="36">
        <f>SUMIFS(СВЦЭМ!$C$33:$C$776,СВЦЭМ!$A$33:$A$776,$A78,СВЦЭМ!$B$33:$B$776,T$47)+'СЕТ СН'!$G$12+СВЦЭМ!$D$10+'СЕТ СН'!$G$5-'СЕТ СН'!$G$20</f>
        <v>2589.33158284</v>
      </c>
      <c r="U78" s="36">
        <f>SUMIFS(СВЦЭМ!$C$33:$C$776,СВЦЭМ!$A$33:$A$776,$A78,СВЦЭМ!$B$33:$B$776,U$47)+'СЕТ СН'!$G$12+СВЦЭМ!$D$10+'СЕТ СН'!$G$5-'СЕТ СН'!$G$20</f>
        <v>2589.33158284</v>
      </c>
      <c r="V78" s="36">
        <f>SUMIFS(СВЦЭМ!$C$33:$C$776,СВЦЭМ!$A$33:$A$776,$A78,СВЦЭМ!$B$33:$B$776,V$47)+'СЕТ СН'!$G$12+СВЦЭМ!$D$10+'СЕТ СН'!$G$5-'СЕТ СН'!$G$20</f>
        <v>2589.33158284</v>
      </c>
      <c r="W78" s="36">
        <f>SUMIFS(СВЦЭМ!$C$33:$C$776,СВЦЭМ!$A$33:$A$776,$A78,СВЦЭМ!$B$33:$B$776,W$47)+'СЕТ СН'!$G$12+СВЦЭМ!$D$10+'СЕТ СН'!$G$5-'СЕТ СН'!$G$20</f>
        <v>2589.33158284</v>
      </c>
      <c r="X78" s="36">
        <f>SUMIFS(СВЦЭМ!$C$33:$C$776,СВЦЭМ!$A$33:$A$776,$A78,СВЦЭМ!$B$33:$B$776,X$47)+'СЕТ СН'!$G$12+СВЦЭМ!$D$10+'СЕТ СН'!$G$5-'СЕТ СН'!$G$20</f>
        <v>2589.33158284</v>
      </c>
      <c r="Y78" s="36">
        <f>SUMIFS(СВЦЭМ!$C$33:$C$776,СВЦЭМ!$A$33:$A$776,$A78,СВЦЭМ!$B$33:$B$776,Y$47)+'СЕТ СН'!$G$12+СВЦЭМ!$D$10+'СЕТ СН'!$G$5-'СЕТ СН'!$G$20</f>
        <v>2589.33158284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01.11.2019</v>
      </c>
      <c r="B84" s="36">
        <f>SUMIFS(СВЦЭМ!$C$33:$C$776,СВЦЭМ!$A$33:$A$776,$A84,СВЦЭМ!$B$33:$B$776,B$83)+'СЕТ СН'!$H$12+СВЦЭМ!$D$10+'СЕТ СН'!$H$5-'СЕТ СН'!$H$20</f>
        <v>3417.4788977600001</v>
      </c>
      <c r="C84" s="36">
        <f>SUMIFS(СВЦЭМ!$C$33:$C$776,СВЦЭМ!$A$33:$A$776,$A84,СВЦЭМ!$B$33:$B$776,C$83)+'СЕТ СН'!$H$12+СВЦЭМ!$D$10+'СЕТ СН'!$H$5-'СЕТ СН'!$H$20</f>
        <v>3454.7619372600002</v>
      </c>
      <c r="D84" s="36">
        <f>SUMIFS(СВЦЭМ!$C$33:$C$776,СВЦЭМ!$A$33:$A$776,$A84,СВЦЭМ!$B$33:$B$776,D$83)+'СЕТ СН'!$H$12+СВЦЭМ!$D$10+'СЕТ СН'!$H$5-'СЕТ СН'!$H$20</f>
        <v>3476.5851055000003</v>
      </c>
      <c r="E84" s="36">
        <f>SUMIFS(СВЦЭМ!$C$33:$C$776,СВЦЭМ!$A$33:$A$776,$A84,СВЦЭМ!$B$33:$B$776,E$83)+'СЕТ СН'!$H$12+СВЦЭМ!$D$10+'СЕТ СН'!$H$5-'СЕТ СН'!$H$20</f>
        <v>3493.00362898</v>
      </c>
      <c r="F84" s="36">
        <f>SUMIFS(СВЦЭМ!$C$33:$C$776,СВЦЭМ!$A$33:$A$776,$A84,СВЦЭМ!$B$33:$B$776,F$83)+'СЕТ СН'!$H$12+СВЦЭМ!$D$10+'СЕТ СН'!$H$5-'СЕТ СН'!$H$20</f>
        <v>3495.0796745900002</v>
      </c>
      <c r="G84" s="36">
        <f>SUMIFS(СВЦЭМ!$C$33:$C$776,СВЦЭМ!$A$33:$A$776,$A84,СВЦЭМ!$B$33:$B$776,G$83)+'СЕТ СН'!$H$12+СВЦЭМ!$D$10+'СЕТ СН'!$H$5-'СЕТ СН'!$H$20</f>
        <v>3480.79292136</v>
      </c>
      <c r="H84" s="36">
        <f>SUMIFS(СВЦЭМ!$C$33:$C$776,СВЦЭМ!$A$33:$A$776,$A84,СВЦЭМ!$B$33:$B$776,H$83)+'СЕТ СН'!$H$12+СВЦЭМ!$D$10+'СЕТ СН'!$H$5-'СЕТ СН'!$H$20</f>
        <v>3469.06698693</v>
      </c>
      <c r="I84" s="36">
        <f>SUMIFS(СВЦЭМ!$C$33:$C$776,СВЦЭМ!$A$33:$A$776,$A84,СВЦЭМ!$B$33:$B$776,I$83)+'СЕТ СН'!$H$12+СВЦЭМ!$D$10+'СЕТ СН'!$H$5-'СЕТ СН'!$H$20</f>
        <v>3451.4002078499998</v>
      </c>
      <c r="J84" s="36">
        <f>SUMIFS(СВЦЭМ!$C$33:$C$776,СВЦЭМ!$A$33:$A$776,$A84,СВЦЭМ!$B$33:$B$776,J$83)+'СЕТ СН'!$H$12+СВЦЭМ!$D$10+'СЕТ СН'!$H$5-'СЕТ СН'!$H$20</f>
        <v>3428.5526982199999</v>
      </c>
      <c r="K84" s="36">
        <f>SUMIFS(СВЦЭМ!$C$33:$C$776,СВЦЭМ!$A$33:$A$776,$A84,СВЦЭМ!$B$33:$B$776,K$83)+'СЕТ СН'!$H$12+СВЦЭМ!$D$10+'СЕТ СН'!$H$5-'СЕТ СН'!$H$20</f>
        <v>3415.50625335</v>
      </c>
      <c r="L84" s="36">
        <f>SUMIFS(СВЦЭМ!$C$33:$C$776,СВЦЭМ!$A$33:$A$776,$A84,СВЦЭМ!$B$33:$B$776,L$83)+'СЕТ СН'!$H$12+СВЦЭМ!$D$10+'СЕТ СН'!$H$5-'СЕТ СН'!$H$20</f>
        <v>3417.40663313</v>
      </c>
      <c r="M84" s="36">
        <f>SUMIFS(СВЦЭМ!$C$33:$C$776,СВЦЭМ!$A$33:$A$776,$A84,СВЦЭМ!$B$33:$B$776,M$83)+'СЕТ СН'!$H$12+СВЦЭМ!$D$10+'СЕТ СН'!$H$5-'СЕТ СН'!$H$20</f>
        <v>3421.4005459600003</v>
      </c>
      <c r="N84" s="36">
        <f>SUMIFS(СВЦЭМ!$C$33:$C$776,СВЦЭМ!$A$33:$A$776,$A84,СВЦЭМ!$B$33:$B$776,N$83)+'СЕТ СН'!$H$12+СВЦЭМ!$D$10+'СЕТ СН'!$H$5-'СЕТ СН'!$H$20</f>
        <v>3429.6339476499998</v>
      </c>
      <c r="O84" s="36">
        <f>SUMIFS(СВЦЭМ!$C$33:$C$776,СВЦЭМ!$A$33:$A$776,$A84,СВЦЭМ!$B$33:$B$776,O$83)+'СЕТ СН'!$H$12+СВЦЭМ!$D$10+'СЕТ СН'!$H$5-'СЕТ СН'!$H$20</f>
        <v>3422.0749852999998</v>
      </c>
      <c r="P84" s="36">
        <f>SUMIFS(СВЦЭМ!$C$33:$C$776,СВЦЭМ!$A$33:$A$776,$A84,СВЦЭМ!$B$33:$B$776,P$83)+'СЕТ СН'!$H$12+СВЦЭМ!$D$10+'СЕТ СН'!$H$5-'СЕТ СН'!$H$20</f>
        <v>3425.5884913099999</v>
      </c>
      <c r="Q84" s="36">
        <f>SUMIFS(СВЦЭМ!$C$33:$C$776,СВЦЭМ!$A$33:$A$776,$A84,СВЦЭМ!$B$33:$B$776,Q$83)+'СЕТ СН'!$H$12+СВЦЭМ!$D$10+'СЕТ СН'!$H$5-'СЕТ СН'!$H$20</f>
        <v>3428.99924564</v>
      </c>
      <c r="R84" s="36">
        <f>SUMIFS(СВЦЭМ!$C$33:$C$776,СВЦЭМ!$A$33:$A$776,$A84,СВЦЭМ!$B$33:$B$776,R$83)+'СЕТ СН'!$H$12+СВЦЭМ!$D$10+'СЕТ СН'!$H$5-'СЕТ СН'!$H$20</f>
        <v>3385.3669056600002</v>
      </c>
      <c r="S84" s="36">
        <f>SUMIFS(СВЦЭМ!$C$33:$C$776,СВЦЭМ!$A$33:$A$776,$A84,СВЦЭМ!$B$33:$B$776,S$83)+'СЕТ СН'!$H$12+СВЦЭМ!$D$10+'СЕТ СН'!$H$5-'СЕТ СН'!$H$20</f>
        <v>3368.5796363499999</v>
      </c>
      <c r="T84" s="36">
        <f>SUMIFS(СВЦЭМ!$C$33:$C$776,СВЦЭМ!$A$33:$A$776,$A84,СВЦЭМ!$B$33:$B$776,T$83)+'СЕТ СН'!$H$12+СВЦЭМ!$D$10+'СЕТ СН'!$H$5-'СЕТ СН'!$H$20</f>
        <v>3347.3064122300002</v>
      </c>
      <c r="U84" s="36">
        <f>SUMIFS(СВЦЭМ!$C$33:$C$776,СВЦЭМ!$A$33:$A$776,$A84,СВЦЭМ!$B$33:$B$776,U$83)+'СЕТ СН'!$H$12+СВЦЭМ!$D$10+'СЕТ СН'!$H$5-'СЕТ СН'!$H$20</f>
        <v>3346.2062677700001</v>
      </c>
      <c r="V84" s="36">
        <f>SUMIFS(СВЦЭМ!$C$33:$C$776,СВЦЭМ!$A$33:$A$776,$A84,СВЦЭМ!$B$33:$B$776,V$83)+'СЕТ СН'!$H$12+СВЦЭМ!$D$10+'СЕТ СН'!$H$5-'СЕТ СН'!$H$20</f>
        <v>3348.2345509699999</v>
      </c>
      <c r="W84" s="36">
        <f>SUMIFS(СВЦЭМ!$C$33:$C$776,СВЦЭМ!$A$33:$A$776,$A84,СВЦЭМ!$B$33:$B$776,W$83)+'СЕТ СН'!$H$12+СВЦЭМ!$D$10+'СЕТ СН'!$H$5-'СЕТ СН'!$H$20</f>
        <v>3369.9251363200001</v>
      </c>
      <c r="X84" s="36">
        <f>SUMIFS(СВЦЭМ!$C$33:$C$776,СВЦЭМ!$A$33:$A$776,$A84,СВЦЭМ!$B$33:$B$776,X$83)+'СЕТ СН'!$H$12+СВЦЭМ!$D$10+'СЕТ СН'!$H$5-'СЕТ СН'!$H$20</f>
        <v>3384.8875172400003</v>
      </c>
      <c r="Y84" s="36">
        <f>SUMIFS(СВЦЭМ!$C$33:$C$776,СВЦЭМ!$A$33:$A$776,$A84,СВЦЭМ!$B$33:$B$776,Y$83)+'СЕТ СН'!$H$12+СВЦЭМ!$D$10+'СЕТ СН'!$H$5-'СЕТ СН'!$H$20</f>
        <v>3412.4403947400001</v>
      </c>
    </row>
    <row r="85" spans="1:25" ht="15.75" x14ac:dyDescent="0.2">
      <c r="A85" s="35">
        <f>A84+1</f>
        <v>43771</v>
      </c>
      <c r="B85" s="36">
        <f>SUMIFS(СВЦЭМ!$C$33:$C$776,СВЦЭМ!$A$33:$A$776,$A85,СВЦЭМ!$B$33:$B$776,B$83)+'СЕТ СН'!$H$12+СВЦЭМ!$D$10+'СЕТ СН'!$H$5-'СЕТ СН'!$H$20</f>
        <v>3429.8900880400001</v>
      </c>
      <c r="C85" s="36">
        <f>SUMIFS(СВЦЭМ!$C$33:$C$776,СВЦЭМ!$A$33:$A$776,$A85,СВЦЭМ!$B$33:$B$776,C$83)+'СЕТ СН'!$H$12+СВЦЭМ!$D$10+'СЕТ СН'!$H$5-'СЕТ СН'!$H$20</f>
        <v>3466.47562672</v>
      </c>
      <c r="D85" s="36">
        <f>SUMIFS(СВЦЭМ!$C$33:$C$776,СВЦЭМ!$A$33:$A$776,$A85,СВЦЭМ!$B$33:$B$776,D$83)+'СЕТ СН'!$H$12+СВЦЭМ!$D$10+'СЕТ СН'!$H$5-'СЕТ СН'!$H$20</f>
        <v>3490.42525127</v>
      </c>
      <c r="E85" s="36">
        <f>SUMIFS(СВЦЭМ!$C$33:$C$776,СВЦЭМ!$A$33:$A$776,$A85,СВЦЭМ!$B$33:$B$776,E$83)+'СЕТ СН'!$H$12+СВЦЭМ!$D$10+'СЕТ СН'!$H$5-'СЕТ СН'!$H$20</f>
        <v>3497.5812245500001</v>
      </c>
      <c r="F85" s="36">
        <f>SUMIFS(СВЦЭМ!$C$33:$C$776,СВЦЭМ!$A$33:$A$776,$A85,СВЦЭМ!$B$33:$B$776,F$83)+'СЕТ СН'!$H$12+СВЦЭМ!$D$10+'СЕТ СН'!$H$5-'СЕТ СН'!$H$20</f>
        <v>3482.6597592799999</v>
      </c>
      <c r="G85" s="36">
        <f>SUMIFS(СВЦЭМ!$C$33:$C$776,СВЦЭМ!$A$33:$A$776,$A85,СВЦЭМ!$B$33:$B$776,G$83)+'СЕТ СН'!$H$12+СВЦЭМ!$D$10+'СЕТ СН'!$H$5-'СЕТ СН'!$H$20</f>
        <v>3466.10763516</v>
      </c>
      <c r="H85" s="36">
        <f>SUMIFS(СВЦЭМ!$C$33:$C$776,СВЦЭМ!$A$33:$A$776,$A85,СВЦЭМ!$B$33:$B$776,H$83)+'СЕТ СН'!$H$12+СВЦЭМ!$D$10+'СЕТ СН'!$H$5-'СЕТ СН'!$H$20</f>
        <v>3444.6732606099999</v>
      </c>
      <c r="I85" s="36">
        <f>SUMIFS(СВЦЭМ!$C$33:$C$776,СВЦЭМ!$A$33:$A$776,$A85,СВЦЭМ!$B$33:$B$776,I$83)+'СЕТ СН'!$H$12+СВЦЭМ!$D$10+'СЕТ СН'!$H$5-'СЕТ СН'!$H$20</f>
        <v>3438.9224479100003</v>
      </c>
      <c r="J85" s="36">
        <f>SUMIFS(СВЦЭМ!$C$33:$C$776,СВЦЭМ!$A$33:$A$776,$A85,СВЦЭМ!$B$33:$B$776,J$83)+'СЕТ СН'!$H$12+СВЦЭМ!$D$10+'СЕТ СН'!$H$5-'СЕТ СН'!$H$20</f>
        <v>3426.5030895700002</v>
      </c>
      <c r="K85" s="36">
        <f>SUMIFS(СВЦЭМ!$C$33:$C$776,СВЦЭМ!$A$33:$A$776,$A85,СВЦЭМ!$B$33:$B$776,K$83)+'СЕТ СН'!$H$12+СВЦЭМ!$D$10+'СЕТ СН'!$H$5-'СЕТ СН'!$H$20</f>
        <v>3390.8854210499999</v>
      </c>
      <c r="L85" s="36">
        <f>SUMIFS(СВЦЭМ!$C$33:$C$776,СВЦЭМ!$A$33:$A$776,$A85,СВЦЭМ!$B$33:$B$776,L$83)+'СЕТ СН'!$H$12+СВЦЭМ!$D$10+'СЕТ СН'!$H$5-'СЕТ СН'!$H$20</f>
        <v>3378.2313361699998</v>
      </c>
      <c r="M85" s="36">
        <f>SUMIFS(СВЦЭМ!$C$33:$C$776,СВЦЭМ!$A$33:$A$776,$A85,СВЦЭМ!$B$33:$B$776,M$83)+'СЕТ СН'!$H$12+СВЦЭМ!$D$10+'СЕТ СН'!$H$5-'СЕТ СН'!$H$20</f>
        <v>3387.8025668999999</v>
      </c>
      <c r="N85" s="36">
        <f>SUMIFS(СВЦЭМ!$C$33:$C$776,СВЦЭМ!$A$33:$A$776,$A85,СВЦЭМ!$B$33:$B$776,N$83)+'СЕТ СН'!$H$12+СВЦЭМ!$D$10+'СЕТ СН'!$H$5-'СЕТ СН'!$H$20</f>
        <v>3394.5873820799998</v>
      </c>
      <c r="O85" s="36">
        <f>SUMIFS(СВЦЭМ!$C$33:$C$776,СВЦЭМ!$A$33:$A$776,$A85,СВЦЭМ!$B$33:$B$776,O$83)+'СЕТ СН'!$H$12+СВЦЭМ!$D$10+'СЕТ СН'!$H$5-'СЕТ СН'!$H$20</f>
        <v>3401.14813774</v>
      </c>
      <c r="P85" s="36">
        <f>SUMIFS(СВЦЭМ!$C$33:$C$776,СВЦЭМ!$A$33:$A$776,$A85,СВЦЭМ!$B$33:$B$776,P$83)+'СЕТ СН'!$H$12+СВЦЭМ!$D$10+'СЕТ СН'!$H$5-'СЕТ СН'!$H$20</f>
        <v>3407.31496479</v>
      </c>
      <c r="Q85" s="36">
        <f>SUMIFS(СВЦЭМ!$C$33:$C$776,СВЦЭМ!$A$33:$A$776,$A85,СВЦЭМ!$B$33:$B$776,Q$83)+'СЕТ СН'!$H$12+СВЦЭМ!$D$10+'СЕТ СН'!$H$5-'СЕТ СН'!$H$20</f>
        <v>3389.5949848400001</v>
      </c>
      <c r="R85" s="36">
        <f>SUMIFS(СВЦЭМ!$C$33:$C$776,СВЦЭМ!$A$33:$A$776,$A85,СВЦЭМ!$B$33:$B$776,R$83)+'СЕТ СН'!$H$12+СВЦЭМ!$D$10+'СЕТ СН'!$H$5-'СЕТ СН'!$H$20</f>
        <v>3345.5175045699998</v>
      </c>
      <c r="S85" s="36">
        <f>SUMIFS(СВЦЭМ!$C$33:$C$776,СВЦЭМ!$A$33:$A$776,$A85,СВЦЭМ!$B$33:$B$776,S$83)+'СЕТ СН'!$H$12+СВЦЭМ!$D$10+'СЕТ СН'!$H$5-'СЕТ СН'!$H$20</f>
        <v>3324.6775336599999</v>
      </c>
      <c r="T85" s="36">
        <f>SUMIFS(СВЦЭМ!$C$33:$C$776,СВЦЭМ!$A$33:$A$776,$A85,СВЦЭМ!$B$33:$B$776,T$83)+'СЕТ СН'!$H$12+СВЦЭМ!$D$10+'СЕТ СН'!$H$5-'СЕТ СН'!$H$20</f>
        <v>3310.8131150700001</v>
      </c>
      <c r="U85" s="36">
        <f>SUMIFS(СВЦЭМ!$C$33:$C$776,СВЦЭМ!$A$33:$A$776,$A85,СВЦЭМ!$B$33:$B$776,U$83)+'СЕТ СН'!$H$12+СВЦЭМ!$D$10+'СЕТ СН'!$H$5-'СЕТ СН'!$H$20</f>
        <v>3316.09743807</v>
      </c>
      <c r="V85" s="36">
        <f>SUMIFS(СВЦЭМ!$C$33:$C$776,СВЦЭМ!$A$33:$A$776,$A85,СВЦЭМ!$B$33:$B$776,V$83)+'СЕТ СН'!$H$12+СВЦЭМ!$D$10+'СЕТ СН'!$H$5-'СЕТ СН'!$H$20</f>
        <v>3317.4330950100002</v>
      </c>
      <c r="W85" s="36">
        <f>SUMIFS(СВЦЭМ!$C$33:$C$776,СВЦЭМ!$A$33:$A$776,$A85,СВЦЭМ!$B$33:$B$776,W$83)+'СЕТ СН'!$H$12+СВЦЭМ!$D$10+'СЕТ СН'!$H$5-'СЕТ СН'!$H$20</f>
        <v>3346.2394709099999</v>
      </c>
      <c r="X85" s="36">
        <f>SUMIFS(СВЦЭМ!$C$33:$C$776,СВЦЭМ!$A$33:$A$776,$A85,СВЦЭМ!$B$33:$B$776,X$83)+'СЕТ СН'!$H$12+СВЦЭМ!$D$10+'СЕТ СН'!$H$5-'СЕТ СН'!$H$20</f>
        <v>3359.65268019</v>
      </c>
      <c r="Y85" s="36">
        <f>SUMIFS(СВЦЭМ!$C$33:$C$776,СВЦЭМ!$A$33:$A$776,$A85,СВЦЭМ!$B$33:$B$776,Y$83)+'СЕТ СН'!$H$12+СВЦЭМ!$D$10+'СЕТ СН'!$H$5-'СЕТ СН'!$H$20</f>
        <v>3387.0011052499999</v>
      </c>
    </row>
    <row r="86" spans="1:25" ht="15.75" x14ac:dyDescent="0.2">
      <c r="A86" s="35">
        <f t="shared" ref="A86:A114" si="2">A85+1</f>
        <v>43772</v>
      </c>
      <c r="B86" s="36">
        <f>SUMIFS(СВЦЭМ!$C$33:$C$776,СВЦЭМ!$A$33:$A$776,$A86,СВЦЭМ!$B$33:$B$776,B$83)+'СЕТ СН'!$H$12+СВЦЭМ!$D$10+'СЕТ СН'!$H$5-'СЕТ СН'!$H$20</f>
        <v>3371.7824090300001</v>
      </c>
      <c r="C86" s="36">
        <f>SUMIFS(СВЦЭМ!$C$33:$C$776,СВЦЭМ!$A$33:$A$776,$A86,СВЦЭМ!$B$33:$B$776,C$83)+'СЕТ СН'!$H$12+СВЦЭМ!$D$10+'СЕТ СН'!$H$5-'СЕТ СН'!$H$20</f>
        <v>3411.7745289</v>
      </c>
      <c r="D86" s="36">
        <f>SUMIFS(СВЦЭМ!$C$33:$C$776,СВЦЭМ!$A$33:$A$776,$A86,СВЦЭМ!$B$33:$B$776,D$83)+'СЕТ СН'!$H$12+СВЦЭМ!$D$10+'СЕТ СН'!$H$5-'СЕТ СН'!$H$20</f>
        <v>3427.58374577</v>
      </c>
      <c r="E86" s="36">
        <f>SUMIFS(СВЦЭМ!$C$33:$C$776,СВЦЭМ!$A$33:$A$776,$A86,СВЦЭМ!$B$33:$B$776,E$83)+'СЕТ СН'!$H$12+СВЦЭМ!$D$10+'СЕТ СН'!$H$5-'СЕТ СН'!$H$20</f>
        <v>3432.5029371599999</v>
      </c>
      <c r="F86" s="36">
        <f>SUMIFS(СВЦЭМ!$C$33:$C$776,СВЦЭМ!$A$33:$A$776,$A86,СВЦЭМ!$B$33:$B$776,F$83)+'СЕТ СН'!$H$12+СВЦЭМ!$D$10+'СЕТ СН'!$H$5-'СЕТ СН'!$H$20</f>
        <v>3449.3316482099999</v>
      </c>
      <c r="G86" s="36">
        <f>SUMIFS(СВЦЭМ!$C$33:$C$776,СВЦЭМ!$A$33:$A$776,$A86,СВЦЭМ!$B$33:$B$776,G$83)+'СЕТ СН'!$H$12+СВЦЭМ!$D$10+'СЕТ СН'!$H$5-'СЕТ СН'!$H$20</f>
        <v>3432.8095070099998</v>
      </c>
      <c r="H86" s="36">
        <f>SUMIFS(СВЦЭМ!$C$33:$C$776,СВЦЭМ!$A$33:$A$776,$A86,СВЦЭМ!$B$33:$B$776,H$83)+'СЕТ СН'!$H$12+СВЦЭМ!$D$10+'СЕТ СН'!$H$5-'СЕТ СН'!$H$20</f>
        <v>3420.94197915</v>
      </c>
      <c r="I86" s="36">
        <f>SUMIFS(СВЦЭМ!$C$33:$C$776,СВЦЭМ!$A$33:$A$776,$A86,СВЦЭМ!$B$33:$B$776,I$83)+'СЕТ СН'!$H$12+СВЦЭМ!$D$10+'СЕТ СН'!$H$5-'СЕТ СН'!$H$20</f>
        <v>3411.4467279300002</v>
      </c>
      <c r="J86" s="36">
        <f>SUMIFS(СВЦЭМ!$C$33:$C$776,СВЦЭМ!$A$33:$A$776,$A86,СВЦЭМ!$B$33:$B$776,J$83)+'СЕТ СН'!$H$12+СВЦЭМ!$D$10+'СЕТ СН'!$H$5-'СЕТ СН'!$H$20</f>
        <v>3375.3118713100002</v>
      </c>
      <c r="K86" s="36">
        <f>SUMIFS(СВЦЭМ!$C$33:$C$776,СВЦЭМ!$A$33:$A$776,$A86,СВЦЭМ!$B$33:$B$776,K$83)+'СЕТ СН'!$H$12+СВЦЭМ!$D$10+'СЕТ СН'!$H$5-'СЕТ СН'!$H$20</f>
        <v>3330.2340424200002</v>
      </c>
      <c r="L86" s="36">
        <f>SUMIFS(СВЦЭМ!$C$33:$C$776,СВЦЭМ!$A$33:$A$776,$A86,СВЦЭМ!$B$33:$B$776,L$83)+'СЕТ СН'!$H$12+СВЦЭМ!$D$10+'СЕТ СН'!$H$5-'СЕТ СН'!$H$20</f>
        <v>3311.6915355900001</v>
      </c>
      <c r="M86" s="36">
        <f>SUMIFS(СВЦЭМ!$C$33:$C$776,СВЦЭМ!$A$33:$A$776,$A86,СВЦЭМ!$B$33:$B$776,M$83)+'СЕТ СН'!$H$12+СВЦЭМ!$D$10+'СЕТ СН'!$H$5-'СЕТ СН'!$H$20</f>
        <v>3318.4040191300001</v>
      </c>
      <c r="N86" s="36">
        <f>SUMIFS(СВЦЭМ!$C$33:$C$776,СВЦЭМ!$A$33:$A$776,$A86,СВЦЭМ!$B$33:$B$776,N$83)+'СЕТ СН'!$H$12+СВЦЭМ!$D$10+'СЕТ СН'!$H$5-'СЕТ СН'!$H$20</f>
        <v>3322.4840557799998</v>
      </c>
      <c r="O86" s="36">
        <f>SUMIFS(СВЦЭМ!$C$33:$C$776,СВЦЭМ!$A$33:$A$776,$A86,СВЦЭМ!$B$33:$B$776,O$83)+'СЕТ СН'!$H$12+СВЦЭМ!$D$10+'СЕТ СН'!$H$5-'СЕТ СН'!$H$20</f>
        <v>3324.9531019999999</v>
      </c>
      <c r="P86" s="36">
        <f>SUMIFS(СВЦЭМ!$C$33:$C$776,СВЦЭМ!$A$33:$A$776,$A86,СВЦЭМ!$B$33:$B$776,P$83)+'СЕТ СН'!$H$12+СВЦЭМ!$D$10+'СЕТ СН'!$H$5-'СЕТ СН'!$H$20</f>
        <v>3330.0140058300003</v>
      </c>
      <c r="Q86" s="36">
        <f>SUMIFS(СВЦЭМ!$C$33:$C$776,СВЦЭМ!$A$33:$A$776,$A86,СВЦЭМ!$B$33:$B$776,Q$83)+'СЕТ СН'!$H$12+СВЦЭМ!$D$10+'СЕТ СН'!$H$5-'СЕТ СН'!$H$20</f>
        <v>3319.9368926000002</v>
      </c>
      <c r="R86" s="36">
        <f>SUMIFS(СВЦЭМ!$C$33:$C$776,СВЦЭМ!$A$33:$A$776,$A86,СВЦЭМ!$B$33:$B$776,R$83)+'СЕТ СН'!$H$12+СВЦЭМ!$D$10+'СЕТ СН'!$H$5-'СЕТ СН'!$H$20</f>
        <v>3291.0638740899999</v>
      </c>
      <c r="S86" s="36">
        <f>SUMIFS(СВЦЭМ!$C$33:$C$776,СВЦЭМ!$A$33:$A$776,$A86,СВЦЭМ!$B$33:$B$776,S$83)+'СЕТ СН'!$H$12+СВЦЭМ!$D$10+'СЕТ СН'!$H$5-'СЕТ СН'!$H$20</f>
        <v>3258.5917202400001</v>
      </c>
      <c r="T86" s="36">
        <f>SUMIFS(СВЦЭМ!$C$33:$C$776,СВЦЭМ!$A$33:$A$776,$A86,СВЦЭМ!$B$33:$B$776,T$83)+'СЕТ СН'!$H$12+СВЦЭМ!$D$10+'СЕТ СН'!$H$5-'СЕТ СН'!$H$20</f>
        <v>3245.29590702</v>
      </c>
      <c r="U86" s="36">
        <f>SUMIFS(СВЦЭМ!$C$33:$C$776,СВЦЭМ!$A$33:$A$776,$A86,СВЦЭМ!$B$33:$B$776,U$83)+'СЕТ СН'!$H$12+СВЦЭМ!$D$10+'СЕТ СН'!$H$5-'СЕТ СН'!$H$20</f>
        <v>3242.6246033799998</v>
      </c>
      <c r="V86" s="36">
        <f>SUMIFS(СВЦЭМ!$C$33:$C$776,СВЦЭМ!$A$33:$A$776,$A86,СВЦЭМ!$B$33:$B$776,V$83)+'СЕТ СН'!$H$12+СВЦЭМ!$D$10+'СЕТ СН'!$H$5-'СЕТ СН'!$H$20</f>
        <v>3257.0767674500003</v>
      </c>
      <c r="W86" s="36">
        <f>SUMIFS(СВЦЭМ!$C$33:$C$776,СВЦЭМ!$A$33:$A$776,$A86,СВЦЭМ!$B$33:$B$776,W$83)+'СЕТ СН'!$H$12+СВЦЭМ!$D$10+'СЕТ СН'!$H$5-'СЕТ СН'!$H$20</f>
        <v>3265.0235752099998</v>
      </c>
      <c r="X86" s="36">
        <f>SUMIFS(СВЦЭМ!$C$33:$C$776,СВЦЭМ!$A$33:$A$776,$A86,СВЦЭМ!$B$33:$B$776,X$83)+'СЕТ СН'!$H$12+СВЦЭМ!$D$10+'СЕТ СН'!$H$5-'СЕТ СН'!$H$20</f>
        <v>3278.2676179300001</v>
      </c>
      <c r="Y86" s="36">
        <f>SUMIFS(СВЦЭМ!$C$33:$C$776,СВЦЭМ!$A$33:$A$776,$A86,СВЦЭМ!$B$33:$B$776,Y$83)+'СЕТ СН'!$H$12+СВЦЭМ!$D$10+'СЕТ СН'!$H$5-'СЕТ СН'!$H$20</f>
        <v>3318.1881136100001</v>
      </c>
    </row>
    <row r="87" spans="1:25" ht="15.75" x14ac:dyDescent="0.2">
      <c r="A87" s="35">
        <f t="shared" si="2"/>
        <v>43773</v>
      </c>
      <c r="B87" s="36">
        <f>SUMIFS(СВЦЭМ!$C$33:$C$776,СВЦЭМ!$A$33:$A$776,$A87,СВЦЭМ!$B$33:$B$776,B$83)+'СЕТ СН'!$H$12+СВЦЭМ!$D$10+'СЕТ СН'!$H$5-'СЕТ СН'!$H$20</f>
        <v>3399.10265261</v>
      </c>
      <c r="C87" s="36">
        <f>SUMIFS(СВЦЭМ!$C$33:$C$776,СВЦЭМ!$A$33:$A$776,$A87,СВЦЭМ!$B$33:$B$776,C$83)+'СЕТ СН'!$H$12+СВЦЭМ!$D$10+'СЕТ СН'!$H$5-'СЕТ СН'!$H$20</f>
        <v>3432.0659941200001</v>
      </c>
      <c r="D87" s="36">
        <f>SUMIFS(СВЦЭМ!$C$33:$C$776,СВЦЭМ!$A$33:$A$776,$A87,СВЦЭМ!$B$33:$B$776,D$83)+'СЕТ СН'!$H$12+СВЦЭМ!$D$10+'СЕТ СН'!$H$5-'СЕТ СН'!$H$20</f>
        <v>3443.9377486399999</v>
      </c>
      <c r="E87" s="36">
        <f>SUMIFS(СВЦЭМ!$C$33:$C$776,СВЦЭМ!$A$33:$A$776,$A87,СВЦЭМ!$B$33:$B$776,E$83)+'СЕТ СН'!$H$12+СВЦЭМ!$D$10+'СЕТ СН'!$H$5-'СЕТ СН'!$H$20</f>
        <v>3468.0827382299999</v>
      </c>
      <c r="F87" s="36">
        <f>SUMIFS(СВЦЭМ!$C$33:$C$776,СВЦЭМ!$A$33:$A$776,$A87,СВЦЭМ!$B$33:$B$776,F$83)+'СЕТ СН'!$H$12+СВЦЭМ!$D$10+'СЕТ СН'!$H$5-'СЕТ СН'!$H$20</f>
        <v>3469.6705674499999</v>
      </c>
      <c r="G87" s="36">
        <f>SUMIFS(СВЦЭМ!$C$33:$C$776,СВЦЭМ!$A$33:$A$776,$A87,СВЦЭМ!$B$33:$B$776,G$83)+'СЕТ СН'!$H$12+СВЦЭМ!$D$10+'СЕТ СН'!$H$5-'СЕТ СН'!$H$20</f>
        <v>3434.6314369299998</v>
      </c>
      <c r="H87" s="36">
        <f>SUMIFS(СВЦЭМ!$C$33:$C$776,СВЦЭМ!$A$33:$A$776,$A87,СВЦЭМ!$B$33:$B$776,H$83)+'СЕТ СН'!$H$12+СВЦЭМ!$D$10+'СЕТ СН'!$H$5-'СЕТ СН'!$H$20</f>
        <v>3402.9717967400002</v>
      </c>
      <c r="I87" s="36">
        <f>SUMIFS(СВЦЭМ!$C$33:$C$776,СВЦЭМ!$A$33:$A$776,$A87,СВЦЭМ!$B$33:$B$776,I$83)+'СЕТ СН'!$H$12+СВЦЭМ!$D$10+'СЕТ СН'!$H$5-'СЕТ СН'!$H$20</f>
        <v>3392.4138704100001</v>
      </c>
      <c r="J87" s="36">
        <f>SUMIFS(СВЦЭМ!$C$33:$C$776,СВЦЭМ!$A$33:$A$776,$A87,СВЦЭМ!$B$33:$B$776,J$83)+'СЕТ СН'!$H$12+СВЦЭМ!$D$10+'СЕТ СН'!$H$5-'СЕТ СН'!$H$20</f>
        <v>3376.3660158600001</v>
      </c>
      <c r="K87" s="36">
        <f>SUMIFS(СВЦЭМ!$C$33:$C$776,СВЦЭМ!$A$33:$A$776,$A87,СВЦЭМ!$B$33:$B$776,K$83)+'СЕТ СН'!$H$12+СВЦЭМ!$D$10+'СЕТ СН'!$H$5-'СЕТ СН'!$H$20</f>
        <v>3345.7588071700002</v>
      </c>
      <c r="L87" s="36">
        <f>SUMIFS(СВЦЭМ!$C$33:$C$776,СВЦЭМ!$A$33:$A$776,$A87,СВЦЭМ!$B$33:$B$776,L$83)+'СЕТ СН'!$H$12+СВЦЭМ!$D$10+'СЕТ СН'!$H$5-'СЕТ СН'!$H$20</f>
        <v>3332.0843279999999</v>
      </c>
      <c r="M87" s="36">
        <f>SUMIFS(СВЦЭМ!$C$33:$C$776,СВЦЭМ!$A$33:$A$776,$A87,СВЦЭМ!$B$33:$B$776,M$83)+'СЕТ СН'!$H$12+СВЦЭМ!$D$10+'СЕТ СН'!$H$5-'СЕТ СН'!$H$20</f>
        <v>3333.5635012100001</v>
      </c>
      <c r="N87" s="36">
        <f>SUMIFS(СВЦЭМ!$C$33:$C$776,СВЦЭМ!$A$33:$A$776,$A87,СВЦЭМ!$B$33:$B$776,N$83)+'СЕТ СН'!$H$12+СВЦЭМ!$D$10+'СЕТ СН'!$H$5-'СЕТ СН'!$H$20</f>
        <v>3335.5958600700001</v>
      </c>
      <c r="O87" s="36">
        <f>SUMIFS(СВЦЭМ!$C$33:$C$776,СВЦЭМ!$A$33:$A$776,$A87,СВЦЭМ!$B$33:$B$776,O$83)+'СЕТ СН'!$H$12+СВЦЭМ!$D$10+'СЕТ СН'!$H$5-'СЕТ СН'!$H$20</f>
        <v>3339.42557885</v>
      </c>
      <c r="P87" s="36">
        <f>SUMIFS(СВЦЭМ!$C$33:$C$776,СВЦЭМ!$A$33:$A$776,$A87,СВЦЭМ!$B$33:$B$776,P$83)+'СЕТ СН'!$H$12+СВЦЭМ!$D$10+'СЕТ СН'!$H$5-'СЕТ СН'!$H$20</f>
        <v>3357.2679454500003</v>
      </c>
      <c r="Q87" s="36">
        <f>SUMIFS(СВЦЭМ!$C$33:$C$776,СВЦЭМ!$A$33:$A$776,$A87,СВЦЭМ!$B$33:$B$776,Q$83)+'СЕТ СН'!$H$12+СВЦЭМ!$D$10+'СЕТ СН'!$H$5-'СЕТ СН'!$H$20</f>
        <v>3362.78786588</v>
      </c>
      <c r="R87" s="36">
        <f>SUMIFS(СВЦЭМ!$C$33:$C$776,СВЦЭМ!$A$33:$A$776,$A87,СВЦЭМ!$B$33:$B$776,R$83)+'СЕТ СН'!$H$12+СВЦЭМ!$D$10+'СЕТ СН'!$H$5-'СЕТ СН'!$H$20</f>
        <v>3318.51376385</v>
      </c>
      <c r="S87" s="36">
        <f>SUMIFS(СВЦЭМ!$C$33:$C$776,СВЦЭМ!$A$33:$A$776,$A87,СВЦЭМ!$B$33:$B$776,S$83)+'СЕТ СН'!$H$12+СВЦЭМ!$D$10+'СЕТ СН'!$H$5-'СЕТ СН'!$H$20</f>
        <v>3289.0928437900002</v>
      </c>
      <c r="T87" s="36">
        <f>SUMIFS(СВЦЭМ!$C$33:$C$776,СВЦЭМ!$A$33:$A$776,$A87,СВЦЭМ!$B$33:$B$776,T$83)+'СЕТ СН'!$H$12+СВЦЭМ!$D$10+'СЕТ СН'!$H$5-'СЕТ СН'!$H$20</f>
        <v>3275.63488585</v>
      </c>
      <c r="U87" s="36">
        <f>SUMIFS(СВЦЭМ!$C$33:$C$776,СВЦЭМ!$A$33:$A$776,$A87,СВЦЭМ!$B$33:$B$776,U$83)+'СЕТ СН'!$H$12+СВЦЭМ!$D$10+'СЕТ СН'!$H$5-'СЕТ СН'!$H$20</f>
        <v>3269.1327418000001</v>
      </c>
      <c r="V87" s="36">
        <f>SUMIFS(СВЦЭМ!$C$33:$C$776,СВЦЭМ!$A$33:$A$776,$A87,СВЦЭМ!$B$33:$B$776,V$83)+'СЕТ СН'!$H$12+СВЦЭМ!$D$10+'СЕТ СН'!$H$5-'СЕТ СН'!$H$20</f>
        <v>3279.3914923900002</v>
      </c>
      <c r="W87" s="36">
        <f>SUMIFS(СВЦЭМ!$C$33:$C$776,СВЦЭМ!$A$33:$A$776,$A87,СВЦЭМ!$B$33:$B$776,W$83)+'СЕТ СН'!$H$12+СВЦЭМ!$D$10+'СЕТ СН'!$H$5-'СЕТ СН'!$H$20</f>
        <v>3296.9704551899999</v>
      </c>
      <c r="X87" s="36">
        <f>SUMIFS(СВЦЭМ!$C$33:$C$776,СВЦЭМ!$A$33:$A$776,$A87,СВЦЭМ!$B$33:$B$776,X$83)+'СЕТ СН'!$H$12+СВЦЭМ!$D$10+'СЕТ СН'!$H$5-'СЕТ СН'!$H$20</f>
        <v>3306.8220917899998</v>
      </c>
      <c r="Y87" s="36">
        <f>SUMIFS(СВЦЭМ!$C$33:$C$776,СВЦЭМ!$A$33:$A$776,$A87,СВЦЭМ!$B$33:$B$776,Y$83)+'СЕТ СН'!$H$12+СВЦЭМ!$D$10+'СЕТ СН'!$H$5-'СЕТ СН'!$H$20</f>
        <v>3339.9404873900003</v>
      </c>
    </row>
    <row r="88" spans="1:25" ht="15.75" x14ac:dyDescent="0.2">
      <c r="A88" s="35">
        <f t="shared" si="2"/>
        <v>43774</v>
      </c>
      <c r="B88" s="36">
        <f>SUMIFS(СВЦЭМ!$C$33:$C$776,СВЦЭМ!$A$33:$A$776,$A88,СВЦЭМ!$B$33:$B$776,B$83)+'СЕТ СН'!$H$12+СВЦЭМ!$D$10+'СЕТ СН'!$H$5-'СЕТ СН'!$H$20</f>
        <v>3450.4588696299998</v>
      </c>
      <c r="C88" s="36">
        <f>SUMIFS(СВЦЭМ!$C$33:$C$776,СВЦЭМ!$A$33:$A$776,$A88,СВЦЭМ!$B$33:$B$776,C$83)+'СЕТ СН'!$H$12+СВЦЭМ!$D$10+'СЕТ СН'!$H$5-'СЕТ СН'!$H$20</f>
        <v>3468.4813569400003</v>
      </c>
      <c r="D88" s="36">
        <f>SUMIFS(СВЦЭМ!$C$33:$C$776,СВЦЭМ!$A$33:$A$776,$A88,СВЦЭМ!$B$33:$B$776,D$83)+'СЕТ СН'!$H$12+СВЦЭМ!$D$10+'СЕТ СН'!$H$5-'СЕТ СН'!$H$20</f>
        <v>3463.2185514500002</v>
      </c>
      <c r="E88" s="36">
        <f>SUMIFS(СВЦЭМ!$C$33:$C$776,СВЦЭМ!$A$33:$A$776,$A88,СВЦЭМ!$B$33:$B$776,E$83)+'СЕТ СН'!$H$12+СВЦЭМ!$D$10+'СЕТ СН'!$H$5-'СЕТ СН'!$H$20</f>
        <v>3465.97557246</v>
      </c>
      <c r="F88" s="36">
        <f>SUMIFS(СВЦЭМ!$C$33:$C$776,СВЦЭМ!$A$33:$A$776,$A88,СВЦЭМ!$B$33:$B$776,F$83)+'СЕТ СН'!$H$12+СВЦЭМ!$D$10+'СЕТ СН'!$H$5-'СЕТ СН'!$H$20</f>
        <v>3469.4180231400001</v>
      </c>
      <c r="G88" s="36">
        <f>SUMIFS(СВЦЭМ!$C$33:$C$776,СВЦЭМ!$A$33:$A$776,$A88,СВЦЭМ!$B$33:$B$776,G$83)+'СЕТ СН'!$H$12+СВЦЭМ!$D$10+'СЕТ СН'!$H$5-'СЕТ СН'!$H$20</f>
        <v>3453.1735131999999</v>
      </c>
      <c r="H88" s="36">
        <f>SUMIFS(СВЦЭМ!$C$33:$C$776,СВЦЭМ!$A$33:$A$776,$A88,СВЦЭМ!$B$33:$B$776,H$83)+'СЕТ СН'!$H$12+СВЦЭМ!$D$10+'СЕТ СН'!$H$5-'СЕТ СН'!$H$20</f>
        <v>3411.90150219</v>
      </c>
      <c r="I88" s="36">
        <f>SUMIFS(СВЦЭМ!$C$33:$C$776,СВЦЭМ!$A$33:$A$776,$A88,СВЦЭМ!$B$33:$B$776,I$83)+'СЕТ СН'!$H$12+СВЦЭМ!$D$10+'СЕТ СН'!$H$5-'СЕТ СН'!$H$20</f>
        <v>3425.32311514</v>
      </c>
      <c r="J88" s="36">
        <f>SUMIFS(СВЦЭМ!$C$33:$C$776,СВЦЭМ!$A$33:$A$776,$A88,СВЦЭМ!$B$33:$B$776,J$83)+'СЕТ СН'!$H$12+СВЦЭМ!$D$10+'СЕТ СН'!$H$5-'СЕТ СН'!$H$20</f>
        <v>3407.9002059700001</v>
      </c>
      <c r="K88" s="36">
        <f>SUMIFS(СВЦЭМ!$C$33:$C$776,СВЦЭМ!$A$33:$A$776,$A88,СВЦЭМ!$B$33:$B$776,K$83)+'СЕТ СН'!$H$12+СВЦЭМ!$D$10+'СЕТ СН'!$H$5-'СЕТ СН'!$H$20</f>
        <v>3380.35881535</v>
      </c>
      <c r="L88" s="36">
        <f>SUMIFS(СВЦЭМ!$C$33:$C$776,СВЦЭМ!$A$33:$A$776,$A88,СВЦЭМ!$B$33:$B$776,L$83)+'СЕТ СН'!$H$12+СВЦЭМ!$D$10+'СЕТ СН'!$H$5-'СЕТ СН'!$H$20</f>
        <v>3372.9801072400001</v>
      </c>
      <c r="M88" s="36">
        <f>SUMIFS(СВЦЭМ!$C$33:$C$776,СВЦЭМ!$A$33:$A$776,$A88,СВЦЭМ!$B$33:$B$776,M$83)+'СЕТ СН'!$H$12+СВЦЭМ!$D$10+'СЕТ СН'!$H$5-'СЕТ СН'!$H$20</f>
        <v>3379.9042197700001</v>
      </c>
      <c r="N88" s="36">
        <f>SUMIFS(СВЦЭМ!$C$33:$C$776,СВЦЭМ!$A$33:$A$776,$A88,СВЦЭМ!$B$33:$B$776,N$83)+'СЕТ СН'!$H$12+СВЦЭМ!$D$10+'СЕТ СН'!$H$5-'СЕТ СН'!$H$20</f>
        <v>3373.7458428999998</v>
      </c>
      <c r="O88" s="36">
        <f>SUMIFS(СВЦЭМ!$C$33:$C$776,СВЦЭМ!$A$33:$A$776,$A88,СВЦЭМ!$B$33:$B$776,O$83)+'СЕТ СН'!$H$12+СВЦЭМ!$D$10+'СЕТ СН'!$H$5-'СЕТ СН'!$H$20</f>
        <v>3395.8570472299998</v>
      </c>
      <c r="P88" s="36">
        <f>SUMIFS(СВЦЭМ!$C$33:$C$776,СВЦЭМ!$A$33:$A$776,$A88,СВЦЭМ!$B$33:$B$776,P$83)+'СЕТ СН'!$H$12+СВЦЭМ!$D$10+'СЕТ СН'!$H$5-'СЕТ СН'!$H$20</f>
        <v>3398.2480796300001</v>
      </c>
      <c r="Q88" s="36">
        <f>SUMIFS(СВЦЭМ!$C$33:$C$776,СВЦЭМ!$A$33:$A$776,$A88,СВЦЭМ!$B$33:$B$776,Q$83)+'СЕТ СН'!$H$12+СВЦЭМ!$D$10+'СЕТ СН'!$H$5-'СЕТ СН'!$H$20</f>
        <v>3385.4738452800002</v>
      </c>
      <c r="R88" s="36">
        <f>SUMIFS(СВЦЭМ!$C$33:$C$776,СВЦЭМ!$A$33:$A$776,$A88,СВЦЭМ!$B$33:$B$776,R$83)+'СЕТ СН'!$H$12+СВЦЭМ!$D$10+'СЕТ СН'!$H$5-'СЕТ СН'!$H$20</f>
        <v>3332.10568018</v>
      </c>
      <c r="S88" s="36">
        <f>SUMIFS(СВЦЭМ!$C$33:$C$776,СВЦЭМ!$A$33:$A$776,$A88,СВЦЭМ!$B$33:$B$776,S$83)+'СЕТ СН'!$H$12+СВЦЭМ!$D$10+'СЕТ СН'!$H$5-'СЕТ СН'!$H$20</f>
        <v>3302.8499966600002</v>
      </c>
      <c r="T88" s="36">
        <f>SUMIFS(СВЦЭМ!$C$33:$C$776,СВЦЭМ!$A$33:$A$776,$A88,СВЦЭМ!$B$33:$B$776,T$83)+'СЕТ СН'!$H$12+СВЦЭМ!$D$10+'СЕТ СН'!$H$5-'СЕТ СН'!$H$20</f>
        <v>3318.1834466999999</v>
      </c>
      <c r="U88" s="36">
        <f>SUMIFS(СВЦЭМ!$C$33:$C$776,СВЦЭМ!$A$33:$A$776,$A88,СВЦЭМ!$B$33:$B$776,U$83)+'СЕТ СН'!$H$12+СВЦЭМ!$D$10+'СЕТ СН'!$H$5-'СЕТ СН'!$H$20</f>
        <v>3320.72459028</v>
      </c>
      <c r="V88" s="36">
        <f>SUMIFS(СВЦЭМ!$C$33:$C$776,СВЦЭМ!$A$33:$A$776,$A88,СВЦЭМ!$B$33:$B$776,V$83)+'СЕТ СН'!$H$12+СВЦЭМ!$D$10+'СЕТ СН'!$H$5-'СЕТ СН'!$H$20</f>
        <v>3312.8625223399999</v>
      </c>
      <c r="W88" s="36">
        <f>SUMIFS(СВЦЭМ!$C$33:$C$776,СВЦЭМ!$A$33:$A$776,$A88,СВЦЭМ!$B$33:$B$776,W$83)+'СЕТ СН'!$H$12+СВЦЭМ!$D$10+'СЕТ СН'!$H$5-'СЕТ СН'!$H$20</f>
        <v>3320.0959047599999</v>
      </c>
      <c r="X88" s="36">
        <f>SUMIFS(СВЦЭМ!$C$33:$C$776,СВЦЭМ!$A$33:$A$776,$A88,СВЦЭМ!$B$33:$B$776,X$83)+'СЕТ СН'!$H$12+СВЦЭМ!$D$10+'СЕТ СН'!$H$5-'СЕТ СН'!$H$20</f>
        <v>3335.4667987500002</v>
      </c>
      <c r="Y88" s="36">
        <f>SUMIFS(СВЦЭМ!$C$33:$C$776,СВЦЭМ!$A$33:$A$776,$A88,СВЦЭМ!$B$33:$B$776,Y$83)+'СЕТ СН'!$H$12+СВЦЭМ!$D$10+'СЕТ СН'!$H$5-'СЕТ СН'!$H$20</f>
        <v>3378.4466975300002</v>
      </c>
    </row>
    <row r="89" spans="1:25" ht="15.75" x14ac:dyDescent="0.2">
      <c r="A89" s="35">
        <f t="shared" si="2"/>
        <v>43775</v>
      </c>
      <c r="B89" s="36">
        <f>SUMIFS(СВЦЭМ!$C$33:$C$776,СВЦЭМ!$A$33:$A$776,$A89,СВЦЭМ!$B$33:$B$776,B$83)+'СЕТ СН'!$H$12+СВЦЭМ!$D$10+'СЕТ СН'!$H$5-'СЕТ СН'!$H$20</f>
        <v>3369.4357538700001</v>
      </c>
      <c r="C89" s="36">
        <f>SUMIFS(СВЦЭМ!$C$33:$C$776,СВЦЭМ!$A$33:$A$776,$A89,СВЦЭМ!$B$33:$B$776,C$83)+'СЕТ СН'!$H$12+СВЦЭМ!$D$10+'СЕТ СН'!$H$5-'СЕТ СН'!$H$20</f>
        <v>3395.7243254800001</v>
      </c>
      <c r="D89" s="36">
        <f>SUMIFS(СВЦЭМ!$C$33:$C$776,СВЦЭМ!$A$33:$A$776,$A89,СВЦЭМ!$B$33:$B$776,D$83)+'СЕТ СН'!$H$12+СВЦЭМ!$D$10+'СЕТ СН'!$H$5-'СЕТ СН'!$H$20</f>
        <v>3408.2490062100001</v>
      </c>
      <c r="E89" s="36">
        <f>SUMIFS(СВЦЭМ!$C$33:$C$776,СВЦЭМ!$A$33:$A$776,$A89,СВЦЭМ!$B$33:$B$776,E$83)+'СЕТ СН'!$H$12+СВЦЭМ!$D$10+'СЕТ СН'!$H$5-'СЕТ СН'!$H$20</f>
        <v>3410.0721310600002</v>
      </c>
      <c r="F89" s="36">
        <f>SUMIFS(СВЦЭМ!$C$33:$C$776,СВЦЭМ!$A$33:$A$776,$A89,СВЦЭМ!$B$33:$B$776,F$83)+'СЕТ СН'!$H$12+СВЦЭМ!$D$10+'СЕТ СН'!$H$5-'СЕТ СН'!$H$20</f>
        <v>3414.4156715600002</v>
      </c>
      <c r="G89" s="36">
        <f>SUMIFS(СВЦЭМ!$C$33:$C$776,СВЦЭМ!$A$33:$A$776,$A89,СВЦЭМ!$B$33:$B$776,G$83)+'СЕТ СН'!$H$12+СВЦЭМ!$D$10+'СЕТ СН'!$H$5-'СЕТ СН'!$H$20</f>
        <v>3399.8790623499999</v>
      </c>
      <c r="H89" s="36">
        <f>SUMIFS(СВЦЭМ!$C$33:$C$776,СВЦЭМ!$A$33:$A$776,$A89,СВЦЭМ!$B$33:$B$776,H$83)+'СЕТ СН'!$H$12+СВЦЭМ!$D$10+'СЕТ СН'!$H$5-'СЕТ СН'!$H$20</f>
        <v>3369.75539553</v>
      </c>
      <c r="I89" s="36">
        <f>SUMIFS(СВЦЭМ!$C$33:$C$776,СВЦЭМ!$A$33:$A$776,$A89,СВЦЭМ!$B$33:$B$776,I$83)+'СЕТ СН'!$H$12+СВЦЭМ!$D$10+'СЕТ СН'!$H$5-'СЕТ СН'!$H$20</f>
        <v>3342.05312667</v>
      </c>
      <c r="J89" s="36">
        <f>SUMIFS(СВЦЭМ!$C$33:$C$776,СВЦЭМ!$A$33:$A$776,$A89,СВЦЭМ!$B$33:$B$776,J$83)+'СЕТ СН'!$H$12+СВЦЭМ!$D$10+'СЕТ СН'!$H$5-'СЕТ СН'!$H$20</f>
        <v>3336.20157711</v>
      </c>
      <c r="K89" s="36">
        <f>SUMIFS(СВЦЭМ!$C$33:$C$776,СВЦЭМ!$A$33:$A$776,$A89,СВЦЭМ!$B$33:$B$776,K$83)+'СЕТ СН'!$H$12+СВЦЭМ!$D$10+'СЕТ СН'!$H$5-'СЕТ СН'!$H$20</f>
        <v>3331.2688960099999</v>
      </c>
      <c r="L89" s="36">
        <f>SUMIFS(СВЦЭМ!$C$33:$C$776,СВЦЭМ!$A$33:$A$776,$A89,СВЦЭМ!$B$33:$B$776,L$83)+'СЕТ СН'!$H$12+СВЦЭМ!$D$10+'СЕТ СН'!$H$5-'СЕТ СН'!$H$20</f>
        <v>3348.4681755800002</v>
      </c>
      <c r="M89" s="36">
        <f>SUMIFS(СВЦЭМ!$C$33:$C$776,СВЦЭМ!$A$33:$A$776,$A89,СВЦЭМ!$B$33:$B$776,M$83)+'СЕТ СН'!$H$12+СВЦЭМ!$D$10+'СЕТ СН'!$H$5-'СЕТ СН'!$H$20</f>
        <v>3380.7323284300001</v>
      </c>
      <c r="N89" s="36">
        <f>SUMIFS(СВЦЭМ!$C$33:$C$776,СВЦЭМ!$A$33:$A$776,$A89,СВЦЭМ!$B$33:$B$776,N$83)+'СЕТ СН'!$H$12+СВЦЭМ!$D$10+'СЕТ СН'!$H$5-'СЕТ СН'!$H$20</f>
        <v>3391.3113969199999</v>
      </c>
      <c r="O89" s="36">
        <f>SUMIFS(СВЦЭМ!$C$33:$C$776,СВЦЭМ!$A$33:$A$776,$A89,СВЦЭМ!$B$33:$B$776,O$83)+'СЕТ СН'!$H$12+СВЦЭМ!$D$10+'СЕТ СН'!$H$5-'СЕТ СН'!$H$20</f>
        <v>3395.6923570099998</v>
      </c>
      <c r="P89" s="36">
        <f>SUMIFS(СВЦЭМ!$C$33:$C$776,СВЦЭМ!$A$33:$A$776,$A89,СВЦЭМ!$B$33:$B$776,P$83)+'СЕТ СН'!$H$12+СВЦЭМ!$D$10+'СЕТ СН'!$H$5-'СЕТ СН'!$H$20</f>
        <v>3402.6822897299999</v>
      </c>
      <c r="Q89" s="36">
        <f>SUMIFS(СВЦЭМ!$C$33:$C$776,СВЦЭМ!$A$33:$A$776,$A89,СВЦЭМ!$B$33:$B$776,Q$83)+'СЕТ СН'!$H$12+СВЦЭМ!$D$10+'СЕТ СН'!$H$5-'СЕТ СН'!$H$20</f>
        <v>3392.1681373800002</v>
      </c>
      <c r="R89" s="36">
        <f>SUMIFS(СВЦЭМ!$C$33:$C$776,СВЦЭМ!$A$33:$A$776,$A89,СВЦЭМ!$B$33:$B$776,R$83)+'СЕТ СН'!$H$12+СВЦЭМ!$D$10+'СЕТ СН'!$H$5-'СЕТ СН'!$H$20</f>
        <v>3351.8848035999999</v>
      </c>
      <c r="S89" s="36">
        <f>SUMIFS(СВЦЭМ!$C$33:$C$776,СВЦЭМ!$A$33:$A$776,$A89,СВЦЭМ!$B$33:$B$776,S$83)+'СЕТ СН'!$H$12+СВЦЭМ!$D$10+'СЕТ СН'!$H$5-'СЕТ СН'!$H$20</f>
        <v>3333.2748062599999</v>
      </c>
      <c r="T89" s="36">
        <f>SUMIFS(СВЦЭМ!$C$33:$C$776,СВЦЭМ!$A$33:$A$776,$A89,СВЦЭМ!$B$33:$B$776,T$83)+'СЕТ СН'!$H$12+СВЦЭМ!$D$10+'СЕТ СН'!$H$5-'СЕТ СН'!$H$20</f>
        <v>3351.80880548</v>
      </c>
      <c r="U89" s="36">
        <f>SUMIFS(СВЦЭМ!$C$33:$C$776,СВЦЭМ!$A$33:$A$776,$A89,СВЦЭМ!$B$33:$B$776,U$83)+'СЕТ СН'!$H$12+СВЦЭМ!$D$10+'СЕТ СН'!$H$5-'СЕТ СН'!$H$20</f>
        <v>3345.39030718</v>
      </c>
      <c r="V89" s="36">
        <f>SUMIFS(СВЦЭМ!$C$33:$C$776,СВЦЭМ!$A$33:$A$776,$A89,СВЦЭМ!$B$33:$B$776,V$83)+'СЕТ СН'!$H$12+СВЦЭМ!$D$10+'СЕТ СН'!$H$5-'СЕТ СН'!$H$20</f>
        <v>3331.8396756500001</v>
      </c>
      <c r="W89" s="36">
        <f>SUMIFS(СВЦЭМ!$C$33:$C$776,СВЦЭМ!$A$33:$A$776,$A89,СВЦЭМ!$B$33:$B$776,W$83)+'СЕТ СН'!$H$12+СВЦЭМ!$D$10+'СЕТ СН'!$H$5-'СЕТ СН'!$H$20</f>
        <v>3318.56628787</v>
      </c>
      <c r="X89" s="36">
        <f>SUMIFS(СВЦЭМ!$C$33:$C$776,СВЦЭМ!$A$33:$A$776,$A89,СВЦЭМ!$B$33:$B$776,X$83)+'СЕТ СН'!$H$12+СВЦЭМ!$D$10+'СЕТ СН'!$H$5-'СЕТ СН'!$H$20</f>
        <v>3320.4004659399998</v>
      </c>
      <c r="Y89" s="36">
        <f>SUMIFS(СВЦЭМ!$C$33:$C$776,СВЦЭМ!$A$33:$A$776,$A89,СВЦЭМ!$B$33:$B$776,Y$83)+'СЕТ СН'!$H$12+СВЦЭМ!$D$10+'СЕТ СН'!$H$5-'СЕТ СН'!$H$20</f>
        <v>3319.1854749200002</v>
      </c>
    </row>
    <row r="90" spans="1:25" ht="15.75" x14ac:dyDescent="0.2">
      <c r="A90" s="35">
        <f t="shared" si="2"/>
        <v>43776</v>
      </c>
      <c r="B90" s="36">
        <f>SUMIFS(СВЦЭМ!$C$33:$C$776,СВЦЭМ!$A$33:$A$776,$A90,СВЦЭМ!$B$33:$B$776,B$83)+'СЕТ СН'!$H$12+СВЦЭМ!$D$10+'СЕТ СН'!$H$5-'СЕТ СН'!$H$20</f>
        <v>3358.1944955200001</v>
      </c>
      <c r="C90" s="36">
        <f>SUMIFS(СВЦЭМ!$C$33:$C$776,СВЦЭМ!$A$33:$A$776,$A90,СВЦЭМ!$B$33:$B$776,C$83)+'СЕТ СН'!$H$12+СВЦЭМ!$D$10+'СЕТ СН'!$H$5-'СЕТ СН'!$H$20</f>
        <v>3394.9890993600002</v>
      </c>
      <c r="D90" s="36">
        <f>SUMIFS(СВЦЭМ!$C$33:$C$776,СВЦЭМ!$A$33:$A$776,$A90,СВЦЭМ!$B$33:$B$776,D$83)+'СЕТ СН'!$H$12+СВЦЭМ!$D$10+'СЕТ СН'!$H$5-'СЕТ СН'!$H$20</f>
        <v>3408.9680226400001</v>
      </c>
      <c r="E90" s="36">
        <f>SUMIFS(СВЦЭМ!$C$33:$C$776,СВЦЭМ!$A$33:$A$776,$A90,СВЦЭМ!$B$33:$B$776,E$83)+'СЕТ СН'!$H$12+СВЦЭМ!$D$10+'СЕТ СН'!$H$5-'СЕТ СН'!$H$20</f>
        <v>3419.0690444299998</v>
      </c>
      <c r="F90" s="36">
        <f>SUMIFS(СВЦЭМ!$C$33:$C$776,СВЦЭМ!$A$33:$A$776,$A90,СВЦЭМ!$B$33:$B$776,F$83)+'СЕТ СН'!$H$12+СВЦЭМ!$D$10+'СЕТ СН'!$H$5-'СЕТ СН'!$H$20</f>
        <v>3419.4562416500003</v>
      </c>
      <c r="G90" s="36">
        <f>SUMIFS(СВЦЭМ!$C$33:$C$776,СВЦЭМ!$A$33:$A$776,$A90,СВЦЭМ!$B$33:$B$776,G$83)+'СЕТ СН'!$H$12+СВЦЭМ!$D$10+'СЕТ СН'!$H$5-'СЕТ СН'!$H$20</f>
        <v>3390.4521554200001</v>
      </c>
      <c r="H90" s="36">
        <f>SUMIFS(СВЦЭМ!$C$33:$C$776,СВЦЭМ!$A$33:$A$776,$A90,СВЦЭМ!$B$33:$B$776,H$83)+'СЕТ СН'!$H$12+СВЦЭМ!$D$10+'СЕТ СН'!$H$5-'СЕТ СН'!$H$20</f>
        <v>3345.1157131300001</v>
      </c>
      <c r="I90" s="36">
        <f>SUMIFS(СВЦЭМ!$C$33:$C$776,СВЦЭМ!$A$33:$A$776,$A90,СВЦЭМ!$B$33:$B$776,I$83)+'СЕТ СН'!$H$12+СВЦЭМ!$D$10+'СЕТ СН'!$H$5-'СЕТ СН'!$H$20</f>
        <v>3327.1917780100002</v>
      </c>
      <c r="J90" s="36">
        <f>SUMIFS(СВЦЭМ!$C$33:$C$776,СВЦЭМ!$A$33:$A$776,$A90,СВЦЭМ!$B$33:$B$776,J$83)+'СЕТ СН'!$H$12+СВЦЭМ!$D$10+'СЕТ СН'!$H$5-'СЕТ СН'!$H$20</f>
        <v>3323.1405670300001</v>
      </c>
      <c r="K90" s="36">
        <f>SUMIFS(СВЦЭМ!$C$33:$C$776,СВЦЭМ!$A$33:$A$776,$A90,СВЦЭМ!$B$33:$B$776,K$83)+'СЕТ СН'!$H$12+СВЦЭМ!$D$10+'СЕТ СН'!$H$5-'СЕТ СН'!$H$20</f>
        <v>3323.4249493299999</v>
      </c>
      <c r="L90" s="36">
        <f>SUMIFS(СВЦЭМ!$C$33:$C$776,СВЦЭМ!$A$33:$A$776,$A90,СВЦЭМ!$B$33:$B$776,L$83)+'СЕТ СН'!$H$12+СВЦЭМ!$D$10+'СЕТ СН'!$H$5-'СЕТ СН'!$H$20</f>
        <v>3344.9392411899998</v>
      </c>
      <c r="M90" s="36">
        <f>SUMIFS(СВЦЭМ!$C$33:$C$776,СВЦЭМ!$A$33:$A$776,$A90,СВЦЭМ!$B$33:$B$776,M$83)+'СЕТ СН'!$H$12+СВЦЭМ!$D$10+'СЕТ СН'!$H$5-'СЕТ СН'!$H$20</f>
        <v>3362.9048326800003</v>
      </c>
      <c r="N90" s="36">
        <f>SUMIFS(СВЦЭМ!$C$33:$C$776,СВЦЭМ!$A$33:$A$776,$A90,СВЦЭМ!$B$33:$B$776,N$83)+'СЕТ СН'!$H$12+СВЦЭМ!$D$10+'СЕТ СН'!$H$5-'СЕТ СН'!$H$20</f>
        <v>3375.7910702300001</v>
      </c>
      <c r="O90" s="36">
        <f>SUMIFS(СВЦЭМ!$C$33:$C$776,СВЦЭМ!$A$33:$A$776,$A90,СВЦЭМ!$B$33:$B$776,O$83)+'СЕТ СН'!$H$12+СВЦЭМ!$D$10+'СЕТ СН'!$H$5-'СЕТ СН'!$H$20</f>
        <v>3385.16927992</v>
      </c>
      <c r="P90" s="36">
        <f>SUMIFS(СВЦЭМ!$C$33:$C$776,СВЦЭМ!$A$33:$A$776,$A90,СВЦЭМ!$B$33:$B$776,P$83)+'СЕТ СН'!$H$12+СВЦЭМ!$D$10+'СЕТ СН'!$H$5-'СЕТ СН'!$H$20</f>
        <v>3384.44024958</v>
      </c>
      <c r="Q90" s="36">
        <f>SUMIFS(СВЦЭМ!$C$33:$C$776,СВЦЭМ!$A$33:$A$776,$A90,СВЦЭМ!$B$33:$B$776,Q$83)+'СЕТ СН'!$H$12+СВЦЭМ!$D$10+'СЕТ СН'!$H$5-'СЕТ СН'!$H$20</f>
        <v>3379.1646610299999</v>
      </c>
      <c r="R90" s="36">
        <f>SUMIFS(СВЦЭМ!$C$33:$C$776,СВЦЭМ!$A$33:$A$776,$A90,СВЦЭМ!$B$33:$B$776,R$83)+'СЕТ СН'!$H$12+СВЦЭМ!$D$10+'СЕТ СН'!$H$5-'СЕТ СН'!$H$20</f>
        <v>3328.4828663200001</v>
      </c>
      <c r="S90" s="36">
        <f>SUMIFS(СВЦЭМ!$C$33:$C$776,СВЦЭМ!$A$33:$A$776,$A90,СВЦЭМ!$B$33:$B$776,S$83)+'СЕТ СН'!$H$12+СВЦЭМ!$D$10+'СЕТ СН'!$H$5-'СЕТ СН'!$H$20</f>
        <v>3316.6834114200001</v>
      </c>
      <c r="T90" s="36">
        <f>SUMIFS(СВЦЭМ!$C$33:$C$776,СВЦЭМ!$A$33:$A$776,$A90,СВЦЭМ!$B$33:$B$776,T$83)+'СЕТ СН'!$H$12+СВЦЭМ!$D$10+'СЕТ СН'!$H$5-'СЕТ СН'!$H$20</f>
        <v>3308.5168770499999</v>
      </c>
      <c r="U90" s="36">
        <f>SUMIFS(СВЦЭМ!$C$33:$C$776,СВЦЭМ!$A$33:$A$776,$A90,СВЦЭМ!$B$33:$B$776,U$83)+'СЕТ СН'!$H$12+СВЦЭМ!$D$10+'СЕТ СН'!$H$5-'СЕТ СН'!$H$20</f>
        <v>3306.4219816300001</v>
      </c>
      <c r="V90" s="36">
        <f>SUMIFS(СВЦЭМ!$C$33:$C$776,СВЦЭМ!$A$33:$A$776,$A90,СВЦЭМ!$B$33:$B$776,V$83)+'СЕТ СН'!$H$12+СВЦЭМ!$D$10+'СЕТ СН'!$H$5-'СЕТ СН'!$H$20</f>
        <v>3305.8217773000001</v>
      </c>
      <c r="W90" s="36">
        <f>SUMIFS(СВЦЭМ!$C$33:$C$776,СВЦЭМ!$A$33:$A$776,$A90,СВЦЭМ!$B$33:$B$776,W$83)+'СЕТ СН'!$H$12+СВЦЭМ!$D$10+'СЕТ СН'!$H$5-'СЕТ СН'!$H$20</f>
        <v>3298.8925875099999</v>
      </c>
      <c r="X90" s="36">
        <f>SUMIFS(СВЦЭМ!$C$33:$C$776,СВЦЭМ!$A$33:$A$776,$A90,СВЦЭМ!$B$33:$B$776,X$83)+'СЕТ СН'!$H$12+СВЦЭМ!$D$10+'СЕТ СН'!$H$5-'СЕТ СН'!$H$20</f>
        <v>3304.4556620600001</v>
      </c>
      <c r="Y90" s="36">
        <f>SUMIFS(СВЦЭМ!$C$33:$C$776,СВЦЭМ!$A$33:$A$776,$A90,СВЦЭМ!$B$33:$B$776,Y$83)+'СЕТ СН'!$H$12+СВЦЭМ!$D$10+'СЕТ СН'!$H$5-'СЕТ СН'!$H$20</f>
        <v>3335.21755889</v>
      </c>
    </row>
    <row r="91" spans="1:25" ht="15.75" x14ac:dyDescent="0.2">
      <c r="A91" s="35">
        <f t="shared" si="2"/>
        <v>43777</v>
      </c>
      <c r="B91" s="36">
        <f>SUMIFS(СВЦЭМ!$C$33:$C$776,СВЦЭМ!$A$33:$A$776,$A91,СВЦЭМ!$B$33:$B$776,B$83)+'СЕТ СН'!$H$12+СВЦЭМ!$D$10+'СЕТ СН'!$H$5-'СЕТ СН'!$H$20</f>
        <v>3412.6901995500002</v>
      </c>
      <c r="C91" s="36">
        <f>SUMIFS(СВЦЭМ!$C$33:$C$776,СВЦЭМ!$A$33:$A$776,$A91,СВЦЭМ!$B$33:$B$776,C$83)+'СЕТ СН'!$H$12+СВЦЭМ!$D$10+'СЕТ СН'!$H$5-'СЕТ СН'!$H$20</f>
        <v>3452.6581503799998</v>
      </c>
      <c r="D91" s="36">
        <f>SUMIFS(СВЦЭМ!$C$33:$C$776,СВЦЭМ!$A$33:$A$776,$A91,СВЦЭМ!$B$33:$B$776,D$83)+'СЕТ СН'!$H$12+СВЦЭМ!$D$10+'СЕТ СН'!$H$5-'СЕТ СН'!$H$20</f>
        <v>3462.0928505299999</v>
      </c>
      <c r="E91" s="36">
        <f>SUMIFS(СВЦЭМ!$C$33:$C$776,СВЦЭМ!$A$33:$A$776,$A91,СВЦЭМ!$B$33:$B$776,E$83)+'СЕТ СН'!$H$12+СВЦЭМ!$D$10+'СЕТ СН'!$H$5-'СЕТ СН'!$H$20</f>
        <v>3465.71595759</v>
      </c>
      <c r="F91" s="36">
        <f>SUMIFS(СВЦЭМ!$C$33:$C$776,СВЦЭМ!$A$33:$A$776,$A91,СВЦЭМ!$B$33:$B$776,F$83)+'СЕТ СН'!$H$12+СВЦЭМ!$D$10+'СЕТ СН'!$H$5-'СЕТ СН'!$H$20</f>
        <v>3465.27166928</v>
      </c>
      <c r="G91" s="36">
        <f>SUMIFS(СВЦЭМ!$C$33:$C$776,СВЦЭМ!$A$33:$A$776,$A91,СВЦЭМ!$B$33:$B$776,G$83)+'СЕТ СН'!$H$12+СВЦЭМ!$D$10+'СЕТ СН'!$H$5-'СЕТ СН'!$H$20</f>
        <v>3445.9281709300003</v>
      </c>
      <c r="H91" s="36">
        <f>SUMIFS(СВЦЭМ!$C$33:$C$776,СВЦЭМ!$A$33:$A$776,$A91,СВЦЭМ!$B$33:$B$776,H$83)+'СЕТ СН'!$H$12+СВЦЭМ!$D$10+'СЕТ СН'!$H$5-'СЕТ СН'!$H$20</f>
        <v>3390.0217785499999</v>
      </c>
      <c r="I91" s="36">
        <f>SUMIFS(СВЦЭМ!$C$33:$C$776,СВЦЭМ!$A$33:$A$776,$A91,СВЦЭМ!$B$33:$B$776,I$83)+'СЕТ СН'!$H$12+СВЦЭМ!$D$10+'СЕТ СН'!$H$5-'СЕТ СН'!$H$20</f>
        <v>3363.3529970499999</v>
      </c>
      <c r="J91" s="36">
        <f>SUMIFS(СВЦЭМ!$C$33:$C$776,СВЦЭМ!$A$33:$A$776,$A91,СВЦЭМ!$B$33:$B$776,J$83)+'СЕТ СН'!$H$12+СВЦЭМ!$D$10+'СЕТ СН'!$H$5-'СЕТ СН'!$H$20</f>
        <v>3354.4904476199999</v>
      </c>
      <c r="K91" s="36">
        <f>SUMIFS(СВЦЭМ!$C$33:$C$776,СВЦЭМ!$A$33:$A$776,$A91,СВЦЭМ!$B$33:$B$776,K$83)+'СЕТ СН'!$H$12+СВЦЭМ!$D$10+'СЕТ СН'!$H$5-'СЕТ СН'!$H$20</f>
        <v>3350.1966454600001</v>
      </c>
      <c r="L91" s="36">
        <f>SUMIFS(СВЦЭМ!$C$33:$C$776,СВЦЭМ!$A$33:$A$776,$A91,СВЦЭМ!$B$33:$B$776,L$83)+'СЕТ СН'!$H$12+СВЦЭМ!$D$10+'СЕТ СН'!$H$5-'СЕТ СН'!$H$20</f>
        <v>3345.3660143000002</v>
      </c>
      <c r="M91" s="36">
        <f>SUMIFS(СВЦЭМ!$C$33:$C$776,СВЦЭМ!$A$33:$A$776,$A91,СВЦЭМ!$B$33:$B$776,M$83)+'СЕТ СН'!$H$12+СВЦЭМ!$D$10+'СЕТ СН'!$H$5-'СЕТ СН'!$H$20</f>
        <v>3359.1520067500001</v>
      </c>
      <c r="N91" s="36">
        <f>SUMIFS(СВЦЭМ!$C$33:$C$776,СВЦЭМ!$A$33:$A$776,$A91,СВЦЭМ!$B$33:$B$776,N$83)+'СЕТ СН'!$H$12+СВЦЭМ!$D$10+'СЕТ СН'!$H$5-'СЕТ СН'!$H$20</f>
        <v>3370.4457521499999</v>
      </c>
      <c r="O91" s="36">
        <f>SUMIFS(СВЦЭМ!$C$33:$C$776,СВЦЭМ!$A$33:$A$776,$A91,СВЦЭМ!$B$33:$B$776,O$83)+'СЕТ СН'!$H$12+СВЦЭМ!$D$10+'СЕТ СН'!$H$5-'СЕТ СН'!$H$20</f>
        <v>3378.8725209700001</v>
      </c>
      <c r="P91" s="36">
        <f>SUMIFS(СВЦЭМ!$C$33:$C$776,СВЦЭМ!$A$33:$A$776,$A91,СВЦЭМ!$B$33:$B$776,P$83)+'СЕТ СН'!$H$12+СВЦЭМ!$D$10+'СЕТ СН'!$H$5-'СЕТ СН'!$H$20</f>
        <v>3381.7192714600001</v>
      </c>
      <c r="Q91" s="36">
        <f>SUMIFS(СВЦЭМ!$C$33:$C$776,СВЦЭМ!$A$33:$A$776,$A91,СВЦЭМ!$B$33:$B$776,Q$83)+'СЕТ СН'!$H$12+СВЦЭМ!$D$10+'СЕТ СН'!$H$5-'СЕТ СН'!$H$20</f>
        <v>3381.38886658</v>
      </c>
      <c r="R91" s="36">
        <f>SUMIFS(СВЦЭМ!$C$33:$C$776,СВЦЭМ!$A$33:$A$776,$A91,СВЦЭМ!$B$33:$B$776,R$83)+'СЕТ СН'!$H$12+СВЦЭМ!$D$10+'СЕТ СН'!$H$5-'СЕТ СН'!$H$20</f>
        <v>3346.17346791</v>
      </c>
      <c r="S91" s="36">
        <f>SUMIFS(СВЦЭМ!$C$33:$C$776,СВЦЭМ!$A$33:$A$776,$A91,СВЦЭМ!$B$33:$B$776,S$83)+'СЕТ СН'!$H$12+СВЦЭМ!$D$10+'СЕТ СН'!$H$5-'СЕТ СН'!$H$20</f>
        <v>3328.2377740699999</v>
      </c>
      <c r="T91" s="36">
        <f>SUMIFS(СВЦЭМ!$C$33:$C$776,СВЦЭМ!$A$33:$A$776,$A91,СВЦЭМ!$B$33:$B$776,T$83)+'СЕТ СН'!$H$12+СВЦЭМ!$D$10+'СЕТ СН'!$H$5-'СЕТ СН'!$H$20</f>
        <v>3307.951669</v>
      </c>
      <c r="U91" s="36">
        <f>SUMIFS(СВЦЭМ!$C$33:$C$776,СВЦЭМ!$A$33:$A$776,$A91,СВЦЭМ!$B$33:$B$776,U$83)+'СЕТ СН'!$H$12+СВЦЭМ!$D$10+'СЕТ СН'!$H$5-'СЕТ СН'!$H$20</f>
        <v>3304.88520784</v>
      </c>
      <c r="V91" s="36">
        <f>SUMIFS(СВЦЭМ!$C$33:$C$776,СВЦЭМ!$A$33:$A$776,$A91,СВЦЭМ!$B$33:$B$776,V$83)+'СЕТ СН'!$H$12+СВЦЭМ!$D$10+'СЕТ СН'!$H$5-'СЕТ СН'!$H$20</f>
        <v>3318.87297597</v>
      </c>
      <c r="W91" s="36">
        <f>SUMIFS(СВЦЭМ!$C$33:$C$776,СВЦЭМ!$A$33:$A$776,$A91,СВЦЭМ!$B$33:$B$776,W$83)+'СЕТ СН'!$H$12+СВЦЭМ!$D$10+'СЕТ СН'!$H$5-'СЕТ СН'!$H$20</f>
        <v>3330.4999039499999</v>
      </c>
      <c r="X91" s="36">
        <f>SUMIFS(СВЦЭМ!$C$33:$C$776,СВЦЭМ!$A$33:$A$776,$A91,СВЦЭМ!$B$33:$B$776,X$83)+'СЕТ СН'!$H$12+СВЦЭМ!$D$10+'СЕТ СН'!$H$5-'СЕТ СН'!$H$20</f>
        <v>3343.5651083900002</v>
      </c>
      <c r="Y91" s="36">
        <f>SUMIFS(СВЦЭМ!$C$33:$C$776,СВЦЭМ!$A$33:$A$776,$A91,СВЦЭМ!$B$33:$B$776,Y$83)+'СЕТ СН'!$H$12+СВЦЭМ!$D$10+'СЕТ СН'!$H$5-'СЕТ СН'!$H$20</f>
        <v>3368.5949343800003</v>
      </c>
    </row>
    <row r="92" spans="1:25" ht="15.75" x14ac:dyDescent="0.2">
      <c r="A92" s="35">
        <f t="shared" si="2"/>
        <v>43778</v>
      </c>
      <c r="B92" s="36">
        <f>SUMIFS(СВЦЭМ!$C$33:$C$776,СВЦЭМ!$A$33:$A$776,$A92,СВЦЭМ!$B$33:$B$776,B$83)+'СЕТ СН'!$H$12+СВЦЭМ!$D$10+'СЕТ СН'!$H$5-'СЕТ СН'!$H$20</f>
        <v>3429.1401034400001</v>
      </c>
      <c r="C92" s="36">
        <f>SUMIFS(СВЦЭМ!$C$33:$C$776,СВЦЭМ!$A$33:$A$776,$A92,СВЦЭМ!$B$33:$B$776,C$83)+'СЕТ СН'!$H$12+СВЦЭМ!$D$10+'СЕТ СН'!$H$5-'СЕТ СН'!$H$20</f>
        <v>3473.5334782300001</v>
      </c>
      <c r="D92" s="36">
        <f>SUMIFS(СВЦЭМ!$C$33:$C$776,СВЦЭМ!$A$33:$A$776,$A92,СВЦЭМ!$B$33:$B$776,D$83)+'СЕТ СН'!$H$12+СВЦЭМ!$D$10+'СЕТ СН'!$H$5-'СЕТ СН'!$H$20</f>
        <v>3488.4149596400002</v>
      </c>
      <c r="E92" s="36">
        <f>SUMIFS(СВЦЭМ!$C$33:$C$776,СВЦЭМ!$A$33:$A$776,$A92,СВЦЭМ!$B$33:$B$776,E$83)+'СЕТ СН'!$H$12+СВЦЭМ!$D$10+'СЕТ СН'!$H$5-'СЕТ СН'!$H$20</f>
        <v>3502.4485358800002</v>
      </c>
      <c r="F92" s="36">
        <f>SUMIFS(СВЦЭМ!$C$33:$C$776,СВЦЭМ!$A$33:$A$776,$A92,СВЦЭМ!$B$33:$B$776,F$83)+'СЕТ СН'!$H$12+СВЦЭМ!$D$10+'СЕТ СН'!$H$5-'СЕТ СН'!$H$20</f>
        <v>3501.4040960399998</v>
      </c>
      <c r="G92" s="36">
        <f>SUMIFS(СВЦЭМ!$C$33:$C$776,СВЦЭМ!$A$33:$A$776,$A92,СВЦЭМ!$B$33:$B$776,G$83)+'СЕТ СН'!$H$12+СВЦЭМ!$D$10+'СЕТ СН'!$H$5-'СЕТ СН'!$H$20</f>
        <v>3486.4698538100001</v>
      </c>
      <c r="H92" s="36">
        <f>SUMIFS(СВЦЭМ!$C$33:$C$776,СВЦЭМ!$A$33:$A$776,$A92,СВЦЭМ!$B$33:$B$776,H$83)+'СЕТ СН'!$H$12+СВЦЭМ!$D$10+'СЕТ СН'!$H$5-'СЕТ СН'!$H$20</f>
        <v>3448.9782906600003</v>
      </c>
      <c r="I92" s="36">
        <f>SUMIFS(СВЦЭМ!$C$33:$C$776,СВЦЭМ!$A$33:$A$776,$A92,СВЦЭМ!$B$33:$B$776,I$83)+'СЕТ СН'!$H$12+СВЦЭМ!$D$10+'СЕТ СН'!$H$5-'СЕТ СН'!$H$20</f>
        <v>3406.0452576600001</v>
      </c>
      <c r="J92" s="36">
        <f>SUMIFS(СВЦЭМ!$C$33:$C$776,СВЦЭМ!$A$33:$A$776,$A92,СВЦЭМ!$B$33:$B$776,J$83)+'СЕТ СН'!$H$12+СВЦЭМ!$D$10+'СЕТ СН'!$H$5-'СЕТ СН'!$H$20</f>
        <v>3390.1681765499998</v>
      </c>
      <c r="K92" s="36">
        <f>SUMIFS(СВЦЭМ!$C$33:$C$776,СВЦЭМ!$A$33:$A$776,$A92,СВЦЭМ!$B$33:$B$776,K$83)+'СЕТ СН'!$H$12+СВЦЭМ!$D$10+'СЕТ СН'!$H$5-'СЕТ СН'!$H$20</f>
        <v>3384.3264097199999</v>
      </c>
      <c r="L92" s="36">
        <f>SUMIFS(СВЦЭМ!$C$33:$C$776,СВЦЭМ!$A$33:$A$776,$A92,СВЦЭМ!$B$33:$B$776,L$83)+'СЕТ СН'!$H$12+СВЦЭМ!$D$10+'СЕТ СН'!$H$5-'СЕТ СН'!$H$20</f>
        <v>3392.3060881700003</v>
      </c>
      <c r="M92" s="36">
        <f>SUMIFS(СВЦЭМ!$C$33:$C$776,СВЦЭМ!$A$33:$A$776,$A92,СВЦЭМ!$B$33:$B$776,M$83)+'СЕТ СН'!$H$12+СВЦЭМ!$D$10+'СЕТ СН'!$H$5-'СЕТ СН'!$H$20</f>
        <v>3399.58830575</v>
      </c>
      <c r="N92" s="36">
        <f>SUMIFS(СВЦЭМ!$C$33:$C$776,СВЦЭМ!$A$33:$A$776,$A92,СВЦЭМ!$B$33:$B$776,N$83)+'СЕТ СН'!$H$12+СВЦЭМ!$D$10+'СЕТ СН'!$H$5-'СЕТ СН'!$H$20</f>
        <v>3404.3387863899998</v>
      </c>
      <c r="O92" s="36">
        <f>SUMIFS(СВЦЭМ!$C$33:$C$776,СВЦЭМ!$A$33:$A$776,$A92,СВЦЭМ!$B$33:$B$776,O$83)+'СЕТ СН'!$H$12+СВЦЭМ!$D$10+'СЕТ СН'!$H$5-'СЕТ СН'!$H$20</f>
        <v>3414.2241267200002</v>
      </c>
      <c r="P92" s="36">
        <f>SUMIFS(СВЦЭМ!$C$33:$C$776,СВЦЭМ!$A$33:$A$776,$A92,СВЦЭМ!$B$33:$B$776,P$83)+'СЕТ СН'!$H$12+СВЦЭМ!$D$10+'СЕТ СН'!$H$5-'СЕТ СН'!$H$20</f>
        <v>3425.41960505</v>
      </c>
      <c r="Q92" s="36">
        <f>SUMIFS(СВЦЭМ!$C$33:$C$776,СВЦЭМ!$A$33:$A$776,$A92,СВЦЭМ!$B$33:$B$776,Q$83)+'СЕТ СН'!$H$12+СВЦЭМ!$D$10+'СЕТ СН'!$H$5-'СЕТ СН'!$H$20</f>
        <v>3421.1209690300002</v>
      </c>
      <c r="R92" s="36">
        <f>SUMIFS(СВЦЭМ!$C$33:$C$776,СВЦЭМ!$A$33:$A$776,$A92,СВЦЭМ!$B$33:$B$776,R$83)+'СЕТ СН'!$H$12+СВЦЭМ!$D$10+'СЕТ СН'!$H$5-'СЕТ СН'!$H$20</f>
        <v>3371.6969641699998</v>
      </c>
      <c r="S92" s="36">
        <f>SUMIFS(СВЦЭМ!$C$33:$C$776,СВЦЭМ!$A$33:$A$776,$A92,СВЦЭМ!$B$33:$B$776,S$83)+'СЕТ СН'!$H$12+СВЦЭМ!$D$10+'СЕТ СН'!$H$5-'СЕТ СН'!$H$20</f>
        <v>3339.0746214700002</v>
      </c>
      <c r="T92" s="36">
        <f>SUMIFS(СВЦЭМ!$C$33:$C$776,СВЦЭМ!$A$33:$A$776,$A92,СВЦЭМ!$B$33:$B$776,T$83)+'СЕТ СН'!$H$12+СВЦЭМ!$D$10+'СЕТ СН'!$H$5-'СЕТ СН'!$H$20</f>
        <v>3354.2317816899999</v>
      </c>
      <c r="U92" s="36">
        <f>SUMIFS(СВЦЭМ!$C$33:$C$776,СВЦЭМ!$A$33:$A$776,$A92,СВЦЭМ!$B$33:$B$776,U$83)+'СЕТ СН'!$H$12+СВЦЭМ!$D$10+'СЕТ СН'!$H$5-'СЕТ СН'!$H$20</f>
        <v>3351.5295891000001</v>
      </c>
      <c r="V92" s="36">
        <f>SUMIFS(СВЦЭМ!$C$33:$C$776,СВЦЭМ!$A$33:$A$776,$A92,СВЦЭМ!$B$33:$B$776,V$83)+'СЕТ СН'!$H$12+СВЦЭМ!$D$10+'СЕТ СН'!$H$5-'СЕТ СН'!$H$20</f>
        <v>3348.8814088999998</v>
      </c>
      <c r="W92" s="36">
        <f>SUMIFS(СВЦЭМ!$C$33:$C$776,СВЦЭМ!$A$33:$A$776,$A92,СВЦЭМ!$B$33:$B$776,W$83)+'СЕТ СН'!$H$12+СВЦЭМ!$D$10+'СЕТ СН'!$H$5-'СЕТ СН'!$H$20</f>
        <v>3337.72331614</v>
      </c>
      <c r="X92" s="36">
        <f>SUMIFS(СВЦЭМ!$C$33:$C$776,СВЦЭМ!$A$33:$A$776,$A92,СВЦЭМ!$B$33:$B$776,X$83)+'СЕТ СН'!$H$12+СВЦЭМ!$D$10+'СЕТ СН'!$H$5-'СЕТ СН'!$H$20</f>
        <v>3336.04726867</v>
      </c>
      <c r="Y92" s="36">
        <f>SUMIFS(СВЦЭМ!$C$33:$C$776,СВЦЭМ!$A$33:$A$776,$A92,СВЦЭМ!$B$33:$B$776,Y$83)+'СЕТ СН'!$H$12+СВЦЭМ!$D$10+'СЕТ СН'!$H$5-'СЕТ СН'!$H$20</f>
        <v>3368.63719313</v>
      </c>
    </row>
    <row r="93" spans="1:25" ht="15.75" x14ac:dyDescent="0.2">
      <c r="A93" s="35">
        <f t="shared" si="2"/>
        <v>43779</v>
      </c>
      <c r="B93" s="36">
        <f>SUMIFS(СВЦЭМ!$C$33:$C$776,СВЦЭМ!$A$33:$A$776,$A93,СВЦЭМ!$B$33:$B$776,B$83)+'СЕТ СН'!$H$12+СВЦЭМ!$D$10+'СЕТ СН'!$H$5-'СЕТ СН'!$H$20</f>
        <v>3431.7228493500002</v>
      </c>
      <c r="C93" s="36">
        <f>SUMIFS(СВЦЭМ!$C$33:$C$776,СВЦЭМ!$A$33:$A$776,$A93,СВЦЭМ!$B$33:$B$776,C$83)+'СЕТ СН'!$H$12+СВЦЭМ!$D$10+'СЕТ СН'!$H$5-'СЕТ СН'!$H$20</f>
        <v>3469.9801276600001</v>
      </c>
      <c r="D93" s="36">
        <f>SUMIFS(СВЦЭМ!$C$33:$C$776,СВЦЭМ!$A$33:$A$776,$A93,СВЦЭМ!$B$33:$B$776,D$83)+'СЕТ СН'!$H$12+СВЦЭМ!$D$10+'СЕТ СН'!$H$5-'СЕТ СН'!$H$20</f>
        <v>3487.78355259</v>
      </c>
      <c r="E93" s="36">
        <f>SUMIFS(СВЦЭМ!$C$33:$C$776,СВЦЭМ!$A$33:$A$776,$A93,СВЦЭМ!$B$33:$B$776,E$83)+'СЕТ СН'!$H$12+СВЦЭМ!$D$10+'СЕТ СН'!$H$5-'СЕТ СН'!$H$20</f>
        <v>3501.8386782100001</v>
      </c>
      <c r="F93" s="36">
        <f>SUMIFS(СВЦЭМ!$C$33:$C$776,СВЦЭМ!$A$33:$A$776,$A93,СВЦЭМ!$B$33:$B$776,F$83)+'СЕТ СН'!$H$12+СВЦЭМ!$D$10+'СЕТ СН'!$H$5-'СЕТ СН'!$H$20</f>
        <v>3496.3977224499999</v>
      </c>
      <c r="G93" s="36">
        <f>SUMIFS(СВЦЭМ!$C$33:$C$776,СВЦЭМ!$A$33:$A$776,$A93,СВЦЭМ!$B$33:$B$776,G$83)+'СЕТ СН'!$H$12+СВЦЭМ!$D$10+'СЕТ СН'!$H$5-'СЕТ СН'!$H$20</f>
        <v>3483.6665825999999</v>
      </c>
      <c r="H93" s="36">
        <f>SUMIFS(СВЦЭМ!$C$33:$C$776,СВЦЭМ!$A$33:$A$776,$A93,СВЦЭМ!$B$33:$B$776,H$83)+'СЕТ СН'!$H$12+СВЦЭМ!$D$10+'СЕТ СН'!$H$5-'СЕТ СН'!$H$20</f>
        <v>3462.8198218500002</v>
      </c>
      <c r="I93" s="36">
        <f>SUMIFS(СВЦЭМ!$C$33:$C$776,СВЦЭМ!$A$33:$A$776,$A93,СВЦЭМ!$B$33:$B$776,I$83)+'СЕТ СН'!$H$12+СВЦЭМ!$D$10+'СЕТ СН'!$H$5-'СЕТ СН'!$H$20</f>
        <v>3451.1383676099999</v>
      </c>
      <c r="J93" s="36">
        <f>SUMIFS(СВЦЭМ!$C$33:$C$776,СВЦЭМ!$A$33:$A$776,$A93,СВЦЭМ!$B$33:$B$776,J$83)+'СЕТ СН'!$H$12+СВЦЭМ!$D$10+'СЕТ СН'!$H$5-'СЕТ СН'!$H$20</f>
        <v>3441.8770019100002</v>
      </c>
      <c r="K93" s="36">
        <f>SUMIFS(СВЦЭМ!$C$33:$C$776,СВЦЭМ!$A$33:$A$776,$A93,СВЦЭМ!$B$33:$B$776,K$83)+'СЕТ СН'!$H$12+СВЦЭМ!$D$10+'СЕТ СН'!$H$5-'СЕТ СН'!$H$20</f>
        <v>3411.3263092299999</v>
      </c>
      <c r="L93" s="36">
        <f>SUMIFS(СВЦЭМ!$C$33:$C$776,СВЦЭМ!$A$33:$A$776,$A93,СВЦЭМ!$B$33:$B$776,L$83)+'СЕТ СН'!$H$12+СВЦЭМ!$D$10+'СЕТ СН'!$H$5-'СЕТ СН'!$H$20</f>
        <v>3399.4240099799999</v>
      </c>
      <c r="M93" s="36">
        <f>SUMIFS(СВЦЭМ!$C$33:$C$776,СВЦЭМ!$A$33:$A$776,$A93,СВЦЭМ!$B$33:$B$776,M$83)+'СЕТ СН'!$H$12+СВЦЭМ!$D$10+'СЕТ СН'!$H$5-'СЕТ СН'!$H$20</f>
        <v>3393.1339178600001</v>
      </c>
      <c r="N93" s="36">
        <f>SUMIFS(СВЦЭМ!$C$33:$C$776,СВЦЭМ!$A$33:$A$776,$A93,СВЦЭМ!$B$33:$B$776,N$83)+'СЕТ СН'!$H$12+СВЦЭМ!$D$10+'СЕТ СН'!$H$5-'СЕТ СН'!$H$20</f>
        <v>3405.3830077900002</v>
      </c>
      <c r="O93" s="36">
        <f>SUMIFS(СВЦЭМ!$C$33:$C$776,СВЦЭМ!$A$33:$A$776,$A93,СВЦЭМ!$B$33:$B$776,O$83)+'СЕТ СН'!$H$12+СВЦЭМ!$D$10+'СЕТ СН'!$H$5-'СЕТ СН'!$H$20</f>
        <v>3414.3983242700001</v>
      </c>
      <c r="P93" s="36">
        <f>SUMIFS(СВЦЭМ!$C$33:$C$776,СВЦЭМ!$A$33:$A$776,$A93,СВЦЭМ!$B$33:$B$776,P$83)+'СЕТ СН'!$H$12+СВЦЭМ!$D$10+'СЕТ СН'!$H$5-'СЕТ СН'!$H$20</f>
        <v>3431.8123693500002</v>
      </c>
      <c r="Q93" s="36">
        <f>SUMIFS(СВЦЭМ!$C$33:$C$776,СВЦЭМ!$A$33:$A$776,$A93,СВЦЭМ!$B$33:$B$776,Q$83)+'СЕТ СН'!$H$12+СВЦЭМ!$D$10+'СЕТ СН'!$H$5-'СЕТ СН'!$H$20</f>
        <v>3428.5200073300002</v>
      </c>
      <c r="R93" s="36">
        <f>SUMIFS(СВЦЭМ!$C$33:$C$776,СВЦЭМ!$A$33:$A$776,$A93,СВЦЭМ!$B$33:$B$776,R$83)+'СЕТ СН'!$H$12+СВЦЭМ!$D$10+'СЕТ СН'!$H$5-'СЕТ СН'!$H$20</f>
        <v>3385.6359853600002</v>
      </c>
      <c r="S93" s="36">
        <f>SUMIFS(СВЦЭМ!$C$33:$C$776,СВЦЭМ!$A$33:$A$776,$A93,СВЦЭМ!$B$33:$B$776,S$83)+'СЕТ СН'!$H$12+СВЦЭМ!$D$10+'СЕТ СН'!$H$5-'СЕТ СН'!$H$20</f>
        <v>3354.1611988700001</v>
      </c>
      <c r="T93" s="36">
        <f>SUMIFS(СВЦЭМ!$C$33:$C$776,СВЦЭМ!$A$33:$A$776,$A93,СВЦЭМ!$B$33:$B$776,T$83)+'СЕТ СН'!$H$12+СВЦЭМ!$D$10+'СЕТ СН'!$H$5-'СЕТ СН'!$H$20</f>
        <v>3363.7910742200002</v>
      </c>
      <c r="U93" s="36">
        <f>SUMIFS(СВЦЭМ!$C$33:$C$776,СВЦЭМ!$A$33:$A$776,$A93,СВЦЭМ!$B$33:$B$776,U$83)+'СЕТ СН'!$H$12+СВЦЭМ!$D$10+'СЕТ СН'!$H$5-'СЕТ СН'!$H$20</f>
        <v>3362.18950696</v>
      </c>
      <c r="V93" s="36">
        <f>SUMIFS(СВЦЭМ!$C$33:$C$776,СВЦЭМ!$A$33:$A$776,$A93,СВЦЭМ!$B$33:$B$776,V$83)+'СЕТ СН'!$H$12+СВЦЭМ!$D$10+'СЕТ СН'!$H$5-'СЕТ СН'!$H$20</f>
        <v>3354.0390388200003</v>
      </c>
      <c r="W93" s="36">
        <f>SUMIFS(СВЦЭМ!$C$33:$C$776,СВЦЭМ!$A$33:$A$776,$A93,СВЦЭМ!$B$33:$B$776,W$83)+'СЕТ СН'!$H$12+СВЦЭМ!$D$10+'СЕТ СН'!$H$5-'СЕТ СН'!$H$20</f>
        <v>3338.13452951</v>
      </c>
      <c r="X93" s="36">
        <f>SUMIFS(СВЦЭМ!$C$33:$C$776,СВЦЭМ!$A$33:$A$776,$A93,СВЦЭМ!$B$33:$B$776,X$83)+'СЕТ СН'!$H$12+СВЦЭМ!$D$10+'СЕТ СН'!$H$5-'СЕТ СН'!$H$20</f>
        <v>3327.3081612000001</v>
      </c>
      <c r="Y93" s="36">
        <f>SUMIFS(СВЦЭМ!$C$33:$C$776,СВЦЭМ!$A$33:$A$776,$A93,СВЦЭМ!$B$33:$B$776,Y$83)+'СЕТ СН'!$H$12+СВЦЭМ!$D$10+'СЕТ СН'!$H$5-'СЕТ СН'!$H$20</f>
        <v>3344.4979487099999</v>
      </c>
    </row>
    <row r="94" spans="1:25" ht="15.75" x14ac:dyDescent="0.2">
      <c r="A94" s="35">
        <f t="shared" si="2"/>
        <v>43780</v>
      </c>
      <c r="B94" s="36">
        <f>SUMIFS(СВЦЭМ!$C$33:$C$776,СВЦЭМ!$A$33:$A$776,$A94,СВЦЭМ!$B$33:$B$776,B$83)+'СЕТ СН'!$H$12+СВЦЭМ!$D$10+'СЕТ СН'!$H$5-'СЕТ СН'!$H$20</f>
        <v>3422.6592487799999</v>
      </c>
      <c r="C94" s="36">
        <f>SUMIFS(СВЦЭМ!$C$33:$C$776,СВЦЭМ!$A$33:$A$776,$A94,СВЦЭМ!$B$33:$B$776,C$83)+'СЕТ СН'!$H$12+СВЦЭМ!$D$10+'СЕТ СН'!$H$5-'СЕТ СН'!$H$20</f>
        <v>3461.9279492300002</v>
      </c>
      <c r="D94" s="36">
        <f>SUMIFS(СВЦЭМ!$C$33:$C$776,СВЦЭМ!$A$33:$A$776,$A94,СВЦЭМ!$B$33:$B$776,D$83)+'СЕТ СН'!$H$12+СВЦЭМ!$D$10+'СЕТ СН'!$H$5-'СЕТ СН'!$H$20</f>
        <v>3489.1288167500002</v>
      </c>
      <c r="E94" s="36">
        <f>SUMIFS(СВЦЭМ!$C$33:$C$776,СВЦЭМ!$A$33:$A$776,$A94,СВЦЭМ!$B$33:$B$776,E$83)+'СЕТ СН'!$H$12+СВЦЭМ!$D$10+'СЕТ СН'!$H$5-'СЕТ СН'!$H$20</f>
        <v>3499.2459608300001</v>
      </c>
      <c r="F94" s="36">
        <f>SUMIFS(СВЦЭМ!$C$33:$C$776,СВЦЭМ!$A$33:$A$776,$A94,СВЦЭМ!$B$33:$B$776,F$83)+'СЕТ СН'!$H$12+СВЦЭМ!$D$10+'СЕТ СН'!$H$5-'СЕТ СН'!$H$20</f>
        <v>3506.8563879399999</v>
      </c>
      <c r="G94" s="36">
        <f>SUMIFS(СВЦЭМ!$C$33:$C$776,СВЦЭМ!$A$33:$A$776,$A94,СВЦЭМ!$B$33:$B$776,G$83)+'СЕТ СН'!$H$12+СВЦЭМ!$D$10+'СЕТ СН'!$H$5-'СЕТ СН'!$H$20</f>
        <v>3474.5946006200002</v>
      </c>
      <c r="H94" s="36">
        <f>SUMIFS(СВЦЭМ!$C$33:$C$776,СВЦЭМ!$A$33:$A$776,$A94,СВЦЭМ!$B$33:$B$776,H$83)+'СЕТ СН'!$H$12+СВЦЭМ!$D$10+'СЕТ СН'!$H$5-'СЕТ СН'!$H$20</f>
        <v>3469.9005493100003</v>
      </c>
      <c r="I94" s="36">
        <f>SUMIFS(СВЦЭМ!$C$33:$C$776,СВЦЭМ!$A$33:$A$776,$A94,СВЦЭМ!$B$33:$B$776,I$83)+'СЕТ СН'!$H$12+СВЦЭМ!$D$10+'СЕТ СН'!$H$5-'СЕТ СН'!$H$20</f>
        <v>3459.3256400800001</v>
      </c>
      <c r="J94" s="36">
        <f>SUMIFS(СВЦЭМ!$C$33:$C$776,СВЦЭМ!$A$33:$A$776,$A94,СВЦЭМ!$B$33:$B$776,J$83)+'СЕТ СН'!$H$12+СВЦЭМ!$D$10+'СЕТ СН'!$H$5-'СЕТ СН'!$H$20</f>
        <v>3455.30341202</v>
      </c>
      <c r="K94" s="36">
        <f>SUMIFS(СВЦЭМ!$C$33:$C$776,СВЦЭМ!$A$33:$A$776,$A94,СВЦЭМ!$B$33:$B$776,K$83)+'СЕТ СН'!$H$12+СВЦЭМ!$D$10+'СЕТ СН'!$H$5-'СЕТ СН'!$H$20</f>
        <v>3447.2598989500002</v>
      </c>
      <c r="L94" s="36">
        <f>SUMIFS(СВЦЭМ!$C$33:$C$776,СВЦЭМ!$A$33:$A$776,$A94,СВЦЭМ!$B$33:$B$776,L$83)+'СЕТ СН'!$H$12+СВЦЭМ!$D$10+'СЕТ СН'!$H$5-'СЕТ СН'!$H$20</f>
        <v>3409.2855980200002</v>
      </c>
      <c r="M94" s="36">
        <f>SUMIFS(СВЦЭМ!$C$33:$C$776,СВЦЭМ!$A$33:$A$776,$A94,СВЦЭМ!$B$33:$B$776,M$83)+'СЕТ СН'!$H$12+СВЦЭМ!$D$10+'СЕТ СН'!$H$5-'СЕТ СН'!$H$20</f>
        <v>3392.9777364900001</v>
      </c>
      <c r="N94" s="36">
        <f>SUMIFS(СВЦЭМ!$C$33:$C$776,СВЦЭМ!$A$33:$A$776,$A94,СВЦЭМ!$B$33:$B$776,N$83)+'СЕТ СН'!$H$12+СВЦЭМ!$D$10+'СЕТ СН'!$H$5-'СЕТ СН'!$H$20</f>
        <v>3389.2714154800001</v>
      </c>
      <c r="O94" s="36">
        <f>SUMIFS(СВЦЭМ!$C$33:$C$776,СВЦЭМ!$A$33:$A$776,$A94,СВЦЭМ!$B$33:$B$776,O$83)+'СЕТ СН'!$H$12+СВЦЭМ!$D$10+'СЕТ СН'!$H$5-'СЕТ СН'!$H$20</f>
        <v>3382.7395916200003</v>
      </c>
      <c r="P94" s="36">
        <f>SUMIFS(СВЦЭМ!$C$33:$C$776,СВЦЭМ!$A$33:$A$776,$A94,СВЦЭМ!$B$33:$B$776,P$83)+'СЕТ СН'!$H$12+СВЦЭМ!$D$10+'СЕТ СН'!$H$5-'СЕТ СН'!$H$20</f>
        <v>3393.2003773900001</v>
      </c>
      <c r="Q94" s="36">
        <f>SUMIFS(СВЦЭМ!$C$33:$C$776,СВЦЭМ!$A$33:$A$776,$A94,СВЦЭМ!$B$33:$B$776,Q$83)+'СЕТ СН'!$H$12+СВЦЭМ!$D$10+'СЕТ СН'!$H$5-'СЕТ СН'!$H$20</f>
        <v>3396.0400138700002</v>
      </c>
      <c r="R94" s="36">
        <f>SUMIFS(СВЦЭМ!$C$33:$C$776,СВЦЭМ!$A$33:$A$776,$A94,СВЦЭМ!$B$33:$B$776,R$83)+'СЕТ СН'!$H$12+СВЦЭМ!$D$10+'СЕТ СН'!$H$5-'СЕТ СН'!$H$20</f>
        <v>3397.97128836</v>
      </c>
      <c r="S94" s="36">
        <f>SUMIFS(СВЦЭМ!$C$33:$C$776,СВЦЭМ!$A$33:$A$776,$A94,СВЦЭМ!$B$33:$B$776,S$83)+'СЕТ СН'!$H$12+СВЦЭМ!$D$10+'СЕТ СН'!$H$5-'СЕТ СН'!$H$20</f>
        <v>3394.2370597200002</v>
      </c>
      <c r="T94" s="36">
        <f>SUMIFS(СВЦЭМ!$C$33:$C$776,СВЦЭМ!$A$33:$A$776,$A94,СВЦЭМ!$B$33:$B$776,T$83)+'СЕТ СН'!$H$12+СВЦЭМ!$D$10+'СЕТ СН'!$H$5-'СЕТ СН'!$H$20</f>
        <v>3401.4267913600002</v>
      </c>
      <c r="U94" s="36">
        <f>SUMIFS(СВЦЭМ!$C$33:$C$776,СВЦЭМ!$A$33:$A$776,$A94,СВЦЭМ!$B$33:$B$776,U$83)+'СЕТ СН'!$H$12+СВЦЭМ!$D$10+'СЕТ СН'!$H$5-'СЕТ СН'!$H$20</f>
        <v>3393.6062133599999</v>
      </c>
      <c r="V94" s="36">
        <f>SUMIFS(СВЦЭМ!$C$33:$C$776,СВЦЭМ!$A$33:$A$776,$A94,СВЦЭМ!$B$33:$B$776,V$83)+'СЕТ СН'!$H$12+СВЦЭМ!$D$10+'СЕТ СН'!$H$5-'СЕТ СН'!$H$20</f>
        <v>3392.4346201399999</v>
      </c>
      <c r="W94" s="36">
        <f>SUMIFS(СВЦЭМ!$C$33:$C$776,СВЦЭМ!$A$33:$A$776,$A94,СВЦЭМ!$B$33:$B$776,W$83)+'СЕТ СН'!$H$12+СВЦЭМ!$D$10+'СЕТ СН'!$H$5-'СЕТ СН'!$H$20</f>
        <v>3383.2140015700002</v>
      </c>
      <c r="X94" s="36">
        <f>SUMIFS(СВЦЭМ!$C$33:$C$776,СВЦЭМ!$A$33:$A$776,$A94,СВЦЭМ!$B$33:$B$776,X$83)+'СЕТ СН'!$H$12+СВЦЭМ!$D$10+'СЕТ СН'!$H$5-'СЕТ СН'!$H$20</f>
        <v>3383.6852717900001</v>
      </c>
      <c r="Y94" s="36">
        <f>SUMIFS(СВЦЭМ!$C$33:$C$776,СВЦЭМ!$A$33:$A$776,$A94,СВЦЭМ!$B$33:$B$776,Y$83)+'СЕТ СН'!$H$12+СВЦЭМ!$D$10+'СЕТ СН'!$H$5-'СЕТ СН'!$H$20</f>
        <v>3423.8158143000001</v>
      </c>
    </row>
    <row r="95" spans="1:25" ht="15.75" x14ac:dyDescent="0.2">
      <c r="A95" s="35">
        <f t="shared" si="2"/>
        <v>43781</v>
      </c>
      <c r="B95" s="36">
        <f>SUMIFS(СВЦЭМ!$C$33:$C$776,СВЦЭМ!$A$33:$A$776,$A95,СВЦЭМ!$B$33:$B$776,B$83)+'СЕТ СН'!$H$12+СВЦЭМ!$D$10+'СЕТ СН'!$H$5-'СЕТ СН'!$H$20</f>
        <v>3419.6487386200001</v>
      </c>
      <c r="C95" s="36">
        <f>SUMIFS(СВЦЭМ!$C$33:$C$776,СВЦЭМ!$A$33:$A$776,$A95,СВЦЭМ!$B$33:$B$776,C$83)+'СЕТ СН'!$H$12+СВЦЭМ!$D$10+'СЕТ СН'!$H$5-'СЕТ СН'!$H$20</f>
        <v>3462.1415719300003</v>
      </c>
      <c r="D95" s="36">
        <f>SUMIFS(СВЦЭМ!$C$33:$C$776,СВЦЭМ!$A$33:$A$776,$A95,СВЦЭМ!$B$33:$B$776,D$83)+'СЕТ СН'!$H$12+СВЦЭМ!$D$10+'СЕТ СН'!$H$5-'СЕТ СН'!$H$20</f>
        <v>3467.8761519199998</v>
      </c>
      <c r="E95" s="36">
        <f>SUMIFS(СВЦЭМ!$C$33:$C$776,СВЦЭМ!$A$33:$A$776,$A95,СВЦЭМ!$B$33:$B$776,E$83)+'СЕТ СН'!$H$12+СВЦЭМ!$D$10+'СЕТ СН'!$H$5-'СЕТ СН'!$H$20</f>
        <v>3478.26879706</v>
      </c>
      <c r="F95" s="36">
        <f>SUMIFS(СВЦЭМ!$C$33:$C$776,СВЦЭМ!$A$33:$A$776,$A95,СВЦЭМ!$B$33:$B$776,F$83)+'СЕТ СН'!$H$12+СВЦЭМ!$D$10+'СЕТ СН'!$H$5-'СЕТ СН'!$H$20</f>
        <v>3473.2587956699999</v>
      </c>
      <c r="G95" s="36">
        <f>SUMIFS(СВЦЭМ!$C$33:$C$776,СВЦЭМ!$A$33:$A$776,$A95,СВЦЭМ!$B$33:$B$776,G$83)+'СЕТ СН'!$H$12+СВЦЭМ!$D$10+'СЕТ СН'!$H$5-'СЕТ СН'!$H$20</f>
        <v>3450.7862109600001</v>
      </c>
      <c r="H95" s="36">
        <f>SUMIFS(СВЦЭМ!$C$33:$C$776,СВЦЭМ!$A$33:$A$776,$A95,СВЦЭМ!$B$33:$B$776,H$83)+'СЕТ СН'!$H$12+СВЦЭМ!$D$10+'СЕТ СН'!$H$5-'СЕТ СН'!$H$20</f>
        <v>3420.33815654</v>
      </c>
      <c r="I95" s="36">
        <f>SUMIFS(СВЦЭМ!$C$33:$C$776,СВЦЭМ!$A$33:$A$776,$A95,СВЦЭМ!$B$33:$B$776,I$83)+'СЕТ СН'!$H$12+СВЦЭМ!$D$10+'СЕТ СН'!$H$5-'СЕТ СН'!$H$20</f>
        <v>3398.2252632199998</v>
      </c>
      <c r="J95" s="36">
        <f>SUMIFS(СВЦЭМ!$C$33:$C$776,СВЦЭМ!$A$33:$A$776,$A95,СВЦЭМ!$B$33:$B$776,J$83)+'СЕТ СН'!$H$12+СВЦЭМ!$D$10+'СЕТ СН'!$H$5-'СЕТ СН'!$H$20</f>
        <v>3380.5619747000001</v>
      </c>
      <c r="K95" s="36">
        <f>SUMIFS(СВЦЭМ!$C$33:$C$776,СВЦЭМ!$A$33:$A$776,$A95,СВЦЭМ!$B$33:$B$776,K$83)+'СЕТ СН'!$H$12+СВЦЭМ!$D$10+'СЕТ СН'!$H$5-'СЕТ СН'!$H$20</f>
        <v>3376.1967846699999</v>
      </c>
      <c r="L95" s="36">
        <f>SUMIFS(СВЦЭМ!$C$33:$C$776,СВЦЭМ!$A$33:$A$776,$A95,СВЦЭМ!$B$33:$B$776,L$83)+'СЕТ СН'!$H$12+СВЦЭМ!$D$10+'СЕТ СН'!$H$5-'СЕТ СН'!$H$20</f>
        <v>3352.3537970100001</v>
      </c>
      <c r="M95" s="36">
        <f>SUMIFS(СВЦЭМ!$C$33:$C$776,СВЦЭМ!$A$33:$A$776,$A95,СВЦЭМ!$B$33:$B$776,M$83)+'СЕТ СН'!$H$12+СВЦЭМ!$D$10+'СЕТ СН'!$H$5-'СЕТ СН'!$H$20</f>
        <v>3336.64712629</v>
      </c>
      <c r="N95" s="36">
        <f>SUMIFS(СВЦЭМ!$C$33:$C$776,СВЦЭМ!$A$33:$A$776,$A95,СВЦЭМ!$B$33:$B$776,N$83)+'СЕТ СН'!$H$12+СВЦЭМ!$D$10+'СЕТ СН'!$H$5-'СЕТ СН'!$H$20</f>
        <v>3360.9657365000003</v>
      </c>
      <c r="O95" s="36">
        <f>SUMIFS(СВЦЭМ!$C$33:$C$776,СВЦЭМ!$A$33:$A$776,$A95,СВЦЭМ!$B$33:$B$776,O$83)+'СЕТ СН'!$H$12+СВЦЭМ!$D$10+'СЕТ СН'!$H$5-'СЕТ СН'!$H$20</f>
        <v>3362.8002903799998</v>
      </c>
      <c r="P95" s="36">
        <f>SUMIFS(СВЦЭМ!$C$33:$C$776,СВЦЭМ!$A$33:$A$776,$A95,СВЦЭМ!$B$33:$B$776,P$83)+'СЕТ СН'!$H$12+СВЦЭМ!$D$10+'СЕТ СН'!$H$5-'СЕТ СН'!$H$20</f>
        <v>3382.51012244</v>
      </c>
      <c r="Q95" s="36">
        <f>SUMIFS(СВЦЭМ!$C$33:$C$776,СВЦЭМ!$A$33:$A$776,$A95,СВЦЭМ!$B$33:$B$776,Q$83)+'СЕТ СН'!$H$12+СВЦЭМ!$D$10+'СЕТ СН'!$H$5-'СЕТ СН'!$H$20</f>
        <v>3398.9091444599999</v>
      </c>
      <c r="R95" s="36">
        <f>SUMIFS(СВЦЭМ!$C$33:$C$776,СВЦЭМ!$A$33:$A$776,$A95,СВЦЭМ!$B$33:$B$776,R$83)+'СЕТ СН'!$H$12+СВЦЭМ!$D$10+'СЕТ СН'!$H$5-'СЕТ СН'!$H$20</f>
        <v>3400.0542476199998</v>
      </c>
      <c r="S95" s="36">
        <f>SUMIFS(СВЦЭМ!$C$33:$C$776,СВЦЭМ!$A$33:$A$776,$A95,СВЦЭМ!$B$33:$B$776,S$83)+'СЕТ СН'!$H$12+СВЦЭМ!$D$10+'СЕТ СН'!$H$5-'СЕТ СН'!$H$20</f>
        <v>3400.94290288</v>
      </c>
      <c r="T95" s="36">
        <f>SUMIFS(СВЦЭМ!$C$33:$C$776,СВЦЭМ!$A$33:$A$776,$A95,СВЦЭМ!$B$33:$B$776,T$83)+'СЕТ СН'!$H$12+СВЦЭМ!$D$10+'СЕТ СН'!$H$5-'СЕТ СН'!$H$20</f>
        <v>3397.7775047599998</v>
      </c>
      <c r="U95" s="36">
        <f>SUMIFS(СВЦЭМ!$C$33:$C$776,СВЦЭМ!$A$33:$A$776,$A95,СВЦЭМ!$B$33:$B$776,U$83)+'СЕТ СН'!$H$12+СВЦЭМ!$D$10+'СЕТ СН'!$H$5-'СЕТ СН'!$H$20</f>
        <v>3390.4407983299998</v>
      </c>
      <c r="V95" s="36">
        <f>SUMIFS(СВЦЭМ!$C$33:$C$776,СВЦЭМ!$A$33:$A$776,$A95,СВЦЭМ!$B$33:$B$776,V$83)+'СЕТ СН'!$H$12+СВЦЭМ!$D$10+'СЕТ СН'!$H$5-'СЕТ СН'!$H$20</f>
        <v>3386.9750229800002</v>
      </c>
      <c r="W95" s="36">
        <f>SUMIFS(СВЦЭМ!$C$33:$C$776,СВЦЭМ!$A$33:$A$776,$A95,СВЦЭМ!$B$33:$B$776,W$83)+'СЕТ СН'!$H$12+СВЦЭМ!$D$10+'СЕТ СН'!$H$5-'СЕТ СН'!$H$20</f>
        <v>3397.7355132800003</v>
      </c>
      <c r="X95" s="36">
        <f>SUMIFS(СВЦЭМ!$C$33:$C$776,СВЦЭМ!$A$33:$A$776,$A95,СВЦЭМ!$B$33:$B$776,X$83)+'СЕТ СН'!$H$12+СВЦЭМ!$D$10+'СЕТ СН'!$H$5-'СЕТ СН'!$H$20</f>
        <v>3420.2139702200002</v>
      </c>
      <c r="Y95" s="36">
        <f>SUMIFS(СВЦЭМ!$C$33:$C$776,СВЦЭМ!$A$33:$A$776,$A95,СВЦЭМ!$B$33:$B$776,Y$83)+'СЕТ СН'!$H$12+СВЦЭМ!$D$10+'СЕТ СН'!$H$5-'СЕТ СН'!$H$20</f>
        <v>3480.4346265600002</v>
      </c>
    </row>
    <row r="96" spans="1:25" ht="15.75" x14ac:dyDescent="0.2">
      <c r="A96" s="35">
        <f t="shared" si="2"/>
        <v>43782</v>
      </c>
      <c r="B96" s="36">
        <f>SUMIFS(СВЦЭМ!$C$33:$C$776,СВЦЭМ!$A$33:$A$776,$A96,СВЦЭМ!$B$33:$B$776,B$83)+'СЕТ СН'!$H$12+СВЦЭМ!$D$10+'СЕТ СН'!$H$5-'СЕТ СН'!$H$20</f>
        <v>3469.4599420100003</v>
      </c>
      <c r="C96" s="36">
        <f>SUMIFS(СВЦЭМ!$C$33:$C$776,СВЦЭМ!$A$33:$A$776,$A96,СВЦЭМ!$B$33:$B$776,C$83)+'СЕТ СН'!$H$12+СВЦЭМ!$D$10+'СЕТ СН'!$H$5-'СЕТ СН'!$H$20</f>
        <v>3536.8754374</v>
      </c>
      <c r="D96" s="36">
        <f>SUMIFS(СВЦЭМ!$C$33:$C$776,СВЦЭМ!$A$33:$A$776,$A96,СВЦЭМ!$B$33:$B$776,D$83)+'СЕТ СН'!$H$12+СВЦЭМ!$D$10+'СЕТ СН'!$H$5-'СЕТ СН'!$H$20</f>
        <v>3566.1486480499998</v>
      </c>
      <c r="E96" s="36">
        <f>SUMIFS(СВЦЭМ!$C$33:$C$776,СВЦЭМ!$A$33:$A$776,$A96,СВЦЭМ!$B$33:$B$776,E$83)+'СЕТ СН'!$H$12+СВЦЭМ!$D$10+'СЕТ СН'!$H$5-'СЕТ СН'!$H$20</f>
        <v>3549.89911084</v>
      </c>
      <c r="F96" s="36">
        <f>SUMIFS(СВЦЭМ!$C$33:$C$776,СВЦЭМ!$A$33:$A$776,$A96,СВЦЭМ!$B$33:$B$776,F$83)+'СЕТ СН'!$H$12+СВЦЭМ!$D$10+'СЕТ СН'!$H$5-'СЕТ СН'!$H$20</f>
        <v>3523.4455339400001</v>
      </c>
      <c r="G96" s="36">
        <f>SUMIFS(СВЦЭМ!$C$33:$C$776,СВЦЭМ!$A$33:$A$776,$A96,СВЦЭМ!$B$33:$B$776,G$83)+'СЕТ СН'!$H$12+СВЦЭМ!$D$10+'СЕТ СН'!$H$5-'СЕТ СН'!$H$20</f>
        <v>3495.2800394999999</v>
      </c>
      <c r="H96" s="36">
        <f>SUMIFS(СВЦЭМ!$C$33:$C$776,СВЦЭМ!$A$33:$A$776,$A96,СВЦЭМ!$B$33:$B$776,H$83)+'СЕТ СН'!$H$12+СВЦЭМ!$D$10+'СЕТ СН'!$H$5-'СЕТ СН'!$H$20</f>
        <v>3465.9468501800002</v>
      </c>
      <c r="I96" s="36">
        <f>SUMIFS(СВЦЭМ!$C$33:$C$776,СВЦЭМ!$A$33:$A$776,$A96,СВЦЭМ!$B$33:$B$776,I$83)+'СЕТ СН'!$H$12+СВЦЭМ!$D$10+'СЕТ СН'!$H$5-'СЕТ СН'!$H$20</f>
        <v>3411.4648713699999</v>
      </c>
      <c r="J96" s="36">
        <f>SUMIFS(СВЦЭМ!$C$33:$C$776,СВЦЭМ!$A$33:$A$776,$A96,СВЦЭМ!$B$33:$B$776,J$83)+'СЕТ СН'!$H$12+СВЦЭМ!$D$10+'СЕТ СН'!$H$5-'СЕТ СН'!$H$20</f>
        <v>3378.0135564500001</v>
      </c>
      <c r="K96" s="36">
        <f>SUMIFS(СВЦЭМ!$C$33:$C$776,СВЦЭМ!$A$33:$A$776,$A96,СВЦЭМ!$B$33:$B$776,K$83)+'СЕТ СН'!$H$12+СВЦЭМ!$D$10+'СЕТ СН'!$H$5-'СЕТ СН'!$H$20</f>
        <v>3374.9072734599999</v>
      </c>
      <c r="L96" s="36">
        <f>SUMIFS(СВЦЭМ!$C$33:$C$776,СВЦЭМ!$A$33:$A$776,$A96,СВЦЭМ!$B$33:$B$776,L$83)+'СЕТ СН'!$H$12+СВЦЭМ!$D$10+'СЕТ СН'!$H$5-'СЕТ СН'!$H$20</f>
        <v>3341.0403034000001</v>
      </c>
      <c r="M96" s="36">
        <f>SUMIFS(СВЦЭМ!$C$33:$C$776,СВЦЭМ!$A$33:$A$776,$A96,СВЦЭМ!$B$33:$B$776,M$83)+'СЕТ СН'!$H$12+СВЦЭМ!$D$10+'СЕТ СН'!$H$5-'СЕТ СН'!$H$20</f>
        <v>3328.5066170700002</v>
      </c>
      <c r="N96" s="36">
        <f>SUMIFS(СВЦЭМ!$C$33:$C$776,СВЦЭМ!$A$33:$A$776,$A96,СВЦЭМ!$B$33:$B$776,N$83)+'СЕТ СН'!$H$12+СВЦЭМ!$D$10+'СЕТ СН'!$H$5-'СЕТ СН'!$H$20</f>
        <v>3328.7012055</v>
      </c>
      <c r="O96" s="36">
        <f>SUMIFS(СВЦЭМ!$C$33:$C$776,СВЦЭМ!$A$33:$A$776,$A96,СВЦЭМ!$B$33:$B$776,O$83)+'СЕТ СН'!$H$12+СВЦЭМ!$D$10+'СЕТ СН'!$H$5-'СЕТ СН'!$H$20</f>
        <v>3332.56493757</v>
      </c>
      <c r="P96" s="36">
        <f>SUMIFS(СВЦЭМ!$C$33:$C$776,СВЦЭМ!$A$33:$A$776,$A96,СВЦЭМ!$B$33:$B$776,P$83)+'СЕТ СН'!$H$12+СВЦЭМ!$D$10+'СЕТ СН'!$H$5-'СЕТ СН'!$H$20</f>
        <v>3334.2229716100001</v>
      </c>
      <c r="Q96" s="36">
        <f>SUMIFS(СВЦЭМ!$C$33:$C$776,СВЦЭМ!$A$33:$A$776,$A96,СВЦЭМ!$B$33:$B$776,Q$83)+'СЕТ СН'!$H$12+СВЦЭМ!$D$10+'СЕТ СН'!$H$5-'СЕТ СН'!$H$20</f>
        <v>3328.94726868</v>
      </c>
      <c r="R96" s="36">
        <f>SUMIFS(СВЦЭМ!$C$33:$C$776,СВЦЭМ!$A$33:$A$776,$A96,СВЦЭМ!$B$33:$B$776,R$83)+'СЕТ СН'!$H$12+СВЦЭМ!$D$10+'СЕТ СН'!$H$5-'СЕТ СН'!$H$20</f>
        <v>3325.0897689499998</v>
      </c>
      <c r="S96" s="36">
        <f>SUMIFS(СВЦЭМ!$C$33:$C$776,СВЦЭМ!$A$33:$A$776,$A96,СВЦЭМ!$B$33:$B$776,S$83)+'СЕТ СН'!$H$12+СВЦЭМ!$D$10+'СЕТ СН'!$H$5-'СЕТ СН'!$H$20</f>
        <v>3329.1140492100003</v>
      </c>
      <c r="T96" s="36">
        <f>SUMIFS(СВЦЭМ!$C$33:$C$776,СВЦЭМ!$A$33:$A$776,$A96,СВЦЭМ!$B$33:$B$776,T$83)+'СЕТ СН'!$H$12+СВЦЭМ!$D$10+'СЕТ СН'!$H$5-'СЕТ СН'!$H$20</f>
        <v>3345.4562017200001</v>
      </c>
      <c r="U96" s="36">
        <f>SUMIFS(СВЦЭМ!$C$33:$C$776,СВЦЭМ!$A$33:$A$776,$A96,СВЦЭМ!$B$33:$B$776,U$83)+'СЕТ СН'!$H$12+СВЦЭМ!$D$10+'СЕТ СН'!$H$5-'СЕТ СН'!$H$20</f>
        <v>3342.19058933</v>
      </c>
      <c r="V96" s="36">
        <f>SUMIFS(СВЦЭМ!$C$33:$C$776,СВЦЭМ!$A$33:$A$776,$A96,СВЦЭМ!$B$33:$B$776,V$83)+'СЕТ СН'!$H$12+СВЦЭМ!$D$10+'СЕТ СН'!$H$5-'СЕТ СН'!$H$20</f>
        <v>3329.1904317600001</v>
      </c>
      <c r="W96" s="36">
        <f>SUMIFS(СВЦЭМ!$C$33:$C$776,СВЦЭМ!$A$33:$A$776,$A96,СВЦЭМ!$B$33:$B$776,W$83)+'СЕТ СН'!$H$12+СВЦЭМ!$D$10+'СЕТ СН'!$H$5-'СЕТ СН'!$H$20</f>
        <v>3320.81737621</v>
      </c>
      <c r="X96" s="36">
        <f>SUMIFS(СВЦЭМ!$C$33:$C$776,СВЦЭМ!$A$33:$A$776,$A96,СВЦЭМ!$B$33:$B$776,X$83)+'СЕТ СН'!$H$12+СВЦЭМ!$D$10+'СЕТ СН'!$H$5-'СЕТ СН'!$H$20</f>
        <v>3329.0284869299999</v>
      </c>
      <c r="Y96" s="36">
        <f>SUMIFS(СВЦЭМ!$C$33:$C$776,СВЦЭМ!$A$33:$A$776,$A96,СВЦЭМ!$B$33:$B$776,Y$83)+'СЕТ СН'!$H$12+СВЦЭМ!$D$10+'СЕТ СН'!$H$5-'СЕТ СН'!$H$20</f>
        <v>3363.58303114</v>
      </c>
    </row>
    <row r="97" spans="1:25" ht="15.75" x14ac:dyDescent="0.2">
      <c r="A97" s="35">
        <f t="shared" si="2"/>
        <v>43783</v>
      </c>
      <c r="B97" s="36">
        <f>SUMIFS(СВЦЭМ!$C$33:$C$776,СВЦЭМ!$A$33:$A$776,$A97,СВЦЭМ!$B$33:$B$776,B$83)+'СЕТ СН'!$H$12+СВЦЭМ!$D$10+'СЕТ СН'!$H$5-'СЕТ СН'!$H$20</f>
        <v>3353.41846682</v>
      </c>
      <c r="C97" s="36">
        <f>SUMIFS(СВЦЭМ!$C$33:$C$776,СВЦЭМ!$A$33:$A$776,$A97,СВЦЭМ!$B$33:$B$776,C$83)+'СЕТ СН'!$H$12+СВЦЭМ!$D$10+'СЕТ СН'!$H$5-'СЕТ СН'!$H$20</f>
        <v>3380.58139514</v>
      </c>
      <c r="D97" s="36">
        <f>SUMIFS(СВЦЭМ!$C$33:$C$776,СВЦЭМ!$A$33:$A$776,$A97,СВЦЭМ!$B$33:$B$776,D$83)+'СЕТ СН'!$H$12+СВЦЭМ!$D$10+'СЕТ СН'!$H$5-'СЕТ СН'!$H$20</f>
        <v>3376.2946716500001</v>
      </c>
      <c r="E97" s="36">
        <f>SUMIFS(СВЦЭМ!$C$33:$C$776,СВЦЭМ!$A$33:$A$776,$A97,СВЦЭМ!$B$33:$B$776,E$83)+'СЕТ СН'!$H$12+СВЦЭМ!$D$10+'СЕТ СН'!$H$5-'СЕТ СН'!$H$20</f>
        <v>3387.0281872400001</v>
      </c>
      <c r="F97" s="36">
        <f>SUMIFS(СВЦЭМ!$C$33:$C$776,СВЦЭМ!$A$33:$A$776,$A97,СВЦЭМ!$B$33:$B$776,F$83)+'СЕТ СН'!$H$12+СВЦЭМ!$D$10+'СЕТ СН'!$H$5-'СЕТ СН'!$H$20</f>
        <v>3384.7287458800001</v>
      </c>
      <c r="G97" s="36">
        <f>SUMIFS(СВЦЭМ!$C$33:$C$776,СВЦЭМ!$A$33:$A$776,$A97,СВЦЭМ!$B$33:$B$776,G$83)+'СЕТ СН'!$H$12+СВЦЭМ!$D$10+'СЕТ СН'!$H$5-'СЕТ СН'!$H$20</f>
        <v>3388.5696235699997</v>
      </c>
      <c r="H97" s="36">
        <f>SUMIFS(СВЦЭМ!$C$33:$C$776,СВЦЭМ!$A$33:$A$776,$A97,СВЦЭМ!$B$33:$B$776,H$83)+'СЕТ СН'!$H$12+СВЦЭМ!$D$10+'СЕТ СН'!$H$5-'СЕТ СН'!$H$20</f>
        <v>3376.4079550599999</v>
      </c>
      <c r="I97" s="36">
        <f>SUMIFS(СВЦЭМ!$C$33:$C$776,СВЦЭМ!$A$33:$A$776,$A97,СВЦЭМ!$B$33:$B$776,I$83)+'СЕТ СН'!$H$12+СВЦЭМ!$D$10+'СЕТ СН'!$H$5-'СЕТ СН'!$H$20</f>
        <v>3416.3948240899999</v>
      </c>
      <c r="J97" s="36">
        <f>SUMIFS(СВЦЭМ!$C$33:$C$776,СВЦЭМ!$A$33:$A$776,$A97,СВЦЭМ!$B$33:$B$776,J$83)+'СЕТ СН'!$H$12+СВЦЭМ!$D$10+'СЕТ СН'!$H$5-'СЕТ СН'!$H$20</f>
        <v>3477.91156946</v>
      </c>
      <c r="K97" s="36">
        <f>SUMIFS(СВЦЭМ!$C$33:$C$776,СВЦЭМ!$A$33:$A$776,$A97,СВЦЭМ!$B$33:$B$776,K$83)+'СЕТ СН'!$H$12+СВЦЭМ!$D$10+'СЕТ СН'!$H$5-'СЕТ СН'!$H$20</f>
        <v>3483.2618413</v>
      </c>
      <c r="L97" s="36">
        <f>SUMIFS(СВЦЭМ!$C$33:$C$776,СВЦЭМ!$A$33:$A$776,$A97,СВЦЭМ!$B$33:$B$776,L$83)+'СЕТ СН'!$H$12+СВЦЭМ!$D$10+'СЕТ СН'!$H$5-'СЕТ СН'!$H$20</f>
        <v>3443.0084851500001</v>
      </c>
      <c r="M97" s="36">
        <f>SUMIFS(СВЦЭМ!$C$33:$C$776,СВЦЭМ!$A$33:$A$776,$A97,СВЦЭМ!$B$33:$B$776,M$83)+'СЕТ СН'!$H$12+СВЦЭМ!$D$10+'СЕТ СН'!$H$5-'СЕТ СН'!$H$20</f>
        <v>3429.48866469</v>
      </c>
      <c r="N97" s="36">
        <f>SUMIFS(СВЦЭМ!$C$33:$C$776,СВЦЭМ!$A$33:$A$776,$A97,СВЦЭМ!$B$33:$B$776,N$83)+'СЕТ СН'!$H$12+СВЦЭМ!$D$10+'СЕТ СН'!$H$5-'СЕТ СН'!$H$20</f>
        <v>3413.0473699600002</v>
      </c>
      <c r="O97" s="36">
        <f>SUMIFS(СВЦЭМ!$C$33:$C$776,СВЦЭМ!$A$33:$A$776,$A97,СВЦЭМ!$B$33:$B$776,O$83)+'СЕТ СН'!$H$12+СВЦЭМ!$D$10+'СЕТ СН'!$H$5-'СЕТ СН'!$H$20</f>
        <v>3405.5902062700002</v>
      </c>
      <c r="P97" s="36">
        <f>SUMIFS(СВЦЭМ!$C$33:$C$776,СВЦЭМ!$A$33:$A$776,$A97,СВЦЭМ!$B$33:$B$776,P$83)+'СЕТ СН'!$H$12+СВЦЭМ!$D$10+'СЕТ СН'!$H$5-'СЕТ СН'!$H$20</f>
        <v>3407.3216934500001</v>
      </c>
      <c r="Q97" s="36">
        <f>SUMIFS(СВЦЭМ!$C$33:$C$776,СВЦЭМ!$A$33:$A$776,$A97,СВЦЭМ!$B$33:$B$776,Q$83)+'СЕТ СН'!$H$12+СВЦЭМ!$D$10+'СЕТ СН'!$H$5-'СЕТ СН'!$H$20</f>
        <v>3403.4940850900002</v>
      </c>
      <c r="R97" s="36">
        <f>SUMIFS(СВЦЭМ!$C$33:$C$776,СВЦЭМ!$A$33:$A$776,$A97,СВЦЭМ!$B$33:$B$776,R$83)+'СЕТ СН'!$H$12+СВЦЭМ!$D$10+'СЕТ СН'!$H$5-'СЕТ СН'!$H$20</f>
        <v>3401.4414948799999</v>
      </c>
      <c r="S97" s="36">
        <f>SUMIFS(СВЦЭМ!$C$33:$C$776,СВЦЭМ!$A$33:$A$776,$A97,СВЦЭМ!$B$33:$B$776,S$83)+'СЕТ СН'!$H$12+СВЦЭМ!$D$10+'СЕТ СН'!$H$5-'СЕТ СН'!$H$20</f>
        <v>3432.0781015399998</v>
      </c>
      <c r="T97" s="36">
        <f>SUMIFS(СВЦЭМ!$C$33:$C$776,СВЦЭМ!$A$33:$A$776,$A97,СВЦЭМ!$B$33:$B$776,T$83)+'СЕТ СН'!$H$12+СВЦЭМ!$D$10+'СЕТ СН'!$H$5-'СЕТ СН'!$H$20</f>
        <v>3446.3133008200002</v>
      </c>
      <c r="U97" s="36">
        <f>SUMIFS(СВЦЭМ!$C$33:$C$776,СВЦЭМ!$A$33:$A$776,$A97,СВЦЭМ!$B$33:$B$776,U$83)+'СЕТ СН'!$H$12+СВЦЭМ!$D$10+'СЕТ СН'!$H$5-'СЕТ СН'!$H$20</f>
        <v>3440.6647399499998</v>
      </c>
      <c r="V97" s="36">
        <f>SUMIFS(СВЦЭМ!$C$33:$C$776,СВЦЭМ!$A$33:$A$776,$A97,СВЦЭМ!$B$33:$B$776,V$83)+'СЕТ СН'!$H$12+СВЦЭМ!$D$10+'СЕТ СН'!$H$5-'СЕТ СН'!$H$20</f>
        <v>3432.3926445100001</v>
      </c>
      <c r="W97" s="36">
        <f>SUMIFS(СВЦЭМ!$C$33:$C$776,СВЦЭМ!$A$33:$A$776,$A97,СВЦЭМ!$B$33:$B$776,W$83)+'СЕТ СН'!$H$12+СВЦЭМ!$D$10+'СЕТ СН'!$H$5-'СЕТ СН'!$H$20</f>
        <v>3431.5009191300001</v>
      </c>
      <c r="X97" s="36">
        <f>SUMIFS(СВЦЭМ!$C$33:$C$776,СВЦЭМ!$A$33:$A$776,$A97,СВЦЭМ!$B$33:$B$776,X$83)+'СЕТ СН'!$H$12+СВЦЭМ!$D$10+'СЕТ СН'!$H$5-'СЕТ СН'!$H$20</f>
        <v>3424.7170747199998</v>
      </c>
      <c r="Y97" s="36">
        <f>SUMIFS(СВЦЭМ!$C$33:$C$776,СВЦЭМ!$A$33:$A$776,$A97,СВЦЭМ!$B$33:$B$776,Y$83)+'СЕТ СН'!$H$12+СВЦЭМ!$D$10+'СЕТ СН'!$H$5-'СЕТ СН'!$H$20</f>
        <v>3426.8416279500002</v>
      </c>
    </row>
    <row r="98" spans="1:25" ht="15.75" x14ac:dyDescent="0.2">
      <c r="A98" s="35">
        <f t="shared" si="2"/>
        <v>43784</v>
      </c>
      <c r="B98" s="36">
        <f>SUMIFS(СВЦЭМ!$C$33:$C$776,СВЦЭМ!$A$33:$A$776,$A98,СВЦЭМ!$B$33:$B$776,B$83)+'СЕТ СН'!$H$12+СВЦЭМ!$D$10+'СЕТ СН'!$H$5-'СЕТ СН'!$H$20</f>
        <v>3418.4226691200001</v>
      </c>
      <c r="C98" s="36">
        <f>SUMIFS(СВЦЭМ!$C$33:$C$776,СВЦЭМ!$A$33:$A$776,$A98,СВЦЭМ!$B$33:$B$776,C$83)+'СЕТ СН'!$H$12+СВЦЭМ!$D$10+'СЕТ СН'!$H$5-'СЕТ СН'!$H$20</f>
        <v>3458.0226727099998</v>
      </c>
      <c r="D98" s="36">
        <f>SUMIFS(СВЦЭМ!$C$33:$C$776,СВЦЭМ!$A$33:$A$776,$A98,СВЦЭМ!$B$33:$B$776,D$83)+'СЕТ СН'!$H$12+СВЦЭМ!$D$10+'СЕТ СН'!$H$5-'СЕТ СН'!$H$20</f>
        <v>3456.6313816500001</v>
      </c>
      <c r="E98" s="36">
        <f>SUMIFS(СВЦЭМ!$C$33:$C$776,СВЦЭМ!$A$33:$A$776,$A98,СВЦЭМ!$B$33:$B$776,E$83)+'СЕТ СН'!$H$12+СВЦЭМ!$D$10+'СЕТ СН'!$H$5-'СЕТ СН'!$H$20</f>
        <v>3461.2454091600002</v>
      </c>
      <c r="F98" s="36">
        <f>SUMIFS(СВЦЭМ!$C$33:$C$776,СВЦЭМ!$A$33:$A$776,$A98,СВЦЭМ!$B$33:$B$776,F$83)+'СЕТ СН'!$H$12+СВЦЭМ!$D$10+'СЕТ СН'!$H$5-'СЕТ СН'!$H$20</f>
        <v>3458.3821825700002</v>
      </c>
      <c r="G98" s="36">
        <f>SUMIFS(СВЦЭМ!$C$33:$C$776,СВЦЭМ!$A$33:$A$776,$A98,СВЦЭМ!$B$33:$B$776,G$83)+'СЕТ СН'!$H$12+СВЦЭМ!$D$10+'СЕТ СН'!$H$5-'СЕТ СН'!$H$20</f>
        <v>3446.87409828</v>
      </c>
      <c r="H98" s="36">
        <f>SUMIFS(СВЦЭМ!$C$33:$C$776,СВЦЭМ!$A$33:$A$776,$A98,СВЦЭМ!$B$33:$B$776,H$83)+'СЕТ СН'!$H$12+СВЦЭМ!$D$10+'СЕТ СН'!$H$5-'СЕТ СН'!$H$20</f>
        <v>3438.21700044</v>
      </c>
      <c r="I98" s="36">
        <f>SUMIFS(СВЦЭМ!$C$33:$C$776,СВЦЭМ!$A$33:$A$776,$A98,СВЦЭМ!$B$33:$B$776,I$83)+'СЕТ СН'!$H$12+СВЦЭМ!$D$10+'СЕТ СН'!$H$5-'СЕТ СН'!$H$20</f>
        <v>3450.4526179499999</v>
      </c>
      <c r="J98" s="36">
        <f>SUMIFS(СВЦЭМ!$C$33:$C$776,СВЦЭМ!$A$33:$A$776,$A98,СВЦЭМ!$B$33:$B$776,J$83)+'СЕТ СН'!$H$12+СВЦЭМ!$D$10+'СЕТ СН'!$H$5-'СЕТ СН'!$H$20</f>
        <v>3459.0139241100001</v>
      </c>
      <c r="K98" s="36">
        <f>SUMIFS(СВЦЭМ!$C$33:$C$776,СВЦЭМ!$A$33:$A$776,$A98,СВЦЭМ!$B$33:$B$776,K$83)+'СЕТ СН'!$H$12+СВЦЭМ!$D$10+'СЕТ СН'!$H$5-'СЕТ СН'!$H$20</f>
        <v>3464.4655329100001</v>
      </c>
      <c r="L98" s="36">
        <f>SUMIFS(СВЦЭМ!$C$33:$C$776,СВЦЭМ!$A$33:$A$776,$A98,СВЦЭМ!$B$33:$B$776,L$83)+'СЕТ СН'!$H$12+СВЦЭМ!$D$10+'СЕТ СН'!$H$5-'СЕТ СН'!$H$20</f>
        <v>3417.8922080299999</v>
      </c>
      <c r="M98" s="36">
        <f>SUMIFS(СВЦЭМ!$C$33:$C$776,СВЦЭМ!$A$33:$A$776,$A98,СВЦЭМ!$B$33:$B$776,M$83)+'СЕТ СН'!$H$12+СВЦЭМ!$D$10+'СЕТ СН'!$H$5-'СЕТ СН'!$H$20</f>
        <v>3393.9433873200001</v>
      </c>
      <c r="N98" s="36">
        <f>SUMIFS(СВЦЭМ!$C$33:$C$776,СВЦЭМ!$A$33:$A$776,$A98,СВЦЭМ!$B$33:$B$776,N$83)+'СЕТ СН'!$H$12+СВЦЭМ!$D$10+'СЕТ СН'!$H$5-'СЕТ СН'!$H$20</f>
        <v>3387.57353676</v>
      </c>
      <c r="O98" s="36">
        <f>SUMIFS(СВЦЭМ!$C$33:$C$776,СВЦЭМ!$A$33:$A$776,$A98,СВЦЭМ!$B$33:$B$776,O$83)+'СЕТ СН'!$H$12+СВЦЭМ!$D$10+'СЕТ СН'!$H$5-'СЕТ СН'!$H$20</f>
        <v>3387.0471444700001</v>
      </c>
      <c r="P98" s="36">
        <f>SUMIFS(СВЦЭМ!$C$33:$C$776,СВЦЭМ!$A$33:$A$776,$A98,СВЦЭМ!$B$33:$B$776,P$83)+'СЕТ СН'!$H$12+СВЦЭМ!$D$10+'СЕТ СН'!$H$5-'СЕТ СН'!$H$20</f>
        <v>3384.3658274899999</v>
      </c>
      <c r="Q98" s="36">
        <f>SUMIFS(СВЦЭМ!$C$33:$C$776,СВЦЭМ!$A$33:$A$776,$A98,СВЦЭМ!$B$33:$B$776,Q$83)+'СЕТ СН'!$H$12+СВЦЭМ!$D$10+'СЕТ СН'!$H$5-'СЕТ СН'!$H$20</f>
        <v>3383.2049575700003</v>
      </c>
      <c r="R98" s="36">
        <f>SUMIFS(СВЦЭМ!$C$33:$C$776,СВЦЭМ!$A$33:$A$776,$A98,СВЦЭМ!$B$33:$B$776,R$83)+'СЕТ СН'!$H$12+СВЦЭМ!$D$10+'СЕТ СН'!$H$5-'СЕТ СН'!$H$20</f>
        <v>3386.1203823699998</v>
      </c>
      <c r="S98" s="36">
        <f>SUMIFS(СВЦЭМ!$C$33:$C$776,СВЦЭМ!$A$33:$A$776,$A98,СВЦЭМ!$B$33:$B$776,S$83)+'СЕТ СН'!$H$12+СВЦЭМ!$D$10+'СЕТ СН'!$H$5-'СЕТ СН'!$H$20</f>
        <v>3399.5049783599998</v>
      </c>
      <c r="T98" s="36">
        <f>SUMIFS(СВЦЭМ!$C$33:$C$776,СВЦЭМ!$A$33:$A$776,$A98,СВЦЭМ!$B$33:$B$776,T$83)+'СЕТ СН'!$H$12+СВЦЭМ!$D$10+'СЕТ СН'!$H$5-'СЕТ СН'!$H$20</f>
        <v>3402.5035814399998</v>
      </c>
      <c r="U98" s="36">
        <f>SUMIFS(СВЦЭМ!$C$33:$C$776,СВЦЭМ!$A$33:$A$776,$A98,СВЦЭМ!$B$33:$B$776,U$83)+'СЕТ СН'!$H$12+СВЦЭМ!$D$10+'СЕТ СН'!$H$5-'СЕТ СН'!$H$20</f>
        <v>3395.5019476699999</v>
      </c>
      <c r="V98" s="36">
        <f>SUMIFS(СВЦЭМ!$C$33:$C$776,СВЦЭМ!$A$33:$A$776,$A98,СВЦЭМ!$B$33:$B$776,V$83)+'СЕТ СН'!$H$12+СВЦЭМ!$D$10+'СЕТ СН'!$H$5-'СЕТ СН'!$H$20</f>
        <v>3387.1405226799998</v>
      </c>
      <c r="W98" s="36">
        <f>SUMIFS(СВЦЭМ!$C$33:$C$776,СВЦЭМ!$A$33:$A$776,$A98,СВЦЭМ!$B$33:$B$776,W$83)+'СЕТ СН'!$H$12+СВЦЭМ!$D$10+'СЕТ СН'!$H$5-'СЕТ СН'!$H$20</f>
        <v>3381.3006215099999</v>
      </c>
      <c r="X98" s="36">
        <f>SUMIFS(СВЦЭМ!$C$33:$C$776,СВЦЭМ!$A$33:$A$776,$A98,СВЦЭМ!$B$33:$B$776,X$83)+'СЕТ СН'!$H$12+СВЦЭМ!$D$10+'СЕТ СН'!$H$5-'СЕТ СН'!$H$20</f>
        <v>3369.9399296400002</v>
      </c>
      <c r="Y98" s="36">
        <f>SUMIFS(СВЦЭМ!$C$33:$C$776,СВЦЭМ!$A$33:$A$776,$A98,СВЦЭМ!$B$33:$B$776,Y$83)+'СЕТ СН'!$H$12+СВЦЭМ!$D$10+'СЕТ СН'!$H$5-'СЕТ СН'!$H$20</f>
        <v>3371.7818818999999</v>
      </c>
    </row>
    <row r="99" spans="1:25" ht="15.75" x14ac:dyDescent="0.2">
      <c r="A99" s="35">
        <f t="shared" si="2"/>
        <v>43785</v>
      </c>
      <c r="B99" s="36">
        <f>SUMIFS(СВЦЭМ!$C$33:$C$776,СВЦЭМ!$A$33:$A$776,$A99,СВЦЭМ!$B$33:$B$776,B$83)+'СЕТ СН'!$H$12+СВЦЭМ!$D$10+'СЕТ СН'!$H$5-'СЕТ СН'!$H$20</f>
        <v>3459.7176943700001</v>
      </c>
      <c r="C99" s="36">
        <f>SUMIFS(СВЦЭМ!$C$33:$C$776,СВЦЭМ!$A$33:$A$776,$A99,СВЦЭМ!$B$33:$B$776,C$83)+'СЕТ СН'!$H$12+СВЦЭМ!$D$10+'СЕТ СН'!$H$5-'СЕТ СН'!$H$20</f>
        <v>3482.7235656799999</v>
      </c>
      <c r="D99" s="36">
        <f>SUMIFS(СВЦЭМ!$C$33:$C$776,СВЦЭМ!$A$33:$A$776,$A99,СВЦЭМ!$B$33:$B$776,D$83)+'СЕТ СН'!$H$12+СВЦЭМ!$D$10+'СЕТ СН'!$H$5-'СЕТ СН'!$H$20</f>
        <v>3484.89630833</v>
      </c>
      <c r="E99" s="36">
        <f>SUMIFS(СВЦЭМ!$C$33:$C$776,СВЦЭМ!$A$33:$A$776,$A99,СВЦЭМ!$B$33:$B$776,E$83)+'СЕТ СН'!$H$12+СВЦЭМ!$D$10+'СЕТ СН'!$H$5-'СЕТ СН'!$H$20</f>
        <v>3489.1319033700001</v>
      </c>
      <c r="F99" s="36">
        <f>SUMIFS(СВЦЭМ!$C$33:$C$776,СВЦЭМ!$A$33:$A$776,$A99,СВЦЭМ!$B$33:$B$776,F$83)+'СЕТ СН'!$H$12+СВЦЭМ!$D$10+'СЕТ СН'!$H$5-'СЕТ СН'!$H$20</f>
        <v>3483.2785277100002</v>
      </c>
      <c r="G99" s="36">
        <f>SUMIFS(СВЦЭМ!$C$33:$C$776,СВЦЭМ!$A$33:$A$776,$A99,СВЦЭМ!$B$33:$B$776,G$83)+'СЕТ СН'!$H$12+СВЦЭМ!$D$10+'СЕТ СН'!$H$5-'СЕТ СН'!$H$20</f>
        <v>3487.6333748900001</v>
      </c>
      <c r="H99" s="36">
        <f>SUMIFS(СВЦЭМ!$C$33:$C$776,СВЦЭМ!$A$33:$A$776,$A99,СВЦЭМ!$B$33:$B$776,H$83)+'СЕТ СН'!$H$12+СВЦЭМ!$D$10+'СЕТ СН'!$H$5-'СЕТ СН'!$H$20</f>
        <v>3487.7959257100001</v>
      </c>
      <c r="I99" s="36">
        <f>SUMIFS(СВЦЭМ!$C$33:$C$776,СВЦЭМ!$A$33:$A$776,$A99,СВЦЭМ!$B$33:$B$776,I$83)+'СЕТ СН'!$H$12+СВЦЭМ!$D$10+'СЕТ СН'!$H$5-'СЕТ СН'!$H$20</f>
        <v>3456.6762737200002</v>
      </c>
      <c r="J99" s="36">
        <f>SUMIFS(СВЦЭМ!$C$33:$C$776,СВЦЭМ!$A$33:$A$776,$A99,СВЦЭМ!$B$33:$B$776,J$83)+'СЕТ СН'!$H$12+СВЦЭМ!$D$10+'СЕТ СН'!$H$5-'СЕТ СН'!$H$20</f>
        <v>3464.2348251100002</v>
      </c>
      <c r="K99" s="36">
        <f>SUMIFS(СВЦЭМ!$C$33:$C$776,СВЦЭМ!$A$33:$A$776,$A99,СВЦЭМ!$B$33:$B$776,K$83)+'СЕТ СН'!$H$12+СВЦЭМ!$D$10+'СЕТ СН'!$H$5-'СЕТ СН'!$H$20</f>
        <v>3474.4990590799998</v>
      </c>
      <c r="L99" s="36">
        <f>SUMIFS(СВЦЭМ!$C$33:$C$776,СВЦЭМ!$A$33:$A$776,$A99,СВЦЭМ!$B$33:$B$776,L$83)+'СЕТ СН'!$H$12+СВЦЭМ!$D$10+'СЕТ СН'!$H$5-'СЕТ СН'!$H$20</f>
        <v>3439.0795397299999</v>
      </c>
      <c r="M99" s="36">
        <f>SUMIFS(СВЦЭМ!$C$33:$C$776,СВЦЭМ!$A$33:$A$776,$A99,СВЦЭМ!$B$33:$B$776,M$83)+'СЕТ СН'!$H$12+СВЦЭМ!$D$10+'СЕТ СН'!$H$5-'СЕТ СН'!$H$20</f>
        <v>3417.0484170899999</v>
      </c>
      <c r="N99" s="36">
        <f>SUMIFS(СВЦЭМ!$C$33:$C$776,СВЦЭМ!$A$33:$A$776,$A99,СВЦЭМ!$B$33:$B$776,N$83)+'СЕТ СН'!$H$12+СВЦЭМ!$D$10+'СЕТ СН'!$H$5-'СЕТ СН'!$H$20</f>
        <v>3412.2046983999999</v>
      </c>
      <c r="O99" s="36">
        <f>SUMIFS(СВЦЭМ!$C$33:$C$776,СВЦЭМ!$A$33:$A$776,$A99,СВЦЭМ!$B$33:$B$776,O$83)+'СЕТ СН'!$H$12+СВЦЭМ!$D$10+'СЕТ СН'!$H$5-'СЕТ СН'!$H$20</f>
        <v>3413.3539110900001</v>
      </c>
      <c r="P99" s="36">
        <f>SUMIFS(СВЦЭМ!$C$33:$C$776,СВЦЭМ!$A$33:$A$776,$A99,СВЦЭМ!$B$33:$B$776,P$83)+'СЕТ СН'!$H$12+СВЦЭМ!$D$10+'СЕТ СН'!$H$5-'СЕТ СН'!$H$20</f>
        <v>3405.2254695700003</v>
      </c>
      <c r="Q99" s="36">
        <f>SUMIFS(СВЦЭМ!$C$33:$C$776,СВЦЭМ!$A$33:$A$776,$A99,СВЦЭМ!$B$33:$B$776,Q$83)+'СЕТ СН'!$H$12+СВЦЭМ!$D$10+'СЕТ СН'!$H$5-'СЕТ СН'!$H$20</f>
        <v>3393.8903107000001</v>
      </c>
      <c r="R99" s="36">
        <f>SUMIFS(СВЦЭМ!$C$33:$C$776,СВЦЭМ!$A$33:$A$776,$A99,СВЦЭМ!$B$33:$B$776,R$83)+'СЕТ СН'!$H$12+СВЦЭМ!$D$10+'СЕТ СН'!$H$5-'СЕТ СН'!$H$20</f>
        <v>3388.2366480999999</v>
      </c>
      <c r="S99" s="36">
        <f>SUMIFS(СВЦЭМ!$C$33:$C$776,СВЦЭМ!$A$33:$A$776,$A99,СВЦЭМ!$B$33:$B$776,S$83)+'СЕТ СН'!$H$12+СВЦЭМ!$D$10+'СЕТ СН'!$H$5-'СЕТ СН'!$H$20</f>
        <v>3402.19720762</v>
      </c>
      <c r="T99" s="36">
        <f>SUMIFS(СВЦЭМ!$C$33:$C$776,СВЦЭМ!$A$33:$A$776,$A99,СВЦЭМ!$B$33:$B$776,T$83)+'СЕТ СН'!$H$12+СВЦЭМ!$D$10+'СЕТ СН'!$H$5-'СЕТ СН'!$H$20</f>
        <v>3428.7771283500001</v>
      </c>
      <c r="U99" s="36">
        <f>SUMIFS(СВЦЭМ!$C$33:$C$776,СВЦЭМ!$A$33:$A$776,$A99,СВЦЭМ!$B$33:$B$776,U$83)+'СЕТ СН'!$H$12+СВЦЭМ!$D$10+'СЕТ СН'!$H$5-'СЕТ СН'!$H$20</f>
        <v>3417.2488392300002</v>
      </c>
      <c r="V99" s="36">
        <f>SUMIFS(СВЦЭМ!$C$33:$C$776,СВЦЭМ!$A$33:$A$776,$A99,СВЦЭМ!$B$33:$B$776,V$83)+'СЕТ СН'!$H$12+СВЦЭМ!$D$10+'СЕТ СН'!$H$5-'СЕТ СН'!$H$20</f>
        <v>3414.6590152799999</v>
      </c>
      <c r="W99" s="36">
        <f>SUMIFS(СВЦЭМ!$C$33:$C$776,СВЦЭМ!$A$33:$A$776,$A99,СВЦЭМ!$B$33:$B$776,W$83)+'СЕТ СН'!$H$12+СВЦЭМ!$D$10+'СЕТ СН'!$H$5-'СЕТ СН'!$H$20</f>
        <v>3415.2776259699999</v>
      </c>
      <c r="X99" s="36">
        <f>SUMIFS(СВЦЭМ!$C$33:$C$776,СВЦЭМ!$A$33:$A$776,$A99,СВЦЭМ!$B$33:$B$776,X$83)+'СЕТ СН'!$H$12+СВЦЭМ!$D$10+'СЕТ СН'!$H$5-'СЕТ СН'!$H$20</f>
        <v>3404.47505735</v>
      </c>
      <c r="Y99" s="36">
        <f>SUMIFS(СВЦЭМ!$C$33:$C$776,СВЦЭМ!$A$33:$A$776,$A99,СВЦЭМ!$B$33:$B$776,Y$83)+'СЕТ СН'!$H$12+СВЦЭМ!$D$10+'СЕТ СН'!$H$5-'СЕТ СН'!$H$20</f>
        <v>3410.5847459799998</v>
      </c>
    </row>
    <row r="100" spans="1:25" ht="15.75" x14ac:dyDescent="0.2">
      <c r="A100" s="35">
        <f t="shared" si="2"/>
        <v>43786</v>
      </c>
      <c r="B100" s="36">
        <f>SUMIFS(СВЦЭМ!$C$33:$C$776,СВЦЭМ!$A$33:$A$776,$A100,СВЦЭМ!$B$33:$B$776,B$83)+'СЕТ СН'!$H$12+СВЦЭМ!$D$10+'СЕТ СН'!$H$5-'СЕТ СН'!$H$20</f>
        <v>3455.7147246200002</v>
      </c>
      <c r="C100" s="36">
        <f>SUMIFS(СВЦЭМ!$C$33:$C$776,СВЦЭМ!$A$33:$A$776,$A100,СВЦЭМ!$B$33:$B$776,C$83)+'СЕТ СН'!$H$12+СВЦЭМ!$D$10+'СЕТ СН'!$H$5-'СЕТ СН'!$H$20</f>
        <v>3486.17214496</v>
      </c>
      <c r="D100" s="36">
        <f>SUMIFS(СВЦЭМ!$C$33:$C$776,СВЦЭМ!$A$33:$A$776,$A100,СВЦЭМ!$B$33:$B$776,D$83)+'СЕТ СН'!$H$12+СВЦЭМ!$D$10+'СЕТ СН'!$H$5-'СЕТ СН'!$H$20</f>
        <v>3479.3006518000002</v>
      </c>
      <c r="E100" s="36">
        <f>SUMIFS(СВЦЭМ!$C$33:$C$776,СВЦЭМ!$A$33:$A$776,$A100,СВЦЭМ!$B$33:$B$776,E$83)+'СЕТ СН'!$H$12+СВЦЭМ!$D$10+'СЕТ СН'!$H$5-'СЕТ СН'!$H$20</f>
        <v>3493.36347673</v>
      </c>
      <c r="F100" s="36">
        <f>SUMIFS(СВЦЭМ!$C$33:$C$776,СВЦЭМ!$A$33:$A$776,$A100,СВЦЭМ!$B$33:$B$776,F$83)+'СЕТ СН'!$H$12+СВЦЭМ!$D$10+'СЕТ СН'!$H$5-'СЕТ СН'!$H$20</f>
        <v>3487.7987870500001</v>
      </c>
      <c r="G100" s="36">
        <f>SUMIFS(СВЦЭМ!$C$33:$C$776,СВЦЭМ!$A$33:$A$776,$A100,СВЦЭМ!$B$33:$B$776,G$83)+'СЕТ СН'!$H$12+СВЦЭМ!$D$10+'СЕТ СН'!$H$5-'СЕТ СН'!$H$20</f>
        <v>3484.5352921200001</v>
      </c>
      <c r="H100" s="36">
        <f>SUMIFS(СВЦЭМ!$C$33:$C$776,СВЦЭМ!$A$33:$A$776,$A100,СВЦЭМ!$B$33:$B$776,H$83)+'СЕТ СН'!$H$12+СВЦЭМ!$D$10+'СЕТ СН'!$H$5-'СЕТ СН'!$H$20</f>
        <v>3470.8886741900001</v>
      </c>
      <c r="I100" s="36">
        <f>SUMIFS(СВЦЭМ!$C$33:$C$776,СВЦЭМ!$A$33:$A$776,$A100,СВЦЭМ!$B$33:$B$776,I$83)+'СЕТ СН'!$H$12+СВЦЭМ!$D$10+'СЕТ СН'!$H$5-'СЕТ СН'!$H$20</f>
        <v>3450.1737868700002</v>
      </c>
      <c r="J100" s="36">
        <f>SUMIFS(СВЦЭМ!$C$33:$C$776,СВЦЭМ!$A$33:$A$776,$A100,СВЦЭМ!$B$33:$B$776,J$83)+'СЕТ СН'!$H$12+СВЦЭМ!$D$10+'СЕТ СН'!$H$5-'СЕТ СН'!$H$20</f>
        <v>3461.5908279</v>
      </c>
      <c r="K100" s="36">
        <f>SUMIFS(СВЦЭМ!$C$33:$C$776,СВЦЭМ!$A$33:$A$776,$A100,СВЦЭМ!$B$33:$B$776,K$83)+'СЕТ СН'!$H$12+СВЦЭМ!$D$10+'СЕТ СН'!$H$5-'СЕТ СН'!$H$20</f>
        <v>3489.48262514</v>
      </c>
      <c r="L100" s="36">
        <f>SUMIFS(СВЦЭМ!$C$33:$C$776,СВЦЭМ!$A$33:$A$776,$A100,СВЦЭМ!$B$33:$B$776,L$83)+'СЕТ СН'!$H$12+СВЦЭМ!$D$10+'СЕТ СН'!$H$5-'СЕТ СН'!$H$20</f>
        <v>3455.47533286</v>
      </c>
      <c r="M100" s="36">
        <f>SUMIFS(СВЦЭМ!$C$33:$C$776,СВЦЭМ!$A$33:$A$776,$A100,СВЦЭМ!$B$33:$B$776,M$83)+'СЕТ СН'!$H$12+СВЦЭМ!$D$10+'СЕТ СН'!$H$5-'СЕТ СН'!$H$20</f>
        <v>3430.02430555</v>
      </c>
      <c r="N100" s="36">
        <f>SUMIFS(СВЦЭМ!$C$33:$C$776,СВЦЭМ!$A$33:$A$776,$A100,СВЦЭМ!$B$33:$B$776,N$83)+'СЕТ СН'!$H$12+СВЦЭМ!$D$10+'СЕТ СН'!$H$5-'СЕТ СН'!$H$20</f>
        <v>3427.4480230200002</v>
      </c>
      <c r="O100" s="36">
        <f>SUMIFS(СВЦЭМ!$C$33:$C$776,СВЦЭМ!$A$33:$A$776,$A100,СВЦЭМ!$B$33:$B$776,O$83)+'СЕТ СН'!$H$12+СВЦЭМ!$D$10+'СЕТ СН'!$H$5-'СЕТ СН'!$H$20</f>
        <v>3428.43758957</v>
      </c>
      <c r="P100" s="36">
        <f>SUMIFS(СВЦЭМ!$C$33:$C$776,СВЦЭМ!$A$33:$A$776,$A100,СВЦЭМ!$B$33:$B$776,P$83)+'СЕТ СН'!$H$12+СВЦЭМ!$D$10+'СЕТ СН'!$H$5-'СЕТ СН'!$H$20</f>
        <v>3426.59855358</v>
      </c>
      <c r="Q100" s="36">
        <f>SUMIFS(СВЦЭМ!$C$33:$C$776,СВЦЭМ!$A$33:$A$776,$A100,СВЦЭМ!$B$33:$B$776,Q$83)+'СЕТ СН'!$H$12+СВЦЭМ!$D$10+'СЕТ СН'!$H$5-'СЕТ СН'!$H$20</f>
        <v>3425.76675161</v>
      </c>
      <c r="R100" s="36">
        <f>SUMIFS(СВЦЭМ!$C$33:$C$776,СВЦЭМ!$A$33:$A$776,$A100,СВЦЭМ!$B$33:$B$776,R$83)+'СЕТ СН'!$H$12+СВЦЭМ!$D$10+'СЕТ СН'!$H$5-'СЕТ СН'!$H$20</f>
        <v>3422.6538667599998</v>
      </c>
      <c r="S100" s="36">
        <f>SUMIFS(СВЦЭМ!$C$33:$C$776,СВЦЭМ!$A$33:$A$776,$A100,СВЦЭМ!$B$33:$B$776,S$83)+'СЕТ СН'!$H$12+СВЦЭМ!$D$10+'СЕТ СН'!$H$5-'СЕТ СН'!$H$20</f>
        <v>3431.76268605</v>
      </c>
      <c r="T100" s="36">
        <f>SUMIFS(СВЦЭМ!$C$33:$C$776,СВЦЭМ!$A$33:$A$776,$A100,СВЦЭМ!$B$33:$B$776,T$83)+'СЕТ СН'!$H$12+СВЦЭМ!$D$10+'СЕТ СН'!$H$5-'СЕТ СН'!$H$20</f>
        <v>3454.7846940300001</v>
      </c>
      <c r="U100" s="36">
        <f>SUMIFS(СВЦЭМ!$C$33:$C$776,СВЦЭМ!$A$33:$A$776,$A100,СВЦЭМ!$B$33:$B$776,U$83)+'СЕТ СН'!$H$12+СВЦЭМ!$D$10+'СЕТ СН'!$H$5-'СЕТ СН'!$H$20</f>
        <v>3449.9591191200002</v>
      </c>
      <c r="V100" s="36">
        <f>SUMIFS(СВЦЭМ!$C$33:$C$776,СВЦЭМ!$A$33:$A$776,$A100,СВЦЭМ!$B$33:$B$776,V$83)+'СЕТ СН'!$H$12+СВЦЭМ!$D$10+'СЕТ СН'!$H$5-'СЕТ СН'!$H$20</f>
        <v>3443.5516470699999</v>
      </c>
      <c r="W100" s="36">
        <f>SUMIFS(СВЦЭМ!$C$33:$C$776,СВЦЭМ!$A$33:$A$776,$A100,СВЦЭМ!$B$33:$B$776,W$83)+'СЕТ СН'!$H$12+СВЦЭМ!$D$10+'СЕТ СН'!$H$5-'СЕТ СН'!$H$20</f>
        <v>3435.7072983799999</v>
      </c>
      <c r="X100" s="36">
        <f>SUMIFS(СВЦЭМ!$C$33:$C$776,СВЦЭМ!$A$33:$A$776,$A100,СВЦЭМ!$B$33:$B$776,X$83)+'СЕТ СН'!$H$12+СВЦЭМ!$D$10+'СЕТ СН'!$H$5-'СЕТ СН'!$H$20</f>
        <v>3428.3901152099997</v>
      </c>
      <c r="Y100" s="36">
        <f>SUMIFS(СВЦЭМ!$C$33:$C$776,СВЦЭМ!$A$33:$A$776,$A100,СВЦЭМ!$B$33:$B$776,Y$83)+'СЕТ СН'!$H$12+СВЦЭМ!$D$10+'СЕТ СН'!$H$5-'СЕТ СН'!$H$20</f>
        <v>3429.8801378200001</v>
      </c>
    </row>
    <row r="101" spans="1:25" ht="15.75" x14ac:dyDescent="0.2">
      <c r="A101" s="35">
        <f t="shared" si="2"/>
        <v>43787</v>
      </c>
      <c r="B101" s="36">
        <f>SUMIFS(СВЦЭМ!$C$33:$C$776,СВЦЭМ!$A$33:$A$776,$A101,СВЦЭМ!$B$33:$B$776,B$83)+'СЕТ СН'!$H$12+СВЦЭМ!$D$10+'СЕТ СН'!$H$5-'СЕТ СН'!$H$20</f>
        <v>3432.9685399700002</v>
      </c>
      <c r="C101" s="36">
        <f>SUMIFS(СВЦЭМ!$C$33:$C$776,СВЦЭМ!$A$33:$A$776,$A101,СВЦЭМ!$B$33:$B$776,C$83)+'СЕТ СН'!$H$12+СВЦЭМ!$D$10+'СЕТ СН'!$H$5-'СЕТ СН'!$H$20</f>
        <v>3446.4449851499999</v>
      </c>
      <c r="D101" s="36">
        <f>SUMIFS(СВЦЭМ!$C$33:$C$776,СВЦЭМ!$A$33:$A$776,$A101,СВЦЭМ!$B$33:$B$776,D$83)+'СЕТ СН'!$H$12+СВЦЭМ!$D$10+'СЕТ СН'!$H$5-'СЕТ СН'!$H$20</f>
        <v>3438.4176123699999</v>
      </c>
      <c r="E101" s="36">
        <f>SUMIFS(СВЦЭМ!$C$33:$C$776,СВЦЭМ!$A$33:$A$776,$A101,СВЦЭМ!$B$33:$B$776,E$83)+'СЕТ СН'!$H$12+СВЦЭМ!$D$10+'СЕТ СН'!$H$5-'СЕТ СН'!$H$20</f>
        <v>3447.07855668</v>
      </c>
      <c r="F101" s="36">
        <f>SUMIFS(СВЦЭМ!$C$33:$C$776,СВЦЭМ!$A$33:$A$776,$A101,СВЦЭМ!$B$33:$B$776,F$83)+'СЕТ СН'!$H$12+СВЦЭМ!$D$10+'СЕТ СН'!$H$5-'СЕТ СН'!$H$20</f>
        <v>3438.0498624699999</v>
      </c>
      <c r="G101" s="36">
        <f>SUMIFS(СВЦЭМ!$C$33:$C$776,СВЦЭМ!$A$33:$A$776,$A101,СВЦЭМ!$B$33:$B$776,G$83)+'СЕТ СН'!$H$12+СВЦЭМ!$D$10+'СЕТ СН'!$H$5-'СЕТ СН'!$H$20</f>
        <v>3442.07653592</v>
      </c>
      <c r="H101" s="36">
        <f>SUMIFS(СВЦЭМ!$C$33:$C$776,СВЦЭМ!$A$33:$A$776,$A101,СВЦЭМ!$B$33:$B$776,H$83)+'СЕТ СН'!$H$12+СВЦЭМ!$D$10+'СЕТ СН'!$H$5-'СЕТ СН'!$H$20</f>
        <v>3461.9898784000002</v>
      </c>
      <c r="I101" s="36">
        <f>SUMIFS(СВЦЭМ!$C$33:$C$776,СВЦЭМ!$A$33:$A$776,$A101,СВЦЭМ!$B$33:$B$776,I$83)+'СЕТ СН'!$H$12+СВЦЭМ!$D$10+'СЕТ СН'!$H$5-'СЕТ СН'!$H$20</f>
        <v>3491.9175611700002</v>
      </c>
      <c r="J101" s="36">
        <f>SUMIFS(СВЦЭМ!$C$33:$C$776,СВЦЭМ!$A$33:$A$776,$A101,СВЦЭМ!$B$33:$B$776,J$83)+'СЕТ СН'!$H$12+СВЦЭМ!$D$10+'СЕТ СН'!$H$5-'СЕТ СН'!$H$20</f>
        <v>3509.4030037100001</v>
      </c>
      <c r="K101" s="36">
        <f>SUMIFS(СВЦЭМ!$C$33:$C$776,СВЦЭМ!$A$33:$A$776,$A101,СВЦЭМ!$B$33:$B$776,K$83)+'СЕТ СН'!$H$12+СВЦЭМ!$D$10+'СЕТ СН'!$H$5-'СЕТ СН'!$H$20</f>
        <v>3522.81541505</v>
      </c>
      <c r="L101" s="36">
        <f>SUMIFS(СВЦЭМ!$C$33:$C$776,СВЦЭМ!$A$33:$A$776,$A101,СВЦЭМ!$B$33:$B$776,L$83)+'СЕТ СН'!$H$12+СВЦЭМ!$D$10+'СЕТ СН'!$H$5-'СЕТ СН'!$H$20</f>
        <v>3493.5678447300002</v>
      </c>
      <c r="M101" s="36">
        <f>SUMIFS(СВЦЭМ!$C$33:$C$776,СВЦЭМ!$A$33:$A$776,$A101,СВЦЭМ!$B$33:$B$776,M$83)+'СЕТ СН'!$H$12+СВЦЭМ!$D$10+'СЕТ СН'!$H$5-'СЕТ СН'!$H$20</f>
        <v>3466.76745183</v>
      </c>
      <c r="N101" s="36">
        <f>SUMIFS(СВЦЭМ!$C$33:$C$776,СВЦЭМ!$A$33:$A$776,$A101,СВЦЭМ!$B$33:$B$776,N$83)+'СЕТ СН'!$H$12+СВЦЭМ!$D$10+'СЕТ СН'!$H$5-'СЕТ СН'!$H$20</f>
        <v>3463.2135821699999</v>
      </c>
      <c r="O101" s="36">
        <f>SUMIFS(СВЦЭМ!$C$33:$C$776,СВЦЭМ!$A$33:$A$776,$A101,СВЦЭМ!$B$33:$B$776,O$83)+'СЕТ СН'!$H$12+СВЦЭМ!$D$10+'СЕТ СН'!$H$5-'СЕТ СН'!$H$20</f>
        <v>3462.8966731400001</v>
      </c>
      <c r="P101" s="36">
        <f>SUMIFS(СВЦЭМ!$C$33:$C$776,СВЦЭМ!$A$33:$A$776,$A101,СВЦЭМ!$B$33:$B$776,P$83)+'СЕТ СН'!$H$12+СВЦЭМ!$D$10+'СЕТ СН'!$H$5-'СЕТ СН'!$H$20</f>
        <v>3458.4924642599999</v>
      </c>
      <c r="Q101" s="36">
        <f>SUMIFS(СВЦЭМ!$C$33:$C$776,СВЦЭМ!$A$33:$A$776,$A101,СВЦЭМ!$B$33:$B$776,Q$83)+'СЕТ СН'!$H$12+СВЦЭМ!$D$10+'СЕТ СН'!$H$5-'СЕТ СН'!$H$20</f>
        <v>3461.1762921499999</v>
      </c>
      <c r="R101" s="36">
        <f>SUMIFS(СВЦЭМ!$C$33:$C$776,СВЦЭМ!$A$33:$A$776,$A101,СВЦЭМ!$B$33:$B$776,R$83)+'СЕТ СН'!$H$12+СВЦЭМ!$D$10+'СЕТ СН'!$H$5-'СЕТ СН'!$H$20</f>
        <v>3457.83282521</v>
      </c>
      <c r="S101" s="36">
        <f>SUMIFS(СВЦЭМ!$C$33:$C$776,СВЦЭМ!$A$33:$A$776,$A101,СВЦЭМ!$B$33:$B$776,S$83)+'СЕТ СН'!$H$12+СВЦЭМ!$D$10+'СЕТ СН'!$H$5-'СЕТ СН'!$H$20</f>
        <v>3468.5290172499999</v>
      </c>
      <c r="T101" s="36">
        <f>SUMIFS(СВЦЭМ!$C$33:$C$776,СВЦЭМ!$A$33:$A$776,$A101,СВЦЭМ!$B$33:$B$776,T$83)+'СЕТ СН'!$H$12+СВЦЭМ!$D$10+'СЕТ СН'!$H$5-'СЕТ СН'!$H$20</f>
        <v>3484.8284497700001</v>
      </c>
      <c r="U101" s="36">
        <f>SUMIFS(СВЦЭМ!$C$33:$C$776,СВЦЭМ!$A$33:$A$776,$A101,СВЦЭМ!$B$33:$B$776,U$83)+'СЕТ СН'!$H$12+СВЦЭМ!$D$10+'СЕТ СН'!$H$5-'СЕТ СН'!$H$20</f>
        <v>3482.2619181800001</v>
      </c>
      <c r="V101" s="36">
        <f>SUMIFS(СВЦЭМ!$C$33:$C$776,СВЦЭМ!$A$33:$A$776,$A101,СВЦЭМ!$B$33:$B$776,V$83)+'СЕТ СН'!$H$12+СВЦЭМ!$D$10+'СЕТ СН'!$H$5-'СЕТ СН'!$H$20</f>
        <v>3481.7349961499999</v>
      </c>
      <c r="W101" s="36">
        <f>SUMIFS(СВЦЭМ!$C$33:$C$776,СВЦЭМ!$A$33:$A$776,$A101,СВЦЭМ!$B$33:$B$776,W$83)+'СЕТ СН'!$H$12+СВЦЭМ!$D$10+'СЕТ СН'!$H$5-'СЕТ СН'!$H$20</f>
        <v>3478.2411506099997</v>
      </c>
      <c r="X101" s="36">
        <f>SUMIFS(СВЦЭМ!$C$33:$C$776,СВЦЭМ!$A$33:$A$776,$A101,СВЦЭМ!$B$33:$B$776,X$83)+'СЕТ СН'!$H$12+СВЦЭМ!$D$10+'СЕТ СН'!$H$5-'СЕТ СН'!$H$20</f>
        <v>3469.2713431100001</v>
      </c>
      <c r="Y101" s="36">
        <f>SUMIFS(СВЦЭМ!$C$33:$C$776,СВЦЭМ!$A$33:$A$776,$A101,СВЦЭМ!$B$33:$B$776,Y$83)+'СЕТ СН'!$H$12+СВЦЭМ!$D$10+'СЕТ СН'!$H$5-'СЕТ СН'!$H$20</f>
        <v>3466.15029774</v>
      </c>
    </row>
    <row r="102" spans="1:25" ht="15.75" x14ac:dyDescent="0.2">
      <c r="A102" s="35">
        <f t="shared" si="2"/>
        <v>43788</v>
      </c>
      <c r="B102" s="36">
        <f>SUMIFS(СВЦЭМ!$C$33:$C$776,СВЦЭМ!$A$33:$A$776,$A102,СВЦЭМ!$B$33:$B$776,B$83)+'СЕТ СН'!$H$12+СВЦЭМ!$D$10+'СЕТ СН'!$H$5-'СЕТ СН'!$H$20</f>
        <v>3531.8359628899998</v>
      </c>
      <c r="C102" s="36">
        <f>SUMIFS(СВЦЭМ!$C$33:$C$776,СВЦЭМ!$A$33:$A$776,$A102,СВЦЭМ!$B$33:$B$776,C$83)+'СЕТ СН'!$H$12+СВЦЭМ!$D$10+'СЕТ СН'!$H$5-'СЕТ СН'!$H$20</f>
        <v>3556.66624035</v>
      </c>
      <c r="D102" s="36">
        <f>SUMIFS(СВЦЭМ!$C$33:$C$776,СВЦЭМ!$A$33:$A$776,$A102,СВЦЭМ!$B$33:$B$776,D$83)+'СЕТ СН'!$H$12+СВЦЭМ!$D$10+'СЕТ СН'!$H$5-'СЕТ СН'!$H$20</f>
        <v>3556.80218117</v>
      </c>
      <c r="E102" s="36">
        <f>SUMIFS(СВЦЭМ!$C$33:$C$776,СВЦЭМ!$A$33:$A$776,$A102,СВЦЭМ!$B$33:$B$776,E$83)+'СЕТ СН'!$H$12+СВЦЭМ!$D$10+'СЕТ СН'!$H$5-'СЕТ СН'!$H$20</f>
        <v>3557.9418386500001</v>
      </c>
      <c r="F102" s="36">
        <f>SUMIFS(СВЦЭМ!$C$33:$C$776,СВЦЭМ!$A$33:$A$776,$A102,СВЦЭМ!$B$33:$B$776,F$83)+'СЕТ СН'!$H$12+СВЦЭМ!$D$10+'СЕТ СН'!$H$5-'СЕТ СН'!$H$20</f>
        <v>3543.9384461199998</v>
      </c>
      <c r="G102" s="36">
        <f>SUMIFS(СВЦЭМ!$C$33:$C$776,СВЦЭМ!$A$33:$A$776,$A102,СВЦЭМ!$B$33:$B$776,G$83)+'СЕТ СН'!$H$12+СВЦЭМ!$D$10+'СЕТ СН'!$H$5-'СЕТ СН'!$H$20</f>
        <v>3540.05077222</v>
      </c>
      <c r="H102" s="36">
        <f>SUMIFS(СВЦЭМ!$C$33:$C$776,СВЦЭМ!$A$33:$A$776,$A102,СВЦЭМ!$B$33:$B$776,H$83)+'СЕТ СН'!$H$12+СВЦЭМ!$D$10+'СЕТ СН'!$H$5-'СЕТ СН'!$H$20</f>
        <v>3515.95266141</v>
      </c>
      <c r="I102" s="36">
        <f>SUMIFS(СВЦЭМ!$C$33:$C$776,СВЦЭМ!$A$33:$A$776,$A102,СВЦЭМ!$B$33:$B$776,I$83)+'СЕТ СН'!$H$12+СВЦЭМ!$D$10+'СЕТ СН'!$H$5-'СЕТ СН'!$H$20</f>
        <v>3524.6035369400001</v>
      </c>
      <c r="J102" s="36">
        <f>SUMIFS(СВЦЭМ!$C$33:$C$776,СВЦЭМ!$A$33:$A$776,$A102,СВЦЭМ!$B$33:$B$776,J$83)+'СЕТ СН'!$H$12+СВЦЭМ!$D$10+'СЕТ СН'!$H$5-'СЕТ СН'!$H$20</f>
        <v>3529.38465481</v>
      </c>
      <c r="K102" s="36">
        <f>SUMIFS(СВЦЭМ!$C$33:$C$776,СВЦЭМ!$A$33:$A$776,$A102,СВЦЭМ!$B$33:$B$776,K$83)+'СЕТ СН'!$H$12+СВЦЭМ!$D$10+'СЕТ СН'!$H$5-'СЕТ СН'!$H$20</f>
        <v>3539.2818924100002</v>
      </c>
      <c r="L102" s="36">
        <f>SUMIFS(СВЦЭМ!$C$33:$C$776,СВЦЭМ!$A$33:$A$776,$A102,СВЦЭМ!$B$33:$B$776,L$83)+'СЕТ СН'!$H$12+СВЦЭМ!$D$10+'СЕТ СН'!$H$5-'СЕТ СН'!$H$20</f>
        <v>3504.3770004899998</v>
      </c>
      <c r="M102" s="36">
        <f>SUMIFS(СВЦЭМ!$C$33:$C$776,СВЦЭМ!$A$33:$A$776,$A102,СВЦЭМ!$B$33:$B$776,M$83)+'СЕТ СН'!$H$12+СВЦЭМ!$D$10+'СЕТ СН'!$H$5-'СЕТ СН'!$H$20</f>
        <v>3478.6399352500002</v>
      </c>
      <c r="N102" s="36">
        <f>SUMIFS(СВЦЭМ!$C$33:$C$776,СВЦЭМ!$A$33:$A$776,$A102,СВЦЭМ!$B$33:$B$776,N$83)+'СЕТ СН'!$H$12+СВЦЭМ!$D$10+'СЕТ СН'!$H$5-'СЕТ СН'!$H$20</f>
        <v>3479.5653107899998</v>
      </c>
      <c r="O102" s="36">
        <f>SUMIFS(СВЦЭМ!$C$33:$C$776,СВЦЭМ!$A$33:$A$776,$A102,СВЦЭМ!$B$33:$B$776,O$83)+'СЕТ СН'!$H$12+СВЦЭМ!$D$10+'СЕТ СН'!$H$5-'СЕТ СН'!$H$20</f>
        <v>3475.6905969700001</v>
      </c>
      <c r="P102" s="36">
        <f>SUMIFS(СВЦЭМ!$C$33:$C$776,СВЦЭМ!$A$33:$A$776,$A102,СВЦЭМ!$B$33:$B$776,P$83)+'СЕТ СН'!$H$12+СВЦЭМ!$D$10+'СЕТ СН'!$H$5-'СЕТ СН'!$H$20</f>
        <v>3473.4413300800002</v>
      </c>
      <c r="Q102" s="36">
        <f>SUMIFS(СВЦЭМ!$C$33:$C$776,СВЦЭМ!$A$33:$A$776,$A102,СВЦЭМ!$B$33:$B$776,Q$83)+'СЕТ СН'!$H$12+СВЦЭМ!$D$10+'СЕТ СН'!$H$5-'СЕТ СН'!$H$20</f>
        <v>3470.0888232699999</v>
      </c>
      <c r="R102" s="36">
        <f>SUMIFS(СВЦЭМ!$C$33:$C$776,СВЦЭМ!$A$33:$A$776,$A102,СВЦЭМ!$B$33:$B$776,R$83)+'СЕТ СН'!$H$12+СВЦЭМ!$D$10+'СЕТ СН'!$H$5-'СЕТ СН'!$H$20</f>
        <v>3474.58653091</v>
      </c>
      <c r="S102" s="36">
        <f>SUMIFS(СВЦЭМ!$C$33:$C$776,СВЦЭМ!$A$33:$A$776,$A102,СВЦЭМ!$B$33:$B$776,S$83)+'СЕТ СН'!$H$12+СВЦЭМ!$D$10+'СЕТ СН'!$H$5-'СЕТ СН'!$H$20</f>
        <v>3486.2379265499999</v>
      </c>
      <c r="T102" s="36">
        <f>SUMIFS(СВЦЭМ!$C$33:$C$776,СВЦЭМ!$A$33:$A$776,$A102,СВЦЭМ!$B$33:$B$776,T$83)+'СЕТ СН'!$H$12+СВЦЭМ!$D$10+'СЕТ СН'!$H$5-'СЕТ СН'!$H$20</f>
        <v>3499.91947742</v>
      </c>
      <c r="U102" s="36">
        <f>SUMIFS(СВЦЭМ!$C$33:$C$776,СВЦЭМ!$A$33:$A$776,$A102,СВЦЭМ!$B$33:$B$776,U$83)+'СЕТ СН'!$H$12+СВЦЭМ!$D$10+'СЕТ СН'!$H$5-'СЕТ СН'!$H$20</f>
        <v>3496.56404441</v>
      </c>
      <c r="V102" s="36">
        <f>SUMIFS(СВЦЭМ!$C$33:$C$776,СВЦЭМ!$A$33:$A$776,$A102,СВЦЭМ!$B$33:$B$776,V$83)+'СЕТ СН'!$H$12+СВЦЭМ!$D$10+'СЕТ СН'!$H$5-'СЕТ СН'!$H$20</f>
        <v>3492.0015187099998</v>
      </c>
      <c r="W102" s="36">
        <f>SUMIFS(СВЦЭМ!$C$33:$C$776,СВЦЭМ!$A$33:$A$776,$A102,СВЦЭМ!$B$33:$B$776,W$83)+'СЕТ СН'!$H$12+СВЦЭМ!$D$10+'СЕТ СН'!$H$5-'СЕТ СН'!$H$20</f>
        <v>3488.2578253000001</v>
      </c>
      <c r="X102" s="36">
        <f>SUMIFS(СВЦЭМ!$C$33:$C$776,СВЦЭМ!$A$33:$A$776,$A102,СВЦЭМ!$B$33:$B$776,X$83)+'СЕТ СН'!$H$12+СВЦЭМ!$D$10+'СЕТ СН'!$H$5-'СЕТ СН'!$H$20</f>
        <v>3484.7842990600002</v>
      </c>
      <c r="Y102" s="36">
        <f>SUMIFS(СВЦЭМ!$C$33:$C$776,СВЦЭМ!$A$33:$A$776,$A102,СВЦЭМ!$B$33:$B$776,Y$83)+'СЕТ СН'!$H$12+СВЦЭМ!$D$10+'СЕТ СН'!$H$5-'СЕТ СН'!$H$20</f>
        <v>3489.71966432</v>
      </c>
    </row>
    <row r="103" spans="1:25" ht="15.75" x14ac:dyDescent="0.2">
      <c r="A103" s="35">
        <f t="shared" si="2"/>
        <v>43789</v>
      </c>
      <c r="B103" s="36">
        <f>SUMIFS(СВЦЭМ!$C$33:$C$776,СВЦЭМ!$A$33:$A$776,$A103,СВЦЭМ!$B$33:$B$776,B$83)+'СЕТ СН'!$H$12+СВЦЭМ!$D$10+'СЕТ СН'!$H$5-'СЕТ СН'!$H$20</f>
        <v>3464.2978571600001</v>
      </c>
      <c r="C103" s="36">
        <f>SUMIFS(СВЦЭМ!$C$33:$C$776,СВЦЭМ!$A$33:$A$776,$A103,СВЦЭМ!$B$33:$B$776,C$83)+'СЕТ СН'!$H$12+СВЦЭМ!$D$10+'СЕТ СН'!$H$5-'СЕТ СН'!$H$20</f>
        <v>3475.3384867099999</v>
      </c>
      <c r="D103" s="36">
        <f>SUMIFS(СВЦЭМ!$C$33:$C$776,СВЦЭМ!$A$33:$A$776,$A103,СВЦЭМ!$B$33:$B$776,D$83)+'СЕТ СН'!$H$12+СВЦЭМ!$D$10+'СЕТ СН'!$H$5-'СЕТ СН'!$H$20</f>
        <v>3473.9506281900003</v>
      </c>
      <c r="E103" s="36">
        <f>SUMIFS(СВЦЭМ!$C$33:$C$776,СВЦЭМ!$A$33:$A$776,$A103,СВЦЭМ!$B$33:$B$776,E$83)+'СЕТ СН'!$H$12+СВЦЭМ!$D$10+'СЕТ СН'!$H$5-'СЕТ СН'!$H$20</f>
        <v>3483.86913138</v>
      </c>
      <c r="F103" s="36">
        <f>SUMIFS(СВЦЭМ!$C$33:$C$776,СВЦЭМ!$A$33:$A$776,$A103,СВЦЭМ!$B$33:$B$776,F$83)+'СЕТ СН'!$H$12+СВЦЭМ!$D$10+'СЕТ СН'!$H$5-'СЕТ СН'!$H$20</f>
        <v>3472.0450083999999</v>
      </c>
      <c r="G103" s="36">
        <f>SUMIFS(СВЦЭМ!$C$33:$C$776,СВЦЭМ!$A$33:$A$776,$A103,СВЦЭМ!$B$33:$B$776,G$83)+'СЕТ СН'!$H$12+СВЦЭМ!$D$10+'СЕТ СН'!$H$5-'СЕТ СН'!$H$20</f>
        <v>3475.2386285100001</v>
      </c>
      <c r="H103" s="36">
        <f>SUMIFS(СВЦЭМ!$C$33:$C$776,СВЦЭМ!$A$33:$A$776,$A103,СВЦЭМ!$B$33:$B$776,H$83)+'СЕТ СН'!$H$12+СВЦЭМ!$D$10+'СЕТ СН'!$H$5-'СЕТ СН'!$H$20</f>
        <v>3481.9050043400002</v>
      </c>
      <c r="I103" s="36">
        <f>SUMIFS(СВЦЭМ!$C$33:$C$776,СВЦЭМ!$A$33:$A$776,$A103,СВЦЭМ!$B$33:$B$776,I$83)+'СЕТ СН'!$H$12+СВЦЭМ!$D$10+'СЕТ СН'!$H$5-'СЕТ СН'!$H$20</f>
        <v>3487.98852545</v>
      </c>
      <c r="J103" s="36">
        <f>SUMIFS(СВЦЭМ!$C$33:$C$776,СВЦЭМ!$A$33:$A$776,$A103,СВЦЭМ!$B$33:$B$776,J$83)+'СЕТ СН'!$H$12+СВЦЭМ!$D$10+'СЕТ СН'!$H$5-'СЕТ СН'!$H$20</f>
        <v>3497.04869087</v>
      </c>
      <c r="K103" s="36">
        <f>SUMIFS(СВЦЭМ!$C$33:$C$776,СВЦЭМ!$A$33:$A$776,$A103,СВЦЭМ!$B$33:$B$776,K$83)+'СЕТ СН'!$H$12+СВЦЭМ!$D$10+'СЕТ СН'!$H$5-'СЕТ СН'!$H$20</f>
        <v>3502.7484580400001</v>
      </c>
      <c r="L103" s="36">
        <f>SUMIFS(СВЦЭМ!$C$33:$C$776,СВЦЭМ!$A$33:$A$776,$A103,СВЦЭМ!$B$33:$B$776,L$83)+'СЕТ СН'!$H$12+СВЦЭМ!$D$10+'СЕТ СН'!$H$5-'СЕТ СН'!$H$20</f>
        <v>3483.6533996400003</v>
      </c>
      <c r="M103" s="36">
        <f>SUMIFS(СВЦЭМ!$C$33:$C$776,СВЦЭМ!$A$33:$A$776,$A103,СВЦЭМ!$B$33:$B$776,M$83)+'СЕТ СН'!$H$12+СВЦЭМ!$D$10+'СЕТ СН'!$H$5-'СЕТ СН'!$H$20</f>
        <v>3460.4127246100002</v>
      </c>
      <c r="N103" s="36">
        <f>SUMIFS(СВЦЭМ!$C$33:$C$776,СВЦЭМ!$A$33:$A$776,$A103,СВЦЭМ!$B$33:$B$776,N$83)+'СЕТ СН'!$H$12+СВЦЭМ!$D$10+'СЕТ СН'!$H$5-'СЕТ СН'!$H$20</f>
        <v>3447.89565945</v>
      </c>
      <c r="O103" s="36">
        <f>SUMIFS(СВЦЭМ!$C$33:$C$776,СВЦЭМ!$A$33:$A$776,$A103,СВЦЭМ!$B$33:$B$776,O$83)+'СЕТ СН'!$H$12+СВЦЭМ!$D$10+'СЕТ СН'!$H$5-'СЕТ СН'!$H$20</f>
        <v>3448.2885841799998</v>
      </c>
      <c r="P103" s="36">
        <f>SUMIFS(СВЦЭМ!$C$33:$C$776,СВЦЭМ!$A$33:$A$776,$A103,СВЦЭМ!$B$33:$B$776,P$83)+'СЕТ СН'!$H$12+СВЦЭМ!$D$10+'СЕТ СН'!$H$5-'СЕТ СН'!$H$20</f>
        <v>3445.0450401799999</v>
      </c>
      <c r="Q103" s="36">
        <f>SUMIFS(СВЦЭМ!$C$33:$C$776,СВЦЭМ!$A$33:$A$776,$A103,СВЦЭМ!$B$33:$B$776,Q$83)+'СЕТ СН'!$H$12+СВЦЭМ!$D$10+'СЕТ СН'!$H$5-'СЕТ СН'!$H$20</f>
        <v>3438.1776702799998</v>
      </c>
      <c r="R103" s="36">
        <f>SUMIFS(СВЦЭМ!$C$33:$C$776,СВЦЭМ!$A$33:$A$776,$A103,СВЦЭМ!$B$33:$B$776,R$83)+'СЕТ СН'!$H$12+СВЦЭМ!$D$10+'СЕТ СН'!$H$5-'СЕТ СН'!$H$20</f>
        <v>3447.70290303</v>
      </c>
      <c r="S103" s="36">
        <f>SUMIFS(СВЦЭМ!$C$33:$C$776,СВЦЭМ!$A$33:$A$776,$A103,СВЦЭМ!$B$33:$B$776,S$83)+'СЕТ СН'!$H$12+СВЦЭМ!$D$10+'СЕТ СН'!$H$5-'СЕТ СН'!$H$20</f>
        <v>3464.0497637399999</v>
      </c>
      <c r="T103" s="36">
        <f>SUMIFS(СВЦЭМ!$C$33:$C$776,СВЦЭМ!$A$33:$A$776,$A103,СВЦЭМ!$B$33:$B$776,T$83)+'СЕТ СН'!$H$12+СВЦЭМ!$D$10+'СЕТ СН'!$H$5-'СЕТ СН'!$H$20</f>
        <v>3470.7567791299998</v>
      </c>
      <c r="U103" s="36">
        <f>SUMIFS(СВЦЭМ!$C$33:$C$776,СВЦЭМ!$A$33:$A$776,$A103,СВЦЭМ!$B$33:$B$776,U$83)+'СЕТ СН'!$H$12+СВЦЭМ!$D$10+'СЕТ СН'!$H$5-'СЕТ СН'!$H$20</f>
        <v>3466.87580501</v>
      </c>
      <c r="V103" s="36">
        <f>SUMIFS(СВЦЭМ!$C$33:$C$776,СВЦЭМ!$A$33:$A$776,$A103,СВЦЭМ!$B$33:$B$776,V$83)+'СЕТ СН'!$H$12+СВЦЭМ!$D$10+'СЕТ СН'!$H$5-'СЕТ СН'!$H$20</f>
        <v>3458.7570512399998</v>
      </c>
      <c r="W103" s="36">
        <f>SUMIFS(СВЦЭМ!$C$33:$C$776,СВЦЭМ!$A$33:$A$776,$A103,СВЦЭМ!$B$33:$B$776,W$83)+'СЕТ СН'!$H$12+СВЦЭМ!$D$10+'СЕТ СН'!$H$5-'СЕТ СН'!$H$20</f>
        <v>3462.8816826299999</v>
      </c>
      <c r="X103" s="36">
        <f>SUMIFS(СВЦЭМ!$C$33:$C$776,СВЦЭМ!$A$33:$A$776,$A103,СВЦЭМ!$B$33:$B$776,X$83)+'СЕТ СН'!$H$12+СВЦЭМ!$D$10+'СЕТ СН'!$H$5-'СЕТ СН'!$H$20</f>
        <v>3456.9448549899998</v>
      </c>
      <c r="Y103" s="36">
        <f>SUMIFS(СВЦЭМ!$C$33:$C$776,СВЦЭМ!$A$33:$A$776,$A103,СВЦЭМ!$B$33:$B$776,Y$83)+'СЕТ СН'!$H$12+СВЦЭМ!$D$10+'СЕТ СН'!$H$5-'СЕТ СН'!$H$20</f>
        <v>3458.4816071999999</v>
      </c>
    </row>
    <row r="104" spans="1:25" ht="15.75" x14ac:dyDescent="0.2">
      <c r="A104" s="35">
        <f t="shared" si="2"/>
        <v>43790</v>
      </c>
      <c r="B104" s="36">
        <f>SUMIFS(СВЦЭМ!$C$33:$C$776,СВЦЭМ!$A$33:$A$776,$A104,СВЦЭМ!$B$33:$B$776,B$83)+'СЕТ СН'!$H$12+СВЦЭМ!$D$10+'СЕТ СН'!$H$5-'СЕТ СН'!$H$20</f>
        <v>3527.43408021</v>
      </c>
      <c r="C104" s="36">
        <f>SUMIFS(СВЦЭМ!$C$33:$C$776,СВЦЭМ!$A$33:$A$776,$A104,СВЦЭМ!$B$33:$B$776,C$83)+'СЕТ СН'!$H$12+СВЦЭМ!$D$10+'СЕТ СН'!$H$5-'СЕТ СН'!$H$20</f>
        <v>3534.4248890200001</v>
      </c>
      <c r="D104" s="36">
        <f>SUMIFS(СВЦЭМ!$C$33:$C$776,СВЦЭМ!$A$33:$A$776,$A104,СВЦЭМ!$B$33:$B$776,D$83)+'СЕТ СН'!$H$12+СВЦЭМ!$D$10+'СЕТ СН'!$H$5-'СЕТ СН'!$H$20</f>
        <v>3578.1567905400002</v>
      </c>
      <c r="E104" s="36">
        <f>SUMIFS(СВЦЭМ!$C$33:$C$776,СВЦЭМ!$A$33:$A$776,$A104,СВЦЭМ!$B$33:$B$776,E$83)+'СЕТ СН'!$H$12+СВЦЭМ!$D$10+'СЕТ СН'!$H$5-'СЕТ СН'!$H$20</f>
        <v>3575.4203295299999</v>
      </c>
      <c r="F104" s="36">
        <f>SUMIFS(СВЦЭМ!$C$33:$C$776,СВЦЭМ!$A$33:$A$776,$A104,СВЦЭМ!$B$33:$B$776,F$83)+'СЕТ СН'!$H$12+СВЦЭМ!$D$10+'СЕТ СН'!$H$5-'СЕТ СН'!$H$20</f>
        <v>3573.6167507700002</v>
      </c>
      <c r="G104" s="36">
        <f>SUMIFS(СВЦЭМ!$C$33:$C$776,СВЦЭМ!$A$33:$A$776,$A104,СВЦЭМ!$B$33:$B$776,G$83)+'СЕТ СН'!$H$12+СВЦЭМ!$D$10+'СЕТ СН'!$H$5-'СЕТ СН'!$H$20</f>
        <v>3563.5121495499998</v>
      </c>
      <c r="H104" s="36">
        <f>SUMIFS(СВЦЭМ!$C$33:$C$776,СВЦЭМ!$A$33:$A$776,$A104,СВЦЭМ!$B$33:$B$776,H$83)+'СЕТ СН'!$H$12+СВЦЭМ!$D$10+'СЕТ СН'!$H$5-'СЕТ СН'!$H$20</f>
        <v>3521.8131481999999</v>
      </c>
      <c r="I104" s="36">
        <f>SUMIFS(СВЦЭМ!$C$33:$C$776,СВЦЭМ!$A$33:$A$776,$A104,СВЦЭМ!$B$33:$B$776,I$83)+'СЕТ СН'!$H$12+СВЦЭМ!$D$10+'СЕТ СН'!$H$5-'СЕТ СН'!$H$20</f>
        <v>3499.0882433100001</v>
      </c>
      <c r="J104" s="36">
        <f>SUMIFS(СВЦЭМ!$C$33:$C$776,СВЦЭМ!$A$33:$A$776,$A104,СВЦЭМ!$B$33:$B$776,J$83)+'СЕТ СН'!$H$12+СВЦЭМ!$D$10+'СЕТ СН'!$H$5-'СЕТ СН'!$H$20</f>
        <v>3473.7350841900002</v>
      </c>
      <c r="K104" s="36">
        <f>SUMIFS(СВЦЭМ!$C$33:$C$776,СВЦЭМ!$A$33:$A$776,$A104,СВЦЭМ!$B$33:$B$776,K$83)+'СЕТ СН'!$H$12+СВЦЭМ!$D$10+'СЕТ СН'!$H$5-'СЕТ СН'!$H$20</f>
        <v>3467.3041267099998</v>
      </c>
      <c r="L104" s="36">
        <f>SUMIFS(СВЦЭМ!$C$33:$C$776,СВЦЭМ!$A$33:$A$776,$A104,СВЦЭМ!$B$33:$B$776,L$83)+'СЕТ СН'!$H$12+СВЦЭМ!$D$10+'СЕТ СН'!$H$5-'СЕТ СН'!$H$20</f>
        <v>3441.4695075999998</v>
      </c>
      <c r="M104" s="36">
        <f>SUMIFS(СВЦЭМ!$C$33:$C$776,СВЦЭМ!$A$33:$A$776,$A104,СВЦЭМ!$B$33:$B$776,M$83)+'СЕТ СН'!$H$12+СВЦЭМ!$D$10+'СЕТ СН'!$H$5-'СЕТ СН'!$H$20</f>
        <v>3439.9473453099999</v>
      </c>
      <c r="N104" s="36">
        <f>SUMIFS(СВЦЭМ!$C$33:$C$776,СВЦЭМ!$A$33:$A$776,$A104,СВЦЭМ!$B$33:$B$776,N$83)+'СЕТ СН'!$H$12+СВЦЭМ!$D$10+'СЕТ СН'!$H$5-'СЕТ СН'!$H$20</f>
        <v>3455.4219888600001</v>
      </c>
      <c r="O104" s="36">
        <f>SUMIFS(СВЦЭМ!$C$33:$C$776,СВЦЭМ!$A$33:$A$776,$A104,СВЦЭМ!$B$33:$B$776,O$83)+'СЕТ СН'!$H$12+СВЦЭМ!$D$10+'СЕТ СН'!$H$5-'СЕТ СН'!$H$20</f>
        <v>3475.4144760099998</v>
      </c>
      <c r="P104" s="36">
        <f>SUMIFS(СВЦЭМ!$C$33:$C$776,СВЦЭМ!$A$33:$A$776,$A104,СВЦЭМ!$B$33:$B$776,P$83)+'СЕТ СН'!$H$12+СВЦЭМ!$D$10+'СЕТ СН'!$H$5-'СЕТ СН'!$H$20</f>
        <v>3474.0910137299998</v>
      </c>
      <c r="Q104" s="36">
        <f>SUMIFS(СВЦЭМ!$C$33:$C$776,СВЦЭМ!$A$33:$A$776,$A104,СВЦЭМ!$B$33:$B$776,Q$83)+'СЕТ СН'!$H$12+СВЦЭМ!$D$10+'СЕТ СН'!$H$5-'СЕТ СН'!$H$20</f>
        <v>3473.8714238500002</v>
      </c>
      <c r="R104" s="36">
        <f>SUMIFS(СВЦЭМ!$C$33:$C$776,СВЦЭМ!$A$33:$A$776,$A104,СВЦЭМ!$B$33:$B$776,R$83)+'СЕТ СН'!$H$12+СВЦЭМ!$D$10+'СЕТ СН'!$H$5-'СЕТ СН'!$H$20</f>
        <v>3460.30591942</v>
      </c>
      <c r="S104" s="36">
        <f>SUMIFS(СВЦЭМ!$C$33:$C$776,СВЦЭМ!$A$33:$A$776,$A104,СВЦЭМ!$B$33:$B$776,S$83)+'СЕТ СН'!$H$12+СВЦЭМ!$D$10+'СЕТ СН'!$H$5-'СЕТ СН'!$H$20</f>
        <v>3438.9321061199998</v>
      </c>
      <c r="T104" s="36">
        <f>SUMIFS(СВЦЭМ!$C$33:$C$776,СВЦЭМ!$A$33:$A$776,$A104,СВЦЭМ!$B$33:$B$776,T$83)+'СЕТ СН'!$H$12+СВЦЭМ!$D$10+'СЕТ СН'!$H$5-'СЕТ СН'!$H$20</f>
        <v>3425.21525509</v>
      </c>
      <c r="U104" s="36">
        <f>SUMIFS(СВЦЭМ!$C$33:$C$776,СВЦЭМ!$A$33:$A$776,$A104,СВЦЭМ!$B$33:$B$776,U$83)+'СЕТ СН'!$H$12+СВЦЭМ!$D$10+'СЕТ СН'!$H$5-'СЕТ СН'!$H$20</f>
        <v>3429.0447065899998</v>
      </c>
      <c r="V104" s="36">
        <f>SUMIFS(СВЦЭМ!$C$33:$C$776,СВЦЭМ!$A$33:$A$776,$A104,СВЦЭМ!$B$33:$B$776,V$83)+'СЕТ СН'!$H$12+СВЦЭМ!$D$10+'СЕТ СН'!$H$5-'СЕТ СН'!$H$20</f>
        <v>3414.5450798900001</v>
      </c>
      <c r="W104" s="36">
        <f>SUMIFS(СВЦЭМ!$C$33:$C$776,СВЦЭМ!$A$33:$A$776,$A104,СВЦЭМ!$B$33:$B$776,W$83)+'СЕТ СН'!$H$12+СВЦЭМ!$D$10+'СЕТ СН'!$H$5-'СЕТ СН'!$H$20</f>
        <v>3405.91386431</v>
      </c>
      <c r="X104" s="36">
        <f>SUMIFS(СВЦЭМ!$C$33:$C$776,СВЦЭМ!$A$33:$A$776,$A104,СВЦЭМ!$B$33:$B$776,X$83)+'СЕТ СН'!$H$12+СВЦЭМ!$D$10+'СЕТ СН'!$H$5-'СЕТ СН'!$H$20</f>
        <v>3403.3894909199998</v>
      </c>
      <c r="Y104" s="36">
        <f>SUMIFS(СВЦЭМ!$C$33:$C$776,СВЦЭМ!$A$33:$A$776,$A104,СВЦЭМ!$B$33:$B$776,Y$83)+'СЕТ СН'!$H$12+СВЦЭМ!$D$10+'СЕТ СН'!$H$5-'СЕТ СН'!$H$20</f>
        <v>3467.6002364999999</v>
      </c>
    </row>
    <row r="105" spans="1:25" ht="15.75" x14ac:dyDescent="0.2">
      <c r="A105" s="35">
        <f t="shared" si="2"/>
        <v>43791</v>
      </c>
      <c r="B105" s="36">
        <f>SUMIFS(СВЦЭМ!$C$33:$C$776,СВЦЭМ!$A$33:$A$776,$A105,СВЦЭМ!$B$33:$B$776,B$83)+'СЕТ СН'!$H$12+СВЦЭМ!$D$10+'СЕТ СН'!$H$5-'СЕТ СН'!$H$20</f>
        <v>3515.68854461</v>
      </c>
      <c r="C105" s="36">
        <f>SUMIFS(СВЦЭМ!$C$33:$C$776,СВЦЭМ!$A$33:$A$776,$A105,СВЦЭМ!$B$33:$B$776,C$83)+'СЕТ СН'!$H$12+СВЦЭМ!$D$10+'СЕТ СН'!$H$5-'СЕТ СН'!$H$20</f>
        <v>3552.1202321000001</v>
      </c>
      <c r="D105" s="36">
        <f>SUMIFS(СВЦЭМ!$C$33:$C$776,СВЦЭМ!$A$33:$A$776,$A105,СВЦЭМ!$B$33:$B$776,D$83)+'СЕТ СН'!$H$12+СВЦЭМ!$D$10+'СЕТ СН'!$H$5-'СЕТ СН'!$H$20</f>
        <v>3556.9862482099998</v>
      </c>
      <c r="E105" s="36">
        <f>SUMIFS(СВЦЭМ!$C$33:$C$776,СВЦЭМ!$A$33:$A$776,$A105,СВЦЭМ!$B$33:$B$776,E$83)+'СЕТ СН'!$H$12+СВЦЭМ!$D$10+'СЕТ СН'!$H$5-'СЕТ СН'!$H$20</f>
        <v>3550.4907795500003</v>
      </c>
      <c r="F105" s="36">
        <f>SUMIFS(СВЦЭМ!$C$33:$C$776,СВЦЭМ!$A$33:$A$776,$A105,СВЦЭМ!$B$33:$B$776,F$83)+'СЕТ СН'!$H$12+СВЦЭМ!$D$10+'СЕТ СН'!$H$5-'СЕТ СН'!$H$20</f>
        <v>3539.7988858099998</v>
      </c>
      <c r="G105" s="36">
        <f>SUMIFS(СВЦЭМ!$C$33:$C$776,СВЦЭМ!$A$33:$A$776,$A105,СВЦЭМ!$B$33:$B$776,G$83)+'СЕТ СН'!$H$12+СВЦЭМ!$D$10+'СЕТ СН'!$H$5-'СЕТ СН'!$H$20</f>
        <v>3523.66727072</v>
      </c>
      <c r="H105" s="36">
        <f>SUMIFS(СВЦЭМ!$C$33:$C$776,СВЦЭМ!$A$33:$A$776,$A105,СВЦЭМ!$B$33:$B$776,H$83)+'СЕТ СН'!$H$12+СВЦЭМ!$D$10+'СЕТ СН'!$H$5-'СЕТ СН'!$H$20</f>
        <v>3500.1227287199999</v>
      </c>
      <c r="I105" s="36">
        <f>SUMIFS(СВЦЭМ!$C$33:$C$776,СВЦЭМ!$A$33:$A$776,$A105,СВЦЭМ!$B$33:$B$776,I$83)+'СЕТ СН'!$H$12+СВЦЭМ!$D$10+'СЕТ СН'!$H$5-'СЕТ СН'!$H$20</f>
        <v>3497.4524938499999</v>
      </c>
      <c r="J105" s="36">
        <f>SUMIFS(СВЦЭМ!$C$33:$C$776,СВЦЭМ!$A$33:$A$776,$A105,СВЦЭМ!$B$33:$B$776,J$83)+'СЕТ СН'!$H$12+СВЦЭМ!$D$10+'СЕТ СН'!$H$5-'СЕТ СН'!$H$20</f>
        <v>3470.1337665999999</v>
      </c>
      <c r="K105" s="36">
        <f>SUMIFS(СВЦЭМ!$C$33:$C$776,СВЦЭМ!$A$33:$A$776,$A105,СВЦЭМ!$B$33:$B$776,K$83)+'СЕТ СН'!$H$12+СВЦЭМ!$D$10+'СЕТ СН'!$H$5-'СЕТ СН'!$H$20</f>
        <v>3472.0955651599998</v>
      </c>
      <c r="L105" s="36">
        <f>SUMIFS(СВЦЭМ!$C$33:$C$776,СВЦЭМ!$A$33:$A$776,$A105,СВЦЭМ!$B$33:$B$776,L$83)+'СЕТ СН'!$H$12+СВЦЭМ!$D$10+'СЕТ СН'!$H$5-'СЕТ СН'!$H$20</f>
        <v>3433.0952244999999</v>
      </c>
      <c r="M105" s="36">
        <f>SUMIFS(СВЦЭМ!$C$33:$C$776,СВЦЭМ!$A$33:$A$776,$A105,СВЦЭМ!$B$33:$B$776,M$83)+'СЕТ СН'!$H$12+СВЦЭМ!$D$10+'СЕТ СН'!$H$5-'СЕТ СН'!$H$20</f>
        <v>3425.6696332400002</v>
      </c>
      <c r="N105" s="36">
        <f>SUMIFS(СВЦЭМ!$C$33:$C$776,СВЦЭМ!$A$33:$A$776,$A105,СВЦЭМ!$B$33:$B$776,N$83)+'СЕТ СН'!$H$12+СВЦЭМ!$D$10+'СЕТ СН'!$H$5-'СЕТ СН'!$H$20</f>
        <v>3420.5713510699998</v>
      </c>
      <c r="O105" s="36">
        <f>SUMIFS(СВЦЭМ!$C$33:$C$776,СВЦЭМ!$A$33:$A$776,$A105,СВЦЭМ!$B$33:$B$776,O$83)+'СЕТ СН'!$H$12+СВЦЭМ!$D$10+'СЕТ СН'!$H$5-'СЕТ СН'!$H$20</f>
        <v>3443.9634968600003</v>
      </c>
      <c r="P105" s="36">
        <f>SUMIFS(СВЦЭМ!$C$33:$C$776,СВЦЭМ!$A$33:$A$776,$A105,СВЦЭМ!$B$33:$B$776,P$83)+'СЕТ СН'!$H$12+СВЦЭМ!$D$10+'СЕТ СН'!$H$5-'СЕТ СН'!$H$20</f>
        <v>3449.1933369899998</v>
      </c>
      <c r="Q105" s="36">
        <f>SUMIFS(СВЦЭМ!$C$33:$C$776,СВЦЭМ!$A$33:$A$776,$A105,СВЦЭМ!$B$33:$B$776,Q$83)+'СЕТ СН'!$H$12+СВЦЭМ!$D$10+'СЕТ СН'!$H$5-'СЕТ СН'!$H$20</f>
        <v>3452.5435598499998</v>
      </c>
      <c r="R105" s="36">
        <f>SUMIFS(СВЦЭМ!$C$33:$C$776,СВЦЭМ!$A$33:$A$776,$A105,СВЦЭМ!$B$33:$B$776,R$83)+'СЕТ СН'!$H$12+СВЦЭМ!$D$10+'СЕТ СН'!$H$5-'СЕТ СН'!$H$20</f>
        <v>3438.8320048699998</v>
      </c>
      <c r="S105" s="36">
        <f>SUMIFS(СВЦЭМ!$C$33:$C$776,СВЦЭМ!$A$33:$A$776,$A105,СВЦЭМ!$B$33:$B$776,S$83)+'СЕТ СН'!$H$12+СВЦЭМ!$D$10+'СЕТ СН'!$H$5-'СЕТ СН'!$H$20</f>
        <v>3429.2399958000001</v>
      </c>
      <c r="T105" s="36">
        <f>SUMIFS(СВЦЭМ!$C$33:$C$776,СВЦЭМ!$A$33:$A$776,$A105,СВЦЭМ!$B$33:$B$776,T$83)+'СЕТ СН'!$H$12+СВЦЭМ!$D$10+'СЕТ СН'!$H$5-'СЕТ СН'!$H$20</f>
        <v>3416.8655751599999</v>
      </c>
      <c r="U105" s="36">
        <f>SUMIFS(СВЦЭМ!$C$33:$C$776,СВЦЭМ!$A$33:$A$776,$A105,СВЦЭМ!$B$33:$B$776,U$83)+'СЕТ СН'!$H$12+СВЦЭМ!$D$10+'СЕТ СН'!$H$5-'СЕТ СН'!$H$20</f>
        <v>3413.5196552699999</v>
      </c>
      <c r="V105" s="36">
        <f>SUMIFS(СВЦЭМ!$C$33:$C$776,СВЦЭМ!$A$33:$A$776,$A105,СВЦЭМ!$B$33:$B$776,V$83)+'СЕТ СН'!$H$12+СВЦЭМ!$D$10+'СЕТ СН'!$H$5-'СЕТ СН'!$H$20</f>
        <v>3407.00944209</v>
      </c>
      <c r="W105" s="36">
        <f>SUMIFS(СВЦЭМ!$C$33:$C$776,СВЦЭМ!$A$33:$A$776,$A105,СВЦЭМ!$B$33:$B$776,W$83)+'СЕТ СН'!$H$12+СВЦЭМ!$D$10+'СЕТ СН'!$H$5-'СЕТ СН'!$H$20</f>
        <v>3395.4615125</v>
      </c>
      <c r="X105" s="36">
        <f>SUMIFS(СВЦЭМ!$C$33:$C$776,СВЦЭМ!$A$33:$A$776,$A105,СВЦЭМ!$B$33:$B$776,X$83)+'СЕТ СН'!$H$12+СВЦЭМ!$D$10+'СЕТ СН'!$H$5-'СЕТ СН'!$H$20</f>
        <v>3407.5188971500002</v>
      </c>
      <c r="Y105" s="36">
        <f>SUMIFS(СВЦЭМ!$C$33:$C$776,СВЦЭМ!$A$33:$A$776,$A105,СВЦЭМ!$B$33:$B$776,Y$83)+'СЕТ СН'!$H$12+СВЦЭМ!$D$10+'СЕТ СН'!$H$5-'СЕТ СН'!$H$20</f>
        <v>3438.6201108400001</v>
      </c>
    </row>
    <row r="106" spans="1:25" ht="15.75" x14ac:dyDescent="0.2">
      <c r="A106" s="35">
        <f t="shared" si="2"/>
        <v>43792</v>
      </c>
      <c r="B106" s="36">
        <f>SUMIFS(СВЦЭМ!$C$33:$C$776,СВЦЭМ!$A$33:$A$776,$A106,СВЦЭМ!$B$33:$B$776,B$83)+'СЕТ СН'!$H$12+СВЦЭМ!$D$10+'СЕТ СН'!$H$5-'СЕТ СН'!$H$20</f>
        <v>3470.26271137</v>
      </c>
      <c r="C106" s="36">
        <f>SUMIFS(СВЦЭМ!$C$33:$C$776,СВЦЭМ!$A$33:$A$776,$A106,СВЦЭМ!$B$33:$B$776,C$83)+'СЕТ СН'!$H$12+СВЦЭМ!$D$10+'СЕТ СН'!$H$5-'СЕТ СН'!$H$20</f>
        <v>3512.45882996</v>
      </c>
      <c r="D106" s="36">
        <f>SUMIFS(СВЦЭМ!$C$33:$C$776,СВЦЭМ!$A$33:$A$776,$A106,СВЦЭМ!$B$33:$B$776,D$83)+'СЕТ СН'!$H$12+СВЦЭМ!$D$10+'СЕТ СН'!$H$5-'СЕТ СН'!$H$20</f>
        <v>3520.57887489</v>
      </c>
      <c r="E106" s="36">
        <f>SUMIFS(СВЦЭМ!$C$33:$C$776,СВЦЭМ!$A$33:$A$776,$A106,СВЦЭМ!$B$33:$B$776,E$83)+'СЕТ СН'!$H$12+СВЦЭМ!$D$10+'СЕТ СН'!$H$5-'СЕТ СН'!$H$20</f>
        <v>3525.9192307900003</v>
      </c>
      <c r="F106" s="36">
        <f>SUMIFS(СВЦЭМ!$C$33:$C$776,СВЦЭМ!$A$33:$A$776,$A106,СВЦЭМ!$B$33:$B$776,F$83)+'СЕТ СН'!$H$12+СВЦЭМ!$D$10+'СЕТ СН'!$H$5-'СЕТ СН'!$H$20</f>
        <v>3528.21562683</v>
      </c>
      <c r="G106" s="36">
        <f>SUMIFS(СВЦЭМ!$C$33:$C$776,СВЦЭМ!$A$33:$A$776,$A106,СВЦЭМ!$B$33:$B$776,G$83)+'СЕТ СН'!$H$12+СВЦЭМ!$D$10+'СЕТ СН'!$H$5-'СЕТ СН'!$H$20</f>
        <v>3520.09158454</v>
      </c>
      <c r="H106" s="36">
        <f>SUMIFS(СВЦЭМ!$C$33:$C$776,СВЦЭМ!$A$33:$A$776,$A106,СВЦЭМ!$B$33:$B$776,H$83)+'СЕТ СН'!$H$12+СВЦЭМ!$D$10+'СЕТ СН'!$H$5-'СЕТ СН'!$H$20</f>
        <v>3498.1232536299999</v>
      </c>
      <c r="I106" s="36">
        <f>SUMIFS(СВЦЭМ!$C$33:$C$776,СВЦЭМ!$A$33:$A$776,$A106,СВЦЭМ!$B$33:$B$776,I$83)+'СЕТ СН'!$H$12+СВЦЭМ!$D$10+'СЕТ СН'!$H$5-'СЕТ СН'!$H$20</f>
        <v>3498.4213100799998</v>
      </c>
      <c r="J106" s="36">
        <f>SUMIFS(СВЦЭМ!$C$33:$C$776,СВЦЭМ!$A$33:$A$776,$A106,СВЦЭМ!$B$33:$B$776,J$83)+'СЕТ СН'!$H$12+СВЦЭМ!$D$10+'СЕТ СН'!$H$5-'СЕТ СН'!$H$20</f>
        <v>3480.64365567</v>
      </c>
      <c r="K106" s="36">
        <f>SUMIFS(СВЦЭМ!$C$33:$C$776,СВЦЭМ!$A$33:$A$776,$A106,СВЦЭМ!$B$33:$B$776,K$83)+'СЕТ СН'!$H$12+СВЦЭМ!$D$10+'СЕТ СН'!$H$5-'СЕТ СН'!$H$20</f>
        <v>3468.74511613</v>
      </c>
      <c r="L106" s="36">
        <f>SUMIFS(СВЦЭМ!$C$33:$C$776,СВЦЭМ!$A$33:$A$776,$A106,СВЦЭМ!$B$33:$B$776,L$83)+'СЕТ СН'!$H$12+СВЦЭМ!$D$10+'СЕТ СН'!$H$5-'СЕТ СН'!$H$20</f>
        <v>3435.3636106900003</v>
      </c>
      <c r="M106" s="36">
        <f>SUMIFS(СВЦЭМ!$C$33:$C$776,СВЦЭМ!$A$33:$A$776,$A106,СВЦЭМ!$B$33:$B$776,M$83)+'СЕТ СН'!$H$12+СВЦЭМ!$D$10+'СЕТ СН'!$H$5-'СЕТ СН'!$H$20</f>
        <v>3428.0654775399998</v>
      </c>
      <c r="N106" s="36">
        <f>SUMIFS(СВЦЭМ!$C$33:$C$776,СВЦЭМ!$A$33:$A$776,$A106,СВЦЭМ!$B$33:$B$776,N$83)+'СЕТ СН'!$H$12+СВЦЭМ!$D$10+'СЕТ СН'!$H$5-'СЕТ СН'!$H$20</f>
        <v>3419.6272322099999</v>
      </c>
      <c r="O106" s="36">
        <f>SUMIFS(СВЦЭМ!$C$33:$C$776,СВЦЭМ!$A$33:$A$776,$A106,СВЦЭМ!$B$33:$B$776,O$83)+'СЕТ СН'!$H$12+СВЦЭМ!$D$10+'СЕТ СН'!$H$5-'СЕТ СН'!$H$20</f>
        <v>3426.1497973800001</v>
      </c>
      <c r="P106" s="36">
        <f>SUMIFS(СВЦЭМ!$C$33:$C$776,СВЦЭМ!$A$33:$A$776,$A106,СВЦЭМ!$B$33:$B$776,P$83)+'СЕТ СН'!$H$12+СВЦЭМ!$D$10+'СЕТ СН'!$H$5-'СЕТ СН'!$H$20</f>
        <v>3441.18290914</v>
      </c>
      <c r="Q106" s="36">
        <f>SUMIFS(СВЦЭМ!$C$33:$C$776,СВЦЭМ!$A$33:$A$776,$A106,СВЦЭМ!$B$33:$B$776,Q$83)+'СЕТ СН'!$H$12+СВЦЭМ!$D$10+'СЕТ СН'!$H$5-'СЕТ СН'!$H$20</f>
        <v>3443.6460451000003</v>
      </c>
      <c r="R106" s="36">
        <f>SUMIFS(СВЦЭМ!$C$33:$C$776,СВЦЭМ!$A$33:$A$776,$A106,СВЦЭМ!$B$33:$B$776,R$83)+'СЕТ СН'!$H$12+СВЦЭМ!$D$10+'СЕТ СН'!$H$5-'СЕТ СН'!$H$20</f>
        <v>3433.90731822</v>
      </c>
      <c r="S106" s="36">
        <f>SUMIFS(СВЦЭМ!$C$33:$C$776,СВЦЭМ!$A$33:$A$776,$A106,СВЦЭМ!$B$33:$B$776,S$83)+'СЕТ СН'!$H$12+СВЦЭМ!$D$10+'СЕТ СН'!$H$5-'СЕТ СН'!$H$20</f>
        <v>3419.42638446</v>
      </c>
      <c r="T106" s="36">
        <f>SUMIFS(СВЦЭМ!$C$33:$C$776,СВЦЭМ!$A$33:$A$776,$A106,СВЦЭМ!$B$33:$B$776,T$83)+'СЕТ СН'!$H$12+СВЦЭМ!$D$10+'СЕТ СН'!$H$5-'СЕТ СН'!$H$20</f>
        <v>3420.5895226600001</v>
      </c>
      <c r="U106" s="36">
        <f>SUMIFS(СВЦЭМ!$C$33:$C$776,СВЦЭМ!$A$33:$A$776,$A106,СВЦЭМ!$B$33:$B$776,U$83)+'СЕТ СН'!$H$12+СВЦЭМ!$D$10+'СЕТ СН'!$H$5-'СЕТ СН'!$H$20</f>
        <v>3420.2718662299999</v>
      </c>
      <c r="V106" s="36">
        <f>SUMIFS(СВЦЭМ!$C$33:$C$776,СВЦЭМ!$A$33:$A$776,$A106,СВЦЭМ!$B$33:$B$776,V$83)+'СЕТ СН'!$H$12+СВЦЭМ!$D$10+'СЕТ СН'!$H$5-'СЕТ СН'!$H$20</f>
        <v>3429.2503228999999</v>
      </c>
      <c r="W106" s="36">
        <f>SUMIFS(СВЦЭМ!$C$33:$C$776,СВЦЭМ!$A$33:$A$776,$A106,СВЦЭМ!$B$33:$B$776,W$83)+'СЕТ СН'!$H$12+СВЦЭМ!$D$10+'СЕТ СН'!$H$5-'СЕТ СН'!$H$20</f>
        <v>3438.5859497199999</v>
      </c>
      <c r="X106" s="36">
        <f>SUMIFS(СВЦЭМ!$C$33:$C$776,СВЦЭМ!$A$33:$A$776,$A106,СВЦЭМ!$B$33:$B$776,X$83)+'СЕТ СН'!$H$12+СВЦЭМ!$D$10+'СЕТ СН'!$H$5-'СЕТ СН'!$H$20</f>
        <v>3448.5710121800003</v>
      </c>
      <c r="Y106" s="36">
        <f>SUMIFS(СВЦЭМ!$C$33:$C$776,СВЦЭМ!$A$33:$A$776,$A106,СВЦЭМ!$B$33:$B$776,Y$83)+'СЕТ СН'!$H$12+СВЦЭМ!$D$10+'СЕТ СН'!$H$5-'СЕТ СН'!$H$20</f>
        <v>3453.09022658</v>
      </c>
    </row>
    <row r="107" spans="1:25" ht="15.75" x14ac:dyDescent="0.2">
      <c r="A107" s="35">
        <f t="shared" si="2"/>
        <v>43793</v>
      </c>
      <c r="B107" s="36">
        <f>SUMIFS(СВЦЭМ!$C$33:$C$776,СВЦЭМ!$A$33:$A$776,$A107,СВЦЭМ!$B$33:$B$776,B$83)+'СЕТ СН'!$H$12+СВЦЭМ!$D$10+'СЕТ СН'!$H$5-'СЕТ СН'!$H$20</f>
        <v>3436.3271341600002</v>
      </c>
      <c r="C107" s="36">
        <f>SUMIFS(СВЦЭМ!$C$33:$C$776,СВЦЭМ!$A$33:$A$776,$A107,СВЦЭМ!$B$33:$B$776,C$83)+'СЕТ СН'!$H$12+СВЦЭМ!$D$10+'СЕТ СН'!$H$5-'СЕТ СН'!$H$20</f>
        <v>3451.7598980000002</v>
      </c>
      <c r="D107" s="36">
        <f>SUMIFS(СВЦЭМ!$C$33:$C$776,СВЦЭМ!$A$33:$A$776,$A107,СВЦЭМ!$B$33:$B$776,D$83)+'СЕТ СН'!$H$12+СВЦЭМ!$D$10+'СЕТ СН'!$H$5-'СЕТ СН'!$H$20</f>
        <v>3509.1070368599999</v>
      </c>
      <c r="E107" s="36">
        <f>SUMIFS(СВЦЭМ!$C$33:$C$776,СВЦЭМ!$A$33:$A$776,$A107,СВЦЭМ!$B$33:$B$776,E$83)+'СЕТ СН'!$H$12+СВЦЭМ!$D$10+'СЕТ СН'!$H$5-'СЕТ СН'!$H$20</f>
        <v>3532.4865639199998</v>
      </c>
      <c r="F107" s="36">
        <f>SUMIFS(СВЦЭМ!$C$33:$C$776,СВЦЭМ!$A$33:$A$776,$A107,СВЦЭМ!$B$33:$B$776,F$83)+'СЕТ СН'!$H$12+СВЦЭМ!$D$10+'СЕТ СН'!$H$5-'СЕТ СН'!$H$20</f>
        <v>3536.3616585199998</v>
      </c>
      <c r="G107" s="36">
        <f>SUMIFS(СВЦЭМ!$C$33:$C$776,СВЦЭМ!$A$33:$A$776,$A107,СВЦЭМ!$B$33:$B$776,G$83)+'СЕТ СН'!$H$12+СВЦЭМ!$D$10+'СЕТ СН'!$H$5-'СЕТ СН'!$H$20</f>
        <v>3536.58907907</v>
      </c>
      <c r="H107" s="36">
        <f>SUMIFS(СВЦЭМ!$C$33:$C$776,СВЦЭМ!$A$33:$A$776,$A107,СВЦЭМ!$B$33:$B$776,H$83)+'СЕТ СН'!$H$12+СВЦЭМ!$D$10+'СЕТ СН'!$H$5-'СЕТ СН'!$H$20</f>
        <v>3525.7438052799998</v>
      </c>
      <c r="I107" s="36">
        <f>SUMIFS(СВЦЭМ!$C$33:$C$776,СВЦЭМ!$A$33:$A$776,$A107,СВЦЭМ!$B$33:$B$776,I$83)+'СЕТ СН'!$H$12+СВЦЭМ!$D$10+'СЕТ СН'!$H$5-'СЕТ СН'!$H$20</f>
        <v>3514.4556514400001</v>
      </c>
      <c r="J107" s="36">
        <f>SUMIFS(СВЦЭМ!$C$33:$C$776,СВЦЭМ!$A$33:$A$776,$A107,СВЦЭМ!$B$33:$B$776,J$83)+'СЕТ СН'!$H$12+СВЦЭМ!$D$10+'СЕТ СН'!$H$5-'СЕТ СН'!$H$20</f>
        <v>3491.9315119799999</v>
      </c>
      <c r="K107" s="36">
        <f>SUMIFS(СВЦЭМ!$C$33:$C$776,СВЦЭМ!$A$33:$A$776,$A107,СВЦЭМ!$B$33:$B$776,K$83)+'СЕТ СН'!$H$12+СВЦЭМ!$D$10+'СЕТ СН'!$H$5-'СЕТ СН'!$H$20</f>
        <v>3483.4997327199999</v>
      </c>
      <c r="L107" s="36">
        <f>SUMIFS(СВЦЭМ!$C$33:$C$776,СВЦЭМ!$A$33:$A$776,$A107,СВЦЭМ!$B$33:$B$776,L$83)+'СЕТ СН'!$H$12+СВЦЭМ!$D$10+'СЕТ СН'!$H$5-'СЕТ СН'!$H$20</f>
        <v>3433.82934699</v>
      </c>
      <c r="M107" s="36">
        <f>SUMIFS(СВЦЭМ!$C$33:$C$776,СВЦЭМ!$A$33:$A$776,$A107,СВЦЭМ!$B$33:$B$776,M$83)+'СЕТ СН'!$H$12+СВЦЭМ!$D$10+'СЕТ СН'!$H$5-'СЕТ СН'!$H$20</f>
        <v>3432.1274297800001</v>
      </c>
      <c r="N107" s="36">
        <f>SUMIFS(СВЦЭМ!$C$33:$C$776,СВЦЭМ!$A$33:$A$776,$A107,СВЦЭМ!$B$33:$B$776,N$83)+'СЕТ СН'!$H$12+СВЦЭМ!$D$10+'СЕТ СН'!$H$5-'СЕТ СН'!$H$20</f>
        <v>3422.2229573899999</v>
      </c>
      <c r="O107" s="36">
        <f>SUMIFS(СВЦЭМ!$C$33:$C$776,СВЦЭМ!$A$33:$A$776,$A107,СВЦЭМ!$B$33:$B$776,O$83)+'СЕТ СН'!$H$12+СВЦЭМ!$D$10+'СЕТ СН'!$H$5-'СЕТ СН'!$H$20</f>
        <v>3419.2070383300002</v>
      </c>
      <c r="P107" s="36">
        <f>SUMIFS(СВЦЭМ!$C$33:$C$776,СВЦЭМ!$A$33:$A$776,$A107,СВЦЭМ!$B$33:$B$776,P$83)+'СЕТ СН'!$H$12+СВЦЭМ!$D$10+'СЕТ СН'!$H$5-'СЕТ СН'!$H$20</f>
        <v>3426.5711052900001</v>
      </c>
      <c r="Q107" s="36">
        <f>SUMIFS(СВЦЭМ!$C$33:$C$776,СВЦЭМ!$A$33:$A$776,$A107,СВЦЭМ!$B$33:$B$776,Q$83)+'СЕТ СН'!$H$12+СВЦЭМ!$D$10+'СЕТ СН'!$H$5-'СЕТ СН'!$H$20</f>
        <v>3411.9154645200001</v>
      </c>
      <c r="R107" s="36">
        <f>SUMIFS(СВЦЭМ!$C$33:$C$776,СВЦЭМ!$A$33:$A$776,$A107,СВЦЭМ!$B$33:$B$776,R$83)+'СЕТ СН'!$H$12+СВЦЭМ!$D$10+'СЕТ СН'!$H$5-'СЕТ СН'!$H$20</f>
        <v>3437.3278234300001</v>
      </c>
      <c r="S107" s="36">
        <f>SUMIFS(СВЦЭМ!$C$33:$C$776,СВЦЭМ!$A$33:$A$776,$A107,СВЦЭМ!$B$33:$B$776,S$83)+'СЕТ СН'!$H$12+СВЦЭМ!$D$10+'СЕТ СН'!$H$5-'СЕТ СН'!$H$20</f>
        <v>3448.6891017299999</v>
      </c>
      <c r="T107" s="36">
        <f>SUMIFS(СВЦЭМ!$C$33:$C$776,СВЦЭМ!$A$33:$A$776,$A107,СВЦЭМ!$B$33:$B$776,T$83)+'СЕТ СН'!$H$12+СВЦЭМ!$D$10+'СЕТ СН'!$H$5-'СЕТ СН'!$H$20</f>
        <v>3441.3842363200001</v>
      </c>
      <c r="U107" s="36">
        <f>SUMIFS(СВЦЭМ!$C$33:$C$776,СВЦЭМ!$A$33:$A$776,$A107,СВЦЭМ!$B$33:$B$776,U$83)+'СЕТ СН'!$H$12+СВЦЭМ!$D$10+'СЕТ СН'!$H$5-'СЕТ СН'!$H$20</f>
        <v>3452.4317430400001</v>
      </c>
      <c r="V107" s="36">
        <f>SUMIFS(СВЦЭМ!$C$33:$C$776,СВЦЭМ!$A$33:$A$776,$A107,СВЦЭМ!$B$33:$B$776,V$83)+'СЕТ СН'!$H$12+СВЦЭМ!$D$10+'СЕТ СН'!$H$5-'СЕТ СН'!$H$20</f>
        <v>3447.8858565800001</v>
      </c>
      <c r="W107" s="36">
        <f>SUMIFS(СВЦЭМ!$C$33:$C$776,СВЦЭМ!$A$33:$A$776,$A107,СВЦЭМ!$B$33:$B$776,W$83)+'СЕТ СН'!$H$12+СВЦЭМ!$D$10+'СЕТ СН'!$H$5-'СЕТ СН'!$H$20</f>
        <v>3448.8416275499999</v>
      </c>
      <c r="X107" s="36">
        <f>SUMIFS(СВЦЭМ!$C$33:$C$776,СВЦЭМ!$A$33:$A$776,$A107,СВЦЭМ!$B$33:$B$776,X$83)+'СЕТ СН'!$H$12+СВЦЭМ!$D$10+'СЕТ СН'!$H$5-'СЕТ СН'!$H$20</f>
        <v>3446.1815769</v>
      </c>
      <c r="Y107" s="36">
        <f>SUMIFS(СВЦЭМ!$C$33:$C$776,СВЦЭМ!$A$33:$A$776,$A107,СВЦЭМ!$B$33:$B$776,Y$83)+'СЕТ СН'!$H$12+СВЦЭМ!$D$10+'СЕТ СН'!$H$5-'СЕТ СН'!$H$20</f>
        <v>3473.3986190000001</v>
      </c>
    </row>
    <row r="108" spans="1:25" ht="15.75" x14ac:dyDescent="0.2">
      <c r="A108" s="35">
        <f t="shared" si="2"/>
        <v>43794</v>
      </c>
      <c r="B108" s="36">
        <f>SUMIFS(СВЦЭМ!$C$33:$C$776,СВЦЭМ!$A$33:$A$776,$A108,СВЦЭМ!$B$33:$B$776,B$83)+'СЕТ СН'!$H$12+СВЦЭМ!$D$10+'СЕТ СН'!$H$5-'СЕТ СН'!$H$20</f>
        <v>3511.0344817</v>
      </c>
      <c r="C108" s="36">
        <f>SUMIFS(СВЦЭМ!$C$33:$C$776,СВЦЭМ!$A$33:$A$776,$A108,СВЦЭМ!$B$33:$B$776,C$83)+'СЕТ СН'!$H$12+СВЦЭМ!$D$10+'СЕТ СН'!$H$5-'СЕТ СН'!$H$20</f>
        <v>3532.9054126199999</v>
      </c>
      <c r="D108" s="36">
        <f>SUMIFS(СВЦЭМ!$C$33:$C$776,СВЦЭМ!$A$33:$A$776,$A108,СВЦЭМ!$B$33:$B$776,D$83)+'СЕТ СН'!$H$12+СВЦЭМ!$D$10+'СЕТ СН'!$H$5-'СЕТ СН'!$H$20</f>
        <v>3570.9258325800001</v>
      </c>
      <c r="E108" s="36">
        <f>SUMIFS(СВЦЭМ!$C$33:$C$776,СВЦЭМ!$A$33:$A$776,$A108,СВЦЭМ!$B$33:$B$776,E$83)+'СЕТ СН'!$H$12+СВЦЭМ!$D$10+'СЕТ СН'!$H$5-'СЕТ СН'!$H$20</f>
        <v>3577.9902940500001</v>
      </c>
      <c r="F108" s="36">
        <f>SUMIFS(СВЦЭМ!$C$33:$C$776,СВЦЭМ!$A$33:$A$776,$A108,СВЦЭМ!$B$33:$B$776,F$83)+'СЕТ СН'!$H$12+СВЦЭМ!$D$10+'СЕТ СН'!$H$5-'СЕТ СН'!$H$20</f>
        <v>3561.8679216300002</v>
      </c>
      <c r="G108" s="36">
        <f>SUMIFS(СВЦЭМ!$C$33:$C$776,СВЦЭМ!$A$33:$A$776,$A108,СВЦЭМ!$B$33:$B$776,G$83)+'СЕТ СН'!$H$12+СВЦЭМ!$D$10+'СЕТ СН'!$H$5-'СЕТ СН'!$H$20</f>
        <v>3561.2368901999998</v>
      </c>
      <c r="H108" s="36">
        <f>SUMIFS(СВЦЭМ!$C$33:$C$776,СВЦЭМ!$A$33:$A$776,$A108,СВЦЭМ!$B$33:$B$776,H$83)+'СЕТ СН'!$H$12+СВЦЭМ!$D$10+'СЕТ СН'!$H$5-'СЕТ СН'!$H$20</f>
        <v>3521.0400700999999</v>
      </c>
      <c r="I108" s="36">
        <f>SUMIFS(СВЦЭМ!$C$33:$C$776,СВЦЭМ!$A$33:$A$776,$A108,СВЦЭМ!$B$33:$B$776,I$83)+'СЕТ СН'!$H$12+СВЦЭМ!$D$10+'СЕТ СН'!$H$5-'СЕТ СН'!$H$20</f>
        <v>3502.3805766099999</v>
      </c>
      <c r="J108" s="36">
        <f>SUMIFS(СВЦЭМ!$C$33:$C$776,СВЦЭМ!$A$33:$A$776,$A108,СВЦЭМ!$B$33:$B$776,J$83)+'СЕТ СН'!$H$12+СВЦЭМ!$D$10+'СЕТ СН'!$H$5-'СЕТ СН'!$H$20</f>
        <v>3481.2976836400003</v>
      </c>
      <c r="K108" s="36">
        <f>SUMIFS(СВЦЭМ!$C$33:$C$776,СВЦЭМ!$A$33:$A$776,$A108,СВЦЭМ!$B$33:$B$776,K$83)+'СЕТ СН'!$H$12+СВЦЭМ!$D$10+'СЕТ СН'!$H$5-'СЕТ СН'!$H$20</f>
        <v>3472.00162774</v>
      </c>
      <c r="L108" s="36">
        <f>SUMIFS(СВЦЭМ!$C$33:$C$776,СВЦЭМ!$A$33:$A$776,$A108,СВЦЭМ!$B$33:$B$776,L$83)+'СЕТ СН'!$H$12+СВЦЭМ!$D$10+'СЕТ СН'!$H$5-'СЕТ СН'!$H$20</f>
        <v>3439.635358</v>
      </c>
      <c r="M108" s="36">
        <f>SUMIFS(СВЦЭМ!$C$33:$C$776,СВЦЭМ!$A$33:$A$776,$A108,СВЦЭМ!$B$33:$B$776,M$83)+'СЕТ СН'!$H$12+СВЦЭМ!$D$10+'СЕТ СН'!$H$5-'СЕТ СН'!$H$20</f>
        <v>3440.1953022900002</v>
      </c>
      <c r="N108" s="36">
        <f>SUMIFS(СВЦЭМ!$C$33:$C$776,СВЦЭМ!$A$33:$A$776,$A108,СВЦЭМ!$B$33:$B$776,N$83)+'СЕТ СН'!$H$12+СВЦЭМ!$D$10+'СЕТ СН'!$H$5-'СЕТ СН'!$H$20</f>
        <v>3428.7690034100001</v>
      </c>
      <c r="O108" s="36">
        <f>SUMIFS(СВЦЭМ!$C$33:$C$776,СВЦЭМ!$A$33:$A$776,$A108,СВЦЭМ!$B$33:$B$776,O$83)+'СЕТ СН'!$H$12+СВЦЭМ!$D$10+'СЕТ СН'!$H$5-'СЕТ СН'!$H$20</f>
        <v>3434.0169279299998</v>
      </c>
      <c r="P108" s="36">
        <f>SUMIFS(СВЦЭМ!$C$33:$C$776,СВЦЭМ!$A$33:$A$776,$A108,СВЦЭМ!$B$33:$B$776,P$83)+'СЕТ СН'!$H$12+СВЦЭМ!$D$10+'СЕТ СН'!$H$5-'СЕТ СН'!$H$20</f>
        <v>3443.0457200400001</v>
      </c>
      <c r="Q108" s="36">
        <f>SUMIFS(СВЦЭМ!$C$33:$C$776,СВЦЭМ!$A$33:$A$776,$A108,СВЦЭМ!$B$33:$B$776,Q$83)+'СЕТ СН'!$H$12+СВЦЭМ!$D$10+'СЕТ СН'!$H$5-'СЕТ СН'!$H$20</f>
        <v>3418.1970914600001</v>
      </c>
      <c r="R108" s="36">
        <f>SUMIFS(СВЦЭМ!$C$33:$C$776,СВЦЭМ!$A$33:$A$776,$A108,СВЦЭМ!$B$33:$B$776,R$83)+'СЕТ СН'!$H$12+СВЦЭМ!$D$10+'СЕТ СН'!$H$5-'СЕТ СН'!$H$20</f>
        <v>3430.6168146300001</v>
      </c>
      <c r="S108" s="36">
        <f>SUMIFS(СВЦЭМ!$C$33:$C$776,СВЦЭМ!$A$33:$A$776,$A108,СВЦЭМ!$B$33:$B$776,S$83)+'СЕТ СН'!$H$12+СВЦЭМ!$D$10+'СЕТ СН'!$H$5-'СЕТ СН'!$H$20</f>
        <v>3423.6920741100002</v>
      </c>
      <c r="T108" s="36">
        <f>SUMIFS(СВЦЭМ!$C$33:$C$776,СВЦЭМ!$A$33:$A$776,$A108,СВЦЭМ!$B$33:$B$776,T$83)+'СЕТ СН'!$H$12+СВЦЭМ!$D$10+'СЕТ СН'!$H$5-'СЕТ СН'!$H$20</f>
        <v>3414.5076594100001</v>
      </c>
      <c r="U108" s="36">
        <f>SUMIFS(СВЦЭМ!$C$33:$C$776,СВЦЭМ!$A$33:$A$776,$A108,СВЦЭМ!$B$33:$B$776,U$83)+'СЕТ СН'!$H$12+СВЦЭМ!$D$10+'СЕТ СН'!$H$5-'СЕТ СН'!$H$20</f>
        <v>3422.5452148100003</v>
      </c>
      <c r="V108" s="36">
        <f>SUMIFS(СВЦЭМ!$C$33:$C$776,СВЦЭМ!$A$33:$A$776,$A108,СВЦЭМ!$B$33:$B$776,V$83)+'СЕТ СН'!$H$12+СВЦЭМ!$D$10+'СЕТ СН'!$H$5-'СЕТ СН'!$H$20</f>
        <v>3432.9614108999999</v>
      </c>
      <c r="W108" s="36">
        <f>SUMIFS(СВЦЭМ!$C$33:$C$776,СВЦЭМ!$A$33:$A$776,$A108,СВЦЭМ!$B$33:$B$776,W$83)+'СЕТ СН'!$H$12+СВЦЭМ!$D$10+'СЕТ СН'!$H$5-'СЕТ СН'!$H$20</f>
        <v>3453.2890065800002</v>
      </c>
      <c r="X108" s="36">
        <f>SUMIFS(СВЦЭМ!$C$33:$C$776,СВЦЭМ!$A$33:$A$776,$A108,СВЦЭМ!$B$33:$B$776,X$83)+'СЕТ СН'!$H$12+СВЦЭМ!$D$10+'СЕТ СН'!$H$5-'СЕТ СН'!$H$20</f>
        <v>3472.5315057500002</v>
      </c>
      <c r="Y108" s="36">
        <f>SUMIFS(СВЦЭМ!$C$33:$C$776,СВЦЭМ!$A$33:$A$776,$A108,СВЦЭМ!$B$33:$B$776,Y$83)+'СЕТ СН'!$H$12+СВЦЭМ!$D$10+'СЕТ СН'!$H$5-'СЕТ СН'!$H$20</f>
        <v>3488.5685287699998</v>
      </c>
    </row>
    <row r="109" spans="1:25" ht="15.75" x14ac:dyDescent="0.2">
      <c r="A109" s="35">
        <f t="shared" si="2"/>
        <v>43795</v>
      </c>
      <c r="B109" s="36">
        <f>SUMIFS(СВЦЭМ!$C$33:$C$776,СВЦЭМ!$A$33:$A$776,$A109,СВЦЭМ!$B$33:$B$776,B$83)+'СЕТ СН'!$H$12+СВЦЭМ!$D$10+'СЕТ СН'!$H$5-'СЕТ СН'!$H$20</f>
        <v>3536.9935130700001</v>
      </c>
      <c r="C109" s="36">
        <f>SUMIFS(СВЦЭМ!$C$33:$C$776,СВЦЭМ!$A$33:$A$776,$A109,СВЦЭМ!$B$33:$B$776,C$83)+'СЕТ СН'!$H$12+СВЦЭМ!$D$10+'СЕТ СН'!$H$5-'СЕТ СН'!$H$20</f>
        <v>3549.0422126100002</v>
      </c>
      <c r="D109" s="36">
        <f>SUMIFS(СВЦЭМ!$C$33:$C$776,СВЦЭМ!$A$33:$A$776,$A109,СВЦЭМ!$B$33:$B$776,D$83)+'СЕТ СН'!$H$12+СВЦЭМ!$D$10+'СЕТ СН'!$H$5-'СЕТ СН'!$H$20</f>
        <v>3562.7773315599998</v>
      </c>
      <c r="E109" s="36">
        <f>SUMIFS(СВЦЭМ!$C$33:$C$776,СВЦЭМ!$A$33:$A$776,$A109,СВЦЭМ!$B$33:$B$776,E$83)+'СЕТ СН'!$H$12+СВЦЭМ!$D$10+'СЕТ СН'!$H$5-'СЕТ СН'!$H$20</f>
        <v>3566.9006225799999</v>
      </c>
      <c r="F109" s="36">
        <f>SUMIFS(СВЦЭМ!$C$33:$C$776,СВЦЭМ!$A$33:$A$776,$A109,СВЦЭМ!$B$33:$B$776,F$83)+'СЕТ СН'!$H$12+СВЦЭМ!$D$10+'СЕТ СН'!$H$5-'СЕТ СН'!$H$20</f>
        <v>3555.5677425399999</v>
      </c>
      <c r="G109" s="36">
        <f>SUMIFS(СВЦЭМ!$C$33:$C$776,СВЦЭМ!$A$33:$A$776,$A109,СВЦЭМ!$B$33:$B$776,G$83)+'СЕТ СН'!$H$12+СВЦЭМ!$D$10+'СЕТ СН'!$H$5-'СЕТ СН'!$H$20</f>
        <v>3552.21801164</v>
      </c>
      <c r="H109" s="36">
        <f>SUMIFS(СВЦЭМ!$C$33:$C$776,СВЦЭМ!$A$33:$A$776,$A109,СВЦЭМ!$B$33:$B$776,H$83)+'СЕТ СН'!$H$12+СВЦЭМ!$D$10+'СЕТ СН'!$H$5-'СЕТ СН'!$H$20</f>
        <v>3526.8689109500001</v>
      </c>
      <c r="I109" s="36">
        <f>SUMIFS(СВЦЭМ!$C$33:$C$776,СВЦЭМ!$A$33:$A$776,$A109,СВЦЭМ!$B$33:$B$776,I$83)+'СЕТ СН'!$H$12+СВЦЭМ!$D$10+'СЕТ СН'!$H$5-'СЕТ СН'!$H$20</f>
        <v>3517.8841960700001</v>
      </c>
      <c r="J109" s="36">
        <f>SUMIFS(СВЦЭМ!$C$33:$C$776,СВЦЭМ!$A$33:$A$776,$A109,СВЦЭМ!$B$33:$B$776,J$83)+'СЕТ СН'!$H$12+СВЦЭМ!$D$10+'СЕТ СН'!$H$5-'СЕТ СН'!$H$20</f>
        <v>3477.3486008700002</v>
      </c>
      <c r="K109" s="36">
        <f>SUMIFS(СВЦЭМ!$C$33:$C$776,СВЦЭМ!$A$33:$A$776,$A109,СВЦЭМ!$B$33:$B$776,K$83)+'СЕТ СН'!$H$12+СВЦЭМ!$D$10+'СЕТ СН'!$H$5-'СЕТ СН'!$H$20</f>
        <v>3462.5253388299998</v>
      </c>
      <c r="L109" s="36">
        <f>SUMIFS(СВЦЭМ!$C$33:$C$776,СВЦЭМ!$A$33:$A$776,$A109,СВЦЭМ!$B$33:$B$776,L$83)+'СЕТ СН'!$H$12+СВЦЭМ!$D$10+'СЕТ СН'!$H$5-'СЕТ СН'!$H$20</f>
        <v>3427.20938505</v>
      </c>
      <c r="M109" s="36">
        <f>SUMIFS(СВЦЭМ!$C$33:$C$776,СВЦЭМ!$A$33:$A$776,$A109,СВЦЭМ!$B$33:$B$776,M$83)+'СЕТ СН'!$H$12+СВЦЭМ!$D$10+'СЕТ СН'!$H$5-'СЕТ СН'!$H$20</f>
        <v>3434.0573220400001</v>
      </c>
      <c r="N109" s="36">
        <f>SUMIFS(СВЦЭМ!$C$33:$C$776,СВЦЭМ!$A$33:$A$776,$A109,СВЦЭМ!$B$33:$B$776,N$83)+'СЕТ СН'!$H$12+СВЦЭМ!$D$10+'СЕТ СН'!$H$5-'СЕТ СН'!$H$20</f>
        <v>3421.2343200300002</v>
      </c>
      <c r="O109" s="36">
        <f>SUMIFS(СВЦЭМ!$C$33:$C$776,СВЦЭМ!$A$33:$A$776,$A109,СВЦЭМ!$B$33:$B$776,O$83)+'СЕТ СН'!$H$12+СВЦЭМ!$D$10+'СЕТ СН'!$H$5-'СЕТ СН'!$H$20</f>
        <v>3424.2303360800001</v>
      </c>
      <c r="P109" s="36">
        <f>SUMIFS(СВЦЭМ!$C$33:$C$776,СВЦЭМ!$A$33:$A$776,$A109,СВЦЭМ!$B$33:$B$776,P$83)+'СЕТ СН'!$H$12+СВЦЭМ!$D$10+'СЕТ СН'!$H$5-'СЕТ СН'!$H$20</f>
        <v>3439.3630190700001</v>
      </c>
      <c r="Q109" s="36">
        <f>SUMIFS(СВЦЭМ!$C$33:$C$776,СВЦЭМ!$A$33:$A$776,$A109,СВЦЭМ!$B$33:$B$776,Q$83)+'СЕТ СН'!$H$12+СВЦЭМ!$D$10+'СЕТ СН'!$H$5-'СЕТ СН'!$H$20</f>
        <v>3433.6053132100001</v>
      </c>
      <c r="R109" s="36">
        <f>SUMIFS(СВЦЭМ!$C$33:$C$776,СВЦЭМ!$A$33:$A$776,$A109,СВЦЭМ!$B$33:$B$776,R$83)+'СЕТ СН'!$H$12+СВЦЭМ!$D$10+'СЕТ СН'!$H$5-'СЕТ СН'!$H$20</f>
        <v>3449.2689129700002</v>
      </c>
      <c r="S109" s="36">
        <f>SUMIFS(СВЦЭМ!$C$33:$C$776,СВЦЭМ!$A$33:$A$776,$A109,СВЦЭМ!$B$33:$B$776,S$83)+'СЕТ СН'!$H$12+СВЦЭМ!$D$10+'СЕТ СН'!$H$5-'СЕТ СН'!$H$20</f>
        <v>3450.7462003000001</v>
      </c>
      <c r="T109" s="36">
        <f>SUMIFS(СВЦЭМ!$C$33:$C$776,СВЦЭМ!$A$33:$A$776,$A109,СВЦЭМ!$B$33:$B$776,T$83)+'СЕТ СН'!$H$12+СВЦЭМ!$D$10+'СЕТ СН'!$H$5-'СЕТ СН'!$H$20</f>
        <v>3430.4861092900001</v>
      </c>
      <c r="U109" s="36">
        <f>SUMIFS(СВЦЭМ!$C$33:$C$776,СВЦЭМ!$A$33:$A$776,$A109,СВЦЭМ!$B$33:$B$776,U$83)+'СЕТ СН'!$H$12+СВЦЭМ!$D$10+'СЕТ СН'!$H$5-'СЕТ СН'!$H$20</f>
        <v>3424.78422189</v>
      </c>
      <c r="V109" s="36">
        <f>SUMIFS(СВЦЭМ!$C$33:$C$776,СВЦЭМ!$A$33:$A$776,$A109,СВЦЭМ!$B$33:$B$776,V$83)+'СЕТ СН'!$H$12+СВЦЭМ!$D$10+'СЕТ СН'!$H$5-'СЕТ СН'!$H$20</f>
        <v>3438.0785738700001</v>
      </c>
      <c r="W109" s="36">
        <f>SUMIFS(СВЦЭМ!$C$33:$C$776,СВЦЭМ!$A$33:$A$776,$A109,СВЦЭМ!$B$33:$B$776,W$83)+'СЕТ СН'!$H$12+СВЦЭМ!$D$10+'СЕТ СН'!$H$5-'СЕТ СН'!$H$20</f>
        <v>3477.3669442800001</v>
      </c>
      <c r="X109" s="36">
        <f>SUMIFS(СВЦЭМ!$C$33:$C$776,СВЦЭМ!$A$33:$A$776,$A109,СВЦЭМ!$B$33:$B$776,X$83)+'СЕТ СН'!$H$12+СВЦЭМ!$D$10+'СЕТ СН'!$H$5-'СЕТ СН'!$H$20</f>
        <v>3478.6455968099999</v>
      </c>
      <c r="Y109" s="36">
        <f>SUMIFS(СВЦЭМ!$C$33:$C$776,СВЦЭМ!$A$33:$A$776,$A109,СВЦЭМ!$B$33:$B$776,Y$83)+'СЕТ СН'!$H$12+СВЦЭМ!$D$10+'СЕТ СН'!$H$5-'СЕТ СН'!$H$20</f>
        <v>3496.6181327599998</v>
      </c>
    </row>
    <row r="110" spans="1:25" ht="15.75" x14ac:dyDescent="0.2">
      <c r="A110" s="35">
        <f t="shared" si="2"/>
        <v>43796</v>
      </c>
      <c r="B110" s="36">
        <f>SUMIFS(СВЦЭМ!$C$33:$C$776,СВЦЭМ!$A$33:$A$776,$A110,СВЦЭМ!$B$33:$B$776,B$83)+'СЕТ СН'!$H$12+СВЦЭМ!$D$10+'СЕТ СН'!$H$5-'СЕТ СН'!$H$20</f>
        <v>3543.9290308300001</v>
      </c>
      <c r="C110" s="36">
        <f>SUMIFS(СВЦЭМ!$C$33:$C$776,СВЦЭМ!$A$33:$A$776,$A110,СВЦЭМ!$B$33:$B$776,C$83)+'СЕТ СН'!$H$12+СВЦЭМ!$D$10+'СЕТ СН'!$H$5-'СЕТ СН'!$H$20</f>
        <v>3558.7852572000002</v>
      </c>
      <c r="D110" s="36">
        <f>SUMIFS(СВЦЭМ!$C$33:$C$776,СВЦЭМ!$A$33:$A$776,$A110,СВЦЭМ!$B$33:$B$776,D$83)+'СЕТ СН'!$H$12+СВЦЭМ!$D$10+'СЕТ СН'!$H$5-'СЕТ СН'!$H$20</f>
        <v>3588.12432975</v>
      </c>
      <c r="E110" s="36">
        <f>SUMIFS(СВЦЭМ!$C$33:$C$776,СВЦЭМ!$A$33:$A$776,$A110,СВЦЭМ!$B$33:$B$776,E$83)+'СЕТ СН'!$H$12+СВЦЭМ!$D$10+'СЕТ СН'!$H$5-'СЕТ СН'!$H$20</f>
        <v>3587.48105261</v>
      </c>
      <c r="F110" s="36">
        <f>SUMIFS(СВЦЭМ!$C$33:$C$776,СВЦЭМ!$A$33:$A$776,$A110,СВЦЭМ!$B$33:$B$776,F$83)+'СЕТ СН'!$H$12+СВЦЭМ!$D$10+'СЕТ СН'!$H$5-'СЕТ СН'!$H$20</f>
        <v>3582.90063852</v>
      </c>
      <c r="G110" s="36">
        <f>SUMIFS(СВЦЭМ!$C$33:$C$776,СВЦЭМ!$A$33:$A$776,$A110,СВЦЭМ!$B$33:$B$776,G$83)+'СЕТ СН'!$H$12+СВЦЭМ!$D$10+'СЕТ СН'!$H$5-'СЕТ СН'!$H$20</f>
        <v>3573.5531018500001</v>
      </c>
      <c r="H110" s="36">
        <f>SUMIFS(СВЦЭМ!$C$33:$C$776,СВЦЭМ!$A$33:$A$776,$A110,СВЦЭМ!$B$33:$B$776,H$83)+'СЕТ СН'!$H$12+СВЦЭМ!$D$10+'СЕТ СН'!$H$5-'СЕТ СН'!$H$20</f>
        <v>3566.96902189</v>
      </c>
      <c r="I110" s="36">
        <f>SUMIFS(СВЦЭМ!$C$33:$C$776,СВЦЭМ!$A$33:$A$776,$A110,СВЦЭМ!$B$33:$B$776,I$83)+'СЕТ СН'!$H$12+СВЦЭМ!$D$10+'СЕТ СН'!$H$5-'СЕТ СН'!$H$20</f>
        <v>3571.5349575</v>
      </c>
      <c r="J110" s="36">
        <f>SUMIFS(СВЦЭМ!$C$33:$C$776,СВЦЭМ!$A$33:$A$776,$A110,СВЦЭМ!$B$33:$B$776,J$83)+'СЕТ СН'!$H$12+СВЦЭМ!$D$10+'СЕТ СН'!$H$5-'СЕТ СН'!$H$20</f>
        <v>3510.8011255299998</v>
      </c>
      <c r="K110" s="36">
        <f>SUMIFS(СВЦЭМ!$C$33:$C$776,СВЦЭМ!$A$33:$A$776,$A110,СВЦЭМ!$B$33:$B$776,K$83)+'СЕТ СН'!$H$12+СВЦЭМ!$D$10+'СЕТ СН'!$H$5-'СЕТ СН'!$H$20</f>
        <v>3494.63991803</v>
      </c>
      <c r="L110" s="36">
        <f>SUMIFS(СВЦЭМ!$C$33:$C$776,СВЦЭМ!$A$33:$A$776,$A110,СВЦЭМ!$B$33:$B$776,L$83)+'СЕТ СН'!$H$12+СВЦЭМ!$D$10+'СЕТ СН'!$H$5-'СЕТ СН'!$H$20</f>
        <v>3459.43371161</v>
      </c>
      <c r="M110" s="36">
        <f>SUMIFS(СВЦЭМ!$C$33:$C$776,СВЦЭМ!$A$33:$A$776,$A110,СВЦЭМ!$B$33:$B$776,M$83)+'СЕТ СН'!$H$12+СВЦЭМ!$D$10+'СЕТ СН'!$H$5-'СЕТ СН'!$H$20</f>
        <v>3448.3879422499999</v>
      </c>
      <c r="N110" s="36">
        <f>SUMIFS(СВЦЭМ!$C$33:$C$776,СВЦЭМ!$A$33:$A$776,$A110,СВЦЭМ!$B$33:$B$776,N$83)+'СЕТ СН'!$H$12+СВЦЭМ!$D$10+'СЕТ СН'!$H$5-'СЕТ СН'!$H$20</f>
        <v>3437.4139248800002</v>
      </c>
      <c r="O110" s="36">
        <f>SUMIFS(СВЦЭМ!$C$33:$C$776,СВЦЭМ!$A$33:$A$776,$A110,СВЦЭМ!$B$33:$B$776,O$83)+'СЕТ СН'!$H$12+СВЦЭМ!$D$10+'СЕТ СН'!$H$5-'СЕТ СН'!$H$20</f>
        <v>3452.04971411</v>
      </c>
      <c r="P110" s="36">
        <f>SUMIFS(СВЦЭМ!$C$33:$C$776,СВЦЭМ!$A$33:$A$776,$A110,СВЦЭМ!$B$33:$B$776,P$83)+'СЕТ СН'!$H$12+СВЦЭМ!$D$10+'СЕТ СН'!$H$5-'СЕТ СН'!$H$20</f>
        <v>3460.1580522700001</v>
      </c>
      <c r="Q110" s="36">
        <f>SUMIFS(СВЦЭМ!$C$33:$C$776,СВЦЭМ!$A$33:$A$776,$A110,СВЦЭМ!$B$33:$B$776,Q$83)+'СЕТ СН'!$H$12+СВЦЭМ!$D$10+'СЕТ СН'!$H$5-'СЕТ СН'!$H$20</f>
        <v>3444.0274976199998</v>
      </c>
      <c r="R110" s="36">
        <f>SUMIFS(СВЦЭМ!$C$33:$C$776,СВЦЭМ!$A$33:$A$776,$A110,СВЦЭМ!$B$33:$B$776,R$83)+'СЕТ СН'!$H$12+СВЦЭМ!$D$10+'СЕТ СН'!$H$5-'СЕТ СН'!$H$20</f>
        <v>3446.6986750900001</v>
      </c>
      <c r="S110" s="36">
        <f>SUMIFS(СВЦЭМ!$C$33:$C$776,СВЦЭМ!$A$33:$A$776,$A110,СВЦЭМ!$B$33:$B$776,S$83)+'СЕТ СН'!$H$12+СВЦЭМ!$D$10+'СЕТ СН'!$H$5-'СЕТ СН'!$H$20</f>
        <v>3460.07158854</v>
      </c>
      <c r="T110" s="36">
        <f>SUMIFS(СВЦЭМ!$C$33:$C$776,СВЦЭМ!$A$33:$A$776,$A110,СВЦЭМ!$B$33:$B$776,T$83)+'СЕТ СН'!$H$12+СВЦЭМ!$D$10+'СЕТ СН'!$H$5-'СЕТ СН'!$H$20</f>
        <v>3441.3080981900002</v>
      </c>
      <c r="U110" s="36">
        <f>SUMIFS(СВЦЭМ!$C$33:$C$776,СВЦЭМ!$A$33:$A$776,$A110,СВЦЭМ!$B$33:$B$776,U$83)+'СЕТ СН'!$H$12+СВЦЭМ!$D$10+'СЕТ СН'!$H$5-'СЕТ СН'!$H$20</f>
        <v>3437.0597880300002</v>
      </c>
      <c r="V110" s="36">
        <f>SUMIFS(СВЦЭМ!$C$33:$C$776,СВЦЭМ!$A$33:$A$776,$A110,СВЦЭМ!$B$33:$B$776,V$83)+'СЕТ СН'!$H$12+СВЦЭМ!$D$10+'СЕТ СН'!$H$5-'СЕТ СН'!$H$20</f>
        <v>3440.25347895</v>
      </c>
      <c r="W110" s="36">
        <f>SUMIFS(СВЦЭМ!$C$33:$C$776,СВЦЭМ!$A$33:$A$776,$A110,СВЦЭМ!$B$33:$B$776,W$83)+'СЕТ СН'!$H$12+СВЦЭМ!$D$10+'СЕТ СН'!$H$5-'СЕТ СН'!$H$20</f>
        <v>3759.1209499099996</v>
      </c>
      <c r="X110" s="36">
        <f>SUMIFS(СВЦЭМ!$C$33:$C$776,СВЦЭМ!$A$33:$A$776,$A110,СВЦЭМ!$B$33:$B$776,X$83)+'СЕТ СН'!$H$12+СВЦЭМ!$D$10+'СЕТ СН'!$H$5-'СЕТ СН'!$H$20</f>
        <v>3476.97944448</v>
      </c>
      <c r="Y110" s="36">
        <f>SUMIFS(СВЦЭМ!$C$33:$C$776,СВЦЭМ!$A$33:$A$776,$A110,СВЦЭМ!$B$33:$B$776,Y$83)+'СЕТ СН'!$H$12+СВЦЭМ!$D$10+'СЕТ СН'!$H$5-'СЕТ СН'!$H$20</f>
        <v>3490.5277269899998</v>
      </c>
    </row>
    <row r="111" spans="1:25" ht="15.75" x14ac:dyDescent="0.2">
      <c r="A111" s="35">
        <f t="shared" si="2"/>
        <v>43797</v>
      </c>
      <c r="B111" s="36">
        <f>SUMIFS(СВЦЭМ!$C$33:$C$776,СВЦЭМ!$A$33:$A$776,$A111,СВЦЭМ!$B$33:$B$776,B$83)+'СЕТ СН'!$H$12+СВЦЭМ!$D$10+'СЕТ СН'!$H$5-'СЕТ СН'!$H$20</f>
        <v>3568.5569802199998</v>
      </c>
      <c r="C111" s="36">
        <f>SUMIFS(СВЦЭМ!$C$33:$C$776,СВЦЭМ!$A$33:$A$776,$A111,СВЦЭМ!$B$33:$B$776,C$83)+'СЕТ СН'!$H$12+СВЦЭМ!$D$10+'СЕТ СН'!$H$5-'СЕТ СН'!$H$20</f>
        <v>3591.0429262100001</v>
      </c>
      <c r="D111" s="36">
        <f>SUMIFS(СВЦЭМ!$C$33:$C$776,СВЦЭМ!$A$33:$A$776,$A111,СВЦЭМ!$B$33:$B$776,D$83)+'СЕТ СН'!$H$12+СВЦЭМ!$D$10+'СЕТ СН'!$H$5-'СЕТ СН'!$H$20</f>
        <v>3633.49935538</v>
      </c>
      <c r="E111" s="36">
        <f>SUMIFS(СВЦЭМ!$C$33:$C$776,СВЦЭМ!$A$33:$A$776,$A111,СВЦЭМ!$B$33:$B$776,E$83)+'СЕТ СН'!$H$12+СВЦЭМ!$D$10+'СЕТ СН'!$H$5-'СЕТ СН'!$H$20</f>
        <v>3616.0507939399999</v>
      </c>
      <c r="F111" s="36">
        <f>SUMIFS(СВЦЭМ!$C$33:$C$776,СВЦЭМ!$A$33:$A$776,$A111,СВЦЭМ!$B$33:$B$776,F$83)+'СЕТ СН'!$H$12+СВЦЭМ!$D$10+'СЕТ СН'!$H$5-'СЕТ СН'!$H$20</f>
        <v>3606.6858190600001</v>
      </c>
      <c r="G111" s="36">
        <f>SUMIFS(СВЦЭМ!$C$33:$C$776,СВЦЭМ!$A$33:$A$776,$A111,СВЦЭМ!$B$33:$B$776,G$83)+'СЕТ СН'!$H$12+СВЦЭМ!$D$10+'СЕТ СН'!$H$5-'СЕТ СН'!$H$20</f>
        <v>3610.6044767399999</v>
      </c>
      <c r="H111" s="36">
        <f>SUMIFS(СВЦЭМ!$C$33:$C$776,СВЦЭМ!$A$33:$A$776,$A111,СВЦЭМ!$B$33:$B$776,H$83)+'СЕТ СН'!$H$12+СВЦЭМ!$D$10+'СЕТ СН'!$H$5-'СЕТ СН'!$H$20</f>
        <v>3620.5413710600001</v>
      </c>
      <c r="I111" s="36">
        <f>SUMIFS(СВЦЭМ!$C$33:$C$776,СВЦЭМ!$A$33:$A$776,$A111,СВЦЭМ!$B$33:$B$776,I$83)+'СЕТ СН'!$H$12+СВЦЭМ!$D$10+'СЕТ СН'!$H$5-'СЕТ СН'!$H$20</f>
        <v>3609.18604387</v>
      </c>
      <c r="J111" s="36">
        <f>SUMIFS(СВЦЭМ!$C$33:$C$776,СВЦЭМ!$A$33:$A$776,$A111,СВЦЭМ!$B$33:$B$776,J$83)+'СЕТ СН'!$H$12+СВЦЭМ!$D$10+'СЕТ СН'!$H$5-'СЕТ СН'!$H$20</f>
        <v>3531.99310926</v>
      </c>
      <c r="K111" s="36">
        <f>SUMIFS(СВЦЭМ!$C$33:$C$776,СВЦЭМ!$A$33:$A$776,$A111,СВЦЭМ!$B$33:$B$776,K$83)+'СЕТ СН'!$H$12+СВЦЭМ!$D$10+'СЕТ СН'!$H$5-'СЕТ СН'!$H$20</f>
        <v>3512.4400437499999</v>
      </c>
      <c r="L111" s="36">
        <f>SUMIFS(СВЦЭМ!$C$33:$C$776,СВЦЭМ!$A$33:$A$776,$A111,СВЦЭМ!$B$33:$B$776,L$83)+'СЕТ СН'!$H$12+СВЦЭМ!$D$10+'СЕТ СН'!$H$5-'СЕТ СН'!$H$20</f>
        <v>3479.1910120100001</v>
      </c>
      <c r="M111" s="36">
        <f>SUMIFS(СВЦЭМ!$C$33:$C$776,СВЦЭМ!$A$33:$A$776,$A111,СВЦЭМ!$B$33:$B$776,M$83)+'СЕТ СН'!$H$12+СВЦЭМ!$D$10+'СЕТ СН'!$H$5-'СЕТ СН'!$H$20</f>
        <v>3464.8446291999999</v>
      </c>
      <c r="N111" s="36">
        <f>SUMIFS(СВЦЭМ!$C$33:$C$776,СВЦЭМ!$A$33:$A$776,$A111,СВЦЭМ!$B$33:$B$776,N$83)+'СЕТ СН'!$H$12+СВЦЭМ!$D$10+'СЕТ СН'!$H$5-'СЕТ СН'!$H$20</f>
        <v>3460.6274836000002</v>
      </c>
      <c r="O111" s="36">
        <f>SUMIFS(СВЦЭМ!$C$33:$C$776,СВЦЭМ!$A$33:$A$776,$A111,СВЦЭМ!$B$33:$B$776,O$83)+'СЕТ СН'!$H$12+СВЦЭМ!$D$10+'СЕТ СН'!$H$5-'СЕТ СН'!$H$20</f>
        <v>3466.2095776400001</v>
      </c>
      <c r="P111" s="36">
        <f>SUMIFS(СВЦЭМ!$C$33:$C$776,СВЦЭМ!$A$33:$A$776,$A111,СВЦЭМ!$B$33:$B$776,P$83)+'СЕТ СН'!$H$12+СВЦЭМ!$D$10+'СЕТ СН'!$H$5-'СЕТ СН'!$H$20</f>
        <v>3470.8403848400003</v>
      </c>
      <c r="Q111" s="36">
        <f>SUMIFS(СВЦЭМ!$C$33:$C$776,СВЦЭМ!$A$33:$A$776,$A111,СВЦЭМ!$B$33:$B$776,Q$83)+'СЕТ СН'!$H$12+СВЦЭМ!$D$10+'СЕТ СН'!$H$5-'СЕТ СН'!$H$20</f>
        <v>3457.6341901800001</v>
      </c>
      <c r="R111" s="36">
        <f>SUMIFS(СВЦЭМ!$C$33:$C$776,СВЦЭМ!$A$33:$A$776,$A111,СВЦЭМ!$B$33:$B$776,R$83)+'СЕТ СН'!$H$12+СВЦЭМ!$D$10+'СЕТ СН'!$H$5-'СЕТ СН'!$H$20</f>
        <v>3467.65417475</v>
      </c>
      <c r="S111" s="36">
        <f>SUMIFS(СВЦЭМ!$C$33:$C$776,СВЦЭМ!$A$33:$A$776,$A111,СВЦЭМ!$B$33:$B$776,S$83)+'СЕТ СН'!$H$12+СВЦЭМ!$D$10+'СЕТ СН'!$H$5-'СЕТ СН'!$H$20</f>
        <v>3468.0759810600002</v>
      </c>
      <c r="T111" s="36">
        <f>SUMIFS(СВЦЭМ!$C$33:$C$776,СВЦЭМ!$A$33:$A$776,$A111,СВЦЭМ!$B$33:$B$776,T$83)+'СЕТ СН'!$H$12+СВЦЭМ!$D$10+'СЕТ СН'!$H$5-'СЕТ СН'!$H$20</f>
        <v>3466.3611208900002</v>
      </c>
      <c r="U111" s="36">
        <f>SUMIFS(СВЦЭМ!$C$33:$C$776,СВЦЭМ!$A$33:$A$776,$A111,СВЦЭМ!$B$33:$B$776,U$83)+'СЕТ СН'!$H$12+СВЦЭМ!$D$10+'СЕТ СН'!$H$5-'СЕТ СН'!$H$20</f>
        <v>3449.2979190699998</v>
      </c>
      <c r="V111" s="36">
        <f>SUMIFS(СВЦЭМ!$C$33:$C$776,СВЦЭМ!$A$33:$A$776,$A111,СВЦЭМ!$B$33:$B$776,V$83)+'СЕТ СН'!$H$12+СВЦЭМ!$D$10+'СЕТ СН'!$H$5-'СЕТ СН'!$H$20</f>
        <v>3438.2424438500002</v>
      </c>
      <c r="W111" s="36">
        <f>SUMIFS(СВЦЭМ!$C$33:$C$776,СВЦЭМ!$A$33:$A$776,$A111,СВЦЭМ!$B$33:$B$776,W$83)+'СЕТ СН'!$H$12+СВЦЭМ!$D$10+'СЕТ СН'!$H$5-'СЕТ СН'!$H$20</f>
        <v>3515.3184326700002</v>
      </c>
      <c r="X111" s="36">
        <f>SUMIFS(СВЦЭМ!$C$33:$C$776,СВЦЭМ!$A$33:$A$776,$A111,СВЦЭМ!$B$33:$B$776,X$83)+'СЕТ СН'!$H$12+СВЦЭМ!$D$10+'СЕТ СН'!$H$5-'СЕТ СН'!$H$20</f>
        <v>3425.5167544300002</v>
      </c>
      <c r="Y111" s="36">
        <f>SUMIFS(СВЦЭМ!$C$33:$C$776,СВЦЭМ!$A$33:$A$776,$A111,СВЦЭМ!$B$33:$B$776,Y$83)+'СЕТ СН'!$H$12+СВЦЭМ!$D$10+'СЕТ СН'!$H$5-'СЕТ СН'!$H$20</f>
        <v>3433.5688803799999</v>
      </c>
    </row>
    <row r="112" spans="1:25" ht="15.75" x14ac:dyDescent="0.2">
      <c r="A112" s="35">
        <f t="shared" si="2"/>
        <v>43798</v>
      </c>
      <c r="B112" s="36">
        <f>SUMIFS(СВЦЭМ!$C$33:$C$776,СВЦЭМ!$A$33:$A$776,$A112,СВЦЭМ!$B$33:$B$776,B$83)+'СЕТ СН'!$H$12+СВЦЭМ!$D$10+'СЕТ СН'!$H$5-'СЕТ СН'!$H$20</f>
        <v>3514.1689313699999</v>
      </c>
      <c r="C112" s="36">
        <f>SUMIFS(СВЦЭМ!$C$33:$C$776,СВЦЭМ!$A$33:$A$776,$A112,СВЦЭМ!$B$33:$B$776,C$83)+'СЕТ СН'!$H$12+СВЦЭМ!$D$10+'СЕТ СН'!$H$5-'СЕТ СН'!$H$20</f>
        <v>3517.5583739600002</v>
      </c>
      <c r="D112" s="36">
        <f>SUMIFS(СВЦЭМ!$C$33:$C$776,СВЦЭМ!$A$33:$A$776,$A112,СВЦЭМ!$B$33:$B$776,D$83)+'СЕТ СН'!$H$12+СВЦЭМ!$D$10+'СЕТ СН'!$H$5-'СЕТ СН'!$H$20</f>
        <v>3549.15589873</v>
      </c>
      <c r="E112" s="36">
        <f>SUMIFS(СВЦЭМ!$C$33:$C$776,СВЦЭМ!$A$33:$A$776,$A112,СВЦЭМ!$B$33:$B$776,E$83)+'СЕТ СН'!$H$12+СВЦЭМ!$D$10+'СЕТ СН'!$H$5-'СЕТ СН'!$H$20</f>
        <v>3551.58029407</v>
      </c>
      <c r="F112" s="36">
        <f>SUMIFS(СВЦЭМ!$C$33:$C$776,СВЦЭМ!$A$33:$A$776,$A112,СВЦЭМ!$B$33:$B$776,F$83)+'СЕТ СН'!$H$12+СВЦЭМ!$D$10+'СЕТ СН'!$H$5-'СЕТ СН'!$H$20</f>
        <v>3540.1584537500003</v>
      </c>
      <c r="G112" s="36">
        <f>SUMIFS(СВЦЭМ!$C$33:$C$776,СВЦЭМ!$A$33:$A$776,$A112,СВЦЭМ!$B$33:$B$776,G$83)+'СЕТ СН'!$H$12+СВЦЭМ!$D$10+'СЕТ СН'!$H$5-'СЕТ СН'!$H$20</f>
        <v>3541.8625246800002</v>
      </c>
      <c r="H112" s="36">
        <f>SUMIFS(СВЦЭМ!$C$33:$C$776,СВЦЭМ!$A$33:$A$776,$A112,СВЦЭМ!$B$33:$B$776,H$83)+'СЕТ СН'!$H$12+СВЦЭМ!$D$10+'СЕТ СН'!$H$5-'СЕТ СН'!$H$20</f>
        <v>3545.8310669500001</v>
      </c>
      <c r="I112" s="36">
        <f>SUMIFS(СВЦЭМ!$C$33:$C$776,СВЦЭМ!$A$33:$A$776,$A112,СВЦЭМ!$B$33:$B$776,I$83)+'СЕТ СН'!$H$12+СВЦЭМ!$D$10+'СЕТ СН'!$H$5-'СЕТ СН'!$H$20</f>
        <v>3547.1032117</v>
      </c>
      <c r="J112" s="36">
        <f>SUMIFS(СВЦЭМ!$C$33:$C$776,СВЦЭМ!$A$33:$A$776,$A112,СВЦЭМ!$B$33:$B$776,J$83)+'СЕТ СН'!$H$12+СВЦЭМ!$D$10+'СЕТ СН'!$H$5-'СЕТ СН'!$H$20</f>
        <v>3476.4844216000001</v>
      </c>
      <c r="K112" s="36">
        <f>SUMIFS(СВЦЭМ!$C$33:$C$776,СВЦЭМ!$A$33:$A$776,$A112,СВЦЭМ!$B$33:$B$776,K$83)+'СЕТ СН'!$H$12+СВЦЭМ!$D$10+'СЕТ СН'!$H$5-'СЕТ СН'!$H$20</f>
        <v>3460.3779419500001</v>
      </c>
      <c r="L112" s="36">
        <f>SUMIFS(СВЦЭМ!$C$33:$C$776,СВЦЭМ!$A$33:$A$776,$A112,СВЦЭМ!$B$33:$B$776,L$83)+'СЕТ СН'!$H$12+СВЦЭМ!$D$10+'СЕТ СН'!$H$5-'СЕТ СН'!$H$20</f>
        <v>3424.6529869800002</v>
      </c>
      <c r="M112" s="36">
        <f>SUMIFS(СВЦЭМ!$C$33:$C$776,СВЦЭМ!$A$33:$A$776,$A112,СВЦЭМ!$B$33:$B$776,M$83)+'СЕТ СН'!$H$12+СВЦЭМ!$D$10+'СЕТ СН'!$H$5-'СЕТ СН'!$H$20</f>
        <v>3413.3689547100003</v>
      </c>
      <c r="N112" s="36">
        <f>SUMIFS(СВЦЭМ!$C$33:$C$776,СВЦЭМ!$A$33:$A$776,$A112,СВЦЭМ!$B$33:$B$776,N$83)+'СЕТ СН'!$H$12+СВЦЭМ!$D$10+'СЕТ СН'!$H$5-'СЕТ СН'!$H$20</f>
        <v>3405.59118197</v>
      </c>
      <c r="O112" s="36">
        <f>SUMIFS(СВЦЭМ!$C$33:$C$776,СВЦЭМ!$A$33:$A$776,$A112,СВЦЭМ!$B$33:$B$776,O$83)+'СЕТ СН'!$H$12+СВЦЭМ!$D$10+'СЕТ СН'!$H$5-'СЕТ СН'!$H$20</f>
        <v>3419.9164549400002</v>
      </c>
      <c r="P112" s="36">
        <f>SUMIFS(СВЦЭМ!$C$33:$C$776,СВЦЭМ!$A$33:$A$776,$A112,СВЦЭМ!$B$33:$B$776,P$83)+'СЕТ СН'!$H$12+СВЦЭМ!$D$10+'СЕТ СН'!$H$5-'СЕТ СН'!$H$20</f>
        <v>3431.2593244300001</v>
      </c>
      <c r="Q112" s="36">
        <f>SUMIFS(СВЦЭМ!$C$33:$C$776,СВЦЭМ!$A$33:$A$776,$A112,СВЦЭМ!$B$33:$B$776,Q$83)+'СЕТ СН'!$H$12+СВЦЭМ!$D$10+'СЕТ СН'!$H$5-'СЕТ СН'!$H$20</f>
        <v>3440.5591042199999</v>
      </c>
      <c r="R112" s="36">
        <f>SUMIFS(СВЦЭМ!$C$33:$C$776,СВЦЭМ!$A$33:$A$776,$A112,СВЦЭМ!$B$33:$B$776,R$83)+'СЕТ СН'!$H$12+СВЦЭМ!$D$10+'СЕТ СН'!$H$5-'СЕТ СН'!$H$20</f>
        <v>3447.9589175400001</v>
      </c>
      <c r="S112" s="36">
        <f>SUMIFS(СВЦЭМ!$C$33:$C$776,СВЦЭМ!$A$33:$A$776,$A112,СВЦЭМ!$B$33:$B$776,S$83)+'СЕТ СН'!$H$12+СВЦЭМ!$D$10+'СЕТ СН'!$H$5-'СЕТ СН'!$H$20</f>
        <v>3455.0042207199999</v>
      </c>
      <c r="T112" s="36">
        <f>SUMIFS(СВЦЭМ!$C$33:$C$776,СВЦЭМ!$A$33:$A$776,$A112,СВЦЭМ!$B$33:$B$776,T$83)+'СЕТ СН'!$H$12+СВЦЭМ!$D$10+'СЕТ СН'!$H$5-'СЕТ СН'!$H$20</f>
        <v>3455.08352225</v>
      </c>
      <c r="U112" s="36">
        <f>SUMIFS(СВЦЭМ!$C$33:$C$776,СВЦЭМ!$A$33:$A$776,$A112,СВЦЭМ!$B$33:$B$776,U$83)+'СЕТ СН'!$H$12+СВЦЭМ!$D$10+'СЕТ СН'!$H$5-'СЕТ СН'!$H$20</f>
        <v>3449.3177621700002</v>
      </c>
      <c r="V112" s="36">
        <f>SUMIFS(СВЦЭМ!$C$33:$C$776,СВЦЭМ!$A$33:$A$776,$A112,СВЦЭМ!$B$33:$B$776,V$83)+'СЕТ СН'!$H$12+СВЦЭМ!$D$10+'СЕТ СН'!$H$5-'СЕТ СН'!$H$20</f>
        <v>3461.3924000100001</v>
      </c>
      <c r="W112" s="36">
        <f>SUMIFS(СВЦЭМ!$C$33:$C$776,СВЦЭМ!$A$33:$A$776,$A112,СВЦЭМ!$B$33:$B$776,W$83)+'СЕТ СН'!$H$12+СВЦЭМ!$D$10+'СЕТ СН'!$H$5-'СЕТ СН'!$H$20</f>
        <v>3471.6333067599999</v>
      </c>
      <c r="X112" s="36">
        <f>SUMIFS(СВЦЭМ!$C$33:$C$776,СВЦЭМ!$A$33:$A$776,$A112,СВЦЭМ!$B$33:$B$776,X$83)+'СЕТ СН'!$H$12+СВЦЭМ!$D$10+'СЕТ СН'!$H$5-'СЕТ СН'!$H$20</f>
        <v>3466.02661223</v>
      </c>
      <c r="Y112" s="36">
        <f>SUMIFS(СВЦЭМ!$C$33:$C$776,СВЦЭМ!$A$33:$A$776,$A112,СВЦЭМ!$B$33:$B$776,Y$83)+'СЕТ СН'!$H$12+СВЦЭМ!$D$10+'СЕТ СН'!$H$5-'СЕТ СН'!$H$20</f>
        <v>3492.3598699200002</v>
      </c>
    </row>
    <row r="113" spans="1:27" ht="15.75" x14ac:dyDescent="0.2">
      <c r="A113" s="35">
        <f t="shared" si="2"/>
        <v>43799</v>
      </c>
      <c r="B113" s="36">
        <f>SUMIFS(СВЦЭМ!$C$33:$C$776,СВЦЭМ!$A$33:$A$776,$A113,СВЦЭМ!$B$33:$B$776,B$83)+'СЕТ СН'!$H$12+СВЦЭМ!$D$10+'СЕТ СН'!$H$5-'СЕТ СН'!$H$20</f>
        <v>3546.1880318900003</v>
      </c>
      <c r="C113" s="36">
        <f>SUMIFS(СВЦЭМ!$C$33:$C$776,СВЦЭМ!$A$33:$A$776,$A113,СВЦЭМ!$B$33:$B$776,C$83)+'СЕТ СН'!$H$12+СВЦЭМ!$D$10+'СЕТ СН'!$H$5-'СЕТ СН'!$H$20</f>
        <v>3541.2412622299998</v>
      </c>
      <c r="D113" s="36">
        <f>SUMIFS(СВЦЭМ!$C$33:$C$776,СВЦЭМ!$A$33:$A$776,$A113,СВЦЭМ!$B$33:$B$776,D$83)+'СЕТ СН'!$H$12+СВЦЭМ!$D$10+'СЕТ СН'!$H$5-'СЕТ СН'!$H$20</f>
        <v>3582.5992303900002</v>
      </c>
      <c r="E113" s="36">
        <f>SUMIFS(СВЦЭМ!$C$33:$C$776,СВЦЭМ!$A$33:$A$776,$A113,СВЦЭМ!$B$33:$B$776,E$83)+'СЕТ СН'!$H$12+СВЦЭМ!$D$10+'СЕТ СН'!$H$5-'СЕТ СН'!$H$20</f>
        <v>3585.1895684199999</v>
      </c>
      <c r="F113" s="36">
        <f>SUMIFS(СВЦЭМ!$C$33:$C$776,СВЦЭМ!$A$33:$A$776,$A113,СВЦЭМ!$B$33:$B$776,F$83)+'СЕТ СН'!$H$12+СВЦЭМ!$D$10+'СЕТ СН'!$H$5-'СЕТ СН'!$H$20</f>
        <v>3562.9014465600003</v>
      </c>
      <c r="G113" s="36">
        <f>SUMIFS(СВЦЭМ!$C$33:$C$776,СВЦЭМ!$A$33:$A$776,$A113,СВЦЭМ!$B$33:$B$776,G$83)+'СЕТ СН'!$H$12+СВЦЭМ!$D$10+'СЕТ СН'!$H$5-'СЕТ СН'!$H$20</f>
        <v>3569.0676588900001</v>
      </c>
      <c r="H113" s="36">
        <f>SUMIFS(СВЦЭМ!$C$33:$C$776,СВЦЭМ!$A$33:$A$776,$A113,СВЦЭМ!$B$33:$B$776,H$83)+'СЕТ СН'!$H$12+СВЦЭМ!$D$10+'СЕТ СН'!$H$5-'СЕТ СН'!$H$20</f>
        <v>3555.7766932899999</v>
      </c>
      <c r="I113" s="36">
        <f>SUMIFS(СВЦЭМ!$C$33:$C$776,СВЦЭМ!$A$33:$A$776,$A113,СВЦЭМ!$B$33:$B$776,I$83)+'СЕТ СН'!$H$12+СВЦЭМ!$D$10+'СЕТ СН'!$H$5-'СЕТ СН'!$H$20</f>
        <v>3548.1651383100002</v>
      </c>
      <c r="J113" s="36">
        <f>SUMIFS(СВЦЭМ!$C$33:$C$776,СВЦЭМ!$A$33:$A$776,$A113,СВЦЭМ!$B$33:$B$776,J$83)+'СЕТ СН'!$H$12+СВЦЭМ!$D$10+'СЕТ СН'!$H$5-'СЕТ СН'!$H$20</f>
        <v>3503.0358871200001</v>
      </c>
      <c r="K113" s="36">
        <f>SUMIFS(СВЦЭМ!$C$33:$C$776,СВЦЭМ!$A$33:$A$776,$A113,СВЦЭМ!$B$33:$B$776,K$83)+'СЕТ СН'!$H$12+СВЦЭМ!$D$10+'СЕТ СН'!$H$5-'СЕТ СН'!$H$20</f>
        <v>3483.8319019700002</v>
      </c>
      <c r="L113" s="36">
        <f>SUMIFS(СВЦЭМ!$C$33:$C$776,СВЦЭМ!$A$33:$A$776,$A113,СВЦЭМ!$B$33:$B$776,L$83)+'СЕТ СН'!$H$12+СВЦЭМ!$D$10+'СЕТ СН'!$H$5-'СЕТ СН'!$H$20</f>
        <v>3438.9551702700001</v>
      </c>
      <c r="M113" s="36">
        <f>SUMIFS(СВЦЭМ!$C$33:$C$776,СВЦЭМ!$A$33:$A$776,$A113,СВЦЭМ!$B$33:$B$776,M$83)+'СЕТ СН'!$H$12+СВЦЭМ!$D$10+'СЕТ СН'!$H$5-'СЕТ СН'!$H$20</f>
        <v>3428.4949094399999</v>
      </c>
      <c r="N113" s="36">
        <f>SUMIFS(СВЦЭМ!$C$33:$C$776,СВЦЭМ!$A$33:$A$776,$A113,СВЦЭМ!$B$33:$B$776,N$83)+'СЕТ СН'!$H$12+СВЦЭМ!$D$10+'СЕТ СН'!$H$5-'СЕТ СН'!$H$20</f>
        <v>3421.9228422900001</v>
      </c>
      <c r="O113" s="36">
        <f>SUMIFS(СВЦЭМ!$C$33:$C$776,СВЦЭМ!$A$33:$A$776,$A113,СВЦЭМ!$B$33:$B$776,O$83)+'СЕТ СН'!$H$12+СВЦЭМ!$D$10+'СЕТ СН'!$H$5-'СЕТ СН'!$H$20</f>
        <v>3431.7524781000002</v>
      </c>
      <c r="P113" s="36">
        <f>SUMIFS(СВЦЭМ!$C$33:$C$776,СВЦЭМ!$A$33:$A$776,$A113,СВЦЭМ!$B$33:$B$776,P$83)+'СЕТ СН'!$H$12+СВЦЭМ!$D$10+'СЕТ СН'!$H$5-'СЕТ СН'!$H$20</f>
        <v>3440.0529835299999</v>
      </c>
      <c r="Q113" s="36">
        <f>SUMIFS(СВЦЭМ!$C$33:$C$776,СВЦЭМ!$A$33:$A$776,$A113,СВЦЭМ!$B$33:$B$776,Q$83)+'СЕТ СН'!$H$12+СВЦЭМ!$D$10+'СЕТ СН'!$H$5-'СЕТ СН'!$H$20</f>
        <v>3443.4252457800003</v>
      </c>
      <c r="R113" s="36">
        <f>SUMIFS(СВЦЭМ!$C$33:$C$776,СВЦЭМ!$A$33:$A$776,$A113,СВЦЭМ!$B$33:$B$776,R$83)+'СЕТ СН'!$H$12+СВЦЭМ!$D$10+'СЕТ СН'!$H$5-'СЕТ СН'!$H$20</f>
        <v>3424.5058072400002</v>
      </c>
      <c r="S113" s="36">
        <f>SUMIFS(СВЦЭМ!$C$33:$C$776,СВЦЭМ!$A$33:$A$776,$A113,СВЦЭМ!$B$33:$B$776,S$83)+'СЕТ СН'!$H$12+СВЦЭМ!$D$10+'СЕТ СН'!$H$5-'СЕТ СН'!$H$20</f>
        <v>3415.6771600800002</v>
      </c>
      <c r="T113" s="36">
        <f>SUMIFS(СВЦЭМ!$C$33:$C$776,СВЦЭМ!$A$33:$A$776,$A113,СВЦЭМ!$B$33:$B$776,T$83)+'СЕТ СН'!$H$12+СВЦЭМ!$D$10+'СЕТ СН'!$H$5-'СЕТ СН'!$H$20</f>
        <v>3405.4869192300002</v>
      </c>
      <c r="U113" s="36">
        <f>SUMIFS(СВЦЭМ!$C$33:$C$776,СВЦЭМ!$A$33:$A$776,$A113,СВЦЭМ!$B$33:$B$776,U$83)+'СЕТ СН'!$H$12+СВЦЭМ!$D$10+'СЕТ СН'!$H$5-'СЕТ СН'!$H$20</f>
        <v>3404.58859996</v>
      </c>
      <c r="V113" s="36">
        <f>SUMIFS(СВЦЭМ!$C$33:$C$776,СВЦЭМ!$A$33:$A$776,$A113,СВЦЭМ!$B$33:$B$776,V$83)+'СЕТ СН'!$H$12+СВЦЭМ!$D$10+'СЕТ СН'!$H$5-'СЕТ СН'!$H$20</f>
        <v>3415.5032985899998</v>
      </c>
      <c r="W113" s="36">
        <f>SUMIFS(СВЦЭМ!$C$33:$C$776,СВЦЭМ!$A$33:$A$776,$A113,СВЦЭМ!$B$33:$B$776,W$83)+'СЕТ СН'!$H$12+СВЦЭМ!$D$10+'СЕТ СН'!$H$5-'СЕТ СН'!$H$20</f>
        <v>3426.3828373199999</v>
      </c>
      <c r="X113" s="36">
        <f>SUMIFS(СВЦЭМ!$C$33:$C$776,СВЦЭМ!$A$33:$A$776,$A113,СВЦЭМ!$B$33:$B$776,X$83)+'СЕТ СН'!$H$12+СВЦЭМ!$D$10+'СЕТ СН'!$H$5-'СЕТ СН'!$H$20</f>
        <v>3428.3307603100002</v>
      </c>
      <c r="Y113" s="36">
        <f>SUMIFS(СВЦЭМ!$C$33:$C$776,СВЦЭМ!$A$33:$A$776,$A113,СВЦЭМ!$B$33:$B$776,Y$83)+'СЕТ СН'!$H$12+СВЦЭМ!$D$10+'СЕТ СН'!$H$5-'СЕТ СН'!$H$20</f>
        <v>5388.6657745800003</v>
      </c>
      <c r="AA113" s="37"/>
    </row>
    <row r="114" spans="1:27" ht="15.75" hidden="1" x14ac:dyDescent="0.2">
      <c r="A114" s="35">
        <f t="shared" si="2"/>
        <v>43800</v>
      </c>
      <c r="B114" s="36">
        <f>SUMIFS(СВЦЭМ!$C$33:$C$776,СВЦЭМ!$A$33:$A$776,$A114,СВЦЭМ!$B$33:$B$776,B$83)+'СЕТ СН'!$H$12+СВЦЭМ!$D$10+'СЕТ СН'!$H$5-'СЕТ СН'!$H$20</f>
        <v>2652.6815828399999</v>
      </c>
      <c r="C114" s="36">
        <f>SUMIFS(СВЦЭМ!$C$33:$C$776,СВЦЭМ!$A$33:$A$776,$A114,СВЦЭМ!$B$33:$B$776,C$83)+'СЕТ СН'!$H$12+СВЦЭМ!$D$10+'СЕТ СН'!$H$5-'СЕТ СН'!$H$20</f>
        <v>2652.6815828399999</v>
      </c>
      <c r="D114" s="36">
        <f>SUMIFS(СВЦЭМ!$C$33:$C$776,СВЦЭМ!$A$33:$A$776,$A114,СВЦЭМ!$B$33:$B$776,D$83)+'СЕТ СН'!$H$12+СВЦЭМ!$D$10+'СЕТ СН'!$H$5-'СЕТ СН'!$H$20</f>
        <v>2652.6815828399999</v>
      </c>
      <c r="E114" s="36">
        <f>SUMIFS(СВЦЭМ!$C$33:$C$776,СВЦЭМ!$A$33:$A$776,$A114,СВЦЭМ!$B$33:$B$776,E$83)+'СЕТ СН'!$H$12+СВЦЭМ!$D$10+'СЕТ СН'!$H$5-'СЕТ СН'!$H$20</f>
        <v>2652.6815828399999</v>
      </c>
      <c r="F114" s="36">
        <f>SUMIFS(СВЦЭМ!$C$33:$C$776,СВЦЭМ!$A$33:$A$776,$A114,СВЦЭМ!$B$33:$B$776,F$83)+'СЕТ СН'!$H$12+СВЦЭМ!$D$10+'СЕТ СН'!$H$5-'СЕТ СН'!$H$20</f>
        <v>2652.6815828399999</v>
      </c>
      <c r="G114" s="36">
        <f>SUMIFS(СВЦЭМ!$C$33:$C$776,СВЦЭМ!$A$33:$A$776,$A114,СВЦЭМ!$B$33:$B$776,G$83)+'СЕТ СН'!$H$12+СВЦЭМ!$D$10+'СЕТ СН'!$H$5-'СЕТ СН'!$H$20</f>
        <v>2652.6815828399999</v>
      </c>
      <c r="H114" s="36">
        <f>SUMIFS(СВЦЭМ!$C$33:$C$776,СВЦЭМ!$A$33:$A$776,$A114,СВЦЭМ!$B$33:$B$776,H$83)+'СЕТ СН'!$H$12+СВЦЭМ!$D$10+'СЕТ СН'!$H$5-'СЕТ СН'!$H$20</f>
        <v>2652.6815828399999</v>
      </c>
      <c r="I114" s="36">
        <f>SUMIFS(СВЦЭМ!$C$33:$C$776,СВЦЭМ!$A$33:$A$776,$A114,СВЦЭМ!$B$33:$B$776,I$83)+'СЕТ СН'!$H$12+СВЦЭМ!$D$10+'СЕТ СН'!$H$5-'СЕТ СН'!$H$20</f>
        <v>2652.6815828399999</v>
      </c>
      <c r="J114" s="36">
        <f>SUMIFS(СВЦЭМ!$C$33:$C$776,СВЦЭМ!$A$33:$A$776,$A114,СВЦЭМ!$B$33:$B$776,J$83)+'СЕТ СН'!$H$12+СВЦЭМ!$D$10+'СЕТ СН'!$H$5-'СЕТ СН'!$H$20</f>
        <v>2652.6815828399999</v>
      </c>
      <c r="K114" s="36">
        <f>SUMIFS(СВЦЭМ!$C$33:$C$776,СВЦЭМ!$A$33:$A$776,$A114,СВЦЭМ!$B$33:$B$776,K$83)+'СЕТ СН'!$H$12+СВЦЭМ!$D$10+'СЕТ СН'!$H$5-'СЕТ СН'!$H$20</f>
        <v>2652.6815828399999</v>
      </c>
      <c r="L114" s="36">
        <f>SUMIFS(СВЦЭМ!$C$33:$C$776,СВЦЭМ!$A$33:$A$776,$A114,СВЦЭМ!$B$33:$B$776,L$83)+'СЕТ СН'!$H$12+СВЦЭМ!$D$10+'СЕТ СН'!$H$5-'СЕТ СН'!$H$20</f>
        <v>2652.6815828399999</v>
      </c>
      <c r="M114" s="36">
        <f>SUMIFS(СВЦЭМ!$C$33:$C$776,СВЦЭМ!$A$33:$A$776,$A114,СВЦЭМ!$B$33:$B$776,M$83)+'СЕТ СН'!$H$12+СВЦЭМ!$D$10+'СЕТ СН'!$H$5-'СЕТ СН'!$H$20</f>
        <v>2652.6815828399999</v>
      </c>
      <c r="N114" s="36">
        <f>SUMIFS(СВЦЭМ!$C$33:$C$776,СВЦЭМ!$A$33:$A$776,$A114,СВЦЭМ!$B$33:$B$776,N$83)+'СЕТ СН'!$H$12+СВЦЭМ!$D$10+'СЕТ СН'!$H$5-'СЕТ СН'!$H$20</f>
        <v>2652.6815828399999</v>
      </c>
      <c r="O114" s="36">
        <f>SUMIFS(СВЦЭМ!$C$33:$C$776,СВЦЭМ!$A$33:$A$776,$A114,СВЦЭМ!$B$33:$B$776,O$83)+'СЕТ СН'!$H$12+СВЦЭМ!$D$10+'СЕТ СН'!$H$5-'СЕТ СН'!$H$20</f>
        <v>2652.6815828399999</v>
      </c>
      <c r="P114" s="36">
        <f>SUMIFS(СВЦЭМ!$C$33:$C$776,СВЦЭМ!$A$33:$A$776,$A114,СВЦЭМ!$B$33:$B$776,P$83)+'СЕТ СН'!$H$12+СВЦЭМ!$D$10+'СЕТ СН'!$H$5-'СЕТ СН'!$H$20</f>
        <v>2652.6815828399999</v>
      </c>
      <c r="Q114" s="36">
        <f>SUMIFS(СВЦЭМ!$C$33:$C$776,СВЦЭМ!$A$33:$A$776,$A114,СВЦЭМ!$B$33:$B$776,Q$83)+'СЕТ СН'!$H$12+СВЦЭМ!$D$10+'СЕТ СН'!$H$5-'СЕТ СН'!$H$20</f>
        <v>2652.6815828399999</v>
      </c>
      <c r="R114" s="36">
        <f>SUMIFS(СВЦЭМ!$C$33:$C$776,СВЦЭМ!$A$33:$A$776,$A114,СВЦЭМ!$B$33:$B$776,R$83)+'СЕТ СН'!$H$12+СВЦЭМ!$D$10+'СЕТ СН'!$H$5-'СЕТ СН'!$H$20</f>
        <v>2652.6815828399999</v>
      </c>
      <c r="S114" s="36">
        <f>SUMIFS(СВЦЭМ!$C$33:$C$776,СВЦЭМ!$A$33:$A$776,$A114,СВЦЭМ!$B$33:$B$776,S$83)+'СЕТ СН'!$H$12+СВЦЭМ!$D$10+'СЕТ СН'!$H$5-'СЕТ СН'!$H$20</f>
        <v>2652.6815828399999</v>
      </c>
      <c r="T114" s="36">
        <f>SUMIFS(СВЦЭМ!$C$33:$C$776,СВЦЭМ!$A$33:$A$776,$A114,СВЦЭМ!$B$33:$B$776,T$83)+'СЕТ СН'!$H$12+СВЦЭМ!$D$10+'СЕТ СН'!$H$5-'СЕТ СН'!$H$20</f>
        <v>2652.6815828399999</v>
      </c>
      <c r="U114" s="36">
        <f>SUMIFS(СВЦЭМ!$C$33:$C$776,СВЦЭМ!$A$33:$A$776,$A114,СВЦЭМ!$B$33:$B$776,U$83)+'СЕТ СН'!$H$12+СВЦЭМ!$D$10+'СЕТ СН'!$H$5-'СЕТ СН'!$H$20</f>
        <v>2652.6815828399999</v>
      </c>
      <c r="V114" s="36">
        <f>SUMIFS(СВЦЭМ!$C$33:$C$776,СВЦЭМ!$A$33:$A$776,$A114,СВЦЭМ!$B$33:$B$776,V$83)+'СЕТ СН'!$H$12+СВЦЭМ!$D$10+'СЕТ СН'!$H$5-'СЕТ СН'!$H$20</f>
        <v>2652.6815828399999</v>
      </c>
      <c r="W114" s="36">
        <f>SUMIFS(СВЦЭМ!$C$33:$C$776,СВЦЭМ!$A$33:$A$776,$A114,СВЦЭМ!$B$33:$B$776,W$83)+'СЕТ СН'!$H$12+СВЦЭМ!$D$10+'СЕТ СН'!$H$5-'СЕТ СН'!$H$20</f>
        <v>2652.6815828399999</v>
      </c>
      <c r="X114" s="36">
        <f>SUMIFS(СВЦЭМ!$C$33:$C$776,СВЦЭМ!$A$33:$A$776,$A114,СВЦЭМ!$B$33:$B$776,X$83)+'СЕТ СН'!$H$12+СВЦЭМ!$D$10+'СЕТ СН'!$H$5-'СЕТ СН'!$H$20</f>
        <v>2652.6815828399999</v>
      </c>
      <c r="Y114" s="36">
        <f>SUMIFS(СВЦЭМ!$C$33:$C$776,СВЦЭМ!$A$33:$A$776,$A114,СВЦЭМ!$B$33:$B$776,Y$83)+'СЕТ СН'!$H$12+СВЦЭМ!$D$10+'СЕТ СН'!$H$5-'СЕТ СН'!$H$20</f>
        <v>2652.6815828399999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01.11.2019</v>
      </c>
      <c r="B120" s="36">
        <f>SUMIFS(СВЦЭМ!$C$33:$C$776,СВЦЭМ!$A$33:$A$776,$A120,СВЦЭМ!$B$33:$B$776,B$119)+'СЕТ СН'!$I$12+СВЦЭМ!$D$10+'СЕТ СН'!$I$5-'СЕТ СН'!$I$20</f>
        <v>3486.0388977600001</v>
      </c>
      <c r="C120" s="36">
        <f>SUMIFS(СВЦЭМ!$C$33:$C$776,СВЦЭМ!$A$33:$A$776,$A120,СВЦЭМ!$B$33:$B$776,C$119)+'СЕТ СН'!$I$12+СВЦЭМ!$D$10+'СЕТ СН'!$I$5-'СЕТ СН'!$I$20</f>
        <v>3523.3219372600001</v>
      </c>
      <c r="D120" s="36">
        <f>SUMIFS(СВЦЭМ!$C$33:$C$776,СВЦЭМ!$A$33:$A$776,$A120,СВЦЭМ!$B$33:$B$776,D$119)+'СЕТ СН'!$I$12+СВЦЭМ!$D$10+'СЕТ СН'!$I$5-'СЕТ СН'!$I$20</f>
        <v>3545.1451054999998</v>
      </c>
      <c r="E120" s="36">
        <f>SUMIFS(СВЦЭМ!$C$33:$C$776,СВЦЭМ!$A$33:$A$776,$A120,СВЦЭМ!$B$33:$B$776,E$119)+'СЕТ СН'!$I$12+СВЦЭМ!$D$10+'СЕТ СН'!$I$5-'СЕТ СН'!$I$20</f>
        <v>3561.56362898</v>
      </c>
      <c r="F120" s="36">
        <f>SUMIFS(СВЦЭМ!$C$33:$C$776,СВЦЭМ!$A$33:$A$776,$A120,СВЦЭМ!$B$33:$B$776,F$119)+'СЕТ СН'!$I$12+СВЦЭМ!$D$10+'СЕТ СН'!$I$5-'СЕТ СН'!$I$20</f>
        <v>3563.6396745900001</v>
      </c>
      <c r="G120" s="36">
        <f>SUMIFS(СВЦЭМ!$C$33:$C$776,СВЦЭМ!$A$33:$A$776,$A120,СВЦЭМ!$B$33:$B$776,G$119)+'СЕТ СН'!$I$12+СВЦЭМ!$D$10+'СЕТ СН'!$I$5-'СЕТ СН'!$I$20</f>
        <v>3549.35292136</v>
      </c>
      <c r="H120" s="36">
        <f>SUMIFS(СВЦЭМ!$C$33:$C$776,СВЦЭМ!$A$33:$A$776,$A120,СВЦЭМ!$B$33:$B$776,H$119)+'СЕТ СН'!$I$12+СВЦЭМ!$D$10+'СЕТ СН'!$I$5-'СЕТ СН'!$I$20</f>
        <v>3537.6269869299999</v>
      </c>
      <c r="I120" s="36">
        <f>SUMIFS(СВЦЭМ!$C$33:$C$776,СВЦЭМ!$A$33:$A$776,$A120,СВЦЭМ!$B$33:$B$776,I$119)+'СЕТ СН'!$I$12+СВЦЭМ!$D$10+'СЕТ СН'!$I$5-'СЕТ СН'!$I$20</f>
        <v>3519.9602078500002</v>
      </c>
      <c r="J120" s="36">
        <f>SUMIFS(СВЦЭМ!$C$33:$C$776,СВЦЭМ!$A$33:$A$776,$A120,СВЦЭМ!$B$33:$B$776,J$119)+'СЕТ СН'!$I$12+СВЦЭМ!$D$10+'СЕТ СН'!$I$5-'СЕТ СН'!$I$20</f>
        <v>3497.1126982199999</v>
      </c>
      <c r="K120" s="36">
        <f>SUMIFS(СВЦЭМ!$C$33:$C$776,СВЦЭМ!$A$33:$A$776,$A120,СВЦЭМ!$B$33:$B$776,K$119)+'СЕТ СН'!$I$12+СВЦЭМ!$D$10+'СЕТ СН'!$I$5-'СЕТ СН'!$I$20</f>
        <v>3484.0662533499999</v>
      </c>
      <c r="L120" s="36">
        <f>SUMIFS(СВЦЭМ!$C$33:$C$776,СВЦЭМ!$A$33:$A$776,$A120,СВЦЭМ!$B$33:$B$776,L$119)+'СЕТ СН'!$I$12+СВЦЭМ!$D$10+'СЕТ СН'!$I$5-'СЕТ СН'!$I$20</f>
        <v>3485.96663313</v>
      </c>
      <c r="M120" s="36">
        <f>SUMIFS(СВЦЭМ!$C$33:$C$776,СВЦЭМ!$A$33:$A$776,$A120,СВЦЭМ!$B$33:$B$776,M$119)+'СЕТ СН'!$I$12+СВЦЭМ!$D$10+'СЕТ СН'!$I$5-'СЕТ СН'!$I$20</f>
        <v>3489.9605459599998</v>
      </c>
      <c r="N120" s="36">
        <f>SUMIFS(СВЦЭМ!$C$33:$C$776,СВЦЭМ!$A$33:$A$776,$A120,СВЦЭМ!$B$33:$B$776,N$119)+'СЕТ СН'!$I$12+СВЦЭМ!$D$10+'СЕТ СН'!$I$5-'СЕТ СН'!$I$20</f>
        <v>3498.1939476500002</v>
      </c>
      <c r="O120" s="36">
        <f>SUMIFS(СВЦЭМ!$C$33:$C$776,СВЦЭМ!$A$33:$A$776,$A120,СВЦЭМ!$B$33:$B$776,O$119)+'СЕТ СН'!$I$12+СВЦЭМ!$D$10+'СЕТ СН'!$I$5-'СЕТ СН'!$I$20</f>
        <v>3490.6349853000002</v>
      </c>
      <c r="P120" s="36">
        <f>SUMIFS(СВЦЭМ!$C$33:$C$776,СВЦЭМ!$A$33:$A$776,$A120,СВЦЭМ!$B$33:$B$776,P$119)+'СЕТ СН'!$I$12+СВЦЭМ!$D$10+'СЕТ СН'!$I$5-'СЕТ СН'!$I$20</f>
        <v>3494.1484913099998</v>
      </c>
      <c r="Q120" s="36">
        <f>SUMIFS(СВЦЭМ!$C$33:$C$776,СВЦЭМ!$A$33:$A$776,$A120,СВЦЭМ!$B$33:$B$776,Q$119)+'СЕТ СН'!$I$12+СВЦЭМ!$D$10+'СЕТ СН'!$I$5-'СЕТ СН'!$I$20</f>
        <v>3497.55924564</v>
      </c>
      <c r="R120" s="36">
        <f>SUMIFS(СВЦЭМ!$C$33:$C$776,СВЦЭМ!$A$33:$A$776,$A120,СВЦЭМ!$B$33:$B$776,R$119)+'СЕТ СН'!$I$12+СВЦЭМ!$D$10+'СЕТ СН'!$I$5-'СЕТ СН'!$I$20</f>
        <v>3453.9269056600001</v>
      </c>
      <c r="S120" s="36">
        <f>SUMIFS(СВЦЭМ!$C$33:$C$776,СВЦЭМ!$A$33:$A$776,$A120,СВЦЭМ!$B$33:$B$776,S$119)+'СЕТ СН'!$I$12+СВЦЭМ!$D$10+'СЕТ СН'!$I$5-'СЕТ СН'!$I$20</f>
        <v>3437.1396363499998</v>
      </c>
      <c r="T120" s="36">
        <f>SUMIFS(СВЦЭМ!$C$33:$C$776,СВЦЭМ!$A$33:$A$776,$A120,СВЦЭМ!$B$33:$B$776,T$119)+'СЕТ СН'!$I$12+СВЦЭМ!$D$10+'СЕТ СН'!$I$5-'СЕТ СН'!$I$20</f>
        <v>3415.8664122299997</v>
      </c>
      <c r="U120" s="36">
        <f>SUMIFS(СВЦЭМ!$C$33:$C$776,СВЦЭМ!$A$33:$A$776,$A120,СВЦЭМ!$B$33:$B$776,U$119)+'СЕТ СН'!$I$12+СВЦЭМ!$D$10+'СЕТ СН'!$I$5-'СЕТ СН'!$I$20</f>
        <v>3414.76626777</v>
      </c>
      <c r="V120" s="36">
        <f>SUMIFS(СВЦЭМ!$C$33:$C$776,СВЦЭМ!$A$33:$A$776,$A120,СВЦЭМ!$B$33:$B$776,V$119)+'СЕТ СН'!$I$12+СВЦЭМ!$D$10+'СЕТ СН'!$I$5-'СЕТ СН'!$I$20</f>
        <v>3416.7945509699998</v>
      </c>
      <c r="W120" s="36">
        <f>SUMIFS(СВЦЭМ!$C$33:$C$776,СВЦЭМ!$A$33:$A$776,$A120,СВЦЭМ!$B$33:$B$776,W$119)+'СЕТ СН'!$I$12+СВЦЭМ!$D$10+'СЕТ СН'!$I$5-'СЕТ СН'!$I$20</f>
        <v>3438.48513632</v>
      </c>
      <c r="X120" s="36">
        <f>SUMIFS(СВЦЭМ!$C$33:$C$776,СВЦЭМ!$A$33:$A$776,$A120,СВЦЭМ!$B$33:$B$776,X$119)+'СЕТ СН'!$I$12+СВЦЭМ!$D$10+'СЕТ СН'!$I$5-'СЕТ СН'!$I$20</f>
        <v>3453.4475172399998</v>
      </c>
      <c r="Y120" s="36">
        <f>SUMIFS(СВЦЭМ!$C$33:$C$776,СВЦЭМ!$A$33:$A$776,$A120,СВЦЭМ!$B$33:$B$776,Y$119)+'СЕТ СН'!$I$12+СВЦЭМ!$D$10+'СЕТ СН'!$I$5-'СЕТ СН'!$I$20</f>
        <v>3481.00039474</v>
      </c>
    </row>
    <row r="121" spans="1:27" ht="15.75" x14ac:dyDescent="0.2">
      <c r="A121" s="35">
        <f>A120+1</f>
        <v>43771</v>
      </c>
      <c r="B121" s="36">
        <f>SUMIFS(СВЦЭМ!$C$33:$C$776,СВЦЭМ!$A$33:$A$776,$A121,СВЦЭМ!$B$33:$B$776,B$119)+'СЕТ СН'!$I$12+СВЦЭМ!$D$10+'СЕТ СН'!$I$5-'СЕТ СН'!$I$20</f>
        <v>3498.4500880400001</v>
      </c>
      <c r="C121" s="36">
        <f>SUMIFS(СВЦЭМ!$C$33:$C$776,СВЦЭМ!$A$33:$A$776,$A121,СВЦЭМ!$B$33:$B$776,C$119)+'СЕТ СН'!$I$12+СВЦЭМ!$D$10+'СЕТ СН'!$I$5-'СЕТ СН'!$I$20</f>
        <v>3535.03562672</v>
      </c>
      <c r="D121" s="36">
        <f>SUMIFS(СВЦЭМ!$C$33:$C$776,СВЦЭМ!$A$33:$A$776,$A121,СВЦЭМ!$B$33:$B$776,D$119)+'СЕТ СН'!$I$12+СВЦЭМ!$D$10+'СЕТ СН'!$I$5-'СЕТ СН'!$I$20</f>
        <v>3558.9852512699999</v>
      </c>
      <c r="E121" s="36">
        <f>SUMIFS(СВЦЭМ!$C$33:$C$776,СВЦЭМ!$A$33:$A$776,$A121,СВЦЭМ!$B$33:$B$776,E$119)+'СЕТ СН'!$I$12+СВЦЭМ!$D$10+'СЕТ СН'!$I$5-'СЕТ СН'!$I$20</f>
        <v>3566.1412245500001</v>
      </c>
      <c r="F121" s="36">
        <f>SUMIFS(СВЦЭМ!$C$33:$C$776,СВЦЭМ!$A$33:$A$776,$A121,СВЦЭМ!$B$33:$B$776,F$119)+'СЕТ СН'!$I$12+СВЦЭМ!$D$10+'СЕТ СН'!$I$5-'СЕТ СН'!$I$20</f>
        <v>3551.2197592799998</v>
      </c>
      <c r="G121" s="36">
        <f>SUMIFS(СВЦЭМ!$C$33:$C$776,СВЦЭМ!$A$33:$A$776,$A121,СВЦЭМ!$B$33:$B$776,G$119)+'СЕТ СН'!$I$12+СВЦЭМ!$D$10+'СЕТ СН'!$I$5-'СЕТ СН'!$I$20</f>
        <v>3534.6676351599999</v>
      </c>
      <c r="H121" s="36">
        <f>SUMIFS(СВЦЭМ!$C$33:$C$776,СВЦЭМ!$A$33:$A$776,$A121,СВЦЭМ!$B$33:$B$776,H$119)+'СЕТ СН'!$I$12+СВЦЭМ!$D$10+'СЕТ СН'!$I$5-'СЕТ СН'!$I$20</f>
        <v>3513.2332606099999</v>
      </c>
      <c r="I121" s="36">
        <f>SUMIFS(СВЦЭМ!$C$33:$C$776,СВЦЭМ!$A$33:$A$776,$A121,СВЦЭМ!$B$33:$B$776,I$119)+'СЕТ СН'!$I$12+СВЦЭМ!$D$10+'СЕТ СН'!$I$5-'СЕТ СН'!$I$20</f>
        <v>3507.4824479099998</v>
      </c>
      <c r="J121" s="36">
        <f>SUMIFS(СВЦЭМ!$C$33:$C$776,СВЦЭМ!$A$33:$A$776,$A121,СВЦЭМ!$B$33:$B$776,J$119)+'СЕТ СН'!$I$12+СВЦЭМ!$D$10+'СЕТ СН'!$I$5-'СЕТ СН'!$I$20</f>
        <v>3495.0630895700001</v>
      </c>
      <c r="K121" s="36">
        <f>SUMIFS(СВЦЭМ!$C$33:$C$776,СВЦЭМ!$A$33:$A$776,$A121,СВЦЭМ!$B$33:$B$776,K$119)+'СЕТ СН'!$I$12+СВЦЭМ!$D$10+'СЕТ СН'!$I$5-'СЕТ СН'!$I$20</f>
        <v>3459.4454210499998</v>
      </c>
      <c r="L121" s="36">
        <f>SUMIFS(СВЦЭМ!$C$33:$C$776,СВЦЭМ!$A$33:$A$776,$A121,СВЦЭМ!$B$33:$B$776,L$119)+'СЕТ СН'!$I$12+СВЦЭМ!$D$10+'СЕТ СН'!$I$5-'СЕТ СН'!$I$20</f>
        <v>3446.7913361700002</v>
      </c>
      <c r="M121" s="36">
        <f>SUMIFS(СВЦЭМ!$C$33:$C$776,СВЦЭМ!$A$33:$A$776,$A121,СВЦЭМ!$B$33:$B$776,M$119)+'СЕТ СН'!$I$12+СВЦЭМ!$D$10+'СЕТ СН'!$I$5-'СЕТ СН'!$I$20</f>
        <v>3456.3625668999998</v>
      </c>
      <c r="N121" s="36">
        <f>SUMIFS(СВЦЭМ!$C$33:$C$776,СВЦЭМ!$A$33:$A$776,$A121,СВЦЭМ!$B$33:$B$776,N$119)+'СЕТ СН'!$I$12+СВЦЭМ!$D$10+'СЕТ СН'!$I$5-'СЕТ СН'!$I$20</f>
        <v>3463.1473820800002</v>
      </c>
      <c r="O121" s="36">
        <f>SUMIFS(СВЦЭМ!$C$33:$C$776,СВЦЭМ!$A$33:$A$776,$A121,СВЦЭМ!$B$33:$B$776,O$119)+'СЕТ СН'!$I$12+СВЦЭМ!$D$10+'СЕТ СН'!$I$5-'СЕТ СН'!$I$20</f>
        <v>3469.70813774</v>
      </c>
      <c r="P121" s="36">
        <f>SUMIFS(СВЦЭМ!$C$33:$C$776,СВЦЭМ!$A$33:$A$776,$A121,СВЦЭМ!$B$33:$B$776,P$119)+'СЕТ СН'!$I$12+СВЦЭМ!$D$10+'СЕТ СН'!$I$5-'СЕТ СН'!$I$20</f>
        <v>3475.8749647899999</v>
      </c>
      <c r="Q121" s="36">
        <f>SUMIFS(СВЦЭМ!$C$33:$C$776,СВЦЭМ!$A$33:$A$776,$A121,СВЦЭМ!$B$33:$B$776,Q$119)+'СЕТ СН'!$I$12+СВЦЭМ!$D$10+'СЕТ СН'!$I$5-'СЕТ СН'!$I$20</f>
        <v>3458.15498484</v>
      </c>
      <c r="R121" s="36">
        <f>SUMIFS(СВЦЭМ!$C$33:$C$776,СВЦЭМ!$A$33:$A$776,$A121,СВЦЭМ!$B$33:$B$776,R$119)+'СЕТ СН'!$I$12+СВЦЭМ!$D$10+'СЕТ СН'!$I$5-'СЕТ СН'!$I$20</f>
        <v>3414.0775045700002</v>
      </c>
      <c r="S121" s="36">
        <f>SUMIFS(СВЦЭМ!$C$33:$C$776,СВЦЭМ!$A$33:$A$776,$A121,СВЦЭМ!$B$33:$B$776,S$119)+'СЕТ СН'!$I$12+СВЦЭМ!$D$10+'СЕТ СН'!$I$5-'СЕТ СН'!$I$20</f>
        <v>3393.2375336599998</v>
      </c>
      <c r="T121" s="36">
        <f>SUMIFS(СВЦЭМ!$C$33:$C$776,СВЦЭМ!$A$33:$A$776,$A121,СВЦЭМ!$B$33:$B$776,T$119)+'СЕТ СН'!$I$12+СВЦЭМ!$D$10+'СЕТ СН'!$I$5-'СЕТ СН'!$I$20</f>
        <v>3379.37311507</v>
      </c>
      <c r="U121" s="36">
        <f>SUMIFS(СВЦЭМ!$C$33:$C$776,СВЦЭМ!$A$33:$A$776,$A121,СВЦЭМ!$B$33:$B$776,U$119)+'СЕТ СН'!$I$12+СВЦЭМ!$D$10+'СЕТ СН'!$I$5-'СЕТ СН'!$I$20</f>
        <v>3384.6574380699999</v>
      </c>
      <c r="V121" s="36">
        <f>SUMIFS(СВЦЭМ!$C$33:$C$776,СВЦЭМ!$A$33:$A$776,$A121,СВЦЭМ!$B$33:$B$776,V$119)+'СЕТ СН'!$I$12+СВЦЭМ!$D$10+'СЕТ СН'!$I$5-'СЕТ СН'!$I$20</f>
        <v>3385.9930950099997</v>
      </c>
      <c r="W121" s="36">
        <f>SUMIFS(СВЦЭМ!$C$33:$C$776,СВЦЭМ!$A$33:$A$776,$A121,СВЦЭМ!$B$33:$B$776,W$119)+'СЕТ СН'!$I$12+СВЦЭМ!$D$10+'СЕТ СН'!$I$5-'СЕТ СН'!$I$20</f>
        <v>3414.7994709099999</v>
      </c>
      <c r="X121" s="36">
        <f>SUMIFS(СВЦЭМ!$C$33:$C$776,СВЦЭМ!$A$33:$A$776,$A121,СВЦЭМ!$B$33:$B$776,X$119)+'СЕТ СН'!$I$12+СВЦЭМ!$D$10+'СЕТ СН'!$I$5-'СЕТ СН'!$I$20</f>
        <v>3428.2126801899999</v>
      </c>
      <c r="Y121" s="36">
        <f>SUMIFS(СВЦЭМ!$C$33:$C$776,СВЦЭМ!$A$33:$A$776,$A121,СВЦЭМ!$B$33:$B$776,Y$119)+'СЕТ СН'!$I$12+СВЦЭМ!$D$10+'СЕТ СН'!$I$5-'СЕТ СН'!$I$20</f>
        <v>3455.5611052499999</v>
      </c>
    </row>
    <row r="122" spans="1:27" ht="15.75" x14ac:dyDescent="0.2">
      <c r="A122" s="35">
        <f t="shared" ref="A122:A150" si="3">A121+1</f>
        <v>43772</v>
      </c>
      <c r="B122" s="36">
        <f>SUMIFS(СВЦЭМ!$C$33:$C$776,СВЦЭМ!$A$33:$A$776,$A122,СВЦЭМ!$B$33:$B$776,B$119)+'СЕТ СН'!$I$12+СВЦЭМ!$D$10+'СЕТ СН'!$I$5-'СЕТ СН'!$I$20</f>
        <v>3440.34240903</v>
      </c>
      <c r="C122" s="36">
        <f>SUMIFS(СВЦЭМ!$C$33:$C$776,СВЦЭМ!$A$33:$A$776,$A122,СВЦЭМ!$B$33:$B$776,C$119)+'СЕТ СН'!$I$12+СВЦЭМ!$D$10+'СЕТ СН'!$I$5-'СЕТ СН'!$I$20</f>
        <v>3480.3345288999999</v>
      </c>
      <c r="D122" s="36">
        <f>SUMIFS(СВЦЭМ!$C$33:$C$776,СВЦЭМ!$A$33:$A$776,$A122,СВЦЭМ!$B$33:$B$776,D$119)+'СЕТ СН'!$I$12+СВЦЭМ!$D$10+'СЕТ СН'!$I$5-'СЕТ СН'!$I$20</f>
        <v>3496.1437457699999</v>
      </c>
      <c r="E122" s="36">
        <f>SUMIFS(СВЦЭМ!$C$33:$C$776,СВЦЭМ!$A$33:$A$776,$A122,СВЦЭМ!$B$33:$B$776,E$119)+'СЕТ СН'!$I$12+СВЦЭМ!$D$10+'СЕТ СН'!$I$5-'СЕТ СН'!$I$20</f>
        <v>3501.0629371599998</v>
      </c>
      <c r="F122" s="36">
        <f>SUMIFS(СВЦЭМ!$C$33:$C$776,СВЦЭМ!$A$33:$A$776,$A122,СВЦЭМ!$B$33:$B$776,F$119)+'СЕТ СН'!$I$12+СВЦЭМ!$D$10+'СЕТ СН'!$I$5-'СЕТ СН'!$I$20</f>
        <v>3517.8916482099999</v>
      </c>
      <c r="G122" s="36">
        <f>SUMIFS(СВЦЭМ!$C$33:$C$776,СВЦЭМ!$A$33:$A$776,$A122,СВЦЭМ!$B$33:$B$776,G$119)+'СЕТ СН'!$I$12+СВЦЭМ!$D$10+'СЕТ СН'!$I$5-'СЕТ СН'!$I$20</f>
        <v>3501.3695070100002</v>
      </c>
      <c r="H122" s="36">
        <f>SUMIFS(СВЦЭМ!$C$33:$C$776,СВЦЭМ!$A$33:$A$776,$A122,СВЦЭМ!$B$33:$B$776,H$119)+'СЕТ СН'!$I$12+СВЦЭМ!$D$10+'СЕТ СН'!$I$5-'СЕТ СН'!$I$20</f>
        <v>3489.5019791499999</v>
      </c>
      <c r="I122" s="36">
        <f>SUMIFS(СВЦЭМ!$C$33:$C$776,СВЦЭМ!$A$33:$A$776,$A122,СВЦЭМ!$B$33:$B$776,I$119)+'СЕТ СН'!$I$12+СВЦЭМ!$D$10+'СЕТ СН'!$I$5-'СЕТ СН'!$I$20</f>
        <v>3480.0067279300001</v>
      </c>
      <c r="J122" s="36">
        <f>SUMIFS(СВЦЭМ!$C$33:$C$776,СВЦЭМ!$A$33:$A$776,$A122,СВЦЭМ!$B$33:$B$776,J$119)+'СЕТ СН'!$I$12+СВЦЭМ!$D$10+'СЕТ СН'!$I$5-'СЕТ СН'!$I$20</f>
        <v>3443.8718713099997</v>
      </c>
      <c r="K122" s="36">
        <f>SUMIFS(СВЦЭМ!$C$33:$C$776,СВЦЭМ!$A$33:$A$776,$A122,СВЦЭМ!$B$33:$B$776,K$119)+'СЕТ СН'!$I$12+СВЦЭМ!$D$10+'СЕТ СН'!$I$5-'СЕТ СН'!$I$20</f>
        <v>3398.7940424200001</v>
      </c>
      <c r="L122" s="36">
        <f>SUMIFS(СВЦЭМ!$C$33:$C$776,СВЦЭМ!$A$33:$A$776,$A122,СВЦЭМ!$B$33:$B$776,L$119)+'СЕТ СН'!$I$12+СВЦЭМ!$D$10+'СЕТ СН'!$I$5-'СЕТ СН'!$I$20</f>
        <v>3380.25153559</v>
      </c>
      <c r="M122" s="36">
        <f>SUMIFS(СВЦЭМ!$C$33:$C$776,СВЦЭМ!$A$33:$A$776,$A122,СВЦЭМ!$B$33:$B$776,M$119)+'СЕТ СН'!$I$12+СВЦЭМ!$D$10+'СЕТ СН'!$I$5-'СЕТ СН'!$I$20</f>
        <v>3386.96401913</v>
      </c>
      <c r="N122" s="36">
        <f>SUMIFS(СВЦЭМ!$C$33:$C$776,СВЦЭМ!$A$33:$A$776,$A122,СВЦЭМ!$B$33:$B$776,N$119)+'СЕТ СН'!$I$12+СВЦЭМ!$D$10+'СЕТ СН'!$I$5-'СЕТ СН'!$I$20</f>
        <v>3391.0440557800002</v>
      </c>
      <c r="O122" s="36">
        <f>SUMIFS(СВЦЭМ!$C$33:$C$776,СВЦЭМ!$A$33:$A$776,$A122,СВЦЭМ!$B$33:$B$776,O$119)+'СЕТ СН'!$I$12+СВЦЭМ!$D$10+'СЕТ СН'!$I$5-'СЕТ СН'!$I$20</f>
        <v>3393.5131019999999</v>
      </c>
      <c r="P122" s="36">
        <f>SUMIFS(СВЦЭМ!$C$33:$C$776,СВЦЭМ!$A$33:$A$776,$A122,СВЦЭМ!$B$33:$B$776,P$119)+'СЕТ СН'!$I$12+СВЦЭМ!$D$10+'СЕТ СН'!$I$5-'СЕТ СН'!$I$20</f>
        <v>3398.5740058299998</v>
      </c>
      <c r="Q122" s="36">
        <f>SUMIFS(СВЦЭМ!$C$33:$C$776,СВЦЭМ!$A$33:$A$776,$A122,СВЦЭМ!$B$33:$B$776,Q$119)+'СЕТ СН'!$I$12+СВЦЭМ!$D$10+'СЕТ СН'!$I$5-'СЕТ СН'!$I$20</f>
        <v>3388.4968926000001</v>
      </c>
      <c r="R122" s="36">
        <f>SUMIFS(СВЦЭМ!$C$33:$C$776,СВЦЭМ!$A$33:$A$776,$A122,СВЦЭМ!$B$33:$B$776,R$119)+'СЕТ СН'!$I$12+СВЦЭМ!$D$10+'СЕТ СН'!$I$5-'СЕТ СН'!$I$20</f>
        <v>3359.6238740899998</v>
      </c>
      <c r="S122" s="36">
        <f>SUMIFS(СВЦЭМ!$C$33:$C$776,СВЦЭМ!$A$33:$A$776,$A122,СВЦЭМ!$B$33:$B$776,S$119)+'СЕТ СН'!$I$12+СВЦЭМ!$D$10+'СЕТ СН'!$I$5-'СЕТ СН'!$I$20</f>
        <v>3327.15172024</v>
      </c>
      <c r="T122" s="36">
        <f>SUMIFS(СВЦЭМ!$C$33:$C$776,СВЦЭМ!$A$33:$A$776,$A122,СВЦЭМ!$B$33:$B$776,T$119)+'СЕТ СН'!$I$12+СВЦЭМ!$D$10+'СЕТ СН'!$I$5-'СЕТ СН'!$I$20</f>
        <v>3313.8559070199999</v>
      </c>
      <c r="U122" s="36">
        <f>SUMIFS(СВЦЭМ!$C$33:$C$776,СВЦЭМ!$A$33:$A$776,$A122,СВЦЭМ!$B$33:$B$776,U$119)+'СЕТ СН'!$I$12+СВЦЭМ!$D$10+'СЕТ СН'!$I$5-'СЕТ СН'!$I$20</f>
        <v>3311.1846033800002</v>
      </c>
      <c r="V122" s="36">
        <f>SUMIFS(СВЦЭМ!$C$33:$C$776,СВЦЭМ!$A$33:$A$776,$A122,СВЦЭМ!$B$33:$B$776,V$119)+'СЕТ СН'!$I$12+СВЦЭМ!$D$10+'СЕТ СН'!$I$5-'СЕТ СН'!$I$20</f>
        <v>3325.6367674499998</v>
      </c>
      <c r="W122" s="36">
        <f>SUMIFS(СВЦЭМ!$C$33:$C$776,СВЦЭМ!$A$33:$A$776,$A122,СВЦЭМ!$B$33:$B$776,W$119)+'СЕТ СН'!$I$12+СВЦЭМ!$D$10+'СЕТ СН'!$I$5-'СЕТ СН'!$I$20</f>
        <v>3333.5835752100002</v>
      </c>
      <c r="X122" s="36">
        <f>SUMIFS(СВЦЭМ!$C$33:$C$776,СВЦЭМ!$A$33:$A$776,$A122,СВЦЭМ!$B$33:$B$776,X$119)+'СЕТ СН'!$I$12+СВЦЭМ!$D$10+'СЕТ СН'!$I$5-'СЕТ СН'!$I$20</f>
        <v>3346.8276179300001</v>
      </c>
      <c r="Y122" s="36">
        <f>SUMIFS(СВЦЭМ!$C$33:$C$776,СВЦЭМ!$A$33:$A$776,$A122,СВЦЭМ!$B$33:$B$776,Y$119)+'СЕТ СН'!$I$12+СВЦЭМ!$D$10+'СЕТ СН'!$I$5-'СЕТ СН'!$I$20</f>
        <v>3386.74811361</v>
      </c>
    </row>
    <row r="123" spans="1:27" ht="15.75" x14ac:dyDescent="0.2">
      <c r="A123" s="35">
        <f t="shared" si="3"/>
        <v>43773</v>
      </c>
      <c r="B123" s="36">
        <f>SUMIFS(СВЦЭМ!$C$33:$C$776,СВЦЭМ!$A$33:$A$776,$A123,СВЦЭМ!$B$33:$B$776,B$119)+'СЕТ СН'!$I$12+СВЦЭМ!$D$10+'СЕТ СН'!$I$5-'СЕТ СН'!$I$20</f>
        <v>3467.6626526099999</v>
      </c>
      <c r="C123" s="36">
        <f>SUMIFS(СВЦЭМ!$C$33:$C$776,СВЦЭМ!$A$33:$A$776,$A123,СВЦЭМ!$B$33:$B$776,C$119)+'СЕТ СН'!$I$12+СВЦЭМ!$D$10+'СЕТ СН'!$I$5-'СЕТ СН'!$I$20</f>
        <v>3500.6259941200001</v>
      </c>
      <c r="D123" s="36">
        <f>SUMIFS(СВЦЭМ!$C$33:$C$776,СВЦЭМ!$A$33:$A$776,$A123,СВЦЭМ!$B$33:$B$776,D$119)+'СЕТ СН'!$I$12+СВЦЭМ!$D$10+'СЕТ СН'!$I$5-'СЕТ СН'!$I$20</f>
        <v>3512.4977486399998</v>
      </c>
      <c r="E123" s="36">
        <f>SUMIFS(СВЦЭМ!$C$33:$C$776,СВЦЭМ!$A$33:$A$776,$A123,СВЦЭМ!$B$33:$B$776,E$119)+'СЕТ СН'!$I$12+СВЦЭМ!$D$10+'СЕТ СН'!$I$5-'СЕТ СН'!$I$20</f>
        <v>3536.6427382299998</v>
      </c>
      <c r="F123" s="36">
        <f>SUMIFS(СВЦЭМ!$C$33:$C$776,СВЦЭМ!$A$33:$A$776,$A123,СВЦЭМ!$B$33:$B$776,F$119)+'СЕТ СН'!$I$12+СВЦЭМ!$D$10+'СЕТ СН'!$I$5-'СЕТ СН'!$I$20</f>
        <v>3538.2305674499999</v>
      </c>
      <c r="G123" s="36">
        <f>SUMIFS(СВЦЭМ!$C$33:$C$776,СВЦЭМ!$A$33:$A$776,$A123,СВЦЭМ!$B$33:$B$776,G$119)+'СЕТ СН'!$I$12+СВЦЭМ!$D$10+'СЕТ СН'!$I$5-'СЕТ СН'!$I$20</f>
        <v>3503.1914369300002</v>
      </c>
      <c r="H123" s="36">
        <f>SUMIFS(СВЦЭМ!$C$33:$C$776,СВЦЭМ!$A$33:$A$776,$A123,СВЦЭМ!$B$33:$B$776,H$119)+'СЕТ СН'!$I$12+СВЦЭМ!$D$10+'СЕТ СН'!$I$5-'СЕТ СН'!$I$20</f>
        <v>3471.5317967400001</v>
      </c>
      <c r="I123" s="36">
        <f>SUMIFS(СВЦЭМ!$C$33:$C$776,СВЦЭМ!$A$33:$A$776,$A123,СВЦЭМ!$B$33:$B$776,I$119)+'СЕТ СН'!$I$12+СВЦЭМ!$D$10+'СЕТ СН'!$I$5-'СЕТ СН'!$I$20</f>
        <v>3460.97387041</v>
      </c>
      <c r="J123" s="36">
        <f>SUMIFS(СВЦЭМ!$C$33:$C$776,СВЦЭМ!$A$33:$A$776,$A123,СВЦЭМ!$B$33:$B$776,J$119)+'СЕТ СН'!$I$12+СВЦЭМ!$D$10+'СЕТ СН'!$I$5-'СЕТ СН'!$I$20</f>
        <v>3444.92601586</v>
      </c>
      <c r="K123" s="36">
        <f>SUMIFS(СВЦЭМ!$C$33:$C$776,СВЦЭМ!$A$33:$A$776,$A123,СВЦЭМ!$B$33:$B$776,K$119)+'СЕТ СН'!$I$12+СВЦЭМ!$D$10+'СЕТ СН'!$I$5-'СЕТ СН'!$I$20</f>
        <v>3414.3188071700001</v>
      </c>
      <c r="L123" s="36">
        <f>SUMIFS(СВЦЭМ!$C$33:$C$776,СВЦЭМ!$A$33:$A$776,$A123,СВЦЭМ!$B$33:$B$776,L$119)+'СЕТ СН'!$I$12+СВЦЭМ!$D$10+'СЕТ СН'!$I$5-'СЕТ СН'!$I$20</f>
        <v>3400.6443279999999</v>
      </c>
      <c r="M123" s="36">
        <f>SUMIFS(СВЦЭМ!$C$33:$C$776,СВЦЭМ!$A$33:$A$776,$A123,СВЦЭМ!$B$33:$B$776,M$119)+'СЕТ СН'!$I$12+СВЦЭМ!$D$10+'СЕТ СН'!$I$5-'СЕТ СН'!$I$20</f>
        <v>3402.1235012100001</v>
      </c>
      <c r="N123" s="36">
        <f>SUMIFS(СВЦЭМ!$C$33:$C$776,СВЦЭМ!$A$33:$A$776,$A123,СВЦЭМ!$B$33:$B$776,N$119)+'СЕТ СН'!$I$12+СВЦЭМ!$D$10+'СЕТ СН'!$I$5-'СЕТ СН'!$I$20</f>
        <v>3404.15586007</v>
      </c>
      <c r="O123" s="36">
        <f>SUMIFS(СВЦЭМ!$C$33:$C$776,СВЦЭМ!$A$33:$A$776,$A123,СВЦЭМ!$B$33:$B$776,O$119)+'СЕТ СН'!$I$12+СВЦЭМ!$D$10+'СЕТ СН'!$I$5-'СЕТ СН'!$I$20</f>
        <v>3407.9855788499999</v>
      </c>
      <c r="P123" s="36">
        <f>SUMIFS(СВЦЭМ!$C$33:$C$776,СВЦЭМ!$A$33:$A$776,$A123,СВЦЭМ!$B$33:$B$776,P$119)+'СЕТ СН'!$I$12+СВЦЭМ!$D$10+'СЕТ СН'!$I$5-'СЕТ СН'!$I$20</f>
        <v>3425.8279454499998</v>
      </c>
      <c r="Q123" s="36">
        <f>SUMIFS(СВЦЭМ!$C$33:$C$776,СВЦЭМ!$A$33:$A$776,$A123,СВЦЭМ!$B$33:$B$776,Q$119)+'СЕТ СН'!$I$12+СВЦЭМ!$D$10+'СЕТ СН'!$I$5-'СЕТ СН'!$I$20</f>
        <v>3431.34786588</v>
      </c>
      <c r="R123" s="36">
        <f>SUMIFS(СВЦЭМ!$C$33:$C$776,СВЦЭМ!$A$33:$A$776,$A123,СВЦЭМ!$B$33:$B$776,R$119)+'СЕТ СН'!$I$12+СВЦЭМ!$D$10+'СЕТ СН'!$I$5-'СЕТ СН'!$I$20</f>
        <v>3387.07376385</v>
      </c>
      <c r="S123" s="36">
        <f>SUMIFS(СВЦЭМ!$C$33:$C$776,СВЦЭМ!$A$33:$A$776,$A123,СВЦЭМ!$B$33:$B$776,S$119)+'СЕТ СН'!$I$12+СВЦЭМ!$D$10+'СЕТ СН'!$I$5-'СЕТ СН'!$I$20</f>
        <v>3357.6528437900001</v>
      </c>
      <c r="T123" s="36">
        <f>SUMIFS(СВЦЭМ!$C$33:$C$776,СВЦЭМ!$A$33:$A$776,$A123,СВЦЭМ!$B$33:$B$776,T$119)+'СЕТ СН'!$I$12+СВЦЭМ!$D$10+'СЕТ СН'!$I$5-'СЕТ СН'!$I$20</f>
        <v>3344.19488585</v>
      </c>
      <c r="U123" s="36">
        <f>SUMIFS(СВЦЭМ!$C$33:$C$776,СВЦЭМ!$A$33:$A$776,$A123,СВЦЭМ!$B$33:$B$776,U$119)+'СЕТ СН'!$I$12+СВЦЭМ!$D$10+'СЕТ СН'!$I$5-'СЕТ СН'!$I$20</f>
        <v>3337.6927418</v>
      </c>
      <c r="V123" s="36">
        <f>SUMIFS(СВЦЭМ!$C$33:$C$776,СВЦЭМ!$A$33:$A$776,$A123,СВЦЭМ!$B$33:$B$776,V$119)+'СЕТ СН'!$I$12+СВЦЭМ!$D$10+'СЕТ СН'!$I$5-'СЕТ СН'!$I$20</f>
        <v>3347.9514923900001</v>
      </c>
      <c r="W123" s="36">
        <f>SUMIFS(СВЦЭМ!$C$33:$C$776,СВЦЭМ!$A$33:$A$776,$A123,СВЦЭМ!$B$33:$B$776,W$119)+'СЕТ СН'!$I$12+СВЦЭМ!$D$10+'СЕТ СН'!$I$5-'СЕТ СН'!$I$20</f>
        <v>3365.5304551899999</v>
      </c>
      <c r="X123" s="36">
        <f>SUMIFS(СВЦЭМ!$C$33:$C$776,СВЦЭМ!$A$33:$A$776,$A123,СВЦЭМ!$B$33:$B$776,X$119)+'СЕТ СН'!$I$12+СВЦЭМ!$D$10+'СЕТ СН'!$I$5-'СЕТ СН'!$I$20</f>
        <v>3375.3820917900002</v>
      </c>
      <c r="Y123" s="36">
        <f>SUMIFS(СВЦЭМ!$C$33:$C$776,СВЦЭМ!$A$33:$A$776,$A123,СВЦЭМ!$B$33:$B$776,Y$119)+'СЕТ СН'!$I$12+СВЦЭМ!$D$10+'СЕТ СН'!$I$5-'СЕТ СН'!$I$20</f>
        <v>3408.5004873899998</v>
      </c>
    </row>
    <row r="124" spans="1:27" ht="15.75" x14ac:dyDescent="0.2">
      <c r="A124" s="35">
        <f t="shared" si="3"/>
        <v>43774</v>
      </c>
      <c r="B124" s="36">
        <f>SUMIFS(СВЦЭМ!$C$33:$C$776,СВЦЭМ!$A$33:$A$776,$A124,СВЦЭМ!$B$33:$B$776,B$119)+'СЕТ СН'!$I$12+СВЦЭМ!$D$10+'СЕТ СН'!$I$5-'СЕТ СН'!$I$20</f>
        <v>3519.0188696300002</v>
      </c>
      <c r="C124" s="36">
        <f>SUMIFS(СВЦЭМ!$C$33:$C$776,СВЦЭМ!$A$33:$A$776,$A124,СВЦЭМ!$B$33:$B$776,C$119)+'СЕТ СН'!$I$12+СВЦЭМ!$D$10+'СЕТ СН'!$I$5-'СЕТ СН'!$I$20</f>
        <v>3537.0413569399998</v>
      </c>
      <c r="D124" s="36">
        <f>SUMIFS(СВЦЭМ!$C$33:$C$776,СВЦЭМ!$A$33:$A$776,$A124,СВЦЭМ!$B$33:$B$776,D$119)+'СЕТ СН'!$I$12+СВЦЭМ!$D$10+'СЕТ СН'!$I$5-'СЕТ СН'!$I$20</f>
        <v>3531.7785514500001</v>
      </c>
      <c r="E124" s="36">
        <f>SUMIFS(СВЦЭМ!$C$33:$C$776,СВЦЭМ!$A$33:$A$776,$A124,СВЦЭМ!$B$33:$B$776,E$119)+'СЕТ СН'!$I$12+СВЦЭМ!$D$10+'СЕТ СН'!$I$5-'СЕТ СН'!$I$20</f>
        <v>3534.5355724599999</v>
      </c>
      <c r="F124" s="36">
        <f>SUMIFS(СВЦЭМ!$C$33:$C$776,СВЦЭМ!$A$33:$A$776,$A124,СВЦЭМ!$B$33:$B$776,F$119)+'СЕТ СН'!$I$12+СВЦЭМ!$D$10+'СЕТ СН'!$I$5-'СЕТ СН'!$I$20</f>
        <v>3537.97802314</v>
      </c>
      <c r="G124" s="36">
        <f>SUMIFS(СВЦЭМ!$C$33:$C$776,СВЦЭМ!$A$33:$A$776,$A124,СВЦЭМ!$B$33:$B$776,G$119)+'СЕТ СН'!$I$12+СВЦЭМ!$D$10+'СЕТ СН'!$I$5-'СЕТ СН'!$I$20</f>
        <v>3521.7335131999998</v>
      </c>
      <c r="H124" s="36">
        <f>SUMIFS(СВЦЭМ!$C$33:$C$776,СВЦЭМ!$A$33:$A$776,$A124,СВЦЭМ!$B$33:$B$776,H$119)+'СЕТ СН'!$I$12+СВЦЭМ!$D$10+'СЕТ СН'!$I$5-'СЕТ СН'!$I$20</f>
        <v>3480.4615021899999</v>
      </c>
      <c r="I124" s="36">
        <f>SUMIFS(СВЦЭМ!$C$33:$C$776,СВЦЭМ!$A$33:$A$776,$A124,СВЦЭМ!$B$33:$B$776,I$119)+'СЕТ СН'!$I$12+СВЦЭМ!$D$10+'СЕТ СН'!$I$5-'СЕТ СН'!$I$20</f>
        <v>3493.88311514</v>
      </c>
      <c r="J124" s="36">
        <f>SUMIFS(СВЦЭМ!$C$33:$C$776,СВЦЭМ!$A$33:$A$776,$A124,СВЦЭМ!$B$33:$B$776,J$119)+'СЕТ СН'!$I$12+СВЦЭМ!$D$10+'СЕТ СН'!$I$5-'СЕТ СН'!$I$20</f>
        <v>3476.4602059700001</v>
      </c>
      <c r="K124" s="36">
        <f>SUMIFS(СВЦЭМ!$C$33:$C$776,СВЦЭМ!$A$33:$A$776,$A124,СВЦЭМ!$B$33:$B$776,K$119)+'СЕТ СН'!$I$12+СВЦЭМ!$D$10+'СЕТ СН'!$I$5-'СЕТ СН'!$I$20</f>
        <v>3448.9188153499999</v>
      </c>
      <c r="L124" s="36">
        <f>SUMIFS(СВЦЭМ!$C$33:$C$776,СВЦЭМ!$A$33:$A$776,$A124,СВЦЭМ!$B$33:$B$776,L$119)+'СЕТ СН'!$I$12+СВЦЭМ!$D$10+'СЕТ СН'!$I$5-'СЕТ СН'!$I$20</f>
        <v>3441.54010724</v>
      </c>
      <c r="M124" s="36">
        <f>SUMIFS(СВЦЭМ!$C$33:$C$776,СВЦЭМ!$A$33:$A$776,$A124,СВЦЭМ!$B$33:$B$776,M$119)+'СЕТ СН'!$I$12+СВЦЭМ!$D$10+'СЕТ СН'!$I$5-'СЕТ СН'!$I$20</f>
        <v>3448.46421977</v>
      </c>
      <c r="N124" s="36">
        <f>SUMIFS(СВЦЭМ!$C$33:$C$776,СВЦЭМ!$A$33:$A$776,$A124,СВЦЭМ!$B$33:$B$776,N$119)+'СЕТ СН'!$I$12+СВЦЭМ!$D$10+'СЕТ СН'!$I$5-'СЕТ СН'!$I$20</f>
        <v>3442.3058429000002</v>
      </c>
      <c r="O124" s="36">
        <f>SUMIFS(СВЦЭМ!$C$33:$C$776,СВЦЭМ!$A$33:$A$776,$A124,СВЦЭМ!$B$33:$B$776,O$119)+'СЕТ СН'!$I$12+СВЦЭМ!$D$10+'СЕТ СН'!$I$5-'СЕТ СН'!$I$20</f>
        <v>3464.4170472300002</v>
      </c>
      <c r="P124" s="36">
        <f>SUMIFS(СВЦЭМ!$C$33:$C$776,СВЦЭМ!$A$33:$A$776,$A124,СВЦЭМ!$B$33:$B$776,P$119)+'СЕТ СН'!$I$12+СВЦЭМ!$D$10+'СЕТ СН'!$I$5-'СЕТ СН'!$I$20</f>
        <v>3466.8080796300001</v>
      </c>
      <c r="Q124" s="36">
        <f>SUMIFS(СВЦЭМ!$C$33:$C$776,СВЦЭМ!$A$33:$A$776,$A124,СВЦЭМ!$B$33:$B$776,Q$119)+'СЕТ СН'!$I$12+СВЦЭМ!$D$10+'СЕТ СН'!$I$5-'СЕТ СН'!$I$20</f>
        <v>3454.0338452799997</v>
      </c>
      <c r="R124" s="36">
        <f>SUMIFS(СВЦЭМ!$C$33:$C$776,СВЦЭМ!$A$33:$A$776,$A124,СВЦЭМ!$B$33:$B$776,R$119)+'СЕТ СН'!$I$12+СВЦЭМ!$D$10+'СЕТ СН'!$I$5-'СЕТ СН'!$I$20</f>
        <v>3400.66568018</v>
      </c>
      <c r="S124" s="36">
        <f>SUMIFS(СВЦЭМ!$C$33:$C$776,СВЦЭМ!$A$33:$A$776,$A124,СВЦЭМ!$B$33:$B$776,S$119)+'СЕТ СН'!$I$12+СВЦЭМ!$D$10+'СЕТ СН'!$I$5-'СЕТ СН'!$I$20</f>
        <v>3371.4099966599997</v>
      </c>
      <c r="T124" s="36">
        <f>SUMIFS(СВЦЭМ!$C$33:$C$776,СВЦЭМ!$A$33:$A$776,$A124,СВЦЭМ!$B$33:$B$776,T$119)+'СЕТ СН'!$I$12+СВЦЭМ!$D$10+'СЕТ СН'!$I$5-'СЕТ СН'!$I$20</f>
        <v>3386.7434466999998</v>
      </c>
      <c r="U124" s="36">
        <f>SUMIFS(СВЦЭМ!$C$33:$C$776,СВЦЭМ!$A$33:$A$776,$A124,СВЦЭМ!$B$33:$B$776,U$119)+'СЕТ СН'!$I$12+СВЦЭМ!$D$10+'СЕТ СН'!$I$5-'СЕТ СН'!$I$20</f>
        <v>3389.28459028</v>
      </c>
      <c r="V124" s="36">
        <f>SUMIFS(СВЦЭМ!$C$33:$C$776,СВЦЭМ!$A$33:$A$776,$A124,СВЦЭМ!$B$33:$B$776,V$119)+'СЕТ СН'!$I$12+СВЦЭМ!$D$10+'СЕТ СН'!$I$5-'СЕТ СН'!$I$20</f>
        <v>3381.4225223399999</v>
      </c>
      <c r="W124" s="36">
        <f>SUMIFS(СВЦЭМ!$C$33:$C$776,СВЦЭМ!$A$33:$A$776,$A124,СВЦЭМ!$B$33:$B$776,W$119)+'СЕТ СН'!$I$12+СВЦЭМ!$D$10+'СЕТ СН'!$I$5-'СЕТ СН'!$I$20</f>
        <v>3388.6559047599999</v>
      </c>
      <c r="X124" s="36">
        <f>SUMIFS(СВЦЭМ!$C$33:$C$776,СВЦЭМ!$A$33:$A$776,$A124,СВЦЭМ!$B$33:$B$776,X$119)+'СЕТ СН'!$I$12+СВЦЭМ!$D$10+'СЕТ СН'!$I$5-'СЕТ СН'!$I$20</f>
        <v>3404.0267987500001</v>
      </c>
      <c r="Y124" s="36">
        <f>SUMIFS(СВЦЭМ!$C$33:$C$776,СВЦЭМ!$A$33:$A$776,$A124,СВЦЭМ!$B$33:$B$776,Y$119)+'СЕТ СН'!$I$12+СВЦЭМ!$D$10+'СЕТ СН'!$I$5-'СЕТ СН'!$I$20</f>
        <v>3447.0066975300001</v>
      </c>
    </row>
    <row r="125" spans="1:27" ht="15.75" x14ac:dyDescent="0.2">
      <c r="A125" s="35">
        <f t="shared" si="3"/>
        <v>43775</v>
      </c>
      <c r="B125" s="36">
        <f>SUMIFS(СВЦЭМ!$C$33:$C$776,СВЦЭМ!$A$33:$A$776,$A125,СВЦЭМ!$B$33:$B$776,B$119)+'СЕТ СН'!$I$12+СВЦЭМ!$D$10+'СЕТ СН'!$I$5-'СЕТ СН'!$I$20</f>
        <v>3437.99575387</v>
      </c>
      <c r="C125" s="36">
        <f>SUMIFS(СВЦЭМ!$C$33:$C$776,СВЦЭМ!$A$33:$A$776,$A125,СВЦЭМ!$B$33:$B$776,C$119)+'СЕТ СН'!$I$12+СВЦЭМ!$D$10+'СЕТ СН'!$I$5-'СЕТ СН'!$I$20</f>
        <v>3464.28432548</v>
      </c>
      <c r="D125" s="36">
        <f>SUMIFS(СВЦЭМ!$C$33:$C$776,СВЦЭМ!$A$33:$A$776,$A125,СВЦЭМ!$B$33:$B$776,D$119)+'СЕТ СН'!$I$12+СВЦЭМ!$D$10+'СЕТ СН'!$I$5-'СЕТ СН'!$I$20</f>
        <v>3476.80900621</v>
      </c>
      <c r="E125" s="36">
        <f>SUMIFS(СВЦЭМ!$C$33:$C$776,СВЦЭМ!$A$33:$A$776,$A125,СВЦЭМ!$B$33:$B$776,E$119)+'СЕТ СН'!$I$12+СВЦЭМ!$D$10+'СЕТ СН'!$I$5-'СЕТ СН'!$I$20</f>
        <v>3478.6321310600001</v>
      </c>
      <c r="F125" s="36">
        <f>SUMIFS(СВЦЭМ!$C$33:$C$776,СВЦЭМ!$A$33:$A$776,$A125,СВЦЭМ!$B$33:$B$776,F$119)+'СЕТ СН'!$I$12+СВЦЭМ!$D$10+'СЕТ СН'!$I$5-'СЕТ СН'!$I$20</f>
        <v>3482.9756715600001</v>
      </c>
      <c r="G125" s="36">
        <f>SUMIFS(СВЦЭМ!$C$33:$C$776,СВЦЭМ!$A$33:$A$776,$A125,СВЦЭМ!$B$33:$B$776,G$119)+'СЕТ СН'!$I$12+СВЦЭМ!$D$10+'СЕТ СН'!$I$5-'СЕТ СН'!$I$20</f>
        <v>3468.4390623499999</v>
      </c>
      <c r="H125" s="36">
        <f>SUMIFS(СВЦЭМ!$C$33:$C$776,СВЦЭМ!$A$33:$A$776,$A125,СВЦЭМ!$B$33:$B$776,H$119)+'СЕТ СН'!$I$12+СВЦЭМ!$D$10+'СЕТ СН'!$I$5-'СЕТ СН'!$I$20</f>
        <v>3438.3153955299999</v>
      </c>
      <c r="I125" s="36">
        <f>SUMIFS(СВЦЭМ!$C$33:$C$776,СВЦЭМ!$A$33:$A$776,$A125,СВЦЭМ!$B$33:$B$776,I$119)+'СЕТ СН'!$I$12+СВЦЭМ!$D$10+'СЕТ СН'!$I$5-'СЕТ СН'!$I$20</f>
        <v>3410.6131266699999</v>
      </c>
      <c r="J125" s="36">
        <f>SUMIFS(СВЦЭМ!$C$33:$C$776,СВЦЭМ!$A$33:$A$776,$A125,СВЦЭМ!$B$33:$B$776,J$119)+'СЕТ СН'!$I$12+СВЦЭМ!$D$10+'СЕТ СН'!$I$5-'СЕТ СН'!$I$20</f>
        <v>3404.76157711</v>
      </c>
      <c r="K125" s="36">
        <f>SUMIFS(СВЦЭМ!$C$33:$C$776,СВЦЭМ!$A$33:$A$776,$A125,СВЦЭМ!$B$33:$B$776,K$119)+'СЕТ СН'!$I$12+СВЦЭМ!$D$10+'СЕТ СН'!$I$5-'СЕТ СН'!$I$20</f>
        <v>3399.8288960099999</v>
      </c>
      <c r="L125" s="36">
        <f>SUMIFS(СВЦЭМ!$C$33:$C$776,СВЦЭМ!$A$33:$A$776,$A125,СВЦЭМ!$B$33:$B$776,L$119)+'СЕТ СН'!$I$12+СВЦЭМ!$D$10+'СЕТ СН'!$I$5-'СЕТ СН'!$I$20</f>
        <v>3417.0281755799997</v>
      </c>
      <c r="M125" s="36">
        <f>SUMIFS(СВЦЭМ!$C$33:$C$776,СВЦЭМ!$A$33:$A$776,$A125,СВЦЭМ!$B$33:$B$776,M$119)+'СЕТ СН'!$I$12+СВЦЭМ!$D$10+'СЕТ СН'!$I$5-'СЕТ СН'!$I$20</f>
        <v>3449.29232843</v>
      </c>
      <c r="N125" s="36">
        <f>SUMIFS(СВЦЭМ!$C$33:$C$776,СВЦЭМ!$A$33:$A$776,$A125,СВЦЭМ!$B$33:$B$776,N$119)+'СЕТ СН'!$I$12+СВЦЭМ!$D$10+'СЕТ СН'!$I$5-'СЕТ СН'!$I$20</f>
        <v>3459.8713969199998</v>
      </c>
      <c r="O125" s="36">
        <f>SUMIFS(СВЦЭМ!$C$33:$C$776,СВЦЭМ!$A$33:$A$776,$A125,СВЦЭМ!$B$33:$B$776,O$119)+'СЕТ СН'!$I$12+СВЦЭМ!$D$10+'СЕТ СН'!$I$5-'СЕТ СН'!$I$20</f>
        <v>3464.2523570100002</v>
      </c>
      <c r="P125" s="36">
        <f>SUMIFS(СВЦЭМ!$C$33:$C$776,СВЦЭМ!$A$33:$A$776,$A125,СВЦЭМ!$B$33:$B$776,P$119)+'СЕТ СН'!$I$12+СВЦЭМ!$D$10+'СЕТ СН'!$I$5-'СЕТ СН'!$I$20</f>
        <v>3471.2422897299998</v>
      </c>
      <c r="Q125" s="36">
        <f>SUMIFS(СВЦЭМ!$C$33:$C$776,СВЦЭМ!$A$33:$A$776,$A125,СВЦЭМ!$B$33:$B$776,Q$119)+'СЕТ СН'!$I$12+СВЦЭМ!$D$10+'СЕТ СН'!$I$5-'СЕТ СН'!$I$20</f>
        <v>3460.7281373800001</v>
      </c>
      <c r="R125" s="36">
        <f>SUMIFS(СВЦЭМ!$C$33:$C$776,СВЦЭМ!$A$33:$A$776,$A125,СВЦЭМ!$B$33:$B$776,R$119)+'СЕТ СН'!$I$12+СВЦЭМ!$D$10+'СЕТ СН'!$I$5-'СЕТ СН'!$I$20</f>
        <v>3420.4448035999999</v>
      </c>
      <c r="S125" s="36">
        <f>SUMIFS(СВЦЭМ!$C$33:$C$776,СВЦЭМ!$A$33:$A$776,$A125,СВЦЭМ!$B$33:$B$776,S$119)+'СЕТ СН'!$I$12+СВЦЭМ!$D$10+'СЕТ СН'!$I$5-'СЕТ СН'!$I$20</f>
        <v>3401.8348062599998</v>
      </c>
      <c r="T125" s="36">
        <f>SUMIFS(СВЦЭМ!$C$33:$C$776,СВЦЭМ!$A$33:$A$776,$A125,СВЦЭМ!$B$33:$B$776,T$119)+'СЕТ СН'!$I$12+СВЦЭМ!$D$10+'СЕТ СН'!$I$5-'СЕТ СН'!$I$20</f>
        <v>3420.36880548</v>
      </c>
      <c r="U125" s="36">
        <f>SUMIFS(СВЦЭМ!$C$33:$C$776,СВЦЭМ!$A$33:$A$776,$A125,СВЦЭМ!$B$33:$B$776,U$119)+'СЕТ СН'!$I$12+СВЦЭМ!$D$10+'СЕТ СН'!$I$5-'СЕТ СН'!$I$20</f>
        <v>3413.95030718</v>
      </c>
      <c r="V125" s="36">
        <f>SUMIFS(СВЦЭМ!$C$33:$C$776,СВЦЭМ!$A$33:$A$776,$A125,СВЦЭМ!$B$33:$B$776,V$119)+'СЕТ СН'!$I$12+СВЦЭМ!$D$10+'СЕТ СН'!$I$5-'СЕТ СН'!$I$20</f>
        <v>3400.3996756500001</v>
      </c>
      <c r="W125" s="36">
        <f>SUMIFS(СВЦЭМ!$C$33:$C$776,СВЦЭМ!$A$33:$A$776,$A125,СВЦЭМ!$B$33:$B$776,W$119)+'СЕТ СН'!$I$12+СВЦЭМ!$D$10+'СЕТ СН'!$I$5-'СЕТ СН'!$I$20</f>
        <v>3387.1262878699999</v>
      </c>
      <c r="X125" s="36">
        <f>SUMIFS(СВЦЭМ!$C$33:$C$776,СВЦЭМ!$A$33:$A$776,$A125,СВЦЭМ!$B$33:$B$776,X$119)+'СЕТ СН'!$I$12+СВЦЭМ!$D$10+'СЕТ СН'!$I$5-'СЕТ СН'!$I$20</f>
        <v>3388.9604659400002</v>
      </c>
      <c r="Y125" s="36">
        <f>SUMIFS(СВЦЭМ!$C$33:$C$776,СВЦЭМ!$A$33:$A$776,$A125,СВЦЭМ!$B$33:$B$776,Y$119)+'СЕТ СН'!$I$12+СВЦЭМ!$D$10+'СЕТ СН'!$I$5-'СЕТ СН'!$I$20</f>
        <v>3387.7454749200001</v>
      </c>
    </row>
    <row r="126" spans="1:27" ht="15.75" x14ac:dyDescent="0.2">
      <c r="A126" s="35">
        <f t="shared" si="3"/>
        <v>43776</v>
      </c>
      <c r="B126" s="36">
        <f>SUMIFS(СВЦЭМ!$C$33:$C$776,СВЦЭМ!$A$33:$A$776,$A126,СВЦЭМ!$B$33:$B$776,B$119)+'СЕТ СН'!$I$12+СВЦЭМ!$D$10+'СЕТ СН'!$I$5-'СЕТ СН'!$I$20</f>
        <v>3426.7544955200001</v>
      </c>
      <c r="C126" s="36">
        <f>SUMIFS(СВЦЭМ!$C$33:$C$776,СВЦЭМ!$A$33:$A$776,$A126,СВЦЭМ!$B$33:$B$776,C$119)+'СЕТ СН'!$I$12+СВЦЭМ!$D$10+'СЕТ СН'!$I$5-'СЕТ СН'!$I$20</f>
        <v>3463.5490993600001</v>
      </c>
      <c r="D126" s="36">
        <f>SUMIFS(СВЦЭМ!$C$33:$C$776,СВЦЭМ!$A$33:$A$776,$A126,СВЦЭМ!$B$33:$B$776,D$119)+'СЕТ СН'!$I$12+СВЦЭМ!$D$10+'СЕТ СН'!$I$5-'СЕТ СН'!$I$20</f>
        <v>3477.52802264</v>
      </c>
      <c r="E126" s="36">
        <f>SUMIFS(СВЦЭМ!$C$33:$C$776,СВЦЭМ!$A$33:$A$776,$A126,СВЦЭМ!$B$33:$B$776,E$119)+'СЕТ СН'!$I$12+СВЦЭМ!$D$10+'СЕТ СН'!$I$5-'СЕТ СН'!$I$20</f>
        <v>3487.6290444300002</v>
      </c>
      <c r="F126" s="36">
        <f>SUMIFS(СВЦЭМ!$C$33:$C$776,СВЦЭМ!$A$33:$A$776,$A126,СВЦЭМ!$B$33:$B$776,F$119)+'СЕТ СН'!$I$12+СВЦЭМ!$D$10+'СЕТ СН'!$I$5-'СЕТ СН'!$I$20</f>
        <v>3488.0162416499998</v>
      </c>
      <c r="G126" s="36">
        <f>SUMIFS(СВЦЭМ!$C$33:$C$776,СВЦЭМ!$A$33:$A$776,$A126,СВЦЭМ!$B$33:$B$776,G$119)+'СЕТ СН'!$I$12+СВЦЭМ!$D$10+'СЕТ СН'!$I$5-'СЕТ СН'!$I$20</f>
        <v>3459.01215542</v>
      </c>
      <c r="H126" s="36">
        <f>SUMIFS(СВЦЭМ!$C$33:$C$776,СВЦЭМ!$A$33:$A$776,$A126,СВЦЭМ!$B$33:$B$776,H$119)+'СЕТ СН'!$I$12+СВЦЭМ!$D$10+'СЕТ СН'!$I$5-'СЕТ СН'!$I$20</f>
        <v>3413.6757131300001</v>
      </c>
      <c r="I126" s="36">
        <f>SUMIFS(СВЦЭМ!$C$33:$C$776,СВЦЭМ!$A$33:$A$776,$A126,СВЦЭМ!$B$33:$B$776,I$119)+'СЕТ СН'!$I$12+СВЦЭМ!$D$10+'СЕТ СН'!$I$5-'СЕТ СН'!$I$20</f>
        <v>3395.7517780099997</v>
      </c>
      <c r="J126" s="36">
        <f>SUMIFS(СВЦЭМ!$C$33:$C$776,СВЦЭМ!$A$33:$A$776,$A126,СВЦЭМ!$B$33:$B$776,J$119)+'СЕТ СН'!$I$12+СВЦЭМ!$D$10+'СЕТ СН'!$I$5-'СЕТ СН'!$I$20</f>
        <v>3391.70056703</v>
      </c>
      <c r="K126" s="36">
        <f>SUMIFS(СВЦЭМ!$C$33:$C$776,СВЦЭМ!$A$33:$A$776,$A126,СВЦЭМ!$B$33:$B$776,K$119)+'СЕТ СН'!$I$12+СВЦЭМ!$D$10+'СЕТ СН'!$I$5-'СЕТ СН'!$I$20</f>
        <v>3391.9849493299998</v>
      </c>
      <c r="L126" s="36">
        <f>SUMIFS(СВЦЭМ!$C$33:$C$776,СВЦЭМ!$A$33:$A$776,$A126,СВЦЭМ!$B$33:$B$776,L$119)+'СЕТ СН'!$I$12+СВЦЭМ!$D$10+'СЕТ СН'!$I$5-'СЕТ СН'!$I$20</f>
        <v>3413.4992411900002</v>
      </c>
      <c r="M126" s="36">
        <f>SUMIFS(СВЦЭМ!$C$33:$C$776,СВЦЭМ!$A$33:$A$776,$A126,СВЦЭМ!$B$33:$B$776,M$119)+'СЕТ СН'!$I$12+СВЦЭМ!$D$10+'СЕТ СН'!$I$5-'СЕТ СН'!$I$20</f>
        <v>3431.4648326799997</v>
      </c>
      <c r="N126" s="36">
        <f>SUMIFS(СВЦЭМ!$C$33:$C$776,СВЦЭМ!$A$33:$A$776,$A126,СВЦЭМ!$B$33:$B$776,N$119)+'СЕТ СН'!$I$12+СВЦЭМ!$D$10+'СЕТ СН'!$I$5-'СЕТ СН'!$I$20</f>
        <v>3444.35107023</v>
      </c>
      <c r="O126" s="36">
        <f>SUMIFS(СВЦЭМ!$C$33:$C$776,СВЦЭМ!$A$33:$A$776,$A126,СВЦЭМ!$B$33:$B$776,O$119)+'СЕТ СН'!$I$12+СВЦЭМ!$D$10+'СЕТ СН'!$I$5-'СЕТ СН'!$I$20</f>
        <v>3453.72927992</v>
      </c>
      <c r="P126" s="36">
        <f>SUMIFS(СВЦЭМ!$C$33:$C$776,СВЦЭМ!$A$33:$A$776,$A126,СВЦЭМ!$B$33:$B$776,P$119)+'СЕТ СН'!$I$12+СВЦЭМ!$D$10+'СЕТ СН'!$I$5-'СЕТ СН'!$I$20</f>
        <v>3453.0002495799999</v>
      </c>
      <c r="Q126" s="36">
        <f>SUMIFS(СВЦЭМ!$C$33:$C$776,СВЦЭМ!$A$33:$A$776,$A126,СВЦЭМ!$B$33:$B$776,Q$119)+'СЕТ СН'!$I$12+СВЦЭМ!$D$10+'СЕТ СН'!$I$5-'СЕТ СН'!$I$20</f>
        <v>3447.7246610299999</v>
      </c>
      <c r="R126" s="36">
        <f>SUMIFS(СВЦЭМ!$C$33:$C$776,СВЦЭМ!$A$33:$A$776,$A126,СВЦЭМ!$B$33:$B$776,R$119)+'СЕТ СН'!$I$12+СВЦЭМ!$D$10+'СЕТ СН'!$I$5-'СЕТ СН'!$I$20</f>
        <v>3397.04286632</v>
      </c>
      <c r="S126" s="36">
        <f>SUMIFS(СВЦЭМ!$C$33:$C$776,СВЦЭМ!$A$33:$A$776,$A126,СВЦЭМ!$B$33:$B$776,S$119)+'СЕТ СН'!$I$12+СВЦЭМ!$D$10+'СЕТ СН'!$I$5-'СЕТ СН'!$I$20</f>
        <v>3385.24341142</v>
      </c>
      <c r="T126" s="36">
        <f>SUMIFS(СВЦЭМ!$C$33:$C$776,СВЦЭМ!$A$33:$A$776,$A126,СВЦЭМ!$B$33:$B$776,T$119)+'СЕТ СН'!$I$12+СВЦЭМ!$D$10+'СЕТ СН'!$I$5-'СЕТ СН'!$I$20</f>
        <v>3377.0768770499999</v>
      </c>
      <c r="U126" s="36">
        <f>SUMIFS(СВЦЭМ!$C$33:$C$776,СВЦЭМ!$A$33:$A$776,$A126,СВЦЭМ!$B$33:$B$776,U$119)+'СЕТ СН'!$I$12+СВЦЭМ!$D$10+'СЕТ СН'!$I$5-'СЕТ СН'!$I$20</f>
        <v>3374.9819816300001</v>
      </c>
      <c r="V126" s="36">
        <f>SUMIFS(СВЦЭМ!$C$33:$C$776,СВЦЭМ!$A$33:$A$776,$A126,СВЦЭМ!$B$33:$B$776,V$119)+'СЕТ СН'!$I$12+СВЦЭМ!$D$10+'СЕТ СН'!$I$5-'СЕТ СН'!$I$20</f>
        <v>3374.3817773000001</v>
      </c>
      <c r="W126" s="36">
        <f>SUMIFS(СВЦЭМ!$C$33:$C$776,СВЦЭМ!$A$33:$A$776,$A126,СВЦЭМ!$B$33:$B$776,W$119)+'СЕТ СН'!$I$12+СВЦЭМ!$D$10+'СЕТ СН'!$I$5-'СЕТ СН'!$I$20</f>
        <v>3367.4525875099998</v>
      </c>
      <c r="X126" s="36">
        <f>SUMIFS(СВЦЭМ!$C$33:$C$776,СВЦЭМ!$A$33:$A$776,$A126,СВЦЭМ!$B$33:$B$776,X$119)+'СЕТ СН'!$I$12+СВЦЭМ!$D$10+'СЕТ СН'!$I$5-'СЕТ СН'!$I$20</f>
        <v>3373.0156620600001</v>
      </c>
      <c r="Y126" s="36">
        <f>SUMIFS(СВЦЭМ!$C$33:$C$776,СВЦЭМ!$A$33:$A$776,$A126,СВЦЭМ!$B$33:$B$776,Y$119)+'СЕТ СН'!$I$12+СВЦЭМ!$D$10+'СЕТ СН'!$I$5-'СЕТ СН'!$I$20</f>
        <v>3403.7775588899999</v>
      </c>
    </row>
    <row r="127" spans="1:27" ht="15.75" x14ac:dyDescent="0.2">
      <c r="A127" s="35">
        <f t="shared" si="3"/>
        <v>43777</v>
      </c>
      <c r="B127" s="36">
        <f>SUMIFS(СВЦЭМ!$C$33:$C$776,СВЦЭМ!$A$33:$A$776,$A127,СВЦЭМ!$B$33:$B$776,B$119)+'СЕТ СН'!$I$12+СВЦЭМ!$D$10+'СЕТ СН'!$I$5-'СЕТ СН'!$I$20</f>
        <v>3481.2501995499997</v>
      </c>
      <c r="C127" s="36">
        <f>SUMIFS(СВЦЭМ!$C$33:$C$776,СВЦЭМ!$A$33:$A$776,$A127,СВЦЭМ!$B$33:$B$776,C$119)+'СЕТ СН'!$I$12+СВЦЭМ!$D$10+'СЕТ СН'!$I$5-'СЕТ СН'!$I$20</f>
        <v>3521.2181503800002</v>
      </c>
      <c r="D127" s="36">
        <f>SUMIFS(СВЦЭМ!$C$33:$C$776,СВЦЭМ!$A$33:$A$776,$A127,СВЦЭМ!$B$33:$B$776,D$119)+'СЕТ СН'!$I$12+СВЦЭМ!$D$10+'СЕТ СН'!$I$5-'СЕТ СН'!$I$20</f>
        <v>3530.6528505300003</v>
      </c>
      <c r="E127" s="36">
        <f>SUMIFS(СВЦЭМ!$C$33:$C$776,СВЦЭМ!$A$33:$A$776,$A127,СВЦЭМ!$B$33:$B$776,E$119)+'СЕТ СН'!$I$12+СВЦЭМ!$D$10+'СЕТ СН'!$I$5-'СЕТ СН'!$I$20</f>
        <v>3534.27595759</v>
      </c>
      <c r="F127" s="36">
        <f>SUMIFS(СВЦЭМ!$C$33:$C$776,СВЦЭМ!$A$33:$A$776,$A127,СВЦЭМ!$B$33:$B$776,F$119)+'СЕТ СН'!$I$12+СВЦЭМ!$D$10+'СЕТ СН'!$I$5-'СЕТ СН'!$I$20</f>
        <v>3533.8316692799999</v>
      </c>
      <c r="G127" s="36">
        <f>SUMIFS(СВЦЭМ!$C$33:$C$776,СВЦЭМ!$A$33:$A$776,$A127,СВЦЭМ!$B$33:$B$776,G$119)+'СЕТ СН'!$I$12+СВЦЭМ!$D$10+'СЕТ СН'!$I$5-'СЕТ СН'!$I$20</f>
        <v>3514.4881709299998</v>
      </c>
      <c r="H127" s="36">
        <f>SUMIFS(СВЦЭМ!$C$33:$C$776,СВЦЭМ!$A$33:$A$776,$A127,СВЦЭМ!$B$33:$B$776,H$119)+'СЕТ СН'!$I$12+СВЦЭМ!$D$10+'СЕТ СН'!$I$5-'СЕТ СН'!$I$20</f>
        <v>3458.5817785499999</v>
      </c>
      <c r="I127" s="36">
        <f>SUMIFS(СВЦЭМ!$C$33:$C$776,СВЦЭМ!$A$33:$A$776,$A127,СВЦЭМ!$B$33:$B$776,I$119)+'СЕТ СН'!$I$12+СВЦЭМ!$D$10+'СЕТ СН'!$I$5-'СЕТ СН'!$I$20</f>
        <v>3431.9129970499998</v>
      </c>
      <c r="J127" s="36">
        <f>SUMIFS(СВЦЭМ!$C$33:$C$776,СВЦЭМ!$A$33:$A$776,$A127,СВЦЭМ!$B$33:$B$776,J$119)+'СЕТ СН'!$I$12+СВЦЭМ!$D$10+'СЕТ СН'!$I$5-'СЕТ СН'!$I$20</f>
        <v>3423.0504476199999</v>
      </c>
      <c r="K127" s="36">
        <f>SUMIFS(СВЦЭМ!$C$33:$C$776,СВЦЭМ!$A$33:$A$776,$A127,СВЦЭМ!$B$33:$B$776,K$119)+'СЕТ СН'!$I$12+СВЦЭМ!$D$10+'СЕТ СН'!$I$5-'СЕТ СН'!$I$20</f>
        <v>3418.7566454600001</v>
      </c>
      <c r="L127" s="36">
        <f>SUMIFS(СВЦЭМ!$C$33:$C$776,СВЦЭМ!$A$33:$A$776,$A127,СВЦЭМ!$B$33:$B$776,L$119)+'СЕТ СН'!$I$12+СВЦЭМ!$D$10+'СЕТ СН'!$I$5-'СЕТ СН'!$I$20</f>
        <v>3413.9260143000001</v>
      </c>
      <c r="M127" s="36">
        <f>SUMIFS(СВЦЭМ!$C$33:$C$776,СВЦЭМ!$A$33:$A$776,$A127,СВЦЭМ!$B$33:$B$776,M$119)+'СЕТ СН'!$I$12+СВЦЭМ!$D$10+'СЕТ СН'!$I$5-'СЕТ СН'!$I$20</f>
        <v>3427.71200675</v>
      </c>
      <c r="N127" s="36">
        <f>SUMIFS(СВЦЭМ!$C$33:$C$776,СВЦЭМ!$A$33:$A$776,$A127,СВЦЭМ!$B$33:$B$776,N$119)+'СЕТ СН'!$I$12+СВЦЭМ!$D$10+'СЕТ СН'!$I$5-'СЕТ СН'!$I$20</f>
        <v>3439.0057521500003</v>
      </c>
      <c r="O127" s="36">
        <f>SUMIFS(СВЦЭМ!$C$33:$C$776,СВЦЭМ!$A$33:$A$776,$A127,СВЦЭМ!$B$33:$B$776,O$119)+'СЕТ СН'!$I$12+СВЦЭМ!$D$10+'СЕТ СН'!$I$5-'СЕТ СН'!$I$20</f>
        <v>3447.43252097</v>
      </c>
      <c r="P127" s="36">
        <f>SUMIFS(СВЦЭМ!$C$33:$C$776,СВЦЭМ!$A$33:$A$776,$A127,СВЦЭМ!$B$33:$B$776,P$119)+'СЕТ СН'!$I$12+СВЦЭМ!$D$10+'СЕТ СН'!$I$5-'СЕТ СН'!$I$20</f>
        <v>3450.27927146</v>
      </c>
      <c r="Q127" s="36">
        <f>SUMIFS(СВЦЭМ!$C$33:$C$776,СВЦЭМ!$A$33:$A$776,$A127,СВЦЭМ!$B$33:$B$776,Q$119)+'СЕТ СН'!$I$12+СВЦЭМ!$D$10+'СЕТ СН'!$I$5-'СЕТ СН'!$I$20</f>
        <v>3449.94886658</v>
      </c>
      <c r="R127" s="36">
        <f>SUMIFS(СВЦЭМ!$C$33:$C$776,СВЦЭМ!$A$33:$A$776,$A127,СВЦЭМ!$B$33:$B$776,R$119)+'СЕТ СН'!$I$12+СВЦЭМ!$D$10+'СЕТ СН'!$I$5-'СЕТ СН'!$I$20</f>
        <v>3414.7334679099999</v>
      </c>
      <c r="S127" s="36">
        <f>SUMIFS(СВЦЭМ!$C$33:$C$776,СВЦЭМ!$A$33:$A$776,$A127,СВЦЭМ!$B$33:$B$776,S$119)+'СЕТ СН'!$I$12+СВЦЭМ!$D$10+'СЕТ СН'!$I$5-'СЕТ СН'!$I$20</f>
        <v>3396.7977740699998</v>
      </c>
      <c r="T127" s="36">
        <f>SUMIFS(СВЦЭМ!$C$33:$C$776,СВЦЭМ!$A$33:$A$776,$A127,СВЦЭМ!$B$33:$B$776,T$119)+'СЕТ СН'!$I$12+СВЦЭМ!$D$10+'СЕТ СН'!$I$5-'СЕТ СН'!$I$20</f>
        <v>3376.511669</v>
      </c>
      <c r="U127" s="36">
        <f>SUMIFS(СВЦЭМ!$C$33:$C$776,СВЦЭМ!$A$33:$A$776,$A127,СВЦЭМ!$B$33:$B$776,U$119)+'СЕТ СН'!$I$12+СВЦЭМ!$D$10+'СЕТ СН'!$I$5-'СЕТ СН'!$I$20</f>
        <v>3373.44520784</v>
      </c>
      <c r="V127" s="36">
        <f>SUMIFS(СВЦЭМ!$C$33:$C$776,СВЦЭМ!$A$33:$A$776,$A127,СВЦЭМ!$B$33:$B$776,V$119)+'СЕТ СН'!$I$12+СВЦЭМ!$D$10+'СЕТ СН'!$I$5-'СЕТ СН'!$I$20</f>
        <v>3387.4329759699999</v>
      </c>
      <c r="W127" s="36">
        <f>SUMIFS(СВЦЭМ!$C$33:$C$776,СВЦЭМ!$A$33:$A$776,$A127,СВЦЭМ!$B$33:$B$776,W$119)+'СЕТ СН'!$I$12+СВЦЭМ!$D$10+'СЕТ СН'!$I$5-'СЕТ СН'!$I$20</f>
        <v>3399.0599039500003</v>
      </c>
      <c r="X127" s="36">
        <f>SUMIFS(СВЦЭМ!$C$33:$C$776,СВЦЭМ!$A$33:$A$776,$A127,СВЦЭМ!$B$33:$B$776,X$119)+'СЕТ СН'!$I$12+СВЦЭМ!$D$10+'СЕТ СН'!$I$5-'СЕТ СН'!$I$20</f>
        <v>3412.1251083899997</v>
      </c>
      <c r="Y127" s="36">
        <f>SUMIFS(СВЦЭМ!$C$33:$C$776,СВЦЭМ!$A$33:$A$776,$A127,СВЦЭМ!$B$33:$B$776,Y$119)+'СЕТ СН'!$I$12+СВЦЭМ!$D$10+'СЕТ СН'!$I$5-'СЕТ СН'!$I$20</f>
        <v>3437.1549343799998</v>
      </c>
    </row>
    <row r="128" spans="1:27" ht="15.75" x14ac:dyDescent="0.2">
      <c r="A128" s="35">
        <f t="shared" si="3"/>
        <v>43778</v>
      </c>
      <c r="B128" s="36">
        <f>SUMIFS(СВЦЭМ!$C$33:$C$776,СВЦЭМ!$A$33:$A$776,$A128,СВЦЭМ!$B$33:$B$776,B$119)+'СЕТ СН'!$I$12+СВЦЭМ!$D$10+'СЕТ СН'!$I$5-'СЕТ СН'!$I$20</f>
        <v>3497.70010344</v>
      </c>
      <c r="C128" s="36">
        <f>SUMIFS(СВЦЭМ!$C$33:$C$776,СВЦЭМ!$A$33:$A$776,$A128,СВЦЭМ!$B$33:$B$776,C$119)+'СЕТ СН'!$I$12+СВЦЭМ!$D$10+'СЕТ СН'!$I$5-'СЕТ СН'!$I$20</f>
        <v>3542.0934782300001</v>
      </c>
      <c r="D128" s="36">
        <f>SUMIFS(СВЦЭМ!$C$33:$C$776,СВЦЭМ!$A$33:$A$776,$A128,СВЦЭМ!$B$33:$B$776,D$119)+'СЕТ СН'!$I$12+СВЦЭМ!$D$10+'СЕТ СН'!$I$5-'СЕТ СН'!$I$20</f>
        <v>3556.9749596399997</v>
      </c>
      <c r="E128" s="36">
        <f>SUMIFS(СВЦЭМ!$C$33:$C$776,СВЦЭМ!$A$33:$A$776,$A128,СВЦЭМ!$B$33:$B$776,E$119)+'СЕТ СН'!$I$12+СВЦЭМ!$D$10+'СЕТ СН'!$I$5-'СЕТ СН'!$I$20</f>
        <v>3571.0085358799997</v>
      </c>
      <c r="F128" s="36">
        <f>SUMIFS(СВЦЭМ!$C$33:$C$776,СВЦЭМ!$A$33:$A$776,$A128,СВЦЭМ!$B$33:$B$776,F$119)+'СЕТ СН'!$I$12+СВЦЭМ!$D$10+'СЕТ СН'!$I$5-'СЕТ СН'!$I$20</f>
        <v>3569.9640960400002</v>
      </c>
      <c r="G128" s="36">
        <f>SUMIFS(СВЦЭМ!$C$33:$C$776,СВЦЭМ!$A$33:$A$776,$A128,СВЦЭМ!$B$33:$B$776,G$119)+'СЕТ СН'!$I$12+СВЦЭМ!$D$10+'СЕТ СН'!$I$5-'СЕТ СН'!$I$20</f>
        <v>3555.0298538100001</v>
      </c>
      <c r="H128" s="36">
        <f>SUMIFS(СВЦЭМ!$C$33:$C$776,СВЦЭМ!$A$33:$A$776,$A128,СВЦЭМ!$B$33:$B$776,H$119)+'СЕТ СН'!$I$12+СВЦЭМ!$D$10+'СЕТ СН'!$I$5-'СЕТ СН'!$I$20</f>
        <v>3517.5382906599998</v>
      </c>
      <c r="I128" s="36">
        <f>SUMIFS(СВЦЭМ!$C$33:$C$776,СВЦЭМ!$A$33:$A$776,$A128,СВЦЭМ!$B$33:$B$776,I$119)+'СЕТ СН'!$I$12+СВЦЭМ!$D$10+'СЕТ СН'!$I$5-'СЕТ СН'!$I$20</f>
        <v>3474.60525766</v>
      </c>
      <c r="J128" s="36">
        <f>SUMIFS(СВЦЭМ!$C$33:$C$776,СВЦЭМ!$A$33:$A$776,$A128,СВЦЭМ!$B$33:$B$776,J$119)+'СЕТ СН'!$I$12+СВЦЭМ!$D$10+'СЕТ СН'!$I$5-'СЕТ СН'!$I$20</f>
        <v>3458.7281765500002</v>
      </c>
      <c r="K128" s="36">
        <f>SUMIFS(СВЦЭМ!$C$33:$C$776,СВЦЭМ!$A$33:$A$776,$A128,СВЦЭМ!$B$33:$B$776,K$119)+'СЕТ СН'!$I$12+СВЦЭМ!$D$10+'СЕТ СН'!$I$5-'СЕТ СН'!$I$20</f>
        <v>3452.8864097199998</v>
      </c>
      <c r="L128" s="36">
        <f>SUMIFS(СВЦЭМ!$C$33:$C$776,СВЦЭМ!$A$33:$A$776,$A128,СВЦЭМ!$B$33:$B$776,L$119)+'СЕТ СН'!$I$12+СВЦЭМ!$D$10+'СЕТ СН'!$I$5-'СЕТ СН'!$I$20</f>
        <v>3460.8660881699998</v>
      </c>
      <c r="M128" s="36">
        <f>SUMIFS(СВЦЭМ!$C$33:$C$776,СВЦЭМ!$A$33:$A$776,$A128,СВЦЭМ!$B$33:$B$776,M$119)+'СЕТ СН'!$I$12+СВЦЭМ!$D$10+'СЕТ СН'!$I$5-'СЕТ СН'!$I$20</f>
        <v>3468.14830575</v>
      </c>
      <c r="N128" s="36">
        <f>SUMIFS(СВЦЭМ!$C$33:$C$776,СВЦЭМ!$A$33:$A$776,$A128,СВЦЭМ!$B$33:$B$776,N$119)+'СЕТ СН'!$I$12+СВЦЭМ!$D$10+'СЕТ СН'!$I$5-'СЕТ СН'!$I$20</f>
        <v>3472.8987863900002</v>
      </c>
      <c r="O128" s="36">
        <f>SUMIFS(СВЦЭМ!$C$33:$C$776,СВЦЭМ!$A$33:$A$776,$A128,СВЦЭМ!$B$33:$B$776,O$119)+'СЕТ СН'!$I$12+СВЦЭМ!$D$10+'СЕТ СН'!$I$5-'СЕТ СН'!$I$20</f>
        <v>3482.7841267200001</v>
      </c>
      <c r="P128" s="36">
        <f>SUMIFS(СВЦЭМ!$C$33:$C$776,СВЦЭМ!$A$33:$A$776,$A128,СВЦЭМ!$B$33:$B$776,P$119)+'СЕТ СН'!$I$12+СВЦЭМ!$D$10+'СЕТ СН'!$I$5-'СЕТ СН'!$I$20</f>
        <v>3493.9796050499999</v>
      </c>
      <c r="Q128" s="36">
        <f>SUMIFS(СВЦЭМ!$C$33:$C$776,СВЦЭМ!$A$33:$A$776,$A128,СВЦЭМ!$B$33:$B$776,Q$119)+'СЕТ СН'!$I$12+СВЦЭМ!$D$10+'СЕТ СН'!$I$5-'СЕТ СН'!$I$20</f>
        <v>3489.6809690300001</v>
      </c>
      <c r="R128" s="36">
        <f>SUMIFS(СВЦЭМ!$C$33:$C$776,СВЦЭМ!$A$33:$A$776,$A128,СВЦЭМ!$B$33:$B$776,R$119)+'СЕТ СН'!$I$12+СВЦЭМ!$D$10+'СЕТ СН'!$I$5-'СЕТ СН'!$I$20</f>
        <v>3440.2569641700002</v>
      </c>
      <c r="S128" s="36">
        <f>SUMIFS(СВЦЭМ!$C$33:$C$776,СВЦЭМ!$A$33:$A$776,$A128,СВЦЭМ!$B$33:$B$776,S$119)+'СЕТ СН'!$I$12+СВЦЭМ!$D$10+'СЕТ СН'!$I$5-'СЕТ СН'!$I$20</f>
        <v>3407.6346214699997</v>
      </c>
      <c r="T128" s="36">
        <f>SUMIFS(СВЦЭМ!$C$33:$C$776,СВЦЭМ!$A$33:$A$776,$A128,СВЦЭМ!$B$33:$B$776,T$119)+'СЕТ СН'!$I$12+СВЦЭМ!$D$10+'СЕТ СН'!$I$5-'СЕТ СН'!$I$20</f>
        <v>3422.7917816899999</v>
      </c>
      <c r="U128" s="36">
        <f>SUMIFS(СВЦЭМ!$C$33:$C$776,СВЦЭМ!$A$33:$A$776,$A128,СВЦЭМ!$B$33:$B$776,U$119)+'СЕТ СН'!$I$12+СВЦЭМ!$D$10+'СЕТ СН'!$I$5-'СЕТ СН'!$I$20</f>
        <v>3420.0895891</v>
      </c>
      <c r="V128" s="36">
        <f>SUMIFS(СВЦЭМ!$C$33:$C$776,СВЦЭМ!$A$33:$A$776,$A128,СВЦЭМ!$B$33:$B$776,V$119)+'СЕТ СН'!$I$12+СВЦЭМ!$D$10+'СЕТ СН'!$I$5-'СЕТ СН'!$I$20</f>
        <v>3417.4414089000002</v>
      </c>
      <c r="W128" s="36">
        <f>SUMIFS(СВЦЭМ!$C$33:$C$776,СВЦЭМ!$A$33:$A$776,$A128,СВЦЭМ!$B$33:$B$776,W$119)+'СЕТ СН'!$I$12+СВЦЭМ!$D$10+'СЕТ СН'!$I$5-'СЕТ СН'!$I$20</f>
        <v>3406.2833161399999</v>
      </c>
      <c r="X128" s="36">
        <f>SUMIFS(СВЦЭМ!$C$33:$C$776,СВЦЭМ!$A$33:$A$776,$A128,СВЦЭМ!$B$33:$B$776,X$119)+'СЕТ СН'!$I$12+СВЦЭМ!$D$10+'СЕТ СН'!$I$5-'СЕТ СН'!$I$20</f>
        <v>3404.6072686699999</v>
      </c>
      <c r="Y128" s="36">
        <f>SUMIFS(СВЦЭМ!$C$33:$C$776,СВЦЭМ!$A$33:$A$776,$A128,СВЦЭМ!$B$33:$B$776,Y$119)+'СЕТ СН'!$I$12+СВЦЭМ!$D$10+'СЕТ СН'!$I$5-'СЕТ СН'!$I$20</f>
        <v>3437.19719313</v>
      </c>
    </row>
    <row r="129" spans="1:25" ht="15.75" x14ac:dyDescent="0.2">
      <c r="A129" s="35">
        <f t="shared" si="3"/>
        <v>43779</v>
      </c>
      <c r="B129" s="36">
        <f>SUMIFS(СВЦЭМ!$C$33:$C$776,СВЦЭМ!$A$33:$A$776,$A129,СВЦЭМ!$B$33:$B$776,B$119)+'СЕТ СН'!$I$12+СВЦЭМ!$D$10+'СЕТ СН'!$I$5-'СЕТ СН'!$I$20</f>
        <v>3500.2828493500001</v>
      </c>
      <c r="C129" s="36">
        <f>SUMIFS(СВЦЭМ!$C$33:$C$776,СВЦЭМ!$A$33:$A$776,$A129,СВЦЭМ!$B$33:$B$776,C$119)+'СЕТ СН'!$I$12+СВЦЭМ!$D$10+'СЕТ СН'!$I$5-'СЕТ СН'!$I$20</f>
        <v>3538.5401276600001</v>
      </c>
      <c r="D129" s="36">
        <f>SUMIFS(СВЦЭМ!$C$33:$C$776,СВЦЭМ!$A$33:$A$776,$A129,СВЦЭМ!$B$33:$B$776,D$119)+'СЕТ СН'!$I$12+СВЦЭМ!$D$10+'СЕТ СН'!$I$5-'СЕТ СН'!$I$20</f>
        <v>3556.3435525899999</v>
      </c>
      <c r="E129" s="36">
        <f>SUMIFS(СВЦЭМ!$C$33:$C$776,СВЦЭМ!$A$33:$A$776,$A129,СВЦЭМ!$B$33:$B$776,E$119)+'СЕТ СН'!$I$12+СВЦЭМ!$D$10+'СЕТ СН'!$I$5-'СЕТ СН'!$I$20</f>
        <v>3570.3986782100001</v>
      </c>
      <c r="F129" s="36">
        <f>SUMIFS(СВЦЭМ!$C$33:$C$776,СВЦЭМ!$A$33:$A$776,$A129,СВЦЭМ!$B$33:$B$776,F$119)+'СЕТ СН'!$I$12+СВЦЭМ!$D$10+'СЕТ СН'!$I$5-'СЕТ СН'!$I$20</f>
        <v>3564.9577224499999</v>
      </c>
      <c r="G129" s="36">
        <f>SUMIFS(СВЦЭМ!$C$33:$C$776,СВЦЭМ!$A$33:$A$776,$A129,СВЦЭМ!$B$33:$B$776,G$119)+'СЕТ СН'!$I$12+СВЦЭМ!$D$10+'СЕТ СН'!$I$5-'СЕТ СН'!$I$20</f>
        <v>3552.2265826000003</v>
      </c>
      <c r="H129" s="36">
        <f>SUMIFS(СВЦЭМ!$C$33:$C$776,СВЦЭМ!$A$33:$A$776,$A129,СВЦЭМ!$B$33:$B$776,H$119)+'СЕТ СН'!$I$12+СВЦЭМ!$D$10+'СЕТ СН'!$I$5-'СЕТ СН'!$I$20</f>
        <v>3531.3798218500001</v>
      </c>
      <c r="I129" s="36">
        <f>SUMIFS(СВЦЭМ!$C$33:$C$776,СВЦЭМ!$A$33:$A$776,$A129,СВЦЭМ!$B$33:$B$776,I$119)+'СЕТ СН'!$I$12+СВЦЭМ!$D$10+'СЕТ СН'!$I$5-'СЕТ СН'!$I$20</f>
        <v>3519.6983676099999</v>
      </c>
      <c r="J129" s="36">
        <f>SUMIFS(СВЦЭМ!$C$33:$C$776,СВЦЭМ!$A$33:$A$776,$A129,СВЦЭМ!$B$33:$B$776,J$119)+'СЕТ СН'!$I$12+СВЦЭМ!$D$10+'СЕТ СН'!$I$5-'СЕТ СН'!$I$20</f>
        <v>3510.4370019099997</v>
      </c>
      <c r="K129" s="36">
        <f>SUMIFS(СВЦЭМ!$C$33:$C$776,СВЦЭМ!$A$33:$A$776,$A129,СВЦЭМ!$B$33:$B$776,K$119)+'СЕТ СН'!$I$12+СВЦЭМ!$D$10+'СЕТ СН'!$I$5-'СЕТ СН'!$I$20</f>
        <v>3479.8863092299998</v>
      </c>
      <c r="L129" s="36">
        <f>SUMIFS(СВЦЭМ!$C$33:$C$776,СВЦЭМ!$A$33:$A$776,$A129,СВЦЭМ!$B$33:$B$776,L$119)+'СЕТ СН'!$I$12+СВЦЭМ!$D$10+'СЕТ СН'!$I$5-'СЕТ СН'!$I$20</f>
        <v>3467.9840099799999</v>
      </c>
      <c r="M129" s="36">
        <f>SUMIFS(СВЦЭМ!$C$33:$C$776,СВЦЭМ!$A$33:$A$776,$A129,СВЦЭМ!$B$33:$B$776,M$119)+'СЕТ СН'!$I$12+СВЦЭМ!$D$10+'СЕТ СН'!$I$5-'СЕТ СН'!$I$20</f>
        <v>3461.6939178600001</v>
      </c>
      <c r="N129" s="36">
        <f>SUMIFS(СВЦЭМ!$C$33:$C$776,СВЦЭМ!$A$33:$A$776,$A129,СВЦЭМ!$B$33:$B$776,N$119)+'СЕТ СН'!$I$12+СВЦЭМ!$D$10+'СЕТ СН'!$I$5-'СЕТ СН'!$I$20</f>
        <v>3473.9430077900001</v>
      </c>
      <c r="O129" s="36">
        <f>SUMIFS(СВЦЭМ!$C$33:$C$776,СВЦЭМ!$A$33:$A$776,$A129,СВЦЭМ!$B$33:$B$776,O$119)+'СЕТ СН'!$I$12+СВЦЭМ!$D$10+'СЕТ СН'!$I$5-'СЕТ СН'!$I$20</f>
        <v>3482.95832427</v>
      </c>
      <c r="P129" s="36">
        <f>SUMIFS(СВЦЭМ!$C$33:$C$776,СВЦЭМ!$A$33:$A$776,$A129,СВЦЭМ!$B$33:$B$776,P$119)+'СЕТ СН'!$I$12+СВЦЭМ!$D$10+'СЕТ СН'!$I$5-'СЕТ СН'!$I$20</f>
        <v>3500.3723693500001</v>
      </c>
      <c r="Q129" s="36">
        <f>SUMIFS(СВЦЭМ!$C$33:$C$776,СВЦЭМ!$A$33:$A$776,$A129,СВЦЭМ!$B$33:$B$776,Q$119)+'СЕТ СН'!$I$12+СВЦЭМ!$D$10+'СЕТ СН'!$I$5-'СЕТ СН'!$I$20</f>
        <v>3497.0800073299997</v>
      </c>
      <c r="R129" s="36">
        <f>SUMIFS(СВЦЭМ!$C$33:$C$776,СВЦЭМ!$A$33:$A$776,$A129,СВЦЭМ!$B$33:$B$776,R$119)+'СЕТ СН'!$I$12+СВЦЭМ!$D$10+'СЕТ СН'!$I$5-'СЕТ СН'!$I$20</f>
        <v>3454.1959853600001</v>
      </c>
      <c r="S129" s="36">
        <f>SUMIFS(СВЦЭМ!$C$33:$C$776,СВЦЭМ!$A$33:$A$776,$A129,СВЦЭМ!$B$33:$B$776,S$119)+'СЕТ СН'!$I$12+СВЦЭМ!$D$10+'СЕТ СН'!$I$5-'СЕТ СН'!$I$20</f>
        <v>3422.7211988700001</v>
      </c>
      <c r="T129" s="36">
        <f>SUMIFS(СВЦЭМ!$C$33:$C$776,СВЦЭМ!$A$33:$A$776,$A129,СВЦЭМ!$B$33:$B$776,T$119)+'СЕТ СН'!$I$12+СВЦЭМ!$D$10+'СЕТ СН'!$I$5-'СЕТ СН'!$I$20</f>
        <v>3432.3510742200001</v>
      </c>
      <c r="U129" s="36">
        <f>SUMIFS(СВЦЭМ!$C$33:$C$776,СВЦЭМ!$A$33:$A$776,$A129,СВЦЭМ!$B$33:$B$776,U$119)+'СЕТ СН'!$I$12+СВЦЭМ!$D$10+'СЕТ СН'!$I$5-'СЕТ СН'!$I$20</f>
        <v>3430.74950696</v>
      </c>
      <c r="V129" s="36">
        <f>SUMIFS(СВЦЭМ!$C$33:$C$776,СВЦЭМ!$A$33:$A$776,$A129,СВЦЭМ!$B$33:$B$776,V$119)+'СЕТ СН'!$I$12+СВЦЭМ!$D$10+'СЕТ СН'!$I$5-'СЕТ СН'!$I$20</f>
        <v>3422.5990388199998</v>
      </c>
      <c r="W129" s="36">
        <f>SUMIFS(СВЦЭМ!$C$33:$C$776,СВЦЭМ!$A$33:$A$776,$A129,СВЦЭМ!$B$33:$B$776,W$119)+'СЕТ СН'!$I$12+СВЦЭМ!$D$10+'СЕТ СН'!$I$5-'СЕТ СН'!$I$20</f>
        <v>3406.6945295099999</v>
      </c>
      <c r="X129" s="36">
        <f>SUMIFS(СВЦЭМ!$C$33:$C$776,СВЦЭМ!$A$33:$A$776,$A129,СВЦЭМ!$B$33:$B$776,X$119)+'СЕТ СН'!$I$12+СВЦЭМ!$D$10+'СЕТ СН'!$I$5-'СЕТ СН'!$I$20</f>
        <v>3395.8681612</v>
      </c>
      <c r="Y129" s="36">
        <f>SUMIFS(СВЦЭМ!$C$33:$C$776,СВЦЭМ!$A$33:$A$776,$A129,СВЦЭМ!$B$33:$B$776,Y$119)+'СЕТ СН'!$I$12+СВЦЭМ!$D$10+'СЕТ СН'!$I$5-'СЕТ СН'!$I$20</f>
        <v>3413.0579487099999</v>
      </c>
    </row>
    <row r="130" spans="1:25" ht="15.75" x14ac:dyDescent="0.2">
      <c r="A130" s="35">
        <f t="shared" si="3"/>
        <v>43780</v>
      </c>
      <c r="B130" s="36">
        <f>SUMIFS(СВЦЭМ!$C$33:$C$776,СВЦЭМ!$A$33:$A$776,$A130,СВЦЭМ!$B$33:$B$776,B$119)+'СЕТ СН'!$I$12+СВЦЭМ!$D$10+'СЕТ СН'!$I$5-'СЕТ СН'!$I$20</f>
        <v>3491.2192487799998</v>
      </c>
      <c r="C130" s="36">
        <f>SUMIFS(СВЦЭМ!$C$33:$C$776,СВЦЭМ!$A$33:$A$776,$A130,СВЦЭМ!$B$33:$B$776,C$119)+'СЕТ СН'!$I$12+СВЦЭМ!$D$10+'СЕТ СН'!$I$5-'СЕТ СН'!$I$20</f>
        <v>3530.4879492300001</v>
      </c>
      <c r="D130" s="36">
        <f>SUMIFS(СВЦЭМ!$C$33:$C$776,СВЦЭМ!$A$33:$A$776,$A130,СВЦЭМ!$B$33:$B$776,D$119)+'СЕТ СН'!$I$12+СВЦЭМ!$D$10+'СЕТ СН'!$I$5-'СЕТ СН'!$I$20</f>
        <v>3557.6888167500001</v>
      </c>
      <c r="E130" s="36">
        <f>SUMIFS(СВЦЭМ!$C$33:$C$776,СВЦЭМ!$A$33:$A$776,$A130,СВЦЭМ!$B$33:$B$776,E$119)+'СЕТ СН'!$I$12+СВЦЭМ!$D$10+'СЕТ СН'!$I$5-'СЕТ СН'!$I$20</f>
        <v>3567.80596083</v>
      </c>
      <c r="F130" s="36">
        <f>SUMIFS(СВЦЭМ!$C$33:$C$776,СВЦЭМ!$A$33:$A$776,$A130,СВЦЭМ!$B$33:$B$776,F$119)+'СЕТ СН'!$I$12+СВЦЭМ!$D$10+'СЕТ СН'!$I$5-'СЕТ СН'!$I$20</f>
        <v>3575.4163879399998</v>
      </c>
      <c r="G130" s="36">
        <f>SUMIFS(СВЦЭМ!$C$33:$C$776,СВЦЭМ!$A$33:$A$776,$A130,СВЦЭМ!$B$33:$B$776,G$119)+'СЕТ СН'!$I$12+СВЦЭМ!$D$10+'СЕТ СН'!$I$5-'СЕТ СН'!$I$20</f>
        <v>3543.1546006200001</v>
      </c>
      <c r="H130" s="36">
        <f>SUMIFS(СВЦЭМ!$C$33:$C$776,СВЦЭМ!$A$33:$A$776,$A130,СВЦЭМ!$B$33:$B$776,H$119)+'СЕТ СН'!$I$12+СВЦЭМ!$D$10+'СЕТ СН'!$I$5-'СЕТ СН'!$I$20</f>
        <v>3538.4605493099998</v>
      </c>
      <c r="I130" s="36">
        <f>SUMIFS(СВЦЭМ!$C$33:$C$776,СВЦЭМ!$A$33:$A$776,$A130,СВЦЭМ!$B$33:$B$776,I$119)+'СЕТ СН'!$I$12+СВЦЭМ!$D$10+'СЕТ СН'!$I$5-'СЕТ СН'!$I$20</f>
        <v>3527.88564008</v>
      </c>
      <c r="J130" s="36">
        <f>SUMIFS(СВЦЭМ!$C$33:$C$776,СВЦЭМ!$A$33:$A$776,$A130,СВЦЭМ!$B$33:$B$776,J$119)+'СЕТ СН'!$I$12+СВЦЭМ!$D$10+'СЕТ СН'!$I$5-'СЕТ СН'!$I$20</f>
        <v>3523.8634120199999</v>
      </c>
      <c r="K130" s="36">
        <f>SUMIFS(СВЦЭМ!$C$33:$C$776,СВЦЭМ!$A$33:$A$776,$A130,СВЦЭМ!$B$33:$B$776,K$119)+'СЕТ СН'!$I$12+СВЦЭМ!$D$10+'СЕТ СН'!$I$5-'СЕТ СН'!$I$20</f>
        <v>3515.8198989499997</v>
      </c>
      <c r="L130" s="36">
        <f>SUMIFS(СВЦЭМ!$C$33:$C$776,СВЦЭМ!$A$33:$A$776,$A130,СВЦЭМ!$B$33:$B$776,L$119)+'СЕТ СН'!$I$12+СВЦЭМ!$D$10+'СЕТ СН'!$I$5-'СЕТ СН'!$I$20</f>
        <v>3477.8455980200001</v>
      </c>
      <c r="M130" s="36">
        <f>SUMIFS(СВЦЭМ!$C$33:$C$776,СВЦЭМ!$A$33:$A$776,$A130,СВЦЭМ!$B$33:$B$776,M$119)+'СЕТ СН'!$I$12+СВЦЭМ!$D$10+'СЕТ СН'!$I$5-'СЕТ СН'!$I$20</f>
        <v>3461.53773649</v>
      </c>
      <c r="N130" s="36">
        <f>SUMIFS(СВЦЭМ!$C$33:$C$776,СВЦЭМ!$A$33:$A$776,$A130,СВЦЭМ!$B$33:$B$776,N$119)+'СЕТ СН'!$I$12+СВЦЭМ!$D$10+'СЕТ СН'!$I$5-'СЕТ СН'!$I$20</f>
        <v>3457.83141548</v>
      </c>
      <c r="O130" s="36">
        <f>SUMIFS(СВЦЭМ!$C$33:$C$776,СВЦЭМ!$A$33:$A$776,$A130,СВЦЭМ!$B$33:$B$776,O$119)+'СЕТ СН'!$I$12+СВЦЭМ!$D$10+'СЕТ СН'!$I$5-'СЕТ СН'!$I$20</f>
        <v>3451.2995916199998</v>
      </c>
      <c r="P130" s="36">
        <f>SUMIFS(СВЦЭМ!$C$33:$C$776,СВЦЭМ!$A$33:$A$776,$A130,СВЦЭМ!$B$33:$B$776,P$119)+'СЕТ СН'!$I$12+СВЦЭМ!$D$10+'СЕТ СН'!$I$5-'СЕТ СН'!$I$20</f>
        <v>3461.76037739</v>
      </c>
      <c r="Q130" s="36">
        <f>SUMIFS(СВЦЭМ!$C$33:$C$776,СВЦЭМ!$A$33:$A$776,$A130,СВЦЭМ!$B$33:$B$776,Q$119)+'СЕТ СН'!$I$12+СВЦЭМ!$D$10+'СЕТ СН'!$I$5-'СЕТ СН'!$I$20</f>
        <v>3464.6000138700001</v>
      </c>
      <c r="R130" s="36">
        <f>SUMIFS(СВЦЭМ!$C$33:$C$776,СВЦЭМ!$A$33:$A$776,$A130,СВЦЭМ!$B$33:$B$776,R$119)+'СЕТ СН'!$I$12+СВЦЭМ!$D$10+'СЕТ СН'!$I$5-'СЕТ СН'!$I$20</f>
        <v>3466.53128836</v>
      </c>
      <c r="S130" s="36">
        <f>SUMIFS(СВЦЭМ!$C$33:$C$776,СВЦЭМ!$A$33:$A$776,$A130,СВЦЭМ!$B$33:$B$776,S$119)+'СЕТ СН'!$I$12+СВЦЭМ!$D$10+'СЕТ СН'!$I$5-'СЕТ СН'!$I$20</f>
        <v>3462.7970597200001</v>
      </c>
      <c r="T130" s="36">
        <f>SUMIFS(СВЦЭМ!$C$33:$C$776,СВЦЭМ!$A$33:$A$776,$A130,СВЦЭМ!$B$33:$B$776,T$119)+'СЕТ СН'!$I$12+СВЦЭМ!$D$10+'СЕТ СН'!$I$5-'СЕТ СН'!$I$20</f>
        <v>3469.9867913600001</v>
      </c>
      <c r="U130" s="36">
        <f>SUMIFS(СВЦЭМ!$C$33:$C$776,СВЦЭМ!$A$33:$A$776,$A130,СВЦЭМ!$B$33:$B$776,U$119)+'СЕТ СН'!$I$12+СВЦЭМ!$D$10+'СЕТ СН'!$I$5-'СЕТ СН'!$I$20</f>
        <v>3462.1662133600003</v>
      </c>
      <c r="V130" s="36">
        <f>SUMIFS(СВЦЭМ!$C$33:$C$776,СВЦЭМ!$A$33:$A$776,$A130,СВЦЭМ!$B$33:$B$776,V$119)+'СЕТ СН'!$I$12+СВЦЭМ!$D$10+'СЕТ СН'!$I$5-'СЕТ СН'!$I$20</f>
        <v>3460.9946201399998</v>
      </c>
      <c r="W130" s="36">
        <f>SUMIFS(СВЦЭМ!$C$33:$C$776,СВЦЭМ!$A$33:$A$776,$A130,СВЦЭМ!$B$33:$B$776,W$119)+'СЕТ СН'!$I$12+СВЦЭМ!$D$10+'СЕТ СН'!$I$5-'СЕТ СН'!$I$20</f>
        <v>3451.7740015700001</v>
      </c>
      <c r="X130" s="36">
        <f>SUMIFS(СВЦЭМ!$C$33:$C$776,СВЦЭМ!$A$33:$A$776,$A130,СВЦЭМ!$B$33:$B$776,X$119)+'СЕТ СН'!$I$12+СВЦЭМ!$D$10+'СЕТ СН'!$I$5-'СЕТ СН'!$I$20</f>
        <v>3452.2452717900001</v>
      </c>
      <c r="Y130" s="36">
        <f>SUMIFS(СВЦЭМ!$C$33:$C$776,СВЦЭМ!$A$33:$A$776,$A130,СВЦЭМ!$B$33:$B$776,Y$119)+'СЕТ СН'!$I$12+СВЦЭМ!$D$10+'СЕТ СН'!$I$5-'СЕТ СН'!$I$20</f>
        <v>3492.3758143</v>
      </c>
    </row>
    <row r="131" spans="1:25" ht="15.75" x14ac:dyDescent="0.2">
      <c r="A131" s="35">
        <f t="shared" si="3"/>
        <v>43781</v>
      </c>
      <c r="B131" s="36">
        <f>SUMIFS(СВЦЭМ!$C$33:$C$776,СВЦЭМ!$A$33:$A$776,$A131,СВЦЭМ!$B$33:$B$776,B$119)+'СЕТ СН'!$I$12+СВЦЭМ!$D$10+'СЕТ СН'!$I$5-'СЕТ СН'!$I$20</f>
        <v>3488.2087386200001</v>
      </c>
      <c r="C131" s="36">
        <f>SUMIFS(СВЦЭМ!$C$33:$C$776,СВЦЭМ!$A$33:$A$776,$A131,СВЦЭМ!$B$33:$B$776,C$119)+'СЕТ СН'!$I$12+СВЦЭМ!$D$10+'СЕТ СН'!$I$5-'СЕТ СН'!$I$20</f>
        <v>3530.7015719299998</v>
      </c>
      <c r="D131" s="36">
        <f>SUMIFS(СВЦЭМ!$C$33:$C$776,СВЦЭМ!$A$33:$A$776,$A131,СВЦЭМ!$B$33:$B$776,D$119)+'СЕТ СН'!$I$12+СВЦЭМ!$D$10+'СЕТ СН'!$I$5-'СЕТ СН'!$I$20</f>
        <v>3536.4361519200002</v>
      </c>
      <c r="E131" s="36">
        <f>SUMIFS(СВЦЭМ!$C$33:$C$776,СВЦЭМ!$A$33:$A$776,$A131,СВЦЭМ!$B$33:$B$776,E$119)+'СЕТ СН'!$I$12+СВЦЭМ!$D$10+'СЕТ СН'!$I$5-'СЕТ СН'!$I$20</f>
        <v>3546.8287970599999</v>
      </c>
      <c r="F131" s="36">
        <f>SUMIFS(СВЦЭМ!$C$33:$C$776,СВЦЭМ!$A$33:$A$776,$A131,СВЦЭМ!$B$33:$B$776,F$119)+'СЕТ СН'!$I$12+СВЦЭМ!$D$10+'СЕТ СН'!$I$5-'СЕТ СН'!$I$20</f>
        <v>3541.8187956699999</v>
      </c>
      <c r="G131" s="36">
        <f>SUMIFS(СВЦЭМ!$C$33:$C$776,СВЦЭМ!$A$33:$A$776,$A131,СВЦЭМ!$B$33:$B$776,G$119)+'СЕТ СН'!$I$12+СВЦЭМ!$D$10+'СЕТ СН'!$I$5-'СЕТ СН'!$I$20</f>
        <v>3519.34621096</v>
      </c>
      <c r="H131" s="36">
        <f>SUMIFS(СВЦЭМ!$C$33:$C$776,СВЦЭМ!$A$33:$A$776,$A131,СВЦЭМ!$B$33:$B$776,H$119)+'СЕТ СН'!$I$12+СВЦЭМ!$D$10+'СЕТ СН'!$I$5-'СЕТ СН'!$I$20</f>
        <v>3488.8981565399999</v>
      </c>
      <c r="I131" s="36">
        <f>SUMIFS(СВЦЭМ!$C$33:$C$776,СВЦЭМ!$A$33:$A$776,$A131,СВЦЭМ!$B$33:$B$776,I$119)+'СЕТ СН'!$I$12+СВЦЭМ!$D$10+'СЕТ СН'!$I$5-'СЕТ СН'!$I$20</f>
        <v>3466.7852632200002</v>
      </c>
      <c r="J131" s="36">
        <f>SUMIFS(СВЦЭМ!$C$33:$C$776,СВЦЭМ!$A$33:$A$776,$A131,СВЦЭМ!$B$33:$B$776,J$119)+'СЕТ СН'!$I$12+СВЦЭМ!$D$10+'СЕТ СН'!$I$5-'СЕТ СН'!$I$20</f>
        <v>3449.1219747</v>
      </c>
      <c r="K131" s="36">
        <f>SUMIFS(СВЦЭМ!$C$33:$C$776,СВЦЭМ!$A$33:$A$776,$A131,СВЦЭМ!$B$33:$B$776,K$119)+'СЕТ СН'!$I$12+СВЦЭМ!$D$10+'СЕТ СН'!$I$5-'СЕТ СН'!$I$20</f>
        <v>3444.7567846699999</v>
      </c>
      <c r="L131" s="36">
        <f>SUMIFS(СВЦЭМ!$C$33:$C$776,СВЦЭМ!$A$33:$A$776,$A131,СВЦЭМ!$B$33:$B$776,L$119)+'СЕТ СН'!$I$12+СВЦЭМ!$D$10+'СЕТ СН'!$I$5-'СЕТ СН'!$I$20</f>
        <v>3420.9137970100001</v>
      </c>
      <c r="M131" s="36">
        <f>SUMIFS(СВЦЭМ!$C$33:$C$776,СВЦЭМ!$A$33:$A$776,$A131,СВЦЭМ!$B$33:$B$776,M$119)+'СЕТ СН'!$I$12+СВЦЭМ!$D$10+'СЕТ СН'!$I$5-'СЕТ СН'!$I$20</f>
        <v>3405.2071262899999</v>
      </c>
      <c r="N131" s="36">
        <f>SUMIFS(СВЦЭМ!$C$33:$C$776,СВЦЭМ!$A$33:$A$776,$A131,СВЦЭМ!$B$33:$B$776,N$119)+'СЕТ СН'!$I$12+СВЦЭМ!$D$10+'СЕТ СН'!$I$5-'СЕТ СН'!$I$20</f>
        <v>3429.5257364999998</v>
      </c>
      <c r="O131" s="36">
        <f>SUMIFS(СВЦЭМ!$C$33:$C$776,СВЦЭМ!$A$33:$A$776,$A131,СВЦЭМ!$B$33:$B$776,O$119)+'СЕТ СН'!$I$12+СВЦЭМ!$D$10+'СЕТ СН'!$I$5-'СЕТ СН'!$I$20</f>
        <v>3431.3602903800002</v>
      </c>
      <c r="P131" s="36">
        <f>SUMIFS(СВЦЭМ!$C$33:$C$776,СВЦЭМ!$A$33:$A$776,$A131,СВЦЭМ!$B$33:$B$776,P$119)+'СЕТ СН'!$I$12+СВЦЭМ!$D$10+'СЕТ СН'!$I$5-'СЕТ СН'!$I$20</f>
        <v>3451.07012244</v>
      </c>
      <c r="Q131" s="36">
        <f>SUMIFS(СВЦЭМ!$C$33:$C$776,СВЦЭМ!$A$33:$A$776,$A131,СВЦЭМ!$B$33:$B$776,Q$119)+'СЕТ СН'!$I$12+СВЦЭМ!$D$10+'СЕТ СН'!$I$5-'СЕТ СН'!$I$20</f>
        <v>3467.4691444599998</v>
      </c>
      <c r="R131" s="36">
        <f>SUMIFS(СВЦЭМ!$C$33:$C$776,СВЦЭМ!$A$33:$A$776,$A131,СВЦЭМ!$B$33:$B$776,R$119)+'СЕТ СН'!$I$12+СВЦЭМ!$D$10+'СЕТ СН'!$I$5-'СЕТ СН'!$I$20</f>
        <v>3468.6142476200002</v>
      </c>
      <c r="S131" s="36">
        <f>SUMIFS(СВЦЭМ!$C$33:$C$776,СВЦЭМ!$A$33:$A$776,$A131,СВЦЭМ!$B$33:$B$776,S$119)+'СЕТ СН'!$I$12+СВЦЭМ!$D$10+'СЕТ СН'!$I$5-'СЕТ СН'!$I$20</f>
        <v>3469.50290288</v>
      </c>
      <c r="T131" s="36">
        <f>SUMIFS(СВЦЭМ!$C$33:$C$776,СВЦЭМ!$A$33:$A$776,$A131,СВЦЭМ!$B$33:$B$776,T$119)+'СЕТ СН'!$I$12+СВЦЭМ!$D$10+'СЕТ СН'!$I$5-'СЕТ СН'!$I$20</f>
        <v>3466.3375047600002</v>
      </c>
      <c r="U131" s="36">
        <f>SUMIFS(СВЦЭМ!$C$33:$C$776,СВЦЭМ!$A$33:$A$776,$A131,СВЦЭМ!$B$33:$B$776,U$119)+'СЕТ СН'!$I$12+СВЦЭМ!$D$10+'СЕТ СН'!$I$5-'СЕТ СН'!$I$20</f>
        <v>3459.0007983300002</v>
      </c>
      <c r="V131" s="36">
        <f>SUMIFS(СВЦЭМ!$C$33:$C$776,СВЦЭМ!$A$33:$A$776,$A131,СВЦЭМ!$B$33:$B$776,V$119)+'СЕТ СН'!$I$12+СВЦЭМ!$D$10+'СЕТ СН'!$I$5-'СЕТ СН'!$I$20</f>
        <v>3455.5350229800001</v>
      </c>
      <c r="W131" s="36">
        <f>SUMIFS(СВЦЭМ!$C$33:$C$776,СВЦЭМ!$A$33:$A$776,$A131,СВЦЭМ!$B$33:$B$776,W$119)+'СЕТ СН'!$I$12+СВЦЭМ!$D$10+'СЕТ СН'!$I$5-'СЕТ СН'!$I$20</f>
        <v>3466.2955132799998</v>
      </c>
      <c r="X131" s="36">
        <f>SUMIFS(СВЦЭМ!$C$33:$C$776,СВЦЭМ!$A$33:$A$776,$A131,СВЦЭМ!$B$33:$B$776,X$119)+'СЕТ СН'!$I$12+СВЦЭМ!$D$10+'СЕТ СН'!$I$5-'СЕТ СН'!$I$20</f>
        <v>3488.7739702200001</v>
      </c>
      <c r="Y131" s="36">
        <f>SUMIFS(СВЦЭМ!$C$33:$C$776,СВЦЭМ!$A$33:$A$776,$A131,СВЦЭМ!$B$33:$B$776,Y$119)+'СЕТ СН'!$I$12+СВЦЭМ!$D$10+'СЕТ СН'!$I$5-'СЕТ СН'!$I$20</f>
        <v>3548.9946265600001</v>
      </c>
    </row>
    <row r="132" spans="1:25" ht="15.75" x14ac:dyDescent="0.2">
      <c r="A132" s="35">
        <f t="shared" si="3"/>
        <v>43782</v>
      </c>
      <c r="B132" s="36">
        <f>SUMIFS(СВЦЭМ!$C$33:$C$776,СВЦЭМ!$A$33:$A$776,$A132,СВЦЭМ!$B$33:$B$776,B$119)+'СЕТ СН'!$I$12+СВЦЭМ!$D$10+'СЕТ СН'!$I$5-'СЕТ СН'!$I$20</f>
        <v>3538.0199420099998</v>
      </c>
      <c r="C132" s="36">
        <f>SUMIFS(СВЦЭМ!$C$33:$C$776,СВЦЭМ!$A$33:$A$776,$A132,СВЦЭМ!$B$33:$B$776,C$119)+'СЕТ СН'!$I$12+СВЦЭМ!$D$10+'СЕТ СН'!$I$5-'СЕТ СН'!$I$20</f>
        <v>3605.4354374</v>
      </c>
      <c r="D132" s="36">
        <f>SUMIFS(СВЦЭМ!$C$33:$C$776,СВЦЭМ!$A$33:$A$776,$A132,СВЦЭМ!$B$33:$B$776,D$119)+'СЕТ СН'!$I$12+СВЦЭМ!$D$10+'СЕТ СН'!$I$5-'СЕТ СН'!$I$20</f>
        <v>3634.7086480500002</v>
      </c>
      <c r="E132" s="36">
        <f>SUMIFS(СВЦЭМ!$C$33:$C$776,СВЦЭМ!$A$33:$A$776,$A132,СВЦЭМ!$B$33:$B$776,E$119)+'СЕТ СН'!$I$12+СВЦЭМ!$D$10+'СЕТ СН'!$I$5-'СЕТ СН'!$I$20</f>
        <v>3618.45911084</v>
      </c>
      <c r="F132" s="36">
        <f>SUMIFS(СВЦЭМ!$C$33:$C$776,СВЦЭМ!$A$33:$A$776,$A132,СВЦЭМ!$B$33:$B$776,F$119)+'СЕТ СН'!$I$12+СВЦЭМ!$D$10+'СЕТ СН'!$I$5-'СЕТ СН'!$I$20</f>
        <v>3592.0055339400001</v>
      </c>
      <c r="G132" s="36">
        <f>SUMIFS(СВЦЭМ!$C$33:$C$776,СВЦЭМ!$A$33:$A$776,$A132,СВЦЭМ!$B$33:$B$776,G$119)+'СЕТ СН'!$I$12+СВЦЭМ!$D$10+'СЕТ СН'!$I$5-'СЕТ СН'!$I$20</f>
        <v>3563.8400394999999</v>
      </c>
      <c r="H132" s="36">
        <f>SUMIFS(СВЦЭМ!$C$33:$C$776,СВЦЭМ!$A$33:$A$776,$A132,СВЦЭМ!$B$33:$B$776,H$119)+'СЕТ СН'!$I$12+СВЦЭМ!$D$10+'СЕТ СН'!$I$5-'СЕТ СН'!$I$20</f>
        <v>3534.5068501800001</v>
      </c>
      <c r="I132" s="36">
        <f>SUMIFS(СВЦЭМ!$C$33:$C$776,СВЦЭМ!$A$33:$A$776,$A132,СВЦЭМ!$B$33:$B$776,I$119)+'СЕТ СН'!$I$12+СВЦЭМ!$D$10+'СЕТ СН'!$I$5-'СЕТ СН'!$I$20</f>
        <v>3480.0248713700003</v>
      </c>
      <c r="J132" s="36">
        <f>SUMIFS(СВЦЭМ!$C$33:$C$776,СВЦЭМ!$A$33:$A$776,$A132,СВЦЭМ!$B$33:$B$776,J$119)+'СЕТ СН'!$I$12+СВЦЭМ!$D$10+'СЕТ СН'!$I$5-'СЕТ СН'!$I$20</f>
        <v>3446.5735564500001</v>
      </c>
      <c r="K132" s="36">
        <f>SUMIFS(СВЦЭМ!$C$33:$C$776,СВЦЭМ!$A$33:$A$776,$A132,СВЦЭМ!$B$33:$B$776,K$119)+'СЕТ СН'!$I$12+СВЦЭМ!$D$10+'СЕТ СН'!$I$5-'СЕТ СН'!$I$20</f>
        <v>3443.4672734599999</v>
      </c>
      <c r="L132" s="36">
        <f>SUMIFS(СВЦЭМ!$C$33:$C$776,СВЦЭМ!$A$33:$A$776,$A132,СВЦЭМ!$B$33:$B$776,L$119)+'СЕТ СН'!$I$12+СВЦЭМ!$D$10+'СЕТ СН'!$I$5-'СЕТ СН'!$I$20</f>
        <v>3409.6003034</v>
      </c>
      <c r="M132" s="36">
        <f>SUMIFS(СВЦЭМ!$C$33:$C$776,СВЦЭМ!$A$33:$A$776,$A132,СВЦЭМ!$B$33:$B$776,M$119)+'СЕТ СН'!$I$12+СВЦЭМ!$D$10+'СЕТ СН'!$I$5-'СЕТ СН'!$I$20</f>
        <v>3397.0666170700001</v>
      </c>
      <c r="N132" s="36">
        <f>SUMIFS(СВЦЭМ!$C$33:$C$776,СВЦЭМ!$A$33:$A$776,$A132,СВЦЭМ!$B$33:$B$776,N$119)+'СЕТ СН'!$I$12+СВЦЭМ!$D$10+'СЕТ СН'!$I$5-'СЕТ СН'!$I$20</f>
        <v>3397.2612055</v>
      </c>
      <c r="O132" s="36">
        <f>SUMIFS(СВЦЭМ!$C$33:$C$776,СВЦЭМ!$A$33:$A$776,$A132,СВЦЭМ!$B$33:$B$776,O$119)+'СЕТ СН'!$I$12+СВЦЭМ!$D$10+'СЕТ СН'!$I$5-'СЕТ СН'!$I$20</f>
        <v>3401.1249375699999</v>
      </c>
      <c r="P132" s="36">
        <f>SUMIFS(СВЦЭМ!$C$33:$C$776,СВЦЭМ!$A$33:$A$776,$A132,СВЦЭМ!$B$33:$B$776,P$119)+'СЕТ СН'!$I$12+СВЦЭМ!$D$10+'СЕТ СН'!$I$5-'СЕТ СН'!$I$20</f>
        <v>3402.78297161</v>
      </c>
      <c r="Q132" s="36">
        <f>SUMIFS(СВЦЭМ!$C$33:$C$776,СВЦЭМ!$A$33:$A$776,$A132,СВЦЭМ!$B$33:$B$776,Q$119)+'СЕТ СН'!$I$12+СВЦЭМ!$D$10+'СЕТ СН'!$I$5-'СЕТ СН'!$I$20</f>
        <v>3397.5072686799999</v>
      </c>
      <c r="R132" s="36">
        <f>SUMIFS(СВЦЭМ!$C$33:$C$776,СВЦЭМ!$A$33:$A$776,$A132,СВЦЭМ!$B$33:$B$776,R$119)+'СЕТ СН'!$I$12+СВЦЭМ!$D$10+'СЕТ СН'!$I$5-'СЕТ СН'!$I$20</f>
        <v>3393.6497689500002</v>
      </c>
      <c r="S132" s="36">
        <f>SUMIFS(СВЦЭМ!$C$33:$C$776,СВЦЭМ!$A$33:$A$776,$A132,СВЦЭМ!$B$33:$B$776,S$119)+'СЕТ СН'!$I$12+СВЦЭМ!$D$10+'СЕТ СН'!$I$5-'СЕТ СН'!$I$20</f>
        <v>3397.6740492099998</v>
      </c>
      <c r="T132" s="36">
        <f>SUMIFS(СВЦЭМ!$C$33:$C$776,СВЦЭМ!$A$33:$A$776,$A132,СВЦЭМ!$B$33:$B$776,T$119)+'СЕТ СН'!$I$12+СВЦЭМ!$D$10+'СЕТ СН'!$I$5-'СЕТ СН'!$I$20</f>
        <v>3414.01620172</v>
      </c>
      <c r="U132" s="36">
        <f>SUMIFS(СВЦЭМ!$C$33:$C$776,СВЦЭМ!$A$33:$A$776,$A132,СВЦЭМ!$B$33:$B$776,U$119)+'СЕТ СН'!$I$12+СВЦЭМ!$D$10+'СЕТ СН'!$I$5-'СЕТ СН'!$I$20</f>
        <v>3410.7505893299999</v>
      </c>
      <c r="V132" s="36">
        <f>SUMIFS(СВЦЭМ!$C$33:$C$776,СВЦЭМ!$A$33:$A$776,$A132,СВЦЭМ!$B$33:$B$776,V$119)+'СЕТ СН'!$I$12+СВЦЭМ!$D$10+'СЕТ СН'!$I$5-'СЕТ СН'!$I$20</f>
        <v>3397.7504317600001</v>
      </c>
      <c r="W132" s="36">
        <f>SUMIFS(СВЦЭМ!$C$33:$C$776,СВЦЭМ!$A$33:$A$776,$A132,СВЦЭМ!$B$33:$B$776,W$119)+'СЕТ СН'!$I$12+СВЦЭМ!$D$10+'СЕТ СН'!$I$5-'СЕТ СН'!$I$20</f>
        <v>3389.37737621</v>
      </c>
      <c r="X132" s="36">
        <f>SUMIFS(СВЦЭМ!$C$33:$C$776,СВЦЭМ!$A$33:$A$776,$A132,СВЦЭМ!$B$33:$B$776,X$119)+'СЕТ СН'!$I$12+СВЦЭМ!$D$10+'СЕТ СН'!$I$5-'СЕТ СН'!$I$20</f>
        <v>3397.5884869299998</v>
      </c>
      <c r="Y132" s="36">
        <f>SUMIFS(СВЦЭМ!$C$33:$C$776,СВЦЭМ!$A$33:$A$776,$A132,СВЦЭМ!$B$33:$B$776,Y$119)+'СЕТ СН'!$I$12+СВЦЭМ!$D$10+'СЕТ СН'!$I$5-'СЕТ СН'!$I$20</f>
        <v>3432.1430311399999</v>
      </c>
    </row>
    <row r="133" spans="1:25" ht="15.75" x14ac:dyDescent="0.2">
      <c r="A133" s="35">
        <f t="shared" si="3"/>
        <v>43783</v>
      </c>
      <c r="B133" s="36">
        <f>SUMIFS(СВЦЭМ!$C$33:$C$776,СВЦЭМ!$A$33:$A$776,$A133,СВЦЭМ!$B$33:$B$776,B$119)+'СЕТ СН'!$I$12+СВЦЭМ!$D$10+'СЕТ СН'!$I$5-'СЕТ СН'!$I$20</f>
        <v>3421.97846682</v>
      </c>
      <c r="C133" s="36">
        <f>SUMIFS(СВЦЭМ!$C$33:$C$776,СВЦЭМ!$A$33:$A$776,$A133,СВЦЭМ!$B$33:$B$776,C$119)+'СЕТ СН'!$I$12+СВЦЭМ!$D$10+'СЕТ СН'!$I$5-'СЕТ СН'!$I$20</f>
        <v>3449.14139514</v>
      </c>
      <c r="D133" s="36">
        <f>SUMIFS(СВЦЭМ!$C$33:$C$776,СВЦЭМ!$A$33:$A$776,$A133,СВЦЭМ!$B$33:$B$776,D$119)+'СЕТ СН'!$I$12+СВЦЭМ!$D$10+'СЕТ СН'!$I$5-'СЕТ СН'!$I$20</f>
        <v>3444.85467165</v>
      </c>
      <c r="E133" s="36">
        <f>SUMIFS(СВЦЭМ!$C$33:$C$776,СВЦЭМ!$A$33:$A$776,$A133,СВЦЭМ!$B$33:$B$776,E$119)+'СЕТ СН'!$I$12+СВЦЭМ!$D$10+'СЕТ СН'!$I$5-'СЕТ СН'!$I$20</f>
        <v>3455.58818724</v>
      </c>
      <c r="F133" s="36">
        <f>SUMIFS(СВЦЭМ!$C$33:$C$776,СВЦЭМ!$A$33:$A$776,$A133,СВЦЭМ!$B$33:$B$776,F$119)+'СЕТ СН'!$I$12+СВЦЭМ!$D$10+'СЕТ СН'!$I$5-'СЕТ СН'!$I$20</f>
        <v>3453.2887458800001</v>
      </c>
      <c r="G133" s="36">
        <f>SUMIFS(СВЦЭМ!$C$33:$C$776,СВЦЭМ!$A$33:$A$776,$A133,СВЦЭМ!$B$33:$B$776,G$119)+'СЕТ СН'!$I$12+СВЦЭМ!$D$10+'СЕТ СН'!$I$5-'СЕТ СН'!$I$20</f>
        <v>3457.1296235700001</v>
      </c>
      <c r="H133" s="36">
        <f>SUMIFS(СВЦЭМ!$C$33:$C$776,СВЦЭМ!$A$33:$A$776,$A133,СВЦЭМ!$B$33:$B$776,H$119)+'СЕТ СН'!$I$12+СВЦЭМ!$D$10+'СЕТ СН'!$I$5-'СЕТ СН'!$I$20</f>
        <v>3444.9679550599999</v>
      </c>
      <c r="I133" s="36">
        <f>SUMIFS(СВЦЭМ!$C$33:$C$776,СВЦЭМ!$A$33:$A$776,$A133,СВЦЭМ!$B$33:$B$776,I$119)+'СЕТ СН'!$I$12+СВЦЭМ!$D$10+'СЕТ СН'!$I$5-'СЕТ СН'!$I$20</f>
        <v>3484.9548240899999</v>
      </c>
      <c r="J133" s="36">
        <f>SUMIFS(СВЦЭМ!$C$33:$C$776,СВЦЭМ!$A$33:$A$776,$A133,СВЦЭМ!$B$33:$B$776,J$119)+'СЕТ СН'!$I$12+СВЦЭМ!$D$10+'СЕТ СН'!$I$5-'СЕТ СН'!$I$20</f>
        <v>3546.47156946</v>
      </c>
      <c r="K133" s="36">
        <f>SUMIFS(СВЦЭМ!$C$33:$C$776,СВЦЭМ!$A$33:$A$776,$A133,СВЦЭМ!$B$33:$B$776,K$119)+'СЕТ СН'!$I$12+СВЦЭМ!$D$10+'СЕТ СН'!$I$5-'СЕТ СН'!$I$20</f>
        <v>3551.8218413</v>
      </c>
      <c r="L133" s="36">
        <f>SUMIFS(СВЦЭМ!$C$33:$C$776,СВЦЭМ!$A$33:$A$776,$A133,СВЦЭМ!$B$33:$B$776,L$119)+'СЕТ СН'!$I$12+СВЦЭМ!$D$10+'СЕТ СН'!$I$5-'СЕТ СН'!$I$20</f>
        <v>3511.56848515</v>
      </c>
      <c r="M133" s="36">
        <f>SUMIFS(СВЦЭМ!$C$33:$C$776,СВЦЭМ!$A$33:$A$776,$A133,СВЦЭМ!$B$33:$B$776,M$119)+'СЕТ СН'!$I$12+СВЦЭМ!$D$10+'СЕТ СН'!$I$5-'СЕТ СН'!$I$20</f>
        <v>3498.0486646899999</v>
      </c>
      <c r="N133" s="36">
        <f>SUMIFS(СВЦЭМ!$C$33:$C$776,СВЦЭМ!$A$33:$A$776,$A133,СВЦЭМ!$B$33:$B$776,N$119)+'СЕТ СН'!$I$12+СВЦЭМ!$D$10+'СЕТ СН'!$I$5-'СЕТ СН'!$I$20</f>
        <v>3481.6073699600001</v>
      </c>
      <c r="O133" s="36">
        <f>SUMIFS(СВЦЭМ!$C$33:$C$776,СВЦЭМ!$A$33:$A$776,$A133,СВЦЭМ!$B$33:$B$776,O$119)+'СЕТ СН'!$I$12+СВЦЭМ!$D$10+'СЕТ СН'!$I$5-'СЕТ СН'!$I$20</f>
        <v>3474.1502062700001</v>
      </c>
      <c r="P133" s="36">
        <f>SUMIFS(СВЦЭМ!$C$33:$C$776,СВЦЭМ!$A$33:$A$776,$A133,СВЦЭМ!$B$33:$B$776,P$119)+'СЕТ СН'!$I$12+СВЦЭМ!$D$10+'СЕТ СН'!$I$5-'СЕТ СН'!$I$20</f>
        <v>3475.8816934500001</v>
      </c>
      <c r="Q133" s="36">
        <f>SUMIFS(СВЦЭМ!$C$33:$C$776,СВЦЭМ!$A$33:$A$776,$A133,СВЦЭМ!$B$33:$B$776,Q$119)+'СЕТ СН'!$I$12+СВЦЭМ!$D$10+'СЕТ СН'!$I$5-'СЕТ СН'!$I$20</f>
        <v>3472.0540850899997</v>
      </c>
      <c r="R133" s="36">
        <f>SUMIFS(СВЦЭМ!$C$33:$C$776,СВЦЭМ!$A$33:$A$776,$A133,СВЦЭМ!$B$33:$B$776,R$119)+'СЕТ СН'!$I$12+СВЦЭМ!$D$10+'СЕТ СН'!$I$5-'СЕТ СН'!$I$20</f>
        <v>3470.0014948799999</v>
      </c>
      <c r="S133" s="36">
        <f>SUMIFS(СВЦЭМ!$C$33:$C$776,СВЦЭМ!$A$33:$A$776,$A133,СВЦЭМ!$B$33:$B$776,S$119)+'СЕТ СН'!$I$12+СВЦЭМ!$D$10+'СЕТ СН'!$I$5-'СЕТ СН'!$I$20</f>
        <v>3500.6381015400002</v>
      </c>
      <c r="T133" s="36">
        <f>SUMIFS(СВЦЭМ!$C$33:$C$776,СВЦЭМ!$A$33:$A$776,$A133,СВЦЭМ!$B$33:$B$776,T$119)+'СЕТ СН'!$I$12+СВЦЭМ!$D$10+'СЕТ СН'!$I$5-'СЕТ СН'!$I$20</f>
        <v>3514.8733008199997</v>
      </c>
      <c r="U133" s="36">
        <f>SUMIFS(СВЦЭМ!$C$33:$C$776,СВЦЭМ!$A$33:$A$776,$A133,СВЦЭМ!$B$33:$B$776,U$119)+'СЕТ СН'!$I$12+СВЦЭМ!$D$10+'СЕТ СН'!$I$5-'СЕТ СН'!$I$20</f>
        <v>3509.2247399500002</v>
      </c>
      <c r="V133" s="36">
        <f>SUMIFS(СВЦЭМ!$C$33:$C$776,СВЦЭМ!$A$33:$A$776,$A133,СВЦЭМ!$B$33:$B$776,V$119)+'СЕТ СН'!$I$12+СВЦЭМ!$D$10+'СЕТ СН'!$I$5-'СЕТ СН'!$I$20</f>
        <v>3500.95264451</v>
      </c>
      <c r="W133" s="36">
        <f>SUMIFS(СВЦЭМ!$C$33:$C$776,СВЦЭМ!$A$33:$A$776,$A133,СВЦЭМ!$B$33:$B$776,W$119)+'СЕТ СН'!$I$12+СВЦЭМ!$D$10+'СЕТ СН'!$I$5-'СЕТ СН'!$I$20</f>
        <v>3500.06091913</v>
      </c>
      <c r="X133" s="36">
        <f>SUMIFS(СВЦЭМ!$C$33:$C$776,СВЦЭМ!$A$33:$A$776,$A133,СВЦЭМ!$B$33:$B$776,X$119)+'СЕТ СН'!$I$12+СВЦЭМ!$D$10+'СЕТ СН'!$I$5-'СЕТ СН'!$I$20</f>
        <v>3493.2770747200002</v>
      </c>
      <c r="Y133" s="36">
        <f>SUMIFS(СВЦЭМ!$C$33:$C$776,СВЦЭМ!$A$33:$A$776,$A133,СВЦЭМ!$B$33:$B$776,Y$119)+'СЕТ СН'!$I$12+СВЦЭМ!$D$10+'СЕТ СН'!$I$5-'СЕТ СН'!$I$20</f>
        <v>3495.4016279500001</v>
      </c>
    </row>
    <row r="134" spans="1:25" ht="15.75" x14ac:dyDescent="0.2">
      <c r="A134" s="35">
        <f t="shared" si="3"/>
        <v>43784</v>
      </c>
      <c r="B134" s="36">
        <f>SUMIFS(СВЦЭМ!$C$33:$C$776,СВЦЭМ!$A$33:$A$776,$A134,СВЦЭМ!$B$33:$B$776,B$119)+'СЕТ СН'!$I$12+СВЦЭМ!$D$10+'СЕТ СН'!$I$5-'СЕТ СН'!$I$20</f>
        <v>3486.9826691200001</v>
      </c>
      <c r="C134" s="36">
        <f>SUMIFS(СВЦЭМ!$C$33:$C$776,СВЦЭМ!$A$33:$A$776,$A134,СВЦЭМ!$B$33:$B$776,C$119)+'СЕТ СН'!$I$12+СВЦЭМ!$D$10+'СЕТ СН'!$I$5-'СЕТ СН'!$I$20</f>
        <v>3526.5826727100002</v>
      </c>
      <c r="D134" s="36">
        <f>SUMIFS(СВЦЭМ!$C$33:$C$776,СВЦЭМ!$A$33:$A$776,$A134,СВЦЭМ!$B$33:$B$776,D$119)+'СЕТ СН'!$I$12+СВЦЭМ!$D$10+'СЕТ СН'!$I$5-'СЕТ СН'!$I$20</f>
        <v>3525.19138165</v>
      </c>
      <c r="E134" s="36">
        <f>SUMIFS(СВЦЭМ!$C$33:$C$776,СВЦЭМ!$A$33:$A$776,$A134,СВЦЭМ!$B$33:$B$776,E$119)+'СЕТ СН'!$I$12+СВЦЭМ!$D$10+'СЕТ СН'!$I$5-'СЕТ СН'!$I$20</f>
        <v>3529.8054091599997</v>
      </c>
      <c r="F134" s="36">
        <f>SUMIFS(СВЦЭМ!$C$33:$C$776,СВЦЭМ!$A$33:$A$776,$A134,СВЦЭМ!$B$33:$B$776,F$119)+'СЕТ СН'!$I$12+СВЦЭМ!$D$10+'СЕТ СН'!$I$5-'СЕТ СН'!$I$20</f>
        <v>3526.9421825700001</v>
      </c>
      <c r="G134" s="36">
        <f>SUMIFS(СВЦЭМ!$C$33:$C$776,СВЦЭМ!$A$33:$A$776,$A134,СВЦЭМ!$B$33:$B$776,G$119)+'СЕТ СН'!$I$12+СВЦЭМ!$D$10+'СЕТ СН'!$I$5-'СЕТ СН'!$I$20</f>
        <v>3515.4340982799999</v>
      </c>
      <c r="H134" s="36">
        <f>SUMIFS(СВЦЭМ!$C$33:$C$776,СВЦЭМ!$A$33:$A$776,$A134,СВЦЭМ!$B$33:$B$776,H$119)+'СЕТ СН'!$I$12+СВЦЭМ!$D$10+'СЕТ СН'!$I$5-'СЕТ СН'!$I$20</f>
        <v>3506.7770004399999</v>
      </c>
      <c r="I134" s="36">
        <f>SUMIFS(СВЦЭМ!$C$33:$C$776,СВЦЭМ!$A$33:$A$776,$A134,СВЦЭМ!$B$33:$B$776,I$119)+'СЕТ СН'!$I$12+СВЦЭМ!$D$10+'СЕТ СН'!$I$5-'СЕТ СН'!$I$20</f>
        <v>3519.0126179499998</v>
      </c>
      <c r="J134" s="36">
        <f>SUMIFS(СВЦЭМ!$C$33:$C$776,СВЦЭМ!$A$33:$A$776,$A134,СВЦЭМ!$B$33:$B$776,J$119)+'СЕТ СН'!$I$12+СВЦЭМ!$D$10+'СЕТ СН'!$I$5-'СЕТ СН'!$I$20</f>
        <v>3527.57392411</v>
      </c>
      <c r="K134" s="36">
        <f>SUMIFS(СВЦЭМ!$C$33:$C$776,СВЦЭМ!$A$33:$A$776,$A134,СВЦЭМ!$B$33:$B$776,K$119)+'СЕТ СН'!$I$12+СВЦЭМ!$D$10+'СЕТ СН'!$I$5-'СЕТ СН'!$I$20</f>
        <v>3533.02553291</v>
      </c>
      <c r="L134" s="36">
        <f>SUMIFS(СВЦЭМ!$C$33:$C$776,СВЦЭМ!$A$33:$A$776,$A134,СВЦЭМ!$B$33:$B$776,L$119)+'СЕТ СН'!$I$12+СВЦЭМ!$D$10+'СЕТ СН'!$I$5-'СЕТ СН'!$I$20</f>
        <v>3486.4522080299998</v>
      </c>
      <c r="M134" s="36">
        <f>SUMIFS(СВЦЭМ!$C$33:$C$776,СВЦЭМ!$A$33:$A$776,$A134,СВЦЭМ!$B$33:$B$776,M$119)+'СЕТ СН'!$I$12+СВЦЭМ!$D$10+'СЕТ СН'!$I$5-'СЕТ СН'!$I$20</f>
        <v>3462.50338732</v>
      </c>
      <c r="N134" s="36">
        <f>SUMIFS(СВЦЭМ!$C$33:$C$776,СВЦЭМ!$A$33:$A$776,$A134,СВЦЭМ!$B$33:$B$776,N$119)+'СЕТ СН'!$I$12+СВЦЭМ!$D$10+'СЕТ СН'!$I$5-'СЕТ СН'!$I$20</f>
        <v>3456.13353676</v>
      </c>
      <c r="O134" s="36">
        <f>SUMIFS(СВЦЭМ!$C$33:$C$776,СВЦЭМ!$A$33:$A$776,$A134,СВЦЭМ!$B$33:$B$776,O$119)+'СЕТ СН'!$I$12+СВЦЭМ!$D$10+'СЕТ СН'!$I$5-'СЕТ СН'!$I$20</f>
        <v>3455.6071444700001</v>
      </c>
      <c r="P134" s="36">
        <f>SUMIFS(СВЦЭМ!$C$33:$C$776,СВЦЭМ!$A$33:$A$776,$A134,СВЦЭМ!$B$33:$B$776,P$119)+'СЕТ СН'!$I$12+СВЦЭМ!$D$10+'СЕТ СН'!$I$5-'СЕТ СН'!$I$20</f>
        <v>3452.9258274899998</v>
      </c>
      <c r="Q134" s="36">
        <f>SUMIFS(СВЦЭМ!$C$33:$C$776,СВЦЭМ!$A$33:$A$776,$A134,СВЦЭМ!$B$33:$B$776,Q$119)+'СЕТ СН'!$I$12+СВЦЭМ!$D$10+'СЕТ СН'!$I$5-'СЕТ СН'!$I$20</f>
        <v>3451.7649575699998</v>
      </c>
      <c r="R134" s="36">
        <f>SUMIFS(СВЦЭМ!$C$33:$C$776,СВЦЭМ!$A$33:$A$776,$A134,СВЦЭМ!$B$33:$B$776,R$119)+'СЕТ СН'!$I$12+СВЦЭМ!$D$10+'СЕТ СН'!$I$5-'СЕТ СН'!$I$20</f>
        <v>3454.6803823700002</v>
      </c>
      <c r="S134" s="36">
        <f>SUMIFS(СВЦЭМ!$C$33:$C$776,СВЦЭМ!$A$33:$A$776,$A134,СВЦЭМ!$B$33:$B$776,S$119)+'СЕТ СН'!$I$12+СВЦЭМ!$D$10+'СЕТ СН'!$I$5-'СЕТ СН'!$I$20</f>
        <v>3468.0649783600002</v>
      </c>
      <c r="T134" s="36">
        <f>SUMIFS(СВЦЭМ!$C$33:$C$776,СВЦЭМ!$A$33:$A$776,$A134,СВЦЭМ!$B$33:$B$776,T$119)+'СЕТ СН'!$I$12+СВЦЭМ!$D$10+'СЕТ СН'!$I$5-'СЕТ СН'!$I$20</f>
        <v>3471.0635814400002</v>
      </c>
      <c r="U134" s="36">
        <f>SUMIFS(СВЦЭМ!$C$33:$C$776,СВЦЭМ!$A$33:$A$776,$A134,СВЦЭМ!$B$33:$B$776,U$119)+'СЕТ СН'!$I$12+СВЦЭМ!$D$10+'СЕТ СН'!$I$5-'СЕТ СН'!$I$20</f>
        <v>3464.0619476699999</v>
      </c>
      <c r="V134" s="36">
        <f>SUMIFS(СВЦЭМ!$C$33:$C$776,СВЦЭМ!$A$33:$A$776,$A134,СВЦЭМ!$B$33:$B$776,V$119)+'СЕТ СН'!$I$12+СВЦЭМ!$D$10+'СЕТ СН'!$I$5-'СЕТ СН'!$I$20</f>
        <v>3455.7005226800002</v>
      </c>
      <c r="W134" s="36">
        <f>SUMIFS(СВЦЭМ!$C$33:$C$776,СВЦЭМ!$A$33:$A$776,$A134,СВЦЭМ!$B$33:$B$776,W$119)+'СЕТ СН'!$I$12+СВЦЭМ!$D$10+'СЕТ СН'!$I$5-'СЕТ СН'!$I$20</f>
        <v>3449.8606215099999</v>
      </c>
      <c r="X134" s="36">
        <f>SUMIFS(СВЦЭМ!$C$33:$C$776,СВЦЭМ!$A$33:$A$776,$A134,СВЦЭМ!$B$33:$B$776,X$119)+'СЕТ СН'!$I$12+СВЦЭМ!$D$10+'СЕТ СН'!$I$5-'СЕТ СН'!$I$20</f>
        <v>3438.4999296400001</v>
      </c>
      <c r="Y134" s="36">
        <f>SUMIFS(СВЦЭМ!$C$33:$C$776,СВЦЭМ!$A$33:$A$776,$A134,СВЦЭМ!$B$33:$B$776,Y$119)+'СЕТ СН'!$I$12+СВЦЭМ!$D$10+'СЕТ СН'!$I$5-'СЕТ СН'!$I$20</f>
        <v>3440.3418818999999</v>
      </c>
    </row>
    <row r="135" spans="1:25" ht="15.75" x14ac:dyDescent="0.2">
      <c r="A135" s="35">
        <f t="shared" si="3"/>
        <v>43785</v>
      </c>
      <c r="B135" s="36">
        <f>SUMIFS(СВЦЭМ!$C$33:$C$776,СВЦЭМ!$A$33:$A$776,$A135,СВЦЭМ!$B$33:$B$776,B$119)+'СЕТ СН'!$I$12+СВЦЭМ!$D$10+'СЕТ СН'!$I$5-'СЕТ СН'!$I$20</f>
        <v>3528.2776943700001</v>
      </c>
      <c r="C135" s="36">
        <f>SUMIFS(СВЦЭМ!$C$33:$C$776,СВЦЭМ!$A$33:$A$776,$A135,СВЦЭМ!$B$33:$B$776,C$119)+'СЕТ СН'!$I$12+СВЦЭМ!$D$10+'СЕТ СН'!$I$5-'СЕТ СН'!$I$20</f>
        <v>3551.2835656799998</v>
      </c>
      <c r="D135" s="36">
        <f>SUMIFS(СВЦЭМ!$C$33:$C$776,СВЦЭМ!$A$33:$A$776,$A135,СВЦЭМ!$B$33:$B$776,D$119)+'СЕТ СН'!$I$12+СВЦЭМ!$D$10+'СЕТ СН'!$I$5-'СЕТ СН'!$I$20</f>
        <v>3553.45630833</v>
      </c>
      <c r="E135" s="36">
        <f>SUMIFS(СВЦЭМ!$C$33:$C$776,СВЦЭМ!$A$33:$A$776,$A135,СВЦЭМ!$B$33:$B$776,E$119)+'СЕТ СН'!$I$12+СВЦЭМ!$D$10+'СЕТ СН'!$I$5-'СЕТ СН'!$I$20</f>
        <v>3557.6919033700001</v>
      </c>
      <c r="F135" s="36">
        <f>SUMIFS(СВЦЭМ!$C$33:$C$776,СВЦЭМ!$A$33:$A$776,$A135,СВЦЭМ!$B$33:$B$776,F$119)+'СЕТ СН'!$I$12+СВЦЭМ!$D$10+'СЕТ СН'!$I$5-'СЕТ СН'!$I$20</f>
        <v>3551.8385277100001</v>
      </c>
      <c r="G135" s="36">
        <f>SUMIFS(СВЦЭМ!$C$33:$C$776,СВЦЭМ!$A$33:$A$776,$A135,СВЦЭМ!$B$33:$B$776,G$119)+'СЕТ СН'!$I$12+СВЦЭМ!$D$10+'СЕТ СН'!$I$5-'СЕТ СН'!$I$20</f>
        <v>3556.1933748900001</v>
      </c>
      <c r="H135" s="36">
        <f>SUMIFS(СВЦЭМ!$C$33:$C$776,СВЦЭМ!$A$33:$A$776,$A135,СВЦЭМ!$B$33:$B$776,H$119)+'СЕТ СН'!$I$12+СВЦЭМ!$D$10+'СЕТ СН'!$I$5-'СЕТ СН'!$I$20</f>
        <v>3556.3559257100001</v>
      </c>
      <c r="I135" s="36">
        <f>SUMIFS(СВЦЭМ!$C$33:$C$776,СВЦЭМ!$A$33:$A$776,$A135,СВЦЭМ!$B$33:$B$776,I$119)+'СЕТ СН'!$I$12+СВЦЭМ!$D$10+'СЕТ СН'!$I$5-'СЕТ СН'!$I$20</f>
        <v>3525.2362737200001</v>
      </c>
      <c r="J135" s="36">
        <f>SUMIFS(СВЦЭМ!$C$33:$C$776,СВЦЭМ!$A$33:$A$776,$A135,СВЦЭМ!$B$33:$B$776,J$119)+'СЕТ СН'!$I$12+СВЦЭМ!$D$10+'СЕТ СН'!$I$5-'СЕТ СН'!$I$20</f>
        <v>3532.7948251100001</v>
      </c>
      <c r="K135" s="36">
        <f>SUMIFS(СВЦЭМ!$C$33:$C$776,СВЦЭМ!$A$33:$A$776,$A135,СВЦЭМ!$B$33:$B$776,K$119)+'СЕТ СН'!$I$12+СВЦЭМ!$D$10+'СЕТ СН'!$I$5-'СЕТ СН'!$I$20</f>
        <v>3543.0590590800002</v>
      </c>
      <c r="L135" s="36">
        <f>SUMIFS(СВЦЭМ!$C$33:$C$776,СВЦЭМ!$A$33:$A$776,$A135,СВЦЭМ!$B$33:$B$776,L$119)+'СЕТ СН'!$I$12+СВЦЭМ!$D$10+'СЕТ СН'!$I$5-'СЕТ СН'!$I$20</f>
        <v>3507.6395397300003</v>
      </c>
      <c r="M135" s="36">
        <f>SUMIFS(СВЦЭМ!$C$33:$C$776,СВЦЭМ!$A$33:$A$776,$A135,СВЦЭМ!$B$33:$B$776,M$119)+'СЕТ СН'!$I$12+СВЦЭМ!$D$10+'СЕТ СН'!$I$5-'СЕТ СН'!$I$20</f>
        <v>3485.6084170899999</v>
      </c>
      <c r="N135" s="36">
        <f>SUMIFS(СВЦЭМ!$C$33:$C$776,СВЦЭМ!$A$33:$A$776,$A135,СВЦЭМ!$B$33:$B$776,N$119)+'СЕТ СН'!$I$12+СВЦЭМ!$D$10+'СЕТ СН'!$I$5-'СЕТ СН'!$I$20</f>
        <v>3480.7646983999998</v>
      </c>
      <c r="O135" s="36">
        <f>SUMIFS(СВЦЭМ!$C$33:$C$776,СВЦЭМ!$A$33:$A$776,$A135,СВЦЭМ!$B$33:$B$776,O$119)+'СЕТ СН'!$I$12+СВЦЭМ!$D$10+'СЕТ СН'!$I$5-'СЕТ СН'!$I$20</f>
        <v>3481.9139110900001</v>
      </c>
      <c r="P135" s="36">
        <f>SUMIFS(СВЦЭМ!$C$33:$C$776,СВЦЭМ!$A$33:$A$776,$A135,СВЦЭМ!$B$33:$B$776,P$119)+'СЕТ СН'!$I$12+СВЦЭМ!$D$10+'СЕТ СН'!$I$5-'СЕТ СН'!$I$20</f>
        <v>3473.7854695699998</v>
      </c>
      <c r="Q135" s="36">
        <f>SUMIFS(СВЦЭМ!$C$33:$C$776,СВЦЭМ!$A$33:$A$776,$A135,СВЦЭМ!$B$33:$B$776,Q$119)+'СЕТ СН'!$I$12+СВЦЭМ!$D$10+'СЕТ СН'!$I$5-'СЕТ СН'!$I$20</f>
        <v>3462.4503107</v>
      </c>
      <c r="R135" s="36">
        <f>SUMIFS(СВЦЭМ!$C$33:$C$776,СВЦЭМ!$A$33:$A$776,$A135,СВЦЭМ!$B$33:$B$776,R$119)+'СЕТ СН'!$I$12+СВЦЭМ!$D$10+'СЕТ СН'!$I$5-'СЕТ СН'!$I$20</f>
        <v>3456.7966480999999</v>
      </c>
      <c r="S135" s="36">
        <f>SUMIFS(СВЦЭМ!$C$33:$C$776,СВЦЭМ!$A$33:$A$776,$A135,СВЦЭМ!$B$33:$B$776,S$119)+'СЕТ СН'!$I$12+СВЦЭМ!$D$10+'СЕТ СН'!$I$5-'СЕТ СН'!$I$20</f>
        <v>3470.7572076199999</v>
      </c>
      <c r="T135" s="36">
        <f>SUMIFS(СВЦЭМ!$C$33:$C$776,СВЦЭМ!$A$33:$A$776,$A135,СВЦЭМ!$B$33:$B$776,T$119)+'СЕТ СН'!$I$12+СВЦЭМ!$D$10+'СЕТ СН'!$I$5-'СЕТ СН'!$I$20</f>
        <v>3497.3371283500001</v>
      </c>
      <c r="U135" s="36">
        <f>SUMIFS(СВЦЭМ!$C$33:$C$776,СВЦЭМ!$A$33:$A$776,$A135,СВЦЭМ!$B$33:$B$776,U$119)+'СЕТ СН'!$I$12+СВЦЭМ!$D$10+'СЕТ СН'!$I$5-'СЕТ СН'!$I$20</f>
        <v>3485.8088392300001</v>
      </c>
      <c r="V135" s="36">
        <f>SUMIFS(СВЦЭМ!$C$33:$C$776,СВЦЭМ!$A$33:$A$776,$A135,СВЦЭМ!$B$33:$B$776,V$119)+'СЕТ СН'!$I$12+СВЦЭМ!$D$10+'СЕТ СН'!$I$5-'СЕТ СН'!$I$20</f>
        <v>3483.2190152799999</v>
      </c>
      <c r="W135" s="36">
        <f>SUMIFS(СВЦЭМ!$C$33:$C$776,СВЦЭМ!$A$33:$A$776,$A135,СВЦЭМ!$B$33:$B$776,W$119)+'СЕТ СН'!$I$12+СВЦЭМ!$D$10+'СЕТ СН'!$I$5-'СЕТ СН'!$I$20</f>
        <v>3483.8376259699999</v>
      </c>
      <c r="X135" s="36">
        <f>SUMIFS(СВЦЭМ!$C$33:$C$776,СВЦЭМ!$A$33:$A$776,$A135,СВЦЭМ!$B$33:$B$776,X$119)+'СЕТ СН'!$I$12+СВЦЭМ!$D$10+'СЕТ СН'!$I$5-'СЕТ СН'!$I$20</f>
        <v>3473.03505735</v>
      </c>
      <c r="Y135" s="36">
        <f>SUMIFS(СВЦЭМ!$C$33:$C$776,СВЦЭМ!$A$33:$A$776,$A135,СВЦЭМ!$B$33:$B$776,Y$119)+'СЕТ СН'!$I$12+СВЦЭМ!$D$10+'СЕТ СН'!$I$5-'СЕТ СН'!$I$20</f>
        <v>3479.1447459800002</v>
      </c>
    </row>
    <row r="136" spans="1:25" ht="15.75" x14ac:dyDescent="0.2">
      <c r="A136" s="35">
        <f t="shared" si="3"/>
        <v>43786</v>
      </c>
      <c r="B136" s="36">
        <f>SUMIFS(СВЦЭМ!$C$33:$C$776,СВЦЭМ!$A$33:$A$776,$A136,СВЦЭМ!$B$33:$B$776,B$119)+'СЕТ СН'!$I$12+СВЦЭМ!$D$10+'СЕТ СН'!$I$5-'СЕТ СН'!$I$20</f>
        <v>3524.2747246200001</v>
      </c>
      <c r="C136" s="36">
        <f>SUMIFS(СВЦЭМ!$C$33:$C$776,СВЦЭМ!$A$33:$A$776,$A136,СВЦЭМ!$B$33:$B$776,C$119)+'СЕТ СН'!$I$12+СВЦЭМ!$D$10+'СЕТ СН'!$I$5-'СЕТ СН'!$I$20</f>
        <v>3554.7321449599999</v>
      </c>
      <c r="D136" s="36">
        <f>SUMIFS(СВЦЭМ!$C$33:$C$776,СВЦЭМ!$A$33:$A$776,$A136,СВЦЭМ!$B$33:$B$776,D$119)+'СЕТ СН'!$I$12+СВЦЭМ!$D$10+'СЕТ СН'!$I$5-'СЕТ СН'!$I$20</f>
        <v>3547.8606518000001</v>
      </c>
      <c r="E136" s="36">
        <f>SUMIFS(СВЦЭМ!$C$33:$C$776,СВЦЭМ!$A$33:$A$776,$A136,СВЦЭМ!$B$33:$B$776,E$119)+'СЕТ СН'!$I$12+СВЦЭМ!$D$10+'СЕТ СН'!$I$5-'СЕТ СН'!$I$20</f>
        <v>3561.9234767299999</v>
      </c>
      <c r="F136" s="36">
        <f>SUMIFS(СВЦЭМ!$C$33:$C$776,СВЦЭМ!$A$33:$A$776,$A136,СВЦЭМ!$B$33:$B$776,F$119)+'СЕТ СН'!$I$12+СВЦЭМ!$D$10+'СЕТ СН'!$I$5-'СЕТ СН'!$I$20</f>
        <v>3556.35878705</v>
      </c>
      <c r="G136" s="36">
        <f>SUMIFS(СВЦЭМ!$C$33:$C$776,СВЦЭМ!$A$33:$A$776,$A136,СВЦЭМ!$B$33:$B$776,G$119)+'СЕТ СН'!$I$12+СВЦЭМ!$D$10+'СЕТ СН'!$I$5-'СЕТ СН'!$I$20</f>
        <v>3553.0952921200001</v>
      </c>
      <c r="H136" s="36">
        <f>SUMIFS(СВЦЭМ!$C$33:$C$776,СВЦЭМ!$A$33:$A$776,$A136,СВЦЭМ!$B$33:$B$776,H$119)+'СЕТ СН'!$I$12+СВЦЭМ!$D$10+'СЕТ СН'!$I$5-'СЕТ СН'!$I$20</f>
        <v>3539.44867419</v>
      </c>
      <c r="I136" s="36">
        <f>SUMIFS(СВЦЭМ!$C$33:$C$776,СВЦЭМ!$A$33:$A$776,$A136,СВЦЭМ!$B$33:$B$776,I$119)+'СЕТ СН'!$I$12+СВЦЭМ!$D$10+'СЕТ СН'!$I$5-'СЕТ СН'!$I$20</f>
        <v>3518.7337868700001</v>
      </c>
      <c r="J136" s="36">
        <f>SUMIFS(СВЦЭМ!$C$33:$C$776,СВЦЭМ!$A$33:$A$776,$A136,СВЦЭМ!$B$33:$B$776,J$119)+'СЕТ СН'!$I$12+СВЦЭМ!$D$10+'СЕТ СН'!$I$5-'СЕТ СН'!$I$20</f>
        <v>3530.1508279</v>
      </c>
      <c r="K136" s="36">
        <f>SUMIFS(СВЦЭМ!$C$33:$C$776,СВЦЭМ!$A$33:$A$776,$A136,СВЦЭМ!$B$33:$B$776,K$119)+'СЕТ СН'!$I$12+СВЦЭМ!$D$10+'СЕТ СН'!$I$5-'СЕТ СН'!$I$20</f>
        <v>3558.0426251399999</v>
      </c>
      <c r="L136" s="36">
        <f>SUMIFS(СВЦЭМ!$C$33:$C$776,СВЦЭМ!$A$33:$A$776,$A136,СВЦЭМ!$B$33:$B$776,L$119)+'СЕТ СН'!$I$12+СВЦЭМ!$D$10+'СЕТ СН'!$I$5-'СЕТ СН'!$I$20</f>
        <v>3524.0353328599999</v>
      </c>
      <c r="M136" s="36">
        <f>SUMIFS(СВЦЭМ!$C$33:$C$776,СВЦЭМ!$A$33:$A$776,$A136,СВЦЭМ!$B$33:$B$776,M$119)+'СЕТ СН'!$I$12+СВЦЭМ!$D$10+'СЕТ СН'!$I$5-'СЕТ СН'!$I$20</f>
        <v>3498.58430555</v>
      </c>
      <c r="N136" s="36">
        <f>SUMIFS(СВЦЭМ!$C$33:$C$776,СВЦЭМ!$A$33:$A$776,$A136,СВЦЭМ!$B$33:$B$776,N$119)+'СЕТ СН'!$I$12+СВЦЭМ!$D$10+'СЕТ СН'!$I$5-'СЕТ СН'!$I$20</f>
        <v>3496.0080230200001</v>
      </c>
      <c r="O136" s="36">
        <f>SUMIFS(СВЦЭМ!$C$33:$C$776,СВЦЭМ!$A$33:$A$776,$A136,СВЦЭМ!$B$33:$B$776,O$119)+'СЕТ СН'!$I$12+СВЦЭМ!$D$10+'СЕТ СН'!$I$5-'СЕТ СН'!$I$20</f>
        <v>3496.9975895699999</v>
      </c>
      <c r="P136" s="36">
        <f>SUMIFS(СВЦЭМ!$C$33:$C$776,СВЦЭМ!$A$33:$A$776,$A136,СВЦЭМ!$B$33:$B$776,P$119)+'СЕТ СН'!$I$12+СВЦЭМ!$D$10+'СЕТ СН'!$I$5-'СЕТ СН'!$I$20</f>
        <v>3495.15855358</v>
      </c>
      <c r="Q136" s="36">
        <f>SUMIFS(СВЦЭМ!$C$33:$C$776,СВЦЭМ!$A$33:$A$776,$A136,СВЦЭМ!$B$33:$B$776,Q$119)+'СЕТ СН'!$I$12+СВЦЭМ!$D$10+'СЕТ СН'!$I$5-'СЕТ СН'!$I$20</f>
        <v>3494.32675161</v>
      </c>
      <c r="R136" s="36">
        <f>SUMIFS(СВЦЭМ!$C$33:$C$776,СВЦЭМ!$A$33:$A$776,$A136,СВЦЭМ!$B$33:$B$776,R$119)+'СЕТ СН'!$I$12+СВЦЭМ!$D$10+'СЕТ СН'!$I$5-'СЕТ СН'!$I$20</f>
        <v>3491.2138667600002</v>
      </c>
      <c r="S136" s="36">
        <f>SUMIFS(СВЦЭМ!$C$33:$C$776,СВЦЭМ!$A$33:$A$776,$A136,СВЦЭМ!$B$33:$B$776,S$119)+'СЕТ СН'!$I$12+СВЦЭМ!$D$10+'СЕТ СН'!$I$5-'СЕТ СН'!$I$20</f>
        <v>3500.3226860499999</v>
      </c>
      <c r="T136" s="36">
        <f>SUMIFS(СВЦЭМ!$C$33:$C$776,СВЦЭМ!$A$33:$A$776,$A136,СВЦЭМ!$B$33:$B$776,T$119)+'СЕТ СН'!$I$12+СВЦЭМ!$D$10+'СЕТ СН'!$I$5-'СЕТ СН'!$I$20</f>
        <v>3523.34469403</v>
      </c>
      <c r="U136" s="36">
        <f>SUMIFS(СВЦЭМ!$C$33:$C$776,СВЦЭМ!$A$33:$A$776,$A136,СВЦЭМ!$B$33:$B$776,U$119)+'СЕТ СН'!$I$12+СВЦЭМ!$D$10+'СЕТ СН'!$I$5-'СЕТ СН'!$I$20</f>
        <v>3518.5191191200001</v>
      </c>
      <c r="V136" s="36">
        <f>SUMIFS(СВЦЭМ!$C$33:$C$776,СВЦЭМ!$A$33:$A$776,$A136,СВЦЭМ!$B$33:$B$776,V$119)+'СЕТ СН'!$I$12+СВЦЭМ!$D$10+'СЕТ СН'!$I$5-'СЕТ СН'!$I$20</f>
        <v>3512.1116470699999</v>
      </c>
      <c r="W136" s="36">
        <f>SUMIFS(СВЦЭМ!$C$33:$C$776,СВЦЭМ!$A$33:$A$776,$A136,СВЦЭМ!$B$33:$B$776,W$119)+'СЕТ СН'!$I$12+СВЦЭМ!$D$10+'СЕТ СН'!$I$5-'СЕТ СН'!$I$20</f>
        <v>3504.2672983799998</v>
      </c>
      <c r="X136" s="36">
        <f>SUMIFS(СВЦЭМ!$C$33:$C$776,СВЦЭМ!$A$33:$A$776,$A136,СВЦЭМ!$B$33:$B$776,X$119)+'СЕТ СН'!$I$12+СВЦЭМ!$D$10+'СЕТ СН'!$I$5-'СЕТ СН'!$I$20</f>
        <v>3496.9501152100001</v>
      </c>
      <c r="Y136" s="36">
        <f>SUMIFS(СВЦЭМ!$C$33:$C$776,СВЦЭМ!$A$33:$A$776,$A136,СВЦЭМ!$B$33:$B$776,Y$119)+'СЕТ СН'!$I$12+СВЦЭМ!$D$10+'СЕТ СН'!$I$5-'СЕТ СН'!$I$20</f>
        <v>3498.44013782</v>
      </c>
    </row>
    <row r="137" spans="1:25" ht="15.75" x14ac:dyDescent="0.2">
      <c r="A137" s="35">
        <f t="shared" si="3"/>
        <v>43787</v>
      </c>
      <c r="B137" s="36">
        <f>SUMIFS(СВЦЭМ!$C$33:$C$776,СВЦЭМ!$A$33:$A$776,$A137,СВЦЭМ!$B$33:$B$776,B$119)+'СЕТ СН'!$I$12+СВЦЭМ!$D$10+'СЕТ СН'!$I$5-'СЕТ СН'!$I$20</f>
        <v>3501.5285399700001</v>
      </c>
      <c r="C137" s="36">
        <f>SUMIFS(СВЦЭМ!$C$33:$C$776,СВЦЭМ!$A$33:$A$776,$A137,СВЦЭМ!$B$33:$B$776,C$119)+'СЕТ СН'!$I$12+СВЦЭМ!$D$10+'СЕТ СН'!$I$5-'СЕТ СН'!$I$20</f>
        <v>3515.0049851499998</v>
      </c>
      <c r="D137" s="36">
        <f>SUMIFS(СВЦЭМ!$C$33:$C$776,СВЦЭМ!$A$33:$A$776,$A137,СВЦЭМ!$B$33:$B$776,D$119)+'СЕТ СН'!$I$12+СВЦЭМ!$D$10+'СЕТ СН'!$I$5-'СЕТ СН'!$I$20</f>
        <v>3506.9776123699999</v>
      </c>
      <c r="E137" s="36">
        <f>SUMIFS(СВЦЭМ!$C$33:$C$776,СВЦЭМ!$A$33:$A$776,$A137,СВЦЭМ!$B$33:$B$776,E$119)+'СЕТ СН'!$I$12+СВЦЭМ!$D$10+'СЕТ СН'!$I$5-'СЕТ СН'!$I$20</f>
        <v>3515.63855668</v>
      </c>
      <c r="F137" s="36">
        <f>SUMIFS(СВЦЭМ!$C$33:$C$776,СВЦЭМ!$A$33:$A$776,$A137,СВЦЭМ!$B$33:$B$776,F$119)+'СЕТ СН'!$I$12+СВЦЭМ!$D$10+'СЕТ СН'!$I$5-'СЕТ СН'!$I$20</f>
        <v>3506.6098624699998</v>
      </c>
      <c r="G137" s="36">
        <f>SUMIFS(СВЦЭМ!$C$33:$C$776,СВЦЭМ!$A$33:$A$776,$A137,СВЦЭМ!$B$33:$B$776,G$119)+'СЕТ СН'!$I$12+СВЦЭМ!$D$10+'СЕТ СН'!$I$5-'СЕТ СН'!$I$20</f>
        <v>3510.6365359199999</v>
      </c>
      <c r="H137" s="36">
        <f>SUMIFS(СВЦЭМ!$C$33:$C$776,СВЦЭМ!$A$33:$A$776,$A137,СВЦЭМ!$B$33:$B$776,H$119)+'СЕТ СН'!$I$12+СВЦЭМ!$D$10+'СЕТ СН'!$I$5-'СЕТ СН'!$I$20</f>
        <v>3530.5498784000001</v>
      </c>
      <c r="I137" s="36">
        <f>SUMIFS(СВЦЭМ!$C$33:$C$776,СВЦЭМ!$A$33:$A$776,$A137,СВЦЭМ!$B$33:$B$776,I$119)+'СЕТ СН'!$I$12+СВЦЭМ!$D$10+'СЕТ СН'!$I$5-'СЕТ СН'!$I$20</f>
        <v>3560.4775611699997</v>
      </c>
      <c r="J137" s="36">
        <f>SUMIFS(СВЦЭМ!$C$33:$C$776,СВЦЭМ!$A$33:$A$776,$A137,СВЦЭМ!$B$33:$B$776,J$119)+'СЕТ СН'!$I$12+СВЦЭМ!$D$10+'СЕТ СН'!$I$5-'СЕТ СН'!$I$20</f>
        <v>3577.9630037100001</v>
      </c>
      <c r="K137" s="36">
        <f>SUMIFS(СВЦЭМ!$C$33:$C$776,СВЦЭМ!$A$33:$A$776,$A137,СВЦЭМ!$B$33:$B$776,K$119)+'СЕТ СН'!$I$12+СВЦЭМ!$D$10+'СЕТ СН'!$I$5-'СЕТ СН'!$I$20</f>
        <v>3591.3754150499999</v>
      </c>
      <c r="L137" s="36">
        <f>SUMIFS(СВЦЭМ!$C$33:$C$776,СВЦЭМ!$A$33:$A$776,$A137,СВЦЭМ!$B$33:$B$776,L$119)+'СЕТ СН'!$I$12+СВЦЭМ!$D$10+'СЕТ СН'!$I$5-'СЕТ СН'!$I$20</f>
        <v>3562.1278447300001</v>
      </c>
      <c r="M137" s="36">
        <f>SUMIFS(СВЦЭМ!$C$33:$C$776,СВЦЭМ!$A$33:$A$776,$A137,СВЦЭМ!$B$33:$B$776,M$119)+'СЕТ СН'!$I$12+СВЦЭМ!$D$10+'СЕТ СН'!$I$5-'СЕТ СН'!$I$20</f>
        <v>3535.32745183</v>
      </c>
      <c r="N137" s="36">
        <f>SUMIFS(СВЦЭМ!$C$33:$C$776,СВЦЭМ!$A$33:$A$776,$A137,СВЦЭМ!$B$33:$B$776,N$119)+'СЕТ СН'!$I$12+СВЦЭМ!$D$10+'СЕТ СН'!$I$5-'СЕТ СН'!$I$20</f>
        <v>3531.7735821699998</v>
      </c>
      <c r="O137" s="36">
        <f>SUMIFS(СВЦЭМ!$C$33:$C$776,СВЦЭМ!$A$33:$A$776,$A137,СВЦЭМ!$B$33:$B$776,O$119)+'СЕТ СН'!$I$12+СВЦЭМ!$D$10+'СЕТ СН'!$I$5-'СЕТ СН'!$I$20</f>
        <v>3531.45667314</v>
      </c>
      <c r="P137" s="36">
        <f>SUMIFS(СВЦЭМ!$C$33:$C$776,СВЦЭМ!$A$33:$A$776,$A137,СВЦЭМ!$B$33:$B$776,P$119)+'СЕТ СН'!$I$12+СВЦЭМ!$D$10+'СЕТ СН'!$I$5-'СЕТ СН'!$I$20</f>
        <v>3527.0524642599999</v>
      </c>
      <c r="Q137" s="36">
        <f>SUMIFS(СВЦЭМ!$C$33:$C$776,СВЦЭМ!$A$33:$A$776,$A137,СВЦЭМ!$B$33:$B$776,Q$119)+'СЕТ СН'!$I$12+СВЦЭМ!$D$10+'СЕТ СН'!$I$5-'СЕТ СН'!$I$20</f>
        <v>3529.7362921499998</v>
      </c>
      <c r="R137" s="36">
        <f>SUMIFS(СВЦЭМ!$C$33:$C$776,СВЦЭМ!$A$33:$A$776,$A137,СВЦЭМ!$B$33:$B$776,R$119)+'СЕТ СН'!$I$12+СВЦЭМ!$D$10+'СЕТ СН'!$I$5-'СЕТ СН'!$I$20</f>
        <v>3526.39282521</v>
      </c>
      <c r="S137" s="36">
        <f>SUMIFS(СВЦЭМ!$C$33:$C$776,СВЦЭМ!$A$33:$A$776,$A137,СВЦЭМ!$B$33:$B$776,S$119)+'СЕТ СН'!$I$12+СВЦЭМ!$D$10+'СЕТ СН'!$I$5-'СЕТ СН'!$I$20</f>
        <v>3537.0890172499999</v>
      </c>
      <c r="T137" s="36">
        <f>SUMIFS(СВЦЭМ!$C$33:$C$776,СВЦЭМ!$A$33:$A$776,$A137,СВЦЭМ!$B$33:$B$776,T$119)+'СЕТ СН'!$I$12+СВЦЭМ!$D$10+'СЕТ СН'!$I$5-'СЕТ СН'!$I$20</f>
        <v>3553.3884497700001</v>
      </c>
      <c r="U137" s="36">
        <f>SUMIFS(СВЦЭМ!$C$33:$C$776,СВЦЭМ!$A$33:$A$776,$A137,СВЦЭМ!$B$33:$B$776,U$119)+'СЕТ СН'!$I$12+СВЦЭМ!$D$10+'СЕТ СН'!$I$5-'СЕТ СН'!$I$20</f>
        <v>3550.82191818</v>
      </c>
      <c r="V137" s="36">
        <f>SUMIFS(СВЦЭМ!$C$33:$C$776,СВЦЭМ!$A$33:$A$776,$A137,СВЦЭМ!$B$33:$B$776,V$119)+'СЕТ СН'!$I$12+СВЦЭМ!$D$10+'СЕТ СН'!$I$5-'СЕТ СН'!$I$20</f>
        <v>3550.2949961499999</v>
      </c>
      <c r="W137" s="36">
        <f>SUMIFS(СВЦЭМ!$C$33:$C$776,СВЦЭМ!$A$33:$A$776,$A137,СВЦЭМ!$B$33:$B$776,W$119)+'СЕТ СН'!$I$12+СВЦЭМ!$D$10+'СЕТ СН'!$I$5-'СЕТ СН'!$I$20</f>
        <v>3546.8011506100001</v>
      </c>
      <c r="X137" s="36">
        <f>SUMIFS(СВЦЭМ!$C$33:$C$776,СВЦЭМ!$A$33:$A$776,$A137,СВЦЭМ!$B$33:$B$776,X$119)+'СЕТ СН'!$I$12+СВЦЭМ!$D$10+'СЕТ СН'!$I$5-'СЕТ СН'!$I$20</f>
        <v>3537.83134311</v>
      </c>
      <c r="Y137" s="36">
        <f>SUMIFS(СВЦЭМ!$C$33:$C$776,СВЦЭМ!$A$33:$A$776,$A137,СВЦЭМ!$B$33:$B$776,Y$119)+'СЕТ СН'!$I$12+СВЦЭМ!$D$10+'СЕТ СН'!$I$5-'СЕТ СН'!$I$20</f>
        <v>3534.71029774</v>
      </c>
    </row>
    <row r="138" spans="1:25" ht="15.75" x14ac:dyDescent="0.2">
      <c r="A138" s="35">
        <f t="shared" si="3"/>
        <v>43788</v>
      </c>
      <c r="B138" s="36">
        <f>SUMIFS(СВЦЭМ!$C$33:$C$776,СВЦЭМ!$A$33:$A$776,$A138,СВЦЭМ!$B$33:$B$776,B$119)+'СЕТ СН'!$I$12+СВЦЭМ!$D$10+'СЕТ СН'!$I$5-'СЕТ СН'!$I$20</f>
        <v>3600.3959628900002</v>
      </c>
      <c r="C138" s="36">
        <f>SUMIFS(СВЦЭМ!$C$33:$C$776,СВЦЭМ!$A$33:$A$776,$A138,СВЦЭМ!$B$33:$B$776,C$119)+'СЕТ СН'!$I$12+СВЦЭМ!$D$10+'СЕТ СН'!$I$5-'СЕТ СН'!$I$20</f>
        <v>3625.2262403499999</v>
      </c>
      <c r="D138" s="36">
        <f>SUMIFS(СВЦЭМ!$C$33:$C$776,СВЦЭМ!$A$33:$A$776,$A138,СВЦЭМ!$B$33:$B$776,D$119)+'СЕТ СН'!$I$12+СВЦЭМ!$D$10+'СЕТ СН'!$I$5-'СЕТ СН'!$I$20</f>
        <v>3625.36218117</v>
      </c>
      <c r="E138" s="36">
        <f>SUMIFS(СВЦЭМ!$C$33:$C$776,СВЦЭМ!$A$33:$A$776,$A138,СВЦЭМ!$B$33:$B$776,E$119)+'СЕТ СН'!$I$12+СВЦЭМ!$D$10+'СЕТ СН'!$I$5-'СЕТ СН'!$I$20</f>
        <v>3626.5018386500001</v>
      </c>
      <c r="F138" s="36">
        <f>SUMIFS(СВЦЭМ!$C$33:$C$776,СВЦЭМ!$A$33:$A$776,$A138,СВЦЭМ!$B$33:$B$776,F$119)+'СЕТ СН'!$I$12+СВЦЭМ!$D$10+'СЕТ СН'!$I$5-'СЕТ СН'!$I$20</f>
        <v>3612.4984461200002</v>
      </c>
      <c r="G138" s="36">
        <f>SUMIFS(СВЦЭМ!$C$33:$C$776,СВЦЭМ!$A$33:$A$776,$A138,СВЦЭМ!$B$33:$B$776,G$119)+'СЕТ СН'!$I$12+СВЦЭМ!$D$10+'СЕТ СН'!$I$5-'СЕТ СН'!$I$20</f>
        <v>3608.6107722199999</v>
      </c>
      <c r="H138" s="36">
        <f>SUMIFS(СВЦЭМ!$C$33:$C$776,СВЦЭМ!$A$33:$A$776,$A138,СВЦЭМ!$B$33:$B$776,H$119)+'СЕТ СН'!$I$12+СВЦЭМ!$D$10+'СЕТ СН'!$I$5-'СЕТ СН'!$I$20</f>
        <v>3584.51266141</v>
      </c>
      <c r="I138" s="36">
        <f>SUMIFS(СВЦЭМ!$C$33:$C$776,СВЦЭМ!$A$33:$A$776,$A138,СВЦЭМ!$B$33:$B$776,I$119)+'СЕТ СН'!$I$12+СВЦЭМ!$D$10+'СЕТ СН'!$I$5-'СЕТ СН'!$I$20</f>
        <v>3593.1635369400001</v>
      </c>
      <c r="J138" s="36">
        <f>SUMIFS(СВЦЭМ!$C$33:$C$776,СВЦЭМ!$A$33:$A$776,$A138,СВЦЭМ!$B$33:$B$776,J$119)+'СЕТ СН'!$I$12+СВЦЭМ!$D$10+'СЕТ СН'!$I$5-'СЕТ СН'!$I$20</f>
        <v>3597.94465481</v>
      </c>
      <c r="K138" s="36">
        <f>SUMIFS(СВЦЭМ!$C$33:$C$776,СВЦЭМ!$A$33:$A$776,$A138,СВЦЭМ!$B$33:$B$776,K$119)+'СЕТ СН'!$I$12+СВЦЭМ!$D$10+'СЕТ СН'!$I$5-'СЕТ СН'!$I$20</f>
        <v>3607.8418924100001</v>
      </c>
      <c r="L138" s="36">
        <f>SUMIFS(СВЦЭМ!$C$33:$C$776,СВЦЭМ!$A$33:$A$776,$A138,СВЦЭМ!$B$33:$B$776,L$119)+'СЕТ СН'!$I$12+СВЦЭМ!$D$10+'СЕТ СН'!$I$5-'СЕТ СН'!$I$20</f>
        <v>3572.9370004900002</v>
      </c>
      <c r="M138" s="36">
        <f>SUMIFS(СВЦЭМ!$C$33:$C$776,СВЦЭМ!$A$33:$A$776,$A138,СВЦЭМ!$B$33:$B$776,M$119)+'СЕТ СН'!$I$12+СВЦЭМ!$D$10+'СЕТ СН'!$I$5-'СЕТ СН'!$I$20</f>
        <v>3547.1999352499997</v>
      </c>
      <c r="N138" s="36">
        <f>SUMIFS(СВЦЭМ!$C$33:$C$776,СВЦЭМ!$A$33:$A$776,$A138,СВЦЭМ!$B$33:$B$776,N$119)+'СЕТ СН'!$I$12+СВЦЭМ!$D$10+'СЕТ СН'!$I$5-'СЕТ СН'!$I$20</f>
        <v>3548.1253107900002</v>
      </c>
      <c r="O138" s="36">
        <f>SUMIFS(СВЦЭМ!$C$33:$C$776,СВЦЭМ!$A$33:$A$776,$A138,СВЦЭМ!$B$33:$B$776,O$119)+'СЕТ СН'!$I$12+СВЦЭМ!$D$10+'СЕТ СН'!$I$5-'СЕТ СН'!$I$20</f>
        <v>3544.2505969700001</v>
      </c>
      <c r="P138" s="36">
        <f>SUMIFS(СВЦЭМ!$C$33:$C$776,СВЦЭМ!$A$33:$A$776,$A138,СВЦЭМ!$B$33:$B$776,P$119)+'СЕТ СН'!$I$12+СВЦЭМ!$D$10+'СЕТ СН'!$I$5-'СЕТ СН'!$I$20</f>
        <v>3542.0013300800001</v>
      </c>
      <c r="Q138" s="36">
        <f>SUMIFS(СВЦЭМ!$C$33:$C$776,СВЦЭМ!$A$33:$A$776,$A138,СВЦЭМ!$B$33:$B$776,Q$119)+'СЕТ СН'!$I$12+СВЦЭМ!$D$10+'СЕТ СН'!$I$5-'СЕТ СН'!$I$20</f>
        <v>3538.6488232699999</v>
      </c>
      <c r="R138" s="36">
        <f>SUMIFS(СВЦЭМ!$C$33:$C$776,СВЦЭМ!$A$33:$A$776,$A138,СВЦЭМ!$B$33:$B$776,R$119)+'СЕТ СН'!$I$12+СВЦЭМ!$D$10+'СЕТ СН'!$I$5-'СЕТ СН'!$I$20</f>
        <v>3543.1465309099999</v>
      </c>
      <c r="S138" s="36">
        <f>SUMIFS(СВЦЭМ!$C$33:$C$776,СВЦЭМ!$A$33:$A$776,$A138,СВЦЭМ!$B$33:$B$776,S$119)+'СЕТ СН'!$I$12+СВЦЭМ!$D$10+'СЕТ СН'!$I$5-'СЕТ СН'!$I$20</f>
        <v>3554.7979265499998</v>
      </c>
      <c r="T138" s="36">
        <f>SUMIFS(СВЦЭМ!$C$33:$C$776,СВЦЭМ!$A$33:$A$776,$A138,СВЦЭМ!$B$33:$B$776,T$119)+'СЕТ СН'!$I$12+СВЦЭМ!$D$10+'СЕТ СН'!$I$5-'СЕТ СН'!$I$20</f>
        <v>3568.47947742</v>
      </c>
      <c r="U138" s="36">
        <f>SUMIFS(СВЦЭМ!$C$33:$C$776,СВЦЭМ!$A$33:$A$776,$A138,СВЦЭМ!$B$33:$B$776,U$119)+'СЕТ СН'!$I$12+СВЦЭМ!$D$10+'СЕТ СН'!$I$5-'СЕТ СН'!$I$20</f>
        <v>3565.1240444099999</v>
      </c>
      <c r="V138" s="36">
        <f>SUMIFS(СВЦЭМ!$C$33:$C$776,СВЦЭМ!$A$33:$A$776,$A138,СВЦЭМ!$B$33:$B$776,V$119)+'СЕТ СН'!$I$12+СВЦЭМ!$D$10+'СЕТ СН'!$I$5-'СЕТ СН'!$I$20</f>
        <v>3560.5615187100002</v>
      </c>
      <c r="W138" s="36">
        <f>SUMIFS(СВЦЭМ!$C$33:$C$776,СВЦЭМ!$A$33:$A$776,$A138,СВЦЭМ!$B$33:$B$776,W$119)+'СЕТ СН'!$I$12+СВЦЭМ!$D$10+'СЕТ СН'!$I$5-'СЕТ СН'!$I$20</f>
        <v>3556.8178253000001</v>
      </c>
      <c r="X138" s="36">
        <f>SUMIFS(СВЦЭМ!$C$33:$C$776,СВЦЭМ!$A$33:$A$776,$A138,СВЦЭМ!$B$33:$B$776,X$119)+'СЕТ СН'!$I$12+СВЦЭМ!$D$10+'СЕТ СН'!$I$5-'СЕТ СН'!$I$20</f>
        <v>3553.3442990600001</v>
      </c>
      <c r="Y138" s="36">
        <f>SUMIFS(СВЦЭМ!$C$33:$C$776,СВЦЭМ!$A$33:$A$776,$A138,СВЦЭМ!$B$33:$B$776,Y$119)+'СЕТ СН'!$I$12+СВЦЭМ!$D$10+'СЕТ СН'!$I$5-'СЕТ СН'!$I$20</f>
        <v>3558.2796643199999</v>
      </c>
    </row>
    <row r="139" spans="1:25" ht="15.75" x14ac:dyDescent="0.2">
      <c r="A139" s="35">
        <f t="shared" si="3"/>
        <v>43789</v>
      </c>
      <c r="B139" s="36">
        <f>SUMIFS(СВЦЭМ!$C$33:$C$776,СВЦЭМ!$A$33:$A$776,$A139,СВЦЭМ!$B$33:$B$776,B$119)+'СЕТ СН'!$I$12+СВЦЭМ!$D$10+'СЕТ СН'!$I$5-'СЕТ СН'!$I$20</f>
        <v>3532.8578571600001</v>
      </c>
      <c r="C139" s="36">
        <f>SUMIFS(СВЦЭМ!$C$33:$C$776,СВЦЭМ!$A$33:$A$776,$A139,СВЦЭМ!$B$33:$B$776,C$119)+'СЕТ СН'!$I$12+СВЦЭМ!$D$10+'СЕТ СН'!$I$5-'СЕТ СН'!$I$20</f>
        <v>3543.8984867099998</v>
      </c>
      <c r="D139" s="36">
        <f>SUMIFS(СВЦЭМ!$C$33:$C$776,СВЦЭМ!$A$33:$A$776,$A139,СВЦЭМ!$B$33:$B$776,D$119)+'СЕТ СН'!$I$12+СВЦЭМ!$D$10+'СЕТ СН'!$I$5-'СЕТ СН'!$I$20</f>
        <v>3542.5106281899998</v>
      </c>
      <c r="E139" s="36">
        <f>SUMIFS(СВЦЭМ!$C$33:$C$776,СВЦЭМ!$A$33:$A$776,$A139,СВЦЭМ!$B$33:$B$776,E$119)+'СЕТ СН'!$I$12+СВЦЭМ!$D$10+'СЕТ СН'!$I$5-'СЕТ СН'!$I$20</f>
        <v>3552.4291313799999</v>
      </c>
      <c r="F139" s="36">
        <f>SUMIFS(СВЦЭМ!$C$33:$C$776,СВЦЭМ!$A$33:$A$776,$A139,СВЦЭМ!$B$33:$B$776,F$119)+'СЕТ СН'!$I$12+СВЦЭМ!$D$10+'СЕТ СН'!$I$5-'СЕТ СН'!$I$20</f>
        <v>3540.6050083999999</v>
      </c>
      <c r="G139" s="36">
        <f>SUMIFS(СВЦЭМ!$C$33:$C$776,СВЦЭМ!$A$33:$A$776,$A139,СВЦЭМ!$B$33:$B$776,G$119)+'СЕТ СН'!$I$12+СВЦЭМ!$D$10+'СЕТ СН'!$I$5-'СЕТ СН'!$I$20</f>
        <v>3543.7986285100001</v>
      </c>
      <c r="H139" s="36">
        <f>SUMIFS(СВЦЭМ!$C$33:$C$776,СВЦЭМ!$A$33:$A$776,$A139,СВЦЭМ!$B$33:$B$776,H$119)+'СЕТ СН'!$I$12+СВЦЭМ!$D$10+'СЕТ СН'!$I$5-'СЕТ СН'!$I$20</f>
        <v>3550.4650043399997</v>
      </c>
      <c r="I139" s="36">
        <f>SUMIFS(СВЦЭМ!$C$33:$C$776,СВЦЭМ!$A$33:$A$776,$A139,СВЦЭМ!$B$33:$B$776,I$119)+'СЕТ СН'!$I$12+СВЦЭМ!$D$10+'СЕТ СН'!$I$5-'СЕТ СН'!$I$20</f>
        <v>3556.5485254499999</v>
      </c>
      <c r="J139" s="36">
        <f>SUMIFS(СВЦЭМ!$C$33:$C$776,СВЦЭМ!$A$33:$A$776,$A139,СВЦЭМ!$B$33:$B$776,J$119)+'СЕТ СН'!$I$12+СВЦЭМ!$D$10+'СЕТ СН'!$I$5-'СЕТ СН'!$I$20</f>
        <v>3565.6086908699999</v>
      </c>
      <c r="K139" s="36">
        <f>SUMIFS(СВЦЭМ!$C$33:$C$776,СВЦЭМ!$A$33:$A$776,$A139,СВЦЭМ!$B$33:$B$776,K$119)+'СЕТ СН'!$I$12+СВЦЭМ!$D$10+'СЕТ СН'!$I$5-'СЕТ СН'!$I$20</f>
        <v>3571.30845804</v>
      </c>
      <c r="L139" s="36">
        <f>SUMIFS(СВЦЭМ!$C$33:$C$776,СВЦЭМ!$A$33:$A$776,$A139,СВЦЭМ!$B$33:$B$776,L$119)+'СЕТ СН'!$I$12+СВЦЭМ!$D$10+'СЕТ СН'!$I$5-'СЕТ СН'!$I$20</f>
        <v>3552.2133996399998</v>
      </c>
      <c r="M139" s="36">
        <f>SUMIFS(СВЦЭМ!$C$33:$C$776,СВЦЭМ!$A$33:$A$776,$A139,СВЦЭМ!$B$33:$B$776,M$119)+'СЕТ СН'!$I$12+СВЦЭМ!$D$10+'СЕТ СН'!$I$5-'СЕТ СН'!$I$20</f>
        <v>3528.9727246100001</v>
      </c>
      <c r="N139" s="36">
        <f>SUMIFS(СВЦЭМ!$C$33:$C$776,СВЦЭМ!$A$33:$A$776,$A139,СВЦЭМ!$B$33:$B$776,N$119)+'СЕТ СН'!$I$12+СВЦЭМ!$D$10+'СЕТ СН'!$I$5-'СЕТ СН'!$I$20</f>
        <v>3516.45565945</v>
      </c>
      <c r="O139" s="36">
        <f>SUMIFS(СВЦЭМ!$C$33:$C$776,СВЦЭМ!$A$33:$A$776,$A139,СВЦЭМ!$B$33:$B$776,O$119)+'СЕТ СН'!$I$12+СВЦЭМ!$D$10+'СЕТ СН'!$I$5-'СЕТ СН'!$I$20</f>
        <v>3516.8485841800002</v>
      </c>
      <c r="P139" s="36">
        <f>SUMIFS(СВЦЭМ!$C$33:$C$776,СВЦЭМ!$A$33:$A$776,$A139,СВЦЭМ!$B$33:$B$776,P$119)+'СЕТ СН'!$I$12+СВЦЭМ!$D$10+'СЕТ СН'!$I$5-'СЕТ СН'!$I$20</f>
        <v>3513.6050401799998</v>
      </c>
      <c r="Q139" s="36">
        <f>SUMIFS(СВЦЭМ!$C$33:$C$776,СВЦЭМ!$A$33:$A$776,$A139,СВЦЭМ!$B$33:$B$776,Q$119)+'СЕТ СН'!$I$12+СВЦЭМ!$D$10+'СЕТ СН'!$I$5-'СЕТ СН'!$I$20</f>
        <v>3506.7376702800002</v>
      </c>
      <c r="R139" s="36">
        <f>SUMIFS(СВЦЭМ!$C$33:$C$776,СВЦЭМ!$A$33:$A$776,$A139,СВЦЭМ!$B$33:$B$776,R$119)+'СЕТ СН'!$I$12+СВЦЭМ!$D$10+'СЕТ СН'!$I$5-'СЕТ СН'!$I$20</f>
        <v>3516.26290303</v>
      </c>
      <c r="S139" s="36">
        <f>SUMIFS(СВЦЭМ!$C$33:$C$776,СВЦЭМ!$A$33:$A$776,$A139,СВЦЭМ!$B$33:$B$776,S$119)+'СЕТ СН'!$I$12+СВЦЭМ!$D$10+'СЕТ СН'!$I$5-'СЕТ СН'!$I$20</f>
        <v>3532.6097637399998</v>
      </c>
      <c r="T139" s="36">
        <f>SUMIFS(СВЦЭМ!$C$33:$C$776,СВЦЭМ!$A$33:$A$776,$A139,СВЦЭМ!$B$33:$B$776,T$119)+'СЕТ СН'!$I$12+СВЦЭМ!$D$10+'СЕТ СН'!$I$5-'СЕТ СН'!$I$20</f>
        <v>3539.3167791300002</v>
      </c>
      <c r="U139" s="36">
        <f>SUMIFS(СВЦЭМ!$C$33:$C$776,СВЦЭМ!$A$33:$A$776,$A139,СВЦЭМ!$B$33:$B$776,U$119)+'СЕТ СН'!$I$12+СВЦЭМ!$D$10+'СЕТ СН'!$I$5-'СЕТ СН'!$I$20</f>
        <v>3535.43580501</v>
      </c>
      <c r="V139" s="36">
        <f>SUMIFS(СВЦЭМ!$C$33:$C$776,СВЦЭМ!$A$33:$A$776,$A139,СВЦЭМ!$B$33:$B$776,V$119)+'СЕТ СН'!$I$12+СВЦЭМ!$D$10+'СЕТ СН'!$I$5-'СЕТ СН'!$I$20</f>
        <v>3527.3170512400002</v>
      </c>
      <c r="W139" s="36">
        <f>SUMIFS(СВЦЭМ!$C$33:$C$776,СВЦЭМ!$A$33:$A$776,$A139,СВЦЭМ!$B$33:$B$776,W$119)+'СЕТ СН'!$I$12+СВЦЭМ!$D$10+'СЕТ СН'!$I$5-'СЕТ СН'!$I$20</f>
        <v>3531.4416826299998</v>
      </c>
      <c r="X139" s="36">
        <f>SUMIFS(СВЦЭМ!$C$33:$C$776,СВЦЭМ!$A$33:$A$776,$A139,СВЦЭМ!$B$33:$B$776,X$119)+'СЕТ СН'!$I$12+СВЦЭМ!$D$10+'СЕТ СН'!$I$5-'СЕТ СН'!$I$20</f>
        <v>3525.5048549900002</v>
      </c>
      <c r="Y139" s="36">
        <f>SUMIFS(СВЦЭМ!$C$33:$C$776,СВЦЭМ!$A$33:$A$776,$A139,СВЦЭМ!$B$33:$B$776,Y$119)+'СЕТ СН'!$I$12+СВЦЭМ!$D$10+'СЕТ СН'!$I$5-'СЕТ СН'!$I$20</f>
        <v>3527.0416071999998</v>
      </c>
    </row>
    <row r="140" spans="1:25" ht="15.75" x14ac:dyDescent="0.2">
      <c r="A140" s="35">
        <f t="shared" si="3"/>
        <v>43790</v>
      </c>
      <c r="B140" s="36">
        <f>SUMIFS(СВЦЭМ!$C$33:$C$776,СВЦЭМ!$A$33:$A$776,$A140,СВЦЭМ!$B$33:$B$776,B$119)+'СЕТ СН'!$I$12+СВЦЭМ!$D$10+'СЕТ СН'!$I$5-'СЕТ СН'!$I$20</f>
        <v>3595.99408021</v>
      </c>
      <c r="C140" s="36">
        <f>SUMIFS(СВЦЭМ!$C$33:$C$776,СВЦЭМ!$A$33:$A$776,$A140,СВЦЭМ!$B$33:$B$776,C$119)+'СЕТ СН'!$I$12+СВЦЭМ!$D$10+'СЕТ СН'!$I$5-'СЕТ СН'!$I$20</f>
        <v>3602.9848890200001</v>
      </c>
      <c r="D140" s="36">
        <f>SUMIFS(СВЦЭМ!$C$33:$C$776,СВЦЭМ!$A$33:$A$776,$A140,СВЦЭМ!$B$33:$B$776,D$119)+'СЕТ СН'!$I$12+СВЦЭМ!$D$10+'СЕТ СН'!$I$5-'СЕТ СН'!$I$20</f>
        <v>3646.7167905400001</v>
      </c>
      <c r="E140" s="36">
        <f>SUMIFS(СВЦЭМ!$C$33:$C$776,СВЦЭМ!$A$33:$A$776,$A140,СВЦЭМ!$B$33:$B$776,E$119)+'СЕТ СН'!$I$12+СВЦЭМ!$D$10+'СЕТ СН'!$I$5-'СЕТ СН'!$I$20</f>
        <v>3643.9803295299998</v>
      </c>
      <c r="F140" s="36">
        <f>SUMIFS(СВЦЭМ!$C$33:$C$776,СВЦЭМ!$A$33:$A$776,$A140,СВЦЭМ!$B$33:$B$776,F$119)+'СЕТ СН'!$I$12+СВЦЭМ!$D$10+'СЕТ СН'!$I$5-'СЕТ СН'!$I$20</f>
        <v>3642.1767507700001</v>
      </c>
      <c r="G140" s="36">
        <f>SUMIFS(СВЦЭМ!$C$33:$C$776,СВЦЭМ!$A$33:$A$776,$A140,СВЦЭМ!$B$33:$B$776,G$119)+'СЕТ СН'!$I$12+СВЦЭМ!$D$10+'СЕТ СН'!$I$5-'СЕТ СН'!$I$20</f>
        <v>3632.0721495500002</v>
      </c>
      <c r="H140" s="36">
        <f>SUMIFS(СВЦЭМ!$C$33:$C$776,СВЦЭМ!$A$33:$A$776,$A140,СВЦЭМ!$B$33:$B$776,H$119)+'СЕТ СН'!$I$12+СВЦЭМ!$D$10+'СЕТ СН'!$I$5-'СЕТ СН'!$I$20</f>
        <v>3590.3731481999998</v>
      </c>
      <c r="I140" s="36">
        <f>SUMIFS(СВЦЭМ!$C$33:$C$776,СВЦЭМ!$A$33:$A$776,$A140,СВЦЭМ!$B$33:$B$776,I$119)+'СЕТ СН'!$I$12+СВЦЭМ!$D$10+'СЕТ СН'!$I$5-'СЕТ СН'!$I$20</f>
        <v>3567.64824331</v>
      </c>
      <c r="J140" s="36">
        <f>SUMIFS(СВЦЭМ!$C$33:$C$776,СВЦЭМ!$A$33:$A$776,$A140,СВЦЭМ!$B$33:$B$776,J$119)+'СЕТ СН'!$I$12+СВЦЭМ!$D$10+'СЕТ СН'!$I$5-'СЕТ СН'!$I$20</f>
        <v>3542.2950841900001</v>
      </c>
      <c r="K140" s="36">
        <f>SUMIFS(СВЦЭМ!$C$33:$C$776,СВЦЭМ!$A$33:$A$776,$A140,СВЦЭМ!$B$33:$B$776,K$119)+'СЕТ СН'!$I$12+СВЦЭМ!$D$10+'СЕТ СН'!$I$5-'СЕТ СН'!$I$20</f>
        <v>3535.8641267100002</v>
      </c>
      <c r="L140" s="36">
        <f>SUMIFS(СВЦЭМ!$C$33:$C$776,СВЦЭМ!$A$33:$A$776,$A140,СВЦЭМ!$B$33:$B$776,L$119)+'СЕТ СН'!$I$12+СВЦЭМ!$D$10+'СЕТ СН'!$I$5-'СЕТ СН'!$I$20</f>
        <v>3510.0295076000002</v>
      </c>
      <c r="M140" s="36">
        <f>SUMIFS(СВЦЭМ!$C$33:$C$776,СВЦЭМ!$A$33:$A$776,$A140,СВЦЭМ!$B$33:$B$776,M$119)+'СЕТ СН'!$I$12+СВЦЭМ!$D$10+'СЕТ СН'!$I$5-'СЕТ СН'!$I$20</f>
        <v>3508.5073453099999</v>
      </c>
      <c r="N140" s="36">
        <f>SUMIFS(СВЦЭМ!$C$33:$C$776,СВЦЭМ!$A$33:$A$776,$A140,СВЦЭМ!$B$33:$B$776,N$119)+'СЕТ СН'!$I$12+СВЦЭМ!$D$10+'СЕТ СН'!$I$5-'СЕТ СН'!$I$20</f>
        <v>3523.98198886</v>
      </c>
      <c r="O140" s="36">
        <f>SUMIFS(СВЦЭМ!$C$33:$C$776,СВЦЭМ!$A$33:$A$776,$A140,СВЦЭМ!$B$33:$B$776,O$119)+'СЕТ СН'!$I$12+СВЦЭМ!$D$10+'СЕТ СН'!$I$5-'СЕТ СН'!$I$20</f>
        <v>3543.9744760100002</v>
      </c>
      <c r="P140" s="36">
        <f>SUMIFS(СВЦЭМ!$C$33:$C$776,СВЦЭМ!$A$33:$A$776,$A140,СВЦЭМ!$B$33:$B$776,P$119)+'СЕТ СН'!$I$12+СВЦЭМ!$D$10+'СЕТ СН'!$I$5-'СЕТ СН'!$I$20</f>
        <v>3542.6510137300002</v>
      </c>
      <c r="Q140" s="36">
        <f>SUMIFS(СВЦЭМ!$C$33:$C$776,СВЦЭМ!$A$33:$A$776,$A140,СВЦЭМ!$B$33:$B$776,Q$119)+'СЕТ СН'!$I$12+СВЦЭМ!$D$10+'СЕТ СН'!$I$5-'СЕТ СН'!$I$20</f>
        <v>3542.4314238500001</v>
      </c>
      <c r="R140" s="36">
        <f>SUMIFS(СВЦЭМ!$C$33:$C$776,СВЦЭМ!$A$33:$A$776,$A140,СВЦЭМ!$B$33:$B$776,R$119)+'СЕТ СН'!$I$12+СВЦЭМ!$D$10+'СЕТ СН'!$I$5-'СЕТ СН'!$I$20</f>
        <v>3528.86591942</v>
      </c>
      <c r="S140" s="36">
        <f>SUMIFS(СВЦЭМ!$C$33:$C$776,СВЦЭМ!$A$33:$A$776,$A140,СВЦЭМ!$B$33:$B$776,S$119)+'СЕТ СН'!$I$12+СВЦЭМ!$D$10+'СЕТ СН'!$I$5-'СЕТ СН'!$I$20</f>
        <v>3507.4921061200002</v>
      </c>
      <c r="T140" s="36">
        <f>SUMIFS(СВЦЭМ!$C$33:$C$776,СВЦЭМ!$A$33:$A$776,$A140,СВЦЭМ!$B$33:$B$776,T$119)+'СЕТ СН'!$I$12+СВЦЭМ!$D$10+'СЕТ СН'!$I$5-'СЕТ СН'!$I$20</f>
        <v>3493.77525509</v>
      </c>
      <c r="U140" s="36">
        <f>SUMIFS(СВЦЭМ!$C$33:$C$776,СВЦЭМ!$A$33:$A$776,$A140,СВЦЭМ!$B$33:$B$776,U$119)+'СЕТ СН'!$I$12+СВЦЭМ!$D$10+'СЕТ СН'!$I$5-'СЕТ СН'!$I$20</f>
        <v>3497.6047065900002</v>
      </c>
      <c r="V140" s="36">
        <f>SUMIFS(СВЦЭМ!$C$33:$C$776,СВЦЭМ!$A$33:$A$776,$A140,СВЦЭМ!$B$33:$B$776,V$119)+'СЕТ СН'!$I$12+СВЦЭМ!$D$10+'СЕТ СН'!$I$5-'СЕТ СН'!$I$20</f>
        <v>3483.1050798900001</v>
      </c>
      <c r="W140" s="36">
        <f>SUMIFS(СВЦЭМ!$C$33:$C$776,СВЦЭМ!$A$33:$A$776,$A140,СВЦЭМ!$B$33:$B$776,W$119)+'СЕТ СН'!$I$12+СВЦЭМ!$D$10+'СЕТ СН'!$I$5-'СЕТ СН'!$I$20</f>
        <v>3474.47386431</v>
      </c>
      <c r="X140" s="36">
        <f>SUMIFS(СВЦЭМ!$C$33:$C$776,СВЦЭМ!$A$33:$A$776,$A140,СВЦЭМ!$B$33:$B$776,X$119)+'СЕТ СН'!$I$12+СВЦЭМ!$D$10+'СЕТ СН'!$I$5-'СЕТ СН'!$I$20</f>
        <v>3471.9494909200002</v>
      </c>
      <c r="Y140" s="36">
        <f>SUMIFS(СВЦЭМ!$C$33:$C$776,СВЦЭМ!$A$33:$A$776,$A140,СВЦЭМ!$B$33:$B$776,Y$119)+'СЕТ СН'!$I$12+СВЦЭМ!$D$10+'СЕТ СН'!$I$5-'СЕТ СН'!$I$20</f>
        <v>3536.1602364999999</v>
      </c>
    </row>
    <row r="141" spans="1:25" ht="15.75" x14ac:dyDescent="0.2">
      <c r="A141" s="35">
        <f t="shared" si="3"/>
        <v>43791</v>
      </c>
      <c r="B141" s="36">
        <f>SUMIFS(СВЦЭМ!$C$33:$C$776,СВЦЭМ!$A$33:$A$776,$A141,СВЦЭМ!$B$33:$B$776,B$119)+'СЕТ СН'!$I$12+СВЦЭМ!$D$10+'СЕТ СН'!$I$5-'СЕТ СН'!$I$20</f>
        <v>3584.24854461</v>
      </c>
      <c r="C141" s="36">
        <f>SUMIFS(СВЦЭМ!$C$33:$C$776,СВЦЭМ!$A$33:$A$776,$A141,СВЦЭМ!$B$33:$B$776,C$119)+'СЕТ СН'!$I$12+СВЦЭМ!$D$10+'СЕТ СН'!$I$5-'СЕТ СН'!$I$20</f>
        <v>3620.6802321</v>
      </c>
      <c r="D141" s="36">
        <f>SUMIFS(СВЦЭМ!$C$33:$C$776,СВЦЭМ!$A$33:$A$776,$A141,СВЦЭМ!$B$33:$B$776,D$119)+'СЕТ СН'!$I$12+СВЦЭМ!$D$10+'СЕТ СН'!$I$5-'СЕТ СН'!$I$20</f>
        <v>3625.5462482100002</v>
      </c>
      <c r="E141" s="36">
        <f>SUMIFS(СВЦЭМ!$C$33:$C$776,СВЦЭМ!$A$33:$A$776,$A141,СВЦЭМ!$B$33:$B$776,E$119)+'СЕТ СН'!$I$12+СВЦЭМ!$D$10+'СЕТ СН'!$I$5-'СЕТ СН'!$I$20</f>
        <v>3619.0507795499998</v>
      </c>
      <c r="F141" s="36">
        <f>SUMIFS(СВЦЭМ!$C$33:$C$776,СВЦЭМ!$A$33:$A$776,$A141,СВЦЭМ!$B$33:$B$776,F$119)+'СЕТ СН'!$I$12+СВЦЭМ!$D$10+'СЕТ СН'!$I$5-'СЕТ СН'!$I$20</f>
        <v>3608.3588858100002</v>
      </c>
      <c r="G141" s="36">
        <f>SUMIFS(СВЦЭМ!$C$33:$C$776,СВЦЭМ!$A$33:$A$776,$A141,СВЦЭМ!$B$33:$B$776,G$119)+'СЕТ СН'!$I$12+СВЦЭМ!$D$10+'СЕТ СН'!$I$5-'СЕТ СН'!$I$20</f>
        <v>3592.22727072</v>
      </c>
      <c r="H141" s="36">
        <f>SUMIFS(СВЦЭМ!$C$33:$C$776,СВЦЭМ!$A$33:$A$776,$A141,СВЦЭМ!$B$33:$B$776,H$119)+'СЕТ СН'!$I$12+СВЦЭМ!$D$10+'СЕТ СН'!$I$5-'СЕТ СН'!$I$20</f>
        <v>3568.6827287199999</v>
      </c>
      <c r="I141" s="36">
        <f>SUMIFS(СВЦЭМ!$C$33:$C$776,СВЦЭМ!$A$33:$A$776,$A141,СВЦЭМ!$B$33:$B$776,I$119)+'СЕТ СН'!$I$12+СВЦЭМ!$D$10+'СЕТ СН'!$I$5-'СЕТ СН'!$I$20</f>
        <v>3566.0124938499998</v>
      </c>
      <c r="J141" s="36">
        <f>SUMIFS(СВЦЭМ!$C$33:$C$776,СВЦЭМ!$A$33:$A$776,$A141,СВЦЭМ!$B$33:$B$776,J$119)+'СЕТ СН'!$I$12+СВЦЭМ!$D$10+'СЕТ СН'!$I$5-'СЕТ СН'!$I$20</f>
        <v>3538.6937665999999</v>
      </c>
      <c r="K141" s="36">
        <f>SUMIFS(СВЦЭМ!$C$33:$C$776,СВЦЭМ!$A$33:$A$776,$A141,СВЦЭМ!$B$33:$B$776,K$119)+'СЕТ СН'!$I$12+СВЦЭМ!$D$10+'СЕТ СН'!$I$5-'СЕТ СН'!$I$20</f>
        <v>3540.6555651600002</v>
      </c>
      <c r="L141" s="36">
        <f>SUMIFS(СВЦЭМ!$C$33:$C$776,СВЦЭМ!$A$33:$A$776,$A141,СВЦЭМ!$B$33:$B$776,L$119)+'СЕТ СН'!$I$12+СВЦЭМ!$D$10+'СЕТ СН'!$I$5-'СЕТ СН'!$I$20</f>
        <v>3501.6552245000003</v>
      </c>
      <c r="M141" s="36">
        <f>SUMIFS(СВЦЭМ!$C$33:$C$776,СВЦЭМ!$A$33:$A$776,$A141,СВЦЭМ!$B$33:$B$776,M$119)+'СЕТ СН'!$I$12+СВЦЭМ!$D$10+'СЕТ СН'!$I$5-'СЕТ СН'!$I$20</f>
        <v>3494.2296332400001</v>
      </c>
      <c r="N141" s="36">
        <f>SUMIFS(СВЦЭМ!$C$33:$C$776,СВЦЭМ!$A$33:$A$776,$A141,СВЦЭМ!$B$33:$B$776,N$119)+'СЕТ СН'!$I$12+СВЦЭМ!$D$10+'СЕТ СН'!$I$5-'СЕТ СН'!$I$20</f>
        <v>3489.1313510700002</v>
      </c>
      <c r="O141" s="36">
        <f>SUMIFS(СВЦЭМ!$C$33:$C$776,СВЦЭМ!$A$33:$A$776,$A141,СВЦЭМ!$B$33:$B$776,O$119)+'СЕТ СН'!$I$12+СВЦЭМ!$D$10+'СЕТ СН'!$I$5-'СЕТ СН'!$I$20</f>
        <v>3512.5234968599998</v>
      </c>
      <c r="P141" s="36">
        <f>SUMIFS(СВЦЭМ!$C$33:$C$776,СВЦЭМ!$A$33:$A$776,$A141,СВЦЭМ!$B$33:$B$776,P$119)+'СЕТ СН'!$I$12+СВЦЭМ!$D$10+'СЕТ СН'!$I$5-'СЕТ СН'!$I$20</f>
        <v>3517.7533369900002</v>
      </c>
      <c r="Q141" s="36">
        <f>SUMIFS(СВЦЭМ!$C$33:$C$776,СВЦЭМ!$A$33:$A$776,$A141,СВЦЭМ!$B$33:$B$776,Q$119)+'СЕТ СН'!$I$12+СВЦЭМ!$D$10+'СЕТ СН'!$I$5-'СЕТ СН'!$I$20</f>
        <v>3521.1035598500002</v>
      </c>
      <c r="R141" s="36">
        <f>SUMIFS(СВЦЭМ!$C$33:$C$776,СВЦЭМ!$A$33:$A$776,$A141,СВЦЭМ!$B$33:$B$776,R$119)+'СЕТ СН'!$I$12+СВЦЭМ!$D$10+'СЕТ СН'!$I$5-'СЕТ СН'!$I$20</f>
        <v>3507.3920048700002</v>
      </c>
      <c r="S141" s="36">
        <f>SUMIFS(СВЦЭМ!$C$33:$C$776,СВЦЭМ!$A$33:$A$776,$A141,СВЦЭМ!$B$33:$B$776,S$119)+'СЕТ СН'!$I$12+СВЦЭМ!$D$10+'СЕТ СН'!$I$5-'СЕТ СН'!$I$20</f>
        <v>3497.7999958</v>
      </c>
      <c r="T141" s="36">
        <f>SUMIFS(СВЦЭМ!$C$33:$C$776,СВЦЭМ!$A$33:$A$776,$A141,СВЦЭМ!$B$33:$B$776,T$119)+'СЕТ СН'!$I$12+СВЦЭМ!$D$10+'СЕТ СН'!$I$5-'СЕТ СН'!$I$20</f>
        <v>3485.4255751599999</v>
      </c>
      <c r="U141" s="36">
        <f>SUMIFS(СВЦЭМ!$C$33:$C$776,СВЦЭМ!$A$33:$A$776,$A141,СВЦЭМ!$B$33:$B$776,U$119)+'СЕТ СН'!$I$12+СВЦЭМ!$D$10+'СЕТ СН'!$I$5-'СЕТ СН'!$I$20</f>
        <v>3482.0796552699999</v>
      </c>
      <c r="V141" s="36">
        <f>SUMIFS(СВЦЭМ!$C$33:$C$776,СВЦЭМ!$A$33:$A$776,$A141,СВЦЭМ!$B$33:$B$776,V$119)+'СЕТ СН'!$I$12+СВЦЭМ!$D$10+'СЕТ СН'!$I$5-'СЕТ СН'!$I$20</f>
        <v>3475.5694420899999</v>
      </c>
      <c r="W141" s="36">
        <f>SUMIFS(СВЦЭМ!$C$33:$C$776,СВЦЭМ!$A$33:$A$776,$A141,СВЦЭМ!$B$33:$B$776,W$119)+'СЕТ СН'!$I$12+СВЦЭМ!$D$10+'СЕТ СН'!$I$5-'СЕТ СН'!$I$20</f>
        <v>3464.0215125</v>
      </c>
      <c r="X141" s="36">
        <f>SUMIFS(СВЦЭМ!$C$33:$C$776,СВЦЭМ!$A$33:$A$776,$A141,СВЦЭМ!$B$33:$B$776,X$119)+'СЕТ СН'!$I$12+СВЦЭМ!$D$10+'СЕТ СН'!$I$5-'СЕТ СН'!$I$20</f>
        <v>3476.0788971500001</v>
      </c>
      <c r="Y141" s="36">
        <f>SUMIFS(СВЦЭМ!$C$33:$C$776,СВЦЭМ!$A$33:$A$776,$A141,СВЦЭМ!$B$33:$B$776,Y$119)+'СЕТ СН'!$I$12+СВЦЭМ!$D$10+'СЕТ СН'!$I$5-'СЕТ СН'!$I$20</f>
        <v>3507.18011084</v>
      </c>
    </row>
    <row r="142" spans="1:25" ht="15.75" x14ac:dyDescent="0.2">
      <c r="A142" s="35">
        <f t="shared" si="3"/>
        <v>43792</v>
      </c>
      <c r="B142" s="36">
        <f>SUMIFS(СВЦЭМ!$C$33:$C$776,СВЦЭМ!$A$33:$A$776,$A142,СВЦЭМ!$B$33:$B$776,B$119)+'СЕТ СН'!$I$12+СВЦЭМ!$D$10+'СЕТ СН'!$I$5-'СЕТ СН'!$I$20</f>
        <v>3538.82271137</v>
      </c>
      <c r="C142" s="36">
        <f>SUMIFS(СВЦЭМ!$C$33:$C$776,СВЦЭМ!$A$33:$A$776,$A142,СВЦЭМ!$B$33:$B$776,C$119)+'СЕТ СН'!$I$12+СВЦЭМ!$D$10+'СЕТ СН'!$I$5-'СЕТ СН'!$I$20</f>
        <v>3581.0188299599999</v>
      </c>
      <c r="D142" s="36">
        <f>SUMIFS(СВЦЭМ!$C$33:$C$776,СВЦЭМ!$A$33:$A$776,$A142,СВЦЭМ!$B$33:$B$776,D$119)+'СЕТ СН'!$I$12+СВЦЭМ!$D$10+'СЕТ СН'!$I$5-'СЕТ СН'!$I$20</f>
        <v>3589.1388748899999</v>
      </c>
      <c r="E142" s="36">
        <f>SUMIFS(СВЦЭМ!$C$33:$C$776,СВЦЭМ!$A$33:$A$776,$A142,СВЦЭМ!$B$33:$B$776,E$119)+'СЕТ СН'!$I$12+СВЦЭМ!$D$10+'СЕТ СН'!$I$5-'СЕТ СН'!$I$20</f>
        <v>3594.4792307899997</v>
      </c>
      <c r="F142" s="36">
        <f>SUMIFS(СВЦЭМ!$C$33:$C$776,СВЦЭМ!$A$33:$A$776,$A142,СВЦЭМ!$B$33:$B$776,F$119)+'СЕТ СН'!$I$12+СВЦЭМ!$D$10+'СЕТ СН'!$I$5-'СЕТ СН'!$I$20</f>
        <v>3596.77562683</v>
      </c>
      <c r="G142" s="36">
        <f>SUMIFS(СВЦЭМ!$C$33:$C$776,СВЦЭМ!$A$33:$A$776,$A142,СВЦЭМ!$B$33:$B$776,G$119)+'СЕТ СН'!$I$12+СВЦЭМ!$D$10+'СЕТ СН'!$I$5-'СЕТ СН'!$I$20</f>
        <v>3588.6515845399999</v>
      </c>
      <c r="H142" s="36">
        <f>SUMIFS(СВЦЭМ!$C$33:$C$776,СВЦЭМ!$A$33:$A$776,$A142,СВЦЭМ!$B$33:$B$776,H$119)+'СЕТ СН'!$I$12+СВЦЭМ!$D$10+'СЕТ СН'!$I$5-'СЕТ СН'!$I$20</f>
        <v>3566.6832536299999</v>
      </c>
      <c r="I142" s="36">
        <f>SUMIFS(СВЦЭМ!$C$33:$C$776,СВЦЭМ!$A$33:$A$776,$A142,СВЦЭМ!$B$33:$B$776,I$119)+'СЕТ СН'!$I$12+СВЦЭМ!$D$10+'СЕТ СН'!$I$5-'СЕТ СН'!$I$20</f>
        <v>3566.9813100800002</v>
      </c>
      <c r="J142" s="36">
        <f>SUMIFS(СВЦЭМ!$C$33:$C$776,СВЦЭМ!$A$33:$A$776,$A142,СВЦЭМ!$B$33:$B$776,J$119)+'СЕТ СН'!$I$12+СВЦЭМ!$D$10+'СЕТ СН'!$I$5-'СЕТ СН'!$I$20</f>
        <v>3549.20365567</v>
      </c>
      <c r="K142" s="36">
        <f>SUMIFS(СВЦЭМ!$C$33:$C$776,СВЦЭМ!$A$33:$A$776,$A142,СВЦЭМ!$B$33:$B$776,K$119)+'СЕТ СН'!$I$12+СВЦЭМ!$D$10+'СЕТ СН'!$I$5-'СЕТ СН'!$I$20</f>
        <v>3537.30511613</v>
      </c>
      <c r="L142" s="36">
        <f>SUMIFS(СВЦЭМ!$C$33:$C$776,СВЦЭМ!$A$33:$A$776,$A142,СВЦЭМ!$B$33:$B$776,L$119)+'СЕТ СН'!$I$12+СВЦЭМ!$D$10+'СЕТ СН'!$I$5-'СЕТ СН'!$I$20</f>
        <v>3503.9236106899998</v>
      </c>
      <c r="M142" s="36">
        <f>SUMIFS(СВЦЭМ!$C$33:$C$776,СВЦЭМ!$A$33:$A$776,$A142,СВЦЭМ!$B$33:$B$776,M$119)+'СЕТ СН'!$I$12+СВЦЭМ!$D$10+'СЕТ СН'!$I$5-'СЕТ СН'!$I$20</f>
        <v>3496.6254775400002</v>
      </c>
      <c r="N142" s="36">
        <f>SUMIFS(СВЦЭМ!$C$33:$C$776,СВЦЭМ!$A$33:$A$776,$A142,СВЦЭМ!$B$33:$B$776,N$119)+'СЕТ СН'!$I$12+СВЦЭМ!$D$10+'СЕТ СН'!$I$5-'СЕТ СН'!$I$20</f>
        <v>3488.1872322099998</v>
      </c>
      <c r="O142" s="36">
        <f>SUMIFS(СВЦЭМ!$C$33:$C$776,СВЦЭМ!$A$33:$A$776,$A142,СВЦЭМ!$B$33:$B$776,O$119)+'СЕТ СН'!$I$12+СВЦЭМ!$D$10+'СЕТ СН'!$I$5-'СЕТ СН'!$I$20</f>
        <v>3494.7097973800001</v>
      </c>
      <c r="P142" s="36">
        <f>SUMIFS(СВЦЭМ!$C$33:$C$776,СВЦЭМ!$A$33:$A$776,$A142,СВЦЭМ!$B$33:$B$776,P$119)+'СЕТ СН'!$I$12+СВЦЭМ!$D$10+'СЕТ СН'!$I$5-'СЕТ СН'!$I$20</f>
        <v>3509.7429091399999</v>
      </c>
      <c r="Q142" s="36">
        <f>SUMIFS(СВЦЭМ!$C$33:$C$776,СВЦЭМ!$A$33:$A$776,$A142,СВЦЭМ!$B$33:$B$776,Q$119)+'СЕТ СН'!$I$12+СВЦЭМ!$D$10+'СЕТ СН'!$I$5-'СЕТ СН'!$I$20</f>
        <v>3512.2060450999998</v>
      </c>
      <c r="R142" s="36">
        <f>SUMIFS(СВЦЭМ!$C$33:$C$776,СВЦЭМ!$A$33:$A$776,$A142,СВЦЭМ!$B$33:$B$776,R$119)+'СЕТ СН'!$I$12+СВЦЭМ!$D$10+'СЕТ СН'!$I$5-'СЕТ СН'!$I$20</f>
        <v>3502.4673182199999</v>
      </c>
      <c r="S142" s="36">
        <f>SUMIFS(СВЦЭМ!$C$33:$C$776,СВЦЭМ!$A$33:$A$776,$A142,СВЦЭМ!$B$33:$B$776,S$119)+'СЕТ СН'!$I$12+СВЦЭМ!$D$10+'СЕТ СН'!$I$5-'СЕТ СН'!$I$20</f>
        <v>3487.98638446</v>
      </c>
      <c r="T142" s="36">
        <f>SUMIFS(СВЦЭМ!$C$33:$C$776,СВЦЭМ!$A$33:$A$776,$A142,СВЦЭМ!$B$33:$B$776,T$119)+'СЕТ СН'!$I$12+СВЦЭМ!$D$10+'СЕТ СН'!$I$5-'СЕТ СН'!$I$20</f>
        <v>3489.14952266</v>
      </c>
      <c r="U142" s="36">
        <f>SUMIFS(СВЦЭМ!$C$33:$C$776,СВЦЭМ!$A$33:$A$776,$A142,СВЦЭМ!$B$33:$B$776,U$119)+'СЕТ СН'!$I$12+СВЦЭМ!$D$10+'СЕТ СН'!$I$5-'СЕТ СН'!$I$20</f>
        <v>3488.8318662299998</v>
      </c>
      <c r="V142" s="36">
        <f>SUMIFS(СВЦЭМ!$C$33:$C$776,СВЦЭМ!$A$33:$A$776,$A142,СВЦЭМ!$B$33:$B$776,V$119)+'СЕТ СН'!$I$12+СВЦЭМ!$D$10+'СЕТ СН'!$I$5-'СЕТ СН'!$I$20</f>
        <v>3497.8103228999998</v>
      </c>
      <c r="W142" s="36">
        <f>SUMIFS(СВЦЭМ!$C$33:$C$776,СВЦЭМ!$A$33:$A$776,$A142,СВЦЭМ!$B$33:$B$776,W$119)+'СЕТ СН'!$I$12+СВЦЭМ!$D$10+'СЕТ СН'!$I$5-'СЕТ СН'!$I$20</f>
        <v>3507.1459497199999</v>
      </c>
      <c r="X142" s="36">
        <f>SUMIFS(СВЦЭМ!$C$33:$C$776,СВЦЭМ!$A$33:$A$776,$A142,СВЦЭМ!$B$33:$B$776,X$119)+'СЕТ СН'!$I$12+СВЦЭМ!$D$10+'СЕТ СН'!$I$5-'СЕТ СН'!$I$20</f>
        <v>3517.1310121799997</v>
      </c>
      <c r="Y142" s="36">
        <f>SUMIFS(СВЦЭМ!$C$33:$C$776,СВЦЭМ!$A$33:$A$776,$A142,СВЦЭМ!$B$33:$B$776,Y$119)+'СЕТ СН'!$I$12+СВЦЭМ!$D$10+'СЕТ СН'!$I$5-'СЕТ СН'!$I$20</f>
        <v>3521.65022658</v>
      </c>
    </row>
    <row r="143" spans="1:25" ht="15.75" x14ac:dyDescent="0.2">
      <c r="A143" s="35">
        <f t="shared" si="3"/>
        <v>43793</v>
      </c>
      <c r="B143" s="36">
        <f>SUMIFS(СВЦЭМ!$C$33:$C$776,СВЦЭМ!$A$33:$A$776,$A143,СВЦЭМ!$B$33:$B$776,B$119)+'СЕТ СН'!$I$12+СВЦЭМ!$D$10+'СЕТ СН'!$I$5-'СЕТ СН'!$I$20</f>
        <v>3504.8871341599997</v>
      </c>
      <c r="C143" s="36">
        <f>SUMIFS(СВЦЭМ!$C$33:$C$776,СВЦЭМ!$A$33:$A$776,$A143,СВЦЭМ!$B$33:$B$776,C$119)+'СЕТ СН'!$I$12+СВЦЭМ!$D$10+'СЕТ СН'!$I$5-'СЕТ СН'!$I$20</f>
        <v>3520.3198979999997</v>
      </c>
      <c r="D143" s="36">
        <f>SUMIFS(СВЦЭМ!$C$33:$C$776,СВЦЭМ!$A$33:$A$776,$A143,СВЦЭМ!$B$33:$B$776,D$119)+'СЕТ СН'!$I$12+СВЦЭМ!$D$10+'СЕТ СН'!$I$5-'СЕТ СН'!$I$20</f>
        <v>3577.6670368599998</v>
      </c>
      <c r="E143" s="36">
        <f>SUMIFS(СВЦЭМ!$C$33:$C$776,СВЦЭМ!$A$33:$A$776,$A143,СВЦЭМ!$B$33:$B$776,E$119)+'СЕТ СН'!$I$12+СВЦЭМ!$D$10+'СЕТ СН'!$I$5-'СЕТ СН'!$I$20</f>
        <v>3601.0465639200002</v>
      </c>
      <c r="F143" s="36">
        <f>SUMIFS(СВЦЭМ!$C$33:$C$776,СВЦЭМ!$A$33:$A$776,$A143,СВЦЭМ!$B$33:$B$776,F$119)+'СЕТ СН'!$I$12+СВЦЭМ!$D$10+'СЕТ СН'!$I$5-'СЕТ СН'!$I$20</f>
        <v>3604.9216585200002</v>
      </c>
      <c r="G143" s="36">
        <f>SUMIFS(СВЦЭМ!$C$33:$C$776,СВЦЭМ!$A$33:$A$776,$A143,СВЦЭМ!$B$33:$B$776,G$119)+'СЕТ СН'!$I$12+СВЦЭМ!$D$10+'СЕТ СН'!$I$5-'СЕТ СН'!$I$20</f>
        <v>3605.14907907</v>
      </c>
      <c r="H143" s="36">
        <f>SUMIFS(СВЦЭМ!$C$33:$C$776,СВЦЭМ!$A$33:$A$776,$A143,СВЦЭМ!$B$33:$B$776,H$119)+'СЕТ СН'!$I$12+СВЦЭМ!$D$10+'СЕТ СН'!$I$5-'СЕТ СН'!$I$20</f>
        <v>3594.3038052800002</v>
      </c>
      <c r="I143" s="36">
        <f>SUMIFS(СВЦЭМ!$C$33:$C$776,СВЦЭМ!$A$33:$A$776,$A143,СВЦЭМ!$B$33:$B$776,I$119)+'СЕТ СН'!$I$12+СВЦЭМ!$D$10+'СЕТ СН'!$I$5-'СЕТ СН'!$I$20</f>
        <v>3583.0156514400001</v>
      </c>
      <c r="J143" s="36">
        <f>SUMIFS(СВЦЭМ!$C$33:$C$776,СВЦЭМ!$A$33:$A$776,$A143,СВЦЭМ!$B$33:$B$776,J$119)+'СЕТ СН'!$I$12+СВЦЭМ!$D$10+'СЕТ СН'!$I$5-'СЕТ СН'!$I$20</f>
        <v>3560.4915119799998</v>
      </c>
      <c r="K143" s="36">
        <f>SUMIFS(СВЦЭМ!$C$33:$C$776,СВЦЭМ!$A$33:$A$776,$A143,СВЦЭМ!$B$33:$B$776,K$119)+'СЕТ СН'!$I$12+СВЦЭМ!$D$10+'СЕТ СН'!$I$5-'СЕТ СН'!$I$20</f>
        <v>3552.0597327199998</v>
      </c>
      <c r="L143" s="36">
        <f>SUMIFS(СВЦЭМ!$C$33:$C$776,СВЦЭМ!$A$33:$A$776,$A143,СВЦЭМ!$B$33:$B$776,L$119)+'СЕТ СН'!$I$12+СВЦЭМ!$D$10+'СЕТ СН'!$I$5-'СЕТ СН'!$I$20</f>
        <v>3502.3893469899999</v>
      </c>
      <c r="M143" s="36">
        <f>SUMIFS(СВЦЭМ!$C$33:$C$776,СВЦЭМ!$A$33:$A$776,$A143,СВЦЭМ!$B$33:$B$776,M$119)+'СЕТ СН'!$I$12+СВЦЭМ!$D$10+'СЕТ СН'!$I$5-'СЕТ СН'!$I$20</f>
        <v>3500.68742978</v>
      </c>
      <c r="N143" s="36">
        <f>SUMIFS(СВЦЭМ!$C$33:$C$776,СВЦЭМ!$A$33:$A$776,$A143,СВЦЭМ!$B$33:$B$776,N$119)+'СЕТ СН'!$I$12+СВЦЭМ!$D$10+'СЕТ СН'!$I$5-'СЕТ СН'!$I$20</f>
        <v>3490.7829573899999</v>
      </c>
      <c r="O143" s="36">
        <f>SUMIFS(СВЦЭМ!$C$33:$C$776,СВЦЭМ!$A$33:$A$776,$A143,СВЦЭМ!$B$33:$B$776,O$119)+'СЕТ СН'!$I$12+СВЦЭМ!$D$10+'СЕТ СН'!$I$5-'СЕТ СН'!$I$20</f>
        <v>3487.7670383300001</v>
      </c>
      <c r="P143" s="36">
        <f>SUMIFS(СВЦЭМ!$C$33:$C$776,СВЦЭМ!$A$33:$A$776,$A143,СВЦЭМ!$B$33:$B$776,P$119)+'СЕТ СН'!$I$12+СВЦЭМ!$D$10+'СЕТ СН'!$I$5-'СЕТ СН'!$I$20</f>
        <v>3495.1311052900001</v>
      </c>
      <c r="Q143" s="36">
        <f>SUMIFS(СВЦЭМ!$C$33:$C$776,СВЦЭМ!$A$33:$A$776,$A143,СВЦЭМ!$B$33:$B$776,Q$119)+'СЕТ СН'!$I$12+СВЦЭМ!$D$10+'СЕТ СН'!$I$5-'СЕТ СН'!$I$20</f>
        <v>3480.4754645200001</v>
      </c>
      <c r="R143" s="36">
        <f>SUMIFS(СВЦЭМ!$C$33:$C$776,СВЦЭМ!$A$33:$A$776,$A143,СВЦЭМ!$B$33:$B$776,R$119)+'СЕТ СН'!$I$12+СВЦЭМ!$D$10+'СЕТ СН'!$I$5-'СЕТ СН'!$I$20</f>
        <v>3505.88782343</v>
      </c>
      <c r="S143" s="36">
        <f>SUMIFS(СВЦЭМ!$C$33:$C$776,СВЦЭМ!$A$33:$A$776,$A143,СВЦЭМ!$B$33:$B$776,S$119)+'СЕТ СН'!$I$12+СВЦЭМ!$D$10+'СЕТ СН'!$I$5-'СЕТ СН'!$I$20</f>
        <v>3517.2491017299999</v>
      </c>
      <c r="T143" s="36">
        <f>SUMIFS(СВЦЭМ!$C$33:$C$776,СВЦЭМ!$A$33:$A$776,$A143,СВЦЭМ!$B$33:$B$776,T$119)+'СЕТ СН'!$I$12+СВЦЭМ!$D$10+'СЕТ СН'!$I$5-'СЕТ СН'!$I$20</f>
        <v>3509.9442363200001</v>
      </c>
      <c r="U143" s="36">
        <f>SUMIFS(СВЦЭМ!$C$33:$C$776,СВЦЭМ!$A$33:$A$776,$A143,СВЦЭМ!$B$33:$B$776,U$119)+'СЕТ СН'!$I$12+СВЦЭМ!$D$10+'СЕТ СН'!$I$5-'СЕТ СН'!$I$20</f>
        <v>3520.9917430400001</v>
      </c>
      <c r="V143" s="36">
        <f>SUMIFS(СВЦЭМ!$C$33:$C$776,СВЦЭМ!$A$33:$A$776,$A143,СВЦЭМ!$B$33:$B$776,V$119)+'СЕТ СН'!$I$12+СВЦЭМ!$D$10+'СЕТ СН'!$I$5-'СЕТ СН'!$I$20</f>
        <v>3516.4458565800001</v>
      </c>
      <c r="W143" s="36">
        <f>SUMIFS(СВЦЭМ!$C$33:$C$776,СВЦЭМ!$A$33:$A$776,$A143,СВЦЭМ!$B$33:$B$776,W$119)+'СЕТ СН'!$I$12+СВЦЭМ!$D$10+'СЕТ СН'!$I$5-'СЕТ СН'!$I$20</f>
        <v>3517.4016275499998</v>
      </c>
      <c r="X143" s="36">
        <f>SUMIFS(СВЦЭМ!$C$33:$C$776,СВЦЭМ!$A$33:$A$776,$A143,СВЦЭМ!$B$33:$B$776,X$119)+'СЕТ СН'!$I$12+СВЦЭМ!$D$10+'СЕТ СН'!$I$5-'СЕТ СН'!$I$20</f>
        <v>3514.7415768999999</v>
      </c>
      <c r="Y143" s="36">
        <f>SUMIFS(СВЦЭМ!$C$33:$C$776,СВЦЭМ!$A$33:$A$776,$A143,СВЦЭМ!$B$33:$B$776,Y$119)+'СЕТ СН'!$I$12+СВЦЭМ!$D$10+'СЕТ СН'!$I$5-'СЕТ СН'!$I$20</f>
        <v>3541.958619</v>
      </c>
    </row>
    <row r="144" spans="1:25" ht="15.75" x14ac:dyDescent="0.2">
      <c r="A144" s="35">
        <f t="shared" si="3"/>
        <v>43794</v>
      </c>
      <c r="B144" s="36">
        <f>SUMIFS(СВЦЭМ!$C$33:$C$776,СВЦЭМ!$A$33:$A$776,$A144,СВЦЭМ!$B$33:$B$776,B$119)+'СЕТ СН'!$I$12+СВЦЭМ!$D$10+'СЕТ СН'!$I$5-'СЕТ СН'!$I$20</f>
        <v>3579.5944817</v>
      </c>
      <c r="C144" s="36">
        <f>SUMIFS(СВЦЭМ!$C$33:$C$776,СВЦЭМ!$A$33:$A$776,$A144,СВЦЭМ!$B$33:$B$776,C$119)+'СЕТ СН'!$I$12+СВЦЭМ!$D$10+'СЕТ СН'!$I$5-'СЕТ СН'!$I$20</f>
        <v>3601.4654126199998</v>
      </c>
      <c r="D144" s="36">
        <f>SUMIFS(СВЦЭМ!$C$33:$C$776,СВЦЭМ!$A$33:$A$776,$A144,СВЦЭМ!$B$33:$B$776,D$119)+'СЕТ СН'!$I$12+СВЦЭМ!$D$10+'СЕТ СН'!$I$5-'СЕТ СН'!$I$20</f>
        <v>3639.4858325800001</v>
      </c>
      <c r="E144" s="36">
        <f>SUMIFS(СВЦЭМ!$C$33:$C$776,СВЦЭМ!$A$33:$A$776,$A144,СВЦЭМ!$B$33:$B$776,E$119)+'СЕТ СН'!$I$12+СВЦЭМ!$D$10+'СЕТ СН'!$I$5-'СЕТ СН'!$I$20</f>
        <v>3646.55029405</v>
      </c>
      <c r="F144" s="36">
        <f>SUMIFS(СВЦЭМ!$C$33:$C$776,СВЦЭМ!$A$33:$A$776,$A144,СВЦЭМ!$B$33:$B$776,F$119)+'СЕТ СН'!$I$12+СВЦЭМ!$D$10+'СЕТ СН'!$I$5-'СЕТ СН'!$I$20</f>
        <v>3630.4279216300001</v>
      </c>
      <c r="G144" s="36">
        <f>SUMIFS(СВЦЭМ!$C$33:$C$776,СВЦЭМ!$A$33:$A$776,$A144,СВЦЭМ!$B$33:$B$776,G$119)+'СЕТ СН'!$I$12+СВЦЭМ!$D$10+'СЕТ СН'!$I$5-'СЕТ СН'!$I$20</f>
        <v>3629.7968902000002</v>
      </c>
      <c r="H144" s="36">
        <f>SUMIFS(СВЦЭМ!$C$33:$C$776,СВЦЭМ!$A$33:$A$776,$A144,СВЦЭМ!$B$33:$B$776,H$119)+'СЕТ СН'!$I$12+СВЦЭМ!$D$10+'СЕТ СН'!$I$5-'СЕТ СН'!$I$20</f>
        <v>3589.6000700999998</v>
      </c>
      <c r="I144" s="36">
        <f>SUMIFS(СВЦЭМ!$C$33:$C$776,СВЦЭМ!$A$33:$A$776,$A144,СВЦЭМ!$B$33:$B$776,I$119)+'СЕТ СН'!$I$12+СВЦЭМ!$D$10+'СЕТ СН'!$I$5-'СЕТ СН'!$I$20</f>
        <v>3570.9405766099999</v>
      </c>
      <c r="J144" s="36">
        <f>SUMIFS(СВЦЭМ!$C$33:$C$776,СВЦЭМ!$A$33:$A$776,$A144,СВЦЭМ!$B$33:$B$776,J$119)+'СЕТ СН'!$I$12+СВЦЭМ!$D$10+'СЕТ СН'!$I$5-'СЕТ СН'!$I$20</f>
        <v>3549.8576836399998</v>
      </c>
      <c r="K144" s="36">
        <f>SUMIFS(СВЦЭМ!$C$33:$C$776,СВЦЭМ!$A$33:$A$776,$A144,СВЦЭМ!$B$33:$B$776,K$119)+'СЕТ СН'!$I$12+СВЦЭМ!$D$10+'СЕТ СН'!$I$5-'СЕТ СН'!$I$20</f>
        <v>3540.5616277399999</v>
      </c>
      <c r="L144" s="36">
        <f>SUMIFS(СВЦЭМ!$C$33:$C$776,СВЦЭМ!$A$33:$A$776,$A144,СВЦЭМ!$B$33:$B$776,L$119)+'СЕТ СН'!$I$12+СВЦЭМ!$D$10+'СЕТ СН'!$I$5-'СЕТ СН'!$I$20</f>
        <v>3508.1953579999999</v>
      </c>
      <c r="M144" s="36">
        <f>SUMIFS(СВЦЭМ!$C$33:$C$776,СВЦЭМ!$A$33:$A$776,$A144,СВЦЭМ!$B$33:$B$776,M$119)+'СЕТ СН'!$I$12+СВЦЭМ!$D$10+'СЕТ СН'!$I$5-'СЕТ СН'!$I$20</f>
        <v>3508.7553022900001</v>
      </c>
      <c r="N144" s="36">
        <f>SUMIFS(СВЦЭМ!$C$33:$C$776,СВЦЭМ!$A$33:$A$776,$A144,СВЦЭМ!$B$33:$B$776,N$119)+'СЕТ СН'!$I$12+СВЦЭМ!$D$10+'СЕТ СН'!$I$5-'СЕТ СН'!$I$20</f>
        <v>3497.32900341</v>
      </c>
      <c r="O144" s="36">
        <f>SUMIFS(СВЦЭМ!$C$33:$C$776,СВЦЭМ!$A$33:$A$776,$A144,СВЦЭМ!$B$33:$B$776,O$119)+'СЕТ СН'!$I$12+СВЦЭМ!$D$10+'СЕТ СН'!$I$5-'СЕТ СН'!$I$20</f>
        <v>3502.5769279300002</v>
      </c>
      <c r="P144" s="36">
        <f>SUMIFS(СВЦЭМ!$C$33:$C$776,СВЦЭМ!$A$33:$A$776,$A144,СВЦЭМ!$B$33:$B$776,P$119)+'СЕТ СН'!$I$12+СВЦЭМ!$D$10+'СЕТ СН'!$I$5-'СЕТ СН'!$I$20</f>
        <v>3511.6057200400001</v>
      </c>
      <c r="Q144" s="36">
        <f>SUMIFS(СВЦЭМ!$C$33:$C$776,СВЦЭМ!$A$33:$A$776,$A144,СВЦЭМ!$B$33:$B$776,Q$119)+'СЕТ СН'!$I$12+СВЦЭМ!$D$10+'СЕТ СН'!$I$5-'СЕТ СН'!$I$20</f>
        <v>3486.7570914600001</v>
      </c>
      <c r="R144" s="36">
        <f>SUMIFS(СВЦЭМ!$C$33:$C$776,СВЦЭМ!$A$33:$A$776,$A144,СВЦЭМ!$B$33:$B$776,R$119)+'СЕТ СН'!$I$12+СВЦЭМ!$D$10+'СЕТ СН'!$I$5-'СЕТ СН'!$I$20</f>
        <v>3499.1768146300001</v>
      </c>
      <c r="S144" s="36">
        <f>SUMIFS(СВЦЭМ!$C$33:$C$776,СВЦЭМ!$A$33:$A$776,$A144,СВЦЭМ!$B$33:$B$776,S$119)+'СЕТ СН'!$I$12+СВЦЭМ!$D$10+'СЕТ СН'!$I$5-'СЕТ СН'!$I$20</f>
        <v>3492.2520741099997</v>
      </c>
      <c r="T144" s="36">
        <f>SUMIFS(СВЦЭМ!$C$33:$C$776,СВЦЭМ!$A$33:$A$776,$A144,СВЦЭМ!$B$33:$B$776,T$119)+'СЕТ СН'!$I$12+СВЦЭМ!$D$10+'СЕТ СН'!$I$5-'СЕТ СН'!$I$20</f>
        <v>3483.06765941</v>
      </c>
      <c r="U144" s="36">
        <f>SUMIFS(СВЦЭМ!$C$33:$C$776,СВЦЭМ!$A$33:$A$776,$A144,СВЦЭМ!$B$33:$B$776,U$119)+'СЕТ СН'!$I$12+СВЦЭМ!$D$10+'СЕТ СН'!$I$5-'СЕТ СН'!$I$20</f>
        <v>3491.1052148099998</v>
      </c>
      <c r="V144" s="36">
        <f>SUMIFS(СВЦЭМ!$C$33:$C$776,СВЦЭМ!$A$33:$A$776,$A144,СВЦЭМ!$B$33:$B$776,V$119)+'СЕТ СН'!$I$12+СВЦЭМ!$D$10+'СЕТ СН'!$I$5-'СЕТ СН'!$I$20</f>
        <v>3501.5214108999999</v>
      </c>
      <c r="W144" s="36">
        <f>SUMIFS(СВЦЭМ!$C$33:$C$776,СВЦЭМ!$A$33:$A$776,$A144,СВЦЭМ!$B$33:$B$776,W$119)+'СЕТ СН'!$I$12+СВЦЭМ!$D$10+'СЕТ СН'!$I$5-'СЕТ СН'!$I$20</f>
        <v>3521.8490065799997</v>
      </c>
      <c r="X144" s="36">
        <f>SUMIFS(СВЦЭМ!$C$33:$C$776,СВЦЭМ!$A$33:$A$776,$A144,СВЦЭМ!$B$33:$B$776,X$119)+'СЕТ СН'!$I$12+СВЦЭМ!$D$10+'СЕТ СН'!$I$5-'СЕТ СН'!$I$20</f>
        <v>3541.0915057500001</v>
      </c>
      <c r="Y144" s="36">
        <f>SUMIFS(СВЦЭМ!$C$33:$C$776,СВЦЭМ!$A$33:$A$776,$A144,СВЦЭМ!$B$33:$B$776,Y$119)+'СЕТ СН'!$I$12+СВЦЭМ!$D$10+'СЕТ СН'!$I$5-'СЕТ СН'!$I$20</f>
        <v>3557.1285287700002</v>
      </c>
    </row>
    <row r="145" spans="1:26" ht="15.75" x14ac:dyDescent="0.2">
      <c r="A145" s="35">
        <f t="shared" si="3"/>
        <v>43795</v>
      </c>
      <c r="B145" s="36">
        <f>SUMIFS(СВЦЭМ!$C$33:$C$776,СВЦЭМ!$A$33:$A$776,$A145,СВЦЭМ!$B$33:$B$776,B$119)+'СЕТ СН'!$I$12+СВЦЭМ!$D$10+'СЕТ СН'!$I$5-'СЕТ СН'!$I$20</f>
        <v>3605.55351307</v>
      </c>
      <c r="C145" s="36">
        <f>SUMIFS(СВЦЭМ!$C$33:$C$776,СВЦЭМ!$A$33:$A$776,$A145,СВЦЭМ!$B$33:$B$776,C$119)+'СЕТ СН'!$I$12+СВЦЭМ!$D$10+'СЕТ СН'!$I$5-'СЕТ СН'!$I$20</f>
        <v>3617.6022126099997</v>
      </c>
      <c r="D145" s="36">
        <f>SUMIFS(СВЦЭМ!$C$33:$C$776,СВЦЭМ!$A$33:$A$776,$A145,СВЦЭМ!$B$33:$B$776,D$119)+'СЕТ СН'!$I$12+СВЦЭМ!$D$10+'СЕТ СН'!$I$5-'СЕТ СН'!$I$20</f>
        <v>3631.3373315600002</v>
      </c>
      <c r="E145" s="36">
        <f>SUMIFS(СВЦЭМ!$C$33:$C$776,СВЦЭМ!$A$33:$A$776,$A145,СВЦЭМ!$B$33:$B$776,E$119)+'СЕТ СН'!$I$12+СВЦЭМ!$D$10+'СЕТ СН'!$I$5-'СЕТ СН'!$I$20</f>
        <v>3635.4606225799998</v>
      </c>
      <c r="F145" s="36">
        <f>SUMIFS(СВЦЭМ!$C$33:$C$776,СВЦЭМ!$A$33:$A$776,$A145,СВЦЭМ!$B$33:$B$776,F$119)+'СЕТ СН'!$I$12+СВЦЭМ!$D$10+'СЕТ СН'!$I$5-'СЕТ СН'!$I$20</f>
        <v>3624.1277425399999</v>
      </c>
      <c r="G145" s="36">
        <f>SUMIFS(СВЦЭМ!$C$33:$C$776,СВЦЭМ!$A$33:$A$776,$A145,СВЦЭМ!$B$33:$B$776,G$119)+'СЕТ СН'!$I$12+СВЦЭМ!$D$10+'СЕТ СН'!$I$5-'СЕТ СН'!$I$20</f>
        <v>3620.7780116399999</v>
      </c>
      <c r="H145" s="36">
        <f>SUMIFS(СВЦЭМ!$C$33:$C$776,СВЦЭМ!$A$33:$A$776,$A145,СВЦЭМ!$B$33:$B$776,H$119)+'СЕТ СН'!$I$12+СВЦЭМ!$D$10+'СЕТ СН'!$I$5-'СЕТ СН'!$I$20</f>
        <v>3595.42891095</v>
      </c>
      <c r="I145" s="36">
        <f>SUMIFS(СВЦЭМ!$C$33:$C$776,СВЦЭМ!$A$33:$A$776,$A145,СВЦЭМ!$B$33:$B$776,I$119)+'СЕТ СН'!$I$12+СВЦЭМ!$D$10+'СЕТ СН'!$I$5-'СЕТ СН'!$I$20</f>
        <v>3586.4441960700001</v>
      </c>
      <c r="J145" s="36">
        <f>SUMIFS(СВЦЭМ!$C$33:$C$776,СВЦЭМ!$A$33:$A$776,$A145,СВЦЭМ!$B$33:$B$776,J$119)+'СЕТ СН'!$I$12+СВЦЭМ!$D$10+'СЕТ СН'!$I$5-'СЕТ СН'!$I$20</f>
        <v>3545.9086008700001</v>
      </c>
      <c r="K145" s="36">
        <f>SUMIFS(СВЦЭМ!$C$33:$C$776,СВЦЭМ!$A$33:$A$776,$A145,СВЦЭМ!$B$33:$B$776,K$119)+'СЕТ СН'!$I$12+СВЦЭМ!$D$10+'СЕТ СН'!$I$5-'СЕТ СН'!$I$20</f>
        <v>3531.0853388300002</v>
      </c>
      <c r="L145" s="36">
        <f>SUMIFS(СВЦЭМ!$C$33:$C$776,СВЦЭМ!$A$33:$A$776,$A145,СВЦЭМ!$B$33:$B$776,L$119)+'СЕТ СН'!$I$12+СВЦЭМ!$D$10+'СЕТ СН'!$I$5-'СЕТ СН'!$I$20</f>
        <v>3495.76938505</v>
      </c>
      <c r="M145" s="36">
        <f>SUMIFS(СВЦЭМ!$C$33:$C$776,СВЦЭМ!$A$33:$A$776,$A145,СВЦЭМ!$B$33:$B$776,M$119)+'СЕТ СН'!$I$12+СВЦЭМ!$D$10+'СЕТ СН'!$I$5-'СЕТ СН'!$I$20</f>
        <v>3502.6173220400001</v>
      </c>
      <c r="N145" s="36">
        <f>SUMIFS(СВЦЭМ!$C$33:$C$776,СВЦЭМ!$A$33:$A$776,$A145,СВЦЭМ!$B$33:$B$776,N$119)+'СЕТ СН'!$I$12+СВЦЭМ!$D$10+'СЕТ СН'!$I$5-'СЕТ СН'!$I$20</f>
        <v>3489.7943200300001</v>
      </c>
      <c r="O145" s="36">
        <f>SUMIFS(СВЦЭМ!$C$33:$C$776,СВЦЭМ!$A$33:$A$776,$A145,СВЦЭМ!$B$33:$B$776,O$119)+'СЕТ СН'!$I$12+СВЦЭМ!$D$10+'СЕТ СН'!$I$5-'СЕТ СН'!$I$20</f>
        <v>3492.7903360800001</v>
      </c>
      <c r="P145" s="36">
        <f>SUMIFS(СВЦЭМ!$C$33:$C$776,СВЦЭМ!$A$33:$A$776,$A145,СВЦЭМ!$B$33:$B$776,P$119)+'СЕТ СН'!$I$12+СВЦЭМ!$D$10+'СЕТ СН'!$I$5-'СЕТ СН'!$I$20</f>
        <v>3507.92301907</v>
      </c>
      <c r="Q145" s="36">
        <f>SUMIFS(СВЦЭМ!$C$33:$C$776,СВЦЭМ!$A$33:$A$776,$A145,СВЦЭМ!$B$33:$B$776,Q$119)+'СЕТ СН'!$I$12+СВЦЭМ!$D$10+'СЕТ СН'!$I$5-'СЕТ СН'!$I$20</f>
        <v>3502.16531321</v>
      </c>
      <c r="R145" s="36">
        <f>SUMIFS(СВЦЭМ!$C$33:$C$776,СВЦЭМ!$A$33:$A$776,$A145,СВЦЭМ!$B$33:$B$776,R$119)+'СЕТ СН'!$I$12+СВЦЭМ!$D$10+'СЕТ СН'!$I$5-'СЕТ СН'!$I$20</f>
        <v>3517.8289129700001</v>
      </c>
      <c r="S145" s="36">
        <f>SUMIFS(СВЦЭМ!$C$33:$C$776,СВЦЭМ!$A$33:$A$776,$A145,СВЦЭМ!$B$33:$B$776,S$119)+'СЕТ СН'!$I$12+СВЦЭМ!$D$10+'СЕТ СН'!$I$5-'СЕТ СН'!$I$20</f>
        <v>3519.3062003</v>
      </c>
      <c r="T145" s="36">
        <f>SUMIFS(СВЦЭМ!$C$33:$C$776,СВЦЭМ!$A$33:$A$776,$A145,СВЦЭМ!$B$33:$B$776,T$119)+'СЕТ СН'!$I$12+СВЦЭМ!$D$10+'СЕТ СН'!$I$5-'СЕТ СН'!$I$20</f>
        <v>3499.04610929</v>
      </c>
      <c r="U145" s="36">
        <f>SUMIFS(СВЦЭМ!$C$33:$C$776,СВЦЭМ!$A$33:$A$776,$A145,СВЦЭМ!$B$33:$B$776,U$119)+'СЕТ СН'!$I$12+СВЦЭМ!$D$10+'СЕТ СН'!$I$5-'СЕТ СН'!$I$20</f>
        <v>3493.34422189</v>
      </c>
      <c r="V145" s="36">
        <f>SUMIFS(СВЦЭМ!$C$33:$C$776,СВЦЭМ!$A$33:$A$776,$A145,СВЦЭМ!$B$33:$B$776,V$119)+'СЕТ СН'!$I$12+СВЦЭМ!$D$10+'СЕТ СН'!$I$5-'СЕТ СН'!$I$20</f>
        <v>3506.6385738700001</v>
      </c>
      <c r="W145" s="36">
        <f>SUMIFS(СВЦЭМ!$C$33:$C$776,СВЦЭМ!$A$33:$A$776,$A145,СВЦЭМ!$B$33:$B$776,W$119)+'СЕТ СН'!$I$12+СВЦЭМ!$D$10+'СЕТ СН'!$I$5-'СЕТ СН'!$I$20</f>
        <v>3545.92694428</v>
      </c>
      <c r="X145" s="36">
        <f>SUMIFS(СВЦЭМ!$C$33:$C$776,СВЦЭМ!$A$33:$A$776,$A145,СВЦЭМ!$B$33:$B$776,X$119)+'СЕТ СН'!$I$12+СВЦЭМ!$D$10+'СЕТ СН'!$I$5-'СЕТ СН'!$I$20</f>
        <v>3547.2055968099999</v>
      </c>
      <c r="Y145" s="36">
        <f>SUMIFS(СВЦЭМ!$C$33:$C$776,СВЦЭМ!$A$33:$A$776,$A145,СВЦЭМ!$B$33:$B$776,Y$119)+'СЕТ СН'!$I$12+СВЦЭМ!$D$10+'СЕТ СН'!$I$5-'СЕТ СН'!$I$20</f>
        <v>3565.1781327600002</v>
      </c>
    </row>
    <row r="146" spans="1:26" ht="15.75" x14ac:dyDescent="0.2">
      <c r="A146" s="35">
        <f t="shared" si="3"/>
        <v>43796</v>
      </c>
      <c r="B146" s="36">
        <f>SUMIFS(СВЦЭМ!$C$33:$C$776,СВЦЭМ!$A$33:$A$776,$A146,СВЦЭМ!$B$33:$B$776,B$119)+'СЕТ СН'!$I$12+СВЦЭМ!$D$10+'СЕТ СН'!$I$5-'СЕТ СН'!$I$20</f>
        <v>3612.48903083</v>
      </c>
      <c r="C146" s="36">
        <f>SUMIFS(СВЦЭМ!$C$33:$C$776,СВЦЭМ!$A$33:$A$776,$A146,СВЦЭМ!$B$33:$B$776,C$119)+'СЕТ СН'!$I$12+СВЦЭМ!$D$10+'СЕТ СН'!$I$5-'СЕТ СН'!$I$20</f>
        <v>3627.3452572000001</v>
      </c>
      <c r="D146" s="36">
        <f>SUMIFS(СВЦЭМ!$C$33:$C$776,СВЦЭМ!$A$33:$A$776,$A146,СВЦЭМ!$B$33:$B$776,D$119)+'СЕТ СН'!$I$12+СВЦЭМ!$D$10+'СЕТ СН'!$I$5-'СЕТ СН'!$I$20</f>
        <v>3656.68432975</v>
      </c>
      <c r="E146" s="36">
        <f>SUMIFS(СВЦЭМ!$C$33:$C$776,СВЦЭМ!$A$33:$A$776,$A146,СВЦЭМ!$B$33:$B$776,E$119)+'СЕТ СН'!$I$12+СВЦЭМ!$D$10+'СЕТ СН'!$I$5-'СЕТ СН'!$I$20</f>
        <v>3656.04105261</v>
      </c>
      <c r="F146" s="36">
        <f>SUMIFS(СВЦЭМ!$C$33:$C$776,СВЦЭМ!$A$33:$A$776,$A146,СВЦЭМ!$B$33:$B$776,F$119)+'СЕТ СН'!$I$12+СВЦЭМ!$D$10+'СЕТ СН'!$I$5-'СЕТ СН'!$I$20</f>
        <v>3651.46063852</v>
      </c>
      <c r="G146" s="36">
        <f>SUMIFS(СВЦЭМ!$C$33:$C$776,СВЦЭМ!$A$33:$A$776,$A146,СВЦЭМ!$B$33:$B$776,G$119)+'СЕТ СН'!$I$12+СВЦЭМ!$D$10+'СЕТ СН'!$I$5-'СЕТ СН'!$I$20</f>
        <v>3642.11310185</v>
      </c>
      <c r="H146" s="36">
        <f>SUMIFS(СВЦЭМ!$C$33:$C$776,СВЦЭМ!$A$33:$A$776,$A146,СВЦЭМ!$B$33:$B$776,H$119)+'СЕТ СН'!$I$12+СВЦЭМ!$D$10+'СЕТ СН'!$I$5-'СЕТ СН'!$I$20</f>
        <v>3635.52902189</v>
      </c>
      <c r="I146" s="36">
        <f>SUMIFS(СВЦЭМ!$C$33:$C$776,СВЦЭМ!$A$33:$A$776,$A146,СВЦЭМ!$B$33:$B$776,I$119)+'СЕТ СН'!$I$12+СВЦЭМ!$D$10+'СЕТ СН'!$I$5-'СЕТ СН'!$I$20</f>
        <v>3640.0949575</v>
      </c>
      <c r="J146" s="36">
        <f>SUMIFS(СВЦЭМ!$C$33:$C$776,СВЦЭМ!$A$33:$A$776,$A146,СВЦЭМ!$B$33:$B$776,J$119)+'СЕТ СН'!$I$12+СВЦЭМ!$D$10+'СЕТ СН'!$I$5-'СЕТ СН'!$I$20</f>
        <v>3579.3611255300002</v>
      </c>
      <c r="K146" s="36">
        <f>SUMIFS(СВЦЭМ!$C$33:$C$776,СВЦЭМ!$A$33:$A$776,$A146,СВЦЭМ!$B$33:$B$776,K$119)+'СЕТ СН'!$I$12+СВЦЭМ!$D$10+'СЕТ СН'!$I$5-'СЕТ СН'!$I$20</f>
        <v>3563.1999180299999</v>
      </c>
      <c r="L146" s="36">
        <f>SUMIFS(СВЦЭМ!$C$33:$C$776,СВЦЭМ!$A$33:$A$776,$A146,СВЦЭМ!$B$33:$B$776,L$119)+'СЕТ СН'!$I$12+СВЦЭМ!$D$10+'СЕТ СН'!$I$5-'СЕТ СН'!$I$20</f>
        <v>3527.99371161</v>
      </c>
      <c r="M146" s="36">
        <f>SUMIFS(СВЦЭМ!$C$33:$C$776,СВЦЭМ!$A$33:$A$776,$A146,СВЦЭМ!$B$33:$B$776,M$119)+'СЕТ СН'!$I$12+СВЦЭМ!$D$10+'СЕТ СН'!$I$5-'СЕТ СН'!$I$20</f>
        <v>3516.9479422499999</v>
      </c>
      <c r="N146" s="36">
        <f>SUMIFS(СВЦЭМ!$C$33:$C$776,СВЦЭМ!$A$33:$A$776,$A146,СВЦЭМ!$B$33:$B$776,N$119)+'СЕТ СН'!$I$12+СВЦЭМ!$D$10+'СЕТ СН'!$I$5-'СЕТ СН'!$I$20</f>
        <v>3505.9739248800001</v>
      </c>
      <c r="O146" s="36">
        <f>SUMIFS(СВЦЭМ!$C$33:$C$776,СВЦЭМ!$A$33:$A$776,$A146,СВЦЭМ!$B$33:$B$776,O$119)+'СЕТ СН'!$I$12+СВЦЭМ!$D$10+'СЕТ СН'!$I$5-'СЕТ СН'!$I$20</f>
        <v>3520.6097141099999</v>
      </c>
      <c r="P146" s="36">
        <f>SUMIFS(СВЦЭМ!$C$33:$C$776,СВЦЭМ!$A$33:$A$776,$A146,СВЦЭМ!$B$33:$B$776,P$119)+'СЕТ СН'!$I$12+СВЦЭМ!$D$10+'СЕТ СН'!$I$5-'СЕТ СН'!$I$20</f>
        <v>3528.71805227</v>
      </c>
      <c r="Q146" s="36">
        <f>SUMIFS(СВЦЭМ!$C$33:$C$776,СВЦЭМ!$A$33:$A$776,$A146,СВЦЭМ!$B$33:$B$776,Q$119)+'СЕТ СН'!$I$12+СВЦЭМ!$D$10+'СЕТ СН'!$I$5-'СЕТ СН'!$I$20</f>
        <v>3512.5874976200002</v>
      </c>
      <c r="R146" s="36">
        <f>SUMIFS(СВЦЭМ!$C$33:$C$776,СВЦЭМ!$A$33:$A$776,$A146,СВЦЭМ!$B$33:$B$776,R$119)+'СЕТ СН'!$I$12+СВЦЭМ!$D$10+'СЕТ СН'!$I$5-'СЕТ СН'!$I$20</f>
        <v>3515.25867509</v>
      </c>
      <c r="S146" s="36">
        <f>SUMIFS(СВЦЭМ!$C$33:$C$776,СВЦЭМ!$A$33:$A$776,$A146,СВЦЭМ!$B$33:$B$776,S$119)+'СЕТ СН'!$I$12+СВЦЭМ!$D$10+'СЕТ СН'!$I$5-'СЕТ СН'!$I$20</f>
        <v>3528.6315885399999</v>
      </c>
      <c r="T146" s="36">
        <f>SUMIFS(СВЦЭМ!$C$33:$C$776,СВЦЭМ!$A$33:$A$776,$A146,СВЦЭМ!$B$33:$B$776,T$119)+'СЕТ СН'!$I$12+СВЦЭМ!$D$10+'СЕТ СН'!$I$5-'СЕТ СН'!$I$20</f>
        <v>3509.8680981899997</v>
      </c>
      <c r="U146" s="36">
        <f>SUMIFS(СВЦЭМ!$C$33:$C$776,СВЦЭМ!$A$33:$A$776,$A146,СВЦЭМ!$B$33:$B$776,U$119)+'СЕТ СН'!$I$12+СВЦЭМ!$D$10+'СЕТ СН'!$I$5-'СЕТ СН'!$I$20</f>
        <v>3505.6197880300001</v>
      </c>
      <c r="V146" s="36">
        <f>SUMIFS(СВЦЭМ!$C$33:$C$776,СВЦЭМ!$A$33:$A$776,$A146,СВЦЭМ!$B$33:$B$776,V$119)+'СЕТ СН'!$I$12+СВЦЭМ!$D$10+'СЕТ СН'!$I$5-'СЕТ СН'!$I$20</f>
        <v>3508.81347895</v>
      </c>
      <c r="W146" s="36">
        <f>SUMIFS(СВЦЭМ!$C$33:$C$776,СВЦЭМ!$A$33:$A$776,$A146,СВЦЭМ!$B$33:$B$776,W$119)+'СЕТ СН'!$I$12+СВЦЭМ!$D$10+'СЕТ СН'!$I$5-'СЕТ СН'!$I$20</f>
        <v>3827.68094991</v>
      </c>
      <c r="X146" s="36">
        <f>SUMIFS(СВЦЭМ!$C$33:$C$776,СВЦЭМ!$A$33:$A$776,$A146,СВЦЭМ!$B$33:$B$776,X$119)+'СЕТ СН'!$I$12+СВЦЭМ!$D$10+'СЕТ СН'!$I$5-'СЕТ СН'!$I$20</f>
        <v>3545.5394444799999</v>
      </c>
      <c r="Y146" s="36">
        <f>SUMIFS(СВЦЭМ!$C$33:$C$776,СВЦЭМ!$A$33:$A$776,$A146,СВЦЭМ!$B$33:$B$776,Y$119)+'СЕТ СН'!$I$12+СВЦЭМ!$D$10+'СЕТ СН'!$I$5-'СЕТ СН'!$I$20</f>
        <v>3559.0877269900002</v>
      </c>
    </row>
    <row r="147" spans="1:26" ht="15.75" x14ac:dyDescent="0.2">
      <c r="A147" s="35">
        <f t="shared" si="3"/>
        <v>43797</v>
      </c>
      <c r="B147" s="36">
        <f>SUMIFS(СВЦЭМ!$C$33:$C$776,СВЦЭМ!$A$33:$A$776,$A147,СВЦЭМ!$B$33:$B$776,B$119)+'СЕТ СН'!$I$12+СВЦЭМ!$D$10+'СЕТ СН'!$I$5-'СЕТ СН'!$I$20</f>
        <v>3637.1169802200002</v>
      </c>
      <c r="C147" s="36">
        <f>SUMIFS(СВЦЭМ!$C$33:$C$776,СВЦЭМ!$A$33:$A$776,$A147,СВЦЭМ!$B$33:$B$776,C$119)+'СЕТ СН'!$I$12+СВЦЭМ!$D$10+'СЕТ СН'!$I$5-'СЕТ СН'!$I$20</f>
        <v>3659.6029262100001</v>
      </c>
      <c r="D147" s="36">
        <f>SUMIFS(СВЦЭМ!$C$33:$C$776,СВЦЭМ!$A$33:$A$776,$A147,СВЦЭМ!$B$33:$B$776,D$119)+'СЕТ СН'!$I$12+СВЦЭМ!$D$10+'СЕТ СН'!$I$5-'СЕТ СН'!$I$20</f>
        <v>3702.0593553799999</v>
      </c>
      <c r="E147" s="36">
        <f>SUMIFS(СВЦЭМ!$C$33:$C$776,СВЦЭМ!$A$33:$A$776,$A147,СВЦЭМ!$B$33:$B$776,E$119)+'СЕТ СН'!$I$12+СВЦЭМ!$D$10+'СЕТ СН'!$I$5-'СЕТ СН'!$I$20</f>
        <v>3684.6107939399999</v>
      </c>
      <c r="F147" s="36">
        <f>SUMIFS(СВЦЭМ!$C$33:$C$776,СВЦЭМ!$A$33:$A$776,$A147,СВЦЭМ!$B$33:$B$776,F$119)+'СЕТ СН'!$I$12+СВЦЭМ!$D$10+'СЕТ СН'!$I$5-'СЕТ СН'!$I$20</f>
        <v>3675.24581906</v>
      </c>
      <c r="G147" s="36">
        <f>SUMIFS(СВЦЭМ!$C$33:$C$776,СВЦЭМ!$A$33:$A$776,$A147,СВЦЭМ!$B$33:$B$776,G$119)+'СЕТ СН'!$I$12+СВЦЭМ!$D$10+'СЕТ СН'!$I$5-'СЕТ СН'!$I$20</f>
        <v>3679.1644767399998</v>
      </c>
      <c r="H147" s="36">
        <f>SUMIFS(СВЦЭМ!$C$33:$C$776,СВЦЭМ!$A$33:$A$776,$A147,СВЦЭМ!$B$33:$B$776,H$119)+'СЕТ СН'!$I$12+СВЦЭМ!$D$10+'СЕТ СН'!$I$5-'СЕТ СН'!$I$20</f>
        <v>3689.10137106</v>
      </c>
      <c r="I147" s="36">
        <f>SUMIFS(СВЦЭМ!$C$33:$C$776,СВЦЭМ!$A$33:$A$776,$A147,СВЦЭМ!$B$33:$B$776,I$119)+'СЕТ СН'!$I$12+СВЦЭМ!$D$10+'СЕТ СН'!$I$5-'СЕТ СН'!$I$20</f>
        <v>3677.74604387</v>
      </c>
      <c r="J147" s="36">
        <f>SUMIFS(СВЦЭМ!$C$33:$C$776,СВЦЭМ!$A$33:$A$776,$A147,СВЦЭМ!$B$33:$B$776,J$119)+'СЕТ СН'!$I$12+СВЦЭМ!$D$10+'СЕТ СН'!$I$5-'СЕТ СН'!$I$20</f>
        <v>3600.5531092599999</v>
      </c>
      <c r="K147" s="36">
        <f>SUMIFS(СВЦЭМ!$C$33:$C$776,СВЦЭМ!$A$33:$A$776,$A147,СВЦЭМ!$B$33:$B$776,K$119)+'СЕТ СН'!$I$12+СВЦЭМ!$D$10+'СЕТ СН'!$I$5-'СЕТ СН'!$I$20</f>
        <v>3581.0000437500003</v>
      </c>
      <c r="L147" s="36">
        <f>SUMIFS(СВЦЭМ!$C$33:$C$776,СВЦЭМ!$A$33:$A$776,$A147,СВЦЭМ!$B$33:$B$776,L$119)+'СЕТ СН'!$I$12+СВЦЭМ!$D$10+'СЕТ СН'!$I$5-'СЕТ СН'!$I$20</f>
        <v>3547.7510120100001</v>
      </c>
      <c r="M147" s="36">
        <f>SUMIFS(СВЦЭМ!$C$33:$C$776,СВЦЭМ!$A$33:$A$776,$A147,СВЦЭМ!$B$33:$B$776,M$119)+'СЕТ СН'!$I$12+СВЦЭМ!$D$10+'СЕТ СН'!$I$5-'СЕТ СН'!$I$20</f>
        <v>3533.4046291999998</v>
      </c>
      <c r="N147" s="36">
        <f>SUMIFS(СВЦЭМ!$C$33:$C$776,СВЦЭМ!$A$33:$A$776,$A147,СВЦЭМ!$B$33:$B$776,N$119)+'СЕТ СН'!$I$12+СВЦЭМ!$D$10+'СЕТ СН'!$I$5-'СЕТ СН'!$I$20</f>
        <v>3529.1874835999997</v>
      </c>
      <c r="O147" s="36">
        <f>SUMIFS(СВЦЭМ!$C$33:$C$776,СВЦЭМ!$A$33:$A$776,$A147,СВЦЭМ!$B$33:$B$776,O$119)+'СЕТ СН'!$I$12+СВЦЭМ!$D$10+'СЕТ СН'!$I$5-'СЕТ СН'!$I$20</f>
        <v>3534.7695776400001</v>
      </c>
      <c r="P147" s="36">
        <f>SUMIFS(СВЦЭМ!$C$33:$C$776,СВЦЭМ!$A$33:$A$776,$A147,СВЦЭМ!$B$33:$B$776,P$119)+'СЕТ СН'!$I$12+СВЦЭМ!$D$10+'СЕТ СН'!$I$5-'СЕТ СН'!$I$20</f>
        <v>3539.4003848399998</v>
      </c>
      <c r="Q147" s="36">
        <f>SUMIFS(СВЦЭМ!$C$33:$C$776,СВЦЭМ!$A$33:$A$776,$A147,СВЦЭМ!$B$33:$B$776,Q$119)+'СЕТ СН'!$I$12+СВЦЭМ!$D$10+'СЕТ СН'!$I$5-'СЕТ СН'!$I$20</f>
        <v>3526.1941901800001</v>
      </c>
      <c r="R147" s="36">
        <f>SUMIFS(СВЦЭМ!$C$33:$C$776,СВЦЭМ!$A$33:$A$776,$A147,СВЦЭМ!$B$33:$B$776,R$119)+'СЕТ СН'!$I$12+СВЦЭМ!$D$10+'СЕТ СН'!$I$5-'СЕТ СН'!$I$20</f>
        <v>3536.21417475</v>
      </c>
      <c r="S147" s="36">
        <f>SUMIFS(СВЦЭМ!$C$33:$C$776,СВЦЭМ!$A$33:$A$776,$A147,СВЦЭМ!$B$33:$B$776,S$119)+'СЕТ СН'!$I$12+СВЦЭМ!$D$10+'СЕТ СН'!$I$5-'СЕТ СН'!$I$20</f>
        <v>3536.6359810599997</v>
      </c>
      <c r="T147" s="36">
        <f>SUMIFS(СВЦЭМ!$C$33:$C$776,СВЦЭМ!$A$33:$A$776,$A147,СВЦЭМ!$B$33:$B$776,T$119)+'СЕТ СН'!$I$12+СВЦЭМ!$D$10+'СЕТ СН'!$I$5-'СЕТ СН'!$I$20</f>
        <v>3534.9211208900001</v>
      </c>
      <c r="U147" s="36">
        <f>SUMIFS(СВЦЭМ!$C$33:$C$776,СВЦЭМ!$A$33:$A$776,$A147,СВЦЭМ!$B$33:$B$776,U$119)+'СЕТ СН'!$I$12+СВЦЭМ!$D$10+'СЕТ СН'!$I$5-'СЕТ СН'!$I$20</f>
        <v>3517.8579190700002</v>
      </c>
      <c r="V147" s="36">
        <f>SUMIFS(СВЦЭМ!$C$33:$C$776,СВЦЭМ!$A$33:$A$776,$A147,СВЦЭМ!$B$33:$B$776,V$119)+'СЕТ СН'!$I$12+СВЦЭМ!$D$10+'СЕТ СН'!$I$5-'СЕТ СН'!$I$20</f>
        <v>3506.8024438500001</v>
      </c>
      <c r="W147" s="36">
        <f>SUMIFS(СВЦЭМ!$C$33:$C$776,СВЦЭМ!$A$33:$A$776,$A147,СВЦЭМ!$B$33:$B$776,W$119)+'СЕТ СН'!$I$12+СВЦЭМ!$D$10+'СЕТ СН'!$I$5-'СЕТ СН'!$I$20</f>
        <v>3583.8784326699997</v>
      </c>
      <c r="X147" s="36">
        <f>SUMIFS(СВЦЭМ!$C$33:$C$776,СВЦЭМ!$A$33:$A$776,$A147,СВЦЭМ!$B$33:$B$776,X$119)+'СЕТ СН'!$I$12+СВЦЭМ!$D$10+'СЕТ СН'!$I$5-'СЕТ СН'!$I$20</f>
        <v>3494.0767544299997</v>
      </c>
      <c r="Y147" s="36">
        <f>SUMIFS(СВЦЭМ!$C$33:$C$776,СВЦЭМ!$A$33:$A$776,$A147,СВЦЭМ!$B$33:$B$776,Y$119)+'СЕТ СН'!$I$12+СВЦЭМ!$D$10+'СЕТ СН'!$I$5-'СЕТ СН'!$I$20</f>
        <v>3502.1288803799998</v>
      </c>
    </row>
    <row r="148" spans="1:26" ht="15.75" x14ac:dyDescent="0.2">
      <c r="A148" s="35">
        <f t="shared" si="3"/>
        <v>43798</v>
      </c>
      <c r="B148" s="36">
        <f>SUMIFS(СВЦЭМ!$C$33:$C$776,СВЦЭМ!$A$33:$A$776,$A148,СВЦЭМ!$B$33:$B$776,B$119)+'СЕТ СН'!$I$12+СВЦЭМ!$D$10+'СЕТ СН'!$I$5-'СЕТ СН'!$I$20</f>
        <v>3582.7289313699998</v>
      </c>
      <c r="C148" s="36">
        <f>SUMIFS(СВЦЭМ!$C$33:$C$776,СВЦЭМ!$A$33:$A$776,$A148,СВЦЭМ!$B$33:$B$776,C$119)+'СЕТ СН'!$I$12+СВЦЭМ!$D$10+'СЕТ СН'!$I$5-'СЕТ СН'!$I$20</f>
        <v>3586.1183739600001</v>
      </c>
      <c r="D148" s="36">
        <f>SUMIFS(СВЦЭМ!$C$33:$C$776,СВЦЭМ!$A$33:$A$776,$A148,СВЦЭМ!$B$33:$B$776,D$119)+'СЕТ СН'!$I$12+СВЦЭМ!$D$10+'СЕТ СН'!$I$5-'СЕТ СН'!$I$20</f>
        <v>3617.7158987299999</v>
      </c>
      <c r="E148" s="36">
        <f>SUMIFS(СВЦЭМ!$C$33:$C$776,СВЦЭМ!$A$33:$A$776,$A148,СВЦЭМ!$B$33:$B$776,E$119)+'СЕТ СН'!$I$12+СВЦЭМ!$D$10+'СЕТ СН'!$I$5-'СЕТ СН'!$I$20</f>
        <v>3620.14029407</v>
      </c>
      <c r="F148" s="36">
        <f>SUMIFS(СВЦЭМ!$C$33:$C$776,СВЦЭМ!$A$33:$A$776,$A148,СВЦЭМ!$B$33:$B$776,F$119)+'СЕТ СН'!$I$12+СВЦЭМ!$D$10+'СЕТ СН'!$I$5-'СЕТ СН'!$I$20</f>
        <v>3608.7184537499998</v>
      </c>
      <c r="G148" s="36">
        <f>SUMIFS(СВЦЭМ!$C$33:$C$776,СВЦЭМ!$A$33:$A$776,$A148,СВЦЭМ!$B$33:$B$776,G$119)+'СЕТ СН'!$I$12+СВЦЭМ!$D$10+'СЕТ СН'!$I$5-'СЕТ СН'!$I$20</f>
        <v>3610.4225246799997</v>
      </c>
      <c r="H148" s="36">
        <f>SUMIFS(СВЦЭМ!$C$33:$C$776,СВЦЭМ!$A$33:$A$776,$A148,СВЦЭМ!$B$33:$B$776,H$119)+'СЕТ СН'!$I$12+СВЦЭМ!$D$10+'СЕТ СН'!$I$5-'СЕТ СН'!$I$20</f>
        <v>3614.3910669500001</v>
      </c>
      <c r="I148" s="36">
        <f>SUMIFS(СВЦЭМ!$C$33:$C$776,СВЦЭМ!$A$33:$A$776,$A148,СВЦЭМ!$B$33:$B$776,I$119)+'СЕТ СН'!$I$12+СВЦЭМ!$D$10+'СЕТ СН'!$I$5-'СЕТ СН'!$I$20</f>
        <v>3615.6632116999999</v>
      </c>
      <c r="J148" s="36">
        <f>SUMIFS(СВЦЭМ!$C$33:$C$776,СВЦЭМ!$A$33:$A$776,$A148,СВЦЭМ!$B$33:$B$776,J$119)+'СЕТ СН'!$I$12+СВЦЭМ!$D$10+'СЕТ СН'!$I$5-'СЕТ СН'!$I$20</f>
        <v>3545.0444216000001</v>
      </c>
      <c r="K148" s="36">
        <f>SUMIFS(СВЦЭМ!$C$33:$C$776,СВЦЭМ!$A$33:$A$776,$A148,СВЦЭМ!$B$33:$B$776,K$119)+'СЕТ СН'!$I$12+СВЦЭМ!$D$10+'СЕТ СН'!$I$5-'СЕТ СН'!$I$20</f>
        <v>3528.9379419500001</v>
      </c>
      <c r="L148" s="36">
        <f>SUMIFS(СВЦЭМ!$C$33:$C$776,СВЦЭМ!$A$33:$A$776,$A148,СВЦЭМ!$B$33:$B$776,L$119)+'СЕТ СН'!$I$12+СВЦЭМ!$D$10+'СЕТ СН'!$I$5-'СЕТ СН'!$I$20</f>
        <v>3493.2129869800001</v>
      </c>
      <c r="M148" s="36">
        <f>SUMIFS(СВЦЭМ!$C$33:$C$776,СВЦЭМ!$A$33:$A$776,$A148,СВЦЭМ!$B$33:$B$776,M$119)+'СЕТ СН'!$I$12+СВЦЭМ!$D$10+'СЕТ СН'!$I$5-'СЕТ СН'!$I$20</f>
        <v>3481.9289547099997</v>
      </c>
      <c r="N148" s="36">
        <f>SUMIFS(СВЦЭМ!$C$33:$C$776,СВЦЭМ!$A$33:$A$776,$A148,СВЦЭМ!$B$33:$B$776,N$119)+'СЕТ СН'!$I$12+СВЦЭМ!$D$10+'СЕТ СН'!$I$5-'СЕТ СН'!$I$20</f>
        <v>3474.1511819699999</v>
      </c>
      <c r="O148" s="36">
        <f>SUMIFS(СВЦЭМ!$C$33:$C$776,СВЦЭМ!$A$33:$A$776,$A148,СВЦЭМ!$B$33:$B$776,O$119)+'СЕТ СН'!$I$12+СВЦЭМ!$D$10+'СЕТ СН'!$I$5-'СЕТ СН'!$I$20</f>
        <v>3488.4764549399997</v>
      </c>
      <c r="P148" s="36">
        <f>SUMIFS(СВЦЭМ!$C$33:$C$776,СВЦЭМ!$A$33:$A$776,$A148,СВЦЭМ!$B$33:$B$776,P$119)+'СЕТ СН'!$I$12+СВЦЭМ!$D$10+'СЕТ СН'!$I$5-'СЕТ СН'!$I$20</f>
        <v>3499.8193244300001</v>
      </c>
      <c r="Q148" s="36">
        <f>SUMIFS(СВЦЭМ!$C$33:$C$776,СВЦЭМ!$A$33:$A$776,$A148,СВЦЭМ!$B$33:$B$776,Q$119)+'СЕТ СН'!$I$12+СВЦЭМ!$D$10+'СЕТ СН'!$I$5-'СЕТ СН'!$I$20</f>
        <v>3509.1191042199998</v>
      </c>
      <c r="R148" s="36">
        <f>SUMIFS(СВЦЭМ!$C$33:$C$776,СВЦЭМ!$A$33:$A$776,$A148,СВЦЭМ!$B$33:$B$776,R$119)+'СЕТ СН'!$I$12+СВЦЭМ!$D$10+'СЕТ СН'!$I$5-'СЕТ СН'!$I$20</f>
        <v>3516.5189175400001</v>
      </c>
      <c r="S148" s="36">
        <f>SUMIFS(СВЦЭМ!$C$33:$C$776,СВЦЭМ!$A$33:$A$776,$A148,СВЦЭМ!$B$33:$B$776,S$119)+'СЕТ СН'!$I$12+СВЦЭМ!$D$10+'СЕТ СН'!$I$5-'СЕТ СН'!$I$20</f>
        <v>3523.5642207199999</v>
      </c>
      <c r="T148" s="36">
        <f>SUMIFS(СВЦЭМ!$C$33:$C$776,СВЦЭМ!$A$33:$A$776,$A148,СВЦЭМ!$B$33:$B$776,T$119)+'СЕТ СН'!$I$12+СВЦЭМ!$D$10+'СЕТ СН'!$I$5-'СЕТ СН'!$I$20</f>
        <v>3523.6435222499999</v>
      </c>
      <c r="U148" s="36">
        <f>SUMIFS(СВЦЭМ!$C$33:$C$776,СВЦЭМ!$A$33:$A$776,$A148,СВЦЭМ!$B$33:$B$776,U$119)+'СЕТ СН'!$I$12+СВЦЭМ!$D$10+'СЕТ СН'!$I$5-'СЕТ СН'!$I$20</f>
        <v>3517.8777621700001</v>
      </c>
      <c r="V148" s="36">
        <f>SUMIFS(СВЦЭМ!$C$33:$C$776,СВЦЭМ!$A$33:$A$776,$A148,СВЦЭМ!$B$33:$B$776,V$119)+'СЕТ СН'!$I$12+СВЦЭМ!$D$10+'СЕТ СН'!$I$5-'СЕТ СН'!$I$20</f>
        <v>3529.95240001</v>
      </c>
      <c r="W148" s="36">
        <f>SUMIFS(СВЦЭМ!$C$33:$C$776,СВЦЭМ!$A$33:$A$776,$A148,СВЦЭМ!$B$33:$B$776,W$119)+'СЕТ СН'!$I$12+СВЦЭМ!$D$10+'СЕТ СН'!$I$5-'СЕТ СН'!$I$20</f>
        <v>3540.1933067599998</v>
      </c>
      <c r="X148" s="36">
        <f>SUMIFS(СВЦЭМ!$C$33:$C$776,СВЦЭМ!$A$33:$A$776,$A148,СВЦЭМ!$B$33:$B$776,X$119)+'СЕТ СН'!$I$12+СВЦЭМ!$D$10+'СЕТ СН'!$I$5-'СЕТ СН'!$I$20</f>
        <v>3534.5866122299999</v>
      </c>
      <c r="Y148" s="36">
        <f>SUMIFS(СВЦЭМ!$C$33:$C$776,СВЦЭМ!$A$33:$A$776,$A148,СВЦЭМ!$B$33:$B$776,Y$119)+'СЕТ СН'!$I$12+СВЦЭМ!$D$10+'СЕТ СН'!$I$5-'СЕТ СН'!$I$20</f>
        <v>3560.9198699200001</v>
      </c>
    </row>
    <row r="149" spans="1:26" ht="15.75" x14ac:dyDescent="0.2">
      <c r="A149" s="35">
        <f t="shared" si="3"/>
        <v>43799</v>
      </c>
      <c r="B149" s="36">
        <f>SUMIFS(СВЦЭМ!$C$33:$C$776,СВЦЭМ!$A$33:$A$776,$A149,СВЦЭМ!$B$33:$B$776,B$119)+'СЕТ СН'!$I$12+СВЦЭМ!$D$10+'СЕТ СН'!$I$5-'СЕТ СН'!$I$20</f>
        <v>3614.7480318899998</v>
      </c>
      <c r="C149" s="36">
        <f>SUMIFS(СВЦЭМ!$C$33:$C$776,СВЦЭМ!$A$33:$A$776,$A149,СВЦЭМ!$B$33:$B$776,C$119)+'СЕТ СН'!$I$12+СВЦЭМ!$D$10+'СЕТ СН'!$I$5-'СЕТ СН'!$I$20</f>
        <v>3609.8012622300002</v>
      </c>
      <c r="D149" s="36">
        <f>SUMIFS(СВЦЭМ!$C$33:$C$776,СВЦЭМ!$A$33:$A$776,$A149,СВЦЭМ!$B$33:$B$776,D$119)+'СЕТ СН'!$I$12+СВЦЭМ!$D$10+'СЕТ СН'!$I$5-'СЕТ СН'!$I$20</f>
        <v>3651.1592303899997</v>
      </c>
      <c r="E149" s="36">
        <f>SUMIFS(СВЦЭМ!$C$33:$C$776,СВЦЭМ!$A$33:$A$776,$A149,СВЦЭМ!$B$33:$B$776,E$119)+'СЕТ СН'!$I$12+СВЦЭМ!$D$10+'СЕТ СН'!$I$5-'СЕТ СН'!$I$20</f>
        <v>3653.7495684199998</v>
      </c>
      <c r="F149" s="36">
        <f>SUMIFS(СВЦЭМ!$C$33:$C$776,СВЦЭМ!$A$33:$A$776,$A149,СВЦЭМ!$B$33:$B$776,F$119)+'СЕТ СН'!$I$12+СВЦЭМ!$D$10+'СЕТ СН'!$I$5-'СЕТ СН'!$I$20</f>
        <v>3631.4614465599998</v>
      </c>
      <c r="G149" s="36">
        <f>SUMIFS(СВЦЭМ!$C$33:$C$776,СВЦЭМ!$A$33:$A$776,$A149,СВЦЭМ!$B$33:$B$776,G$119)+'СЕТ СН'!$I$12+СВЦЭМ!$D$10+'СЕТ СН'!$I$5-'СЕТ СН'!$I$20</f>
        <v>3637.62765889</v>
      </c>
      <c r="H149" s="36">
        <f>SUMIFS(СВЦЭМ!$C$33:$C$776,СВЦЭМ!$A$33:$A$776,$A149,СВЦЭМ!$B$33:$B$776,H$119)+'СЕТ СН'!$I$12+СВЦЭМ!$D$10+'СЕТ СН'!$I$5-'СЕТ СН'!$I$20</f>
        <v>3624.3366932899999</v>
      </c>
      <c r="I149" s="36">
        <f>SUMIFS(СВЦЭМ!$C$33:$C$776,СВЦЭМ!$A$33:$A$776,$A149,СВЦЭМ!$B$33:$B$776,I$119)+'СЕТ СН'!$I$12+СВЦЭМ!$D$10+'СЕТ СН'!$I$5-'СЕТ СН'!$I$20</f>
        <v>3616.7251383100001</v>
      </c>
      <c r="J149" s="36">
        <f>SUMIFS(СВЦЭМ!$C$33:$C$776,СВЦЭМ!$A$33:$A$776,$A149,СВЦЭМ!$B$33:$B$776,J$119)+'СЕТ СН'!$I$12+СВЦЭМ!$D$10+'СЕТ СН'!$I$5-'СЕТ СН'!$I$20</f>
        <v>3571.59588712</v>
      </c>
      <c r="K149" s="36">
        <f>SUMIFS(СВЦЭМ!$C$33:$C$776,СВЦЭМ!$A$33:$A$776,$A149,СВЦЭМ!$B$33:$B$776,K$119)+'СЕТ СН'!$I$12+СВЦЭМ!$D$10+'СЕТ СН'!$I$5-'СЕТ СН'!$I$20</f>
        <v>3552.3919019699997</v>
      </c>
      <c r="L149" s="36">
        <f>SUMIFS(СВЦЭМ!$C$33:$C$776,СВЦЭМ!$A$33:$A$776,$A149,СВЦЭМ!$B$33:$B$776,L$119)+'СЕТ СН'!$I$12+СВЦЭМ!$D$10+'СЕТ СН'!$I$5-'СЕТ СН'!$I$20</f>
        <v>3507.51517027</v>
      </c>
      <c r="M149" s="36">
        <f>SUMIFS(СВЦЭМ!$C$33:$C$776,СВЦЭМ!$A$33:$A$776,$A149,СВЦЭМ!$B$33:$B$776,M$119)+'СЕТ СН'!$I$12+СВЦЭМ!$D$10+'СЕТ СН'!$I$5-'СЕТ СН'!$I$20</f>
        <v>3497.0549094399998</v>
      </c>
      <c r="N149" s="36">
        <f>SUMIFS(СВЦЭМ!$C$33:$C$776,СВЦЭМ!$A$33:$A$776,$A149,СВЦЭМ!$B$33:$B$776,N$119)+'СЕТ СН'!$I$12+СВЦЭМ!$D$10+'СЕТ СН'!$I$5-'СЕТ СН'!$I$20</f>
        <v>3490.48284229</v>
      </c>
      <c r="O149" s="36">
        <f>SUMIFS(СВЦЭМ!$C$33:$C$776,СВЦЭМ!$A$33:$A$776,$A149,СВЦЭМ!$B$33:$B$776,O$119)+'СЕТ СН'!$I$12+СВЦЭМ!$D$10+'СЕТ СН'!$I$5-'СЕТ СН'!$I$20</f>
        <v>3500.3124781000001</v>
      </c>
      <c r="P149" s="36">
        <f>SUMIFS(СВЦЭМ!$C$33:$C$776,СВЦЭМ!$A$33:$A$776,$A149,СВЦЭМ!$B$33:$B$776,P$119)+'СЕТ СН'!$I$12+СВЦЭМ!$D$10+'СЕТ СН'!$I$5-'СЕТ СН'!$I$20</f>
        <v>3508.6129835299998</v>
      </c>
      <c r="Q149" s="36">
        <f>SUMIFS(СВЦЭМ!$C$33:$C$776,СВЦЭМ!$A$33:$A$776,$A149,СВЦЭМ!$B$33:$B$776,Q$119)+'СЕТ СН'!$I$12+СВЦЭМ!$D$10+'СЕТ СН'!$I$5-'СЕТ СН'!$I$20</f>
        <v>3511.9852457799998</v>
      </c>
      <c r="R149" s="36">
        <f>SUMIFS(СВЦЭМ!$C$33:$C$776,СВЦЭМ!$A$33:$A$776,$A149,СВЦЭМ!$B$33:$B$776,R$119)+'СЕТ СН'!$I$12+СВЦЭМ!$D$10+'СЕТ СН'!$I$5-'СЕТ СН'!$I$20</f>
        <v>3493.0658072400001</v>
      </c>
      <c r="S149" s="36">
        <f>SUMIFS(СВЦЭМ!$C$33:$C$776,СВЦЭМ!$A$33:$A$776,$A149,СВЦЭМ!$B$33:$B$776,S$119)+'СЕТ СН'!$I$12+СВЦЭМ!$D$10+'СЕТ СН'!$I$5-'СЕТ СН'!$I$20</f>
        <v>3484.2371600799997</v>
      </c>
      <c r="T149" s="36">
        <f>SUMIFS(СВЦЭМ!$C$33:$C$776,СВЦЭМ!$A$33:$A$776,$A149,СВЦЭМ!$B$33:$B$776,T$119)+'СЕТ СН'!$I$12+СВЦЭМ!$D$10+'СЕТ СН'!$I$5-'СЕТ СН'!$I$20</f>
        <v>3474.0469192299997</v>
      </c>
      <c r="U149" s="36">
        <f>SUMIFS(СВЦЭМ!$C$33:$C$776,СВЦЭМ!$A$33:$A$776,$A149,СВЦЭМ!$B$33:$B$776,U$119)+'СЕТ СН'!$I$12+СВЦЭМ!$D$10+'СЕТ СН'!$I$5-'СЕТ СН'!$I$20</f>
        <v>3473.14859996</v>
      </c>
      <c r="V149" s="36">
        <f>SUMIFS(СВЦЭМ!$C$33:$C$776,СВЦЭМ!$A$33:$A$776,$A149,СВЦЭМ!$B$33:$B$776,V$119)+'СЕТ СН'!$I$12+СВЦЭМ!$D$10+'СЕТ СН'!$I$5-'СЕТ СН'!$I$20</f>
        <v>3484.0632985900002</v>
      </c>
      <c r="W149" s="36">
        <f>SUMIFS(СВЦЭМ!$C$33:$C$776,СВЦЭМ!$A$33:$A$776,$A149,СВЦЭМ!$B$33:$B$776,W$119)+'СЕТ СН'!$I$12+СВЦЭМ!$D$10+'СЕТ СН'!$I$5-'СЕТ СН'!$I$20</f>
        <v>3494.9428373199999</v>
      </c>
      <c r="X149" s="36">
        <f>SUMIFS(СВЦЭМ!$C$33:$C$776,СВЦЭМ!$A$33:$A$776,$A149,СВЦЭМ!$B$33:$B$776,X$119)+'СЕТ СН'!$I$12+СВЦЭМ!$D$10+'СЕТ СН'!$I$5-'СЕТ СН'!$I$20</f>
        <v>3496.8907603100001</v>
      </c>
      <c r="Y149" s="36">
        <f>SUMIFS(СВЦЭМ!$C$33:$C$776,СВЦЭМ!$A$33:$A$776,$A149,СВЦЭМ!$B$33:$B$776,Y$119)+'СЕТ СН'!$I$12+СВЦЭМ!$D$10+'СЕТ СН'!$I$5-'СЕТ СН'!$I$20</f>
        <v>5457.2257745799998</v>
      </c>
    </row>
    <row r="150" spans="1:26" ht="15.75" hidden="1" x14ac:dyDescent="0.2">
      <c r="A150" s="35">
        <f t="shared" si="3"/>
        <v>43800</v>
      </c>
      <c r="B150" s="36">
        <f>SUMIFS(СВЦЭМ!$C$33:$C$776,СВЦЭМ!$A$33:$A$776,$A150,СВЦЭМ!$B$33:$B$776,B$119)+'СЕТ СН'!$I$12+СВЦЭМ!$D$10+'СЕТ СН'!$I$5-'СЕТ СН'!$I$20</f>
        <v>2721.2415828399999</v>
      </c>
      <c r="C150" s="36">
        <f>SUMIFS(СВЦЭМ!$C$33:$C$776,СВЦЭМ!$A$33:$A$776,$A150,СВЦЭМ!$B$33:$B$776,C$119)+'СЕТ СН'!$I$12+СВЦЭМ!$D$10+'СЕТ СН'!$I$5-'СЕТ СН'!$I$20</f>
        <v>2721.2415828399999</v>
      </c>
      <c r="D150" s="36">
        <f>SUMIFS(СВЦЭМ!$C$33:$C$776,СВЦЭМ!$A$33:$A$776,$A150,СВЦЭМ!$B$33:$B$776,D$119)+'СЕТ СН'!$I$12+СВЦЭМ!$D$10+'СЕТ СН'!$I$5-'СЕТ СН'!$I$20</f>
        <v>2721.2415828399999</v>
      </c>
      <c r="E150" s="36">
        <f>SUMIFS(СВЦЭМ!$C$33:$C$776,СВЦЭМ!$A$33:$A$776,$A150,СВЦЭМ!$B$33:$B$776,E$119)+'СЕТ СН'!$I$12+СВЦЭМ!$D$10+'СЕТ СН'!$I$5-'СЕТ СН'!$I$20</f>
        <v>2721.2415828399999</v>
      </c>
      <c r="F150" s="36">
        <f>SUMIFS(СВЦЭМ!$C$33:$C$776,СВЦЭМ!$A$33:$A$776,$A150,СВЦЭМ!$B$33:$B$776,F$119)+'СЕТ СН'!$I$12+СВЦЭМ!$D$10+'СЕТ СН'!$I$5-'СЕТ СН'!$I$20</f>
        <v>2721.2415828399999</v>
      </c>
      <c r="G150" s="36">
        <f>SUMIFS(СВЦЭМ!$C$33:$C$776,СВЦЭМ!$A$33:$A$776,$A150,СВЦЭМ!$B$33:$B$776,G$119)+'СЕТ СН'!$I$12+СВЦЭМ!$D$10+'СЕТ СН'!$I$5-'СЕТ СН'!$I$20</f>
        <v>2721.2415828399999</v>
      </c>
      <c r="H150" s="36">
        <f>SUMIFS(СВЦЭМ!$C$33:$C$776,СВЦЭМ!$A$33:$A$776,$A150,СВЦЭМ!$B$33:$B$776,H$119)+'СЕТ СН'!$I$12+СВЦЭМ!$D$10+'СЕТ СН'!$I$5-'СЕТ СН'!$I$20</f>
        <v>2721.2415828399999</v>
      </c>
      <c r="I150" s="36">
        <f>SUMIFS(СВЦЭМ!$C$33:$C$776,СВЦЭМ!$A$33:$A$776,$A150,СВЦЭМ!$B$33:$B$776,I$119)+'СЕТ СН'!$I$12+СВЦЭМ!$D$10+'СЕТ СН'!$I$5-'СЕТ СН'!$I$20</f>
        <v>2721.2415828399999</v>
      </c>
      <c r="J150" s="36">
        <f>SUMIFS(СВЦЭМ!$C$33:$C$776,СВЦЭМ!$A$33:$A$776,$A150,СВЦЭМ!$B$33:$B$776,J$119)+'СЕТ СН'!$I$12+СВЦЭМ!$D$10+'СЕТ СН'!$I$5-'СЕТ СН'!$I$20</f>
        <v>2721.2415828399999</v>
      </c>
      <c r="K150" s="36">
        <f>SUMIFS(СВЦЭМ!$C$33:$C$776,СВЦЭМ!$A$33:$A$776,$A150,СВЦЭМ!$B$33:$B$776,K$119)+'СЕТ СН'!$I$12+СВЦЭМ!$D$10+'СЕТ СН'!$I$5-'СЕТ СН'!$I$20</f>
        <v>2721.2415828399999</v>
      </c>
      <c r="L150" s="36">
        <f>SUMIFS(СВЦЭМ!$C$33:$C$776,СВЦЭМ!$A$33:$A$776,$A150,СВЦЭМ!$B$33:$B$776,L$119)+'СЕТ СН'!$I$12+СВЦЭМ!$D$10+'СЕТ СН'!$I$5-'СЕТ СН'!$I$20</f>
        <v>2721.2415828399999</v>
      </c>
      <c r="M150" s="36">
        <f>SUMIFS(СВЦЭМ!$C$33:$C$776,СВЦЭМ!$A$33:$A$776,$A150,СВЦЭМ!$B$33:$B$776,M$119)+'СЕТ СН'!$I$12+СВЦЭМ!$D$10+'СЕТ СН'!$I$5-'СЕТ СН'!$I$20</f>
        <v>2721.2415828399999</v>
      </c>
      <c r="N150" s="36">
        <f>SUMIFS(СВЦЭМ!$C$33:$C$776,СВЦЭМ!$A$33:$A$776,$A150,СВЦЭМ!$B$33:$B$776,N$119)+'СЕТ СН'!$I$12+СВЦЭМ!$D$10+'СЕТ СН'!$I$5-'СЕТ СН'!$I$20</f>
        <v>2721.2415828399999</v>
      </c>
      <c r="O150" s="36">
        <f>SUMIFS(СВЦЭМ!$C$33:$C$776,СВЦЭМ!$A$33:$A$776,$A150,СВЦЭМ!$B$33:$B$776,O$119)+'СЕТ СН'!$I$12+СВЦЭМ!$D$10+'СЕТ СН'!$I$5-'СЕТ СН'!$I$20</f>
        <v>2721.2415828399999</v>
      </c>
      <c r="P150" s="36">
        <f>SUMIFS(СВЦЭМ!$C$33:$C$776,СВЦЭМ!$A$33:$A$776,$A150,СВЦЭМ!$B$33:$B$776,P$119)+'СЕТ СН'!$I$12+СВЦЭМ!$D$10+'СЕТ СН'!$I$5-'СЕТ СН'!$I$20</f>
        <v>2721.2415828399999</v>
      </c>
      <c r="Q150" s="36">
        <f>SUMIFS(СВЦЭМ!$C$33:$C$776,СВЦЭМ!$A$33:$A$776,$A150,СВЦЭМ!$B$33:$B$776,Q$119)+'СЕТ СН'!$I$12+СВЦЭМ!$D$10+'СЕТ СН'!$I$5-'СЕТ СН'!$I$20</f>
        <v>2721.2415828399999</v>
      </c>
      <c r="R150" s="36">
        <f>SUMIFS(СВЦЭМ!$C$33:$C$776,СВЦЭМ!$A$33:$A$776,$A150,СВЦЭМ!$B$33:$B$776,R$119)+'СЕТ СН'!$I$12+СВЦЭМ!$D$10+'СЕТ СН'!$I$5-'СЕТ СН'!$I$20</f>
        <v>2721.2415828399999</v>
      </c>
      <c r="S150" s="36">
        <f>SUMIFS(СВЦЭМ!$C$33:$C$776,СВЦЭМ!$A$33:$A$776,$A150,СВЦЭМ!$B$33:$B$776,S$119)+'СЕТ СН'!$I$12+СВЦЭМ!$D$10+'СЕТ СН'!$I$5-'СЕТ СН'!$I$20</f>
        <v>2721.2415828399999</v>
      </c>
      <c r="T150" s="36">
        <f>SUMIFS(СВЦЭМ!$C$33:$C$776,СВЦЭМ!$A$33:$A$776,$A150,СВЦЭМ!$B$33:$B$776,T$119)+'СЕТ СН'!$I$12+СВЦЭМ!$D$10+'СЕТ СН'!$I$5-'СЕТ СН'!$I$20</f>
        <v>2721.2415828399999</v>
      </c>
      <c r="U150" s="36">
        <f>SUMIFS(СВЦЭМ!$C$33:$C$776,СВЦЭМ!$A$33:$A$776,$A150,СВЦЭМ!$B$33:$B$776,U$119)+'СЕТ СН'!$I$12+СВЦЭМ!$D$10+'СЕТ СН'!$I$5-'СЕТ СН'!$I$20</f>
        <v>2721.2415828399999</v>
      </c>
      <c r="V150" s="36">
        <f>SUMIFS(СВЦЭМ!$C$33:$C$776,СВЦЭМ!$A$33:$A$776,$A150,СВЦЭМ!$B$33:$B$776,V$119)+'СЕТ СН'!$I$12+СВЦЭМ!$D$10+'СЕТ СН'!$I$5-'СЕТ СН'!$I$20</f>
        <v>2721.2415828399999</v>
      </c>
      <c r="W150" s="36">
        <f>SUMIFS(СВЦЭМ!$C$33:$C$776,СВЦЭМ!$A$33:$A$776,$A150,СВЦЭМ!$B$33:$B$776,W$119)+'СЕТ СН'!$I$12+СВЦЭМ!$D$10+'СЕТ СН'!$I$5-'СЕТ СН'!$I$20</f>
        <v>2721.2415828399999</v>
      </c>
      <c r="X150" s="36">
        <f>SUMIFS(СВЦЭМ!$C$33:$C$776,СВЦЭМ!$A$33:$A$776,$A150,СВЦЭМ!$B$33:$B$776,X$119)+'СЕТ СН'!$I$12+СВЦЭМ!$D$10+'СЕТ СН'!$I$5-'СЕТ СН'!$I$20</f>
        <v>2721.2415828399999</v>
      </c>
      <c r="Y150" s="36">
        <f>SUMIFS(СВЦЭМ!$C$33:$C$776,СВЦЭМ!$A$33:$A$776,$A150,СВЦЭМ!$B$33:$B$776,Y$119)+'СЕТ СН'!$I$12+СВЦЭМ!$D$10+'СЕТ СН'!$I$5-'СЕТ СН'!$I$20</f>
        <v>2721.2415828399999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9"/>
      <c r="W154" s="39"/>
      <c r="X154" s="39"/>
      <c r="Y154" s="39"/>
      <c r="Z154" s="39"/>
    </row>
    <row r="155" spans="1:26" ht="15.75" customHeight="1" x14ac:dyDescent="0.2">
      <c r="A155" s="140"/>
      <c r="B155" s="140"/>
      <c r="C155" s="140"/>
      <c r="D155" s="140"/>
      <c r="E155" s="140"/>
      <c r="F155" s="140"/>
      <c r="G155" s="140"/>
      <c r="H155" s="140"/>
      <c r="I155" s="140"/>
      <c r="J155" s="140"/>
      <c r="K155" s="140"/>
      <c r="L155" s="140"/>
      <c r="M155" s="140"/>
      <c r="N155" s="143">
        <f>СВЦЭМ!$D$12+'СЕТ СН'!$F$13-'СЕТ СН'!$F$21</f>
        <v>610553.70521760033</v>
      </c>
      <c r="O155" s="144"/>
      <c r="P155" s="143">
        <f>СВЦЭМ!$D$12+'СЕТ СН'!$F$13-'СЕТ СН'!$G$21</f>
        <v>610553.70521760033</v>
      </c>
      <c r="Q155" s="144"/>
      <c r="R155" s="143">
        <f>СВЦЭМ!$D$12+'СЕТ СН'!$F$13-'СЕТ СН'!$H$21</f>
        <v>610553.70521760033</v>
      </c>
      <c r="S155" s="144"/>
      <c r="T155" s="143">
        <f>СВЦЭМ!$D$12+'СЕТ СН'!$F$13-'СЕТ СН'!$I$21</f>
        <v>610553.70521760033</v>
      </c>
      <c r="U155" s="144"/>
      <c r="V155" s="40"/>
      <c r="W155" s="40"/>
      <c r="X155" s="40"/>
      <c r="Y155" s="30"/>
    </row>
    <row r="156" spans="1:26" x14ac:dyDescent="0.25">
      <c r="A156" s="138"/>
      <c r="B156" s="138"/>
      <c r="C156" s="138"/>
      <c r="D156" s="138"/>
      <c r="E156" s="138"/>
      <c r="F156" s="139"/>
      <c r="G156" s="139"/>
      <c r="H156" s="139"/>
      <c r="I156" s="139"/>
      <c r="J156" s="139"/>
      <c r="K156" s="139"/>
      <c r="L156" s="139"/>
      <c r="M156" s="139"/>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C1"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2019г.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39</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SUMIFS(СВЦЭМ!$C$33:$C$776,СВЦЭМ!$A$33:$A$776,$A12,СВЦЭМ!$B$33:$B$776,B$11)+'СЕТ СН'!$F$12+СВЦЭМ!$D$10+'СЕТ СН'!$F$6-'СЕТ СН'!$F$22</f>
        <v>888.64889775999995</v>
      </c>
      <c r="C12" s="36">
        <f>SUMIFS(СВЦЭМ!$C$33:$C$776,СВЦЭМ!$A$33:$A$776,$A12,СВЦЭМ!$B$33:$B$776,C$11)+'СЕТ СН'!$F$12+СВЦЭМ!$D$10+'СЕТ СН'!$F$6-'СЕТ СН'!$F$22</f>
        <v>925.93193726000004</v>
      </c>
      <c r="D12" s="36">
        <f>SUMIFS(СВЦЭМ!$C$33:$C$776,СВЦЭМ!$A$33:$A$776,$A12,СВЦЭМ!$B$33:$B$776,D$11)+'СЕТ СН'!$F$12+СВЦЭМ!$D$10+'СЕТ СН'!$F$6-'СЕТ СН'!$F$22</f>
        <v>947.75510550000001</v>
      </c>
      <c r="E12" s="36">
        <f>SUMIFS(СВЦЭМ!$C$33:$C$776,СВЦЭМ!$A$33:$A$776,$A12,СВЦЭМ!$B$33:$B$776,E$11)+'СЕТ СН'!$F$12+СВЦЭМ!$D$10+'СЕТ СН'!$F$6-'СЕТ СН'!$F$22</f>
        <v>964.17362897999999</v>
      </c>
      <c r="F12" s="36">
        <f>SUMIFS(СВЦЭМ!$C$33:$C$776,СВЦЭМ!$A$33:$A$776,$A12,СВЦЭМ!$B$33:$B$776,F$11)+'СЕТ СН'!$F$12+СВЦЭМ!$D$10+'СЕТ СН'!$F$6-'СЕТ СН'!$F$22</f>
        <v>966.24967459000004</v>
      </c>
      <c r="G12" s="36">
        <f>SUMIFS(СВЦЭМ!$C$33:$C$776,СВЦЭМ!$A$33:$A$776,$A12,СВЦЭМ!$B$33:$B$776,G$11)+'СЕТ СН'!$F$12+СВЦЭМ!$D$10+'СЕТ СН'!$F$6-'СЕТ СН'!$F$22</f>
        <v>951.96292136</v>
      </c>
      <c r="H12" s="36">
        <f>SUMIFS(СВЦЭМ!$C$33:$C$776,СВЦЭМ!$A$33:$A$776,$A12,СВЦЭМ!$B$33:$B$776,H$11)+'СЕТ СН'!$F$12+СВЦЭМ!$D$10+'СЕТ СН'!$F$6-'СЕТ СН'!$F$22</f>
        <v>940.23698692999994</v>
      </c>
      <c r="I12" s="36">
        <f>SUMIFS(СВЦЭМ!$C$33:$C$776,СВЦЭМ!$A$33:$A$776,$A12,СВЦЭМ!$B$33:$B$776,I$11)+'СЕТ СН'!$F$12+СВЦЭМ!$D$10+'СЕТ СН'!$F$6-'СЕТ СН'!$F$22</f>
        <v>922.57020784999997</v>
      </c>
      <c r="J12" s="36">
        <f>SUMIFS(СВЦЭМ!$C$33:$C$776,СВЦЭМ!$A$33:$A$776,$A12,СВЦЭМ!$B$33:$B$776,J$11)+'СЕТ СН'!$F$12+СВЦЭМ!$D$10+'СЕТ СН'!$F$6-'СЕТ СН'!$F$22</f>
        <v>899.72269821999998</v>
      </c>
      <c r="K12" s="36">
        <f>SUMIFS(СВЦЭМ!$C$33:$C$776,СВЦЭМ!$A$33:$A$776,$A12,СВЦЭМ!$B$33:$B$776,K$11)+'СЕТ СН'!$F$12+СВЦЭМ!$D$10+'СЕТ СН'!$F$6-'СЕТ СН'!$F$22</f>
        <v>886.67625335000002</v>
      </c>
      <c r="L12" s="36">
        <f>SUMIFS(СВЦЭМ!$C$33:$C$776,СВЦЭМ!$A$33:$A$776,$A12,СВЦЭМ!$B$33:$B$776,L$11)+'СЕТ СН'!$F$12+СВЦЭМ!$D$10+'СЕТ СН'!$F$6-'СЕТ СН'!$F$22</f>
        <v>888.57663313</v>
      </c>
      <c r="M12" s="36">
        <f>SUMIFS(СВЦЭМ!$C$33:$C$776,СВЦЭМ!$A$33:$A$776,$A12,СВЦЭМ!$B$33:$B$776,M$11)+'СЕТ СН'!$F$12+СВЦЭМ!$D$10+'СЕТ СН'!$F$6-'СЕТ СН'!$F$22</f>
        <v>892.57054596</v>
      </c>
      <c r="N12" s="36">
        <f>SUMIFS(СВЦЭМ!$C$33:$C$776,СВЦЭМ!$A$33:$A$776,$A12,СВЦЭМ!$B$33:$B$776,N$11)+'СЕТ СН'!$F$12+СВЦЭМ!$D$10+'СЕТ СН'!$F$6-'СЕТ СН'!$F$22</f>
        <v>900.80394764999994</v>
      </c>
      <c r="O12" s="36">
        <f>SUMIFS(СВЦЭМ!$C$33:$C$776,СВЦЭМ!$A$33:$A$776,$A12,СВЦЭМ!$B$33:$B$776,O$11)+'СЕТ СН'!$F$12+СВЦЭМ!$D$10+'СЕТ СН'!$F$6-'СЕТ СН'!$F$22</f>
        <v>893.24498529999994</v>
      </c>
      <c r="P12" s="36">
        <f>SUMIFS(СВЦЭМ!$C$33:$C$776,СВЦЭМ!$A$33:$A$776,$A12,СВЦЭМ!$B$33:$B$776,P$11)+'СЕТ СН'!$F$12+СВЦЭМ!$D$10+'СЕТ СН'!$F$6-'СЕТ СН'!$F$22</f>
        <v>896.75849130999995</v>
      </c>
      <c r="Q12" s="36">
        <f>SUMIFS(СВЦЭМ!$C$33:$C$776,СВЦЭМ!$A$33:$A$776,$A12,СВЦЭМ!$B$33:$B$776,Q$11)+'СЕТ СН'!$F$12+СВЦЭМ!$D$10+'СЕТ СН'!$F$6-'СЕТ СН'!$F$22</f>
        <v>900.16924563999999</v>
      </c>
      <c r="R12" s="36">
        <f>SUMIFS(СВЦЭМ!$C$33:$C$776,СВЦЭМ!$A$33:$A$776,$A12,СВЦЭМ!$B$33:$B$776,R$11)+'СЕТ СН'!$F$12+СВЦЭМ!$D$10+'СЕТ СН'!$F$6-'СЕТ СН'!$F$22</f>
        <v>856.53690566</v>
      </c>
      <c r="S12" s="36">
        <f>SUMIFS(СВЦЭМ!$C$33:$C$776,СВЦЭМ!$A$33:$A$776,$A12,СВЦЭМ!$B$33:$B$776,S$11)+'СЕТ СН'!$F$12+СВЦЭМ!$D$10+'СЕТ СН'!$F$6-'СЕТ СН'!$F$22</f>
        <v>839.74963634999995</v>
      </c>
      <c r="T12" s="36">
        <f>SUMIFS(СВЦЭМ!$C$33:$C$776,СВЦЭМ!$A$33:$A$776,$A12,СВЦЭМ!$B$33:$B$776,T$11)+'СЕТ СН'!$F$12+СВЦЭМ!$D$10+'СЕТ СН'!$F$6-'СЕТ СН'!$F$22</f>
        <v>818.47641222999994</v>
      </c>
      <c r="U12" s="36">
        <f>SUMIFS(СВЦЭМ!$C$33:$C$776,СВЦЭМ!$A$33:$A$776,$A12,СВЦЭМ!$B$33:$B$776,U$11)+'СЕТ СН'!$F$12+СВЦЭМ!$D$10+'СЕТ СН'!$F$6-'СЕТ СН'!$F$22</f>
        <v>817.37626777000003</v>
      </c>
      <c r="V12" s="36">
        <f>SUMIFS(СВЦЭМ!$C$33:$C$776,СВЦЭМ!$A$33:$A$776,$A12,СВЦЭМ!$B$33:$B$776,V$11)+'СЕТ СН'!$F$12+СВЦЭМ!$D$10+'СЕТ СН'!$F$6-'СЕТ СН'!$F$22</f>
        <v>819.40455096999995</v>
      </c>
      <c r="W12" s="36">
        <f>SUMIFS(СВЦЭМ!$C$33:$C$776,СВЦЭМ!$A$33:$A$776,$A12,СВЦЭМ!$B$33:$B$776,W$11)+'СЕТ СН'!$F$12+СВЦЭМ!$D$10+'СЕТ СН'!$F$6-'СЕТ СН'!$F$22</f>
        <v>841.09513631999994</v>
      </c>
      <c r="X12" s="36">
        <f>SUMIFS(СВЦЭМ!$C$33:$C$776,СВЦЭМ!$A$33:$A$776,$A12,СВЦЭМ!$B$33:$B$776,X$11)+'СЕТ СН'!$F$12+СВЦЭМ!$D$10+'СЕТ СН'!$F$6-'СЕТ СН'!$F$22</f>
        <v>856.05751724000004</v>
      </c>
      <c r="Y12" s="36">
        <f>SUMIFS(СВЦЭМ!$C$33:$C$776,СВЦЭМ!$A$33:$A$776,$A12,СВЦЭМ!$B$33:$B$776,Y$11)+'СЕТ СН'!$F$12+СВЦЭМ!$D$10+'СЕТ СН'!$F$6-'СЕТ СН'!$F$22</f>
        <v>883.61039473999995</v>
      </c>
      <c r="AA12" s="37"/>
    </row>
    <row r="13" spans="1:27" ht="15.75" x14ac:dyDescent="0.2">
      <c r="A13" s="35">
        <f>A12+1</f>
        <v>43771</v>
      </c>
      <c r="B13" s="36">
        <f>SUMIFS(СВЦЭМ!$C$33:$C$776,СВЦЭМ!$A$33:$A$776,$A13,СВЦЭМ!$B$33:$B$776,B$11)+'СЕТ СН'!$F$12+СВЦЭМ!$D$10+'СЕТ СН'!$F$6-'СЕТ СН'!$F$22</f>
        <v>901.06008803999998</v>
      </c>
      <c r="C13" s="36">
        <f>SUMIFS(СВЦЭМ!$C$33:$C$776,СВЦЭМ!$A$33:$A$776,$A13,СВЦЭМ!$B$33:$B$776,C$11)+'СЕТ СН'!$F$12+СВЦЭМ!$D$10+'СЕТ СН'!$F$6-'СЕТ СН'!$F$22</f>
        <v>937.64562672</v>
      </c>
      <c r="D13" s="36">
        <f>SUMIFS(СВЦЭМ!$C$33:$C$776,СВЦЭМ!$A$33:$A$776,$A13,СВЦЭМ!$B$33:$B$776,D$11)+'СЕТ СН'!$F$12+СВЦЭМ!$D$10+'СЕТ СН'!$F$6-'СЕТ СН'!$F$22</f>
        <v>961.59525126999995</v>
      </c>
      <c r="E13" s="36">
        <f>SUMIFS(СВЦЭМ!$C$33:$C$776,СВЦЭМ!$A$33:$A$776,$A13,СВЦЭМ!$B$33:$B$776,E$11)+'СЕТ СН'!$F$12+СВЦЭМ!$D$10+'СЕТ СН'!$F$6-'СЕТ СН'!$F$22</f>
        <v>968.75122454999996</v>
      </c>
      <c r="F13" s="36">
        <f>SUMIFS(СВЦЭМ!$C$33:$C$776,СВЦЭМ!$A$33:$A$776,$A13,СВЦЭМ!$B$33:$B$776,F$11)+'СЕТ СН'!$F$12+СВЦЭМ!$D$10+'СЕТ СН'!$F$6-'СЕТ СН'!$F$22</f>
        <v>953.82975927999996</v>
      </c>
      <c r="G13" s="36">
        <f>SUMIFS(СВЦЭМ!$C$33:$C$776,СВЦЭМ!$A$33:$A$776,$A13,СВЦЭМ!$B$33:$B$776,G$11)+'СЕТ СН'!$F$12+СВЦЭМ!$D$10+'СЕТ СН'!$F$6-'СЕТ СН'!$F$22</f>
        <v>937.27763516000005</v>
      </c>
      <c r="H13" s="36">
        <f>SUMIFS(СВЦЭМ!$C$33:$C$776,СВЦЭМ!$A$33:$A$776,$A13,СВЦЭМ!$B$33:$B$776,H$11)+'СЕТ СН'!$F$12+СВЦЭМ!$D$10+'СЕТ СН'!$F$6-'СЕТ СН'!$F$22</f>
        <v>915.84326061000002</v>
      </c>
      <c r="I13" s="36">
        <f>SUMIFS(СВЦЭМ!$C$33:$C$776,СВЦЭМ!$A$33:$A$776,$A13,СВЦЭМ!$B$33:$B$776,I$11)+'СЕТ СН'!$F$12+СВЦЭМ!$D$10+'СЕТ СН'!$F$6-'СЕТ СН'!$F$22</f>
        <v>910.09244791000003</v>
      </c>
      <c r="J13" s="36">
        <f>SUMIFS(СВЦЭМ!$C$33:$C$776,СВЦЭМ!$A$33:$A$776,$A13,СВЦЭМ!$B$33:$B$776,J$11)+'СЕТ СН'!$F$12+СВЦЭМ!$D$10+'СЕТ СН'!$F$6-'СЕТ СН'!$F$22</f>
        <v>897.67308957</v>
      </c>
      <c r="K13" s="36">
        <f>SUMIFS(СВЦЭМ!$C$33:$C$776,СВЦЭМ!$A$33:$A$776,$A13,СВЦЭМ!$B$33:$B$776,K$11)+'СЕТ СН'!$F$12+СВЦЭМ!$D$10+'СЕТ СН'!$F$6-'СЕТ СН'!$F$22</f>
        <v>862.05542104999995</v>
      </c>
      <c r="L13" s="36">
        <f>SUMIFS(СВЦЭМ!$C$33:$C$776,СВЦЭМ!$A$33:$A$776,$A13,СВЦЭМ!$B$33:$B$776,L$11)+'СЕТ СН'!$F$12+СВЦЭМ!$D$10+'СЕТ СН'!$F$6-'СЕТ СН'!$F$22</f>
        <v>849.40133617000004</v>
      </c>
      <c r="M13" s="36">
        <f>SUMIFS(СВЦЭМ!$C$33:$C$776,СВЦЭМ!$A$33:$A$776,$A13,СВЦЭМ!$B$33:$B$776,M$11)+'СЕТ СН'!$F$12+СВЦЭМ!$D$10+'СЕТ СН'!$F$6-'СЕТ СН'!$F$22</f>
        <v>858.97256689999995</v>
      </c>
      <c r="N13" s="36">
        <f>SUMIFS(СВЦЭМ!$C$33:$C$776,СВЦЭМ!$A$33:$A$776,$A13,СВЦЭМ!$B$33:$B$776,N$11)+'СЕТ СН'!$F$12+СВЦЭМ!$D$10+'СЕТ СН'!$F$6-'СЕТ СН'!$F$22</f>
        <v>865.75738207999996</v>
      </c>
      <c r="O13" s="36">
        <f>SUMIFS(СВЦЭМ!$C$33:$C$776,СВЦЭМ!$A$33:$A$776,$A13,СВЦЭМ!$B$33:$B$776,O$11)+'СЕТ СН'!$F$12+СВЦЭМ!$D$10+'СЕТ СН'!$F$6-'СЕТ СН'!$F$22</f>
        <v>872.31813774</v>
      </c>
      <c r="P13" s="36">
        <f>SUMIFS(СВЦЭМ!$C$33:$C$776,СВЦЭМ!$A$33:$A$776,$A13,СВЦЭМ!$B$33:$B$776,P$11)+'СЕТ СН'!$F$12+СВЦЭМ!$D$10+'СЕТ СН'!$F$6-'СЕТ СН'!$F$22</f>
        <v>878.48496478999994</v>
      </c>
      <c r="Q13" s="36">
        <f>SUMIFS(СВЦЭМ!$C$33:$C$776,СВЦЭМ!$A$33:$A$776,$A13,СВЦЭМ!$B$33:$B$776,Q$11)+'СЕТ СН'!$F$12+СВЦЭМ!$D$10+'СЕТ СН'!$F$6-'СЕТ СН'!$F$22</f>
        <v>860.76498484000001</v>
      </c>
      <c r="R13" s="36">
        <f>SUMIFS(СВЦЭМ!$C$33:$C$776,СВЦЭМ!$A$33:$A$776,$A13,СВЦЭМ!$B$33:$B$776,R$11)+'СЕТ СН'!$F$12+СВЦЭМ!$D$10+'СЕТ СН'!$F$6-'СЕТ СН'!$F$22</f>
        <v>816.68750456999999</v>
      </c>
      <c r="S13" s="36">
        <f>SUMIFS(СВЦЭМ!$C$33:$C$776,СВЦЭМ!$A$33:$A$776,$A13,СВЦЭМ!$B$33:$B$776,S$11)+'СЕТ СН'!$F$12+СВЦЭМ!$D$10+'СЕТ СН'!$F$6-'СЕТ СН'!$F$22</f>
        <v>795.84753365999995</v>
      </c>
      <c r="T13" s="36">
        <f>SUMIFS(СВЦЭМ!$C$33:$C$776,СВЦЭМ!$A$33:$A$776,$A13,СВЦЭМ!$B$33:$B$776,T$11)+'СЕТ СН'!$F$12+СВЦЭМ!$D$10+'СЕТ СН'!$F$6-'СЕТ СН'!$F$22</f>
        <v>781.98311506999994</v>
      </c>
      <c r="U13" s="36">
        <f>SUMIFS(СВЦЭМ!$C$33:$C$776,СВЦЭМ!$A$33:$A$776,$A13,СВЦЭМ!$B$33:$B$776,U$11)+'СЕТ СН'!$F$12+СВЦЭМ!$D$10+'СЕТ СН'!$F$6-'СЕТ СН'!$F$22</f>
        <v>787.26743807000003</v>
      </c>
      <c r="V13" s="36">
        <f>SUMIFS(СВЦЭМ!$C$33:$C$776,СВЦЭМ!$A$33:$A$776,$A13,СВЦЭМ!$B$33:$B$776,V$11)+'СЕТ СН'!$F$12+СВЦЭМ!$D$10+'СЕТ СН'!$F$6-'СЕТ СН'!$F$22</f>
        <v>788.60309500999995</v>
      </c>
      <c r="W13" s="36">
        <f>SUMIFS(СВЦЭМ!$C$33:$C$776,СВЦЭМ!$A$33:$A$776,$A13,СВЦЭМ!$B$33:$B$776,W$11)+'СЕТ СН'!$F$12+СВЦЭМ!$D$10+'СЕТ СН'!$F$6-'СЕТ СН'!$F$22</f>
        <v>817.40947090999998</v>
      </c>
      <c r="X13" s="36">
        <f>SUMIFS(СВЦЭМ!$C$33:$C$776,СВЦЭМ!$A$33:$A$776,$A13,СВЦЭМ!$B$33:$B$776,X$11)+'СЕТ СН'!$F$12+СВЦЭМ!$D$10+'СЕТ СН'!$F$6-'СЕТ СН'!$F$22</f>
        <v>830.82268019000003</v>
      </c>
      <c r="Y13" s="36">
        <f>SUMIFS(СВЦЭМ!$C$33:$C$776,СВЦЭМ!$A$33:$A$776,$A13,СВЦЭМ!$B$33:$B$776,Y$11)+'СЕТ СН'!$F$12+СВЦЭМ!$D$10+'СЕТ СН'!$F$6-'СЕТ СН'!$F$22</f>
        <v>858.17110524999998</v>
      </c>
    </row>
    <row r="14" spans="1:27" ht="15.75" x14ac:dyDescent="0.2">
      <c r="A14" s="35">
        <f t="shared" ref="A14:A42" si="0">A13+1</f>
        <v>43772</v>
      </c>
      <c r="B14" s="36">
        <f>SUMIFS(СВЦЭМ!$C$33:$C$776,СВЦЭМ!$A$33:$A$776,$A14,СВЦЭМ!$B$33:$B$776,B$11)+'СЕТ СН'!$F$12+СВЦЭМ!$D$10+'СЕТ СН'!$F$6-'СЕТ СН'!$F$22</f>
        <v>842.95240903000001</v>
      </c>
      <c r="C14" s="36">
        <f>SUMIFS(СВЦЭМ!$C$33:$C$776,СВЦЭМ!$A$33:$A$776,$A14,СВЦЭМ!$B$33:$B$776,C$11)+'СЕТ СН'!$F$12+СВЦЭМ!$D$10+'СЕТ СН'!$F$6-'СЕТ СН'!$F$22</f>
        <v>882.94452890000002</v>
      </c>
      <c r="D14" s="36">
        <f>SUMIFS(СВЦЭМ!$C$33:$C$776,СВЦЭМ!$A$33:$A$776,$A14,СВЦЭМ!$B$33:$B$776,D$11)+'СЕТ СН'!$F$12+СВЦЭМ!$D$10+'СЕТ СН'!$F$6-'СЕТ СН'!$F$22</f>
        <v>898.75374577000002</v>
      </c>
      <c r="E14" s="36">
        <f>SUMIFS(СВЦЭМ!$C$33:$C$776,СВЦЭМ!$A$33:$A$776,$A14,СВЦЭМ!$B$33:$B$776,E$11)+'СЕТ СН'!$F$12+СВЦЭМ!$D$10+'СЕТ СН'!$F$6-'СЕТ СН'!$F$22</f>
        <v>903.67293715999995</v>
      </c>
      <c r="F14" s="36">
        <f>SUMIFS(СВЦЭМ!$C$33:$C$776,СВЦЭМ!$A$33:$A$776,$A14,СВЦЭМ!$B$33:$B$776,F$11)+'СЕТ СН'!$F$12+СВЦЭМ!$D$10+'СЕТ СН'!$F$6-'СЕТ СН'!$F$22</f>
        <v>920.50164820999998</v>
      </c>
      <c r="G14" s="36">
        <f>SUMIFS(СВЦЭМ!$C$33:$C$776,СВЦЭМ!$A$33:$A$776,$A14,СВЦЭМ!$B$33:$B$776,G$11)+'СЕТ СН'!$F$12+СВЦЭМ!$D$10+'СЕТ СН'!$F$6-'СЕТ СН'!$F$22</f>
        <v>903.97950701000002</v>
      </c>
      <c r="H14" s="36">
        <f>SUMIFS(СВЦЭМ!$C$33:$C$776,СВЦЭМ!$A$33:$A$776,$A14,СВЦЭМ!$B$33:$B$776,H$11)+'СЕТ СН'!$F$12+СВЦЭМ!$D$10+'СЕТ СН'!$F$6-'СЕТ СН'!$F$22</f>
        <v>892.11197915000002</v>
      </c>
      <c r="I14" s="36">
        <f>SUMIFS(СВЦЭМ!$C$33:$C$776,СВЦЭМ!$A$33:$A$776,$A14,СВЦЭМ!$B$33:$B$776,I$11)+'СЕТ СН'!$F$12+СВЦЭМ!$D$10+'СЕТ СН'!$F$6-'СЕТ СН'!$F$22</f>
        <v>882.61672793000002</v>
      </c>
      <c r="J14" s="36">
        <f>SUMIFS(СВЦЭМ!$C$33:$C$776,СВЦЭМ!$A$33:$A$776,$A14,СВЦЭМ!$B$33:$B$776,J$11)+'СЕТ СН'!$F$12+СВЦЭМ!$D$10+'СЕТ СН'!$F$6-'СЕТ СН'!$F$22</f>
        <v>846.48187130999997</v>
      </c>
      <c r="K14" s="36">
        <f>SUMIFS(СВЦЭМ!$C$33:$C$776,СВЦЭМ!$A$33:$A$776,$A14,СВЦЭМ!$B$33:$B$776,K$11)+'СЕТ СН'!$F$12+СВЦЭМ!$D$10+'СЕТ СН'!$F$6-'СЕТ СН'!$F$22</f>
        <v>801.40404242</v>
      </c>
      <c r="L14" s="36">
        <f>SUMIFS(СВЦЭМ!$C$33:$C$776,СВЦЭМ!$A$33:$A$776,$A14,СВЦЭМ!$B$33:$B$776,L$11)+'СЕТ СН'!$F$12+СВЦЭМ!$D$10+'СЕТ СН'!$F$6-'СЕТ СН'!$F$22</f>
        <v>782.86153559000002</v>
      </c>
      <c r="M14" s="36">
        <f>SUMIFS(СВЦЭМ!$C$33:$C$776,СВЦЭМ!$A$33:$A$776,$A14,СВЦЭМ!$B$33:$B$776,M$11)+'СЕТ СН'!$F$12+СВЦЭМ!$D$10+'СЕТ СН'!$F$6-'СЕТ СН'!$F$22</f>
        <v>789.57401913000001</v>
      </c>
      <c r="N14" s="36">
        <f>SUMIFS(СВЦЭМ!$C$33:$C$776,СВЦЭМ!$A$33:$A$776,$A14,СВЦЭМ!$B$33:$B$776,N$11)+'СЕТ СН'!$F$12+СВЦЭМ!$D$10+'СЕТ СН'!$F$6-'СЕТ СН'!$F$22</f>
        <v>793.65405578000002</v>
      </c>
      <c r="O14" s="36">
        <f>SUMIFS(СВЦЭМ!$C$33:$C$776,СВЦЭМ!$A$33:$A$776,$A14,СВЦЭМ!$B$33:$B$776,O$11)+'СЕТ СН'!$F$12+СВЦЭМ!$D$10+'СЕТ СН'!$F$6-'СЕТ СН'!$F$22</f>
        <v>796.12310200000002</v>
      </c>
      <c r="P14" s="36">
        <f>SUMIFS(СВЦЭМ!$C$33:$C$776,СВЦЭМ!$A$33:$A$776,$A14,СВЦЭМ!$B$33:$B$776,P$11)+'СЕТ СН'!$F$12+СВЦЭМ!$D$10+'СЕТ СН'!$F$6-'СЕТ СН'!$F$22</f>
        <v>801.18400583000005</v>
      </c>
      <c r="Q14" s="36">
        <f>SUMIFS(СВЦЭМ!$C$33:$C$776,СВЦЭМ!$A$33:$A$776,$A14,СВЦЭМ!$B$33:$B$776,Q$11)+'СЕТ СН'!$F$12+СВЦЭМ!$D$10+'СЕТ СН'!$F$6-'СЕТ СН'!$F$22</f>
        <v>791.10689260000004</v>
      </c>
      <c r="R14" s="36">
        <f>SUMIFS(СВЦЭМ!$C$33:$C$776,СВЦЭМ!$A$33:$A$776,$A14,СВЦЭМ!$B$33:$B$776,R$11)+'СЕТ СН'!$F$12+СВЦЭМ!$D$10+'СЕТ СН'!$F$6-'СЕТ СН'!$F$22</f>
        <v>762.23387408999997</v>
      </c>
      <c r="S14" s="36">
        <f>SUMIFS(СВЦЭМ!$C$33:$C$776,СВЦЭМ!$A$33:$A$776,$A14,СВЦЭМ!$B$33:$B$776,S$11)+'СЕТ СН'!$F$12+СВЦЭМ!$D$10+'СЕТ СН'!$F$6-'СЕТ СН'!$F$22</f>
        <v>729.76172024000005</v>
      </c>
      <c r="T14" s="36">
        <f>SUMIFS(СВЦЭМ!$C$33:$C$776,СВЦЭМ!$A$33:$A$776,$A14,СВЦЭМ!$B$33:$B$776,T$11)+'СЕТ СН'!$F$12+СВЦЭМ!$D$10+'СЕТ СН'!$F$6-'СЕТ СН'!$F$22</f>
        <v>716.46590702000003</v>
      </c>
      <c r="U14" s="36">
        <f>SUMIFS(СВЦЭМ!$C$33:$C$776,СВЦЭМ!$A$33:$A$776,$A14,СВЦЭМ!$B$33:$B$776,U$11)+'СЕТ СН'!$F$12+СВЦЭМ!$D$10+'СЕТ СН'!$F$6-'СЕТ СН'!$F$22</f>
        <v>713.79460338000001</v>
      </c>
      <c r="V14" s="36">
        <f>SUMIFS(СВЦЭМ!$C$33:$C$776,СВЦЭМ!$A$33:$A$776,$A14,СВЦЭМ!$B$33:$B$776,V$11)+'СЕТ СН'!$F$12+СВЦЭМ!$D$10+'СЕТ СН'!$F$6-'СЕТ СН'!$F$22</f>
        <v>728.24676744999999</v>
      </c>
      <c r="W14" s="36">
        <f>SUMIFS(СВЦЭМ!$C$33:$C$776,СВЦЭМ!$A$33:$A$776,$A14,СВЦЭМ!$B$33:$B$776,W$11)+'СЕТ СН'!$F$12+СВЦЭМ!$D$10+'СЕТ СН'!$F$6-'СЕТ СН'!$F$22</f>
        <v>736.19357520999995</v>
      </c>
      <c r="X14" s="36">
        <f>SUMIFS(СВЦЭМ!$C$33:$C$776,СВЦЭМ!$A$33:$A$776,$A14,СВЦЭМ!$B$33:$B$776,X$11)+'СЕТ СН'!$F$12+СВЦЭМ!$D$10+'СЕТ СН'!$F$6-'СЕТ СН'!$F$22</f>
        <v>749.43761792999999</v>
      </c>
      <c r="Y14" s="36">
        <f>SUMIFS(СВЦЭМ!$C$33:$C$776,СВЦЭМ!$A$33:$A$776,$A14,СВЦЭМ!$B$33:$B$776,Y$11)+'СЕТ СН'!$F$12+СВЦЭМ!$D$10+'СЕТ СН'!$F$6-'СЕТ СН'!$F$22</f>
        <v>789.35811361000003</v>
      </c>
    </row>
    <row r="15" spans="1:27" ht="15.75" x14ac:dyDescent="0.2">
      <c r="A15" s="35">
        <f t="shared" si="0"/>
        <v>43773</v>
      </c>
      <c r="B15" s="36">
        <f>SUMIFS(СВЦЭМ!$C$33:$C$776,СВЦЭМ!$A$33:$A$776,$A15,СВЦЭМ!$B$33:$B$776,B$11)+'СЕТ СН'!$F$12+СВЦЭМ!$D$10+'СЕТ СН'!$F$6-'СЕТ СН'!$F$22</f>
        <v>870.27265261000002</v>
      </c>
      <c r="C15" s="36">
        <f>SUMIFS(СВЦЭМ!$C$33:$C$776,СВЦЭМ!$A$33:$A$776,$A15,СВЦЭМ!$B$33:$B$776,C$11)+'СЕТ СН'!$F$12+СВЦЭМ!$D$10+'СЕТ СН'!$F$6-'СЕТ СН'!$F$22</f>
        <v>903.23599411999999</v>
      </c>
      <c r="D15" s="36">
        <f>SUMIFS(СВЦЭМ!$C$33:$C$776,СВЦЭМ!$A$33:$A$776,$A15,СВЦЭМ!$B$33:$B$776,D$11)+'СЕТ СН'!$F$12+СВЦЭМ!$D$10+'СЕТ СН'!$F$6-'СЕТ СН'!$F$22</f>
        <v>915.10774863999995</v>
      </c>
      <c r="E15" s="36">
        <f>SUMIFS(СВЦЭМ!$C$33:$C$776,СВЦЭМ!$A$33:$A$776,$A15,СВЦЭМ!$B$33:$B$776,E$11)+'СЕТ СН'!$F$12+СВЦЭМ!$D$10+'СЕТ СН'!$F$6-'СЕТ СН'!$F$22</f>
        <v>939.25273822999998</v>
      </c>
      <c r="F15" s="36">
        <f>SUMIFS(СВЦЭМ!$C$33:$C$776,СВЦЭМ!$A$33:$A$776,$A15,СВЦЭМ!$B$33:$B$776,F$11)+'СЕТ СН'!$F$12+СВЦЭМ!$D$10+'СЕТ СН'!$F$6-'СЕТ СН'!$F$22</f>
        <v>940.84056744999998</v>
      </c>
      <c r="G15" s="36">
        <f>SUMIFS(СВЦЭМ!$C$33:$C$776,СВЦЭМ!$A$33:$A$776,$A15,СВЦЭМ!$B$33:$B$776,G$11)+'СЕТ СН'!$F$12+СВЦЭМ!$D$10+'СЕТ СН'!$F$6-'СЕТ СН'!$F$22</f>
        <v>905.80143693000002</v>
      </c>
      <c r="H15" s="36">
        <f>SUMIFS(СВЦЭМ!$C$33:$C$776,СВЦЭМ!$A$33:$A$776,$A15,СВЦЭМ!$B$33:$B$776,H$11)+'СЕТ СН'!$F$12+СВЦЭМ!$D$10+'СЕТ СН'!$F$6-'СЕТ СН'!$F$22</f>
        <v>874.14179674000002</v>
      </c>
      <c r="I15" s="36">
        <f>SUMIFS(СВЦЭМ!$C$33:$C$776,СВЦЭМ!$A$33:$A$776,$A15,СВЦЭМ!$B$33:$B$776,I$11)+'СЕТ СН'!$F$12+СВЦЭМ!$D$10+'СЕТ СН'!$F$6-'СЕТ СН'!$F$22</f>
        <v>863.58387041000003</v>
      </c>
      <c r="J15" s="36">
        <f>SUMIFS(СВЦЭМ!$C$33:$C$776,СВЦЭМ!$A$33:$A$776,$A15,СВЦЭМ!$B$33:$B$776,J$11)+'СЕТ СН'!$F$12+СВЦЭМ!$D$10+'СЕТ СН'!$F$6-'СЕТ СН'!$F$22</f>
        <v>847.53601586000002</v>
      </c>
      <c r="K15" s="36">
        <f>SUMIFS(СВЦЭМ!$C$33:$C$776,СВЦЭМ!$A$33:$A$776,$A15,СВЦЭМ!$B$33:$B$776,K$11)+'СЕТ СН'!$F$12+СВЦЭМ!$D$10+'СЕТ СН'!$F$6-'СЕТ СН'!$F$22</f>
        <v>816.92880717000003</v>
      </c>
      <c r="L15" s="36">
        <f>SUMIFS(СВЦЭМ!$C$33:$C$776,СВЦЭМ!$A$33:$A$776,$A15,СВЦЭМ!$B$33:$B$776,L$11)+'СЕТ СН'!$F$12+СВЦЭМ!$D$10+'СЕТ СН'!$F$6-'СЕТ СН'!$F$22</f>
        <v>803.25432799999999</v>
      </c>
      <c r="M15" s="36">
        <f>SUMIFS(СВЦЭМ!$C$33:$C$776,СВЦЭМ!$A$33:$A$776,$A15,СВЦЭМ!$B$33:$B$776,M$11)+'СЕТ СН'!$F$12+СВЦЭМ!$D$10+'СЕТ СН'!$F$6-'СЕТ СН'!$F$22</f>
        <v>804.73350120999999</v>
      </c>
      <c r="N15" s="36">
        <f>SUMIFS(СВЦЭМ!$C$33:$C$776,СВЦЭМ!$A$33:$A$776,$A15,СВЦЭМ!$B$33:$B$776,N$11)+'СЕТ СН'!$F$12+СВЦЭМ!$D$10+'СЕТ СН'!$F$6-'СЕТ СН'!$F$22</f>
        <v>806.76586007000003</v>
      </c>
      <c r="O15" s="36">
        <f>SUMIFS(СВЦЭМ!$C$33:$C$776,СВЦЭМ!$A$33:$A$776,$A15,СВЦЭМ!$B$33:$B$776,O$11)+'СЕТ СН'!$F$12+СВЦЭМ!$D$10+'СЕТ СН'!$F$6-'СЕТ СН'!$F$22</f>
        <v>810.59557885000004</v>
      </c>
      <c r="P15" s="36">
        <f>SUMIFS(СВЦЭМ!$C$33:$C$776,СВЦЭМ!$A$33:$A$776,$A15,СВЦЭМ!$B$33:$B$776,P$11)+'СЕТ СН'!$F$12+СВЦЭМ!$D$10+'СЕТ СН'!$F$6-'СЕТ СН'!$F$22</f>
        <v>828.43794545000003</v>
      </c>
      <c r="Q15" s="36">
        <f>SUMIFS(СВЦЭМ!$C$33:$C$776,СВЦЭМ!$A$33:$A$776,$A15,СВЦЭМ!$B$33:$B$776,Q$11)+'СЕТ СН'!$F$12+СВЦЭМ!$D$10+'СЕТ СН'!$F$6-'СЕТ СН'!$F$22</f>
        <v>833.95786587999999</v>
      </c>
      <c r="R15" s="36">
        <f>SUMIFS(СВЦЭМ!$C$33:$C$776,СВЦЭМ!$A$33:$A$776,$A15,СВЦЭМ!$B$33:$B$776,R$11)+'СЕТ СН'!$F$12+СВЦЭМ!$D$10+'СЕТ СН'!$F$6-'СЕТ СН'!$F$22</f>
        <v>789.68376384999999</v>
      </c>
      <c r="S15" s="36">
        <f>SUMIFS(СВЦЭМ!$C$33:$C$776,СВЦЭМ!$A$33:$A$776,$A15,СВЦЭМ!$B$33:$B$776,S$11)+'СЕТ СН'!$F$12+СВЦЭМ!$D$10+'СЕТ СН'!$F$6-'СЕТ СН'!$F$22</f>
        <v>760.26284379000003</v>
      </c>
      <c r="T15" s="36">
        <f>SUMIFS(СВЦЭМ!$C$33:$C$776,СВЦЭМ!$A$33:$A$776,$A15,СВЦЭМ!$B$33:$B$776,T$11)+'СЕТ СН'!$F$12+СВЦЭМ!$D$10+'СЕТ СН'!$F$6-'СЕТ СН'!$F$22</f>
        <v>746.80488585000001</v>
      </c>
      <c r="U15" s="36">
        <f>SUMIFS(СВЦЭМ!$C$33:$C$776,СВЦЭМ!$A$33:$A$776,$A15,СВЦЭМ!$B$33:$B$776,U$11)+'СЕТ СН'!$F$12+СВЦЭМ!$D$10+'СЕТ СН'!$F$6-'СЕТ СН'!$F$22</f>
        <v>740.30274180000004</v>
      </c>
      <c r="V15" s="36">
        <f>SUMIFS(СВЦЭМ!$C$33:$C$776,СВЦЭМ!$A$33:$A$776,$A15,СВЦЭМ!$B$33:$B$776,V$11)+'СЕТ СН'!$F$12+СВЦЭМ!$D$10+'СЕТ СН'!$F$6-'СЕТ СН'!$F$22</f>
        <v>750.56149239000001</v>
      </c>
      <c r="W15" s="36">
        <f>SUMIFS(СВЦЭМ!$C$33:$C$776,СВЦЭМ!$A$33:$A$776,$A15,СВЦЭМ!$B$33:$B$776,W$11)+'СЕТ СН'!$F$12+СВЦЭМ!$D$10+'СЕТ СН'!$F$6-'СЕТ СН'!$F$22</f>
        <v>768.14045519000001</v>
      </c>
      <c r="X15" s="36">
        <f>SUMIFS(СВЦЭМ!$C$33:$C$776,СВЦЭМ!$A$33:$A$776,$A15,СВЦЭМ!$B$33:$B$776,X$11)+'СЕТ СН'!$F$12+СВЦЭМ!$D$10+'СЕТ СН'!$F$6-'СЕТ СН'!$F$22</f>
        <v>777.99209179000002</v>
      </c>
      <c r="Y15" s="36">
        <f>SUMIFS(СВЦЭМ!$C$33:$C$776,СВЦЭМ!$A$33:$A$776,$A15,СВЦЭМ!$B$33:$B$776,Y$11)+'СЕТ СН'!$F$12+СВЦЭМ!$D$10+'СЕТ СН'!$F$6-'СЕТ СН'!$F$22</f>
        <v>811.11048739</v>
      </c>
    </row>
    <row r="16" spans="1:27" ht="15.75" x14ac:dyDescent="0.2">
      <c r="A16" s="35">
        <f t="shared" si="0"/>
        <v>43774</v>
      </c>
      <c r="B16" s="36">
        <f>SUMIFS(СВЦЭМ!$C$33:$C$776,СВЦЭМ!$A$33:$A$776,$A16,СВЦЭМ!$B$33:$B$776,B$11)+'СЕТ СН'!$F$12+СВЦЭМ!$D$10+'СЕТ СН'!$F$6-'СЕТ СН'!$F$22</f>
        <v>921.62886962999994</v>
      </c>
      <c r="C16" s="36">
        <f>SUMIFS(СВЦЭМ!$C$33:$C$776,СВЦЭМ!$A$33:$A$776,$A16,СВЦЭМ!$B$33:$B$776,C$11)+'СЕТ СН'!$F$12+СВЦЭМ!$D$10+'СЕТ СН'!$F$6-'СЕТ СН'!$F$22</f>
        <v>939.65135694000003</v>
      </c>
      <c r="D16" s="36">
        <f>SUMIFS(СВЦЭМ!$C$33:$C$776,СВЦЭМ!$A$33:$A$776,$A16,СВЦЭМ!$B$33:$B$776,D$11)+'СЕТ СН'!$F$12+СВЦЭМ!$D$10+'СЕТ СН'!$F$6-'СЕТ СН'!$F$22</f>
        <v>934.38855145000002</v>
      </c>
      <c r="E16" s="36">
        <f>SUMIFS(СВЦЭМ!$C$33:$C$776,СВЦЭМ!$A$33:$A$776,$A16,СВЦЭМ!$B$33:$B$776,E$11)+'СЕТ СН'!$F$12+СВЦЭМ!$D$10+'СЕТ СН'!$F$6-'СЕТ СН'!$F$22</f>
        <v>937.14557246000004</v>
      </c>
      <c r="F16" s="36">
        <f>SUMIFS(СВЦЭМ!$C$33:$C$776,СВЦЭМ!$A$33:$A$776,$A16,СВЦЭМ!$B$33:$B$776,F$11)+'СЕТ СН'!$F$12+СВЦЭМ!$D$10+'СЕТ СН'!$F$6-'СЕТ СН'!$F$22</f>
        <v>940.58802314000002</v>
      </c>
      <c r="G16" s="36">
        <f>SUMIFS(СВЦЭМ!$C$33:$C$776,СВЦЭМ!$A$33:$A$776,$A16,СВЦЭМ!$B$33:$B$776,G$11)+'СЕТ СН'!$F$12+СВЦЭМ!$D$10+'СЕТ СН'!$F$6-'СЕТ СН'!$F$22</f>
        <v>924.34351319999996</v>
      </c>
      <c r="H16" s="36">
        <f>SUMIFS(СВЦЭМ!$C$33:$C$776,СВЦЭМ!$A$33:$A$776,$A16,СВЦЭМ!$B$33:$B$776,H$11)+'СЕТ СН'!$F$12+СВЦЭМ!$D$10+'СЕТ СН'!$F$6-'СЕТ СН'!$F$22</f>
        <v>883.07150219000005</v>
      </c>
      <c r="I16" s="36">
        <f>SUMIFS(СВЦЭМ!$C$33:$C$776,СВЦЭМ!$A$33:$A$776,$A16,СВЦЭМ!$B$33:$B$776,I$11)+'СЕТ СН'!$F$12+СВЦЭМ!$D$10+'СЕТ СН'!$F$6-'СЕТ СН'!$F$22</f>
        <v>896.49311513999999</v>
      </c>
      <c r="J16" s="36">
        <f>SUMIFS(СВЦЭМ!$C$33:$C$776,СВЦЭМ!$A$33:$A$776,$A16,СВЦЭМ!$B$33:$B$776,J$11)+'СЕТ СН'!$F$12+СВЦЭМ!$D$10+'СЕТ СН'!$F$6-'СЕТ СН'!$F$22</f>
        <v>879.07020596999996</v>
      </c>
      <c r="K16" s="36">
        <f>SUMIFS(СВЦЭМ!$C$33:$C$776,СВЦЭМ!$A$33:$A$776,$A16,СВЦЭМ!$B$33:$B$776,K$11)+'СЕТ СН'!$F$12+СВЦЭМ!$D$10+'СЕТ СН'!$F$6-'СЕТ СН'!$F$22</f>
        <v>851.52881534999995</v>
      </c>
      <c r="L16" s="36">
        <f>SUMIFS(СВЦЭМ!$C$33:$C$776,СВЦЭМ!$A$33:$A$776,$A16,СВЦЭМ!$B$33:$B$776,L$11)+'СЕТ СН'!$F$12+СВЦЭМ!$D$10+'СЕТ СН'!$F$6-'СЕТ СН'!$F$22</f>
        <v>844.15010724000001</v>
      </c>
      <c r="M16" s="36">
        <f>SUMIFS(СВЦЭМ!$C$33:$C$776,СВЦЭМ!$A$33:$A$776,$A16,СВЦЭМ!$B$33:$B$776,M$11)+'СЕТ СН'!$F$12+СВЦЭМ!$D$10+'СЕТ СН'!$F$6-'СЕТ СН'!$F$22</f>
        <v>851.07421977000001</v>
      </c>
      <c r="N16" s="36">
        <f>SUMIFS(СВЦЭМ!$C$33:$C$776,СВЦЭМ!$A$33:$A$776,$A16,СВЦЭМ!$B$33:$B$776,N$11)+'СЕТ СН'!$F$12+СВЦЭМ!$D$10+'СЕТ СН'!$F$6-'СЕТ СН'!$F$22</f>
        <v>844.91584290000003</v>
      </c>
      <c r="O16" s="36">
        <f>SUMIFS(СВЦЭМ!$C$33:$C$776,СВЦЭМ!$A$33:$A$776,$A16,СВЦЭМ!$B$33:$B$776,O$11)+'СЕТ СН'!$F$12+СВЦЭМ!$D$10+'СЕТ СН'!$F$6-'СЕТ СН'!$F$22</f>
        <v>867.02704722999999</v>
      </c>
      <c r="P16" s="36">
        <f>SUMIFS(СВЦЭМ!$C$33:$C$776,СВЦЭМ!$A$33:$A$776,$A16,СВЦЭМ!$B$33:$B$776,P$11)+'СЕТ СН'!$F$12+СВЦЭМ!$D$10+'СЕТ СН'!$F$6-'СЕТ СН'!$F$22</f>
        <v>869.41807962999997</v>
      </c>
      <c r="Q16" s="36">
        <f>SUMIFS(СВЦЭМ!$C$33:$C$776,СВЦЭМ!$A$33:$A$776,$A16,СВЦЭМ!$B$33:$B$776,Q$11)+'СЕТ СН'!$F$12+СВЦЭМ!$D$10+'СЕТ СН'!$F$6-'СЕТ СН'!$F$22</f>
        <v>856.64384527999994</v>
      </c>
      <c r="R16" s="36">
        <f>SUMIFS(СВЦЭМ!$C$33:$C$776,СВЦЭМ!$A$33:$A$776,$A16,СВЦЭМ!$B$33:$B$776,R$11)+'СЕТ СН'!$F$12+СВЦЭМ!$D$10+'СЕТ СН'!$F$6-'СЕТ СН'!$F$22</f>
        <v>803.27568017999999</v>
      </c>
      <c r="S16" s="36">
        <f>SUMIFS(СВЦЭМ!$C$33:$C$776,СВЦЭМ!$A$33:$A$776,$A16,СВЦЭМ!$B$33:$B$776,S$11)+'СЕТ СН'!$F$12+СВЦЭМ!$D$10+'СЕТ СН'!$F$6-'СЕТ СН'!$F$22</f>
        <v>774.01999665999995</v>
      </c>
      <c r="T16" s="36">
        <f>SUMIFS(СВЦЭМ!$C$33:$C$776,СВЦЭМ!$A$33:$A$776,$A16,СВЦЭМ!$B$33:$B$776,T$11)+'СЕТ СН'!$F$12+СВЦЭМ!$D$10+'СЕТ СН'!$F$6-'СЕТ СН'!$F$22</f>
        <v>789.35344669999995</v>
      </c>
      <c r="U16" s="36">
        <f>SUMIFS(СВЦЭМ!$C$33:$C$776,СВЦЭМ!$A$33:$A$776,$A16,СВЦЭМ!$B$33:$B$776,U$11)+'СЕТ СН'!$F$12+СВЦЭМ!$D$10+'СЕТ СН'!$F$6-'СЕТ СН'!$F$22</f>
        <v>791.89459027999999</v>
      </c>
      <c r="V16" s="36">
        <f>SUMIFS(СВЦЭМ!$C$33:$C$776,СВЦЭМ!$A$33:$A$776,$A16,СВЦЭМ!$B$33:$B$776,V$11)+'СЕТ СН'!$F$12+СВЦЭМ!$D$10+'СЕТ СН'!$F$6-'СЕТ СН'!$F$22</f>
        <v>784.03252234000001</v>
      </c>
      <c r="W16" s="36">
        <f>SUMIFS(СВЦЭМ!$C$33:$C$776,СВЦЭМ!$A$33:$A$776,$A16,СВЦЭМ!$B$33:$B$776,W$11)+'СЕТ СН'!$F$12+СВЦЭМ!$D$10+'СЕТ СН'!$F$6-'СЕТ СН'!$F$22</f>
        <v>791.26590476000001</v>
      </c>
      <c r="X16" s="36">
        <f>SUMIFS(СВЦЭМ!$C$33:$C$776,СВЦЭМ!$A$33:$A$776,$A16,СВЦЭМ!$B$33:$B$776,X$11)+'СЕТ СН'!$F$12+СВЦЭМ!$D$10+'СЕТ СН'!$F$6-'СЕТ СН'!$F$22</f>
        <v>806.63679875000003</v>
      </c>
      <c r="Y16" s="36">
        <f>SUMIFS(СВЦЭМ!$C$33:$C$776,СВЦЭМ!$A$33:$A$776,$A16,СВЦЭМ!$B$33:$B$776,Y$11)+'СЕТ СН'!$F$12+СВЦЭМ!$D$10+'СЕТ СН'!$F$6-'СЕТ СН'!$F$22</f>
        <v>849.61669753000001</v>
      </c>
    </row>
    <row r="17" spans="1:25" ht="15.75" x14ac:dyDescent="0.2">
      <c r="A17" s="35">
        <f t="shared" si="0"/>
        <v>43775</v>
      </c>
      <c r="B17" s="36">
        <f>SUMIFS(СВЦЭМ!$C$33:$C$776,СВЦЭМ!$A$33:$A$776,$A17,СВЦЭМ!$B$33:$B$776,B$11)+'СЕТ СН'!$F$12+СВЦЭМ!$D$10+'СЕТ СН'!$F$6-'СЕТ СН'!$F$22</f>
        <v>840.60575386999994</v>
      </c>
      <c r="C17" s="36">
        <f>SUMIFS(СВЦЭМ!$C$33:$C$776,СВЦЭМ!$A$33:$A$776,$A17,СВЦЭМ!$B$33:$B$776,C$11)+'СЕТ СН'!$F$12+СВЦЭМ!$D$10+'СЕТ СН'!$F$6-'СЕТ СН'!$F$22</f>
        <v>866.89432548000002</v>
      </c>
      <c r="D17" s="36">
        <f>SUMIFS(СВЦЭМ!$C$33:$C$776,СВЦЭМ!$A$33:$A$776,$A17,СВЦЭМ!$B$33:$B$776,D$11)+'СЕТ СН'!$F$12+СВЦЭМ!$D$10+'СЕТ СН'!$F$6-'СЕТ СН'!$F$22</f>
        <v>879.41900621000002</v>
      </c>
      <c r="E17" s="36">
        <f>SUMIFS(СВЦЭМ!$C$33:$C$776,СВЦЭМ!$A$33:$A$776,$A17,СВЦЭМ!$B$33:$B$776,E$11)+'СЕТ СН'!$F$12+СВЦЭМ!$D$10+'СЕТ СН'!$F$6-'СЕТ СН'!$F$22</f>
        <v>881.24213106000002</v>
      </c>
      <c r="F17" s="36">
        <f>SUMIFS(СВЦЭМ!$C$33:$C$776,СВЦЭМ!$A$33:$A$776,$A17,СВЦЭМ!$B$33:$B$776,F$11)+'СЕТ СН'!$F$12+СВЦЭМ!$D$10+'СЕТ СН'!$F$6-'СЕТ СН'!$F$22</f>
        <v>885.58567156000004</v>
      </c>
      <c r="G17" s="36">
        <f>SUMIFS(СВЦЭМ!$C$33:$C$776,СВЦЭМ!$A$33:$A$776,$A17,СВЦЭМ!$B$33:$B$776,G$11)+'СЕТ СН'!$F$12+СВЦЭМ!$D$10+'СЕТ СН'!$F$6-'СЕТ СН'!$F$22</f>
        <v>871.04906234999999</v>
      </c>
      <c r="H17" s="36">
        <f>SUMIFS(СВЦЭМ!$C$33:$C$776,СВЦЭМ!$A$33:$A$776,$A17,СВЦЭМ!$B$33:$B$776,H$11)+'СЕТ СН'!$F$12+СВЦЭМ!$D$10+'СЕТ СН'!$F$6-'СЕТ СН'!$F$22</f>
        <v>840.92539552999995</v>
      </c>
      <c r="I17" s="36">
        <f>SUMIFS(СВЦЭМ!$C$33:$C$776,СВЦЭМ!$A$33:$A$776,$A17,СВЦЭМ!$B$33:$B$776,I$11)+'СЕТ СН'!$F$12+СВЦЭМ!$D$10+'СЕТ СН'!$F$6-'СЕТ СН'!$F$22</f>
        <v>813.22312666999994</v>
      </c>
      <c r="J17" s="36">
        <f>SUMIFS(СВЦЭМ!$C$33:$C$776,СВЦЭМ!$A$33:$A$776,$A17,СВЦЭМ!$B$33:$B$776,J$11)+'СЕТ СН'!$F$12+СВЦЭМ!$D$10+'СЕТ СН'!$F$6-'СЕТ СН'!$F$22</f>
        <v>807.37157710999998</v>
      </c>
      <c r="K17" s="36">
        <f>SUMIFS(СВЦЭМ!$C$33:$C$776,СВЦЭМ!$A$33:$A$776,$A17,СВЦЭМ!$B$33:$B$776,K$11)+'СЕТ СН'!$F$12+СВЦЭМ!$D$10+'СЕТ СН'!$F$6-'СЕТ СН'!$F$22</f>
        <v>802.43889601000001</v>
      </c>
      <c r="L17" s="36">
        <f>SUMIFS(СВЦЭМ!$C$33:$C$776,СВЦЭМ!$A$33:$A$776,$A17,СВЦЭМ!$B$33:$B$776,L$11)+'СЕТ СН'!$F$12+СВЦЭМ!$D$10+'СЕТ СН'!$F$6-'СЕТ СН'!$F$22</f>
        <v>819.63817557999994</v>
      </c>
      <c r="M17" s="36">
        <f>SUMIFS(СВЦЭМ!$C$33:$C$776,СВЦЭМ!$A$33:$A$776,$A17,СВЦЭМ!$B$33:$B$776,M$11)+'СЕТ СН'!$F$12+СВЦЭМ!$D$10+'СЕТ СН'!$F$6-'СЕТ СН'!$F$22</f>
        <v>851.90232843000001</v>
      </c>
      <c r="N17" s="36">
        <f>SUMIFS(СВЦЭМ!$C$33:$C$776,СВЦЭМ!$A$33:$A$776,$A17,СВЦЭМ!$B$33:$B$776,N$11)+'СЕТ СН'!$F$12+СВЦЭМ!$D$10+'СЕТ СН'!$F$6-'СЕТ СН'!$F$22</f>
        <v>862.48139691999995</v>
      </c>
      <c r="O17" s="36">
        <f>SUMIFS(СВЦЭМ!$C$33:$C$776,СВЦЭМ!$A$33:$A$776,$A17,СВЦЭМ!$B$33:$B$776,O$11)+'СЕТ СН'!$F$12+СВЦЭМ!$D$10+'СЕТ СН'!$F$6-'СЕТ СН'!$F$22</f>
        <v>866.86235700999998</v>
      </c>
      <c r="P17" s="36">
        <f>SUMIFS(СВЦЭМ!$C$33:$C$776,СВЦЭМ!$A$33:$A$776,$A17,СВЦЭМ!$B$33:$B$776,P$11)+'СЕТ СН'!$F$12+СВЦЭМ!$D$10+'СЕТ СН'!$F$6-'СЕТ СН'!$F$22</f>
        <v>873.85228972999994</v>
      </c>
      <c r="Q17" s="36">
        <f>SUMIFS(СВЦЭМ!$C$33:$C$776,СВЦЭМ!$A$33:$A$776,$A17,СВЦЭМ!$B$33:$B$776,Q$11)+'СЕТ СН'!$F$12+СВЦЭМ!$D$10+'СЕТ СН'!$F$6-'СЕТ СН'!$F$22</f>
        <v>863.33813738000003</v>
      </c>
      <c r="R17" s="36">
        <f>SUMIFS(СВЦЭМ!$C$33:$C$776,СВЦЭМ!$A$33:$A$776,$A17,СВЦЭМ!$B$33:$B$776,R$11)+'СЕТ СН'!$F$12+СВЦЭМ!$D$10+'СЕТ СН'!$F$6-'СЕТ СН'!$F$22</f>
        <v>823.05480360000001</v>
      </c>
      <c r="S17" s="36">
        <f>SUMIFS(СВЦЭМ!$C$33:$C$776,СВЦЭМ!$A$33:$A$776,$A17,СВЦЭМ!$B$33:$B$776,S$11)+'СЕТ СН'!$F$12+СВЦЭМ!$D$10+'СЕТ СН'!$F$6-'СЕТ СН'!$F$22</f>
        <v>804.44480625999995</v>
      </c>
      <c r="T17" s="36">
        <f>SUMIFS(СВЦЭМ!$C$33:$C$776,СВЦЭМ!$A$33:$A$776,$A17,СВЦЭМ!$B$33:$B$776,T$11)+'СЕТ СН'!$F$12+СВЦЭМ!$D$10+'СЕТ СН'!$F$6-'СЕТ СН'!$F$22</f>
        <v>822.97880548000001</v>
      </c>
      <c r="U17" s="36">
        <f>SUMIFS(СВЦЭМ!$C$33:$C$776,СВЦЭМ!$A$33:$A$776,$A17,СВЦЭМ!$B$33:$B$776,U$11)+'СЕТ СН'!$F$12+СВЦЭМ!$D$10+'СЕТ СН'!$F$6-'СЕТ СН'!$F$22</f>
        <v>816.56030718</v>
      </c>
      <c r="V17" s="36">
        <f>SUMIFS(СВЦЭМ!$C$33:$C$776,СВЦЭМ!$A$33:$A$776,$A17,СВЦЭМ!$B$33:$B$776,V$11)+'СЕТ СН'!$F$12+СВЦЭМ!$D$10+'СЕТ СН'!$F$6-'СЕТ СН'!$F$22</f>
        <v>803.00967564999996</v>
      </c>
      <c r="W17" s="36">
        <f>SUMIFS(СВЦЭМ!$C$33:$C$776,СВЦЭМ!$A$33:$A$776,$A17,СВЦЭМ!$B$33:$B$776,W$11)+'СЕТ СН'!$F$12+СВЦЭМ!$D$10+'СЕТ СН'!$F$6-'СЕТ СН'!$F$22</f>
        <v>789.73628786999996</v>
      </c>
      <c r="X17" s="36">
        <f>SUMIFS(СВЦЭМ!$C$33:$C$776,СВЦЭМ!$A$33:$A$776,$A17,СВЦЭМ!$B$33:$B$776,X$11)+'СЕТ СН'!$F$12+СВЦЭМ!$D$10+'СЕТ СН'!$F$6-'СЕТ СН'!$F$22</f>
        <v>791.57046593999996</v>
      </c>
      <c r="Y17" s="36">
        <f>SUMIFS(СВЦЭМ!$C$33:$C$776,СВЦЭМ!$A$33:$A$776,$A17,СВЦЭМ!$B$33:$B$776,Y$11)+'СЕТ СН'!$F$12+СВЦЭМ!$D$10+'СЕТ СН'!$F$6-'СЕТ СН'!$F$22</f>
        <v>790.35547492000001</v>
      </c>
    </row>
    <row r="18" spans="1:25" ht="15.75" x14ac:dyDescent="0.2">
      <c r="A18" s="35">
        <f t="shared" si="0"/>
        <v>43776</v>
      </c>
      <c r="B18" s="36">
        <f>SUMIFS(СВЦЭМ!$C$33:$C$776,СВЦЭМ!$A$33:$A$776,$A18,СВЦЭМ!$B$33:$B$776,B$11)+'СЕТ СН'!$F$12+СВЦЭМ!$D$10+'СЕТ СН'!$F$6-'СЕТ СН'!$F$22</f>
        <v>829.36449551999999</v>
      </c>
      <c r="C18" s="36">
        <f>SUMIFS(СВЦЭМ!$C$33:$C$776,СВЦЭМ!$A$33:$A$776,$A18,СВЦЭМ!$B$33:$B$776,C$11)+'СЕТ СН'!$F$12+СВЦЭМ!$D$10+'СЕТ СН'!$F$6-'СЕТ СН'!$F$22</f>
        <v>866.15909936000003</v>
      </c>
      <c r="D18" s="36">
        <f>SUMIFS(СВЦЭМ!$C$33:$C$776,СВЦЭМ!$A$33:$A$776,$A18,СВЦЭМ!$B$33:$B$776,D$11)+'СЕТ СН'!$F$12+СВЦЭМ!$D$10+'СЕТ СН'!$F$6-'СЕТ СН'!$F$22</f>
        <v>880.13802264000003</v>
      </c>
      <c r="E18" s="36">
        <f>SUMIFS(СВЦЭМ!$C$33:$C$776,СВЦЭМ!$A$33:$A$776,$A18,СВЦЭМ!$B$33:$B$776,E$11)+'СЕТ СН'!$F$12+СВЦЭМ!$D$10+'СЕТ СН'!$F$6-'СЕТ СН'!$F$22</f>
        <v>890.23904443000004</v>
      </c>
      <c r="F18" s="36">
        <f>SUMIFS(СВЦЭМ!$C$33:$C$776,СВЦЭМ!$A$33:$A$776,$A18,СВЦЭМ!$B$33:$B$776,F$11)+'СЕТ СН'!$F$12+СВЦЭМ!$D$10+'СЕТ СН'!$F$6-'СЕТ СН'!$F$22</f>
        <v>890.62624165</v>
      </c>
      <c r="G18" s="36">
        <f>SUMIFS(СВЦЭМ!$C$33:$C$776,СВЦЭМ!$A$33:$A$776,$A18,СВЦЭМ!$B$33:$B$776,G$11)+'СЕТ СН'!$F$12+СВЦЭМ!$D$10+'СЕТ СН'!$F$6-'СЕТ СН'!$F$22</f>
        <v>861.62215542000001</v>
      </c>
      <c r="H18" s="36">
        <f>SUMIFS(СВЦЭМ!$C$33:$C$776,СВЦЭМ!$A$33:$A$776,$A18,СВЦЭМ!$B$33:$B$776,H$11)+'СЕТ СН'!$F$12+СВЦЭМ!$D$10+'СЕТ СН'!$F$6-'СЕТ СН'!$F$22</f>
        <v>816.28571312999998</v>
      </c>
      <c r="I18" s="36">
        <f>SUMIFS(СВЦЭМ!$C$33:$C$776,СВЦЭМ!$A$33:$A$776,$A18,СВЦЭМ!$B$33:$B$776,I$11)+'СЕТ СН'!$F$12+СВЦЭМ!$D$10+'СЕТ СН'!$F$6-'СЕТ СН'!$F$22</f>
        <v>798.36177800999997</v>
      </c>
      <c r="J18" s="36">
        <f>SUMIFS(СВЦЭМ!$C$33:$C$776,СВЦЭМ!$A$33:$A$776,$A18,СВЦЭМ!$B$33:$B$776,J$11)+'СЕТ СН'!$F$12+СВЦЭМ!$D$10+'СЕТ СН'!$F$6-'СЕТ СН'!$F$22</f>
        <v>794.31056703000002</v>
      </c>
      <c r="K18" s="36">
        <f>SUMIFS(СВЦЭМ!$C$33:$C$776,СВЦЭМ!$A$33:$A$776,$A18,СВЦЭМ!$B$33:$B$776,K$11)+'СЕТ СН'!$F$12+СВЦЭМ!$D$10+'СЕТ СН'!$F$6-'СЕТ СН'!$F$22</f>
        <v>794.59494932999996</v>
      </c>
      <c r="L18" s="36">
        <f>SUMIFS(СВЦЭМ!$C$33:$C$776,СВЦЭМ!$A$33:$A$776,$A18,СВЦЭМ!$B$33:$B$776,L$11)+'СЕТ СН'!$F$12+СВЦЭМ!$D$10+'СЕТ СН'!$F$6-'СЕТ СН'!$F$22</f>
        <v>816.10924119000003</v>
      </c>
      <c r="M18" s="36">
        <f>SUMIFS(СВЦЭМ!$C$33:$C$776,СВЦЭМ!$A$33:$A$776,$A18,СВЦЭМ!$B$33:$B$776,M$11)+'СЕТ СН'!$F$12+СВЦЭМ!$D$10+'СЕТ СН'!$F$6-'СЕТ СН'!$F$22</f>
        <v>834.07483267999999</v>
      </c>
      <c r="N18" s="36">
        <f>SUMIFS(СВЦЭМ!$C$33:$C$776,СВЦЭМ!$A$33:$A$776,$A18,СВЦЭМ!$B$33:$B$776,N$11)+'СЕТ СН'!$F$12+СВЦЭМ!$D$10+'СЕТ СН'!$F$6-'СЕТ СН'!$F$22</f>
        <v>846.96107023000002</v>
      </c>
      <c r="O18" s="36">
        <f>SUMIFS(СВЦЭМ!$C$33:$C$776,СВЦЭМ!$A$33:$A$776,$A18,СВЦЭМ!$B$33:$B$776,O$11)+'СЕТ СН'!$F$12+СВЦЭМ!$D$10+'СЕТ СН'!$F$6-'СЕТ СН'!$F$22</f>
        <v>856.33927991999997</v>
      </c>
      <c r="P18" s="36">
        <f>SUMIFS(СВЦЭМ!$C$33:$C$776,СВЦЭМ!$A$33:$A$776,$A18,СВЦЭМ!$B$33:$B$776,P$11)+'СЕТ СН'!$F$12+СВЦЭМ!$D$10+'СЕТ СН'!$F$6-'СЕТ СН'!$F$22</f>
        <v>855.61024957999996</v>
      </c>
      <c r="Q18" s="36">
        <f>SUMIFS(СВЦЭМ!$C$33:$C$776,СВЦЭМ!$A$33:$A$776,$A18,СВЦЭМ!$B$33:$B$776,Q$11)+'СЕТ СН'!$F$12+СВЦЭМ!$D$10+'СЕТ СН'!$F$6-'СЕТ СН'!$F$22</f>
        <v>850.33466103000001</v>
      </c>
      <c r="R18" s="36">
        <f>SUMIFS(СВЦЭМ!$C$33:$C$776,СВЦЭМ!$A$33:$A$776,$A18,СВЦЭМ!$B$33:$B$776,R$11)+'СЕТ СН'!$F$12+СВЦЭМ!$D$10+'СЕТ СН'!$F$6-'СЕТ СН'!$F$22</f>
        <v>799.65286632000004</v>
      </c>
      <c r="S18" s="36">
        <f>SUMIFS(СВЦЭМ!$C$33:$C$776,СВЦЭМ!$A$33:$A$776,$A18,СВЦЭМ!$B$33:$B$776,S$11)+'СЕТ СН'!$F$12+СВЦЭМ!$D$10+'СЕТ СН'!$F$6-'СЕТ СН'!$F$22</f>
        <v>787.85341142000004</v>
      </c>
      <c r="T18" s="36">
        <f>SUMIFS(СВЦЭМ!$C$33:$C$776,СВЦЭМ!$A$33:$A$776,$A18,СВЦЭМ!$B$33:$B$776,T$11)+'СЕТ СН'!$F$12+СВЦЭМ!$D$10+'СЕТ СН'!$F$6-'СЕТ СН'!$F$22</f>
        <v>779.68687705000002</v>
      </c>
      <c r="U18" s="36">
        <f>SUMIFS(СВЦЭМ!$C$33:$C$776,СВЦЭМ!$A$33:$A$776,$A18,СВЦЭМ!$B$33:$B$776,U$11)+'СЕТ СН'!$F$12+СВЦЭМ!$D$10+'СЕТ СН'!$F$6-'СЕТ СН'!$F$22</f>
        <v>777.59198162999996</v>
      </c>
      <c r="V18" s="36">
        <f>SUMIFS(СВЦЭМ!$C$33:$C$776,СВЦЭМ!$A$33:$A$776,$A18,СВЦЭМ!$B$33:$B$776,V$11)+'СЕТ СН'!$F$12+СВЦЭМ!$D$10+'СЕТ СН'!$F$6-'СЕТ СН'!$F$22</f>
        <v>776.99177729999997</v>
      </c>
      <c r="W18" s="36">
        <f>SUMIFS(СВЦЭМ!$C$33:$C$776,СВЦЭМ!$A$33:$A$776,$A18,СВЦЭМ!$B$33:$B$776,W$11)+'СЕТ СН'!$F$12+СВЦЭМ!$D$10+'СЕТ СН'!$F$6-'СЕТ СН'!$F$22</f>
        <v>770.06258750999996</v>
      </c>
      <c r="X18" s="36">
        <f>SUMIFS(СВЦЭМ!$C$33:$C$776,СВЦЭМ!$A$33:$A$776,$A18,СВЦЭМ!$B$33:$B$776,X$11)+'СЕТ СН'!$F$12+СВЦЭМ!$D$10+'СЕТ СН'!$F$6-'СЕТ СН'!$F$22</f>
        <v>775.62566205999997</v>
      </c>
      <c r="Y18" s="36">
        <f>SUMIFS(СВЦЭМ!$C$33:$C$776,СВЦЭМ!$A$33:$A$776,$A18,СВЦЭМ!$B$33:$B$776,Y$11)+'СЕТ СН'!$F$12+СВЦЭМ!$D$10+'СЕТ СН'!$F$6-'СЕТ СН'!$F$22</f>
        <v>806.38755889000004</v>
      </c>
    </row>
    <row r="19" spans="1:25" ht="15.75" x14ac:dyDescent="0.2">
      <c r="A19" s="35">
        <f t="shared" si="0"/>
        <v>43777</v>
      </c>
      <c r="B19" s="36">
        <f>SUMIFS(СВЦЭМ!$C$33:$C$776,СВЦЭМ!$A$33:$A$776,$A19,СВЦЭМ!$B$33:$B$776,B$11)+'СЕТ СН'!$F$12+СВЦЭМ!$D$10+'СЕТ СН'!$F$6-'СЕТ СН'!$F$22</f>
        <v>883.86019954999995</v>
      </c>
      <c r="C19" s="36">
        <f>SUMIFS(СВЦЭМ!$C$33:$C$776,СВЦЭМ!$A$33:$A$776,$A19,СВЦЭМ!$B$33:$B$776,C$11)+'СЕТ СН'!$F$12+СВЦЭМ!$D$10+'СЕТ СН'!$F$6-'СЕТ СН'!$F$22</f>
        <v>923.82815038000001</v>
      </c>
      <c r="D19" s="36">
        <f>SUMIFS(СВЦЭМ!$C$33:$C$776,СВЦЭМ!$A$33:$A$776,$A19,СВЦЭМ!$B$33:$B$776,D$11)+'СЕТ СН'!$F$12+СВЦЭМ!$D$10+'СЕТ СН'!$F$6-'СЕТ СН'!$F$22</f>
        <v>933.26285053000004</v>
      </c>
      <c r="E19" s="36">
        <f>SUMIFS(СВЦЭМ!$C$33:$C$776,СВЦЭМ!$A$33:$A$776,$A19,СВЦЭМ!$B$33:$B$776,E$11)+'СЕТ СН'!$F$12+СВЦЭМ!$D$10+'СЕТ СН'!$F$6-'СЕТ СН'!$F$22</f>
        <v>936.88595758999998</v>
      </c>
      <c r="F19" s="36">
        <f>SUMIFS(СВЦЭМ!$C$33:$C$776,СВЦЭМ!$A$33:$A$776,$A19,СВЦЭМ!$B$33:$B$776,F$11)+'СЕТ СН'!$F$12+СВЦЭМ!$D$10+'СЕТ СН'!$F$6-'СЕТ СН'!$F$22</f>
        <v>936.44166928000004</v>
      </c>
      <c r="G19" s="36">
        <f>SUMIFS(СВЦЭМ!$C$33:$C$776,СВЦЭМ!$A$33:$A$776,$A19,СВЦЭМ!$B$33:$B$776,G$11)+'СЕТ СН'!$F$12+СВЦЭМ!$D$10+'СЕТ СН'!$F$6-'СЕТ СН'!$F$22</f>
        <v>917.09817093000004</v>
      </c>
      <c r="H19" s="36">
        <f>SUMIFS(СВЦЭМ!$C$33:$C$776,СВЦЭМ!$A$33:$A$776,$A19,СВЦЭМ!$B$33:$B$776,H$11)+'СЕТ СН'!$F$12+СВЦЭМ!$D$10+'СЕТ СН'!$F$6-'СЕТ СН'!$F$22</f>
        <v>861.19177854999998</v>
      </c>
      <c r="I19" s="36">
        <f>SUMIFS(СВЦЭМ!$C$33:$C$776,СВЦЭМ!$A$33:$A$776,$A19,СВЦЭМ!$B$33:$B$776,I$11)+'СЕТ СН'!$F$12+СВЦЭМ!$D$10+'СЕТ СН'!$F$6-'СЕТ СН'!$F$22</f>
        <v>834.52299704999996</v>
      </c>
      <c r="J19" s="36">
        <f>SUMIFS(СВЦЭМ!$C$33:$C$776,СВЦЭМ!$A$33:$A$776,$A19,СВЦЭМ!$B$33:$B$776,J$11)+'СЕТ СН'!$F$12+СВЦЭМ!$D$10+'СЕТ СН'!$F$6-'СЕТ СН'!$F$22</f>
        <v>825.66044762000001</v>
      </c>
      <c r="K19" s="36">
        <f>SUMIFS(СВЦЭМ!$C$33:$C$776,СВЦЭМ!$A$33:$A$776,$A19,СВЦЭМ!$B$33:$B$776,K$11)+'СЕТ СН'!$F$12+СВЦЭМ!$D$10+'СЕТ СН'!$F$6-'СЕТ СН'!$F$22</f>
        <v>821.36664545999997</v>
      </c>
      <c r="L19" s="36">
        <f>SUMIFS(СВЦЭМ!$C$33:$C$776,СВЦЭМ!$A$33:$A$776,$A19,СВЦЭМ!$B$33:$B$776,L$11)+'СЕТ СН'!$F$12+СВЦЭМ!$D$10+'СЕТ СН'!$F$6-'СЕТ СН'!$F$22</f>
        <v>816.53601430000003</v>
      </c>
      <c r="M19" s="36">
        <f>SUMIFS(СВЦЭМ!$C$33:$C$776,СВЦЭМ!$A$33:$A$776,$A19,СВЦЭМ!$B$33:$B$776,M$11)+'СЕТ СН'!$F$12+СВЦЭМ!$D$10+'СЕТ СН'!$F$6-'СЕТ СН'!$F$22</f>
        <v>830.32200675000001</v>
      </c>
      <c r="N19" s="36">
        <f>SUMIFS(СВЦЭМ!$C$33:$C$776,СВЦЭМ!$A$33:$A$776,$A19,СВЦЭМ!$B$33:$B$776,N$11)+'СЕТ СН'!$F$12+СВЦЭМ!$D$10+'СЕТ СН'!$F$6-'СЕТ СН'!$F$22</f>
        <v>841.61575215000005</v>
      </c>
      <c r="O19" s="36">
        <f>SUMIFS(СВЦЭМ!$C$33:$C$776,СВЦЭМ!$A$33:$A$776,$A19,СВЦЭМ!$B$33:$B$776,O$11)+'СЕТ СН'!$F$12+СВЦЭМ!$D$10+'СЕТ СН'!$F$6-'СЕТ СН'!$F$22</f>
        <v>850.04252096999994</v>
      </c>
      <c r="P19" s="36">
        <f>SUMIFS(СВЦЭМ!$C$33:$C$776,СВЦЭМ!$A$33:$A$776,$A19,СВЦЭМ!$B$33:$B$776,P$11)+'СЕТ СН'!$F$12+СВЦЭМ!$D$10+'СЕТ СН'!$F$6-'СЕТ СН'!$F$22</f>
        <v>852.88927146000003</v>
      </c>
      <c r="Q19" s="36">
        <f>SUMIFS(СВЦЭМ!$C$33:$C$776,СВЦЭМ!$A$33:$A$776,$A19,СВЦЭМ!$B$33:$B$776,Q$11)+'СЕТ СН'!$F$12+СВЦЭМ!$D$10+'СЕТ СН'!$F$6-'СЕТ СН'!$F$22</f>
        <v>852.55886657999997</v>
      </c>
      <c r="R19" s="36">
        <f>SUMIFS(СВЦЭМ!$C$33:$C$776,СВЦЭМ!$A$33:$A$776,$A19,СВЦЭМ!$B$33:$B$776,R$11)+'СЕТ СН'!$F$12+СВЦЭМ!$D$10+'СЕТ СН'!$F$6-'СЕТ СН'!$F$22</f>
        <v>817.34346790999996</v>
      </c>
      <c r="S19" s="36">
        <f>SUMIFS(СВЦЭМ!$C$33:$C$776,СВЦЭМ!$A$33:$A$776,$A19,СВЦЭМ!$B$33:$B$776,S$11)+'СЕТ СН'!$F$12+СВЦЭМ!$D$10+'СЕТ СН'!$F$6-'СЕТ СН'!$F$22</f>
        <v>799.40777406999996</v>
      </c>
      <c r="T19" s="36">
        <f>SUMIFS(СВЦЭМ!$C$33:$C$776,СВЦЭМ!$A$33:$A$776,$A19,СВЦЭМ!$B$33:$B$776,T$11)+'СЕТ СН'!$F$12+СВЦЭМ!$D$10+'СЕТ СН'!$F$6-'СЕТ СН'!$F$22</f>
        <v>779.121669</v>
      </c>
      <c r="U19" s="36">
        <f>SUMIFS(СВЦЭМ!$C$33:$C$776,СВЦЭМ!$A$33:$A$776,$A19,СВЦЭМ!$B$33:$B$776,U$11)+'СЕТ СН'!$F$12+СВЦЭМ!$D$10+'СЕТ СН'!$F$6-'СЕТ СН'!$F$22</f>
        <v>776.05520783999998</v>
      </c>
      <c r="V19" s="36">
        <f>SUMIFS(СВЦЭМ!$C$33:$C$776,СВЦЭМ!$A$33:$A$776,$A19,СВЦЭМ!$B$33:$B$776,V$11)+'СЕТ СН'!$F$12+СВЦЭМ!$D$10+'СЕТ СН'!$F$6-'СЕТ СН'!$F$22</f>
        <v>790.04297597000004</v>
      </c>
      <c r="W19" s="36">
        <f>SUMIFS(СВЦЭМ!$C$33:$C$776,СВЦЭМ!$A$33:$A$776,$A19,СВЦЭМ!$B$33:$B$776,W$11)+'СЕТ СН'!$F$12+СВЦЭМ!$D$10+'СЕТ СН'!$F$6-'СЕТ СН'!$F$22</f>
        <v>801.66990395000005</v>
      </c>
      <c r="X19" s="36">
        <f>SUMIFS(СВЦЭМ!$C$33:$C$776,СВЦЭМ!$A$33:$A$776,$A19,СВЦЭМ!$B$33:$B$776,X$11)+'СЕТ СН'!$F$12+СВЦЭМ!$D$10+'СЕТ СН'!$F$6-'СЕТ СН'!$F$22</f>
        <v>814.73510838999994</v>
      </c>
      <c r="Y19" s="36">
        <f>SUMIFS(СВЦЭМ!$C$33:$C$776,СВЦЭМ!$A$33:$A$776,$A19,СВЦЭМ!$B$33:$B$776,Y$11)+'СЕТ СН'!$F$12+СВЦЭМ!$D$10+'СЕТ СН'!$F$6-'СЕТ СН'!$F$22</f>
        <v>839.76493438</v>
      </c>
    </row>
    <row r="20" spans="1:25" ht="15.75" x14ac:dyDescent="0.2">
      <c r="A20" s="35">
        <f t="shared" si="0"/>
        <v>43778</v>
      </c>
      <c r="B20" s="36">
        <f>SUMIFS(СВЦЭМ!$C$33:$C$776,СВЦЭМ!$A$33:$A$776,$A20,СВЦЭМ!$B$33:$B$776,B$11)+'СЕТ СН'!$F$12+СВЦЭМ!$D$10+'СЕТ СН'!$F$6-'СЕТ СН'!$F$22</f>
        <v>900.31010344000003</v>
      </c>
      <c r="C20" s="36">
        <f>SUMIFS(СВЦЭМ!$C$33:$C$776,СВЦЭМ!$A$33:$A$776,$A20,СВЦЭМ!$B$33:$B$776,C$11)+'СЕТ СН'!$F$12+СВЦЭМ!$D$10+'СЕТ СН'!$F$6-'СЕТ СН'!$F$22</f>
        <v>944.70347822999997</v>
      </c>
      <c r="D20" s="36">
        <f>SUMIFS(СВЦЭМ!$C$33:$C$776,СВЦЭМ!$A$33:$A$776,$A20,СВЦЭМ!$B$33:$B$776,D$11)+'СЕТ СН'!$F$12+СВЦЭМ!$D$10+'СЕТ СН'!$F$6-'СЕТ СН'!$F$22</f>
        <v>959.58495963999997</v>
      </c>
      <c r="E20" s="36">
        <f>SUMIFS(СВЦЭМ!$C$33:$C$776,СВЦЭМ!$A$33:$A$776,$A20,СВЦЭМ!$B$33:$B$776,E$11)+'СЕТ СН'!$F$12+СВЦЭМ!$D$10+'СЕТ СН'!$F$6-'СЕТ СН'!$F$22</f>
        <v>973.61853587999997</v>
      </c>
      <c r="F20" s="36">
        <f>SUMIFS(СВЦЭМ!$C$33:$C$776,СВЦЭМ!$A$33:$A$776,$A20,СВЦЭМ!$B$33:$B$776,F$11)+'СЕТ СН'!$F$12+СВЦЭМ!$D$10+'СЕТ СН'!$F$6-'СЕТ СН'!$F$22</f>
        <v>972.57409603999997</v>
      </c>
      <c r="G20" s="36">
        <f>SUMIFS(СВЦЭМ!$C$33:$C$776,СВЦЭМ!$A$33:$A$776,$A20,СВЦЭМ!$B$33:$B$776,G$11)+'СЕТ СН'!$F$12+СВЦЭМ!$D$10+'СЕТ СН'!$F$6-'СЕТ СН'!$F$22</f>
        <v>957.63985380999998</v>
      </c>
      <c r="H20" s="36">
        <f>SUMIFS(СВЦЭМ!$C$33:$C$776,СВЦЭМ!$A$33:$A$776,$A20,СВЦЭМ!$B$33:$B$776,H$11)+'СЕТ СН'!$F$12+СВЦЭМ!$D$10+'СЕТ СН'!$F$6-'СЕТ СН'!$F$22</f>
        <v>920.14829066000004</v>
      </c>
      <c r="I20" s="36">
        <f>SUMIFS(СВЦЭМ!$C$33:$C$776,СВЦЭМ!$A$33:$A$776,$A20,СВЦЭМ!$B$33:$B$776,I$11)+'СЕТ СН'!$F$12+СВЦЭМ!$D$10+'СЕТ СН'!$F$6-'СЕТ СН'!$F$22</f>
        <v>877.21525766000002</v>
      </c>
      <c r="J20" s="36">
        <f>SUMIFS(СВЦЭМ!$C$33:$C$776,СВЦЭМ!$A$33:$A$776,$A20,СВЦЭМ!$B$33:$B$776,J$11)+'СЕТ СН'!$F$12+СВЦЭМ!$D$10+'СЕТ СН'!$F$6-'СЕТ СН'!$F$22</f>
        <v>861.33817654999996</v>
      </c>
      <c r="K20" s="36">
        <f>SUMIFS(СВЦЭМ!$C$33:$C$776,СВЦЭМ!$A$33:$A$776,$A20,СВЦЭМ!$B$33:$B$776,K$11)+'СЕТ СН'!$F$12+СВЦЭМ!$D$10+'СЕТ СН'!$F$6-'СЕТ СН'!$F$22</f>
        <v>855.49640971999997</v>
      </c>
      <c r="L20" s="36">
        <f>SUMIFS(СВЦЭМ!$C$33:$C$776,СВЦЭМ!$A$33:$A$776,$A20,СВЦЭМ!$B$33:$B$776,L$11)+'СЕТ СН'!$F$12+СВЦЭМ!$D$10+'СЕТ СН'!$F$6-'СЕТ СН'!$F$22</f>
        <v>863.47608817000003</v>
      </c>
      <c r="M20" s="36">
        <f>SUMIFS(СВЦЭМ!$C$33:$C$776,СВЦЭМ!$A$33:$A$776,$A20,СВЦЭМ!$B$33:$B$776,M$11)+'СЕТ СН'!$F$12+СВЦЭМ!$D$10+'СЕТ СН'!$F$6-'СЕТ СН'!$F$22</f>
        <v>870.75830574999998</v>
      </c>
      <c r="N20" s="36">
        <f>SUMIFS(СВЦЭМ!$C$33:$C$776,СВЦЭМ!$A$33:$A$776,$A20,СВЦЭМ!$B$33:$B$776,N$11)+'СЕТ СН'!$F$12+СВЦЭМ!$D$10+'СЕТ СН'!$F$6-'СЕТ СН'!$F$22</f>
        <v>875.50878638999995</v>
      </c>
      <c r="O20" s="36">
        <f>SUMIFS(СВЦЭМ!$C$33:$C$776,СВЦЭМ!$A$33:$A$776,$A20,СВЦЭМ!$B$33:$B$776,O$11)+'СЕТ СН'!$F$12+СВЦЭМ!$D$10+'СЕТ СН'!$F$6-'СЕТ СН'!$F$22</f>
        <v>885.39412672000003</v>
      </c>
      <c r="P20" s="36">
        <f>SUMIFS(СВЦЭМ!$C$33:$C$776,СВЦЭМ!$A$33:$A$776,$A20,СВЦЭМ!$B$33:$B$776,P$11)+'СЕТ СН'!$F$12+СВЦЭМ!$D$10+'СЕТ СН'!$F$6-'СЕТ СН'!$F$22</f>
        <v>896.58960505000005</v>
      </c>
      <c r="Q20" s="36">
        <f>SUMIFS(СВЦЭМ!$C$33:$C$776,СВЦЭМ!$A$33:$A$776,$A20,СВЦЭМ!$B$33:$B$776,Q$11)+'СЕТ СН'!$F$12+СВЦЭМ!$D$10+'СЕТ СН'!$F$6-'СЕТ СН'!$F$22</f>
        <v>892.29096903000004</v>
      </c>
      <c r="R20" s="36">
        <f>SUMIFS(СВЦЭМ!$C$33:$C$776,СВЦЭМ!$A$33:$A$776,$A20,СВЦЭМ!$B$33:$B$776,R$11)+'СЕТ СН'!$F$12+СВЦЭМ!$D$10+'СЕТ СН'!$F$6-'СЕТ СН'!$F$22</f>
        <v>842.86696416999996</v>
      </c>
      <c r="S20" s="36">
        <f>SUMIFS(СВЦЭМ!$C$33:$C$776,СВЦЭМ!$A$33:$A$776,$A20,СВЦЭМ!$B$33:$B$776,S$11)+'СЕТ СН'!$F$12+СВЦЭМ!$D$10+'СЕТ СН'!$F$6-'СЕТ СН'!$F$22</f>
        <v>810.24462146999997</v>
      </c>
      <c r="T20" s="36">
        <f>SUMIFS(СВЦЭМ!$C$33:$C$776,СВЦЭМ!$A$33:$A$776,$A20,СВЦЭМ!$B$33:$B$776,T$11)+'СЕТ СН'!$F$12+СВЦЭМ!$D$10+'СЕТ СН'!$F$6-'СЕТ СН'!$F$22</f>
        <v>825.40178169000001</v>
      </c>
      <c r="U20" s="36">
        <f>SUMIFS(СВЦЭМ!$C$33:$C$776,СВЦЭМ!$A$33:$A$776,$A20,СВЦЭМ!$B$33:$B$776,U$11)+'СЕТ СН'!$F$12+СВЦЭМ!$D$10+'СЕТ СН'!$F$6-'СЕТ СН'!$F$22</f>
        <v>822.69958910000003</v>
      </c>
      <c r="V20" s="36">
        <f>SUMIFS(СВЦЭМ!$C$33:$C$776,СВЦЭМ!$A$33:$A$776,$A20,СВЦЭМ!$B$33:$B$776,V$11)+'СЕТ СН'!$F$12+СВЦЭМ!$D$10+'СЕТ СН'!$F$6-'СЕТ СН'!$F$22</f>
        <v>820.05140889999996</v>
      </c>
      <c r="W20" s="36">
        <f>SUMIFS(СВЦЭМ!$C$33:$C$776,СВЦЭМ!$A$33:$A$776,$A20,СВЦЭМ!$B$33:$B$776,W$11)+'СЕТ СН'!$F$12+СВЦЭМ!$D$10+'СЕТ СН'!$F$6-'СЕТ СН'!$F$22</f>
        <v>808.89331614000002</v>
      </c>
      <c r="X20" s="36">
        <f>SUMIFS(СВЦЭМ!$C$33:$C$776,СВЦЭМ!$A$33:$A$776,$A20,СВЦЭМ!$B$33:$B$776,X$11)+'СЕТ СН'!$F$12+СВЦЭМ!$D$10+'СЕТ СН'!$F$6-'СЕТ СН'!$F$22</f>
        <v>807.21726866999995</v>
      </c>
      <c r="Y20" s="36">
        <f>SUMIFS(СВЦЭМ!$C$33:$C$776,СВЦЭМ!$A$33:$A$776,$A20,СВЦЭМ!$B$33:$B$776,Y$11)+'СЕТ СН'!$F$12+СВЦЭМ!$D$10+'СЕТ СН'!$F$6-'СЕТ СН'!$F$22</f>
        <v>839.80719312999997</v>
      </c>
    </row>
    <row r="21" spans="1:25" ht="15.75" x14ac:dyDescent="0.2">
      <c r="A21" s="35">
        <f t="shared" si="0"/>
        <v>43779</v>
      </c>
      <c r="B21" s="36">
        <f>SUMIFS(СВЦЭМ!$C$33:$C$776,СВЦЭМ!$A$33:$A$776,$A21,СВЦЭМ!$B$33:$B$776,B$11)+'СЕТ СН'!$F$12+СВЦЭМ!$D$10+'СЕТ СН'!$F$6-'СЕТ СН'!$F$22</f>
        <v>902.89284935000001</v>
      </c>
      <c r="C21" s="36">
        <f>SUMIFS(СВЦЭМ!$C$33:$C$776,СВЦЭМ!$A$33:$A$776,$A21,СВЦЭМ!$B$33:$B$776,C$11)+'СЕТ СН'!$F$12+СВЦЭМ!$D$10+'СЕТ СН'!$F$6-'СЕТ СН'!$F$22</f>
        <v>941.15012765999995</v>
      </c>
      <c r="D21" s="36">
        <f>SUMIFS(СВЦЭМ!$C$33:$C$776,СВЦЭМ!$A$33:$A$776,$A21,СВЦЭМ!$B$33:$B$776,D$11)+'СЕТ СН'!$F$12+СВЦЭМ!$D$10+'СЕТ СН'!$F$6-'СЕТ СН'!$F$22</f>
        <v>958.95355258999996</v>
      </c>
      <c r="E21" s="36">
        <f>SUMIFS(СВЦЭМ!$C$33:$C$776,СВЦЭМ!$A$33:$A$776,$A21,СВЦЭМ!$B$33:$B$776,E$11)+'СЕТ СН'!$F$12+СВЦЭМ!$D$10+'СЕТ СН'!$F$6-'СЕТ СН'!$F$22</f>
        <v>973.00867820999997</v>
      </c>
      <c r="F21" s="36">
        <f>SUMIFS(СВЦЭМ!$C$33:$C$776,СВЦЭМ!$A$33:$A$776,$A21,СВЦЭМ!$B$33:$B$776,F$11)+'СЕТ СН'!$F$12+СВЦЭМ!$D$10+'СЕТ СН'!$F$6-'СЕТ СН'!$F$22</f>
        <v>967.56772245000002</v>
      </c>
      <c r="G21" s="36">
        <f>SUMIFS(СВЦЭМ!$C$33:$C$776,СВЦЭМ!$A$33:$A$776,$A21,СВЦЭМ!$B$33:$B$776,G$11)+'СЕТ СН'!$F$12+СВЦЭМ!$D$10+'СЕТ СН'!$F$6-'СЕТ СН'!$F$22</f>
        <v>954.83658260000004</v>
      </c>
      <c r="H21" s="36">
        <f>SUMIFS(СВЦЭМ!$C$33:$C$776,СВЦЭМ!$A$33:$A$776,$A21,СВЦЭМ!$B$33:$B$776,H$11)+'СЕТ СН'!$F$12+СВЦЭМ!$D$10+'СЕТ СН'!$F$6-'СЕТ СН'!$F$22</f>
        <v>933.98982185</v>
      </c>
      <c r="I21" s="36">
        <f>SUMIFS(СВЦЭМ!$C$33:$C$776,СВЦЭМ!$A$33:$A$776,$A21,СВЦЭМ!$B$33:$B$776,I$11)+'СЕТ СН'!$F$12+СВЦЭМ!$D$10+'СЕТ СН'!$F$6-'СЕТ СН'!$F$22</f>
        <v>922.30836761</v>
      </c>
      <c r="J21" s="36">
        <f>SUMIFS(СВЦЭМ!$C$33:$C$776,СВЦЭМ!$A$33:$A$776,$A21,СВЦЭМ!$B$33:$B$776,J$11)+'СЕТ СН'!$F$12+СВЦЭМ!$D$10+'СЕТ СН'!$F$6-'СЕТ СН'!$F$22</f>
        <v>913.04700190999995</v>
      </c>
      <c r="K21" s="36">
        <f>SUMIFS(СВЦЭМ!$C$33:$C$776,СВЦЭМ!$A$33:$A$776,$A21,СВЦЭМ!$B$33:$B$776,K$11)+'СЕТ СН'!$F$12+СВЦЭМ!$D$10+'СЕТ СН'!$F$6-'СЕТ СН'!$F$22</f>
        <v>882.49630922999995</v>
      </c>
      <c r="L21" s="36">
        <f>SUMIFS(СВЦЭМ!$C$33:$C$776,СВЦЭМ!$A$33:$A$776,$A21,СВЦЭМ!$B$33:$B$776,L$11)+'СЕТ СН'!$F$12+СВЦЭМ!$D$10+'СЕТ СН'!$F$6-'СЕТ СН'!$F$22</f>
        <v>870.59400998000001</v>
      </c>
      <c r="M21" s="36">
        <f>SUMIFS(СВЦЭМ!$C$33:$C$776,СВЦЭМ!$A$33:$A$776,$A21,СВЦЭМ!$B$33:$B$776,M$11)+'СЕТ СН'!$F$12+СВЦЭМ!$D$10+'СЕТ СН'!$F$6-'СЕТ СН'!$F$22</f>
        <v>864.30391785999996</v>
      </c>
      <c r="N21" s="36">
        <f>SUMIFS(СВЦЭМ!$C$33:$C$776,СВЦЭМ!$A$33:$A$776,$A21,СВЦЭМ!$B$33:$B$776,N$11)+'СЕТ СН'!$F$12+СВЦЭМ!$D$10+'СЕТ СН'!$F$6-'СЕТ СН'!$F$22</f>
        <v>876.55300779000004</v>
      </c>
      <c r="O21" s="36">
        <f>SUMIFS(СВЦЭМ!$C$33:$C$776,СВЦЭМ!$A$33:$A$776,$A21,СВЦЭМ!$B$33:$B$776,O$11)+'СЕТ СН'!$F$12+СВЦЭМ!$D$10+'СЕТ СН'!$F$6-'СЕТ СН'!$F$22</f>
        <v>885.56832426999995</v>
      </c>
      <c r="P21" s="36">
        <f>SUMIFS(СВЦЭМ!$C$33:$C$776,СВЦЭМ!$A$33:$A$776,$A21,СВЦЭМ!$B$33:$B$776,P$11)+'СЕТ СН'!$F$12+СВЦЭМ!$D$10+'СЕТ СН'!$F$6-'СЕТ СН'!$F$22</f>
        <v>902.98236935</v>
      </c>
      <c r="Q21" s="36">
        <f>SUMIFS(СВЦЭМ!$C$33:$C$776,СВЦЭМ!$A$33:$A$776,$A21,СВЦЭМ!$B$33:$B$776,Q$11)+'СЕТ СН'!$F$12+СВЦЭМ!$D$10+'СЕТ СН'!$F$6-'СЕТ СН'!$F$22</f>
        <v>899.69000732999996</v>
      </c>
      <c r="R21" s="36">
        <f>SUMIFS(СВЦЭМ!$C$33:$C$776,СВЦЭМ!$A$33:$A$776,$A21,СВЦЭМ!$B$33:$B$776,R$11)+'СЕТ СН'!$F$12+СВЦЭМ!$D$10+'СЕТ СН'!$F$6-'СЕТ СН'!$F$22</f>
        <v>856.80598536000002</v>
      </c>
      <c r="S21" s="36">
        <f>SUMIFS(СВЦЭМ!$C$33:$C$776,СВЦЭМ!$A$33:$A$776,$A21,СВЦЭМ!$B$33:$B$776,S$11)+'СЕТ СН'!$F$12+СВЦЭМ!$D$10+'СЕТ СН'!$F$6-'СЕТ СН'!$F$22</f>
        <v>825.33119886999998</v>
      </c>
      <c r="T21" s="36">
        <f>SUMIFS(СВЦЭМ!$C$33:$C$776,СВЦЭМ!$A$33:$A$776,$A21,СВЦЭМ!$B$33:$B$776,T$11)+'СЕТ СН'!$F$12+СВЦЭМ!$D$10+'СЕТ СН'!$F$6-'СЕТ СН'!$F$22</f>
        <v>834.96107422</v>
      </c>
      <c r="U21" s="36">
        <f>SUMIFS(СВЦЭМ!$C$33:$C$776,СВЦЭМ!$A$33:$A$776,$A21,СВЦЭМ!$B$33:$B$776,U$11)+'СЕТ СН'!$F$12+СВЦЭМ!$D$10+'СЕТ СН'!$F$6-'СЕТ СН'!$F$22</f>
        <v>833.35950695999998</v>
      </c>
      <c r="V21" s="36">
        <f>SUMIFS(СВЦЭМ!$C$33:$C$776,СВЦЭМ!$A$33:$A$776,$A21,СВЦЭМ!$B$33:$B$776,V$11)+'СЕТ СН'!$F$12+СВЦЭМ!$D$10+'СЕТ СН'!$F$6-'СЕТ СН'!$F$22</f>
        <v>825.20903882000005</v>
      </c>
      <c r="W21" s="36">
        <f>SUMIFS(СВЦЭМ!$C$33:$C$776,СВЦЭМ!$A$33:$A$776,$A21,СВЦЭМ!$B$33:$B$776,W$11)+'СЕТ СН'!$F$12+СВЦЭМ!$D$10+'СЕТ СН'!$F$6-'СЕТ СН'!$F$22</f>
        <v>809.30452950999995</v>
      </c>
      <c r="X21" s="36">
        <f>SUMIFS(СВЦЭМ!$C$33:$C$776,СВЦЭМ!$A$33:$A$776,$A21,СВЦЭМ!$B$33:$B$776,X$11)+'СЕТ СН'!$F$12+СВЦЭМ!$D$10+'СЕТ СН'!$F$6-'СЕТ СН'!$F$22</f>
        <v>798.47816120000005</v>
      </c>
      <c r="Y21" s="36">
        <f>SUMIFS(СВЦЭМ!$C$33:$C$776,СВЦЭМ!$A$33:$A$776,$A21,СВЦЭМ!$B$33:$B$776,Y$11)+'СЕТ СН'!$F$12+СВЦЭМ!$D$10+'СЕТ СН'!$F$6-'СЕТ СН'!$F$22</f>
        <v>815.66794871000002</v>
      </c>
    </row>
    <row r="22" spans="1:25" ht="15.75" x14ac:dyDescent="0.2">
      <c r="A22" s="35">
        <f t="shared" si="0"/>
        <v>43780</v>
      </c>
      <c r="B22" s="36">
        <f>SUMIFS(СВЦЭМ!$C$33:$C$776,СВЦЭМ!$A$33:$A$776,$A22,СВЦЭМ!$B$33:$B$776,B$11)+'СЕТ СН'!$F$12+СВЦЭМ!$D$10+'СЕТ СН'!$F$6-'СЕТ СН'!$F$22</f>
        <v>893.82924877999994</v>
      </c>
      <c r="C22" s="36">
        <f>SUMIFS(СВЦЭМ!$C$33:$C$776,СВЦЭМ!$A$33:$A$776,$A22,СВЦЭМ!$B$33:$B$776,C$11)+'СЕТ СН'!$F$12+СВЦЭМ!$D$10+'СЕТ СН'!$F$6-'СЕТ СН'!$F$22</f>
        <v>933.09794923000004</v>
      </c>
      <c r="D22" s="36">
        <f>SUMIFS(СВЦЭМ!$C$33:$C$776,СВЦЭМ!$A$33:$A$776,$A22,СВЦЭМ!$B$33:$B$776,D$11)+'СЕТ СН'!$F$12+СВЦЭМ!$D$10+'СЕТ СН'!$F$6-'СЕТ СН'!$F$22</f>
        <v>960.29881675000001</v>
      </c>
      <c r="E22" s="36">
        <f>SUMIFS(СВЦЭМ!$C$33:$C$776,СВЦЭМ!$A$33:$A$776,$A22,СВЦЭМ!$B$33:$B$776,E$11)+'СЕТ СН'!$F$12+СВЦЭМ!$D$10+'СЕТ СН'!$F$6-'СЕТ СН'!$F$22</f>
        <v>970.41596083000002</v>
      </c>
      <c r="F22" s="36">
        <f>SUMIFS(СВЦЭМ!$C$33:$C$776,СВЦЭМ!$A$33:$A$776,$A22,СВЦЭМ!$B$33:$B$776,F$11)+'СЕТ СН'!$F$12+СВЦЭМ!$D$10+'СЕТ СН'!$F$6-'СЕТ СН'!$F$22</f>
        <v>978.02638793999995</v>
      </c>
      <c r="G22" s="36">
        <f>SUMIFS(СВЦЭМ!$C$33:$C$776,СВЦЭМ!$A$33:$A$776,$A22,СВЦЭМ!$B$33:$B$776,G$11)+'СЕТ СН'!$F$12+СВЦЭМ!$D$10+'СЕТ СН'!$F$6-'СЕТ СН'!$F$22</f>
        <v>945.76460062000001</v>
      </c>
      <c r="H22" s="36">
        <f>SUMIFS(СВЦЭМ!$C$33:$C$776,СВЦЭМ!$A$33:$A$776,$A22,СВЦЭМ!$B$33:$B$776,H$11)+'СЕТ СН'!$F$12+СВЦЭМ!$D$10+'СЕТ СН'!$F$6-'СЕТ СН'!$F$22</f>
        <v>941.07054931000005</v>
      </c>
      <c r="I22" s="36">
        <f>SUMIFS(СВЦЭМ!$C$33:$C$776,СВЦЭМ!$A$33:$A$776,$A22,СВЦЭМ!$B$33:$B$776,I$11)+'СЕТ СН'!$F$12+СВЦЭМ!$D$10+'СЕТ СН'!$F$6-'СЕТ СН'!$F$22</f>
        <v>930.49564008000004</v>
      </c>
      <c r="J22" s="36">
        <f>SUMIFS(СВЦЭМ!$C$33:$C$776,СВЦЭМ!$A$33:$A$776,$A22,СВЦЭМ!$B$33:$B$776,J$11)+'СЕТ СН'!$F$12+СВЦЭМ!$D$10+'СЕТ СН'!$F$6-'СЕТ СН'!$F$22</f>
        <v>926.47341201999996</v>
      </c>
      <c r="K22" s="36">
        <f>SUMIFS(СВЦЭМ!$C$33:$C$776,СВЦЭМ!$A$33:$A$776,$A22,СВЦЭМ!$B$33:$B$776,K$11)+'СЕТ СН'!$F$12+СВЦЭМ!$D$10+'СЕТ СН'!$F$6-'СЕТ СН'!$F$22</f>
        <v>918.42989894999994</v>
      </c>
      <c r="L22" s="36">
        <f>SUMIFS(СВЦЭМ!$C$33:$C$776,СВЦЭМ!$A$33:$A$776,$A22,СВЦЭМ!$B$33:$B$776,L$11)+'СЕТ СН'!$F$12+СВЦЭМ!$D$10+'СЕТ СН'!$F$6-'СЕТ СН'!$F$22</f>
        <v>880.45559802000002</v>
      </c>
      <c r="M22" s="36">
        <f>SUMIFS(СВЦЭМ!$C$33:$C$776,СВЦЭМ!$A$33:$A$776,$A22,СВЦЭМ!$B$33:$B$776,M$11)+'СЕТ СН'!$F$12+СВЦЭМ!$D$10+'СЕТ СН'!$F$6-'СЕТ СН'!$F$22</f>
        <v>864.14773648999994</v>
      </c>
      <c r="N22" s="36">
        <f>SUMIFS(СВЦЭМ!$C$33:$C$776,СВЦЭМ!$A$33:$A$776,$A22,СВЦЭМ!$B$33:$B$776,N$11)+'СЕТ СН'!$F$12+СВЦЭМ!$D$10+'СЕТ СН'!$F$6-'СЕТ СН'!$F$22</f>
        <v>860.44141548000005</v>
      </c>
      <c r="O22" s="36">
        <f>SUMIFS(СВЦЭМ!$C$33:$C$776,СВЦЭМ!$A$33:$A$776,$A22,СВЦЭМ!$B$33:$B$776,O$11)+'СЕТ СН'!$F$12+СВЦЭМ!$D$10+'СЕТ СН'!$F$6-'СЕТ СН'!$F$22</f>
        <v>853.90959162000001</v>
      </c>
      <c r="P22" s="36">
        <f>SUMIFS(СВЦЭМ!$C$33:$C$776,СВЦЭМ!$A$33:$A$776,$A22,СВЦЭМ!$B$33:$B$776,P$11)+'СЕТ СН'!$F$12+СВЦЭМ!$D$10+'СЕТ СН'!$F$6-'СЕТ СН'!$F$22</f>
        <v>864.37037739000004</v>
      </c>
      <c r="Q22" s="36">
        <f>SUMIFS(СВЦЭМ!$C$33:$C$776,СВЦЭМ!$A$33:$A$776,$A22,СВЦЭМ!$B$33:$B$776,Q$11)+'СЕТ СН'!$F$12+СВЦЭМ!$D$10+'СЕТ СН'!$F$6-'СЕТ СН'!$F$22</f>
        <v>867.21001387000001</v>
      </c>
      <c r="R22" s="36">
        <f>SUMIFS(СВЦЭМ!$C$33:$C$776,СВЦЭМ!$A$33:$A$776,$A22,СВЦЭМ!$B$33:$B$776,R$11)+'СЕТ СН'!$F$12+СВЦЭМ!$D$10+'СЕТ СН'!$F$6-'СЕТ СН'!$F$22</f>
        <v>869.14128835999998</v>
      </c>
      <c r="S22" s="36">
        <f>SUMIFS(СВЦЭМ!$C$33:$C$776,СВЦЭМ!$A$33:$A$776,$A22,СВЦЭМ!$B$33:$B$776,S$11)+'СЕТ СН'!$F$12+СВЦЭМ!$D$10+'СЕТ СН'!$F$6-'СЕТ СН'!$F$22</f>
        <v>865.40705972000001</v>
      </c>
      <c r="T22" s="36">
        <f>SUMIFS(СВЦЭМ!$C$33:$C$776,СВЦЭМ!$A$33:$A$776,$A22,СВЦЭМ!$B$33:$B$776,T$11)+'СЕТ СН'!$F$12+СВЦЭМ!$D$10+'СЕТ СН'!$F$6-'СЕТ СН'!$F$22</f>
        <v>872.59679136</v>
      </c>
      <c r="U22" s="36">
        <f>SUMIFS(СВЦЭМ!$C$33:$C$776,СВЦЭМ!$A$33:$A$776,$A22,СВЦЭМ!$B$33:$B$776,U$11)+'СЕТ СН'!$F$12+СВЦЭМ!$D$10+'СЕТ СН'!$F$6-'СЕТ СН'!$F$22</f>
        <v>864.77621336000004</v>
      </c>
      <c r="V22" s="36">
        <f>SUMIFS(СВЦЭМ!$C$33:$C$776,СВЦЭМ!$A$33:$A$776,$A22,СВЦЭМ!$B$33:$B$776,V$11)+'СЕТ СН'!$F$12+СВЦЭМ!$D$10+'СЕТ СН'!$F$6-'СЕТ СН'!$F$22</f>
        <v>863.60462013999995</v>
      </c>
      <c r="W22" s="36">
        <f>SUMIFS(СВЦЭМ!$C$33:$C$776,СВЦЭМ!$A$33:$A$776,$A22,СВЦЭМ!$B$33:$B$776,W$11)+'СЕТ СН'!$F$12+СВЦЭМ!$D$10+'СЕТ СН'!$F$6-'СЕТ СН'!$F$22</f>
        <v>854.38400157000001</v>
      </c>
      <c r="X22" s="36">
        <f>SUMIFS(СВЦЭМ!$C$33:$C$776,СВЦЭМ!$A$33:$A$776,$A22,СВЦЭМ!$B$33:$B$776,X$11)+'СЕТ СН'!$F$12+СВЦЭМ!$D$10+'СЕТ СН'!$F$6-'СЕТ СН'!$F$22</f>
        <v>854.85527178999996</v>
      </c>
      <c r="Y22" s="36">
        <f>SUMIFS(СВЦЭМ!$C$33:$C$776,СВЦЭМ!$A$33:$A$776,$A22,СВЦЭМ!$B$33:$B$776,Y$11)+'СЕТ СН'!$F$12+СВЦЭМ!$D$10+'СЕТ СН'!$F$6-'СЕТ СН'!$F$22</f>
        <v>894.98581430000002</v>
      </c>
    </row>
    <row r="23" spans="1:25" ht="15.75" x14ac:dyDescent="0.2">
      <c r="A23" s="35">
        <f t="shared" si="0"/>
        <v>43781</v>
      </c>
      <c r="B23" s="36">
        <f>SUMIFS(СВЦЭМ!$C$33:$C$776,СВЦЭМ!$A$33:$A$776,$A23,СВЦЭМ!$B$33:$B$776,B$11)+'СЕТ СН'!$F$12+СВЦЭМ!$D$10+'СЕТ СН'!$F$6-'СЕТ СН'!$F$22</f>
        <v>890.81873861999998</v>
      </c>
      <c r="C23" s="36">
        <f>SUMIFS(СВЦЭМ!$C$33:$C$776,СВЦЭМ!$A$33:$A$776,$A23,СВЦЭМ!$B$33:$B$776,C$11)+'СЕТ СН'!$F$12+СВЦЭМ!$D$10+'СЕТ СН'!$F$6-'СЕТ СН'!$F$22</f>
        <v>933.31157193000001</v>
      </c>
      <c r="D23" s="36">
        <f>SUMIFS(СВЦЭМ!$C$33:$C$776,СВЦЭМ!$A$33:$A$776,$A23,СВЦЭМ!$B$33:$B$776,D$11)+'СЕТ СН'!$F$12+СВЦЭМ!$D$10+'СЕТ СН'!$F$6-'СЕТ СН'!$F$22</f>
        <v>939.04615191999994</v>
      </c>
      <c r="E23" s="36">
        <f>SUMIFS(СВЦЭМ!$C$33:$C$776,СВЦЭМ!$A$33:$A$776,$A23,СВЦЭМ!$B$33:$B$776,E$11)+'СЕТ СН'!$F$12+СВЦЭМ!$D$10+'СЕТ СН'!$F$6-'СЕТ СН'!$F$22</f>
        <v>949.43879705999996</v>
      </c>
      <c r="F23" s="36">
        <f>SUMIFS(СВЦЭМ!$C$33:$C$776,СВЦЭМ!$A$33:$A$776,$A23,СВЦЭМ!$B$33:$B$776,F$11)+'СЕТ СН'!$F$12+СВЦЭМ!$D$10+'СЕТ СН'!$F$6-'СЕТ СН'!$F$22</f>
        <v>944.42879567</v>
      </c>
      <c r="G23" s="36">
        <f>SUMIFS(СВЦЭМ!$C$33:$C$776,СВЦЭМ!$A$33:$A$776,$A23,СВЦЭМ!$B$33:$B$776,G$11)+'СЕТ СН'!$F$12+СВЦЭМ!$D$10+'СЕТ СН'!$F$6-'СЕТ СН'!$F$22</f>
        <v>921.95621096000002</v>
      </c>
      <c r="H23" s="36">
        <f>SUMIFS(СВЦЭМ!$C$33:$C$776,СВЦЭМ!$A$33:$A$776,$A23,СВЦЭМ!$B$33:$B$776,H$11)+'СЕТ СН'!$F$12+СВЦЭМ!$D$10+'СЕТ СН'!$F$6-'СЕТ СН'!$F$22</f>
        <v>891.50815653999996</v>
      </c>
      <c r="I23" s="36">
        <f>SUMIFS(СВЦЭМ!$C$33:$C$776,СВЦЭМ!$A$33:$A$776,$A23,СВЦЭМ!$B$33:$B$776,I$11)+'СЕТ СН'!$F$12+СВЦЭМ!$D$10+'СЕТ СН'!$F$6-'СЕТ СН'!$F$22</f>
        <v>869.39526321999995</v>
      </c>
      <c r="J23" s="36">
        <f>SUMIFS(СВЦЭМ!$C$33:$C$776,СВЦЭМ!$A$33:$A$776,$A23,СВЦЭМ!$B$33:$B$776,J$11)+'СЕТ СН'!$F$12+СВЦЭМ!$D$10+'СЕТ СН'!$F$6-'СЕТ СН'!$F$22</f>
        <v>851.73197470000002</v>
      </c>
      <c r="K23" s="36">
        <f>SUMIFS(СВЦЭМ!$C$33:$C$776,СВЦЭМ!$A$33:$A$776,$A23,СВЦЭМ!$B$33:$B$776,K$11)+'СЕТ СН'!$F$12+СВЦЭМ!$D$10+'СЕТ СН'!$F$6-'СЕТ СН'!$F$22</f>
        <v>847.36678467000002</v>
      </c>
      <c r="L23" s="36">
        <f>SUMIFS(СВЦЭМ!$C$33:$C$776,СВЦЭМ!$A$33:$A$776,$A23,СВЦЭМ!$B$33:$B$776,L$11)+'СЕТ СН'!$F$12+СВЦЭМ!$D$10+'СЕТ СН'!$F$6-'СЕТ СН'!$F$22</f>
        <v>823.52379700999995</v>
      </c>
      <c r="M23" s="36">
        <f>SUMIFS(СВЦЭМ!$C$33:$C$776,СВЦЭМ!$A$33:$A$776,$A23,СВЦЭМ!$B$33:$B$776,M$11)+'СЕТ СН'!$F$12+СВЦЭМ!$D$10+'СЕТ СН'!$F$6-'СЕТ СН'!$F$22</f>
        <v>807.81712629000003</v>
      </c>
      <c r="N23" s="36">
        <f>SUMIFS(СВЦЭМ!$C$33:$C$776,СВЦЭМ!$A$33:$A$776,$A23,СВЦЭМ!$B$33:$B$776,N$11)+'СЕТ СН'!$F$12+СВЦЭМ!$D$10+'СЕТ СН'!$F$6-'СЕТ СН'!$F$22</f>
        <v>832.13573650000001</v>
      </c>
      <c r="O23" s="36">
        <f>SUMIFS(СВЦЭМ!$C$33:$C$776,СВЦЭМ!$A$33:$A$776,$A23,СВЦЭМ!$B$33:$B$776,O$11)+'СЕТ СН'!$F$12+СВЦЭМ!$D$10+'СЕТ СН'!$F$6-'СЕТ СН'!$F$22</f>
        <v>833.97029037999994</v>
      </c>
      <c r="P23" s="36">
        <f>SUMIFS(СВЦЭМ!$C$33:$C$776,СВЦЭМ!$A$33:$A$776,$A23,СВЦЭМ!$B$33:$B$776,P$11)+'СЕТ СН'!$F$12+СВЦЭМ!$D$10+'СЕТ СН'!$F$6-'СЕТ СН'!$F$22</f>
        <v>853.68012243999999</v>
      </c>
      <c r="Q23" s="36">
        <f>SUMIFS(СВЦЭМ!$C$33:$C$776,СВЦЭМ!$A$33:$A$776,$A23,СВЦЭМ!$B$33:$B$776,Q$11)+'СЕТ СН'!$F$12+СВЦЭМ!$D$10+'СЕТ СН'!$F$6-'СЕТ СН'!$F$22</f>
        <v>870.07914445999995</v>
      </c>
      <c r="R23" s="36">
        <f>SUMIFS(СВЦЭМ!$C$33:$C$776,СВЦЭМ!$A$33:$A$776,$A23,СВЦЭМ!$B$33:$B$776,R$11)+'СЕТ СН'!$F$12+СВЦЭМ!$D$10+'СЕТ СН'!$F$6-'СЕТ СН'!$F$22</f>
        <v>871.22424762000003</v>
      </c>
      <c r="S23" s="36">
        <f>SUMIFS(СВЦЭМ!$C$33:$C$776,СВЦЭМ!$A$33:$A$776,$A23,СВЦЭМ!$B$33:$B$776,S$11)+'СЕТ СН'!$F$12+СВЦЭМ!$D$10+'СЕТ СН'!$F$6-'СЕТ СН'!$F$22</f>
        <v>872.11290287999998</v>
      </c>
      <c r="T23" s="36">
        <f>SUMIFS(СВЦЭМ!$C$33:$C$776,СВЦЭМ!$A$33:$A$776,$A23,СВЦЭМ!$B$33:$B$776,T$11)+'СЕТ СН'!$F$12+СВЦЭМ!$D$10+'СЕТ СН'!$F$6-'СЕТ СН'!$F$22</f>
        <v>868.94750476000002</v>
      </c>
      <c r="U23" s="36">
        <f>SUMIFS(СВЦЭМ!$C$33:$C$776,СВЦЭМ!$A$33:$A$776,$A23,СВЦЭМ!$B$33:$B$776,U$11)+'СЕТ СН'!$F$12+СВЦЭМ!$D$10+'СЕТ СН'!$F$6-'СЕТ СН'!$F$22</f>
        <v>861.61079832999997</v>
      </c>
      <c r="V23" s="36">
        <f>SUMIFS(СВЦЭМ!$C$33:$C$776,СВЦЭМ!$A$33:$A$776,$A23,СВЦЭМ!$B$33:$B$776,V$11)+'СЕТ СН'!$F$12+СВЦЭМ!$D$10+'СЕТ СН'!$F$6-'СЕТ СН'!$F$22</f>
        <v>858.14502298000002</v>
      </c>
      <c r="W23" s="36">
        <f>SUMIFS(СВЦЭМ!$C$33:$C$776,СВЦЭМ!$A$33:$A$776,$A23,СВЦЭМ!$B$33:$B$776,W$11)+'СЕТ СН'!$F$12+СВЦЭМ!$D$10+'СЕТ СН'!$F$6-'СЕТ СН'!$F$22</f>
        <v>868.90551328000004</v>
      </c>
      <c r="X23" s="36">
        <f>SUMIFS(СВЦЭМ!$C$33:$C$776,СВЦЭМ!$A$33:$A$776,$A23,СВЦЭМ!$B$33:$B$776,X$11)+'СЕТ СН'!$F$12+СВЦЭМ!$D$10+'СЕТ СН'!$F$6-'СЕТ СН'!$F$22</f>
        <v>891.38397022000004</v>
      </c>
      <c r="Y23" s="36">
        <f>SUMIFS(СВЦЭМ!$C$33:$C$776,СВЦЭМ!$A$33:$A$776,$A23,СВЦЭМ!$B$33:$B$776,Y$11)+'СЕТ СН'!$F$12+СВЦЭМ!$D$10+'СЕТ СН'!$F$6-'СЕТ СН'!$F$22</f>
        <v>951.60462656000004</v>
      </c>
    </row>
    <row r="24" spans="1:25" ht="15.75" x14ac:dyDescent="0.2">
      <c r="A24" s="35">
        <f t="shared" si="0"/>
        <v>43782</v>
      </c>
      <c r="B24" s="36">
        <f>SUMIFS(СВЦЭМ!$C$33:$C$776,СВЦЭМ!$A$33:$A$776,$A24,СВЦЭМ!$B$33:$B$776,B$11)+'СЕТ СН'!$F$12+СВЦЭМ!$D$10+'СЕТ СН'!$F$6-'СЕТ СН'!$F$22</f>
        <v>940.62994201000004</v>
      </c>
      <c r="C24" s="36">
        <f>SUMIFS(СВЦЭМ!$C$33:$C$776,СВЦЭМ!$A$33:$A$776,$A24,СВЦЭМ!$B$33:$B$776,C$11)+'СЕТ СН'!$F$12+СВЦЭМ!$D$10+'СЕТ СН'!$F$6-'СЕТ СН'!$F$22</f>
        <v>1008.0454374</v>
      </c>
      <c r="D24" s="36">
        <f>SUMIFS(СВЦЭМ!$C$33:$C$776,СВЦЭМ!$A$33:$A$776,$A24,СВЦЭМ!$B$33:$B$776,D$11)+'СЕТ СН'!$F$12+СВЦЭМ!$D$10+'СЕТ СН'!$F$6-'СЕТ СН'!$F$22</f>
        <v>1037.3186480500001</v>
      </c>
      <c r="E24" s="36">
        <f>SUMIFS(СВЦЭМ!$C$33:$C$776,СВЦЭМ!$A$33:$A$776,$A24,СВЦЭМ!$B$33:$B$776,E$11)+'СЕТ СН'!$F$12+СВЦЭМ!$D$10+'СЕТ СН'!$F$6-'СЕТ СН'!$F$22</f>
        <v>1021.06911084</v>
      </c>
      <c r="F24" s="36">
        <f>SUMIFS(СВЦЭМ!$C$33:$C$776,СВЦЭМ!$A$33:$A$776,$A24,СВЦЭМ!$B$33:$B$776,F$11)+'СЕТ СН'!$F$12+СВЦЭМ!$D$10+'СЕТ СН'!$F$6-'СЕТ СН'!$F$22</f>
        <v>994.61553393999998</v>
      </c>
      <c r="G24" s="36">
        <f>SUMIFS(СВЦЭМ!$C$33:$C$776,СВЦЭМ!$A$33:$A$776,$A24,СВЦЭМ!$B$33:$B$776,G$11)+'СЕТ СН'!$F$12+СВЦЭМ!$D$10+'СЕТ СН'!$F$6-'СЕТ СН'!$F$22</f>
        <v>966.4500395</v>
      </c>
      <c r="H24" s="36">
        <f>SUMIFS(СВЦЭМ!$C$33:$C$776,СВЦЭМ!$A$33:$A$776,$A24,СВЦЭМ!$B$33:$B$776,H$11)+'СЕТ СН'!$F$12+СВЦЭМ!$D$10+'СЕТ СН'!$F$6-'СЕТ СН'!$F$22</f>
        <v>937.11685018000003</v>
      </c>
      <c r="I24" s="36">
        <f>SUMIFS(СВЦЭМ!$C$33:$C$776,СВЦЭМ!$A$33:$A$776,$A24,СВЦЭМ!$B$33:$B$776,I$11)+'СЕТ СН'!$F$12+СВЦЭМ!$D$10+'СЕТ СН'!$F$6-'СЕТ СН'!$F$22</f>
        <v>882.63487137000004</v>
      </c>
      <c r="J24" s="36">
        <f>SUMIFS(СВЦЭМ!$C$33:$C$776,СВЦЭМ!$A$33:$A$776,$A24,СВЦЭМ!$B$33:$B$776,J$11)+'СЕТ СН'!$F$12+СВЦЭМ!$D$10+'СЕТ СН'!$F$6-'СЕТ СН'!$F$22</f>
        <v>849.18355644999997</v>
      </c>
      <c r="K24" s="36">
        <f>SUMIFS(СВЦЭМ!$C$33:$C$776,СВЦЭМ!$A$33:$A$776,$A24,СВЦЭМ!$B$33:$B$776,K$11)+'СЕТ СН'!$F$12+СВЦЭМ!$D$10+'СЕТ СН'!$F$6-'СЕТ СН'!$F$22</f>
        <v>846.07727346000001</v>
      </c>
      <c r="L24" s="36">
        <f>SUMIFS(СВЦЭМ!$C$33:$C$776,СВЦЭМ!$A$33:$A$776,$A24,СВЦЭМ!$B$33:$B$776,L$11)+'СЕТ СН'!$F$12+СВЦЭМ!$D$10+'СЕТ СН'!$F$6-'СЕТ СН'!$F$22</f>
        <v>812.21030340000004</v>
      </c>
      <c r="M24" s="36">
        <f>SUMIFS(СВЦЭМ!$C$33:$C$776,СВЦЭМ!$A$33:$A$776,$A24,СВЦЭМ!$B$33:$B$776,M$11)+'СЕТ СН'!$F$12+СВЦЭМ!$D$10+'СЕТ СН'!$F$6-'СЕТ СН'!$F$22</f>
        <v>799.67661707000002</v>
      </c>
      <c r="N24" s="36">
        <f>SUMIFS(СВЦЭМ!$C$33:$C$776,СВЦЭМ!$A$33:$A$776,$A24,СВЦЭМ!$B$33:$B$776,N$11)+'СЕТ СН'!$F$12+СВЦЭМ!$D$10+'СЕТ СН'!$F$6-'СЕТ СН'!$F$22</f>
        <v>799.87120549999997</v>
      </c>
      <c r="O24" s="36">
        <f>SUMIFS(СВЦЭМ!$C$33:$C$776,СВЦЭМ!$A$33:$A$776,$A24,СВЦЭМ!$B$33:$B$776,O$11)+'СЕТ СН'!$F$12+СВЦЭМ!$D$10+'СЕТ СН'!$F$6-'СЕТ СН'!$F$22</f>
        <v>803.73493756999994</v>
      </c>
      <c r="P24" s="36">
        <f>SUMIFS(СВЦЭМ!$C$33:$C$776,СВЦЭМ!$A$33:$A$776,$A24,СВЦЭМ!$B$33:$B$776,P$11)+'СЕТ СН'!$F$12+СВЦЭМ!$D$10+'СЕТ СН'!$F$6-'СЕТ СН'!$F$22</f>
        <v>805.39297161000002</v>
      </c>
      <c r="Q24" s="36">
        <f>SUMIFS(СВЦЭМ!$C$33:$C$776,СВЦЭМ!$A$33:$A$776,$A24,СВЦЭМ!$B$33:$B$776,Q$11)+'СЕТ СН'!$F$12+СВЦЭМ!$D$10+'СЕТ СН'!$F$6-'СЕТ СН'!$F$22</f>
        <v>800.11726867999994</v>
      </c>
      <c r="R24" s="36">
        <f>SUMIFS(СВЦЭМ!$C$33:$C$776,СВЦЭМ!$A$33:$A$776,$A24,СВЦЭМ!$B$33:$B$776,R$11)+'СЕТ СН'!$F$12+СВЦЭМ!$D$10+'СЕТ СН'!$F$6-'СЕТ СН'!$F$22</f>
        <v>796.25976894999997</v>
      </c>
      <c r="S24" s="36">
        <f>SUMIFS(СВЦЭМ!$C$33:$C$776,СВЦЭМ!$A$33:$A$776,$A24,СВЦЭМ!$B$33:$B$776,S$11)+'СЕТ СН'!$F$12+СВЦЭМ!$D$10+'СЕТ СН'!$F$6-'СЕТ СН'!$F$22</f>
        <v>800.28404921000003</v>
      </c>
      <c r="T24" s="36">
        <f>SUMIFS(СВЦЭМ!$C$33:$C$776,СВЦЭМ!$A$33:$A$776,$A24,СВЦЭМ!$B$33:$B$776,T$11)+'СЕТ СН'!$F$12+СВЦЭМ!$D$10+'СЕТ СН'!$F$6-'СЕТ СН'!$F$22</f>
        <v>816.62620172000004</v>
      </c>
      <c r="U24" s="36">
        <f>SUMIFS(СВЦЭМ!$C$33:$C$776,СВЦЭМ!$A$33:$A$776,$A24,СВЦЭМ!$B$33:$B$776,U$11)+'СЕТ СН'!$F$12+СВЦЭМ!$D$10+'СЕТ СН'!$F$6-'СЕТ СН'!$F$22</f>
        <v>813.36058933000004</v>
      </c>
      <c r="V24" s="36">
        <f>SUMIFS(СВЦЭМ!$C$33:$C$776,СВЦЭМ!$A$33:$A$776,$A24,СВЦЭМ!$B$33:$B$776,V$11)+'СЕТ СН'!$F$12+СВЦЭМ!$D$10+'СЕТ СН'!$F$6-'СЕТ СН'!$F$22</f>
        <v>800.36043175999998</v>
      </c>
      <c r="W24" s="36">
        <f>SUMIFS(СВЦЭМ!$C$33:$C$776,СВЦЭМ!$A$33:$A$776,$A24,СВЦЭМ!$B$33:$B$776,W$11)+'СЕТ СН'!$F$12+СВЦЭМ!$D$10+'СЕТ СН'!$F$6-'СЕТ СН'!$F$22</f>
        <v>791.98737620999998</v>
      </c>
      <c r="X24" s="36">
        <f>SUMIFS(СВЦЭМ!$C$33:$C$776,СВЦЭМ!$A$33:$A$776,$A24,СВЦЭМ!$B$33:$B$776,X$11)+'СЕТ СН'!$F$12+СВЦЭМ!$D$10+'СЕТ СН'!$F$6-'СЕТ СН'!$F$22</f>
        <v>800.19848692999994</v>
      </c>
      <c r="Y24" s="36">
        <f>SUMIFS(СВЦЭМ!$C$33:$C$776,СВЦЭМ!$A$33:$A$776,$A24,СВЦЭМ!$B$33:$B$776,Y$11)+'СЕТ СН'!$F$12+СВЦЭМ!$D$10+'СЕТ СН'!$F$6-'СЕТ СН'!$F$22</f>
        <v>834.75303113999996</v>
      </c>
    </row>
    <row r="25" spans="1:25" ht="15.75" x14ac:dyDescent="0.2">
      <c r="A25" s="35">
        <f t="shared" si="0"/>
        <v>43783</v>
      </c>
      <c r="B25" s="36">
        <f>SUMIFS(СВЦЭМ!$C$33:$C$776,СВЦЭМ!$A$33:$A$776,$A25,СВЦЭМ!$B$33:$B$776,B$11)+'СЕТ СН'!$F$12+СВЦЭМ!$D$10+'СЕТ СН'!$F$6-'СЕТ СН'!$F$22</f>
        <v>824.58846682000001</v>
      </c>
      <c r="C25" s="36">
        <f>SUMIFS(СВЦЭМ!$C$33:$C$776,СВЦЭМ!$A$33:$A$776,$A25,СВЦЭМ!$B$33:$B$776,C$11)+'СЕТ СН'!$F$12+СВЦЭМ!$D$10+'СЕТ СН'!$F$6-'СЕТ СН'!$F$22</f>
        <v>851.75139514</v>
      </c>
      <c r="D25" s="36">
        <f>SUMIFS(СВЦЭМ!$C$33:$C$776,СВЦЭМ!$A$33:$A$776,$A25,СВЦЭМ!$B$33:$B$776,D$11)+'СЕТ СН'!$F$12+СВЦЭМ!$D$10+'СЕТ СН'!$F$6-'СЕТ СН'!$F$22</f>
        <v>847.46467165000001</v>
      </c>
      <c r="E25" s="36">
        <f>SUMIFS(СВЦЭМ!$C$33:$C$776,СВЦЭМ!$A$33:$A$776,$A25,СВЦЭМ!$B$33:$B$776,E$11)+'СЕТ СН'!$F$12+СВЦЭМ!$D$10+'СЕТ СН'!$F$6-'СЕТ СН'!$F$22</f>
        <v>858.19818724000004</v>
      </c>
      <c r="F25" s="36">
        <f>SUMIFS(СВЦЭМ!$C$33:$C$776,СВЦЭМ!$A$33:$A$776,$A25,СВЦЭМ!$B$33:$B$776,F$11)+'СЕТ СН'!$F$12+СВЦЭМ!$D$10+'СЕТ СН'!$F$6-'СЕТ СН'!$F$22</f>
        <v>855.89874587999998</v>
      </c>
      <c r="G25" s="36">
        <f>SUMIFS(СВЦЭМ!$C$33:$C$776,СВЦЭМ!$A$33:$A$776,$A25,СВЦЭМ!$B$33:$B$776,G$11)+'СЕТ СН'!$F$12+СВЦЭМ!$D$10+'СЕТ СН'!$F$6-'СЕТ СН'!$F$22</f>
        <v>859.73962356999994</v>
      </c>
      <c r="H25" s="36">
        <f>SUMIFS(СВЦЭМ!$C$33:$C$776,СВЦЭМ!$A$33:$A$776,$A25,СВЦЭМ!$B$33:$B$776,H$11)+'СЕТ СН'!$F$12+СВЦЭМ!$D$10+'СЕТ СН'!$F$6-'СЕТ СН'!$F$22</f>
        <v>847.57795506000002</v>
      </c>
      <c r="I25" s="36">
        <f>SUMIFS(СВЦЭМ!$C$33:$C$776,СВЦЭМ!$A$33:$A$776,$A25,СВЦЭМ!$B$33:$B$776,I$11)+'СЕТ СН'!$F$12+СВЦЭМ!$D$10+'СЕТ СН'!$F$6-'СЕТ СН'!$F$22</f>
        <v>887.56482409</v>
      </c>
      <c r="J25" s="36">
        <f>SUMIFS(СВЦЭМ!$C$33:$C$776,СВЦЭМ!$A$33:$A$776,$A25,СВЦЭМ!$B$33:$B$776,J$11)+'СЕТ СН'!$F$12+СВЦЭМ!$D$10+'СЕТ СН'!$F$6-'СЕТ СН'!$F$22</f>
        <v>949.08156945999997</v>
      </c>
      <c r="K25" s="36">
        <f>SUMIFS(СВЦЭМ!$C$33:$C$776,СВЦЭМ!$A$33:$A$776,$A25,СВЦЭМ!$B$33:$B$776,K$11)+'СЕТ СН'!$F$12+СВЦЭМ!$D$10+'СЕТ СН'!$F$6-'СЕТ СН'!$F$22</f>
        <v>954.43184129999997</v>
      </c>
      <c r="L25" s="36">
        <f>SUMIFS(СВЦЭМ!$C$33:$C$776,СВЦЭМ!$A$33:$A$776,$A25,СВЦЭМ!$B$33:$B$776,L$11)+'СЕТ СН'!$F$12+СВЦЭМ!$D$10+'СЕТ СН'!$F$6-'СЕТ СН'!$F$22</f>
        <v>914.17848515000003</v>
      </c>
      <c r="M25" s="36">
        <f>SUMIFS(СВЦЭМ!$C$33:$C$776,СВЦЭМ!$A$33:$A$776,$A25,СВЦЭМ!$B$33:$B$776,M$11)+'СЕТ СН'!$F$12+СВЦЭМ!$D$10+'СЕТ СН'!$F$6-'СЕТ СН'!$F$22</f>
        <v>900.65866469000002</v>
      </c>
      <c r="N25" s="36">
        <f>SUMIFS(СВЦЭМ!$C$33:$C$776,СВЦЭМ!$A$33:$A$776,$A25,СВЦЭМ!$B$33:$B$776,N$11)+'СЕТ СН'!$F$12+СВЦЭМ!$D$10+'СЕТ СН'!$F$6-'СЕТ СН'!$F$22</f>
        <v>884.21736996000004</v>
      </c>
      <c r="O25" s="36">
        <f>SUMIFS(СВЦЭМ!$C$33:$C$776,СВЦЭМ!$A$33:$A$776,$A25,СВЦЭМ!$B$33:$B$776,O$11)+'СЕТ СН'!$F$12+СВЦЭМ!$D$10+'СЕТ СН'!$F$6-'СЕТ СН'!$F$22</f>
        <v>876.76020627000003</v>
      </c>
      <c r="P25" s="36">
        <f>SUMIFS(СВЦЭМ!$C$33:$C$776,СВЦЭМ!$A$33:$A$776,$A25,СВЦЭМ!$B$33:$B$776,P$11)+'СЕТ СН'!$F$12+СВЦЭМ!$D$10+'СЕТ СН'!$F$6-'СЕТ СН'!$F$22</f>
        <v>878.49169344999996</v>
      </c>
      <c r="Q25" s="36">
        <f>SUMIFS(СВЦЭМ!$C$33:$C$776,СВЦЭМ!$A$33:$A$776,$A25,СВЦЭМ!$B$33:$B$776,Q$11)+'СЕТ СН'!$F$12+СВЦЭМ!$D$10+'СЕТ СН'!$F$6-'СЕТ СН'!$F$22</f>
        <v>874.66408508999996</v>
      </c>
      <c r="R25" s="36">
        <f>SUMIFS(СВЦЭМ!$C$33:$C$776,СВЦЭМ!$A$33:$A$776,$A25,СВЦЭМ!$B$33:$B$776,R$11)+'СЕТ СН'!$F$12+СВЦЭМ!$D$10+'СЕТ СН'!$F$6-'СЕТ СН'!$F$22</f>
        <v>872.61149488000001</v>
      </c>
      <c r="S25" s="36">
        <f>SUMIFS(СВЦЭМ!$C$33:$C$776,СВЦЭМ!$A$33:$A$776,$A25,СВЦЭМ!$B$33:$B$776,S$11)+'СЕТ СН'!$F$12+СВЦЭМ!$D$10+'СЕТ СН'!$F$6-'СЕТ СН'!$F$22</f>
        <v>903.24810153999999</v>
      </c>
      <c r="T25" s="36">
        <f>SUMIFS(СВЦЭМ!$C$33:$C$776,СВЦЭМ!$A$33:$A$776,$A25,СВЦЭМ!$B$33:$B$776,T$11)+'СЕТ СН'!$F$12+СВЦЭМ!$D$10+'СЕТ СН'!$F$6-'СЕТ СН'!$F$22</f>
        <v>917.48330081999995</v>
      </c>
      <c r="U25" s="36">
        <f>SUMIFS(СВЦЭМ!$C$33:$C$776,СВЦЭМ!$A$33:$A$776,$A25,СВЦЭМ!$B$33:$B$776,U$11)+'СЕТ СН'!$F$12+СВЦЭМ!$D$10+'СЕТ СН'!$F$6-'СЕТ СН'!$F$22</f>
        <v>911.83473994999997</v>
      </c>
      <c r="V25" s="36">
        <f>SUMIFS(СВЦЭМ!$C$33:$C$776,СВЦЭМ!$A$33:$A$776,$A25,СВЦЭМ!$B$33:$B$776,V$11)+'СЕТ СН'!$F$12+СВЦЭМ!$D$10+'СЕТ СН'!$F$6-'СЕТ СН'!$F$22</f>
        <v>903.56264451000004</v>
      </c>
      <c r="W25" s="36">
        <f>SUMIFS(СВЦЭМ!$C$33:$C$776,СВЦЭМ!$A$33:$A$776,$A25,СВЦЭМ!$B$33:$B$776,W$11)+'СЕТ СН'!$F$12+СВЦЭМ!$D$10+'СЕТ СН'!$F$6-'СЕТ СН'!$F$22</f>
        <v>902.67091913000002</v>
      </c>
      <c r="X25" s="36">
        <f>SUMIFS(СВЦЭМ!$C$33:$C$776,СВЦЭМ!$A$33:$A$776,$A25,СВЦЭМ!$B$33:$B$776,X$11)+'СЕТ СН'!$F$12+СВЦЭМ!$D$10+'СЕТ СН'!$F$6-'СЕТ СН'!$F$22</f>
        <v>895.88707471999999</v>
      </c>
      <c r="Y25" s="36">
        <f>SUMIFS(СВЦЭМ!$C$33:$C$776,СВЦЭМ!$A$33:$A$776,$A25,СВЦЭМ!$B$33:$B$776,Y$11)+'СЕТ СН'!$F$12+СВЦЭМ!$D$10+'СЕТ СН'!$F$6-'СЕТ СН'!$F$22</f>
        <v>898.01162795000005</v>
      </c>
    </row>
    <row r="26" spans="1:25" ht="15.75" x14ac:dyDescent="0.2">
      <c r="A26" s="35">
        <f t="shared" si="0"/>
        <v>43784</v>
      </c>
      <c r="B26" s="36">
        <f>SUMIFS(СВЦЭМ!$C$33:$C$776,СВЦЭМ!$A$33:$A$776,$A26,СВЦЭМ!$B$33:$B$776,B$11)+'СЕТ СН'!$F$12+СВЦЭМ!$D$10+'СЕТ СН'!$F$6-'СЕТ СН'!$F$22</f>
        <v>889.59266911999998</v>
      </c>
      <c r="C26" s="36">
        <f>SUMIFS(СВЦЭМ!$C$33:$C$776,СВЦЭМ!$A$33:$A$776,$A26,СВЦЭМ!$B$33:$B$776,C$11)+'СЕТ СН'!$F$12+СВЦЭМ!$D$10+'СЕТ СН'!$F$6-'СЕТ СН'!$F$22</f>
        <v>929.19267271000001</v>
      </c>
      <c r="D26" s="36">
        <f>SUMIFS(СВЦЭМ!$C$33:$C$776,СВЦЭМ!$A$33:$A$776,$A26,СВЦЭМ!$B$33:$B$776,D$11)+'СЕТ СН'!$F$12+СВЦЭМ!$D$10+'СЕТ СН'!$F$6-'СЕТ СН'!$F$22</f>
        <v>927.80138164999994</v>
      </c>
      <c r="E26" s="36">
        <f>SUMIFS(СВЦЭМ!$C$33:$C$776,СВЦЭМ!$A$33:$A$776,$A26,СВЦЭМ!$B$33:$B$776,E$11)+'СЕТ СН'!$F$12+СВЦЭМ!$D$10+'СЕТ СН'!$F$6-'СЕТ СН'!$F$22</f>
        <v>932.41540915999997</v>
      </c>
      <c r="F26" s="36">
        <f>SUMIFS(СВЦЭМ!$C$33:$C$776,СВЦЭМ!$A$33:$A$776,$A26,СВЦЭМ!$B$33:$B$776,F$11)+'СЕТ СН'!$F$12+СВЦЭМ!$D$10+'СЕТ СН'!$F$6-'СЕТ СН'!$F$22</f>
        <v>929.55218257000001</v>
      </c>
      <c r="G26" s="36">
        <f>SUMIFS(СВЦЭМ!$C$33:$C$776,СВЦЭМ!$A$33:$A$776,$A26,СВЦЭМ!$B$33:$B$776,G$11)+'СЕТ СН'!$F$12+СВЦЭМ!$D$10+'СЕТ СН'!$F$6-'СЕТ СН'!$F$22</f>
        <v>918.04409827999996</v>
      </c>
      <c r="H26" s="36">
        <f>SUMIFS(СВЦЭМ!$C$33:$C$776,СВЦЭМ!$A$33:$A$776,$A26,СВЦЭМ!$B$33:$B$776,H$11)+'СЕТ СН'!$F$12+СВЦЭМ!$D$10+'СЕТ СН'!$F$6-'СЕТ СН'!$F$22</f>
        <v>909.38700043999995</v>
      </c>
      <c r="I26" s="36">
        <f>SUMIFS(СВЦЭМ!$C$33:$C$776,СВЦЭМ!$A$33:$A$776,$A26,СВЦЭМ!$B$33:$B$776,I$11)+'СЕТ СН'!$F$12+СВЦЭМ!$D$10+'СЕТ СН'!$F$6-'СЕТ СН'!$F$22</f>
        <v>921.62261794999995</v>
      </c>
      <c r="J26" s="36">
        <f>SUMIFS(СВЦЭМ!$C$33:$C$776,СВЦЭМ!$A$33:$A$776,$A26,СВЦЭМ!$B$33:$B$776,J$11)+'СЕТ СН'!$F$12+СВЦЭМ!$D$10+'СЕТ СН'!$F$6-'СЕТ СН'!$F$22</f>
        <v>930.18392411000002</v>
      </c>
      <c r="K26" s="36">
        <f>SUMIFS(СВЦЭМ!$C$33:$C$776,СВЦЭМ!$A$33:$A$776,$A26,СВЦЭМ!$B$33:$B$776,K$11)+'СЕТ СН'!$F$12+СВЦЭМ!$D$10+'СЕТ СН'!$F$6-'СЕТ СН'!$F$22</f>
        <v>935.63553290999994</v>
      </c>
      <c r="L26" s="36">
        <f>SUMIFS(СВЦЭМ!$C$33:$C$776,СВЦЭМ!$A$33:$A$776,$A26,СВЦЭМ!$B$33:$B$776,L$11)+'СЕТ СН'!$F$12+СВЦЭМ!$D$10+'СЕТ СН'!$F$6-'СЕТ СН'!$F$22</f>
        <v>889.06220802999997</v>
      </c>
      <c r="M26" s="36">
        <f>SUMIFS(СВЦЭМ!$C$33:$C$776,СВЦЭМ!$A$33:$A$776,$A26,СВЦЭМ!$B$33:$B$776,M$11)+'СЕТ СН'!$F$12+СВЦЭМ!$D$10+'СЕТ СН'!$F$6-'СЕТ СН'!$F$22</f>
        <v>865.11338732000002</v>
      </c>
      <c r="N26" s="36">
        <f>SUMIFS(СВЦЭМ!$C$33:$C$776,СВЦЭМ!$A$33:$A$776,$A26,СВЦЭМ!$B$33:$B$776,N$11)+'СЕТ СН'!$F$12+СВЦЭМ!$D$10+'СЕТ СН'!$F$6-'СЕТ СН'!$F$22</f>
        <v>858.74353675999998</v>
      </c>
      <c r="O26" s="36">
        <f>SUMIFS(СВЦЭМ!$C$33:$C$776,СВЦЭМ!$A$33:$A$776,$A26,СВЦЭМ!$B$33:$B$776,O$11)+'СЕТ СН'!$F$12+СВЦЭМ!$D$10+'СЕТ СН'!$F$6-'СЕТ СН'!$F$22</f>
        <v>858.21714446999999</v>
      </c>
      <c r="P26" s="36">
        <f>SUMIFS(СВЦЭМ!$C$33:$C$776,СВЦЭМ!$A$33:$A$776,$A26,СВЦЭМ!$B$33:$B$776,P$11)+'СЕТ СН'!$F$12+СВЦЭМ!$D$10+'СЕТ СН'!$F$6-'СЕТ СН'!$F$22</f>
        <v>855.53582748999997</v>
      </c>
      <c r="Q26" s="36">
        <f>SUMIFS(СВЦЭМ!$C$33:$C$776,СВЦЭМ!$A$33:$A$776,$A26,СВЦЭМ!$B$33:$B$776,Q$11)+'СЕТ СН'!$F$12+СВЦЭМ!$D$10+'СЕТ СН'!$F$6-'СЕТ СН'!$F$22</f>
        <v>854.37495756999999</v>
      </c>
      <c r="R26" s="36">
        <f>SUMIFS(СВЦЭМ!$C$33:$C$776,СВЦЭМ!$A$33:$A$776,$A26,СВЦЭМ!$B$33:$B$776,R$11)+'СЕТ СН'!$F$12+СВЦЭМ!$D$10+'СЕТ СН'!$F$6-'СЕТ СН'!$F$22</f>
        <v>857.29038236999997</v>
      </c>
      <c r="S26" s="36">
        <f>SUMIFS(СВЦЭМ!$C$33:$C$776,СВЦЭМ!$A$33:$A$776,$A26,СВЦЭМ!$B$33:$B$776,S$11)+'СЕТ СН'!$F$12+СВЦЭМ!$D$10+'СЕТ СН'!$F$6-'СЕТ СН'!$F$22</f>
        <v>870.67497835999995</v>
      </c>
      <c r="T26" s="36">
        <f>SUMIFS(СВЦЭМ!$C$33:$C$776,СВЦЭМ!$A$33:$A$776,$A26,СВЦЭМ!$B$33:$B$776,T$11)+'СЕТ СН'!$F$12+СВЦЭМ!$D$10+'СЕТ СН'!$F$6-'СЕТ СН'!$F$22</f>
        <v>873.67358144000002</v>
      </c>
      <c r="U26" s="36">
        <f>SUMIFS(СВЦЭМ!$C$33:$C$776,СВЦЭМ!$A$33:$A$776,$A26,СВЦЭМ!$B$33:$B$776,U$11)+'СЕТ СН'!$F$12+СВЦЭМ!$D$10+'СЕТ СН'!$F$6-'СЕТ СН'!$F$22</f>
        <v>866.67194767000001</v>
      </c>
      <c r="V26" s="36">
        <f>SUMIFS(СВЦЭМ!$C$33:$C$776,СВЦЭМ!$A$33:$A$776,$A26,СВЦЭМ!$B$33:$B$776,V$11)+'СЕТ СН'!$F$12+СВЦЭМ!$D$10+'СЕТ СН'!$F$6-'СЕТ СН'!$F$22</f>
        <v>858.31052267999996</v>
      </c>
      <c r="W26" s="36">
        <f>SUMIFS(СВЦЭМ!$C$33:$C$776,СВЦЭМ!$A$33:$A$776,$A26,СВЦЭМ!$B$33:$B$776,W$11)+'СЕТ СН'!$F$12+СВЦЭМ!$D$10+'СЕТ СН'!$F$6-'СЕТ СН'!$F$22</f>
        <v>852.47062151</v>
      </c>
      <c r="X26" s="36">
        <f>SUMIFS(СВЦЭМ!$C$33:$C$776,СВЦЭМ!$A$33:$A$776,$A26,СВЦЭМ!$B$33:$B$776,X$11)+'СЕТ СН'!$F$12+СВЦЭМ!$D$10+'СЕТ СН'!$F$6-'СЕТ СН'!$F$22</f>
        <v>841.10992964000002</v>
      </c>
      <c r="Y26" s="36">
        <f>SUMIFS(СВЦЭМ!$C$33:$C$776,СВЦЭМ!$A$33:$A$776,$A26,СВЦЭМ!$B$33:$B$776,Y$11)+'СЕТ СН'!$F$12+СВЦЭМ!$D$10+'СЕТ СН'!$F$6-'СЕТ СН'!$F$22</f>
        <v>842.95188189999999</v>
      </c>
    </row>
    <row r="27" spans="1:25" ht="15.75" x14ac:dyDescent="0.2">
      <c r="A27" s="35">
        <f t="shared" si="0"/>
        <v>43785</v>
      </c>
      <c r="B27" s="36">
        <f>SUMIFS(СВЦЭМ!$C$33:$C$776,СВЦЭМ!$A$33:$A$776,$A27,СВЦЭМ!$B$33:$B$776,B$11)+'СЕТ СН'!$F$12+СВЦЭМ!$D$10+'СЕТ СН'!$F$6-'СЕТ СН'!$F$22</f>
        <v>930.88769436999996</v>
      </c>
      <c r="C27" s="36">
        <f>SUMIFS(СВЦЭМ!$C$33:$C$776,СВЦЭМ!$A$33:$A$776,$A27,СВЦЭМ!$B$33:$B$776,C$11)+'СЕТ СН'!$F$12+СВЦЭМ!$D$10+'СЕТ СН'!$F$6-'СЕТ СН'!$F$22</f>
        <v>953.89356567999994</v>
      </c>
      <c r="D27" s="36">
        <f>SUMIFS(СВЦЭМ!$C$33:$C$776,СВЦЭМ!$A$33:$A$776,$A27,СВЦЭМ!$B$33:$B$776,D$11)+'СЕТ СН'!$F$12+СВЦЭМ!$D$10+'СЕТ СН'!$F$6-'СЕТ СН'!$F$22</f>
        <v>956.06630832999997</v>
      </c>
      <c r="E27" s="36">
        <f>SUMIFS(СВЦЭМ!$C$33:$C$776,СВЦЭМ!$A$33:$A$776,$A27,СВЦЭМ!$B$33:$B$776,E$11)+'СЕТ СН'!$F$12+СВЦЭМ!$D$10+'СЕТ СН'!$F$6-'СЕТ СН'!$F$22</f>
        <v>960.30190336999999</v>
      </c>
      <c r="F27" s="36">
        <f>SUMIFS(СВЦЭМ!$C$33:$C$776,СВЦЭМ!$A$33:$A$776,$A27,СВЦЭМ!$B$33:$B$776,F$11)+'СЕТ СН'!$F$12+СВЦЭМ!$D$10+'СЕТ СН'!$F$6-'СЕТ СН'!$F$22</f>
        <v>954.44852771000001</v>
      </c>
      <c r="G27" s="36">
        <f>SUMIFS(СВЦЭМ!$C$33:$C$776,СВЦЭМ!$A$33:$A$776,$A27,СВЦЭМ!$B$33:$B$776,G$11)+'СЕТ СН'!$F$12+СВЦЭМ!$D$10+'СЕТ СН'!$F$6-'СЕТ СН'!$F$22</f>
        <v>958.80337488999999</v>
      </c>
      <c r="H27" s="36">
        <f>SUMIFS(СВЦЭМ!$C$33:$C$776,СВЦЭМ!$A$33:$A$776,$A27,СВЦЭМ!$B$33:$B$776,H$11)+'СЕТ СН'!$F$12+СВЦЭМ!$D$10+'СЕТ СН'!$F$6-'СЕТ СН'!$F$22</f>
        <v>958.96592570999996</v>
      </c>
      <c r="I27" s="36">
        <f>SUMIFS(СВЦЭМ!$C$33:$C$776,СВЦЭМ!$A$33:$A$776,$A27,СВЦЭМ!$B$33:$B$776,I$11)+'СЕТ СН'!$F$12+СВЦЭМ!$D$10+'СЕТ СН'!$F$6-'СЕТ СН'!$F$22</f>
        <v>927.84627372</v>
      </c>
      <c r="J27" s="36">
        <f>SUMIFS(СВЦЭМ!$C$33:$C$776,СВЦЭМ!$A$33:$A$776,$A27,СВЦЭМ!$B$33:$B$776,J$11)+'СЕТ СН'!$F$12+СВЦЭМ!$D$10+'СЕТ СН'!$F$6-'СЕТ СН'!$F$22</f>
        <v>935.40482511000005</v>
      </c>
      <c r="K27" s="36">
        <f>SUMIFS(СВЦЭМ!$C$33:$C$776,СВЦЭМ!$A$33:$A$776,$A27,СВЦЭМ!$B$33:$B$776,K$11)+'СЕТ СН'!$F$12+СВЦЭМ!$D$10+'СЕТ СН'!$F$6-'СЕТ СН'!$F$22</f>
        <v>945.66905908000001</v>
      </c>
      <c r="L27" s="36">
        <f>SUMIFS(СВЦЭМ!$C$33:$C$776,СВЦЭМ!$A$33:$A$776,$A27,СВЦЭМ!$B$33:$B$776,L$11)+'СЕТ СН'!$F$12+СВЦЭМ!$D$10+'СЕТ СН'!$F$6-'СЕТ СН'!$F$22</f>
        <v>910.24953973000004</v>
      </c>
      <c r="M27" s="36">
        <f>SUMIFS(СВЦЭМ!$C$33:$C$776,СВЦЭМ!$A$33:$A$776,$A27,СВЦЭМ!$B$33:$B$776,M$11)+'СЕТ СН'!$F$12+СВЦЭМ!$D$10+'СЕТ СН'!$F$6-'СЕТ СН'!$F$22</f>
        <v>888.21841709</v>
      </c>
      <c r="N27" s="36">
        <f>SUMIFS(СВЦЭМ!$C$33:$C$776,СВЦЭМ!$A$33:$A$776,$A27,СВЦЭМ!$B$33:$B$776,N$11)+'СЕТ СН'!$F$12+СВЦЭМ!$D$10+'СЕТ СН'!$F$6-'СЕТ СН'!$F$22</f>
        <v>883.37469839999994</v>
      </c>
      <c r="O27" s="36">
        <f>SUMIFS(СВЦЭМ!$C$33:$C$776,СВЦЭМ!$A$33:$A$776,$A27,СВЦЭМ!$B$33:$B$776,O$11)+'СЕТ СН'!$F$12+СВЦЭМ!$D$10+'СЕТ СН'!$F$6-'СЕТ СН'!$F$22</f>
        <v>884.52391108999996</v>
      </c>
      <c r="P27" s="36">
        <f>SUMIFS(СВЦЭМ!$C$33:$C$776,СВЦЭМ!$A$33:$A$776,$A27,СВЦЭМ!$B$33:$B$776,P$11)+'СЕТ СН'!$F$12+СВЦЭМ!$D$10+'СЕТ СН'!$F$6-'СЕТ СН'!$F$22</f>
        <v>876.39546957000005</v>
      </c>
      <c r="Q27" s="36">
        <f>SUMIFS(СВЦЭМ!$C$33:$C$776,СВЦЭМ!$A$33:$A$776,$A27,СВЦЭМ!$B$33:$B$776,Q$11)+'СЕТ СН'!$F$12+СВЦЭМ!$D$10+'СЕТ СН'!$F$6-'СЕТ СН'!$F$22</f>
        <v>865.06031069999995</v>
      </c>
      <c r="R27" s="36">
        <f>SUMIFS(СВЦЭМ!$C$33:$C$776,СВЦЭМ!$A$33:$A$776,$A27,СВЦЭМ!$B$33:$B$776,R$11)+'СЕТ СН'!$F$12+СВЦЭМ!$D$10+'СЕТ СН'!$F$6-'СЕТ СН'!$F$22</f>
        <v>859.40664809999998</v>
      </c>
      <c r="S27" s="36">
        <f>SUMIFS(СВЦЭМ!$C$33:$C$776,СВЦЭМ!$A$33:$A$776,$A27,СВЦЭМ!$B$33:$B$776,S$11)+'СЕТ СН'!$F$12+СВЦЭМ!$D$10+'СЕТ СН'!$F$6-'СЕТ СН'!$F$22</f>
        <v>873.36720762000004</v>
      </c>
      <c r="T27" s="36">
        <f>SUMIFS(СВЦЭМ!$C$33:$C$776,СВЦЭМ!$A$33:$A$776,$A27,СВЦЭМ!$B$33:$B$776,T$11)+'СЕТ СН'!$F$12+СВЦЭМ!$D$10+'СЕТ СН'!$F$6-'СЕТ СН'!$F$22</f>
        <v>899.94712834999996</v>
      </c>
      <c r="U27" s="36">
        <f>SUMIFS(СВЦЭМ!$C$33:$C$776,СВЦЭМ!$A$33:$A$776,$A27,СВЦЭМ!$B$33:$B$776,U$11)+'СЕТ СН'!$F$12+СВЦЭМ!$D$10+'СЕТ СН'!$F$6-'СЕТ СН'!$F$22</f>
        <v>888.41883923</v>
      </c>
      <c r="V27" s="36">
        <f>SUMIFS(СВЦЭМ!$C$33:$C$776,СВЦЭМ!$A$33:$A$776,$A27,СВЦЭМ!$B$33:$B$776,V$11)+'СЕТ СН'!$F$12+СВЦЭМ!$D$10+'СЕТ СН'!$F$6-'СЕТ СН'!$F$22</f>
        <v>885.82901528000002</v>
      </c>
      <c r="W27" s="36">
        <f>SUMIFS(СВЦЭМ!$C$33:$C$776,СВЦЭМ!$A$33:$A$776,$A27,СВЦЭМ!$B$33:$B$776,W$11)+'СЕТ СН'!$F$12+СВЦЭМ!$D$10+'СЕТ СН'!$F$6-'СЕТ СН'!$F$22</f>
        <v>886.44762596999999</v>
      </c>
      <c r="X27" s="36">
        <f>SUMIFS(СВЦЭМ!$C$33:$C$776,СВЦЭМ!$A$33:$A$776,$A27,СВЦЭМ!$B$33:$B$776,X$11)+'СЕТ СН'!$F$12+СВЦЭМ!$D$10+'СЕТ СН'!$F$6-'СЕТ СН'!$F$22</f>
        <v>875.64505735</v>
      </c>
      <c r="Y27" s="36">
        <f>SUMIFS(СВЦЭМ!$C$33:$C$776,СВЦЭМ!$A$33:$A$776,$A27,СВЦЭМ!$B$33:$B$776,Y$11)+'СЕТ СН'!$F$12+СВЦЭМ!$D$10+'СЕТ СН'!$F$6-'СЕТ СН'!$F$22</f>
        <v>881.75474597999994</v>
      </c>
    </row>
    <row r="28" spans="1:25" ht="15.75" x14ac:dyDescent="0.2">
      <c r="A28" s="35">
        <f t="shared" si="0"/>
        <v>43786</v>
      </c>
      <c r="B28" s="36">
        <f>SUMIFS(СВЦЭМ!$C$33:$C$776,СВЦЭМ!$A$33:$A$776,$A28,СВЦЭМ!$B$33:$B$776,B$11)+'СЕТ СН'!$F$12+СВЦЭМ!$D$10+'СЕТ СН'!$F$6-'СЕТ СН'!$F$22</f>
        <v>926.88472462000004</v>
      </c>
      <c r="C28" s="36">
        <f>SUMIFS(СВЦЭМ!$C$33:$C$776,СВЦЭМ!$A$33:$A$776,$A28,СВЦЭМ!$B$33:$B$776,C$11)+'СЕТ СН'!$F$12+СВЦЭМ!$D$10+'СЕТ СН'!$F$6-'СЕТ СН'!$F$22</f>
        <v>957.34214496000004</v>
      </c>
      <c r="D28" s="36">
        <f>SUMIFS(СВЦЭМ!$C$33:$C$776,СВЦЭМ!$A$33:$A$776,$A28,СВЦЭМ!$B$33:$B$776,D$11)+'СЕТ СН'!$F$12+СВЦЭМ!$D$10+'СЕТ СН'!$F$6-'СЕТ СН'!$F$22</f>
        <v>950.47065180000004</v>
      </c>
      <c r="E28" s="36">
        <f>SUMIFS(СВЦЭМ!$C$33:$C$776,СВЦЭМ!$A$33:$A$776,$A28,СВЦЭМ!$B$33:$B$776,E$11)+'СЕТ СН'!$F$12+СВЦЭМ!$D$10+'СЕТ СН'!$F$6-'СЕТ СН'!$F$22</f>
        <v>964.53347672999996</v>
      </c>
      <c r="F28" s="36">
        <f>SUMIFS(СВЦЭМ!$C$33:$C$776,СВЦЭМ!$A$33:$A$776,$A28,СВЦЭМ!$B$33:$B$776,F$11)+'СЕТ СН'!$F$12+СВЦЭМ!$D$10+'СЕТ СН'!$F$6-'СЕТ СН'!$F$22</f>
        <v>958.96878704999995</v>
      </c>
      <c r="G28" s="36">
        <f>SUMIFS(СВЦЭМ!$C$33:$C$776,СВЦЭМ!$A$33:$A$776,$A28,СВЦЭМ!$B$33:$B$776,G$11)+'СЕТ СН'!$F$12+СВЦЭМ!$D$10+'СЕТ СН'!$F$6-'СЕТ СН'!$F$22</f>
        <v>955.70529211999997</v>
      </c>
      <c r="H28" s="36">
        <f>SUMIFS(СВЦЭМ!$C$33:$C$776,СВЦЭМ!$A$33:$A$776,$A28,СВЦЭМ!$B$33:$B$776,H$11)+'СЕТ СН'!$F$12+СВЦЭМ!$D$10+'СЕТ СН'!$F$6-'СЕТ СН'!$F$22</f>
        <v>942.05867419000003</v>
      </c>
      <c r="I28" s="36">
        <f>SUMIFS(СВЦЭМ!$C$33:$C$776,СВЦЭМ!$A$33:$A$776,$A28,СВЦЭМ!$B$33:$B$776,I$11)+'СЕТ СН'!$F$12+СВЦЭМ!$D$10+'СЕТ СН'!$F$6-'СЕТ СН'!$F$22</f>
        <v>921.34378687000003</v>
      </c>
      <c r="J28" s="36">
        <f>SUMIFS(СВЦЭМ!$C$33:$C$776,СВЦЭМ!$A$33:$A$776,$A28,СВЦЭМ!$B$33:$B$776,J$11)+'СЕТ СН'!$F$12+СВЦЭМ!$D$10+'СЕТ СН'!$F$6-'СЕТ СН'!$F$22</f>
        <v>932.76082789999998</v>
      </c>
      <c r="K28" s="36">
        <f>SUMIFS(СВЦЭМ!$C$33:$C$776,СВЦЭМ!$A$33:$A$776,$A28,СВЦЭМ!$B$33:$B$776,K$11)+'СЕТ СН'!$F$12+СВЦЭМ!$D$10+'СЕТ СН'!$F$6-'СЕТ СН'!$F$22</f>
        <v>960.65262513999994</v>
      </c>
      <c r="L28" s="36">
        <f>SUMIFS(СВЦЭМ!$C$33:$C$776,СВЦЭМ!$A$33:$A$776,$A28,СВЦЭМ!$B$33:$B$776,L$11)+'СЕТ СН'!$F$12+СВЦЭМ!$D$10+'СЕТ СН'!$F$6-'СЕТ СН'!$F$22</f>
        <v>926.64533285999994</v>
      </c>
      <c r="M28" s="36">
        <f>SUMIFS(СВЦЭМ!$C$33:$C$776,СВЦЭМ!$A$33:$A$776,$A28,СВЦЭМ!$B$33:$B$776,M$11)+'СЕТ СН'!$F$12+СВЦЭМ!$D$10+'СЕТ СН'!$F$6-'СЕТ СН'!$F$22</f>
        <v>901.19430554999997</v>
      </c>
      <c r="N28" s="36">
        <f>SUMIFS(СВЦЭМ!$C$33:$C$776,СВЦЭМ!$A$33:$A$776,$A28,СВЦЭМ!$B$33:$B$776,N$11)+'СЕТ СН'!$F$12+СВЦЭМ!$D$10+'СЕТ СН'!$F$6-'СЕТ СН'!$F$22</f>
        <v>898.61802302000001</v>
      </c>
      <c r="O28" s="36">
        <f>SUMIFS(СВЦЭМ!$C$33:$C$776,СВЦЭМ!$A$33:$A$776,$A28,СВЦЭМ!$B$33:$B$776,O$11)+'СЕТ СН'!$F$12+СВЦЭМ!$D$10+'СЕТ СН'!$F$6-'СЕТ СН'!$F$22</f>
        <v>899.60758956999996</v>
      </c>
      <c r="P28" s="36">
        <f>SUMIFS(СВЦЭМ!$C$33:$C$776,СВЦЭМ!$A$33:$A$776,$A28,СВЦЭМ!$B$33:$B$776,P$11)+'СЕТ СН'!$F$12+СВЦЭМ!$D$10+'СЕТ СН'!$F$6-'СЕТ СН'!$F$22</f>
        <v>897.76855358</v>
      </c>
      <c r="Q28" s="36">
        <f>SUMIFS(СВЦЭМ!$C$33:$C$776,СВЦЭМ!$A$33:$A$776,$A28,СВЦЭМ!$B$33:$B$776,Q$11)+'СЕТ СН'!$F$12+СВЦЭМ!$D$10+'СЕТ СН'!$F$6-'СЕТ СН'!$F$22</f>
        <v>896.93675160999999</v>
      </c>
      <c r="R28" s="36">
        <f>SUMIFS(СВЦЭМ!$C$33:$C$776,СВЦЭМ!$A$33:$A$776,$A28,СВЦЭМ!$B$33:$B$776,R$11)+'СЕТ СН'!$F$12+СВЦЭМ!$D$10+'СЕТ СН'!$F$6-'СЕТ СН'!$F$22</f>
        <v>893.82386675999999</v>
      </c>
      <c r="S28" s="36">
        <f>SUMIFS(СВЦЭМ!$C$33:$C$776,СВЦЭМ!$A$33:$A$776,$A28,СВЦЭМ!$B$33:$B$776,S$11)+'СЕТ СН'!$F$12+СВЦЭМ!$D$10+'СЕТ СН'!$F$6-'СЕТ СН'!$F$22</f>
        <v>902.93268605000003</v>
      </c>
      <c r="T28" s="36">
        <f>SUMIFS(СВЦЭМ!$C$33:$C$776,СВЦЭМ!$A$33:$A$776,$A28,СВЦЭМ!$B$33:$B$776,T$11)+'СЕТ СН'!$F$12+СВЦЭМ!$D$10+'СЕТ СН'!$F$6-'СЕТ СН'!$F$22</f>
        <v>925.95469403000004</v>
      </c>
      <c r="U28" s="36">
        <f>SUMIFS(СВЦЭМ!$C$33:$C$776,СВЦЭМ!$A$33:$A$776,$A28,СВЦЭМ!$B$33:$B$776,U$11)+'СЕТ СН'!$F$12+СВЦЭМ!$D$10+'СЕТ СН'!$F$6-'СЕТ СН'!$F$22</f>
        <v>921.12911912000004</v>
      </c>
      <c r="V28" s="36">
        <f>SUMIFS(СВЦЭМ!$C$33:$C$776,СВЦЭМ!$A$33:$A$776,$A28,СВЦЭМ!$B$33:$B$776,V$11)+'СЕТ СН'!$F$12+СВЦЭМ!$D$10+'СЕТ СН'!$F$6-'СЕТ СН'!$F$22</f>
        <v>914.72164707000002</v>
      </c>
      <c r="W28" s="36">
        <f>SUMIFS(СВЦЭМ!$C$33:$C$776,СВЦЭМ!$A$33:$A$776,$A28,СВЦЭМ!$B$33:$B$776,W$11)+'СЕТ СН'!$F$12+СВЦЭМ!$D$10+'СЕТ СН'!$F$6-'СЕТ СН'!$F$22</f>
        <v>906.87729837999996</v>
      </c>
      <c r="X28" s="36">
        <f>SUMIFS(СВЦЭМ!$C$33:$C$776,СВЦЭМ!$A$33:$A$776,$A28,СВЦЭМ!$B$33:$B$776,X$11)+'СЕТ СН'!$F$12+СВЦЭМ!$D$10+'СЕТ СН'!$F$6-'СЕТ СН'!$F$22</f>
        <v>899.56011520999994</v>
      </c>
      <c r="Y28" s="36">
        <f>SUMIFS(СВЦЭМ!$C$33:$C$776,СВЦЭМ!$A$33:$A$776,$A28,СВЦЭМ!$B$33:$B$776,Y$11)+'СЕТ СН'!$F$12+СВЦЭМ!$D$10+'СЕТ СН'!$F$6-'СЕТ СН'!$F$22</f>
        <v>901.05013782000003</v>
      </c>
    </row>
    <row r="29" spans="1:25" ht="15.75" x14ac:dyDescent="0.2">
      <c r="A29" s="35">
        <f t="shared" si="0"/>
        <v>43787</v>
      </c>
      <c r="B29" s="36">
        <f>SUMIFS(СВЦЭМ!$C$33:$C$776,СВЦЭМ!$A$33:$A$776,$A29,СВЦЭМ!$B$33:$B$776,B$11)+'СЕТ СН'!$F$12+СВЦЭМ!$D$10+'СЕТ СН'!$F$6-'СЕТ СН'!$F$22</f>
        <v>904.13853997000001</v>
      </c>
      <c r="C29" s="36">
        <f>SUMIFS(СВЦЭМ!$C$33:$C$776,СВЦЭМ!$A$33:$A$776,$A29,СВЦЭМ!$B$33:$B$776,C$11)+'СЕТ СН'!$F$12+СВЦЭМ!$D$10+'СЕТ СН'!$F$6-'СЕТ СН'!$F$22</f>
        <v>917.61498514999994</v>
      </c>
      <c r="D29" s="36">
        <f>SUMIFS(СВЦЭМ!$C$33:$C$776,СВЦЭМ!$A$33:$A$776,$A29,СВЦЭМ!$B$33:$B$776,D$11)+'СЕТ СН'!$F$12+СВЦЭМ!$D$10+'СЕТ СН'!$F$6-'СЕТ СН'!$F$22</f>
        <v>909.58761236999999</v>
      </c>
      <c r="E29" s="36">
        <f>SUMIFS(СВЦЭМ!$C$33:$C$776,СВЦЭМ!$A$33:$A$776,$A29,СВЦЭМ!$B$33:$B$776,E$11)+'СЕТ СН'!$F$12+СВЦЭМ!$D$10+'СЕТ СН'!$F$6-'СЕТ СН'!$F$22</f>
        <v>918.24855667999998</v>
      </c>
      <c r="F29" s="36">
        <f>SUMIFS(СВЦЭМ!$C$33:$C$776,СВЦЭМ!$A$33:$A$776,$A29,СВЦЭМ!$B$33:$B$776,F$11)+'СЕТ СН'!$F$12+СВЦЭМ!$D$10+'СЕТ СН'!$F$6-'СЕТ СН'!$F$22</f>
        <v>909.21986246999995</v>
      </c>
      <c r="G29" s="36">
        <f>SUMIFS(СВЦЭМ!$C$33:$C$776,СВЦЭМ!$A$33:$A$776,$A29,СВЦЭМ!$B$33:$B$776,G$11)+'СЕТ СН'!$F$12+СВЦЭМ!$D$10+'СЕТ СН'!$F$6-'СЕТ СН'!$F$22</f>
        <v>913.24653592000004</v>
      </c>
      <c r="H29" s="36">
        <f>SUMIFS(СВЦЭМ!$C$33:$C$776,СВЦЭМ!$A$33:$A$776,$A29,СВЦЭМ!$B$33:$B$776,H$11)+'СЕТ СН'!$F$12+СВЦЭМ!$D$10+'СЕТ СН'!$F$6-'СЕТ СН'!$F$22</f>
        <v>933.15987840000003</v>
      </c>
      <c r="I29" s="36">
        <f>SUMIFS(СВЦЭМ!$C$33:$C$776,СВЦЭМ!$A$33:$A$776,$A29,СВЦЭМ!$B$33:$B$776,I$11)+'СЕТ СН'!$F$12+СВЦЭМ!$D$10+'СЕТ СН'!$F$6-'СЕТ СН'!$F$22</f>
        <v>963.08756116999996</v>
      </c>
      <c r="J29" s="36">
        <f>SUMIFS(СВЦЭМ!$C$33:$C$776,СВЦЭМ!$A$33:$A$776,$A29,СВЦЭМ!$B$33:$B$776,J$11)+'СЕТ СН'!$F$12+СВЦЭМ!$D$10+'СЕТ СН'!$F$6-'СЕТ СН'!$F$22</f>
        <v>980.57300370999997</v>
      </c>
      <c r="K29" s="36">
        <f>SUMIFS(СВЦЭМ!$C$33:$C$776,СВЦЭМ!$A$33:$A$776,$A29,СВЦЭМ!$B$33:$B$776,K$11)+'СЕТ СН'!$F$12+СВЦЭМ!$D$10+'СЕТ СН'!$F$6-'СЕТ СН'!$F$22</f>
        <v>993.98541505000003</v>
      </c>
      <c r="L29" s="36">
        <f>SUMIFS(СВЦЭМ!$C$33:$C$776,СВЦЭМ!$A$33:$A$776,$A29,СВЦЭМ!$B$33:$B$776,L$11)+'СЕТ СН'!$F$12+СВЦЭМ!$D$10+'СЕТ СН'!$F$6-'СЕТ СН'!$F$22</f>
        <v>964.73784473000001</v>
      </c>
      <c r="M29" s="36">
        <f>SUMIFS(СВЦЭМ!$C$33:$C$776,СВЦЭМ!$A$33:$A$776,$A29,СВЦЭМ!$B$33:$B$776,M$11)+'СЕТ СН'!$F$12+СВЦЭМ!$D$10+'СЕТ СН'!$F$6-'СЕТ СН'!$F$22</f>
        <v>937.93745182999999</v>
      </c>
      <c r="N29" s="36">
        <f>SUMIFS(СВЦЭМ!$C$33:$C$776,СВЦЭМ!$A$33:$A$776,$A29,СВЦЭМ!$B$33:$B$776,N$11)+'СЕТ СН'!$F$12+СВЦЭМ!$D$10+'СЕТ СН'!$F$6-'СЕТ СН'!$F$22</f>
        <v>934.38358216999995</v>
      </c>
      <c r="O29" s="36">
        <f>SUMIFS(СВЦЭМ!$C$33:$C$776,СВЦЭМ!$A$33:$A$776,$A29,СВЦЭМ!$B$33:$B$776,O$11)+'СЕТ СН'!$F$12+СВЦЭМ!$D$10+'СЕТ СН'!$F$6-'СЕТ СН'!$F$22</f>
        <v>934.06667314000003</v>
      </c>
      <c r="P29" s="36">
        <f>SUMIFS(СВЦЭМ!$C$33:$C$776,СВЦЭМ!$A$33:$A$776,$A29,СВЦЭМ!$B$33:$B$776,P$11)+'СЕТ СН'!$F$12+СВЦЭМ!$D$10+'СЕТ СН'!$F$6-'СЕТ СН'!$F$22</f>
        <v>929.66246425999998</v>
      </c>
      <c r="Q29" s="36">
        <f>SUMIFS(СВЦЭМ!$C$33:$C$776,СВЦЭМ!$A$33:$A$776,$A29,СВЦЭМ!$B$33:$B$776,Q$11)+'СЕТ СН'!$F$12+СВЦЭМ!$D$10+'СЕТ СН'!$F$6-'СЕТ СН'!$F$22</f>
        <v>932.34629214999995</v>
      </c>
      <c r="R29" s="36">
        <f>SUMIFS(СВЦЭМ!$C$33:$C$776,СВЦЭМ!$A$33:$A$776,$A29,СВЦЭМ!$B$33:$B$776,R$11)+'СЕТ СН'!$F$12+СВЦЭМ!$D$10+'СЕТ СН'!$F$6-'СЕТ СН'!$F$22</f>
        <v>929.00282520999997</v>
      </c>
      <c r="S29" s="36">
        <f>SUMIFS(СВЦЭМ!$C$33:$C$776,СВЦЭМ!$A$33:$A$776,$A29,СВЦЭМ!$B$33:$B$776,S$11)+'СЕТ СН'!$F$12+СВЦЭМ!$D$10+'СЕТ СН'!$F$6-'СЕТ СН'!$F$22</f>
        <v>939.69901725</v>
      </c>
      <c r="T29" s="36">
        <f>SUMIFS(СВЦЭМ!$C$33:$C$776,СВЦЭМ!$A$33:$A$776,$A29,СВЦЭМ!$B$33:$B$776,T$11)+'СЕТ СН'!$F$12+СВЦЭМ!$D$10+'СЕТ СН'!$F$6-'СЕТ СН'!$F$22</f>
        <v>955.99844976999998</v>
      </c>
      <c r="U29" s="36">
        <f>SUMIFS(СВЦЭМ!$C$33:$C$776,СВЦЭМ!$A$33:$A$776,$A29,СВЦЭМ!$B$33:$B$776,U$11)+'СЕТ СН'!$F$12+СВЦЭМ!$D$10+'СЕТ СН'!$F$6-'СЕТ СН'!$F$22</f>
        <v>953.43191818000003</v>
      </c>
      <c r="V29" s="36">
        <f>SUMIFS(СВЦЭМ!$C$33:$C$776,СВЦЭМ!$A$33:$A$776,$A29,СВЦЭМ!$B$33:$B$776,V$11)+'СЕТ СН'!$F$12+СВЦЭМ!$D$10+'СЕТ СН'!$F$6-'СЕТ СН'!$F$22</f>
        <v>952.90499614999999</v>
      </c>
      <c r="W29" s="36">
        <f>SUMIFS(СВЦЭМ!$C$33:$C$776,СВЦЭМ!$A$33:$A$776,$A29,СВЦЭМ!$B$33:$B$776,W$11)+'СЕТ СН'!$F$12+СВЦЭМ!$D$10+'СЕТ СН'!$F$6-'СЕТ СН'!$F$22</f>
        <v>949.41115060999994</v>
      </c>
      <c r="X29" s="36">
        <f>SUMIFS(СВЦЭМ!$C$33:$C$776,СВЦЭМ!$A$33:$A$776,$A29,СВЦЭМ!$B$33:$B$776,X$11)+'СЕТ СН'!$F$12+СВЦЭМ!$D$10+'СЕТ СН'!$F$6-'СЕТ СН'!$F$22</f>
        <v>940.44134311000005</v>
      </c>
      <c r="Y29" s="36">
        <f>SUMIFS(СВЦЭМ!$C$33:$C$776,СВЦЭМ!$A$33:$A$776,$A29,СВЦЭМ!$B$33:$B$776,Y$11)+'СЕТ СН'!$F$12+СВЦЭМ!$D$10+'СЕТ СН'!$F$6-'СЕТ СН'!$F$22</f>
        <v>937.32029774</v>
      </c>
    </row>
    <row r="30" spans="1:25" ht="15.75" x14ac:dyDescent="0.2">
      <c r="A30" s="35">
        <f t="shared" si="0"/>
        <v>43788</v>
      </c>
      <c r="B30" s="36">
        <f>SUMIFS(СВЦЭМ!$C$33:$C$776,СВЦЭМ!$A$33:$A$776,$A30,СВЦЭМ!$B$33:$B$776,B$11)+'СЕТ СН'!$F$12+СВЦЭМ!$D$10+'СЕТ СН'!$F$6-'СЕТ СН'!$F$22</f>
        <v>1003.00596289</v>
      </c>
      <c r="C30" s="36">
        <f>SUMIFS(СВЦЭМ!$C$33:$C$776,СВЦЭМ!$A$33:$A$776,$A30,СВЦЭМ!$B$33:$B$776,C$11)+'СЕТ СН'!$F$12+СВЦЭМ!$D$10+'СЕТ СН'!$F$6-'СЕТ СН'!$F$22</f>
        <v>1027.83624035</v>
      </c>
      <c r="D30" s="36">
        <f>SUMIFS(СВЦЭМ!$C$33:$C$776,СВЦЭМ!$A$33:$A$776,$A30,СВЦЭМ!$B$33:$B$776,D$11)+'СЕТ СН'!$F$12+СВЦЭМ!$D$10+'СЕТ СН'!$F$6-'СЕТ СН'!$F$22</f>
        <v>1027.9721811700001</v>
      </c>
      <c r="E30" s="36">
        <f>SUMIFS(СВЦЭМ!$C$33:$C$776,СВЦЭМ!$A$33:$A$776,$A30,СВЦЭМ!$B$33:$B$776,E$11)+'СЕТ СН'!$F$12+СВЦЭМ!$D$10+'СЕТ СН'!$F$6-'СЕТ СН'!$F$22</f>
        <v>1029.11183865</v>
      </c>
      <c r="F30" s="36">
        <f>SUMIFS(СВЦЭМ!$C$33:$C$776,СВЦЭМ!$A$33:$A$776,$A30,СВЦЭМ!$B$33:$B$776,F$11)+'СЕТ СН'!$F$12+СВЦЭМ!$D$10+'СЕТ СН'!$F$6-'СЕТ СН'!$F$22</f>
        <v>1015.1084461199999</v>
      </c>
      <c r="G30" s="36">
        <f>SUMIFS(СВЦЭМ!$C$33:$C$776,СВЦЭМ!$A$33:$A$776,$A30,СВЦЭМ!$B$33:$B$776,G$11)+'СЕТ СН'!$F$12+СВЦЭМ!$D$10+'СЕТ СН'!$F$6-'СЕТ СН'!$F$22</f>
        <v>1011.22077222</v>
      </c>
      <c r="H30" s="36">
        <f>SUMIFS(СВЦЭМ!$C$33:$C$776,СВЦЭМ!$A$33:$A$776,$A30,СВЦЭМ!$B$33:$B$776,H$11)+'СЕТ СН'!$F$12+СВЦЭМ!$D$10+'СЕТ СН'!$F$6-'СЕТ СН'!$F$22</f>
        <v>987.12266140999998</v>
      </c>
      <c r="I30" s="36">
        <f>SUMIFS(СВЦЭМ!$C$33:$C$776,СВЦЭМ!$A$33:$A$776,$A30,СВЦЭМ!$B$33:$B$776,I$11)+'СЕТ СН'!$F$12+СВЦЭМ!$D$10+'СЕТ СН'!$F$6-'СЕТ СН'!$F$22</f>
        <v>995.77353693999999</v>
      </c>
      <c r="J30" s="36">
        <f>SUMIFS(СВЦЭМ!$C$33:$C$776,СВЦЭМ!$A$33:$A$776,$A30,СВЦЭМ!$B$33:$B$776,J$11)+'СЕТ СН'!$F$12+СВЦЭМ!$D$10+'СЕТ СН'!$F$6-'СЕТ СН'!$F$22</f>
        <v>1000.55465481</v>
      </c>
      <c r="K30" s="36">
        <f>SUMIFS(СВЦЭМ!$C$33:$C$776,СВЦЭМ!$A$33:$A$776,$A30,СВЦЭМ!$B$33:$B$776,K$11)+'СЕТ СН'!$F$12+СВЦЭМ!$D$10+'СЕТ СН'!$F$6-'СЕТ СН'!$F$22</f>
        <v>1010.45189241</v>
      </c>
      <c r="L30" s="36">
        <f>SUMIFS(СВЦЭМ!$C$33:$C$776,СВЦЭМ!$A$33:$A$776,$A30,СВЦЭМ!$B$33:$B$776,L$11)+'СЕТ СН'!$F$12+СВЦЭМ!$D$10+'СЕТ СН'!$F$6-'СЕТ СН'!$F$22</f>
        <v>975.54700048999996</v>
      </c>
      <c r="M30" s="36">
        <f>SUMIFS(СВЦЭМ!$C$33:$C$776,СВЦЭМ!$A$33:$A$776,$A30,СВЦЭМ!$B$33:$B$776,M$11)+'СЕТ СН'!$F$12+СВЦЭМ!$D$10+'СЕТ СН'!$F$6-'СЕТ СН'!$F$22</f>
        <v>949.80993524999997</v>
      </c>
      <c r="N30" s="36">
        <f>SUMIFS(СВЦЭМ!$C$33:$C$776,СВЦЭМ!$A$33:$A$776,$A30,СВЦЭМ!$B$33:$B$776,N$11)+'СЕТ СН'!$F$12+СВЦЭМ!$D$10+'СЕТ СН'!$F$6-'СЕТ СН'!$F$22</f>
        <v>950.73531078999997</v>
      </c>
      <c r="O30" s="36">
        <f>SUMIFS(СВЦЭМ!$C$33:$C$776,СВЦЭМ!$A$33:$A$776,$A30,СВЦЭМ!$B$33:$B$776,O$11)+'СЕТ СН'!$F$12+СВЦЭМ!$D$10+'СЕТ СН'!$F$6-'СЕТ СН'!$F$22</f>
        <v>946.86059696999996</v>
      </c>
      <c r="P30" s="36">
        <f>SUMIFS(СВЦЭМ!$C$33:$C$776,СВЦЭМ!$A$33:$A$776,$A30,СВЦЭМ!$B$33:$B$776,P$11)+'СЕТ СН'!$F$12+СВЦЭМ!$D$10+'СЕТ СН'!$F$6-'СЕТ СН'!$F$22</f>
        <v>944.61133008000002</v>
      </c>
      <c r="Q30" s="36">
        <f>SUMIFS(СВЦЭМ!$C$33:$C$776,СВЦЭМ!$A$33:$A$776,$A30,СВЦЭМ!$B$33:$B$776,Q$11)+'СЕТ СН'!$F$12+СВЦЭМ!$D$10+'СЕТ СН'!$F$6-'СЕТ СН'!$F$22</f>
        <v>941.25882326999999</v>
      </c>
      <c r="R30" s="36">
        <f>SUMIFS(СВЦЭМ!$C$33:$C$776,СВЦЭМ!$A$33:$A$776,$A30,СВЦЭМ!$B$33:$B$776,R$11)+'СЕТ СН'!$F$12+СВЦЭМ!$D$10+'СЕТ СН'!$F$6-'СЕТ СН'!$F$22</f>
        <v>945.75653091000004</v>
      </c>
      <c r="S30" s="36">
        <f>SUMIFS(СВЦЭМ!$C$33:$C$776,СВЦЭМ!$A$33:$A$776,$A30,СВЦЭМ!$B$33:$B$776,S$11)+'СЕТ СН'!$F$12+СВЦЭМ!$D$10+'СЕТ СН'!$F$6-'СЕТ СН'!$F$22</f>
        <v>957.40792654999996</v>
      </c>
      <c r="T30" s="36">
        <f>SUMIFS(СВЦЭМ!$C$33:$C$776,СВЦЭМ!$A$33:$A$776,$A30,СВЦЭМ!$B$33:$B$776,T$11)+'СЕТ СН'!$F$12+СВЦЭМ!$D$10+'СЕТ СН'!$F$6-'СЕТ СН'!$F$22</f>
        <v>971.08947741999998</v>
      </c>
      <c r="U30" s="36">
        <f>SUMIFS(СВЦЭМ!$C$33:$C$776,СВЦЭМ!$A$33:$A$776,$A30,СВЦЭМ!$B$33:$B$776,U$11)+'СЕТ СН'!$F$12+СВЦЭМ!$D$10+'СЕТ СН'!$F$6-'СЕТ СН'!$F$22</f>
        <v>967.73404441000002</v>
      </c>
      <c r="V30" s="36">
        <f>SUMIFS(СВЦЭМ!$C$33:$C$776,СВЦЭМ!$A$33:$A$776,$A30,СВЦЭМ!$B$33:$B$776,V$11)+'СЕТ СН'!$F$12+СВЦЭМ!$D$10+'СЕТ СН'!$F$6-'СЕТ СН'!$F$22</f>
        <v>963.17151870999999</v>
      </c>
      <c r="W30" s="36">
        <f>SUMIFS(СВЦЭМ!$C$33:$C$776,СВЦЭМ!$A$33:$A$776,$A30,СВЦЭМ!$B$33:$B$776,W$11)+'СЕТ СН'!$F$12+СВЦЭМ!$D$10+'СЕТ СН'!$F$6-'СЕТ СН'!$F$22</f>
        <v>959.42782529999999</v>
      </c>
      <c r="X30" s="36">
        <f>SUMIFS(СВЦЭМ!$C$33:$C$776,СВЦЭМ!$A$33:$A$776,$A30,СВЦЭМ!$B$33:$B$776,X$11)+'СЕТ СН'!$F$12+СВЦЭМ!$D$10+'СЕТ СН'!$F$6-'СЕТ СН'!$F$22</f>
        <v>955.95429906000004</v>
      </c>
      <c r="Y30" s="36">
        <f>SUMIFS(СВЦЭМ!$C$33:$C$776,СВЦЭМ!$A$33:$A$776,$A30,СВЦЭМ!$B$33:$B$776,Y$11)+'СЕТ СН'!$F$12+СВЦЭМ!$D$10+'СЕТ СН'!$F$6-'СЕТ СН'!$F$22</f>
        <v>960.88966431999995</v>
      </c>
    </row>
    <row r="31" spans="1:25" ht="15.75" x14ac:dyDescent="0.2">
      <c r="A31" s="35">
        <f t="shared" si="0"/>
        <v>43789</v>
      </c>
      <c r="B31" s="36">
        <f>SUMIFS(СВЦЭМ!$C$33:$C$776,СВЦЭМ!$A$33:$A$776,$A31,СВЦЭМ!$B$33:$B$776,B$11)+'СЕТ СН'!$F$12+СВЦЭМ!$D$10+'СЕТ СН'!$F$6-'СЕТ СН'!$F$22</f>
        <v>935.46785715999999</v>
      </c>
      <c r="C31" s="36">
        <f>SUMIFS(СВЦЭМ!$C$33:$C$776,СВЦЭМ!$A$33:$A$776,$A31,СВЦЭМ!$B$33:$B$776,C$11)+'СЕТ СН'!$F$12+СВЦЭМ!$D$10+'СЕТ СН'!$F$6-'СЕТ СН'!$F$22</f>
        <v>946.50848670999994</v>
      </c>
      <c r="D31" s="36">
        <f>SUMIFS(СВЦЭМ!$C$33:$C$776,СВЦЭМ!$A$33:$A$776,$A31,СВЦЭМ!$B$33:$B$776,D$11)+'СЕТ СН'!$F$12+СВЦЭМ!$D$10+'СЕТ СН'!$F$6-'СЕТ СН'!$F$22</f>
        <v>945.12062819000005</v>
      </c>
      <c r="E31" s="36">
        <f>SUMIFS(СВЦЭМ!$C$33:$C$776,СВЦЭМ!$A$33:$A$776,$A31,СВЦЭМ!$B$33:$B$776,E$11)+'СЕТ СН'!$F$12+СВЦЭМ!$D$10+'СЕТ СН'!$F$6-'СЕТ СН'!$F$22</f>
        <v>955.03913137999996</v>
      </c>
      <c r="F31" s="36">
        <f>SUMIFS(СВЦЭМ!$C$33:$C$776,СВЦЭМ!$A$33:$A$776,$A31,СВЦЭМ!$B$33:$B$776,F$11)+'СЕТ СН'!$F$12+СВЦЭМ!$D$10+'СЕТ СН'!$F$6-'СЕТ СН'!$F$22</f>
        <v>943.21500839999999</v>
      </c>
      <c r="G31" s="36">
        <f>SUMIFS(СВЦЭМ!$C$33:$C$776,СВЦЭМ!$A$33:$A$776,$A31,СВЦЭМ!$B$33:$B$776,G$11)+'СЕТ СН'!$F$12+СВЦЭМ!$D$10+'СЕТ СН'!$F$6-'СЕТ СН'!$F$22</f>
        <v>946.40862850999997</v>
      </c>
      <c r="H31" s="36">
        <f>SUMIFS(СВЦЭМ!$C$33:$C$776,СВЦЭМ!$A$33:$A$776,$A31,СВЦЭМ!$B$33:$B$776,H$11)+'СЕТ СН'!$F$12+СВЦЭМ!$D$10+'СЕТ СН'!$F$6-'СЕТ СН'!$F$22</f>
        <v>953.07500433999996</v>
      </c>
      <c r="I31" s="36">
        <f>SUMIFS(СВЦЭМ!$C$33:$C$776,СВЦЭМ!$A$33:$A$776,$A31,СВЦЭМ!$B$33:$B$776,I$11)+'СЕТ СН'!$F$12+СВЦЭМ!$D$10+'СЕТ СН'!$F$6-'СЕТ СН'!$F$22</f>
        <v>959.15852544999996</v>
      </c>
      <c r="J31" s="36">
        <f>SUMIFS(СВЦЭМ!$C$33:$C$776,СВЦЭМ!$A$33:$A$776,$A31,СВЦЭМ!$B$33:$B$776,J$11)+'СЕТ СН'!$F$12+СВЦЭМ!$D$10+'СЕТ СН'!$F$6-'СЕТ СН'!$F$22</f>
        <v>968.21869087000005</v>
      </c>
      <c r="K31" s="36">
        <f>SUMIFS(СВЦЭМ!$C$33:$C$776,СВЦЭМ!$A$33:$A$776,$A31,СВЦЭМ!$B$33:$B$776,K$11)+'СЕТ СН'!$F$12+СВЦЭМ!$D$10+'СЕТ СН'!$F$6-'СЕТ СН'!$F$22</f>
        <v>973.91845804000002</v>
      </c>
      <c r="L31" s="36">
        <f>SUMIFS(СВЦЭМ!$C$33:$C$776,СВЦЭМ!$A$33:$A$776,$A31,СВЦЭМ!$B$33:$B$776,L$11)+'СЕТ СН'!$F$12+СВЦЭМ!$D$10+'СЕТ СН'!$F$6-'СЕТ СН'!$F$22</f>
        <v>954.82339964000005</v>
      </c>
      <c r="M31" s="36">
        <f>SUMIFS(СВЦЭМ!$C$33:$C$776,СВЦЭМ!$A$33:$A$776,$A31,СВЦЭМ!$B$33:$B$776,M$11)+'СЕТ СН'!$F$12+СВЦЭМ!$D$10+'СЕТ СН'!$F$6-'СЕТ СН'!$F$22</f>
        <v>931.58272461000001</v>
      </c>
      <c r="N31" s="36">
        <f>SUMIFS(СВЦЭМ!$C$33:$C$776,СВЦЭМ!$A$33:$A$776,$A31,СВЦЭМ!$B$33:$B$776,N$11)+'СЕТ СН'!$F$12+СВЦЭМ!$D$10+'СЕТ СН'!$F$6-'СЕТ СН'!$F$22</f>
        <v>919.06565945</v>
      </c>
      <c r="O31" s="36">
        <f>SUMIFS(СВЦЭМ!$C$33:$C$776,СВЦЭМ!$A$33:$A$776,$A31,СВЦЭМ!$B$33:$B$776,O$11)+'СЕТ СН'!$F$12+СВЦЭМ!$D$10+'СЕТ СН'!$F$6-'СЕТ СН'!$F$22</f>
        <v>919.45858418</v>
      </c>
      <c r="P31" s="36">
        <f>SUMIFS(СВЦЭМ!$C$33:$C$776,СВЦЭМ!$A$33:$A$776,$A31,СВЦЭМ!$B$33:$B$776,P$11)+'СЕТ СН'!$F$12+СВЦЭМ!$D$10+'СЕТ СН'!$F$6-'СЕТ СН'!$F$22</f>
        <v>916.21504017999996</v>
      </c>
      <c r="Q31" s="36">
        <f>SUMIFS(СВЦЭМ!$C$33:$C$776,СВЦЭМ!$A$33:$A$776,$A31,СВЦЭМ!$B$33:$B$776,Q$11)+'СЕТ СН'!$F$12+СВЦЭМ!$D$10+'СЕТ СН'!$F$6-'СЕТ СН'!$F$22</f>
        <v>909.34767027999999</v>
      </c>
      <c r="R31" s="36">
        <f>SUMIFS(СВЦЭМ!$C$33:$C$776,СВЦЭМ!$A$33:$A$776,$A31,СВЦЭМ!$B$33:$B$776,R$11)+'СЕТ СН'!$F$12+СВЦЭМ!$D$10+'СЕТ СН'!$F$6-'СЕТ СН'!$F$22</f>
        <v>918.87290302999997</v>
      </c>
      <c r="S31" s="36">
        <f>SUMIFS(СВЦЭМ!$C$33:$C$776,СВЦЭМ!$A$33:$A$776,$A31,СВЦЭМ!$B$33:$B$776,S$11)+'СЕТ СН'!$F$12+СВЦЭМ!$D$10+'СЕТ СН'!$F$6-'СЕТ СН'!$F$22</f>
        <v>935.21976373999996</v>
      </c>
      <c r="T31" s="36">
        <f>SUMIFS(СВЦЭМ!$C$33:$C$776,СВЦЭМ!$A$33:$A$776,$A31,СВЦЭМ!$B$33:$B$776,T$11)+'СЕТ СН'!$F$12+СВЦЭМ!$D$10+'СЕТ СН'!$F$6-'СЕТ СН'!$F$22</f>
        <v>941.92677913</v>
      </c>
      <c r="U31" s="36">
        <f>SUMIFS(СВЦЭМ!$C$33:$C$776,СВЦЭМ!$A$33:$A$776,$A31,СВЦЭМ!$B$33:$B$776,U$11)+'СЕТ СН'!$F$12+СВЦЭМ!$D$10+'СЕТ СН'!$F$6-'СЕТ СН'!$F$22</f>
        <v>938.04580500999998</v>
      </c>
      <c r="V31" s="36">
        <f>SUMIFS(СВЦЭМ!$C$33:$C$776,СВЦЭМ!$A$33:$A$776,$A31,СВЦЭМ!$B$33:$B$776,V$11)+'СЕТ СН'!$F$12+СВЦЭМ!$D$10+'СЕТ СН'!$F$6-'СЕТ СН'!$F$22</f>
        <v>929.92705123999997</v>
      </c>
      <c r="W31" s="36">
        <f>SUMIFS(СВЦЭМ!$C$33:$C$776,СВЦЭМ!$A$33:$A$776,$A31,СВЦЭМ!$B$33:$B$776,W$11)+'СЕТ СН'!$F$12+СВЦЭМ!$D$10+'СЕТ СН'!$F$6-'СЕТ СН'!$F$22</f>
        <v>934.05168262999996</v>
      </c>
      <c r="X31" s="36">
        <f>SUMIFS(СВЦЭМ!$C$33:$C$776,СВЦЭМ!$A$33:$A$776,$A31,СВЦЭМ!$B$33:$B$776,X$11)+'СЕТ СН'!$F$12+СВЦЭМ!$D$10+'СЕТ СН'!$F$6-'СЕТ СН'!$F$22</f>
        <v>928.11485499000003</v>
      </c>
      <c r="Y31" s="36">
        <f>SUMIFS(СВЦЭМ!$C$33:$C$776,СВЦЭМ!$A$33:$A$776,$A31,СВЦЭМ!$B$33:$B$776,Y$11)+'СЕТ СН'!$F$12+СВЦЭМ!$D$10+'СЕТ СН'!$F$6-'СЕТ СН'!$F$22</f>
        <v>929.65160719999994</v>
      </c>
    </row>
    <row r="32" spans="1:25" ht="15.75" x14ac:dyDescent="0.2">
      <c r="A32" s="35">
        <f t="shared" si="0"/>
        <v>43790</v>
      </c>
      <c r="B32" s="36">
        <f>SUMIFS(СВЦЭМ!$C$33:$C$776,СВЦЭМ!$A$33:$A$776,$A32,СВЦЭМ!$B$33:$B$776,B$11)+'СЕТ СН'!$F$12+СВЦЭМ!$D$10+'СЕТ СН'!$F$6-'СЕТ СН'!$F$22</f>
        <v>998.60408021000001</v>
      </c>
      <c r="C32" s="36">
        <f>SUMIFS(СВЦЭМ!$C$33:$C$776,СВЦЭМ!$A$33:$A$776,$A32,СВЦЭМ!$B$33:$B$776,C$11)+'СЕТ СН'!$F$12+СВЦЭМ!$D$10+'СЕТ СН'!$F$6-'СЕТ СН'!$F$22</f>
        <v>1005.59488902</v>
      </c>
      <c r="D32" s="36">
        <f>SUMIFS(СВЦЭМ!$C$33:$C$776,СВЦЭМ!$A$33:$A$776,$A32,СВЦЭМ!$B$33:$B$776,D$11)+'СЕТ СН'!$F$12+СВЦЭМ!$D$10+'СЕТ СН'!$F$6-'СЕТ СН'!$F$22</f>
        <v>1049.32679054</v>
      </c>
      <c r="E32" s="36">
        <f>SUMIFS(СВЦЭМ!$C$33:$C$776,СВЦЭМ!$A$33:$A$776,$A32,СВЦЭМ!$B$33:$B$776,E$11)+'СЕТ СН'!$F$12+СВЦЭМ!$D$10+'СЕТ СН'!$F$6-'СЕТ СН'!$F$22</f>
        <v>1046.59032953</v>
      </c>
      <c r="F32" s="36">
        <f>SUMIFS(СВЦЭМ!$C$33:$C$776,СВЦЭМ!$A$33:$A$776,$A32,СВЦЭМ!$B$33:$B$776,F$11)+'СЕТ СН'!$F$12+СВЦЭМ!$D$10+'СЕТ СН'!$F$6-'СЕТ СН'!$F$22</f>
        <v>1044.78675077</v>
      </c>
      <c r="G32" s="36">
        <f>SUMIFS(СВЦЭМ!$C$33:$C$776,СВЦЭМ!$A$33:$A$776,$A32,СВЦЭМ!$B$33:$B$776,G$11)+'СЕТ СН'!$F$12+СВЦЭМ!$D$10+'СЕТ СН'!$F$6-'СЕТ СН'!$F$22</f>
        <v>1034.6821495500001</v>
      </c>
      <c r="H32" s="36">
        <f>SUMIFS(СВЦЭМ!$C$33:$C$776,СВЦЭМ!$A$33:$A$776,$A32,СВЦЭМ!$B$33:$B$776,H$11)+'СЕТ СН'!$F$12+СВЦЭМ!$D$10+'СЕТ СН'!$F$6-'СЕТ СН'!$F$22</f>
        <v>992.98314819999996</v>
      </c>
      <c r="I32" s="36">
        <f>SUMIFS(СВЦЭМ!$C$33:$C$776,СВЦЭМ!$A$33:$A$776,$A32,СВЦЭМ!$B$33:$B$776,I$11)+'СЕТ СН'!$F$12+СВЦЭМ!$D$10+'СЕТ СН'!$F$6-'СЕТ СН'!$F$22</f>
        <v>970.25824331000001</v>
      </c>
      <c r="J32" s="36">
        <f>SUMIFS(СВЦЭМ!$C$33:$C$776,СВЦЭМ!$A$33:$A$776,$A32,СВЦЭМ!$B$33:$B$776,J$11)+'СЕТ СН'!$F$12+СВЦЭМ!$D$10+'СЕТ СН'!$F$6-'СЕТ СН'!$F$22</f>
        <v>944.90508419000003</v>
      </c>
      <c r="K32" s="36">
        <f>SUMIFS(СВЦЭМ!$C$33:$C$776,СВЦЭМ!$A$33:$A$776,$A32,СВЦЭМ!$B$33:$B$776,K$11)+'СЕТ СН'!$F$12+СВЦЭМ!$D$10+'СЕТ СН'!$F$6-'СЕТ СН'!$F$22</f>
        <v>938.47412670999995</v>
      </c>
      <c r="L32" s="36">
        <f>SUMIFS(СВЦЭМ!$C$33:$C$776,СВЦЭМ!$A$33:$A$776,$A32,СВЦЭМ!$B$33:$B$776,L$11)+'СЕТ СН'!$F$12+СВЦЭМ!$D$10+'СЕТ СН'!$F$6-'СЕТ СН'!$F$22</f>
        <v>912.6395076</v>
      </c>
      <c r="M32" s="36">
        <f>SUMIFS(СВЦЭМ!$C$33:$C$776,СВЦЭМ!$A$33:$A$776,$A32,СВЦЭМ!$B$33:$B$776,M$11)+'СЕТ СН'!$F$12+СВЦЭМ!$D$10+'СЕТ СН'!$F$6-'СЕТ СН'!$F$22</f>
        <v>911.11734531000002</v>
      </c>
      <c r="N32" s="36">
        <f>SUMIFS(СВЦЭМ!$C$33:$C$776,СВЦЭМ!$A$33:$A$776,$A32,СВЦЭМ!$B$33:$B$776,N$11)+'СЕТ СН'!$F$12+СВЦЭМ!$D$10+'СЕТ СН'!$F$6-'СЕТ СН'!$F$22</f>
        <v>926.59198886000001</v>
      </c>
      <c r="O32" s="36">
        <f>SUMIFS(СВЦЭМ!$C$33:$C$776,СВЦЭМ!$A$33:$A$776,$A32,СВЦЭМ!$B$33:$B$776,O$11)+'СЕТ СН'!$F$12+СВЦЭМ!$D$10+'СЕТ СН'!$F$6-'СЕТ СН'!$F$22</f>
        <v>946.58447601</v>
      </c>
      <c r="P32" s="36">
        <f>SUMIFS(СВЦЭМ!$C$33:$C$776,СВЦЭМ!$A$33:$A$776,$A32,СВЦЭМ!$B$33:$B$776,P$11)+'СЕТ СН'!$F$12+СВЦЭМ!$D$10+'СЕТ СН'!$F$6-'СЕТ СН'!$F$22</f>
        <v>945.26101372999995</v>
      </c>
      <c r="Q32" s="36">
        <f>SUMIFS(СВЦЭМ!$C$33:$C$776,СВЦЭМ!$A$33:$A$776,$A32,СВЦЭМ!$B$33:$B$776,Q$11)+'СЕТ СН'!$F$12+СВЦЭМ!$D$10+'СЕТ СН'!$F$6-'СЕТ СН'!$F$22</f>
        <v>945.04142385</v>
      </c>
      <c r="R32" s="36">
        <f>SUMIFS(СВЦЭМ!$C$33:$C$776,СВЦЭМ!$A$33:$A$776,$A32,СВЦЭМ!$B$33:$B$776,R$11)+'СЕТ СН'!$F$12+СВЦЭМ!$D$10+'СЕТ СН'!$F$6-'СЕТ СН'!$F$22</f>
        <v>931.47591941999997</v>
      </c>
      <c r="S32" s="36">
        <f>SUMIFS(СВЦЭМ!$C$33:$C$776,СВЦЭМ!$A$33:$A$776,$A32,СВЦЭМ!$B$33:$B$776,S$11)+'СЕТ СН'!$F$12+СВЦЭМ!$D$10+'СЕТ СН'!$F$6-'СЕТ СН'!$F$22</f>
        <v>910.10210612000003</v>
      </c>
      <c r="T32" s="36">
        <f>SUMIFS(СВЦЭМ!$C$33:$C$776,СВЦЭМ!$A$33:$A$776,$A32,СВЦЭМ!$B$33:$B$776,T$11)+'СЕТ СН'!$F$12+СВЦЭМ!$D$10+'СЕТ СН'!$F$6-'СЕТ СН'!$F$22</f>
        <v>896.38525508999999</v>
      </c>
      <c r="U32" s="36">
        <f>SUMIFS(СВЦЭМ!$C$33:$C$776,СВЦЭМ!$A$33:$A$776,$A32,СВЦЭМ!$B$33:$B$776,U$11)+'СЕТ СН'!$F$12+СВЦЭМ!$D$10+'СЕТ СН'!$F$6-'СЕТ СН'!$F$22</f>
        <v>900.21470658999999</v>
      </c>
      <c r="V32" s="36">
        <f>SUMIFS(СВЦЭМ!$C$33:$C$776,СВЦЭМ!$A$33:$A$776,$A32,СВЦЭМ!$B$33:$B$776,V$11)+'СЕТ СН'!$F$12+СВЦЭМ!$D$10+'СЕТ СН'!$F$6-'СЕТ СН'!$F$22</f>
        <v>885.71507988999997</v>
      </c>
      <c r="W32" s="36">
        <f>SUMIFS(СВЦЭМ!$C$33:$C$776,СВЦЭМ!$A$33:$A$776,$A32,СВЦЭМ!$B$33:$B$776,W$11)+'СЕТ СН'!$F$12+СВЦЭМ!$D$10+'СЕТ СН'!$F$6-'СЕТ СН'!$F$22</f>
        <v>877.08386430999997</v>
      </c>
      <c r="X32" s="36">
        <f>SUMIFS(СВЦЭМ!$C$33:$C$776,СВЦЭМ!$A$33:$A$776,$A32,СВЦЭМ!$B$33:$B$776,X$11)+'СЕТ СН'!$F$12+СВЦЭМ!$D$10+'СЕТ СН'!$F$6-'СЕТ СН'!$F$22</f>
        <v>874.55949092000003</v>
      </c>
      <c r="Y32" s="36">
        <f>SUMIFS(СВЦЭМ!$C$33:$C$776,СВЦЭМ!$A$33:$A$776,$A32,СВЦЭМ!$B$33:$B$776,Y$11)+'СЕТ СН'!$F$12+СВЦЭМ!$D$10+'СЕТ СН'!$F$6-'СЕТ СН'!$F$22</f>
        <v>938.77023650000001</v>
      </c>
    </row>
    <row r="33" spans="1:25" ht="15.75" x14ac:dyDescent="0.2">
      <c r="A33" s="35">
        <f t="shared" si="0"/>
        <v>43791</v>
      </c>
      <c r="B33" s="36">
        <f>SUMIFS(СВЦЭМ!$C$33:$C$776,СВЦЭМ!$A$33:$A$776,$A33,СВЦЭМ!$B$33:$B$776,B$11)+'СЕТ СН'!$F$12+СВЦЭМ!$D$10+'СЕТ СН'!$F$6-'СЕТ СН'!$F$22</f>
        <v>986.85854460999997</v>
      </c>
      <c r="C33" s="36">
        <f>SUMIFS(СВЦЭМ!$C$33:$C$776,СВЦЭМ!$A$33:$A$776,$A33,СВЦЭМ!$B$33:$B$776,C$11)+'СЕТ СН'!$F$12+СВЦЭМ!$D$10+'СЕТ СН'!$F$6-'СЕТ СН'!$F$22</f>
        <v>1023.2902321</v>
      </c>
      <c r="D33" s="36">
        <f>SUMIFS(СВЦЭМ!$C$33:$C$776,СВЦЭМ!$A$33:$A$776,$A33,СВЦЭМ!$B$33:$B$776,D$11)+'СЕТ СН'!$F$12+СВЦЭМ!$D$10+'СЕТ СН'!$F$6-'СЕТ СН'!$F$22</f>
        <v>1028.1562482100001</v>
      </c>
      <c r="E33" s="36">
        <f>SUMIFS(СВЦЭМ!$C$33:$C$776,СВЦЭМ!$A$33:$A$776,$A33,СВЦЭМ!$B$33:$B$776,E$11)+'СЕТ СН'!$F$12+СВЦЭМ!$D$10+'СЕТ СН'!$F$6-'СЕТ СН'!$F$22</f>
        <v>1021.66077955</v>
      </c>
      <c r="F33" s="36">
        <f>SUMIFS(СВЦЭМ!$C$33:$C$776,СВЦЭМ!$A$33:$A$776,$A33,СВЦЭМ!$B$33:$B$776,F$11)+'СЕТ СН'!$F$12+СВЦЭМ!$D$10+'СЕТ СН'!$F$6-'СЕТ СН'!$F$22</f>
        <v>1010.96888581</v>
      </c>
      <c r="G33" s="36">
        <f>SUMIFS(СВЦЭМ!$C$33:$C$776,СВЦЭМ!$A$33:$A$776,$A33,СВЦЭМ!$B$33:$B$776,G$11)+'СЕТ СН'!$F$12+СВЦЭМ!$D$10+'СЕТ СН'!$F$6-'СЕТ СН'!$F$22</f>
        <v>994.83727071999999</v>
      </c>
      <c r="H33" s="36">
        <f>SUMIFS(СВЦЭМ!$C$33:$C$776,СВЦЭМ!$A$33:$A$776,$A33,СВЦЭМ!$B$33:$B$776,H$11)+'СЕТ СН'!$F$12+СВЦЭМ!$D$10+'СЕТ СН'!$F$6-'СЕТ СН'!$F$22</f>
        <v>971.29272872000001</v>
      </c>
      <c r="I33" s="36">
        <f>SUMIFS(СВЦЭМ!$C$33:$C$776,СВЦЭМ!$A$33:$A$776,$A33,СВЦЭМ!$B$33:$B$776,I$11)+'СЕТ СН'!$F$12+СВЦЭМ!$D$10+'СЕТ СН'!$F$6-'СЕТ СН'!$F$22</f>
        <v>968.62249384999996</v>
      </c>
      <c r="J33" s="36">
        <f>SUMIFS(СВЦЭМ!$C$33:$C$776,СВЦЭМ!$A$33:$A$776,$A33,СВЦЭМ!$B$33:$B$776,J$11)+'СЕТ СН'!$F$12+СВЦЭМ!$D$10+'СЕТ СН'!$F$6-'СЕТ СН'!$F$22</f>
        <v>941.30376660000002</v>
      </c>
      <c r="K33" s="36">
        <f>SUMIFS(СВЦЭМ!$C$33:$C$776,СВЦЭМ!$A$33:$A$776,$A33,СВЦЭМ!$B$33:$B$776,K$11)+'СЕТ СН'!$F$12+СВЦЭМ!$D$10+'СЕТ СН'!$F$6-'СЕТ СН'!$F$22</f>
        <v>943.26556515999994</v>
      </c>
      <c r="L33" s="36">
        <f>SUMIFS(СВЦЭМ!$C$33:$C$776,СВЦЭМ!$A$33:$A$776,$A33,СВЦЭМ!$B$33:$B$776,L$11)+'СЕТ СН'!$F$12+СВЦЭМ!$D$10+'СЕТ СН'!$F$6-'СЕТ СН'!$F$22</f>
        <v>904.26522450000004</v>
      </c>
      <c r="M33" s="36">
        <f>SUMIFS(СВЦЭМ!$C$33:$C$776,СВЦЭМ!$A$33:$A$776,$A33,СВЦЭМ!$B$33:$B$776,M$11)+'СЕТ СН'!$F$12+СВЦЭМ!$D$10+'СЕТ СН'!$F$6-'СЕТ СН'!$F$22</f>
        <v>896.83963324000001</v>
      </c>
      <c r="N33" s="36">
        <f>SUMIFS(СВЦЭМ!$C$33:$C$776,СВЦЭМ!$A$33:$A$776,$A33,СВЦЭМ!$B$33:$B$776,N$11)+'СЕТ СН'!$F$12+СВЦЭМ!$D$10+'СЕТ СН'!$F$6-'СЕТ СН'!$F$22</f>
        <v>891.74135106999995</v>
      </c>
      <c r="O33" s="36">
        <f>SUMIFS(СВЦЭМ!$C$33:$C$776,СВЦЭМ!$A$33:$A$776,$A33,СВЦЭМ!$B$33:$B$776,O$11)+'СЕТ СН'!$F$12+СВЦЭМ!$D$10+'СЕТ СН'!$F$6-'СЕТ СН'!$F$22</f>
        <v>915.13349686000004</v>
      </c>
      <c r="P33" s="36">
        <f>SUMIFS(СВЦЭМ!$C$33:$C$776,СВЦЭМ!$A$33:$A$776,$A33,СВЦЭМ!$B$33:$B$776,P$11)+'СЕТ СН'!$F$12+СВЦЭМ!$D$10+'СЕТ СН'!$F$6-'СЕТ СН'!$F$22</f>
        <v>920.36333698999999</v>
      </c>
      <c r="Q33" s="36">
        <f>SUMIFS(СВЦЭМ!$C$33:$C$776,СВЦЭМ!$A$33:$A$776,$A33,СВЦЭМ!$B$33:$B$776,Q$11)+'СЕТ СН'!$F$12+СВЦЭМ!$D$10+'СЕТ СН'!$F$6-'СЕТ СН'!$F$22</f>
        <v>923.71355985000002</v>
      </c>
      <c r="R33" s="36">
        <f>SUMIFS(СВЦЭМ!$C$33:$C$776,СВЦЭМ!$A$33:$A$776,$A33,СВЦЭМ!$B$33:$B$776,R$11)+'СЕТ СН'!$F$12+СВЦЭМ!$D$10+'СЕТ СН'!$F$6-'СЕТ СН'!$F$22</f>
        <v>910.00200486999995</v>
      </c>
      <c r="S33" s="36">
        <f>SUMIFS(СВЦЭМ!$C$33:$C$776,СВЦЭМ!$A$33:$A$776,$A33,СВЦЭМ!$B$33:$B$776,S$11)+'СЕТ СН'!$F$12+СВЦЭМ!$D$10+'СЕТ СН'!$F$6-'СЕТ СН'!$F$22</f>
        <v>900.40999580000005</v>
      </c>
      <c r="T33" s="36">
        <f>SUMIFS(СВЦЭМ!$C$33:$C$776,СВЦЭМ!$A$33:$A$776,$A33,СВЦЭМ!$B$33:$B$776,T$11)+'СЕТ СН'!$F$12+СВЦЭМ!$D$10+'СЕТ СН'!$F$6-'СЕТ СН'!$F$22</f>
        <v>888.03557516000001</v>
      </c>
      <c r="U33" s="36">
        <f>SUMIFS(СВЦЭМ!$C$33:$C$776,СВЦЭМ!$A$33:$A$776,$A33,СВЦЭМ!$B$33:$B$776,U$11)+'СЕТ СН'!$F$12+СВЦЭМ!$D$10+'СЕТ СН'!$F$6-'СЕТ СН'!$F$22</f>
        <v>884.68965527</v>
      </c>
      <c r="V33" s="36">
        <f>SUMIFS(СВЦЭМ!$C$33:$C$776,СВЦЭМ!$A$33:$A$776,$A33,СВЦЭМ!$B$33:$B$776,V$11)+'СЕТ СН'!$F$12+СВЦЭМ!$D$10+'СЕТ СН'!$F$6-'СЕТ СН'!$F$22</f>
        <v>878.17944208999995</v>
      </c>
      <c r="W33" s="36">
        <f>SUMIFS(СВЦЭМ!$C$33:$C$776,СВЦЭМ!$A$33:$A$776,$A33,СВЦЭМ!$B$33:$B$776,W$11)+'СЕТ СН'!$F$12+СВЦЭМ!$D$10+'СЕТ СН'!$F$6-'СЕТ СН'!$F$22</f>
        <v>866.63151249999999</v>
      </c>
      <c r="X33" s="36">
        <f>SUMIFS(СВЦЭМ!$C$33:$C$776,СВЦЭМ!$A$33:$A$776,$A33,СВЦЭМ!$B$33:$B$776,X$11)+'СЕТ СН'!$F$12+СВЦЭМ!$D$10+'СЕТ СН'!$F$6-'СЕТ СН'!$F$22</f>
        <v>878.68889715</v>
      </c>
      <c r="Y33" s="36">
        <f>SUMIFS(СВЦЭМ!$C$33:$C$776,СВЦЭМ!$A$33:$A$776,$A33,СВЦЭМ!$B$33:$B$776,Y$11)+'СЕТ СН'!$F$12+СВЦЭМ!$D$10+'СЕТ СН'!$F$6-'СЕТ СН'!$F$22</f>
        <v>909.79011084000001</v>
      </c>
    </row>
    <row r="34" spans="1:25" ht="15.75" x14ac:dyDescent="0.2">
      <c r="A34" s="35">
        <f t="shared" si="0"/>
        <v>43792</v>
      </c>
      <c r="B34" s="36">
        <f>SUMIFS(СВЦЭМ!$C$33:$C$776,СВЦЭМ!$A$33:$A$776,$A34,СВЦЭМ!$B$33:$B$776,B$11)+'СЕТ СН'!$F$12+СВЦЭМ!$D$10+'СЕТ СН'!$F$6-'СЕТ СН'!$F$22</f>
        <v>941.43271136999999</v>
      </c>
      <c r="C34" s="36">
        <f>SUMIFS(СВЦЭМ!$C$33:$C$776,СВЦЭМ!$A$33:$A$776,$A34,СВЦЭМ!$B$33:$B$776,C$11)+'СЕТ СН'!$F$12+СВЦЭМ!$D$10+'СЕТ СН'!$F$6-'СЕТ СН'!$F$22</f>
        <v>983.62882995999996</v>
      </c>
      <c r="D34" s="36">
        <f>SUMIFS(СВЦЭМ!$C$33:$C$776,СВЦЭМ!$A$33:$A$776,$A34,СВЦЭМ!$B$33:$B$776,D$11)+'СЕТ СН'!$F$12+СВЦЭМ!$D$10+'СЕТ СН'!$F$6-'СЕТ СН'!$F$22</f>
        <v>991.74887489000002</v>
      </c>
      <c r="E34" s="36">
        <f>SUMIFS(СВЦЭМ!$C$33:$C$776,СВЦЭМ!$A$33:$A$776,$A34,СВЦЭМ!$B$33:$B$776,E$11)+'СЕТ СН'!$F$12+СВЦЭМ!$D$10+'СЕТ СН'!$F$6-'СЕТ СН'!$F$22</f>
        <v>997.08923078999999</v>
      </c>
      <c r="F34" s="36">
        <f>SUMIFS(СВЦЭМ!$C$33:$C$776,СВЦЭМ!$A$33:$A$776,$A34,СВЦЭМ!$B$33:$B$776,F$11)+'СЕТ СН'!$F$12+СВЦЭМ!$D$10+'СЕТ СН'!$F$6-'СЕТ СН'!$F$22</f>
        <v>999.38562682999998</v>
      </c>
      <c r="G34" s="36">
        <f>SUMIFS(СВЦЭМ!$C$33:$C$776,СВЦЭМ!$A$33:$A$776,$A34,СВЦЭМ!$B$33:$B$776,G$11)+'СЕТ СН'!$F$12+СВЦЭМ!$D$10+'СЕТ СН'!$F$6-'СЕТ СН'!$F$22</f>
        <v>991.26158453999994</v>
      </c>
      <c r="H34" s="36">
        <f>SUMIFS(СВЦЭМ!$C$33:$C$776,СВЦЭМ!$A$33:$A$776,$A34,СВЦЭМ!$B$33:$B$776,H$11)+'СЕТ СН'!$F$12+СВЦЭМ!$D$10+'СЕТ СН'!$F$6-'СЕТ СН'!$F$22</f>
        <v>969.29325362999998</v>
      </c>
      <c r="I34" s="36">
        <f>SUMIFS(СВЦЭМ!$C$33:$C$776,СВЦЭМ!$A$33:$A$776,$A34,СВЦЭМ!$B$33:$B$776,I$11)+'СЕТ СН'!$F$12+СВЦЭМ!$D$10+'СЕТ СН'!$F$6-'СЕТ СН'!$F$22</f>
        <v>969.59131007999997</v>
      </c>
      <c r="J34" s="36">
        <f>SUMIFS(СВЦЭМ!$C$33:$C$776,СВЦЭМ!$A$33:$A$776,$A34,СВЦЭМ!$B$33:$B$776,J$11)+'СЕТ СН'!$F$12+СВЦЭМ!$D$10+'СЕТ СН'!$F$6-'СЕТ СН'!$F$22</f>
        <v>951.81365567</v>
      </c>
      <c r="K34" s="36">
        <f>SUMIFS(СВЦЭМ!$C$33:$C$776,СВЦЭМ!$A$33:$A$776,$A34,СВЦЭМ!$B$33:$B$776,K$11)+'СЕТ СН'!$F$12+СВЦЭМ!$D$10+'СЕТ СН'!$F$6-'СЕТ СН'!$F$22</f>
        <v>939.91511613</v>
      </c>
      <c r="L34" s="36">
        <f>SUMIFS(СВЦЭМ!$C$33:$C$776,СВЦЭМ!$A$33:$A$776,$A34,СВЦЭМ!$B$33:$B$776,L$11)+'СЕТ СН'!$F$12+СВЦЭМ!$D$10+'СЕТ СН'!$F$6-'СЕТ СН'!$F$22</f>
        <v>906.53361069000005</v>
      </c>
      <c r="M34" s="36">
        <f>SUMIFS(СВЦЭМ!$C$33:$C$776,СВЦЭМ!$A$33:$A$776,$A34,СВЦЭМ!$B$33:$B$776,M$11)+'СЕТ СН'!$F$12+СВЦЭМ!$D$10+'СЕТ СН'!$F$6-'СЕТ СН'!$F$22</f>
        <v>899.23547754000003</v>
      </c>
      <c r="N34" s="36">
        <f>SUMIFS(СВЦЭМ!$C$33:$C$776,СВЦЭМ!$A$33:$A$776,$A34,СВЦЭМ!$B$33:$B$776,N$11)+'СЕТ СН'!$F$12+СВЦЭМ!$D$10+'СЕТ СН'!$F$6-'СЕТ СН'!$F$22</f>
        <v>890.79723220999995</v>
      </c>
      <c r="O34" s="36">
        <f>SUMIFS(СВЦЭМ!$C$33:$C$776,СВЦЭМ!$A$33:$A$776,$A34,СВЦЭМ!$B$33:$B$776,O$11)+'СЕТ СН'!$F$12+СВЦЭМ!$D$10+'СЕТ СН'!$F$6-'СЕТ СН'!$F$22</f>
        <v>897.31979737999995</v>
      </c>
      <c r="P34" s="36">
        <f>SUMIFS(СВЦЭМ!$C$33:$C$776,СВЦЭМ!$A$33:$A$776,$A34,СВЦЭМ!$B$33:$B$776,P$11)+'СЕТ СН'!$F$12+СВЦЭМ!$D$10+'СЕТ СН'!$F$6-'СЕТ СН'!$F$22</f>
        <v>912.35290913999995</v>
      </c>
      <c r="Q34" s="36">
        <f>SUMIFS(СВЦЭМ!$C$33:$C$776,СВЦЭМ!$A$33:$A$776,$A34,СВЦЭМ!$B$33:$B$776,Q$11)+'СЕТ СН'!$F$12+СВЦЭМ!$D$10+'СЕТ СН'!$F$6-'СЕТ СН'!$F$22</f>
        <v>914.8160451</v>
      </c>
      <c r="R34" s="36">
        <f>SUMIFS(СВЦЭМ!$C$33:$C$776,СВЦЭМ!$A$33:$A$776,$A34,СВЦЭМ!$B$33:$B$776,R$11)+'СЕТ СН'!$F$12+СВЦЭМ!$D$10+'СЕТ СН'!$F$6-'СЕТ СН'!$F$22</f>
        <v>905.07731821999994</v>
      </c>
      <c r="S34" s="36">
        <f>SUMIFS(СВЦЭМ!$C$33:$C$776,СВЦЭМ!$A$33:$A$776,$A34,СВЦЭМ!$B$33:$B$776,S$11)+'СЕТ СН'!$F$12+СВЦЭМ!$D$10+'СЕТ СН'!$F$6-'СЕТ СН'!$F$22</f>
        <v>890.59638445999997</v>
      </c>
      <c r="T34" s="36">
        <f>SUMIFS(СВЦЭМ!$C$33:$C$776,СВЦЭМ!$A$33:$A$776,$A34,СВЦЭМ!$B$33:$B$776,T$11)+'СЕТ СН'!$F$12+СВЦЭМ!$D$10+'СЕТ СН'!$F$6-'СЕТ СН'!$F$22</f>
        <v>891.75952266000002</v>
      </c>
      <c r="U34" s="36">
        <f>SUMIFS(СВЦЭМ!$C$33:$C$776,СВЦЭМ!$A$33:$A$776,$A34,СВЦЭМ!$B$33:$B$776,U$11)+'СЕТ СН'!$F$12+СВЦЭМ!$D$10+'СЕТ СН'!$F$6-'СЕТ СН'!$F$22</f>
        <v>891.44186622999996</v>
      </c>
      <c r="V34" s="36">
        <f>SUMIFS(СВЦЭМ!$C$33:$C$776,СВЦЭМ!$A$33:$A$776,$A34,СВЦЭМ!$B$33:$B$776,V$11)+'СЕТ СН'!$F$12+СВЦЭМ!$D$10+'СЕТ СН'!$F$6-'СЕТ СН'!$F$22</f>
        <v>900.42032289999997</v>
      </c>
      <c r="W34" s="36">
        <f>SUMIFS(СВЦЭМ!$C$33:$C$776,СВЦЭМ!$A$33:$A$776,$A34,СВЦЭМ!$B$33:$B$776,W$11)+'СЕТ СН'!$F$12+СВЦЭМ!$D$10+'СЕТ СН'!$F$6-'СЕТ СН'!$F$22</f>
        <v>909.75594971999999</v>
      </c>
      <c r="X34" s="36">
        <f>SUMIFS(СВЦЭМ!$C$33:$C$776,СВЦЭМ!$A$33:$A$776,$A34,СВЦЭМ!$B$33:$B$776,X$11)+'СЕТ СН'!$F$12+СВЦЭМ!$D$10+'СЕТ СН'!$F$6-'СЕТ СН'!$F$22</f>
        <v>919.74101217999998</v>
      </c>
      <c r="Y34" s="36">
        <f>SUMIFS(СВЦЭМ!$C$33:$C$776,СВЦЭМ!$A$33:$A$776,$A34,СВЦЭМ!$B$33:$B$776,Y$11)+'СЕТ СН'!$F$12+СВЦЭМ!$D$10+'СЕТ СН'!$F$6-'СЕТ СН'!$F$22</f>
        <v>924.26022657999999</v>
      </c>
    </row>
    <row r="35" spans="1:25" ht="15.75" x14ac:dyDescent="0.2">
      <c r="A35" s="35">
        <f t="shared" si="0"/>
        <v>43793</v>
      </c>
      <c r="B35" s="36">
        <f>SUMIFS(СВЦЭМ!$C$33:$C$776,СВЦЭМ!$A$33:$A$776,$A35,СВЦЭМ!$B$33:$B$776,B$11)+'СЕТ СН'!$F$12+СВЦЭМ!$D$10+'СЕТ СН'!$F$6-'СЕТ СН'!$F$22</f>
        <v>907.49713415999997</v>
      </c>
      <c r="C35" s="36">
        <f>SUMIFS(СВЦЭМ!$C$33:$C$776,СВЦЭМ!$A$33:$A$776,$A35,СВЦЭМ!$B$33:$B$776,C$11)+'СЕТ СН'!$F$12+СВЦЭМ!$D$10+'СЕТ СН'!$F$6-'СЕТ СН'!$F$22</f>
        <v>922.92989799999998</v>
      </c>
      <c r="D35" s="36">
        <f>SUMIFS(СВЦЭМ!$C$33:$C$776,СВЦЭМ!$A$33:$A$776,$A35,СВЦЭМ!$B$33:$B$776,D$11)+'СЕТ СН'!$F$12+СВЦЭМ!$D$10+'СЕТ СН'!$F$6-'СЕТ СН'!$F$22</f>
        <v>980.27703685999995</v>
      </c>
      <c r="E35" s="36">
        <f>SUMIFS(СВЦЭМ!$C$33:$C$776,СВЦЭМ!$A$33:$A$776,$A35,СВЦЭМ!$B$33:$B$776,E$11)+'СЕТ СН'!$F$12+СВЦЭМ!$D$10+'СЕТ СН'!$F$6-'СЕТ СН'!$F$22</f>
        <v>1003.6565639199999</v>
      </c>
      <c r="F35" s="36">
        <f>SUMIFS(СВЦЭМ!$C$33:$C$776,СВЦЭМ!$A$33:$A$776,$A35,СВЦЭМ!$B$33:$B$776,F$11)+'СЕТ СН'!$F$12+СВЦЭМ!$D$10+'СЕТ СН'!$F$6-'СЕТ СН'!$F$22</f>
        <v>1007.53165852</v>
      </c>
      <c r="G35" s="36">
        <f>SUMIFS(СВЦЭМ!$C$33:$C$776,СВЦЭМ!$A$33:$A$776,$A35,СВЦЭМ!$B$33:$B$776,G$11)+'СЕТ СН'!$F$12+СВЦЭМ!$D$10+'СЕТ СН'!$F$6-'СЕТ СН'!$F$22</f>
        <v>1007.75907907</v>
      </c>
      <c r="H35" s="36">
        <f>SUMIFS(СВЦЭМ!$C$33:$C$776,СВЦЭМ!$A$33:$A$776,$A35,СВЦЭМ!$B$33:$B$776,H$11)+'СЕТ СН'!$F$12+СВЦЭМ!$D$10+'СЕТ СН'!$F$6-'СЕТ СН'!$F$22</f>
        <v>996.91380528000002</v>
      </c>
      <c r="I35" s="36">
        <f>SUMIFS(СВЦЭМ!$C$33:$C$776,СВЦЭМ!$A$33:$A$776,$A35,СВЦЭМ!$B$33:$B$776,I$11)+'СЕТ СН'!$F$12+СВЦЭМ!$D$10+'СЕТ СН'!$F$6-'СЕТ СН'!$F$22</f>
        <v>985.62565143999996</v>
      </c>
      <c r="J35" s="36">
        <f>SUMIFS(СВЦЭМ!$C$33:$C$776,СВЦЭМ!$A$33:$A$776,$A35,СВЦЭМ!$B$33:$B$776,J$11)+'СЕТ СН'!$F$12+СВЦЭМ!$D$10+'СЕТ СН'!$F$6-'СЕТ СН'!$F$22</f>
        <v>963.10151197999994</v>
      </c>
      <c r="K35" s="36">
        <f>SUMIFS(СВЦЭМ!$C$33:$C$776,СВЦЭМ!$A$33:$A$776,$A35,СВЦЭМ!$B$33:$B$776,K$11)+'СЕТ СН'!$F$12+СВЦЭМ!$D$10+'СЕТ СН'!$F$6-'СЕТ СН'!$F$22</f>
        <v>954.66973271999996</v>
      </c>
      <c r="L35" s="36">
        <f>SUMIFS(СВЦЭМ!$C$33:$C$776,СВЦЭМ!$A$33:$A$776,$A35,СВЦЭМ!$B$33:$B$776,L$11)+'СЕТ СН'!$F$12+СВЦЭМ!$D$10+'СЕТ СН'!$F$6-'СЕТ СН'!$F$22</f>
        <v>904.99934698999994</v>
      </c>
      <c r="M35" s="36">
        <f>SUMIFS(СВЦЭМ!$C$33:$C$776,СВЦЭМ!$A$33:$A$776,$A35,СВЦЭМ!$B$33:$B$776,M$11)+'СЕТ СН'!$F$12+СВЦЭМ!$D$10+'СЕТ СН'!$F$6-'СЕТ СН'!$F$22</f>
        <v>903.29742978000002</v>
      </c>
      <c r="N35" s="36">
        <f>SUMIFS(СВЦЭМ!$C$33:$C$776,СВЦЭМ!$A$33:$A$776,$A35,СВЦЭМ!$B$33:$B$776,N$11)+'СЕТ СН'!$F$12+СВЦЭМ!$D$10+'СЕТ СН'!$F$6-'СЕТ СН'!$F$22</f>
        <v>893.39295738999999</v>
      </c>
      <c r="O35" s="36">
        <f>SUMIFS(СВЦЭМ!$C$33:$C$776,СВЦЭМ!$A$33:$A$776,$A35,СВЦЭМ!$B$33:$B$776,O$11)+'СЕТ СН'!$F$12+СВЦЭМ!$D$10+'СЕТ СН'!$F$6-'СЕТ СН'!$F$22</f>
        <v>890.37703833</v>
      </c>
      <c r="P35" s="36">
        <f>SUMIFS(СВЦЭМ!$C$33:$C$776,СВЦЭМ!$A$33:$A$776,$A35,СВЦЭМ!$B$33:$B$776,P$11)+'СЕТ СН'!$F$12+СВЦЭМ!$D$10+'СЕТ СН'!$F$6-'СЕТ СН'!$F$22</f>
        <v>897.74110528999995</v>
      </c>
      <c r="Q35" s="36">
        <f>SUMIFS(СВЦЭМ!$C$33:$C$776,СВЦЭМ!$A$33:$A$776,$A35,СВЦЭМ!$B$33:$B$776,Q$11)+'СЕТ СН'!$F$12+СВЦЭМ!$D$10+'СЕТ СН'!$F$6-'СЕТ СН'!$F$22</f>
        <v>883.08546451999996</v>
      </c>
      <c r="R35" s="36">
        <f>SUMIFS(СВЦЭМ!$C$33:$C$776,СВЦЭМ!$A$33:$A$776,$A35,СВЦЭМ!$B$33:$B$776,R$11)+'СЕТ СН'!$F$12+СВЦЭМ!$D$10+'СЕТ СН'!$F$6-'СЕТ СН'!$F$22</f>
        <v>908.49782343000004</v>
      </c>
      <c r="S35" s="36">
        <f>SUMIFS(СВЦЭМ!$C$33:$C$776,СВЦЭМ!$A$33:$A$776,$A35,СВЦЭМ!$B$33:$B$776,S$11)+'СЕТ СН'!$F$12+СВЦЭМ!$D$10+'СЕТ СН'!$F$6-'СЕТ СН'!$F$22</f>
        <v>919.85910173000002</v>
      </c>
      <c r="T35" s="36">
        <f>SUMIFS(СВЦЭМ!$C$33:$C$776,СВЦЭМ!$A$33:$A$776,$A35,СВЦЭМ!$B$33:$B$776,T$11)+'СЕТ СН'!$F$12+СВЦЭМ!$D$10+'СЕТ СН'!$F$6-'СЕТ СН'!$F$22</f>
        <v>912.55423631999997</v>
      </c>
      <c r="U35" s="36">
        <f>SUMIFS(СВЦЭМ!$C$33:$C$776,СВЦЭМ!$A$33:$A$776,$A35,СВЦЭМ!$B$33:$B$776,U$11)+'СЕТ СН'!$F$12+СВЦЭМ!$D$10+'СЕТ СН'!$F$6-'СЕТ СН'!$F$22</f>
        <v>923.60174303999997</v>
      </c>
      <c r="V35" s="36">
        <f>SUMIFS(СВЦЭМ!$C$33:$C$776,СВЦЭМ!$A$33:$A$776,$A35,СВЦЭМ!$B$33:$B$776,V$11)+'СЕТ СН'!$F$12+СВЦЭМ!$D$10+'СЕТ СН'!$F$6-'СЕТ СН'!$F$22</f>
        <v>919.05585657999995</v>
      </c>
      <c r="W35" s="36">
        <f>SUMIFS(СВЦЭМ!$C$33:$C$776,СВЦЭМ!$A$33:$A$776,$A35,СВЦЭМ!$B$33:$B$776,W$11)+'СЕТ СН'!$F$12+СВЦЭМ!$D$10+'СЕТ СН'!$F$6-'СЕТ СН'!$F$22</f>
        <v>920.01162754999996</v>
      </c>
      <c r="X35" s="36">
        <f>SUMIFS(СВЦЭМ!$C$33:$C$776,СВЦЭМ!$A$33:$A$776,$A35,СВЦЭМ!$B$33:$B$776,X$11)+'СЕТ СН'!$F$12+СВЦЭМ!$D$10+'СЕТ СН'!$F$6-'СЕТ СН'!$F$22</f>
        <v>917.35157689999994</v>
      </c>
      <c r="Y35" s="36">
        <f>SUMIFS(СВЦЭМ!$C$33:$C$776,СВЦЭМ!$A$33:$A$776,$A35,СВЦЭМ!$B$33:$B$776,Y$11)+'СЕТ СН'!$F$12+СВЦЭМ!$D$10+'СЕТ СН'!$F$6-'СЕТ СН'!$F$22</f>
        <v>944.56861900000001</v>
      </c>
    </row>
    <row r="36" spans="1:25" ht="15.75" x14ac:dyDescent="0.2">
      <c r="A36" s="35">
        <f t="shared" si="0"/>
        <v>43794</v>
      </c>
      <c r="B36" s="36">
        <f>SUMIFS(СВЦЭМ!$C$33:$C$776,СВЦЭМ!$A$33:$A$776,$A36,СВЦЭМ!$B$33:$B$776,B$11)+'СЕТ СН'!$F$12+СВЦЭМ!$D$10+'СЕТ СН'!$F$6-'СЕТ СН'!$F$22</f>
        <v>982.20448169999997</v>
      </c>
      <c r="C36" s="36">
        <f>SUMIFS(СВЦЭМ!$C$33:$C$776,СВЦЭМ!$A$33:$A$776,$A36,СВЦЭМ!$B$33:$B$776,C$11)+'СЕТ СН'!$F$12+СВЦЭМ!$D$10+'СЕТ СН'!$F$6-'СЕТ СН'!$F$22</f>
        <v>1004.07541262</v>
      </c>
      <c r="D36" s="36">
        <f>SUMIFS(СВЦЭМ!$C$33:$C$776,СВЦЭМ!$A$33:$A$776,$A36,СВЦЭМ!$B$33:$B$776,D$11)+'СЕТ СН'!$F$12+СВЦЭМ!$D$10+'СЕТ СН'!$F$6-'СЕТ СН'!$F$22</f>
        <v>1042.09583258</v>
      </c>
      <c r="E36" s="36">
        <f>SUMIFS(СВЦЭМ!$C$33:$C$776,СВЦЭМ!$A$33:$A$776,$A36,СВЦЭМ!$B$33:$B$776,E$11)+'СЕТ СН'!$F$12+СВЦЭМ!$D$10+'СЕТ СН'!$F$6-'СЕТ СН'!$F$22</f>
        <v>1049.1602940499999</v>
      </c>
      <c r="F36" s="36">
        <f>SUMIFS(СВЦЭМ!$C$33:$C$776,СВЦЭМ!$A$33:$A$776,$A36,СВЦЭМ!$B$33:$B$776,F$11)+'СЕТ СН'!$F$12+СВЦЭМ!$D$10+'СЕТ СН'!$F$6-'СЕТ СН'!$F$22</f>
        <v>1033.03792163</v>
      </c>
      <c r="G36" s="36">
        <f>SUMIFS(СВЦЭМ!$C$33:$C$776,СВЦЭМ!$A$33:$A$776,$A36,СВЦЭМ!$B$33:$B$776,G$11)+'СЕТ СН'!$F$12+СВЦЭМ!$D$10+'СЕТ СН'!$F$6-'СЕТ СН'!$F$22</f>
        <v>1032.4068902000001</v>
      </c>
      <c r="H36" s="36">
        <f>SUMIFS(СВЦЭМ!$C$33:$C$776,СВЦЭМ!$A$33:$A$776,$A36,СВЦЭМ!$B$33:$B$776,H$11)+'СЕТ СН'!$F$12+СВЦЭМ!$D$10+'СЕТ СН'!$F$6-'СЕТ СН'!$F$22</f>
        <v>992.21007009999994</v>
      </c>
      <c r="I36" s="36">
        <f>SUMIFS(СВЦЭМ!$C$33:$C$776,СВЦЭМ!$A$33:$A$776,$A36,СВЦЭМ!$B$33:$B$776,I$11)+'СЕТ СН'!$F$12+СВЦЭМ!$D$10+'СЕТ СН'!$F$6-'СЕТ СН'!$F$22</f>
        <v>973.55057661000001</v>
      </c>
      <c r="J36" s="36">
        <f>SUMIFS(СВЦЭМ!$C$33:$C$776,СВЦЭМ!$A$33:$A$776,$A36,СВЦЭМ!$B$33:$B$776,J$11)+'СЕТ СН'!$F$12+СВЦЭМ!$D$10+'СЕТ СН'!$F$6-'СЕТ СН'!$F$22</f>
        <v>952.46768364000002</v>
      </c>
      <c r="K36" s="36">
        <f>SUMIFS(СВЦЭМ!$C$33:$C$776,СВЦЭМ!$A$33:$A$776,$A36,СВЦЭМ!$B$33:$B$776,K$11)+'СЕТ СН'!$F$12+СВЦЭМ!$D$10+'СЕТ СН'!$F$6-'СЕТ СН'!$F$22</f>
        <v>943.17162773999996</v>
      </c>
      <c r="L36" s="36">
        <f>SUMIFS(СВЦЭМ!$C$33:$C$776,СВЦЭМ!$A$33:$A$776,$A36,СВЦЭМ!$B$33:$B$776,L$11)+'СЕТ СН'!$F$12+СВЦЭМ!$D$10+'СЕТ СН'!$F$6-'СЕТ СН'!$F$22</f>
        <v>910.80535799999996</v>
      </c>
      <c r="M36" s="36">
        <f>SUMIFS(СВЦЭМ!$C$33:$C$776,СВЦЭМ!$A$33:$A$776,$A36,СВЦЭМ!$B$33:$B$776,M$11)+'СЕТ СН'!$F$12+СВЦЭМ!$D$10+'СЕТ СН'!$F$6-'СЕТ СН'!$F$22</f>
        <v>911.36530229000005</v>
      </c>
      <c r="N36" s="36">
        <f>SUMIFS(СВЦЭМ!$C$33:$C$776,СВЦЭМ!$A$33:$A$776,$A36,СВЦЭМ!$B$33:$B$776,N$11)+'СЕТ СН'!$F$12+СВЦЭМ!$D$10+'СЕТ СН'!$F$6-'СЕТ СН'!$F$22</f>
        <v>899.93900340999994</v>
      </c>
      <c r="O36" s="36">
        <f>SUMIFS(СВЦЭМ!$C$33:$C$776,СВЦЭМ!$A$33:$A$776,$A36,СВЦЭМ!$B$33:$B$776,O$11)+'СЕТ СН'!$F$12+СВЦЭМ!$D$10+'СЕТ СН'!$F$6-'СЕТ СН'!$F$22</f>
        <v>905.18692793000002</v>
      </c>
      <c r="P36" s="36">
        <f>SUMIFS(СВЦЭМ!$C$33:$C$776,СВЦЭМ!$A$33:$A$776,$A36,СВЦЭМ!$B$33:$B$776,P$11)+'СЕТ СН'!$F$12+СВЦЭМ!$D$10+'СЕТ СН'!$F$6-'СЕТ СН'!$F$22</f>
        <v>914.21572003999995</v>
      </c>
      <c r="Q36" s="36">
        <f>SUMIFS(СВЦЭМ!$C$33:$C$776,СВЦЭМ!$A$33:$A$776,$A36,СВЦЭМ!$B$33:$B$776,Q$11)+'СЕТ СН'!$F$12+СВЦЭМ!$D$10+'СЕТ СН'!$F$6-'СЕТ СН'!$F$22</f>
        <v>889.36709145999998</v>
      </c>
      <c r="R36" s="36">
        <f>SUMIFS(СВЦЭМ!$C$33:$C$776,СВЦЭМ!$A$33:$A$776,$A36,СВЦЭМ!$B$33:$B$776,R$11)+'СЕТ СН'!$F$12+СВЦЭМ!$D$10+'СЕТ СН'!$F$6-'СЕТ СН'!$F$22</f>
        <v>901.78681462999998</v>
      </c>
      <c r="S36" s="36">
        <f>SUMIFS(СВЦЭМ!$C$33:$C$776,СВЦЭМ!$A$33:$A$776,$A36,СВЦЭМ!$B$33:$B$776,S$11)+'СЕТ СН'!$F$12+СВЦЭМ!$D$10+'СЕТ СН'!$F$6-'СЕТ СН'!$F$22</f>
        <v>894.86207410999998</v>
      </c>
      <c r="T36" s="36">
        <f>SUMIFS(СВЦЭМ!$C$33:$C$776,СВЦЭМ!$A$33:$A$776,$A36,СВЦЭМ!$B$33:$B$776,T$11)+'СЕТ СН'!$F$12+СВЦЭМ!$D$10+'СЕТ СН'!$F$6-'СЕТ СН'!$F$22</f>
        <v>885.67765941000005</v>
      </c>
      <c r="U36" s="36">
        <f>SUMIFS(СВЦЭМ!$C$33:$C$776,СВЦЭМ!$A$33:$A$776,$A36,СВЦЭМ!$B$33:$B$776,U$11)+'СЕТ СН'!$F$12+СВЦЭМ!$D$10+'СЕТ СН'!$F$6-'СЕТ СН'!$F$22</f>
        <v>893.71521481000002</v>
      </c>
      <c r="V36" s="36">
        <f>SUMIFS(СВЦЭМ!$C$33:$C$776,СВЦЭМ!$A$33:$A$776,$A36,СВЦЭМ!$B$33:$B$776,V$11)+'СЕТ СН'!$F$12+СВЦЭМ!$D$10+'СЕТ СН'!$F$6-'СЕТ СН'!$F$22</f>
        <v>904.13141089999999</v>
      </c>
      <c r="W36" s="36">
        <f>SUMIFS(СВЦЭМ!$C$33:$C$776,СВЦЭМ!$A$33:$A$776,$A36,СВЦЭМ!$B$33:$B$776,W$11)+'СЕТ СН'!$F$12+СВЦЭМ!$D$10+'СЕТ СН'!$F$6-'СЕТ СН'!$F$22</f>
        <v>924.45900657999994</v>
      </c>
      <c r="X36" s="36">
        <f>SUMIFS(СВЦЭМ!$C$33:$C$776,СВЦЭМ!$A$33:$A$776,$A36,СВЦЭМ!$B$33:$B$776,X$11)+'СЕТ СН'!$F$12+СВЦЭМ!$D$10+'СЕТ СН'!$F$6-'СЕТ СН'!$F$22</f>
        <v>943.70150575000002</v>
      </c>
      <c r="Y36" s="36">
        <f>SUMIFS(СВЦЭМ!$C$33:$C$776,СВЦЭМ!$A$33:$A$776,$A36,СВЦЭМ!$B$33:$B$776,Y$11)+'СЕТ СН'!$F$12+СВЦЭМ!$D$10+'СЕТ СН'!$F$6-'СЕТ СН'!$F$22</f>
        <v>959.73852877000002</v>
      </c>
    </row>
    <row r="37" spans="1:25" ht="15.75" x14ac:dyDescent="0.2">
      <c r="A37" s="35">
        <f t="shared" si="0"/>
        <v>43795</v>
      </c>
      <c r="B37" s="36">
        <f>SUMIFS(СВЦЭМ!$C$33:$C$776,СВЦЭМ!$A$33:$A$776,$A37,СВЦЭМ!$B$33:$B$776,B$11)+'СЕТ СН'!$F$12+СВЦЭМ!$D$10+'СЕТ СН'!$F$6-'СЕТ СН'!$F$22</f>
        <v>1008.16351307</v>
      </c>
      <c r="C37" s="36">
        <f>SUMIFS(СВЦЭМ!$C$33:$C$776,СВЦЭМ!$A$33:$A$776,$A37,СВЦЭМ!$B$33:$B$776,C$11)+'СЕТ СН'!$F$12+СВЦЭМ!$D$10+'СЕТ СН'!$F$6-'СЕТ СН'!$F$22</f>
        <v>1020.2122126099999</v>
      </c>
      <c r="D37" s="36">
        <f>SUMIFS(СВЦЭМ!$C$33:$C$776,СВЦЭМ!$A$33:$A$776,$A37,СВЦЭМ!$B$33:$B$776,D$11)+'СЕТ СН'!$F$12+СВЦЭМ!$D$10+'СЕТ СН'!$F$6-'СЕТ СН'!$F$22</f>
        <v>1033.9473315600001</v>
      </c>
      <c r="E37" s="36">
        <f>SUMIFS(СВЦЭМ!$C$33:$C$776,СВЦЭМ!$A$33:$A$776,$A37,СВЦЭМ!$B$33:$B$776,E$11)+'СЕТ СН'!$F$12+СВЦЭМ!$D$10+'СЕТ СН'!$F$6-'СЕТ СН'!$F$22</f>
        <v>1038.07062258</v>
      </c>
      <c r="F37" s="36">
        <f>SUMIFS(СВЦЭМ!$C$33:$C$776,СВЦЭМ!$A$33:$A$776,$A37,СВЦЭМ!$B$33:$B$776,F$11)+'СЕТ СН'!$F$12+СВЦЭМ!$D$10+'СЕТ СН'!$F$6-'СЕТ СН'!$F$22</f>
        <v>1026.73774254</v>
      </c>
      <c r="G37" s="36">
        <f>SUMIFS(СВЦЭМ!$C$33:$C$776,СВЦЭМ!$A$33:$A$776,$A37,СВЦЭМ!$B$33:$B$776,G$11)+'СЕТ СН'!$F$12+СВЦЭМ!$D$10+'СЕТ СН'!$F$6-'СЕТ СН'!$F$22</f>
        <v>1023.3880116399999</v>
      </c>
      <c r="H37" s="36">
        <f>SUMIFS(СВЦЭМ!$C$33:$C$776,СВЦЭМ!$A$33:$A$776,$A37,СВЦЭМ!$B$33:$B$776,H$11)+'СЕТ СН'!$F$12+СВЦЭМ!$D$10+'СЕТ СН'!$F$6-'СЕТ СН'!$F$22</f>
        <v>998.03891094999994</v>
      </c>
      <c r="I37" s="36">
        <f>SUMIFS(СВЦЭМ!$C$33:$C$776,СВЦЭМ!$A$33:$A$776,$A37,СВЦЭМ!$B$33:$B$776,I$11)+'СЕТ СН'!$F$12+СВЦЭМ!$D$10+'СЕТ СН'!$F$6-'СЕТ СН'!$F$22</f>
        <v>989.05419606999999</v>
      </c>
      <c r="J37" s="36">
        <f>SUMIFS(СВЦЭМ!$C$33:$C$776,СВЦЭМ!$A$33:$A$776,$A37,СВЦЭМ!$B$33:$B$776,J$11)+'СЕТ СН'!$F$12+СВЦЭМ!$D$10+'СЕТ СН'!$F$6-'СЕТ СН'!$F$22</f>
        <v>948.51860087</v>
      </c>
      <c r="K37" s="36">
        <f>SUMIFS(СВЦЭМ!$C$33:$C$776,СВЦЭМ!$A$33:$A$776,$A37,СВЦЭМ!$B$33:$B$776,K$11)+'СЕТ СН'!$F$12+СВЦЭМ!$D$10+'СЕТ СН'!$F$6-'СЕТ СН'!$F$22</f>
        <v>933.69533882999997</v>
      </c>
      <c r="L37" s="36">
        <f>SUMIFS(СВЦЭМ!$C$33:$C$776,СВЦЭМ!$A$33:$A$776,$A37,СВЦЭМ!$B$33:$B$776,L$11)+'СЕТ СН'!$F$12+СВЦЭМ!$D$10+'СЕТ СН'!$F$6-'СЕТ СН'!$F$22</f>
        <v>898.37938505</v>
      </c>
      <c r="M37" s="36">
        <f>SUMIFS(СВЦЭМ!$C$33:$C$776,СВЦЭМ!$A$33:$A$776,$A37,СВЦЭМ!$B$33:$B$776,M$11)+'СЕТ СН'!$F$12+СВЦЭМ!$D$10+'СЕТ СН'!$F$6-'СЕТ СН'!$F$22</f>
        <v>905.22732203999999</v>
      </c>
      <c r="N37" s="36">
        <f>SUMIFS(СВЦЭМ!$C$33:$C$776,СВЦЭМ!$A$33:$A$776,$A37,СВЦЭМ!$B$33:$B$776,N$11)+'СЕТ СН'!$F$12+СВЦЭМ!$D$10+'СЕТ СН'!$F$6-'СЕТ СН'!$F$22</f>
        <v>892.40432003000001</v>
      </c>
      <c r="O37" s="36">
        <f>SUMIFS(СВЦЭМ!$C$33:$C$776,СВЦЭМ!$A$33:$A$776,$A37,СВЦЭМ!$B$33:$B$776,O$11)+'СЕТ СН'!$F$12+СВЦЭМ!$D$10+'СЕТ СН'!$F$6-'СЕТ СН'!$F$22</f>
        <v>895.40033607999999</v>
      </c>
      <c r="P37" s="36">
        <f>SUMIFS(СВЦЭМ!$C$33:$C$776,СВЦЭМ!$A$33:$A$776,$A37,СВЦЭМ!$B$33:$B$776,P$11)+'СЕТ СН'!$F$12+СВЦЭМ!$D$10+'СЕТ СН'!$F$6-'СЕТ СН'!$F$22</f>
        <v>910.53301907000002</v>
      </c>
      <c r="Q37" s="36">
        <f>SUMIFS(СВЦЭМ!$C$33:$C$776,СВЦЭМ!$A$33:$A$776,$A37,СВЦЭМ!$B$33:$B$776,Q$11)+'СЕТ СН'!$F$12+СВЦЭМ!$D$10+'СЕТ СН'!$F$6-'СЕТ СН'!$F$22</f>
        <v>904.77531321000004</v>
      </c>
      <c r="R37" s="36">
        <f>SUMIFS(СВЦЭМ!$C$33:$C$776,СВЦЭМ!$A$33:$A$776,$A37,СВЦЭМ!$B$33:$B$776,R$11)+'СЕТ СН'!$F$12+СВЦЭМ!$D$10+'СЕТ СН'!$F$6-'СЕТ СН'!$F$22</f>
        <v>920.43891297000005</v>
      </c>
      <c r="S37" s="36">
        <f>SUMIFS(СВЦЭМ!$C$33:$C$776,СВЦЭМ!$A$33:$A$776,$A37,СВЦЭМ!$B$33:$B$776,S$11)+'СЕТ СН'!$F$12+СВЦЭМ!$D$10+'СЕТ СН'!$F$6-'СЕТ СН'!$F$22</f>
        <v>921.91620030000001</v>
      </c>
      <c r="T37" s="36">
        <f>SUMIFS(СВЦЭМ!$C$33:$C$776,СВЦЭМ!$A$33:$A$776,$A37,СВЦЭМ!$B$33:$B$776,T$11)+'СЕТ СН'!$F$12+СВЦЭМ!$D$10+'СЕТ СН'!$F$6-'СЕТ СН'!$F$22</f>
        <v>901.65610929000002</v>
      </c>
      <c r="U37" s="36">
        <f>SUMIFS(СВЦЭМ!$C$33:$C$776,СВЦЭМ!$A$33:$A$776,$A37,СВЦЭМ!$B$33:$B$776,U$11)+'СЕТ СН'!$F$12+СВЦЭМ!$D$10+'СЕТ СН'!$F$6-'СЕТ СН'!$F$22</f>
        <v>895.95422188999999</v>
      </c>
      <c r="V37" s="36">
        <f>SUMIFS(СВЦЭМ!$C$33:$C$776,СВЦЭМ!$A$33:$A$776,$A37,СВЦЭМ!$B$33:$B$776,V$11)+'СЕТ СН'!$F$12+СВЦЭМ!$D$10+'СЕТ СН'!$F$6-'СЕТ СН'!$F$22</f>
        <v>909.24857386999997</v>
      </c>
      <c r="W37" s="36">
        <f>SUMIFS(СВЦЭМ!$C$33:$C$776,СВЦЭМ!$A$33:$A$776,$A37,СВЦЭМ!$B$33:$B$776,W$11)+'СЕТ СН'!$F$12+СВЦЭМ!$D$10+'СЕТ СН'!$F$6-'СЕТ СН'!$F$22</f>
        <v>948.53694427999994</v>
      </c>
      <c r="X37" s="36">
        <f>SUMIFS(СВЦЭМ!$C$33:$C$776,СВЦЭМ!$A$33:$A$776,$A37,СВЦЭМ!$B$33:$B$776,X$11)+'СЕТ СН'!$F$12+СВЦЭМ!$D$10+'СЕТ СН'!$F$6-'СЕТ СН'!$F$22</f>
        <v>949.81559680999999</v>
      </c>
      <c r="Y37" s="36">
        <f>SUMIFS(СВЦЭМ!$C$33:$C$776,СВЦЭМ!$A$33:$A$776,$A37,СВЦЭМ!$B$33:$B$776,Y$11)+'СЕТ СН'!$F$12+СВЦЭМ!$D$10+'СЕТ СН'!$F$6-'СЕТ СН'!$F$22</f>
        <v>967.78813275999994</v>
      </c>
    </row>
    <row r="38" spans="1:25" ht="15.75" x14ac:dyDescent="0.2">
      <c r="A38" s="35">
        <f t="shared" si="0"/>
        <v>43796</v>
      </c>
      <c r="B38" s="36">
        <f>SUMIFS(СВЦЭМ!$C$33:$C$776,СВЦЭМ!$A$33:$A$776,$A38,СВЦЭМ!$B$33:$B$776,B$11)+'СЕТ СН'!$F$12+СВЦЭМ!$D$10+'СЕТ СН'!$F$6-'СЕТ СН'!$F$22</f>
        <v>1015.0990308299999</v>
      </c>
      <c r="C38" s="36">
        <f>SUMIFS(СВЦЭМ!$C$33:$C$776,СВЦЭМ!$A$33:$A$776,$A38,СВЦЭМ!$B$33:$B$776,C$11)+'СЕТ СН'!$F$12+СВЦЭМ!$D$10+'СЕТ СН'!$F$6-'СЕТ СН'!$F$22</f>
        <v>1029.9552572</v>
      </c>
      <c r="D38" s="36">
        <f>SUMIFS(СВЦЭМ!$C$33:$C$776,СВЦЭМ!$A$33:$A$776,$A38,СВЦЭМ!$B$33:$B$776,D$11)+'СЕТ СН'!$F$12+СВЦЭМ!$D$10+'СЕТ СН'!$F$6-'СЕТ СН'!$F$22</f>
        <v>1059.2943297500001</v>
      </c>
      <c r="E38" s="36">
        <f>SUMIFS(СВЦЭМ!$C$33:$C$776,СВЦЭМ!$A$33:$A$776,$A38,СВЦЭМ!$B$33:$B$776,E$11)+'СЕТ СН'!$F$12+СВЦЭМ!$D$10+'СЕТ СН'!$F$6-'СЕТ СН'!$F$22</f>
        <v>1058.6510526100001</v>
      </c>
      <c r="F38" s="36">
        <f>SUMIFS(СВЦЭМ!$C$33:$C$776,СВЦЭМ!$A$33:$A$776,$A38,СВЦЭМ!$B$33:$B$776,F$11)+'СЕТ СН'!$F$12+СВЦЭМ!$D$10+'СЕТ СН'!$F$6-'СЕТ СН'!$F$22</f>
        <v>1054.0706385200001</v>
      </c>
      <c r="G38" s="36">
        <f>SUMIFS(СВЦЭМ!$C$33:$C$776,СВЦЭМ!$A$33:$A$776,$A38,СВЦЭМ!$B$33:$B$776,G$11)+'СЕТ СН'!$F$12+СВЦЭМ!$D$10+'СЕТ СН'!$F$6-'СЕТ СН'!$F$22</f>
        <v>1044.7231018500001</v>
      </c>
      <c r="H38" s="36">
        <f>SUMIFS(СВЦЭМ!$C$33:$C$776,СВЦЭМ!$A$33:$A$776,$A38,СВЦЭМ!$B$33:$B$776,H$11)+'СЕТ СН'!$F$12+СВЦЭМ!$D$10+'СЕТ СН'!$F$6-'СЕТ СН'!$F$22</f>
        <v>1038.1390218900001</v>
      </c>
      <c r="I38" s="36">
        <f>SUMIFS(СВЦЭМ!$C$33:$C$776,СВЦЭМ!$A$33:$A$776,$A38,СВЦЭМ!$B$33:$B$776,I$11)+'СЕТ СН'!$F$12+СВЦЭМ!$D$10+'СЕТ СН'!$F$6-'СЕТ СН'!$F$22</f>
        <v>1042.7049575000001</v>
      </c>
      <c r="J38" s="36">
        <f>SUMIFS(СВЦЭМ!$C$33:$C$776,СВЦЭМ!$A$33:$A$776,$A38,СВЦЭМ!$B$33:$B$776,J$11)+'СЕТ СН'!$F$12+СВЦЭМ!$D$10+'СЕТ СН'!$F$6-'СЕТ СН'!$F$22</f>
        <v>981.97112552999999</v>
      </c>
      <c r="K38" s="36">
        <f>SUMIFS(СВЦЭМ!$C$33:$C$776,СВЦЭМ!$A$33:$A$776,$A38,СВЦЭМ!$B$33:$B$776,K$11)+'СЕТ СН'!$F$12+СВЦЭМ!$D$10+'СЕТ СН'!$F$6-'СЕТ СН'!$F$22</f>
        <v>965.80991802999995</v>
      </c>
      <c r="L38" s="36">
        <f>SUMIFS(СВЦЭМ!$C$33:$C$776,СВЦЭМ!$A$33:$A$776,$A38,СВЦЭМ!$B$33:$B$776,L$11)+'СЕТ СН'!$F$12+СВЦЭМ!$D$10+'СЕТ СН'!$F$6-'СЕТ СН'!$F$22</f>
        <v>930.60371161</v>
      </c>
      <c r="M38" s="36">
        <f>SUMIFS(СВЦЭМ!$C$33:$C$776,СВЦЭМ!$A$33:$A$776,$A38,СВЦЭМ!$B$33:$B$776,M$11)+'СЕТ СН'!$F$12+СВЦЭМ!$D$10+'СЕТ СН'!$F$6-'СЕТ СН'!$F$22</f>
        <v>919.55794225</v>
      </c>
      <c r="N38" s="36">
        <f>SUMIFS(СВЦЭМ!$C$33:$C$776,СВЦЭМ!$A$33:$A$776,$A38,СВЦЭМ!$B$33:$B$776,N$11)+'СЕТ СН'!$F$12+СВЦЭМ!$D$10+'СЕТ СН'!$F$6-'СЕТ СН'!$F$22</f>
        <v>908.58392488000004</v>
      </c>
      <c r="O38" s="36">
        <f>SUMIFS(СВЦЭМ!$C$33:$C$776,СВЦЭМ!$A$33:$A$776,$A38,СВЦЭМ!$B$33:$B$776,O$11)+'СЕТ СН'!$F$12+СВЦЭМ!$D$10+'СЕТ СН'!$F$6-'СЕТ СН'!$F$22</f>
        <v>923.21971411000004</v>
      </c>
      <c r="P38" s="36">
        <f>SUMIFS(СВЦЭМ!$C$33:$C$776,СВЦЭМ!$A$33:$A$776,$A38,СВЦЭМ!$B$33:$B$776,P$11)+'СЕТ СН'!$F$12+СВЦЭМ!$D$10+'СЕТ СН'!$F$6-'СЕТ СН'!$F$22</f>
        <v>931.32805226999994</v>
      </c>
      <c r="Q38" s="36">
        <f>SUMIFS(СВЦЭМ!$C$33:$C$776,СВЦЭМ!$A$33:$A$776,$A38,СВЦЭМ!$B$33:$B$776,Q$11)+'СЕТ СН'!$F$12+СВЦЭМ!$D$10+'СЕТ СН'!$F$6-'СЕТ СН'!$F$22</f>
        <v>915.19749762000004</v>
      </c>
      <c r="R38" s="36">
        <f>SUMIFS(СВЦЭМ!$C$33:$C$776,СВЦЭМ!$A$33:$A$776,$A38,СВЦЭМ!$B$33:$B$776,R$11)+'СЕТ СН'!$F$12+СВЦЭМ!$D$10+'СЕТ СН'!$F$6-'СЕТ СН'!$F$22</f>
        <v>917.86867509000001</v>
      </c>
      <c r="S38" s="36">
        <f>SUMIFS(СВЦЭМ!$C$33:$C$776,СВЦЭМ!$A$33:$A$776,$A38,СВЦЭМ!$B$33:$B$776,S$11)+'СЕТ СН'!$F$12+СВЦЭМ!$D$10+'СЕТ СН'!$F$6-'СЕТ СН'!$F$22</f>
        <v>931.24158853999995</v>
      </c>
      <c r="T38" s="36">
        <f>SUMIFS(СВЦЭМ!$C$33:$C$776,СВЦЭМ!$A$33:$A$776,$A38,СВЦЭМ!$B$33:$B$776,T$11)+'СЕТ СН'!$F$12+СВЦЭМ!$D$10+'СЕТ СН'!$F$6-'СЕТ СН'!$F$22</f>
        <v>912.47809818999997</v>
      </c>
      <c r="U38" s="36">
        <f>SUMIFS(СВЦЭМ!$C$33:$C$776,СВЦЭМ!$A$33:$A$776,$A38,СВЦЭМ!$B$33:$B$776,U$11)+'СЕТ СН'!$F$12+СВЦЭМ!$D$10+'СЕТ СН'!$F$6-'СЕТ СН'!$F$22</f>
        <v>908.22978803000001</v>
      </c>
      <c r="V38" s="36">
        <f>SUMIFS(СВЦЭМ!$C$33:$C$776,СВЦЭМ!$A$33:$A$776,$A38,СВЦЭМ!$B$33:$B$776,V$11)+'СЕТ СН'!$F$12+СВЦЭМ!$D$10+'СЕТ СН'!$F$6-'СЕТ СН'!$F$22</f>
        <v>911.42347895</v>
      </c>
      <c r="W38" s="36">
        <f>SUMIFS(СВЦЭМ!$C$33:$C$776,СВЦЭМ!$A$33:$A$776,$A38,СВЦЭМ!$B$33:$B$776,W$11)+'СЕТ СН'!$F$12+СВЦЭМ!$D$10+'СЕТ СН'!$F$6-'СЕТ СН'!$F$22</f>
        <v>1230.2909499099999</v>
      </c>
      <c r="X38" s="36">
        <f>SUMIFS(СВЦЭМ!$C$33:$C$776,СВЦЭМ!$A$33:$A$776,$A38,СВЦЭМ!$B$33:$B$776,X$11)+'СЕТ СН'!$F$12+СВЦЭМ!$D$10+'СЕТ СН'!$F$6-'СЕТ СН'!$F$22</f>
        <v>948.14944447999994</v>
      </c>
      <c r="Y38" s="36">
        <f>SUMIFS(СВЦЭМ!$C$33:$C$776,СВЦЭМ!$A$33:$A$776,$A38,СВЦЭМ!$B$33:$B$776,Y$11)+'СЕТ СН'!$F$12+СВЦЭМ!$D$10+'СЕТ СН'!$F$6-'СЕТ СН'!$F$22</f>
        <v>961.69772698999998</v>
      </c>
    </row>
    <row r="39" spans="1:25" ht="15.75" x14ac:dyDescent="0.2">
      <c r="A39" s="35">
        <f t="shared" si="0"/>
        <v>43797</v>
      </c>
      <c r="B39" s="36">
        <f>SUMIFS(СВЦЭМ!$C$33:$C$776,СВЦЭМ!$A$33:$A$776,$A39,СВЦЭМ!$B$33:$B$776,B$11)+'СЕТ СН'!$F$12+СВЦЭМ!$D$10+'СЕТ СН'!$F$6-'СЕТ СН'!$F$22</f>
        <v>1039.7269802200001</v>
      </c>
      <c r="C39" s="36">
        <f>SUMIFS(СВЦЭМ!$C$33:$C$776,СВЦЭМ!$A$33:$A$776,$A39,СВЦЭМ!$B$33:$B$776,C$11)+'СЕТ СН'!$F$12+СВЦЭМ!$D$10+'СЕТ СН'!$F$6-'СЕТ СН'!$F$22</f>
        <v>1062.21292621</v>
      </c>
      <c r="D39" s="36">
        <f>SUMIFS(СВЦЭМ!$C$33:$C$776,СВЦЭМ!$A$33:$A$776,$A39,СВЦЭМ!$B$33:$B$776,D$11)+'СЕТ СН'!$F$12+СВЦЭМ!$D$10+'СЕТ СН'!$F$6-'СЕТ СН'!$F$22</f>
        <v>1104.6693553800001</v>
      </c>
      <c r="E39" s="36">
        <f>SUMIFS(СВЦЭМ!$C$33:$C$776,СВЦЭМ!$A$33:$A$776,$A39,СВЦЭМ!$B$33:$B$776,E$11)+'СЕТ СН'!$F$12+СВЦЭМ!$D$10+'СЕТ СН'!$F$6-'СЕТ СН'!$F$22</f>
        <v>1087.22079394</v>
      </c>
      <c r="F39" s="36">
        <f>SUMIFS(СВЦЭМ!$C$33:$C$776,СВЦЭМ!$A$33:$A$776,$A39,СВЦЭМ!$B$33:$B$776,F$11)+'СЕТ СН'!$F$12+СВЦЭМ!$D$10+'СЕТ СН'!$F$6-'СЕТ СН'!$F$22</f>
        <v>1077.8558190600002</v>
      </c>
      <c r="G39" s="36">
        <f>SUMIFS(СВЦЭМ!$C$33:$C$776,СВЦЭМ!$A$33:$A$776,$A39,СВЦЭМ!$B$33:$B$776,G$11)+'СЕТ СН'!$F$12+СВЦЭМ!$D$10+'СЕТ СН'!$F$6-'СЕТ СН'!$F$22</f>
        <v>1081.77447674</v>
      </c>
      <c r="H39" s="36">
        <f>SUMIFS(СВЦЭМ!$C$33:$C$776,СВЦЭМ!$A$33:$A$776,$A39,СВЦЭМ!$B$33:$B$776,H$11)+'СЕТ СН'!$F$12+СВЦЭМ!$D$10+'СЕТ СН'!$F$6-'СЕТ СН'!$F$22</f>
        <v>1091.7113710600001</v>
      </c>
      <c r="I39" s="36">
        <f>SUMIFS(СВЦЭМ!$C$33:$C$776,СВЦЭМ!$A$33:$A$776,$A39,СВЦЭМ!$B$33:$B$776,I$11)+'СЕТ СН'!$F$12+СВЦЭМ!$D$10+'СЕТ СН'!$F$6-'СЕТ СН'!$F$22</f>
        <v>1080.3560438700001</v>
      </c>
      <c r="J39" s="36">
        <f>SUMIFS(СВЦЭМ!$C$33:$C$776,СВЦЭМ!$A$33:$A$776,$A39,СВЦЭМ!$B$33:$B$776,J$11)+'СЕТ СН'!$F$12+СВЦЭМ!$D$10+'СЕТ СН'!$F$6-'СЕТ СН'!$F$22</f>
        <v>1003.1631092599999</v>
      </c>
      <c r="K39" s="36">
        <f>SUMIFS(СВЦЭМ!$C$33:$C$776,СВЦЭМ!$A$33:$A$776,$A39,СВЦЭМ!$B$33:$B$776,K$11)+'СЕТ СН'!$F$12+СВЦЭМ!$D$10+'СЕТ СН'!$F$6-'СЕТ СН'!$F$22</f>
        <v>983.61004375000005</v>
      </c>
      <c r="L39" s="36">
        <f>SUMIFS(СВЦЭМ!$C$33:$C$776,СВЦЭМ!$A$33:$A$776,$A39,СВЦЭМ!$B$33:$B$776,L$11)+'СЕТ СН'!$F$12+СВЦЭМ!$D$10+'СЕТ СН'!$F$6-'СЕТ СН'!$F$22</f>
        <v>950.36101200999997</v>
      </c>
      <c r="M39" s="36">
        <f>SUMIFS(СВЦЭМ!$C$33:$C$776,СВЦЭМ!$A$33:$A$776,$A39,СВЦЭМ!$B$33:$B$776,M$11)+'СЕТ СН'!$F$12+СВЦЭМ!$D$10+'СЕТ СН'!$F$6-'СЕТ СН'!$F$22</f>
        <v>936.01462919999994</v>
      </c>
      <c r="N39" s="36">
        <f>SUMIFS(СВЦЭМ!$C$33:$C$776,СВЦЭМ!$A$33:$A$776,$A39,СВЦЭМ!$B$33:$B$776,N$11)+'СЕТ СН'!$F$12+СВЦЭМ!$D$10+'СЕТ СН'!$F$6-'СЕТ СН'!$F$22</f>
        <v>931.79748359999996</v>
      </c>
      <c r="O39" s="36">
        <f>SUMIFS(СВЦЭМ!$C$33:$C$776,СВЦЭМ!$A$33:$A$776,$A39,СВЦЭМ!$B$33:$B$776,O$11)+'СЕТ СН'!$F$12+СВЦЭМ!$D$10+'СЕТ СН'!$F$6-'СЕТ СН'!$F$22</f>
        <v>937.37957763999998</v>
      </c>
      <c r="P39" s="36">
        <f>SUMIFS(СВЦЭМ!$C$33:$C$776,СВЦЭМ!$A$33:$A$776,$A39,СВЦЭМ!$B$33:$B$776,P$11)+'СЕТ СН'!$F$12+СВЦЭМ!$D$10+'СЕТ СН'!$F$6-'СЕТ СН'!$F$22</f>
        <v>942.01038484000003</v>
      </c>
      <c r="Q39" s="36">
        <f>SUMIFS(СВЦЭМ!$C$33:$C$776,СВЦЭМ!$A$33:$A$776,$A39,СВЦЭМ!$B$33:$B$776,Q$11)+'СЕТ СН'!$F$12+СВЦЭМ!$D$10+'СЕТ СН'!$F$6-'СЕТ СН'!$F$22</f>
        <v>928.80419017999998</v>
      </c>
      <c r="R39" s="36">
        <f>SUMIFS(СВЦЭМ!$C$33:$C$776,СВЦЭМ!$A$33:$A$776,$A39,СВЦЭМ!$B$33:$B$776,R$11)+'СЕТ СН'!$F$12+СВЦЭМ!$D$10+'СЕТ СН'!$F$6-'СЕТ СН'!$F$22</f>
        <v>938.82417475</v>
      </c>
      <c r="S39" s="36">
        <f>SUMIFS(СВЦЭМ!$C$33:$C$776,СВЦЭМ!$A$33:$A$776,$A39,СВЦЭМ!$B$33:$B$776,S$11)+'СЕТ СН'!$F$12+СВЦЭМ!$D$10+'СЕТ СН'!$F$6-'СЕТ СН'!$F$22</f>
        <v>939.24598105999996</v>
      </c>
      <c r="T39" s="36">
        <f>SUMIFS(СВЦЭМ!$C$33:$C$776,СВЦЭМ!$A$33:$A$776,$A39,СВЦЭМ!$B$33:$B$776,T$11)+'СЕТ СН'!$F$12+СВЦЭМ!$D$10+'СЕТ СН'!$F$6-'СЕТ СН'!$F$22</f>
        <v>937.53112089000001</v>
      </c>
      <c r="U39" s="36">
        <f>SUMIFS(СВЦЭМ!$C$33:$C$776,СВЦЭМ!$A$33:$A$776,$A39,СВЦЭМ!$B$33:$B$776,U$11)+'СЕТ СН'!$F$12+СВЦЭМ!$D$10+'СЕТ СН'!$F$6-'СЕТ СН'!$F$22</f>
        <v>920.46791906999999</v>
      </c>
      <c r="V39" s="36">
        <f>SUMIFS(СВЦЭМ!$C$33:$C$776,СВЦЭМ!$A$33:$A$776,$A39,СВЦЭМ!$B$33:$B$776,V$11)+'СЕТ СН'!$F$12+СВЦЭМ!$D$10+'СЕТ СН'!$F$6-'СЕТ СН'!$F$22</f>
        <v>909.41244385000005</v>
      </c>
      <c r="W39" s="36">
        <f>SUMIFS(СВЦЭМ!$C$33:$C$776,СВЦЭМ!$A$33:$A$776,$A39,СВЦЭМ!$B$33:$B$776,W$11)+'СЕТ СН'!$F$12+СВЦЭМ!$D$10+'СЕТ СН'!$F$6-'СЕТ СН'!$F$22</f>
        <v>986.48843266999995</v>
      </c>
      <c r="X39" s="36">
        <f>SUMIFS(СВЦЭМ!$C$33:$C$776,СВЦЭМ!$A$33:$A$776,$A39,СВЦЭМ!$B$33:$B$776,X$11)+'СЕТ СН'!$F$12+СВЦЭМ!$D$10+'СЕТ СН'!$F$6-'СЕТ СН'!$F$22</f>
        <v>896.68675442999995</v>
      </c>
      <c r="Y39" s="36">
        <f>SUMIFS(СВЦЭМ!$C$33:$C$776,СВЦЭМ!$A$33:$A$776,$A39,СВЦЭМ!$B$33:$B$776,Y$11)+'СЕТ СН'!$F$12+СВЦЭМ!$D$10+'СЕТ СН'!$F$6-'СЕТ СН'!$F$22</f>
        <v>904.73888037999996</v>
      </c>
    </row>
    <row r="40" spans="1:25" ht="15.75" x14ac:dyDescent="0.2">
      <c r="A40" s="35">
        <f t="shared" si="0"/>
        <v>43798</v>
      </c>
      <c r="B40" s="36">
        <f>SUMIFS(СВЦЭМ!$C$33:$C$776,СВЦЭМ!$A$33:$A$776,$A40,СВЦЭМ!$B$33:$B$776,B$11)+'СЕТ СН'!$F$12+СВЦЭМ!$D$10+'СЕТ СН'!$F$6-'СЕТ СН'!$F$22</f>
        <v>985.33893136999995</v>
      </c>
      <c r="C40" s="36">
        <f>SUMIFS(СВЦЭМ!$C$33:$C$776,СВЦЭМ!$A$33:$A$776,$A40,СВЦЭМ!$B$33:$B$776,C$11)+'СЕТ СН'!$F$12+СВЦЭМ!$D$10+'СЕТ СН'!$F$6-'СЕТ СН'!$F$22</f>
        <v>988.72837396</v>
      </c>
      <c r="D40" s="36">
        <f>SUMIFS(СВЦЭМ!$C$33:$C$776,СВЦЭМ!$A$33:$A$776,$A40,СВЦЭМ!$B$33:$B$776,D$11)+'СЕТ СН'!$F$12+СВЦЭМ!$D$10+'СЕТ СН'!$F$6-'СЕТ СН'!$F$22</f>
        <v>1020.3258987299999</v>
      </c>
      <c r="E40" s="36">
        <f>SUMIFS(СВЦЭМ!$C$33:$C$776,СВЦЭМ!$A$33:$A$776,$A40,СВЦЭМ!$B$33:$B$776,E$11)+'СЕТ СН'!$F$12+СВЦЭМ!$D$10+'СЕТ СН'!$F$6-'СЕТ СН'!$F$22</f>
        <v>1022.75029407</v>
      </c>
      <c r="F40" s="36">
        <f>SUMIFS(СВЦЭМ!$C$33:$C$776,СВЦЭМ!$A$33:$A$776,$A40,СВЦЭМ!$B$33:$B$776,F$11)+'СЕТ СН'!$F$12+СВЦЭМ!$D$10+'СЕТ СН'!$F$6-'СЕТ СН'!$F$22</f>
        <v>1011.32845375</v>
      </c>
      <c r="G40" s="36">
        <f>SUMIFS(СВЦЭМ!$C$33:$C$776,СВЦЭМ!$A$33:$A$776,$A40,СВЦЭМ!$B$33:$B$776,G$11)+'СЕТ СН'!$F$12+СВЦЭМ!$D$10+'СЕТ СН'!$F$6-'СЕТ СН'!$F$22</f>
        <v>1013.0325246799999</v>
      </c>
      <c r="H40" s="36">
        <f>SUMIFS(СВЦЭМ!$C$33:$C$776,СВЦЭМ!$A$33:$A$776,$A40,СВЦЭМ!$B$33:$B$776,H$11)+'СЕТ СН'!$F$12+СВЦЭМ!$D$10+'СЕТ СН'!$F$6-'СЕТ СН'!$F$22</f>
        <v>1017.00106695</v>
      </c>
      <c r="I40" s="36">
        <f>SUMIFS(СВЦЭМ!$C$33:$C$776,СВЦЭМ!$A$33:$A$776,$A40,СВЦЭМ!$B$33:$B$776,I$11)+'СЕТ СН'!$F$12+СВЦЭМ!$D$10+'СЕТ СН'!$F$6-'СЕТ СН'!$F$22</f>
        <v>1018.2732117</v>
      </c>
      <c r="J40" s="36">
        <f>SUMIFS(СВЦЭМ!$C$33:$C$776,СВЦЭМ!$A$33:$A$776,$A40,СВЦЭМ!$B$33:$B$776,J$11)+'СЕТ СН'!$F$12+СВЦЭМ!$D$10+'СЕТ СН'!$F$6-'СЕТ СН'!$F$22</f>
        <v>947.65442159999998</v>
      </c>
      <c r="K40" s="36">
        <f>SUMIFS(СВЦЭМ!$C$33:$C$776,СВЦЭМ!$A$33:$A$776,$A40,СВЦЭМ!$B$33:$B$776,K$11)+'СЕТ СН'!$F$12+СВЦЭМ!$D$10+'СЕТ СН'!$F$6-'СЕТ СН'!$F$22</f>
        <v>931.54794194999999</v>
      </c>
      <c r="L40" s="36">
        <f>SUMIFS(СВЦЭМ!$C$33:$C$776,СВЦЭМ!$A$33:$A$776,$A40,СВЦЭМ!$B$33:$B$776,L$11)+'СЕТ СН'!$F$12+СВЦЭМ!$D$10+'СЕТ СН'!$F$6-'СЕТ СН'!$F$22</f>
        <v>895.82298698</v>
      </c>
      <c r="M40" s="36">
        <f>SUMIFS(СВЦЭМ!$C$33:$C$776,СВЦЭМ!$A$33:$A$776,$A40,СВЦЭМ!$B$33:$B$776,M$11)+'СЕТ СН'!$F$12+СВЦЭМ!$D$10+'СЕТ СН'!$F$6-'СЕТ СН'!$F$22</f>
        <v>884.53895470999998</v>
      </c>
      <c r="N40" s="36">
        <f>SUMIFS(СВЦЭМ!$C$33:$C$776,СВЦЭМ!$A$33:$A$776,$A40,СВЦЭМ!$B$33:$B$776,N$11)+'СЕТ СН'!$F$12+СВЦЭМ!$D$10+'СЕТ СН'!$F$6-'СЕТ СН'!$F$22</f>
        <v>876.76118196999994</v>
      </c>
      <c r="O40" s="36">
        <f>SUMIFS(СВЦЭМ!$C$33:$C$776,СВЦЭМ!$A$33:$A$776,$A40,СВЦЭМ!$B$33:$B$776,O$11)+'СЕТ СН'!$F$12+СВЦЭМ!$D$10+'СЕТ СН'!$F$6-'СЕТ СН'!$F$22</f>
        <v>891.08645493999995</v>
      </c>
      <c r="P40" s="36">
        <f>SUMIFS(СВЦЭМ!$C$33:$C$776,СВЦЭМ!$A$33:$A$776,$A40,СВЦЭМ!$B$33:$B$776,P$11)+'СЕТ СН'!$F$12+СВЦЭМ!$D$10+'СЕТ СН'!$F$6-'СЕТ СН'!$F$22</f>
        <v>902.42932442999995</v>
      </c>
      <c r="Q40" s="36">
        <f>SUMIFS(СВЦЭМ!$C$33:$C$776,СВЦЭМ!$A$33:$A$776,$A40,СВЦЭМ!$B$33:$B$776,Q$11)+'СЕТ СН'!$F$12+СВЦЭМ!$D$10+'СЕТ СН'!$F$6-'СЕТ СН'!$F$22</f>
        <v>911.72910421999995</v>
      </c>
      <c r="R40" s="36">
        <f>SUMIFS(СВЦЭМ!$C$33:$C$776,СВЦЭМ!$A$33:$A$776,$A40,СВЦЭМ!$B$33:$B$776,R$11)+'СЕТ СН'!$F$12+СВЦЭМ!$D$10+'СЕТ СН'!$F$6-'СЕТ СН'!$F$22</f>
        <v>919.12891753999997</v>
      </c>
      <c r="S40" s="36">
        <f>SUMIFS(СВЦЭМ!$C$33:$C$776,СВЦЭМ!$A$33:$A$776,$A40,СВЦЭМ!$B$33:$B$776,S$11)+'СЕТ СН'!$F$12+СВЦЭМ!$D$10+'СЕТ СН'!$F$6-'СЕТ СН'!$F$22</f>
        <v>926.17422071999999</v>
      </c>
      <c r="T40" s="36">
        <f>SUMIFS(СВЦЭМ!$C$33:$C$776,СВЦЭМ!$A$33:$A$776,$A40,СВЦЭМ!$B$33:$B$776,T$11)+'СЕТ СН'!$F$12+СВЦЭМ!$D$10+'СЕТ СН'!$F$6-'СЕТ СН'!$F$22</f>
        <v>926.25352224999995</v>
      </c>
      <c r="U40" s="36">
        <f>SUMIFS(СВЦЭМ!$C$33:$C$776,СВЦЭМ!$A$33:$A$776,$A40,СВЦЭМ!$B$33:$B$776,U$11)+'СЕТ СН'!$F$12+СВЦЭМ!$D$10+'СЕТ СН'!$F$6-'СЕТ СН'!$F$22</f>
        <v>920.48776217</v>
      </c>
      <c r="V40" s="36">
        <f>SUMIFS(СВЦЭМ!$C$33:$C$776,СВЦЭМ!$A$33:$A$776,$A40,СВЦЭМ!$B$33:$B$776,V$11)+'СЕТ СН'!$F$12+СВЦЭМ!$D$10+'СЕТ СН'!$F$6-'СЕТ СН'!$F$22</f>
        <v>932.56240001000003</v>
      </c>
      <c r="W40" s="36">
        <f>SUMIFS(СВЦЭМ!$C$33:$C$776,СВЦЭМ!$A$33:$A$776,$A40,СВЦЭМ!$B$33:$B$776,W$11)+'СЕТ СН'!$F$12+СВЦЭМ!$D$10+'СЕТ СН'!$F$6-'СЕТ СН'!$F$22</f>
        <v>942.80330675999994</v>
      </c>
      <c r="X40" s="36">
        <f>SUMIFS(СВЦЭМ!$C$33:$C$776,СВЦЭМ!$A$33:$A$776,$A40,СВЦЭМ!$B$33:$B$776,X$11)+'СЕТ СН'!$F$12+СВЦЭМ!$D$10+'СЕТ СН'!$F$6-'СЕТ СН'!$F$22</f>
        <v>937.19661223000003</v>
      </c>
      <c r="Y40" s="36">
        <f>SUMIFS(СВЦЭМ!$C$33:$C$776,СВЦЭМ!$A$33:$A$776,$A40,СВЦЭМ!$B$33:$B$776,Y$11)+'СЕТ СН'!$F$12+СВЦЭМ!$D$10+'СЕТ СН'!$F$6-'СЕТ СН'!$F$22</f>
        <v>963.52986992000001</v>
      </c>
    </row>
    <row r="41" spans="1:25" ht="15.75" x14ac:dyDescent="0.2">
      <c r="A41" s="35">
        <f t="shared" si="0"/>
        <v>43799</v>
      </c>
      <c r="B41" s="36">
        <f>SUMIFS(СВЦЭМ!$C$33:$C$776,СВЦЭМ!$A$33:$A$776,$A41,СВЦЭМ!$B$33:$B$776,B$11)+'СЕТ СН'!$F$12+СВЦЭМ!$D$10+'СЕТ СН'!$F$6-'СЕТ СН'!$F$22</f>
        <v>1017.35803189</v>
      </c>
      <c r="C41" s="36">
        <f>SUMIFS(СВЦЭМ!$C$33:$C$776,СВЦЭМ!$A$33:$A$776,$A41,СВЦЭМ!$B$33:$B$776,C$11)+'СЕТ СН'!$F$12+СВЦЭМ!$D$10+'СЕТ СН'!$F$6-'СЕТ СН'!$F$22</f>
        <v>1012.41126223</v>
      </c>
      <c r="D41" s="36">
        <f>SUMIFS(СВЦЭМ!$C$33:$C$776,СВЦЭМ!$A$33:$A$776,$A41,СВЦЭМ!$B$33:$B$776,D$11)+'СЕТ СН'!$F$12+СВЦЭМ!$D$10+'СЕТ СН'!$F$6-'СЕТ СН'!$F$22</f>
        <v>1053.7692303900001</v>
      </c>
      <c r="E41" s="36">
        <f>SUMIFS(СВЦЭМ!$C$33:$C$776,СВЦЭМ!$A$33:$A$776,$A41,СВЦЭМ!$B$33:$B$776,E$11)+'СЕТ СН'!$F$12+СВЦЭМ!$D$10+'СЕТ СН'!$F$6-'СЕТ СН'!$F$22</f>
        <v>1056.35956842</v>
      </c>
      <c r="F41" s="36">
        <f>SUMIFS(СВЦЭМ!$C$33:$C$776,СВЦЭМ!$A$33:$A$776,$A41,СВЦЭМ!$B$33:$B$776,F$11)+'СЕТ СН'!$F$12+СВЦЭМ!$D$10+'СЕТ СН'!$F$6-'СЕТ СН'!$F$22</f>
        <v>1034.0714465600001</v>
      </c>
      <c r="G41" s="36">
        <f>SUMIFS(СВЦЭМ!$C$33:$C$776,СВЦЭМ!$A$33:$A$776,$A41,СВЦЭМ!$B$33:$B$776,G$11)+'СЕТ СН'!$F$12+СВЦЭМ!$D$10+'СЕТ СН'!$F$6-'СЕТ СН'!$F$22</f>
        <v>1040.2376588900001</v>
      </c>
      <c r="H41" s="36">
        <f>SUMIFS(СВЦЭМ!$C$33:$C$776,СВЦЭМ!$A$33:$A$776,$A41,СВЦЭМ!$B$33:$B$776,H$11)+'СЕТ СН'!$F$12+СВЦЭМ!$D$10+'СЕТ СН'!$F$6-'СЕТ СН'!$F$22</f>
        <v>1026.94669329</v>
      </c>
      <c r="I41" s="36">
        <f>SUMIFS(СВЦЭМ!$C$33:$C$776,СВЦЭМ!$A$33:$A$776,$A41,СВЦЭМ!$B$33:$B$776,I$11)+'СЕТ СН'!$F$12+СВЦЭМ!$D$10+'СЕТ СН'!$F$6-'СЕТ СН'!$F$22</f>
        <v>1019.33513831</v>
      </c>
      <c r="J41" s="36">
        <f>SUMIFS(СВЦЭМ!$C$33:$C$776,СВЦЭМ!$A$33:$A$776,$A41,СВЦЭМ!$B$33:$B$776,J$11)+'СЕТ СН'!$F$12+СВЦЭМ!$D$10+'СЕТ СН'!$F$6-'СЕТ СН'!$F$22</f>
        <v>974.20588711999994</v>
      </c>
      <c r="K41" s="36">
        <f>SUMIFS(СВЦЭМ!$C$33:$C$776,СВЦЭМ!$A$33:$A$776,$A41,СВЦЭМ!$B$33:$B$776,K$11)+'СЕТ СН'!$F$12+СВЦЭМ!$D$10+'СЕТ СН'!$F$6-'СЕТ СН'!$F$22</f>
        <v>955.00190196999995</v>
      </c>
      <c r="L41" s="36">
        <f>SUMIFS(СВЦЭМ!$C$33:$C$776,СВЦЭМ!$A$33:$A$776,$A41,СВЦЭМ!$B$33:$B$776,L$11)+'СЕТ СН'!$F$12+СВЦЭМ!$D$10+'СЕТ СН'!$F$6-'СЕТ СН'!$F$22</f>
        <v>910.12517027000001</v>
      </c>
      <c r="M41" s="36">
        <f>SUMIFS(СВЦЭМ!$C$33:$C$776,СВЦЭМ!$A$33:$A$776,$A41,СВЦЭМ!$B$33:$B$776,M$11)+'СЕТ СН'!$F$12+СВЦЭМ!$D$10+'СЕТ СН'!$F$6-'СЕТ СН'!$F$22</f>
        <v>899.66490943999997</v>
      </c>
      <c r="N41" s="36">
        <f>SUMIFS(СВЦЭМ!$C$33:$C$776,СВЦЭМ!$A$33:$A$776,$A41,СВЦЭМ!$B$33:$B$776,N$11)+'СЕТ СН'!$F$12+СВЦЭМ!$D$10+'СЕТ СН'!$F$6-'СЕТ СН'!$F$22</f>
        <v>893.09284229000002</v>
      </c>
      <c r="O41" s="36">
        <f>SUMIFS(СВЦЭМ!$C$33:$C$776,СВЦЭМ!$A$33:$A$776,$A41,СВЦЭМ!$B$33:$B$776,O$11)+'СЕТ СН'!$F$12+СВЦЭМ!$D$10+'СЕТ СН'!$F$6-'СЕТ СН'!$F$22</f>
        <v>902.92247810000003</v>
      </c>
      <c r="P41" s="36">
        <f>SUMIFS(СВЦЭМ!$C$33:$C$776,СВЦЭМ!$A$33:$A$776,$A41,СВЦЭМ!$B$33:$B$776,P$11)+'СЕТ СН'!$F$12+СВЦЭМ!$D$10+'СЕТ СН'!$F$6-'СЕТ СН'!$F$22</f>
        <v>911.22298352999996</v>
      </c>
      <c r="Q41" s="36">
        <f>SUMIFS(СВЦЭМ!$C$33:$C$776,СВЦЭМ!$A$33:$A$776,$A41,СВЦЭМ!$B$33:$B$776,Q$11)+'СЕТ СН'!$F$12+СВЦЭМ!$D$10+'СЕТ СН'!$F$6-'СЕТ СН'!$F$22</f>
        <v>914.59524578000003</v>
      </c>
      <c r="R41" s="36">
        <f>SUMIFS(СВЦЭМ!$C$33:$C$776,СВЦЭМ!$A$33:$A$776,$A41,СВЦЭМ!$B$33:$B$776,R$11)+'СЕТ СН'!$F$12+СВЦЭМ!$D$10+'СЕТ СН'!$F$6-'СЕТ СН'!$F$22</f>
        <v>895.67580724000004</v>
      </c>
      <c r="S41" s="36">
        <f>SUMIFS(СВЦЭМ!$C$33:$C$776,СВЦЭМ!$A$33:$A$776,$A41,СВЦЭМ!$B$33:$B$776,S$11)+'СЕТ СН'!$F$12+СВЦЭМ!$D$10+'СЕТ СН'!$F$6-'СЕТ СН'!$F$22</f>
        <v>886.84716007999998</v>
      </c>
      <c r="T41" s="36">
        <f>SUMIFS(СВЦЭМ!$C$33:$C$776,СВЦЭМ!$A$33:$A$776,$A41,СВЦЭМ!$B$33:$B$776,T$11)+'СЕТ СН'!$F$12+СВЦЭМ!$D$10+'СЕТ СН'!$F$6-'СЕТ СН'!$F$22</f>
        <v>876.65691922999997</v>
      </c>
      <c r="U41" s="36">
        <f>SUMIFS(СВЦЭМ!$C$33:$C$776,СВЦЭМ!$A$33:$A$776,$A41,СВЦЭМ!$B$33:$B$776,U$11)+'СЕТ СН'!$F$12+СВЦЭМ!$D$10+'СЕТ СН'!$F$6-'СЕТ СН'!$F$22</f>
        <v>875.75859995999997</v>
      </c>
      <c r="V41" s="36">
        <f>SUMIFS(СВЦЭМ!$C$33:$C$776,СВЦЭМ!$A$33:$A$776,$A41,СВЦЭМ!$B$33:$B$776,V$11)+'СЕТ СН'!$F$12+СВЦЭМ!$D$10+'СЕТ СН'!$F$6-'СЕТ СН'!$F$22</f>
        <v>886.67329858999994</v>
      </c>
      <c r="W41" s="36">
        <f>SUMIFS(СВЦЭМ!$C$33:$C$776,СВЦЭМ!$A$33:$A$776,$A41,СВЦЭМ!$B$33:$B$776,W$11)+'СЕТ СН'!$F$12+СВЦЭМ!$D$10+'СЕТ СН'!$F$6-'СЕТ СН'!$F$22</f>
        <v>897.55283731999998</v>
      </c>
      <c r="X41" s="36">
        <f>SUMIFS(СВЦЭМ!$C$33:$C$776,СВЦЭМ!$A$33:$A$776,$A41,СВЦЭМ!$B$33:$B$776,X$11)+'СЕТ СН'!$F$12+СВЦЭМ!$D$10+'СЕТ СН'!$F$6-'СЕТ СН'!$F$22</f>
        <v>899.50076031000003</v>
      </c>
      <c r="Y41" s="36">
        <f>SUMIFS(СВЦЭМ!$C$33:$C$776,СВЦЭМ!$A$33:$A$776,$A41,СВЦЭМ!$B$33:$B$776,Y$11)+'СЕТ СН'!$F$12+СВЦЭМ!$D$10+'СЕТ СН'!$F$6-'СЕТ СН'!$F$22</f>
        <v>2859.8357745799999</v>
      </c>
    </row>
    <row r="42" spans="1:25" ht="15.75" hidden="1" x14ac:dyDescent="0.2">
      <c r="A42" s="35">
        <f t="shared" si="0"/>
        <v>43800</v>
      </c>
      <c r="B42" s="36">
        <f>SUMIFS(СВЦЭМ!$C$33:$C$776,СВЦЭМ!$A$33:$A$776,$A42,СВЦЭМ!$B$33:$B$776,B$11)+'СЕТ СН'!$F$12+СВЦЭМ!$D$10+'СЕТ СН'!$F$6-'СЕТ СН'!$F$22</f>
        <v>123.85158283999999</v>
      </c>
      <c r="C42" s="36">
        <f>SUMIFS(СВЦЭМ!$C$33:$C$776,СВЦЭМ!$A$33:$A$776,$A42,СВЦЭМ!$B$33:$B$776,C$11)+'СЕТ СН'!$F$12+СВЦЭМ!$D$10+'СЕТ СН'!$F$6-'СЕТ СН'!$F$22</f>
        <v>123.85158283999999</v>
      </c>
      <c r="D42" s="36">
        <f>SUMIFS(СВЦЭМ!$C$33:$C$776,СВЦЭМ!$A$33:$A$776,$A42,СВЦЭМ!$B$33:$B$776,D$11)+'СЕТ СН'!$F$12+СВЦЭМ!$D$10+'СЕТ СН'!$F$6-'СЕТ СН'!$F$22</f>
        <v>123.85158283999999</v>
      </c>
      <c r="E42" s="36">
        <f>SUMIFS(СВЦЭМ!$C$33:$C$776,СВЦЭМ!$A$33:$A$776,$A42,СВЦЭМ!$B$33:$B$776,E$11)+'СЕТ СН'!$F$12+СВЦЭМ!$D$10+'СЕТ СН'!$F$6-'СЕТ СН'!$F$22</f>
        <v>123.85158283999999</v>
      </c>
      <c r="F42" s="36">
        <f>SUMIFS(СВЦЭМ!$C$33:$C$776,СВЦЭМ!$A$33:$A$776,$A42,СВЦЭМ!$B$33:$B$776,F$11)+'СЕТ СН'!$F$12+СВЦЭМ!$D$10+'СЕТ СН'!$F$6-'СЕТ СН'!$F$22</f>
        <v>123.85158283999999</v>
      </c>
      <c r="G42" s="36">
        <f>SUMIFS(СВЦЭМ!$C$33:$C$776,СВЦЭМ!$A$33:$A$776,$A42,СВЦЭМ!$B$33:$B$776,G$11)+'СЕТ СН'!$F$12+СВЦЭМ!$D$10+'СЕТ СН'!$F$6-'СЕТ СН'!$F$22</f>
        <v>123.85158283999999</v>
      </c>
      <c r="H42" s="36">
        <f>SUMIFS(СВЦЭМ!$C$33:$C$776,СВЦЭМ!$A$33:$A$776,$A42,СВЦЭМ!$B$33:$B$776,H$11)+'СЕТ СН'!$F$12+СВЦЭМ!$D$10+'СЕТ СН'!$F$6-'СЕТ СН'!$F$22</f>
        <v>123.85158283999999</v>
      </c>
      <c r="I42" s="36">
        <f>SUMIFS(СВЦЭМ!$C$33:$C$776,СВЦЭМ!$A$33:$A$776,$A42,СВЦЭМ!$B$33:$B$776,I$11)+'СЕТ СН'!$F$12+СВЦЭМ!$D$10+'СЕТ СН'!$F$6-'СЕТ СН'!$F$22</f>
        <v>123.85158283999999</v>
      </c>
      <c r="J42" s="36">
        <f>SUMIFS(СВЦЭМ!$C$33:$C$776,СВЦЭМ!$A$33:$A$776,$A42,СВЦЭМ!$B$33:$B$776,J$11)+'СЕТ СН'!$F$12+СВЦЭМ!$D$10+'СЕТ СН'!$F$6-'СЕТ СН'!$F$22</f>
        <v>123.85158283999999</v>
      </c>
      <c r="K42" s="36">
        <f>SUMIFS(СВЦЭМ!$C$33:$C$776,СВЦЭМ!$A$33:$A$776,$A42,СВЦЭМ!$B$33:$B$776,K$11)+'СЕТ СН'!$F$12+СВЦЭМ!$D$10+'СЕТ СН'!$F$6-'СЕТ СН'!$F$22</f>
        <v>123.85158283999999</v>
      </c>
      <c r="L42" s="36">
        <f>SUMIFS(СВЦЭМ!$C$33:$C$776,СВЦЭМ!$A$33:$A$776,$A42,СВЦЭМ!$B$33:$B$776,L$11)+'СЕТ СН'!$F$12+СВЦЭМ!$D$10+'СЕТ СН'!$F$6-'СЕТ СН'!$F$22</f>
        <v>123.85158283999999</v>
      </c>
      <c r="M42" s="36">
        <f>SUMIFS(СВЦЭМ!$C$33:$C$776,СВЦЭМ!$A$33:$A$776,$A42,СВЦЭМ!$B$33:$B$776,M$11)+'СЕТ СН'!$F$12+СВЦЭМ!$D$10+'СЕТ СН'!$F$6-'СЕТ СН'!$F$22</f>
        <v>123.85158283999999</v>
      </c>
      <c r="N42" s="36">
        <f>SUMIFS(СВЦЭМ!$C$33:$C$776,СВЦЭМ!$A$33:$A$776,$A42,СВЦЭМ!$B$33:$B$776,N$11)+'СЕТ СН'!$F$12+СВЦЭМ!$D$10+'СЕТ СН'!$F$6-'СЕТ СН'!$F$22</f>
        <v>123.85158283999999</v>
      </c>
      <c r="O42" s="36">
        <f>SUMIFS(СВЦЭМ!$C$33:$C$776,СВЦЭМ!$A$33:$A$776,$A42,СВЦЭМ!$B$33:$B$776,O$11)+'СЕТ СН'!$F$12+СВЦЭМ!$D$10+'СЕТ СН'!$F$6-'СЕТ СН'!$F$22</f>
        <v>123.85158283999999</v>
      </c>
      <c r="P42" s="36">
        <f>SUMIFS(СВЦЭМ!$C$33:$C$776,СВЦЭМ!$A$33:$A$776,$A42,СВЦЭМ!$B$33:$B$776,P$11)+'СЕТ СН'!$F$12+СВЦЭМ!$D$10+'СЕТ СН'!$F$6-'СЕТ СН'!$F$22</f>
        <v>123.85158283999999</v>
      </c>
      <c r="Q42" s="36">
        <f>SUMIFS(СВЦЭМ!$C$33:$C$776,СВЦЭМ!$A$33:$A$776,$A42,СВЦЭМ!$B$33:$B$776,Q$11)+'СЕТ СН'!$F$12+СВЦЭМ!$D$10+'СЕТ СН'!$F$6-'СЕТ СН'!$F$22</f>
        <v>123.85158283999999</v>
      </c>
      <c r="R42" s="36">
        <f>SUMIFS(СВЦЭМ!$C$33:$C$776,СВЦЭМ!$A$33:$A$776,$A42,СВЦЭМ!$B$33:$B$776,R$11)+'СЕТ СН'!$F$12+СВЦЭМ!$D$10+'СЕТ СН'!$F$6-'СЕТ СН'!$F$22</f>
        <v>123.85158283999999</v>
      </c>
      <c r="S42" s="36">
        <f>SUMIFS(СВЦЭМ!$C$33:$C$776,СВЦЭМ!$A$33:$A$776,$A42,СВЦЭМ!$B$33:$B$776,S$11)+'СЕТ СН'!$F$12+СВЦЭМ!$D$10+'СЕТ СН'!$F$6-'СЕТ СН'!$F$22</f>
        <v>123.85158283999999</v>
      </c>
      <c r="T42" s="36">
        <f>SUMIFS(СВЦЭМ!$C$33:$C$776,СВЦЭМ!$A$33:$A$776,$A42,СВЦЭМ!$B$33:$B$776,T$11)+'СЕТ СН'!$F$12+СВЦЭМ!$D$10+'СЕТ СН'!$F$6-'СЕТ СН'!$F$22</f>
        <v>123.85158283999999</v>
      </c>
      <c r="U42" s="36">
        <f>SUMIFS(СВЦЭМ!$C$33:$C$776,СВЦЭМ!$A$33:$A$776,$A42,СВЦЭМ!$B$33:$B$776,U$11)+'СЕТ СН'!$F$12+СВЦЭМ!$D$10+'СЕТ СН'!$F$6-'СЕТ СН'!$F$22</f>
        <v>123.85158283999999</v>
      </c>
      <c r="V42" s="36">
        <f>SUMIFS(СВЦЭМ!$C$33:$C$776,СВЦЭМ!$A$33:$A$776,$A42,СВЦЭМ!$B$33:$B$776,V$11)+'СЕТ СН'!$F$12+СВЦЭМ!$D$10+'СЕТ СН'!$F$6-'СЕТ СН'!$F$22</f>
        <v>123.85158283999999</v>
      </c>
      <c r="W42" s="36">
        <f>SUMIFS(СВЦЭМ!$C$33:$C$776,СВЦЭМ!$A$33:$A$776,$A42,СВЦЭМ!$B$33:$B$776,W$11)+'СЕТ СН'!$F$12+СВЦЭМ!$D$10+'СЕТ СН'!$F$6-'СЕТ СН'!$F$22</f>
        <v>123.85158283999999</v>
      </c>
      <c r="X42" s="36">
        <f>SUMIFS(СВЦЭМ!$C$33:$C$776,СВЦЭМ!$A$33:$A$776,$A42,СВЦЭМ!$B$33:$B$776,X$11)+'СЕТ СН'!$F$12+СВЦЭМ!$D$10+'СЕТ СН'!$F$6-'СЕТ СН'!$F$22</f>
        <v>123.85158283999999</v>
      </c>
      <c r="Y42" s="36">
        <f>SUMIFS(СВЦЭМ!$C$33:$C$776,СВЦЭМ!$A$33:$A$776,$A42,СВЦЭМ!$B$33:$B$776,Y$11)+'СЕТ СН'!$F$12+СВЦЭМ!$D$10+'СЕТ СН'!$F$6-'СЕТ СН'!$F$22</f>
        <v>123.85158283999999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01.11.2019</v>
      </c>
      <c r="B48" s="36">
        <f>SUMIFS(СВЦЭМ!$C$33:$C$776,СВЦЭМ!$A$33:$A$776,$A48,СВЦЭМ!$B$33:$B$776,B$47)+'СЕТ СН'!$G$12+СВЦЭМ!$D$10+'СЕТ СН'!$G$6-'СЕТ СН'!$G$22</f>
        <v>1395.82889776</v>
      </c>
      <c r="C48" s="36">
        <f>SUMIFS(СВЦЭМ!$C$33:$C$776,СВЦЭМ!$A$33:$A$776,$A48,СВЦЭМ!$B$33:$B$776,C$47)+'СЕТ СН'!$G$12+СВЦЭМ!$D$10+'СЕТ СН'!$G$6-'СЕТ СН'!$G$22</f>
        <v>1433.1119372600001</v>
      </c>
      <c r="D48" s="36">
        <f>SUMIFS(СВЦЭМ!$C$33:$C$776,СВЦЭМ!$A$33:$A$776,$A48,СВЦЭМ!$B$33:$B$776,D$47)+'СЕТ СН'!$G$12+СВЦЭМ!$D$10+'СЕТ СН'!$G$6-'СЕТ СН'!$G$22</f>
        <v>1454.9351055000002</v>
      </c>
      <c r="E48" s="36">
        <f>SUMIFS(СВЦЭМ!$C$33:$C$776,СВЦЭМ!$A$33:$A$776,$A48,СВЦЭМ!$B$33:$B$776,E$47)+'СЕТ СН'!$G$12+СВЦЭМ!$D$10+'СЕТ СН'!$G$6-'СЕТ СН'!$G$22</f>
        <v>1471.3536289799999</v>
      </c>
      <c r="F48" s="36">
        <f>SUMIFS(СВЦЭМ!$C$33:$C$776,СВЦЭМ!$A$33:$A$776,$A48,СВЦЭМ!$B$33:$B$776,F$47)+'СЕТ СН'!$G$12+СВЦЭМ!$D$10+'СЕТ СН'!$G$6-'СЕТ СН'!$G$22</f>
        <v>1473.4296745900001</v>
      </c>
      <c r="G48" s="36">
        <f>SUMIFS(СВЦЭМ!$C$33:$C$776,СВЦЭМ!$A$33:$A$776,$A48,СВЦЭМ!$B$33:$B$776,G$47)+'СЕТ СН'!$G$12+СВЦЭМ!$D$10+'СЕТ СН'!$G$6-'СЕТ СН'!$G$22</f>
        <v>1459.1429213599999</v>
      </c>
      <c r="H48" s="36">
        <f>SUMIFS(СВЦЭМ!$C$33:$C$776,СВЦЭМ!$A$33:$A$776,$A48,СВЦЭМ!$B$33:$B$776,H$47)+'СЕТ СН'!$G$12+СВЦЭМ!$D$10+'СЕТ СН'!$G$6-'СЕТ СН'!$G$22</f>
        <v>1447.4169869299999</v>
      </c>
      <c r="I48" s="36">
        <f>SUMIFS(СВЦЭМ!$C$33:$C$776,СВЦЭМ!$A$33:$A$776,$A48,СВЦЭМ!$B$33:$B$776,I$47)+'СЕТ СН'!$G$12+СВЦЭМ!$D$10+'СЕТ СН'!$G$6-'СЕТ СН'!$G$22</f>
        <v>1429.7502078500002</v>
      </c>
      <c r="J48" s="36">
        <f>SUMIFS(СВЦЭМ!$C$33:$C$776,СВЦЭМ!$A$33:$A$776,$A48,СВЦЭМ!$B$33:$B$776,J$47)+'СЕТ СН'!$G$12+СВЦЭМ!$D$10+'СЕТ СН'!$G$6-'СЕТ СН'!$G$22</f>
        <v>1406.90269822</v>
      </c>
      <c r="K48" s="36">
        <f>SUMIFS(СВЦЭМ!$C$33:$C$776,СВЦЭМ!$A$33:$A$776,$A48,СВЦЭМ!$B$33:$B$776,K$47)+'СЕТ СН'!$G$12+СВЦЭМ!$D$10+'СЕТ СН'!$G$6-'СЕТ СН'!$G$22</f>
        <v>1393.8562533500001</v>
      </c>
      <c r="L48" s="36">
        <f>SUMIFS(СВЦЭМ!$C$33:$C$776,СВЦЭМ!$A$33:$A$776,$A48,СВЦЭМ!$B$33:$B$776,L$47)+'СЕТ СН'!$G$12+СВЦЭМ!$D$10+'СЕТ СН'!$G$6-'СЕТ СН'!$G$22</f>
        <v>1395.75663313</v>
      </c>
      <c r="M48" s="36">
        <f>SUMIFS(СВЦЭМ!$C$33:$C$776,СВЦЭМ!$A$33:$A$776,$A48,СВЦЭМ!$B$33:$B$776,M$47)+'СЕТ СН'!$G$12+СВЦЭМ!$D$10+'СЕТ СН'!$G$6-'СЕТ СН'!$G$22</f>
        <v>1399.7505459600002</v>
      </c>
      <c r="N48" s="36">
        <f>SUMIFS(СВЦЭМ!$C$33:$C$776,СВЦЭМ!$A$33:$A$776,$A48,СВЦЭМ!$B$33:$B$776,N$47)+'СЕТ СН'!$G$12+СВЦЭМ!$D$10+'СЕТ СН'!$G$6-'СЕТ СН'!$G$22</f>
        <v>1407.9839476500001</v>
      </c>
      <c r="O48" s="36">
        <f>SUMIFS(СВЦЭМ!$C$33:$C$776,СВЦЭМ!$A$33:$A$776,$A48,СВЦЭМ!$B$33:$B$776,O$47)+'СЕТ СН'!$G$12+СВЦЭМ!$D$10+'СЕТ СН'!$G$6-'СЕТ СН'!$G$22</f>
        <v>1400.4249853000001</v>
      </c>
      <c r="P48" s="36">
        <f>SUMIFS(СВЦЭМ!$C$33:$C$776,СВЦЭМ!$A$33:$A$776,$A48,СВЦЭМ!$B$33:$B$776,P$47)+'СЕТ СН'!$G$12+СВЦЭМ!$D$10+'СЕТ СН'!$G$6-'СЕТ СН'!$G$22</f>
        <v>1403.93849131</v>
      </c>
      <c r="Q48" s="36">
        <f>SUMIFS(СВЦЭМ!$C$33:$C$776,СВЦЭМ!$A$33:$A$776,$A48,СВЦЭМ!$B$33:$B$776,Q$47)+'СЕТ СН'!$G$12+СВЦЭМ!$D$10+'СЕТ СН'!$G$6-'СЕТ СН'!$G$22</f>
        <v>1407.3492456399999</v>
      </c>
      <c r="R48" s="36">
        <f>SUMIFS(СВЦЭМ!$C$33:$C$776,СВЦЭМ!$A$33:$A$776,$A48,СВЦЭМ!$B$33:$B$776,R$47)+'СЕТ СН'!$G$12+СВЦЭМ!$D$10+'СЕТ СН'!$G$6-'СЕТ СН'!$G$22</f>
        <v>1363.7169056600001</v>
      </c>
      <c r="S48" s="36">
        <f>SUMIFS(СВЦЭМ!$C$33:$C$776,СВЦЭМ!$A$33:$A$776,$A48,СВЦЭМ!$B$33:$B$776,S$47)+'СЕТ СН'!$G$12+СВЦЭМ!$D$10+'СЕТ СН'!$G$6-'СЕТ СН'!$G$22</f>
        <v>1346.92963635</v>
      </c>
      <c r="T48" s="36">
        <f>SUMIFS(СВЦЭМ!$C$33:$C$776,СВЦЭМ!$A$33:$A$776,$A48,СВЦЭМ!$B$33:$B$776,T$47)+'СЕТ СН'!$G$12+СВЦЭМ!$D$10+'СЕТ СН'!$G$6-'СЕТ СН'!$G$22</f>
        <v>1325.6564122300001</v>
      </c>
      <c r="U48" s="36">
        <f>SUMIFS(СВЦЭМ!$C$33:$C$776,СВЦЭМ!$A$33:$A$776,$A48,СВЦЭМ!$B$33:$B$776,U$47)+'СЕТ СН'!$G$12+СВЦЭМ!$D$10+'СЕТ СН'!$G$6-'СЕТ СН'!$G$22</f>
        <v>1324.55626777</v>
      </c>
      <c r="V48" s="36">
        <f>SUMIFS(СВЦЭМ!$C$33:$C$776,СВЦЭМ!$A$33:$A$776,$A48,СВЦЭМ!$B$33:$B$776,V$47)+'СЕТ СН'!$G$12+СВЦЭМ!$D$10+'СЕТ СН'!$G$6-'СЕТ СН'!$G$22</f>
        <v>1326.58455097</v>
      </c>
      <c r="W48" s="36">
        <f>SUMIFS(СВЦЭМ!$C$33:$C$776,СВЦЭМ!$A$33:$A$776,$A48,СВЦЭМ!$B$33:$B$776,W$47)+'СЕТ СН'!$G$12+СВЦЭМ!$D$10+'СЕТ СН'!$G$6-'СЕТ СН'!$G$22</f>
        <v>1348.27513632</v>
      </c>
      <c r="X48" s="36">
        <f>SUMIFS(СВЦЭМ!$C$33:$C$776,СВЦЭМ!$A$33:$A$776,$A48,СВЦЭМ!$B$33:$B$776,X$47)+'СЕТ СН'!$G$12+СВЦЭМ!$D$10+'СЕТ СН'!$G$6-'СЕТ СН'!$G$22</f>
        <v>1363.2375172400002</v>
      </c>
      <c r="Y48" s="36">
        <f>SUMIFS(СВЦЭМ!$C$33:$C$776,СВЦЭМ!$A$33:$A$776,$A48,СВЦЭМ!$B$33:$B$776,Y$47)+'СЕТ СН'!$G$12+СВЦЭМ!$D$10+'СЕТ СН'!$G$6-'СЕТ СН'!$G$22</f>
        <v>1390.79039474</v>
      </c>
    </row>
    <row r="49" spans="1:25" ht="15.75" x14ac:dyDescent="0.2">
      <c r="A49" s="35">
        <f>A48+1</f>
        <v>43771</v>
      </c>
      <c r="B49" s="36">
        <f>SUMIFS(СВЦЭМ!$C$33:$C$776,СВЦЭМ!$A$33:$A$776,$A49,СВЦЭМ!$B$33:$B$776,B$47)+'СЕТ СН'!$G$12+СВЦЭМ!$D$10+'СЕТ СН'!$G$6-'СЕТ СН'!$G$22</f>
        <v>1408.24008804</v>
      </c>
      <c r="C49" s="36">
        <f>SUMIFS(СВЦЭМ!$C$33:$C$776,СВЦЭМ!$A$33:$A$776,$A49,СВЦЭМ!$B$33:$B$776,C$47)+'СЕТ СН'!$G$12+СВЦЭМ!$D$10+'СЕТ СН'!$G$6-'СЕТ СН'!$G$22</f>
        <v>1444.8256267199999</v>
      </c>
      <c r="D49" s="36">
        <f>SUMIFS(СВЦЭМ!$C$33:$C$776,СВЦЭМ!$A$33:$A$776,$A49,СВЦЭМ!$B$33:$B$776,D$47)+'СЕТ СН'!$G$12+СВЦЭМ!$D$10+'СЕТ СН'!$G$6-'СЕТ СН'!$G$22</f>
        <v>1468.7752512699999</v>
      </c>
      <c r="E49" s="36">
        <f>SUMIFS(СВЦЭМ!$C$33:$C$776,СВЦЭМ!$A$33:$A$776,$A49,СВЦЭМ!$B$33:$B$776,E$47)+'СЕТ СН'!$G$12+СВЦЭМ!$D$10+'СЕТ СН'!$G$6-'СЕТ СН'!$G$22</f>
        <v>1475.93122455</v>
      </c>
      <c r="F49" s="36">
        <f>SUMIFS(СВЦЭМ!$C$33:$C$776,СВЦЭМ!$A$33:$A$776,$A49,СВЦЭМ!$B$33:$B$776,F$47)+'СЕТ СН'!$G$12+СВЦЭМ!$D$10+'СЕТ СН'!$G$6-'СЕТ СН'!$G$22</f>
        <v>1461.00975928</v>
      </c>
      <c r="G49" s="36">
        <f>SUMIFS(СВЦЭМ!$C$33:$C$776,СВЦЭМ!$A$33:$A$776,$A49,СВЦЭМ!$B$33:$B$776,G$47)+'СЕТ СН'!$G$12+СВЦЭМ!$D$10+'СЕТ СН'!$G$6-'СЕТ СН'!$G$22</f>
        <v>1444.4576351600001</v>
      </c>
      <c r="H49" s="36">
        <f>SUMIFS(СВЦЭМ!$C$33:$C$776,СВЦЭМ!$A$33:$A$776,$A49,СВЦЭМ!$B$33:$B$776,H$47)+'СЕТ СН'!$G$12+СВЦЭМ!$D$10+'СЕТ СН'!$G$6-'СЕТ СН'!$G$22</f>
        <v>1423.0232606100001</v>
      </c>
      <c r="I49" s="36">
        <f>SUMIFS(СВЦЭМ!$C$33:$C$776,СВЦЭМ!$A$33:$A$776,$A49,СВЦЭМ!$B$33:$B$776,I$47)+'СЕТ СН'!$G$12+СВЦЭМ!$D$10+'СЕТ СН'!$G$6-'СЕТ СН'!$G$22</f>
        <v>1417.2724479100002</v>
      </c>
      <c r="J49" s="36">
        <f>SUMIFS(СВЦЭМ!$C$33:$C$776,СВЦЭМ!$A$33:$A$776,$A49,СВЦЭМ!$B$33:$B$776,J$47)+'СЕТ СН'!$G$12+СВЦЭМ!$D$10+'СЕТ СН'!$G$6-'СЕТ СН'!$G$22</f>
        <v>1404.8530895700001</v>
      </c>
      <c r="K49" s="36">
        <f>SUMIFS(СВЦЭМ!$C$33:$C$776,СВЦЭМ!$A$33:$A$776,$A49,СВЦЭМ!$B$33:$B$776,K$47)+'СЕТ СН'!$G$12+СВЦЭМ!$D$10+'СЕТ СН'!$G$6-'СЕТ СН'!$G$22</f>
        <v>1369.23542105</v>
      </c>
      <c r="L49" s="36">
        <f>SUMIFS(СВЦЭМ!$C$33:$C$776,СВЦЭМ!$A$33:$A$776,$A49,СВЦЭМ!$B$33:$B$776,L$47)+'СЕТ СН'!$G$12+СВЦЭМ!$D$10+'СЕТ СН'!$G$6-'СЕТ СН'!$G$22</f>
        <v>1356.5813361700002</v>
      </c>
      <c r="M49" s="36">
        <f>SUMIFS(СВЦЭМ!$C$33:$C$776,СВЦЭМ!$A$33:$A$776,$A49,СВЦЭМ!$B$33:$B$776,M$47)+'СЕТ СН'!$G$12+СВЦЭМ!$D$10+'СЕТ СН'!$G$6-'СЕТ СН'!$G$22</f>
        <v>1366.1525669</v>
      </c>
      <c r="N49" s="36">
        <f>SUMIFS(СВЦЭМ!$C$33:$C$776,СВЦЭМ!$A$33:$A$776,$A49,СВЦЭМ!$B$33:$B$776,N$47)+'СЕТ СН'!$G$12+СВЦЭМ!$D$10+'СЕТ СН'!$G$6-'СЕТ СН'!$G$22</f>
        <v>1372.9373820800001</v>
      </c>
      <c r="O49" s="36">
        <f>SUMIFS(СВЦЭМ!$C$33:$C$776,СВЦЭМ!$A$33:$A$776,$A49,СВЦЭМ!$B$33:$B$776,O$47)+'СЕТ СН'!$G$12+СВЦЭМ!$D$10+'СЕТ СН'!$G$6-'СЕТ СН'!$G$22</f>
        <v>1379.4981377399999</v>
      </c>
      <c r="P49" s="36">
        <f>SUMIFS(СВЦЭМ!$C$33:$C$776,СВЦЭМ!$A$33:$A$776,$A49,СВЦЭМ!$B$33:$B$776,P$47)+'СЕТ СН'!$G$12+СВЦЭМ!$D$10+'СЕТ СН'!$G$6-'СЕТ СН'!$G$22</f>
        <v>1385.6649647899999</v>
      </c>
      <c r="Q49" s="36">
        <f>SUMIFS(СВЦЭМ!$C$33:$C$776,СВЦЭМ!$A$33:$A$776,$A49,СВЦЭМ!$B$33:$B$776,Q$47)+'СЕТ СН'!$G$12+СВЦЭМ!$D$10+'СЕТ СН'!$G$6-'СЕТ СН'!$G$22</f>
        <v>1367.94498484</v>
      </c>
      <c r="R49" s="36">
        <f>SUMIFS(СВЦЭМ!$C$33:$C$776,СВЦЭМ!$A$33:$A$776,$A49,СВЦЭМ!$B$33:$B$776,R$47)+'СЕТ СН'!$G$12+СВЦЭМ!$D$10+'СЕТ СН'!$G$6-'СЕТ СН'!$G$22</f>
        <v>1323.8675045700002</v>
      </c>
      <c r="S49" s="36">
        <f>SUMIFS(СВЦЭМ!$C$33:$C$776,СВЦЭМ!$A$33:$A$776,$A49,СВЦЭМ!$B$33:$B$776,S$47)+'СЕТ СН'!$G$12+СВЦЭМ!$D$10+'СЕТ СН'!$G$6-'СЕТ СН'!$G$22</f>
        <v>1303.02753366</v>
      </c>
      <c r="T49" s="36">
        <f>SUMIFS(СВЦЭМ!$C$33:$C$776,СВЦЭМ!$A$33:$A$776,$A49,СВЦЭМ!$B$33:$B$776,T$47)+'СЕТ СН'!$G$12+СВЦЭМ!$D$10+'СЕТ СН'!$G$6-'СЕТ СН'!$G$22</f>
        <v>1289.16311507</v>
      </c>
      <c r="U49" s="36">
        <f>SUMIFS(СВЦЭМ!$C$33:$C$776,СВЦЭМ!$A$33:$A$776,$A49,СВЦЭМ!$B$33:$B$776,U$47)+'СЕТ СН'!$G$12+СВЦЭМ!$D$10+'СЕТ СН'!$G$6-'СЕТ СН'!$G$22</f>
        <v>1294.4474380700001</v>
      </c>
      <c r="V49" s="36">
        <f>SUMIFS(СВЦЭМ!$C$33:$C$776,СВЦЭМ!$A$33:$A$776,$A49,СВЦЭМ!$B$33:$B$776,V$47)+'СЕТ СН'!$G$12+СВЦЭМ!$D$10+'СЕТ СН'!$G$6-'СЕТ СН'!$G$22</f>
        <v>1295.7830950100001</v>
      </c>
      <c r="W49" s="36">
        <f>SUMIFS(СВЦЭМ!$C$33:$C$776,СВЦЭМ!$A$33:$A$776,$A49,СВЦЭМ!$B$33:$B$776,W$47)+'СЕТ СН'!$G$12+СВЦЭМ!$D$10+'СЕТ СН'!$G$6-'СЕТ СН'!$G$22</f>
        <v>1324.58947091</v>
      </c>
      <c r="X49" s="36">
        <f>SUMIFS(СВЦЭМ!$C$33:$C$776,СВЦЭМ!$A$33:$A$776,$A49,СВЦЭМ!$B$33:$B$776,X$47)+'СЕТ СН'!$G$12+СВЦЭМ!$D$10+'СЕТ СН'!$G$6-'СЕТ СН'!$G$22</f>
        <v>1338.0026801900001</v>
      </c>
      <c r="Y49" s="36">
        <f>SUMIFS(СВЦЭМ!$C$33:$C$776,СВЦЭМ!$A$33:$A$776,$A49,СВЦЭМ!$B$33:$B$776,Y$47)+'СЕТ СН'!$G$12+СВЦЭМ!$D$10+'СЕТ СН'!$G$6-'СЕТ СН'!$G$22</f>
        <v>1365.35110525</v>
      </c>
    </row>
    <row r="50" spans="1:25" ht="15.75" x14ac:dyDescent="0.2">
      <c r="A50" s="35">
        <f t="shared" ref="A50:A78" si="1">A49+1</f>
        <v>43772</v>
      </c>
      <c r="B50" s="36">
        <f>SUMIFS(СВЦЭМ!$C$33:$C$776,СВЦЭМ!$A$33:$A$776,$A50,СВЦЭМ!$B$33:$B$776,B$47)+'СЕТ СН'!$G$12+СВЦЭМ!$D$10+'СЕТ СН'!$G$6-'СЕТ СН'!$G$22</f>
        <v>1350.13240903</v>
      </c>
      <c r="C50" s="36">
        <f>SUMIFS(СВЦЭМ!$C$33:$C$776,СВЦЭМ!$A$33:$A$776,$A50,СВЦЭМ!$B$33:$B$776,C$47)+'СЕТ СН'!$G$12+СВЦЭМ!$D$10+'СЕТ СН'!$G$6-'СЕТ СН'!$G$22</f>
        <v>1390.1245289000001</v>
      </c>
      <c r="D50" s="36">
        <f>SUMIFS(СВЦЭМ!$C$33:$C$776,СВЦЭМ!$A$33:$A$776,$A50,СВЦЭМ!$B$33:$B$776,D$47)+'СЕТ СН'!$G$12+СВЦЭМ!$D$10+'СЕТ СН'!$G$6-'СЕТ СН'!$G$22</f>
        <v>1405.9337457700001</v>
      </c>
      <c r="E50" s="36">
        <f>SUMIFS(СВЦЭМ!$C$33:$C$776,СВЦЭМ!$A$33:$A$776,$A50,СВЦЭМ!$B$33:$B$776,E$47)+'СЕТ СН'!$G$12+СВЦЭМ!$D$10+'СЕТ СН'!$G$6-'СЕТ СН'!$G$22</f>
        <v>1410.85293716</v>
      </c>
      <c r="F50" s="36">
        <f>SUMIFS(СВЦЭМ!$C$33:$C$776,СВЦЭМ!$A$33:$A$776,$A50,СВЦЭМ!$B$33:$B$776,F$47)+'СЕТ СН'!$G$12+СВЦЭМ!$D$10+'СЕТ СН'!$G$6-'СЕТ СН'!$G$22</f>
        <v>1427.68164821</v>
      </c>
      <c r="G50" s="36">
        <f>SUMIFS(СВЦЭМ!$C$33:$C$776,СВЦЭМ!$A$33:$A$776,$A50,СВЦЭМ!$B$33:$B$776,G$47)+'СЕТ СН'!$G$12+СВЦЭМ!$D$10+'СЕТ СН'!$G$6-'СЕТ СН'!$G$22</f>
        <v>1411.1595070100002</v>
      </c>
      <c r="H50" s="36">
        <f>SUMIFS(СВЦЭМ!$C$33:$C$776,СВЦЭМ!$A$33:$A$776,$A50,СВЦЭМ!$B$33:$B$776,H$47)+'СЕТ СН'!$G$12+СВЦЭМ!$D$10+'СЕТ СН'!$G$6-'СЕТ СН'!$G$22</f>
        <v>1399.2919791500001</v>
      </c>
      <c r="I50" s="36">
        <f>SUMIFS(СВЦЭМ!$C$33:$C$776,СВЦЭМ!$A$33:$A$776,$A50,СВЦЭМ!$B$33:$B$776,I$47)+'СЕТ СН'!$G$12+СВЦЭМ!$D$10+'СЕТ СН'!$G$6-'СЕТ СН'!$G$22</f>
        <v>1389.7967279300001</v>
      </c>
      <c r="J50" s="36">
        <f>SUMIFS(СВЦЭМ!$C$33:$C$776,СВЦЭМ!$A$33:$A$776,$A50,СВЦЭМ!$B$33:$B$776,J$47)+'СЕТ СН'!$G$12+СВЦЭМ!$D$10+'СЕТ СН'!$G$6-'СЕТ СН'!$G$22</f>
        <v>1353.6618713100002</v>
      </c>
      <c r="K50" s="36">
        <f>SUMIFS(СВЦЭМ!$C$33:$C$776,СВЦЭМ!$A$33:$A$776,$A50,СВЦЭМ!$B$33:$B$776,K$47)+'СЕТ СН'!$G$12+СВЦЭМ!$D$10+'СЕТ СН'!$G$6-'СЕТ СН'!$G$22</f>
        <v>1308.5840424200001</v>
      </c>
      <c r="L50" s="36">
        <f>SUMIFS(СВЦЭМ!$C$33:$C$776,СВЦЭМ!$A$33:$A$776,$A50,СВЦЭМ!$B$33:$B$776,L$47)+'СЕТ СН'!$G$12+СВЦЭМ!$D$10+'СЕТ СН'!$G$6-'СЕТ СН'!$G$22</f>
        <v>1290.04153559</v>
      </c>
      <c r="M50" s="36">
        <f>SUMIFS(СВЦЭМ!$C$33:$C$776,СВЦЭМ!$A$33:$A$776,$A50,СВЦЭМ!$B$33:$B$776,M$47)+'СЕТ СН'!$G$12+СВЦЭМ!$D$10+'СЕТ СН'!$G$6-'СЕТ СН'!$G$22</f>
        <v>1296.75401913</v>
      </c>
      <c r="N50" s="36">
        <f>SUMIFS(СВЦЭМ!$C$33:$C$776,СВЦЭМ!$A$33:$A$776,$A50,СВЦЭМ!$B$33:$B$776,N$47)+'СЕТ СН'!$G$12+СВЦЭМ!$D$10+'СЕТ СН'!$G$6-'СЕТ СН'!$G$22</f>
        <v>1300.8340557800002</v>
      </c>
      <c r="O50" s="36">
        <f>SUMIFS(СВЦЭМ!$C$33:$C$776,СВЦЭМ!$A$33:$A$776,$A50,СВЦЭМ!$B$33:$B$776,O$47)+'СЕТ СН'!$G$12+СВЦЭМ!$D$10+'СЕТ СН'!$G$6-'СЕТ СН'!$G$22</f>
        <v>1303.3031020000001</v>
      </c>
      <c r="P50" s="36">
        <f>SUMIFS(СВЦЭМ!$C$33:$C$776,СВЦЭМ!$A$33:$A$776,$A50,СВЦЭМ!$B$33:$B$776,P$47)+'СЕТ СН'!$G$12+СВЦЭМ!$D$10+'СЕТ СН'!$G$6-'СЕТ СН'!$G$22</f>
        <v>1308.3640058300002</v>
      </c>
      <c r="Q50" s="36">
        <f>SUMIFS(СВЦЭМ!$C$33:$C$776,СВЦЭМ!$A$33:$A$776,$A50,СВЦЭМ!$B$33:$B$776,Q$47)+'СЕТ СН'!$G$12+СВЦЭМ!$D$10+'СЕТ СН'!$G$6-'СЕТ СН'!$G$22</f>
        <v>1298.2868926000001</v>
      </c>
      <c r="R50" s="36">
        <f>SUMIFS(СВЦЭМ!$C$33:$C$776,СВЦЭМ!$A$33:$A$776,$A50,СВЦЭМ!$B$33:$B$776,R$47)+'СЕТ СН'!$G$12+СВЦЭМ!$D$10+'СЕТ СН'!$G$6-'СЕТ СН'!$G$22</f>
        <v>1269.41387409</v>
      </c>
      <c r="S50" s="36">
        <f>SUMIFS(СВЦЭМ!$C$33:$C$776,СВЦЭМ!$A$33:$A$776,$A50,СВЦЭМ!$B$33:$B$776,S$47)+'СЕТ СН'!$G$12+СВЦЭМ!$D$10+'СЕТ СН'!$G$6-'СЕТ СН'!$G$22</f>
        <v>1236.94172024</v>
      </c>
      <c r="T50" s="36">
        <f>SUMIFS(СВЦЭМ!$C$33:$C$776,СВЦЭМ!$A$33:$A$776,$A50,СВЦЭМ!$B$33:$B$776,T$47)+'СЕТ СН'!$G$12+СВЦЭМ!$D$10+'СЕТ СН'!$G$6-'СЕТ СН'!$G$22</f>
        <v>1223.6459070200001</v>
      </c>
      <c r="U50" s="36">
        <f>SUMIFS(СВЦЭМ!$C$33:$C$776,СВЦЭМ!$A$33:$A$776,$A50,СВЦЭМ!$B$33:$B$776,U$47)+'СЕТ СН'!$G$12+СВЦЭМ!$D$10+'СЕТ СН'!$G$6-'СЕТ СН'!$G$22</f>
        <v>1220.9746033800002</v>
      </c>
      <c r="V50" s="36">
        <f>SUMIFS(СВЦЭМ!$C$33:$C$776,СВЦЭМ!$A$33:$A$776,$A50,СВЦЭМ!$B$33:$B$776,V$47)+'СЕТ СН'!$G$12+СВЦЭМ!$D$10+'СЕТ СН'!$G$6-'СЕТ СН'!$G$22</f>
        <v>1235.4267674500002</v>
      </c>
      <c r="W50" s="36">
        <f>SUMIFS(СВЦЭМ!$C$33:$C$776,СВЦЭМ!$A$33:$A$776,$A50,СВЦЭМ!$B$33:$B$776,W$47)+'СЕТ СН'!$G$12+СВЦЭМ!$D$10+'СЕТ СН'!$G$6-'СЕТ СН'!$G$22</f>
        <v>1243.3735752100001</v>
      </c>
      <c r="X50" s="36">
        <f>SUMIFS(СВЦЭМ!$C$33:$C$776,СВЦЭМ!$A$33:$A$776,$A50,СВЦЭМ!$B$33:$B$776,X$47)+'СЕТ СН'!$G$12+СВЦЭМ!$D$10+'СЕТ СН'!$G$6-'СЕТ СН'!$G$22</f>
        <v>1256.6176179300001</v>
      </c>
      <c r="Y50" s="36">
        <f>SUMIFS(СВЦЭМ!$C$33:$C$776,СВЦЭМ!$A$33:$A$776,$A50,СВЦЭМ!$B$33:$B$776,Y$47)+'СЕТ СН'!$G$12+СВЦЭМ!$D$10+'СЕТ СН'!$G$6-'СЕТ СН'!$G$22</f>
        <v>1296.53811361</v>
      </c>
    </row>
    <row r="51" spans="1:25" ht="15.75" x14ac:dyDescent="0.2">
      <c r="A51" s="35">
        <f t="shared" si="1"/>
        <v>43773</v>
      </c>
      <c r="B51" s="36">
        <f>SUMIFS(СВЦЭМ!$C$33:$C$776,СВЦЭМ!$A$33:$A$776,$A51,СВЦЭМ!$B$33:$B$776,B$47)+'СЕТ СН'!$G$12+СВЦЭМ!$D$10+'СЕТ СН'!$G$6-'СЕТ СН'!$G$22</f>
        <v>1377.4526526100001</v>
      </c>
      <c r="C51" s="36">
        <f>SUMIFS(СВЦЭМ!$C$33:$C$776,СВЦЭМ!$A$33:$A$776,$A51,СВЦЭМ!$B$33:$B$776,C$47)+'СЕТ СН'!$G$12+СВЦЭМ!$D$10+'СЕТ СН'!$G$6-'СЕТ СН'!$G$22</f>
        <v>1410.4159941200001</v>
      </c>
      <c r="D51" s="36">
        <f>SUMIFS(СВЦЭМ!$C$33:$C$776,СВЦЭМ!$A$33:$A$776,$A51,СВЦЭМ!$B$33:$B$776,D$47)+'СЕТ СН'!$G$12+СВЦЭМ!$D$10+'СЕТ СН'!$G$6-'СЕТ СН'!$G$22</f>
        <v>1422.28774864</v>
      </c>
      <c r="E51" s="36">
        <f>SUMIFS(СВЦЭМ!$C$33:$C$776,СВЦЭМ!$A$33:$A$776,$A51,СВЦЭМ!$B$33:$B$776,E$47)+'СЕТ СН'!$G$12+СВЦЭМ!$D$10+'СЕТ СН'!$G$6-'СЕТ СН'!$G$22</f>
        <v>1446.43273823</v>
      </c>
      <c r="F51" s="36">
        <f>SUMIFS(СВЦЭМ!$C$33:$C$776,СВЦЭМ!$A$33:$A$776,$A51,СВЦЭМ!$B$33:$B$776,F$47)+'СЕТ СН'!$G$12+СВЦЭМ!$D$10+'СЕТ СН'!$G$6-'СЕТ СН'!$G$22</f>
        <v>1448.02056745</v>
      </c>
      <c r="G51" s="36">
        <f>SUMIFS(СВЦЭМ!$C$33:$C$776,СВЦЭМ!$A$33:$A$776,$A51,СВЦЭМ!$B$33:$B$776,G$47)+'СЕТ СН'!$G$12+СВЦЭМ!$D$10+'СЕТ СН'!$G$6-'СЕТ СН'!$G$22</f>
        <v>1412.9814369300002</v>
      </c>
      <c r="H51" s="36">
        <f>SUMIFS(СВЦЭМ!$C$33:$C$776,СВЦЭМ!$A$33:$A$776,$A51,СВЦЭМ!$B$33:$B$776,H$47)+'СЕТ СН'!$G$12+СВЦЭМ!$D$10+'СЕТ СН'!$G$6-'СЕТ СН'!$G$22</f>
        <v>1381.3217967400001</v>
      </c>
      <c r="I51" s="36">
        <f>SUMIFS(СВЦЭМ!$C$33:$C$776,СВЦЭМ!$A$33:$A$776,$A51,СВЦЭМ!$B$33:$B$776,I$47)+'СЕТ СН'!$G$12+СВЦЭМ!$D$10+'СЕТ СН'!$G$6-'СЕТ СН'!$G$22</f>
        <v>1370.76387041</v>
      </c>
      <c r="J51" s="36">
        <f>SUMIFS(СВЦЭМ!$C$33:$C$776,СВЦЭМ!$A$33:$A$776,$A51,СВЦЭМ!$B$33:$B$776,J$47)+'СЕТ СН'!$G$12+СВЦЭМ!$D$10+'СЕТ СН'!$G$6-'СЕТ СН'!$G$22</f>
        <v>1354.71601586</v>
      </c>
      <c r="K51" s="36">
        <f>SUMIFS(СВЦЭМ!$C$33:$C$776,СВЦЭМ!$A$33:$A$776,$A51,СВЦЭМ!$B$33:$B$776,K$47)+'СЕТ СН'!$G$12+СВЦЭМ!$D$10+'СЕТ СН'!$G$6-'СЕТ СН'!$G$22</f>
        <v>1324.1088071700001</v>
      </c>
      <c r="L51" s="36">
        <f>SUMIFS(СВЦЭМ!$C$33:$C$776,СВЦЭМ!$A$33:$A$776,$A51,СВЦЭМ!$B$33:$B$776,L$47)+'СЕТ СН'!$G$12+СВЦЭМ!$D$10+'СЕТ СН'!$G$6-'СЕТ СН'!$G$22</f>
        <v>1310.4343280000001</v>
      </c>
      <c r="M51" s="36">
        <f>SUMIFS(СВЦЭМ!$C$33:$C$776,СВЦЭМ!$A$33:$A$776,$A51,СВЦЭМ!$B$33:$B$776,M$47)+'СЕТ СН'!$G$12+СВЦЭМ!$D$10+'СЕТ СН'!$G$6-'СЕТ СН'!$G$22</f>
        <v>1311.91350121</v>
      </c>
      <c r="N51" s="36">
        <f>SUMIFS(СВЦЭМ!$C$33:$C$776,СВЦЭМ!$A$33:$A$776,$A51,СВЦЭМ!$B$33:$B$776,N$47)+'СЕТ СН'!$G$12+СВЦЭМ!$D$10+'СЕТ СН'!$G$6-'СЕТ СН'!$G$22</f>
        <v>1313.94586007</v>
      </c>
      <c r="O51" s="36">
        <f>SUMIFS(СВЦЭМ!$C$33:$C$776,СВЦЭМ!$A$33:$A$776,$A51,СВЦЭМ!$B$33:$B$776,O$47)+'СЕТ СН'!$G$12+СВЦЭМ!$D$10+'СЕТ СН'!$G$6-'СЕТ СН'!$G$22</f>
        <v>1317.7755788500001</v>
      </c>
      <c r="P51" s="36">
        <f>SUMIFS(СВЦЭМ!$C$33:$C$776,СВЦЭМ!$A$33:$A$776,$A51,СВЦЭМ!$B$33:$B$776,P$47)+'СЕТ СН'!$G$12+СВЦЭМ!$D$10+'СЕТ СН'!$G$6-'СЕТ СН'!$G$22</f>
        <v>1335.6179454500002</v>
      </c>
      <c r="Q51" s="36">
        <f>SUMIFS(СВЦЭМ!$C$33:$C$776,СВЦЭМ!$A$33:$A$776,$A51,СВЦЭМ!$B$33:$B$776,Q$47)+'СЕТ СН'!$G$12+СВЦЭМ!$D$10+'СЕТ СН'!$G$6-'СЕТ СН'!$G$22</f>
        <v>1341.1378658799999</v>
      </c>
      <c r="R51" s="36">
        <f>SUMIFS(СВЦЭМ!$C$33:$C$776,СВЦЭМ!$A$33:$A$776,$A51,СВЦЭМ!$B$33:$B$776,R$47)+'СЕТ СН'!$G$12+СВЦЭМ!$D$10+'СЕТ СН'!$G$6-'СЕТ СН'!$G$22</f>
        <v>1296.8637638499999</v>
      </c>
      <c r="S51" s="36">
        <f>SUMIFS(СВЦЭМ!$C$33:$C$776,СВЦЭМ!$A$33:$A$776,$A51,СВЦЭМ!$B$33:$B$776,S$47)+'СЕТ СН'!$G$12+СВЦЭМ!$D$10+'СЕТ СН'!$G$6-'СЕТ СН'!$G$22</f>
        <v>1267.4428437900001</v>
      </c>
      <c r="T51" s="36">
        <f>SUMIFS(СВЦЭМ!$C$33:$C$776,СВЦЭМ!$A$33:$A$776,$A51,СВЦЭМ!$B$33:$B$776,T$47)+'СЕТ СН'!$G$12+СВЦЭМ!$D$10+'СЕТ СН'!$G$6-'СЕТ СН'!$G$22</f>
        <v>1253.98488585</v>
      </c>
      <c r="U51" s="36">
        <f>SUMIFS(СВЦЭМ!$C$33:$C$776,СВЦЭМ!$A$33:$A$776,$A51,СВЦЭМ!$B$33:$B$776,U$47)+'СЕТ СН'!$G$12+СВЦЭМ!$D$10+'СЕТ СН'!$G$6-'СЕТ СН'!$G$22</f>
        <v>1247.4827418</v>
      </c>
      <c r="V51" s="36">
        <f>SUMIFS(СВЦЭМ!$C$33:$C$776,СВЦЭМ!$A$33:$A$776,$A51,СВЦЭМ!$B$33:$B$776,V$47)+'СЕТ СН'!$G$12+СВЦЭМ!$D$10+'СЕТ СН'!$G$6-'СЕТ СН'!$G$22</f>
        <v>1257.7414923900001</v>
      </c>
      <c r="W51" s="36">
        <f>SUMIFS(СВЦЭМ!$C$33:$C$776,СВЦЭМ!$A$33:$A$776,$A51,СВЦЭМ!$B$33:$B$776,W$47)+'СЕТ СН'!$G$12+СВЦЭМ!$D$10+'СЕТ СН'!$G$6-'СЕТ СН'!$G$22</f>
        <v>1275.3204551900001</v>
      </c>
      <c r="X51" s="36">
        <f>SUMIFS(СВЦЭМ!$C$33:$C$776,СВЦЭМ!$A$33:$A$776,$A51,СВЦЭМ!$B$33:$B$776,X$47)+'СЕТ СН'!$G$12+СВЦЭМ!$D$10+'СЕТ СН'!$G$6-'СЕТ СН'!$G$22</f>
        <v>1285.1720917900002</v>
      </c>
      <c r="Y51" s="36">
        <f>SUMIFS(СВЦЭМ!$C$33:$C$776,СВЦЭМ!$A$33:$A$776,$A51,СВЦЭМ!$B$33:$B$776,Y$47)+'СЕТ СН'!$G$12+СВЦЭМ!$D$10+'СЕТ СН'!$G$6-'СЕТ СН'!$G$22</f>
        <v>1318.2904873900002</v>
      </c>
    </row>
    <row r="52" spans="1:25" ht="15.75" x14ac:dyDescent="0.2">
      <c r="A52" s="35">
        <f t="shared" si="1"/>
        <v>43774</v>
      </c>
      <c r="B52" s="36">
        <f>SUMIFS(СВЦЭМ!$C$33:$C$776,СВЦЭМ!$A$33:$A$776,$A52,СВЦЭМ!$B$33:$B$776,B$47)+'СЕТ СН'!$G$12+СВЦЭМ!$D$10+'СЕТ СН'!$G$6-'СЕТ СН'!$G$22</f>
        <v>1428.8088696300001</v>
      </c>
      <c r="C52" s="36">
        <f>SUMIFS(СВЦЭМ!$C$33:$C$776,СВЦЭМ!$A$33:$A$776,$A52,СВЦЭМ!$B$33:$B$776,C$47)+'СЕТ СН'!$G$12+СВЦЭМ!$D$10+'СЕТ СН'!$G$6-'СЕТ СН'!$G$22</f>
        <v>1446.8313569400002</v>
      </c>
      <c r="D52" s="36">
        <f>SUMIFS(СВЦЭМ!$C$33:$C$776,СВЦЭМ!$A$33:$A$776,$A52,СВЦЭМ!$B$33:$B$776,D$47)+'СЕТ СН'!$G$12+СВЦЭМ!$D$10+'СЕТ СН'!$G$6-'СЕТ СН'!$G$22</f>
        <v>1441.5685514500001</v>
      </c>
      <c r="E52" s="36">
        <f>SUMIFS(СВЦЭМ!$C$33:$C$776,СВЦЭМ!$A$33:$A$776,$A52,СВЦЭМ!$B$33:$B$776,E$47)+'СЕТ СН'!$G$12+СВЦЭМ!$D$10+'СЕТ СН'!$G$6-'СЕТ СН'!$G$22</f>
        <v>1444.3255724600001</v>
      </c>
      <c r="F52" s="36">
        <f>SUMIFS(СВЦЭМ!$C$33:$C$776,СВЦЭМ!$A$33:$A$776,$A52,СВЦЭМ!$B$33:$B$776,F$47)+'СЕТ СН'!$G$12+СВЦЭМ!$D$10+'СЕТ СН'!$G$6-'СЕТ СН'!$G$22</f>
        <v>1447.76802314</v>
      </c>
      <c r="G52" s="36">
        <f>SUMIFS(СВЦЭМ!$C$33:$C$776,СВЦЭМ!$A$33:$A$776,$A52,СВЦЭМ!$B$33:$B$776,G$47)+'СЕТ СН'!$G$12+СВЦЭМ!$D$10+'СЕТ СН'!$G$6-'СЕТ СН'!$G$22</f>
        <v>1431.5235132</v>
      </c>
      <c r="H52" s="36">
        <f>SUMIFS(СВЦЭМ!$C$33:$C$776,СВЦЭМ!$A$33:$A$776,$A52,СВЦЭМ!$B$33:$B$776,H$47)+'СЕТ СН'!$G$12+СВЦЭМ!$D$10+'СЕТ СН'!$G$6-'СЕТ СН'!$G$22</f>
        <v>1390.2515021900001</v>
      </c>
      <c r="I52" s="36">
        <f>SUMIFS(СВЦЭМ!$C$33:$C$776,СВЦЭМ!$A$33:$A$776,$A52,СВЦЭМ!$B$33:$B$776,I$47)+'СЕТ СН'!$G$12+СВЦЭМ!$D$10+'СЕТ СН'!$G$6-'СЕТ СН'!$G$22</f>
        <v>1403.6731151399999</v>
      </c>
      <c r="J52" s="36">
        <f>SUMIFS(СВЦЭМ!$C$33:$C$776,СВЦЭМ!$A$33:$A$776,$A52,СВЦЭМ!$B$33:$B$776,J$47)+'СЕТ СН'!$G$12+СВЦЭМ!$D$10+'СЕТ СН'!$G$6-'СЕТ СН'!$G$22</f>
        <v>1386.25020597</v>
      </c>
      <c r="K52" s="36">
        <f>SUMIFS(СВЦЭМ!$C$33:$C$776,СВЦЭМ!$A$33:$A$776,$A52,СВЦЭМ!$B$33:$B$776,K$47)+'СЕТ СН'!$G$12+СВЦЭМ!$D$10+'СЕТ СН'!$G$6-'СЕТ СН'!$G$22</f>
        <v>1358.7088153499999</v>
      </c>
      <c r="L52" s="36">
        <f>SUMIFS(СВЦЭМ!$C$33:$C$776,СВЦЭМ!$A$33:$A$776,$A52,СВЦЭМ!$B$33:$B$776,L$47)+'СЕТ СН'!$G$12+СВЦЭМ!$D$10+'СЕТ СН'!$G$6-'СЕТ СН'!$G$22</f>
        <v>1351.33010724</v>
      </c>
      <c r="M52" s="36">
        <f>SUMIFS(СВЦЭМ!$C$33:$C$776,СВЦЭМ!$A$33:$A$776,$A52,СВЦЭМ!$B$33:$B$776,M$47)+'СЕТ СН'!$G$12+СВЦЭМ!$D$10+'СЕТ СН'!$G$6-'СЕТ СН'!$G$22</f>
        <v>1358.25421977</v>
      </c>
      <c r="N52" s="36">
        <f>SUMIFS(СВЦЭМ!$C$33:$C$776,СВЦЭМ!$A$33:$A$776,$A52,СВЦЭМ!$B$33:$B$776,N$47)+'СЕТ СН'!$G$12+СВЦЭМ!$D$10+'СЕТ СН'!$G$6-'СЕТ СН'!$G$22</f>
        <v>1352.0958429000002</v>
      </c>
      <c r="O52" s="36">
        <f>SUMIFS(СВЦЭМ!$C$33:$C$776,СВЦЭМ!$A$33:$A$776,$A52,СВЦЭМ!$B$33:$B$776,O$47)+'СЕТ СН'!$G$12+СВЦЭМ!$D$10+'СЕТ СН'!$G$6-'СЕТ СН'!$G$22</f>
        <v>1374.2070472300002</v>
      </c>
      <c r="P52" s="36">
        <f>SUMIFS(СВЦЭМ!$C$33:$C$776,СВЦЭМ!$A$33:$A$776,$A52,СВЦЭМ!$B$33:$B$776,P$47)+'СЕТ СН'!$G$12+СВЦЭМ!$D$10+'СЕТ СН'!$G$6-'СЕТ СН'!$G$22</f>
        <v>1376.59807963</v>
      </c>
      <c r="Q52" s="36">
        <f>SUMIFS(СВЦЭМ!$C$33:$C$776,СВЦЭМ!$A$33:$A$776,$A52,СВЦЭМ!$B$33:$B$776,Q$47)+'СЕТ СН'!$G$12+СВЦЭМ!$D$10+'СЕТ СН'!$G$6-'СЕТ СН'!$G$22</f>
        <v>1363.8238452800001</v>
      </c>
      <c r="R52" s="36">
        <f>SUMIFS(СВЦЭМ!$C$33:$C$776,СВЦЭМ!$A$33:$A$776,$A52,СВЦЭМ!$B$33:$B$776,R$47)+'СЕТ СН'!$G$12+СВЦЭМ!$D$10+'СЕТ СН'!$G$6-'СЕТ СН'!$G$22</f>
        <v>1310.4556801799999</v>
      </c>
      <c r="S52" s="36">
        <f>SUMIFS(СВЦЭМ!$C$33:$C$776,СВЦЭМ!$A$33:$A$776,$A52,СВЦЭМ!$B$33:$B$776,S$47)+'СЕТ СН'!$G$12+СВЦЭМ!$D$10+'СЕТ СН'!$G$6-'СЕТ СН'!$G$22</f>
        <v>1281.1999966600001</v>
      </c>
      <c r="T52" s="36">
        <f>SUMIFS(СВЦЭМ!$C$33:$C$776,СВЦЭМ!$A$33:$A$776,$A52,СВЦЭМ!$B$33:$B$776,T$47)+'СЕТ СН'!$G$12+СВЦЭМ!$D$10+'СЕТ СН'!$G$6-'СЕТ СН'!$G$22</f>
        <v>1296.5334467</v>
      </c>
      <c r="U52" s="36">
        <f>SUMIFS(СВЦЭМ!$C$33:$C$776,СВЦЭМ!$A$33:$A$776,$A52,СВЦЭМ!$B$33:$B$776,U$47)+'СЕТ СН'!$G$12+СВЦЭМ!$D$10+'СЕТ СН'!$G$6-'СЕТ СН'!$G$22</f>
        <v>1299.0745902799999</v>
      </c>
      <c r="V52" s="36">
        <f>SUMIFS(СВЦЭМ!$C$33:$C$776,СВЦЭМ!$A$33:$A$776,$A52,СВЦЭМ!$B$33:$B$776,V$47)+'СЕТ СН'!$G$12+СВЦЭМ!$D$10+'СЕТ СН'!$G$6-'СЕТ СН'!$G$22</f>
        <v>1291.2125223400001</v>
      </c>
      <c r="W52" s="36">
        <f>SUMIFS(СВЦЭМ!$C$33:$C$776,СВЦЭМ!$A$33:$A$776,$A52,СВЦЭМ!$B$33:$B$776,W$47)+'СЕТ СН'!$G$12+СВЦЭМ!$D$10+'СЕТ СН'!$G$6-'СЕТ СН'!$G$22</f>
        <v>1298.4459047600001</v>
      </c>
      <c r="X52" s="36">
        <f>SUMIFS(СВЦЭМ!$C$33:$C$776,СВЦЭМ!$A$33:$A$776,$A52,СВЦЭМ!$B$33:$B$776,X$47)+'СЕТ СН'!$G$12+СВЦЭМ!$D$10+'СЕТ СН'!$G$6-'СЕТ СН'!$G$22</f>
        <v>1313.8167987500001</v>
      </c>
      <c r="Y52" s="36">
        <f>SUMIFS(СВЦЭМ!$C$33:$C$776,СВЦЭМ!$A$33:$A$776,$A52,СВЦЭМ!$B$33:$B$776,Y$47)+'СЕТ СН'!$G$12+СВЦЭМ!$D$10+'СЕТ СН'!$G$6-'СЕТ СН'!$G$22</f>
        <v>1356.7966975300001</v>
      </c>
    </row>
    <row r="53" spans="1:25" ht="15.75" x14ac:dyDescent="0.2">
      <c r="A53" s="35">
        <f t="shared" si="1"/>
        <v>43775</v>
      </c>
      <c r="B53" s="36">
        <f>SUMIFS(СВЦЭМ!$C$33:$C$776,СВЦЭМ!$A$33:$A$776,$A53,СВЦЭМ!$B$33:$B$776,B$47)+'СЕТ СН'!$G$12+СВЦЭМ!$D$10+'СЕТ СН'!$G$6-'СЕТ СН'!$G$22</f>
        <v>1347.78575387</v>
      </c>
      <c r="C53" s="36">
        <f>SUMIFS(СВЦЭМ!$C$33:$C$776,СВЦЭМ!$A$33:$A$776,$A53,СВЦЭМ!$B$33:$B$776,C$47)+'СЕТ СН'!$G$12+СВЦЭМ!$D$10+'СЕТ СН'!$G$6-'СЕТ СН'!$G$22</f>
        <v>1374.07432548</v>
      </c>
      <c r="D53" s="36">
        <f>SUMIFS(СВЦЭМ!$C$33:$C$776,СВЦЭМ!$A$33:$A$776,$A53,СВЦЭМ!$B$33:$B$776,D$47)+'СЕТ СН'!$G$12+СВЦЭМ!$D$10+'СЕТ СН'!$G$6-'СЕТ СН'!$G$22</f>
        <v>1386.59900621</v>
      </c>
      <c r="E53" s="36">
        <f>SUMIFS(СВЦЭМ!$C$33:$C$776,СВЦЭМ!$A$33:$A$776,$A53,СВЦЭМ!$B$33:$B$776,E$47)+'СЕТ СН'!$G$12+СВЦЭМ!$D$10+'СЕТ СН'!$G$6-'СЕТ СН'!$G$22</f>
        <v>1388.4221310600001</v>
      </c>
      <c r="F53" s="36">
        <f>SUMIFS(СВЦЭМ!$C$33:$C$776,СВЦЭМ!$A$33:$A$776,$A53,СВЦЭМ!$B$33:$B$776,F$47)+'СЕТ СН'!$G$12+СВЦЭМ!$D$10+'СЕТ СН'!$G$6-'СЕТ СН'!$G$22</f>
        <v>1392.7656715600001</v>
      </c>
      <c r="G53" s="36">
        <f>SUMIFS(СВЦЭМ!$C$33:$C$776,СВЦЭМ!$A$33:$A$776,$A53,СВЦЭМ!$B$33:$B$776,G$47)+'СЕТ СН'!$G$12+СВЦЭМ!$D$10+'СЕТ СН'!$G$6-'СЕТ СН'!$G$22</f>
        <v>1378.22906235</v>
      </c>
      <c r="H53" s="36">
        <f>SUMIFS(СВЦЭМ!$C$33:$C$776,СВЦЭМ!$A$33:$A$776,$A53,СВЦЭМ!$B$33:$B$776,H$47)+'СЕТ СН'!$G$12+СВЦЭМ!$D$10+'СЕТ СН'!$G$6-'СЕТ СН'!$G$22</f>
        <v>1348.1053955299999</v>
      </c>
      <c r="I53" s="36">
        <f>SUMIFS(СВЦЭМ!$C$33:$C$776,СВЦЭМ!$A$33:$A$776,$A53,СВЦЭМ!$B$33:$B$776,I$47)+'СЕТ СН'!$G$12+СВЦЭМ!$D$10+'СЕТ СН'!$G$6-'СЕТ СН'!$G$22</f>
        <v>1320.4031266699999</v>
      </c>
      <c r="J53" s="36">
        <f>SUMIFS(СВЦЭМ!$C$33:$C$776,СВЦЭМ!$A$33:$A$776,$A53,СВЦЭМ!$B$33:$B$776,J$47)+'СЕТ СН'!$G$12+СВЦЭМ!$D$10+'СЕТ СН'!$G$6-'СЕТ СН'!$G$22</f>
        <v>1314.5515771099999</v>
      </c>
      <c r="K53" s="36">
        <f>SUMIFS(СВЦЭМ!$C$33:$C$776,СВЦЭМ!$A$33:$A$776,$A53,СВЦЭМ!$B$33:$B$776,K$47)+'СЕТ СН'!$G$12+СВЦЭМ!$D$10+'СЕТ СН'!$G$6-'СЕТ СН'!$G$22</f>
        <v>1309.6188960100001</v>
      </c>
      <c r="L53" s="36">
        <f>SUMIFS(СВЦЭМ!$C$33:$C$776,СВЦЭМ!$A$33:$A$776,$A53,СВЦЭМ!$B$33:$B$776,L$47)+'СЕТ СН'!$G$12+СВЦЭМ!$D$10+'СЕТ СН'!$G$6-'СЕТ СН'!$G$22</f>
        <v>1326.8181755800001</v>
      </c>
      <c r="M53" s="36">
        <f>SUMIFS(СВЦЭМ!$C$33:$C$776,СВЦЭМ!$A$33:$A$776,$A53,СВЦЭМ!$B$33:$B$776,M$47)+'СЕТ СН'!$G$12+СВЦЭМ!$D$10+'СЕТ СН'!$G$6-'СЕТ СН'!$G$22</f>
        <v>1359.08232843</v>
      </c>
      <c r="N53" s="36">
        <f>SUMIFS(СВЦЭМ!$C$33:$C$776,СВЦЭМ!$A$33:$A$776,$A53,СВЦЭМ!$B$33:$B$776,N$47)+'СЕТ СН'!$G$12+СВЦЭМ!$D$10+'СЕТ СН'!$G$6-'СЕТ СН'!$G$22</f>
        <v>1369.66139692</v>
      </c>
      <c r="O53" s="36">
        <f>SUMIFS(СВЦЭМ!$C$33:$C$776,СВЦЭМ!$A$33:$A$776,$A53,СВЦЭМ!$B$33:$B$776,O$47)+'СЕТ СН'!$G$12+СВЦЭМ!$D$10+'СЕТ СН'!$G$6-'СЕТ СН'!$G$22</f>
        <v>1374.0423570100002</v>
      </c>
      <c r="P53" s="36">
        <f>SUMIFS(СВЦЭМ!$C$33:$C$776,СВЦЭМ!$A$33:$A$776,$A53,СВЦЭМ!$B$33:$B$776,P$47)+'СЕТ СН'!$G$12+СВЦЭМ!$D$10+'СЕТ СН'!$G$6-'СЕТ СН'!$G$22</f>
        <v>1381.03228973</v>
      </c>
      <c r="Q53" s="36">
        <f>SUMIFS(СВЦЭМ!$C$33:$C$776,СВЦЭМ!$A$33:$A$776,$A53,СВЦЭМ!$B$33:$B$776,Q$47)+'СЕТ СН'!$G$12+СВЦЭМ!$D$10+'СЕТ СН'!$G$6-'СЕТ СН'!$G$22</f>
        <v>1370.5181373800001</v>
      </c>
      <c r="R53" s="36">
        <f>SUMIFS(СВЦЭМ!$C$33:$C$776,СВЦЭМ!$A$33:$A$776,$A53,СВЦЭМ!$B$33:$B$776,R$47)+'СЕТ СН'!$G$12+СВЦЭМ!$D$10+'СЕТ СН'!$G$6-'СЕТ СН'!$G$22</f>
        <v>1330.2348036000001</v>
      </c>
      <c r="S53" s="36">
        <f>SUMIFS(СВЦЭМ!$C$33:$C$776,СВЦЭМ!$A$33:$A$776,$A53,СВЦЭМ!$B$33:$B$776,S$47)+'СЕТ СН'!$G$12+СВЦЭМ!$D$10+'СЕТ СН'!$G$6-'СЕТ СН'!$G$22</f>
        <v>1311.62480626</v>
      </c>
      <c r="T53" s="36">
        <f>SUMIFS(СВЦЭМ!$C$33:$C$776,СВЦЭМ!$A$33:$A$776,$A53,СВЦЭМ!$B$33:$B$776,T$47)+'СЕТ СН'!$G$12+СВЦЭМ!$D$10+'СЕТ СН'!$G$6-'СЕТ СН'!$G$22</f>
        <v>1330.15880548</v>
      </c>
      <c r="U53" s="36">
        <f>SUMIFS(СВЦЭМ!$C$33:$C$776,СВЦЭМ!$A$33:$A$776,$A53,СВЦЭМ!$B$33:$B$776,U$47)+'СЕТ СН'!$G$12+СВЦЭМ!$D$10+'СЕТ СН'!$G$6-'СЕТ СН'!$G$22</f>
        <v>1323.7403071799999</v>
      </c>
      <c r="V53" s="36">
        <f>SUMIFS(СВЦЭМ!$C$33:$C$776,СВЦЭМ!$A$33:$A$776,$A53,СВЦЭМ!$B$33:$B$776,V$47)+'СЕТ СН'!$G$12+СВЦЭМ!$D$10+'СЕТ СН'!$G$6-'СЕТ СН'!$G$22</f>
        <v>1310.18967565</v>
      </c>
      <c r="W53" s="36">
        <f>SUMIFS(СВЦЭМ!$C$33:$C$776,СВЦЭМ!$A$33:$A$776,$A53,СВЦЭМ!$B$33:$B$776,W$47)+'СЕТ СН'!$G$12+СВЦЭМ!$D$10+'СЕТ СН'!$G$6-'СЕТ СН'!$G$22</f>
        <v>1296.9162878699999</v>
      </c>
      <c r="X53" s="36">
        <f>SUMIFS(СВЦЭМ!$C$33:$C$776,СВЦЭМ!$A$33:$A$776,$A53,СВЦЭМ!$B$33:$B$776,X$47)+'СЕТ СН'!$G$12+СВЦЭМ!$D$10+'СЕТ СН'!$G$6-'СЕТ СН'!$G$22</f>
        <v>1298.7504659400001</v>
      </c>
      <c r="Y53" s="36">
        <f>SUMIFS(СВЦЭМ!$C$33:$C$776,СВЦЭМ!$A$33:$A$776,$A53,СВЦЭМ!$B$33:$B$776,Y$47)+'СЕТ СН'!$G$12+СВЦЭМ!$D$10+'СЕТ СН'!$G$6-'СЕТ СН'!$G$22</f>
        <v>1297.5354749200001</v>
      </c>
    </row>
    <row r="54" spans="1:25" ht="15.75" x14ac:dyDescent="0.2">
      <c r="A54" s="35">
        <f t="shared" si="1"/>
        <v>43776</v>
      </c>
      <c r="B54" s="36">
        <f>SUMIFS(СВЦЭМ!$C$33:$C$776,СВЦЭМ!$A$33:$A$776,$A54,СВЦЭМ!$B$33:$B$776,B$47)+'СЕТ СН'!$G$12+СВЦЭМ!$D$10+'СЕТ СН'!$G$6-'СЕТ СН'!$G$22</f>
        <v>1336.5444955200001</v>
      </c>
      <c r="C54" s="36">
        <f>SUMIFS(СВЦЭМ!$C$33:$C$776,СВЦЭМ!$A$33:$A$776,$A54,СВЦЭМ!$B$33:$B$776,C$47)+'СЕТ СН'!$G$12+СВЦЭМ!$D$10+'СЕТ СН'!$G$6-'СЕТ СН'!$G$22</f>
        <v>1373.3390993600001</v>
      </c>
      <c r="D54" s="36">
        <f>SUMIFS(СВЦЭМ!$C$33:$C$776,СВЦЭМ!$A$33:$A$776,$A54,СВЦЭМ!$B$33:$B$776,D$47)+'СЕТ СН'!$G$12+СВЦЭМ!$D$10+'СЕТ СН'!$G$6-'СЕТ СН'!$G$22</f>
        <v>1387.31802264</v>
      </c>
      <c r="E54" s="36">
        <f>SUMIFS(СВЦЭМ!$C$33:$C$776,СВЦЭМ!$A$33:$A$776,$A54,СВЦЭМ!$B$33:$B$776,E$47)+'СЕТ СН'!$G$12+СВЦЭМ!$D$10+'СЕТ СН'!$G$6-'СЕТ СН'!$G$22</f>
        <v>1397.4190444300002</v>
      </c>
      <c r="F54" s="36">
        <f>SUMIFS(СВЦЭМ!$C$33:$C$776,СВЦЭМ!$A$33:$A$776,$A54,СВЦЭМ!$B$33:$B$776,F$47)+'СЕТ СН'!$G$12+СВЦЭМ!$D$10+'СЕТ СН'!$G$6-'СЕТ СН'!$G$22</f>
        <v>1397.8062416500002</v>
      </c>
      <c r="G54" s="36">
        <f>SUMIFS(СВЦЭМ!$C$33:$C$776,СВЦЭМ!$A$33:$A$776,$A54,СВЦЭМ!$B$33:$B$776,G$47)+'СЕТ СН'!$G$12+СВЦЭМ!$D$10+'СЕТ СН'!$G$6-'СЕТ СН'!$G$22</f>
        <v>1368.80215542</v>
      </c>
      <c r="H54" s="36">
        <f>SUMIFS(СВЦЭМ!$C$33:$C$776,СВЦЭМ!$A$33:$A$776,$A54,СВЦЭМ!$B$33:$B$776,H$47)+'СЕТ СН'!$G$12+СВЦЭМ!$D$10+'СЕТ СН'!$G$6-'СЕТ СН'!$G$22</f>
        <v>1323.46571313</v>
      </c>
      <c r="I54" s="36">
        <f>SUMIFS(СВЦЭМ!$C$33:$C$776,СВЦЭМ!$A$33:$A$776,$A54,СВЦЭМ!$B$33:$B$776,I$47)+'СЕТ СН'!$G$12+СВЦЭМ!$D$10+'СЕТ СН'!$G$6-'СЕТ СН'!$G$22</f>
        <v>1305.5417780100001</v>
      </c>
      <c r="J54" s="36">
        <f>SUMIFS(СВЦЭМ!$C$33:$C$776,СВЦЭМ!$A$33:$A$776,$A54,СВЦЭМ!$B$33:$B$776,J$47)+'СЕТ СН'!$G$12+СВЦЭМ!$D$10+'СЕТ СН'!$G$6-'СЕТ СН'!$G$22</f>
        <v>1301.49056703</v>
      </c>
      <c r="K54" s="36">
        <f>SUMIFS(СВЦЭМ!$C$33:$C$776,СВЦЭМ!$A$33:$A$776,$A54,СВЦЭМ!$B$33:$B$776,K$47)+'СЕТ СН'!$G$12+СВЦЭМ!$D$10+'СЕТ СН'!$G$6-'СЕТ СН'!$G$22</f>
        <v>1301.77494933</v>
      </c>
      <c r="L54" s="36">
        <f>SUMIFS(СВЦЭМ!$C$33:$C$776,СВЦЭМ!$A$33:$A$776,$A54,СВЦЭМ!$B$33:$B$776,L$47)+'СЕТ СН'!$G$12+СВЦЭМ!$D$10+'СЕТ СН'!$G$6-'СЕТ СН'!$G$22</f>
        <v>1323.2892411900002</v>
      </c>
      <c r="M54" s="36">
        <f>SUMIFS(СВЦЭМ!$C$33:$C$776,СВЦЭМ!$A$33:$A$776,$A54,СВЦЭМ!$B$33:$B$776,M$47)+'СЕТ СН'!$G$12+СВЦЭМ!$D$10+'СЕТ СН'!$G$6-'СЕТ СН'!$G$22</f>
        <v>1341.2548326800002</v>
      </c>
      <c r="N54" s="36">
        <f>SUMIFS(СВЦЭМ!$C$33:$C$776,СВЦЭМ!$A$33:$A$776,$A54,СВЦЭМ!$B$33:$B$776,N$47)+'СЕТ СН'!$G$12+СВЦЭМ!$D$10+'СЕТ СН'!$G$6-'СЕТ СН'!$G$22</f>
        <v>1354.14107023</v>
      </c>
      <c r="O54" s="36">
        <f>SUMIFS(СВЦЭМ!$C$33:$C$776,СВЦЭМ!$A$33:$A$776,$A54,СВЦЭМ!$B$33:$B$776,O$47)+'СЕТ СН'!$G$12+СВЦЭМ!$D$10+'СЕТ СН'!$G$6-'СЕТ СН'!$G$22</f>
        <v>1363.5192799199999</v>
      </c>
      <c r="P54" s="36">
        <f>SUMIFS(СВЦЭМ!$C$33:$C$776,СВЦЭМ!$A$33:$A$776,$A54,СВЦЭМ!$B$33:$B$776,P$47)+'СЕТ СН'!$G$12+СВЦЭМ!$D$10+'СЕТ СН'!$G$6-'СЕТ СН'!$G$22</f>
        <v>1362.7902495799999</v>
      </c>
      <c r="Q54" s="36">
        <f>SUMIFS(СВЦЭМ!$C$33:$C$776,СВЦЭМ!$A$33:$A$776,$A54,СВЦЭМ!$B$33:$B$776,Q$47)+'СЕТ СН'!$G$12+СВЦЭМ!$D$10+'СЕТ СН'!$G$6-'СЕТ СН'!$G$22</f>
        <v>1357.5146610300001</v>
      </c>
      <c r="R54" s="36">
        <f>SUMIFS(СВЦЭМ!$C$33:$C$776,СВЦЭМ!$A$33:$A$776,$A54,СВЦЭМ!$B$33:$B$776,R$47)+'СЕТ СН'!$G$12+СВЦЭМ!$D$10+'СЕТ СН'!$G$6-'СЕТ СН'!$G$22</f>
        <v>1306.83286632</v>
      </c>
      <c r="S54" s="36">
        <f>SUMIFS(СВЦЭМ!$C$33:$C$776,СВЦЭМ!$A$33:$A$776,$A54,СВЦЭМ!$B$33:$B$776,S$47)+'СЕТ СН'!$G$12+СВЦЭМ!$D$10+'СЕТ СН'!$G$6-'СЕТ СН'!$G$22</f>
        <v>1295.03341142</v>
      </c>
      <c r="T54" s="36">
        <f>SUMIFS(СВЦЭМ!$C$33:$C$776,СВЦЭМ!$A$33:$A$776,$A54,СВЦЭМ!$B$33:$B$776,T$47)+'СЕТ СН'!$G$12+СВЦЭМ!$D$10+'СЕТ СН'!$G$6-'СЕТ СН'!$G$22</f>
        <v>1286.8668770500001</v>
      </c>
      <c r="U54" s="36">
        <f>SUMIFS(СВЦЭМ!$C$33:$C$776,СВЦЭМ!$A$33:$A$776,$A54,СВЦЭМ!$B$33:$B$776,U$47)+'СЕТ СН'!$G$12+СВЦЭМ!$D$10+'СЕТ СН'!$G$6-'СЕТ СН'!$G$22</f>
        <v>1284.77198163</v>
      </c>
      <c r="V54" s="36">
        <f>SUMIFS(СВЦЭМ!$C$33:$C$776,СВЦЭМ!$A$33:$A$776,$A54,СВЦЭМ!$B$33:$B$776,V$47)+'СЕТ СН'!$G$12+СВЦЭМ!$D$10+'СЕТ СН'!$G$6-'СЕТ СН'!$G$22</f>
        <v>1284.1717773</v>
      </c>
      <c r="W54" s="36">
        <f>SUMIFS(СВЦЭМ!$C$33:$C$776,СВЦЭМ!$A$33:$A$776,$A54,СВЦЭМ!$B$33:$B$776,W$47)+'СЕТ СН'!$G$12+СВЦЭМ!$D$10+'СЕТ СН'!$G$6-'СЕТ СН'!$G$22</f>
        <v>1277.24258751</v>
      </c>
      <c r="X54" s="36">
        <f>SUMIFS(СВЦЭМ!$C$33:$C$776,СВЦЭМ!$A$33:$A$776,$A54,СВЦЭМ!$B$33:$B$776,X$47)+'СЕТ СН'!$G$12+СВЦЭМ!$D$10+'СЕТ СН'!$G$6-'СЕТ СН'!$G$22</f>
        <v>1282.80566206</v>
      </c>
      <c r="Y54" s="36">
        <f>SUMIFS(СВЦЭМ!$C$33:$C$776,СВЦЭМ!$A$33:$A$776,$A54,СВЦЭМ!$B$33:$B$776,Y$47)+'СЕТ СН'!$G$12+СВЦЭМ!$D$10+'СЕТ СН'!$G$6-'СЕТ СН'!$G$22</f>
        <v>1313.5675588900001</v>
      </c>
    </row>
    <row r="55" spans="1:25" ht="15.75" x14ac:dyDescent="0.2">
      <c r="A55" s="35">
        <f t="shared" si="1"/>
        <v>43777</v>
      </c>
      <c r="B55" s="36">
        <f>SUMIFS(СВЦЭМ!$C$33:$C$776,СВЦЭМ!$A$33:$A$776,$A55,СВЦЭМ!$B$33:$B$776,B$47)+'СЕТ СН'!$G$12+СВЦЭМ!$D$10+'СЕТ СН'!$G$6-'СЕТ СН'!$G$22</f>
        <v>1391.0401995500001</v>
      </c>
      <c r="C55" s="36">
        <f>SUMIFS(СВЦЭМ!$C$33:$C$776,СВЦЭМ!$A$33:$A$776,$A55,СВЦЭМ!$B$33:$B$776,C$47)+'СЕТ СН'!$G$12+СВЦЭМ!$D$10+'СЕТ СН'!$G$6-'СЕТ СН'!$G$22</f>
        <v>1431.0081503800002</v>
      </c>
      <c r="D55" s="36">
        <f>SUMIFS(СВЦЭМ!$C$33:$C$776,СВЦЭМ!$A$33:$A$776,$A55,СВЦЭМ!$B$33:$B$776,D$47)+'СЕТ СН'!$G$12+СВЦЭМ!$D$10+'СЕТ СН'!$G$6-'СЕТ СН'!$G$22</f>
        <v>1440.4428505300002</v>
      </c>
      <c r="E55" s="36">
        <f>SUMIFS(СВЦЭМ!$C$33:$C$776,СВЦЭМ!$A$33:$A$776,$A55,СВЦЭМ!$B$33:$B$776,E$47)+'СЕТ СН'!$G$12+СВЦЭМ!$D$10+'СЕТ СН'!$G$6-'СЕТ СН'!$G$22</f>
        <v>1444.0659575899999</v>
      </c>
      <c r="F55" s="36">
        <f>SUMIFS(СВЦЭМ!$C$33:$C$776,СВЦЭМ!$A$33:$A$776,$A55,СВЦЭМ!$B$33:$B$776,F$47)+'СЕТ СН'!$G$12+СВЦЭМ!$D$10+'СЕТ СН'!$G$6-'СЕТ СН'!$G$22</f>
        <v>1443.6216692800001</v>
      </c>
      <c r="G55" s="36">
        <f>SUMIFS(СВЦЭМ!$C$33:$C$776,СВЦЭМ!$A$33:$A$776,$A55,СВЦЭМ!$B$33:$B$776,G$47)+'СЕТ СН'!$G$12+СВЦЭМ!$D$10+'СЕТ СН'!$G$6-'СЕТ СН'!$G$22</f>
        <v>1424.2781709300002</v>
      </c>
      <c r="H55" s="36">
        <f>SUMIFS(СВЦЭМ!$C$33:$C$776,СВЦЭМ!$A$33:$A$776,$A55,СВЦЭМ!$B$33:$B$776,H$47)+'СЕТ СН'!$G$12+СВЦЭМ!$D$10+'СЕТ СН'!$G$6-'СЕТ СН'!$G$22</f>
        <v>1368.37177855</v>
      </c>
      <c r="I55" s="36">
        <f>SUMIFS(СВЦЭМ!$C$33:$C$776,СВЦЭМ!$A$33:$A$776,$A55,СВЦЭМ!$B$33:$B$776,I$47)+'СЕТ СН'!$G$12+СВЦЭМ!$D$10+'СЕТ СН'!$G$6-'СЕТ СН'!$G$22</f>
        <v>1341.70299705</v>
      </c>
      <c r="J55" s="36">
        <f>SUMIFS(СВЦЭМ!$C$33:$C$776,СВЦЭМ!$A$33:$A$776,$A55,СВЦЭМ!$B$33:$B$776,J$47)+'СЕТ СН'!$G$12+СВЦЭМ!$D$10+'СЕТ СН'!$G$6-'СЕТ СН'!$G$22</f>
        <v>1332.8404476200001</v>
      </c>
      <c r="K55" s="36">
        <f>SUMIFS(СВЦЭМ!$C$33:$C$776,СВЦЭМ!$A$33:$A$776,$A55,СВЦЭМ!$B$33:$B$776,K$47)+'СЕТ СН'!$G$12+СВЦЭМ!$D$10+'СЕТ СН'!$G$6-'СЕТ СН'!$G$22</f>
        <v>1328.54664546</v>
      </c>
      <c r="L55" s="36">
        <f>SUMIFS(СВЦЭМ!$C$33:$C$776,СВЦЭМ!$A$33:$A$776,$A55,СВЦЭМ!$B$33:$B$776,L$47)+'СЕТ СН'!$G$12+СВЦЭМ!$D$10+'СЕТ СН'!$G$6-'СЕТ СН'!$G$22</f>
        <v>1323.7160143000001</v>
      </c>
      <c r="M55" s="36">
        <f>SUMIFS(СВЦЭМ!$C$33:$C$776,СВЦЭМ!$A$33:$A$776,$A55,СВЦЭМ!$B$33:$B$776,M$47)+'СЕТ СН'!$G$12+СВЦЭМ!$D$10+'СЕТ СН'!$G$6-'СЕТ СН'!$G$22</f>
        <v>1337.50200675</v>
      </c>
      <c r="N55" s="36">
        <f>SUMIFS(СВЦЭМ!$C$33:$C$776,СВЦЭМ!$A$33:$A$776,$A55,СВЦЭМ!$B$33:$B$776,N$47)+'СЕТ СН'!$G$12+СВЦЭМ!$D$10+'СЕТ СН'!$G$6-'СЕТ СН'!$G$22</f>
        <v>1348.7957521500002</v>
      </c>
      <c r="O55" s="36">
        <f>SUMIFS(СВЦЭМ!$C$33:$C$776,СВЦЭМ!$A$33:$A$776,$A55,СВЦЭМ!$B$33:$B$776,O$47)+'СЕТ СН'!$G$12+СВЦЭМ!$D$10+'СЕТ СН'!$G$6-'СЕТ СН'!$G$22</f>
        <v>1357.22252097</v>
      </c>
      <c r="P55" s="36">
        <f>SUMIFS(СВЦЭМ!$C$33:$C$776,СВЦЭМ!$A$33:$A$776,$A55,СВЦЭМ!$B$33:$B$776,P$47)+'СЕТ СН'!$G$12+СВЦЭМ!$D$10+'СЕТ СН'!$G$6-'СЕТ СН'!$G$22</f>
        <v>1360.06927146</v>
      </c>
      <c r="Q55" s="36">
        <f>SUMIFS(СВЦЭМ!$C$33:$C$776,СВЦЭМ!$A$33:$A$776,$A55,СВЦЭМ!$B$33:$B$776,Q$47)+'СЕТ СН'!$G$12+СВЦЭМ!$D$10+'СЕТ СН'!$G$6-'СЕТ СН'!$G$22</f>
        <v>1359.7388665799999</v>
      </c>
      <c r="R55" s="36">
        <f>SUMIFS(СВЦЭМ!$C$33:$C$776,СВЦЭМ!$A$33:$A$776,$A55,СВЦЭМ!$B$33:$B$776,R$47)+'СЕТ СН'!$G$12+СВЦЭМ!$D$10+'СЕТ СН'!$G$6-'СЕТ СН'!$G$22</f>
        <v>1324.5234679099999</v>
      </c>
      <c r="S55" s="36">
        <f>SUMIFS(СВЦЭМ!$C$33:$C$776,СВЦЭМ!$A$33:$A$776,$A55,СВЦЭМ!$B$33:$B$776,S$47)+'СЕТ СН'!$G$12+СВЦЭМ!$D$10+'СЕТ СН'!$G$6-'СЕТ СН'!$G$22</f>
        <v>1306.58777407</v>
      </c>
      <c r="T55" s="36">
        <f>SUMIFS(СВЦЭМ!$C$33:$C$776,СВЦЭМ!$A$33:$A$776,$A55,СВЦЭМ!$B$33:$B$776,T$47)+'СЕТ СН'!$G$12+СВЦЭМ!$D$10+'СЕТ СН'!$G$6-'СЕТ СН'!$G$22</f>
        <v>1286.3016689999999</v>
      </c>
      <c r="U55" s="36">
        <f>SUMIFS(СВЦЭМ!$C$33:$C$776,СВЦЭМ!$A$33:$A$776,$A55,СВЦЭМ!$B$33:$B$776,U$47)+'СЕТ СН'!$G$12+СВЦЭМ!$D$10+'СЕТ СН'!$G$6-'СЕТ СН'!$G$22</f>
        <v>1283.2352078399999</v>
      </c>
      <c r="V55" s="36">
        <f>SUMIFS(СВЦЭМ!$C$33:$C$776,СВЦЭМ!$A$33:$A$776,$A55,СВЦЭМ!$B$33:$B$776,V$47)+'СЕТ СН'!$G$12+СВЦЭМ!$D$10+'СЕТ СН'!$G$6-'СЕТ СН'!$G$22</f>
        <v>1297.2229759700001</v>
      </c>
      <c r="W55" s="36">
        <f>SUMIFS(СВЦЭМ!$C$33:$C$776,СВЦЭМ!$A$33:$A$776,$A55,СВЦЭМ!$B$33:$B$776,W$47)+'СЕТ СН'!$G$12+СВЦЭМ!$D$10+'СЕТ СН'!$G$6-'СЕТ СН'!$G$22</f>
        <v>1308.8499039500002</v>
      </c>
      <c r="X55" s="36">
        <f>SUMIFS(СВЦЭМ!$C$33:$C$776,СВЦЭМ!$A$33:$A$776,$A55,СВЦЭМ!$B$33:$B$776,X$47)+'СЕТ СН'!$G$12+СВЦЭМ!$D$10+'СЕТ СН'!$G$6-'СЕТ СН'!$G$22</f>
        <v>1321.9151083900001</v>
      </c>
      <c r="Y55" s="36">
        <f>SUMIFS(СВЦЭМ!$C$33:$C$776,СВЦЭМ!$A$33:$A$776,$A55,СВЦЭМ!$B$33:$B$776,Y$47)+'СЕТ СН'!$G$12+СВЦЭМ!$D$10+'СЕТ СН'!$G$6-'СЕТ СН'!$G$22</f>
        <v>1346.9449343800002</v>
      </c>
    </row>
    <row r="56" spans="1:25" ht="15.75" x14ac:dyDescent="0.2">
      <c r="A56" s="35">
        <f t="shared" si="1"/>
        <v>43778</v>
      </c>
      <c r="B56" s="36">
        <f>SUMIFS(СВЦЭМ!$C$33:$C$776,СВЦЭМ!$A$33:$A$776,$A56,СВЦЭМ!$B$33:$B$776,B$47)+'СЕТ СН'!$G$12+СВЦЭМ!$D$10+'СЕТ СН'!$G$6-'СЕТ СН'!$G$22</f>
        <v>1407.49010344</v>
      </c>
      <c r="C56" s="36">
        <f>SUMIFS(СВЦЭМ!$C$33:$C$776,СВЦЭМ!$A$33:$A$776,$A56,СВЦЭМ!$B$33:$B$776,C$47)+'СЕТ СН'!$G$12+СВЦЭМ!$D$10+'СЕТ СН'!$G$6-'СЕТ СН'!$G$22</f>
        <v>1451.88347823</v>
      </c>
      <c r="D56" s="36">
        <f>SUMIFS(СВЦЭМ!$C$33:$C$776,СВЦЭМ!$A$33:$A$776,$A56,СВЦЭМ!$B$33:$B$776,D$47)+'СЕТ СН'!$G$12+СВЦЭМ!$D$10+'СЕТ СН'!$G$6-'СЕТ СН'!$G$22</f>
        <v>1466.7649596400001</v>
      </c>
      <c r="E56" s="36">
        <f>SUMIFS(СВЦЭМ!$C$33:$C$776,СВЦЭМ!$A$33:$A$776,$A56,СВЦЭМ!$B$33:$B$776,E$47)+'СЕТ СН'!$G$12+СВЦЭМ!$D$10+'СЕТ СН'!$G$6-'СЕТ СН'!$G$22</f>
        <v>1480.7985358800001</v>
      </c>
      <c r="F56" s="36">
        <f>SUMIFS(СВЦЭМ!$C$33:$C$776,СВЦЭМ!$A$33:$A$776,$A56,СВЦЭМ!$B$33:$B$776,F$47)+'СЕТ СН'!$G$12+СВЦЭМ!$D$10+'СЕТ СН'!$G$6-'СЕТ СН'!$G$22</f>
        <v>1479.7540960400001</v>
      </c>
      <c r="G56" s="36">
        <f>SUMIFS(СВЦЭМ!$C$33:$C$776,СВЦЭМ!$A$33:$A$776,$A56,СВЦЭМ!$B$33:$B$776,G$47)+'СЕТ СН'!$G$12+СВЦЭМ!$D$10+'СЕТ СН'!$G$6-'СЕТ СН'!$G$22</f>
        <v>1464.81985381</v>
      </c>
      <c r="H56" s="36">
        <f>SUMIFS(СВЦЭМ!$C$33:$C$776,СВЦЭМ!$A$33:$A$776,$A56,СВЦЭМ!$B$33:$B$776,H$47)+'СЕТ СН'!$G$12+СВЦЭМ!$D$10+'СЕТ СН'!$G$6-'СЕТ СН'!$G$22</f>
        <v>1427.3282906600002</v>
      </c>
      <c r="I56" s="36">
        <f>SUMIFS(СВЦЭМ!$C$33:$C$776,СВЦЭМ!$A$33:$A$776,$A56,СВЦЭМ!$B$33:$B$776,I$47)+'СЕТ СН'!$G$12+СВЦЭМ!$D$10+'СЕТ СН'!$G$6-'СЕТ СН'!$G$22</f>
        <v>1384.39525766</v>
      </c>
      <c r="J56" s="36">
        <f>SUMIFS(СВЦЭМ!$C$33:$C$776,СВЦЭМ!$A$33:$A$776,$A56,СВЦЭМ!$B$33:$B$776,J$47)+'СЕТ СН'!$G$12+СВЦЭМ!$D$10+'СЕТ СН'!$G$6-'СЕТ СН'!$G$22</f>
        <v>1368.5181765500001</v>
      </c>
      <c r="K56" s="36">
        <f>SUMIFS(СВЦЭМ!$C$33:$C$776,СВЦЭМ!$A$33:$A$776,$A56,СВЦЭМ!$B$33:$B$776,K$47)+'СЕТ СН'!$G$12+СВЦЭМ!$D$10+'СЕТ СН'!$G$6-'СЕТ СН'!$G$22</f>
        <v>1362.67640972</v>
      </c>
      <c r="L56" s="36">
        <f>SUMIFS(СВЦЭМ!$C$33:$C$776,СВЦЭМ!$A$33:$A$776,$A56,СВЦЭМ!$B$33:$B$776,L$47)+'СЕТ СН'!$G$12+СВЦЭМ!$D$10+'СЕТ СН'!$G$6-'СЕТ СН'!$G$22</f>
        <v>1370.6560881700002</v>
      </c>
      <c r="M56" s="36">
        <f>SUMIFS(СВЦЭМ!$C$33:$C$776,СВЦЭМ!$A$33:$A$776,$A56,СВЦЭМ!$B$33:$B$776,M$47)+'СЕТ СН'!$G$12+СВЦЭМ!$D$10+'СЕТ СН'!$G$6-'СЕТ СН'!$G$22</f>
        <v>1377.9383057499999</v>
      </c>
      <c r="N56" s="36">
        <f>SUMIFS(СВЦЭМ!$C$33:$C$776,СВЦЭМ!$A$33:$A$776,$A56,СВЦЭМ!$B$33:$B$776,N$47)+'СЕТ СН'!$G$12+СВЦЭМ!$D$10+'СЕТ СН'!$G$6-'СЕТ СН'!$G$22</f>
        <v>1382.6887863900001</v>
      </c>
      <c r="O56" s="36">
        <f>SUMIFS(СВЦЭМ!$C$33:$C$776,СВЦЭМ!$A$33:$A$776,$A56,СВЦЭМ!$B$33:$B$776,O$47)+'СЕТ СН'!$G$12+СВЦЭМ!$D$10+'СЕТ СН'!$G$6-'СЕТ СН'!$G$22</f>
        <v>1392.5741267200001</v>
      </c>
      <c r="P56" s="36">
        <f>SUMIFS(СВЦЭМ!$C$33:$C$776,СВЦЭМ!$A$33:$A$776,$A56,СВЦЭМ!$B$33:$B$776,P$47)+'СЕТ СН'!$G$12+СВЦЭМ!$D$10+'СЕТ СН'!$G$6-'СЕТ СН'!$G$22</f>
        <v>1403.7696050500001</v>
      </c>
      <c r="Q56" s="36">
        <f>SUMIFS(СВЦЭМ!$C$33:$C$776,СВЦЭМ!$A$33:$A$776,$A56,СВЦЭМ!$B$33:$B$776,Q$47)+'СЕТ СН'!$G$12+СВЦЭМ!$D$10+'СЕТ СН'!$G$6-'СЕТ СН'!$G$22</f>
        <v>1399.4709690300001</v>
      </c>
      <c r="R56" s="36">
        <f>SUMIFS(СВЦЭМ!$C$33:$C$776,СВЦЭМ!$A$33:$A$776,$A56,СВЦЭМ!$B$33:$B$776,R$47)+'СЕТ СН'!$G$12+СВЦЭМ!$D$10+'СЕТ СН'!$G$6-'СЕТ СН'!$G$22</f>
        <v>1350.0469641700001</v>
      </c>
      <c r="S56" s="36">
        <f>SUMIFS(СВЦЭМ!$C$33:$C$776,СВЦЭМ!$A$33:$A$776,$A56,СВЦЭМ!$B$33:$B$776,S$47)+'СЕТ СН'!$G$12+СВЦЭМ!$D$10+'СЕТ СН'!$G$6-'СЕТ СН'!$G$22</f>
        <v>1317.4246214700001</v>
      </c>
      <c r="T56" s="36">
        <f>SUMIFS(СВЦЭМ!$C$33:$C$776,СВЦЭМ!$A$33:$A$776,$A56,СВЦЭМ!$B$33:$B$776,T$47)+'СЕТ СН'!$G$12+СВЦЭМ!$D$10+'СЕТ СН'!$G$6-'СЕТ СН'!$G$22</f>
        <v>1332.5817816900001</v>
      </c>
      <c r="U56" s="36">
        <f>SUMIFS(СВЦЭМ!$C$33:$C$776,СВЦЭМ!$A$33:$A$776,$A56,СВЦЭМ!$B$33:$B$776,U$47)+'СЕТ СН'!$G$12+СВЦЭМ!$D$10+'СЕТ СН'!$G$6-'СЕТ СН'!$G$22</f>
        <v>1329.8795891</v>
      </c>
      <c r="V56" s="36">
        <f>SUMIFS(СВЦЭМ!$C$33:$C$776,СВЦЭМ!$A$33:$A$776,$A56,СВЦЭМ!$B$33:$B$776,V$47)+'СЕТ СН'!$G$12+СВЦЭМ!$D$10+'СЕТ СН'!$G$6-'СЕТ СН'!$G$22</f>
        <v>1327.2314089000001</v>
      </c>
      <c r="W56" s="36">
        <f>SUMIFS(СВЦЭМ!$C$33:$C$776,СВЦЭМ!$A$33:$A$776,$A56,СВЦЭМ!$B$33:$B$776,W$47)+'СЕТ СН'!$G$12+СВЦЭМ!$D$10+'СЕТ СН'!$G$6-'СЕТ СН'!$G$22</f>
        <v>1316.0733161400001</v>
      </c>
      <c r="X56" s="36">
        <f>SUMIFS(СВЦЭМ!$C$33:$C$776,СВЦЭМ!$A$33:$A$776,$A56,СВЦЭМ!$B$33:$B$776,X$47)+'СЕТ СН'!$G$12+СВЦЭМ!$D$10+'СЕТ СН'!$G$6-'СЕТ СН'!$G$22</f>
        <v>1314.3972686699999</v>
      </c>
      <c r="Y56" s="36">
        <f>SUMIFS(СВЦЭМ!$C$33:$C$776,СВЦЭМ!$A$33:$A$776,$A56,СВЦЭМ!$B$33:$B$776,Y$47)+'СЕТ СН'!$G$12+СВЦЭМ!$D$10+'СЕТ СН'!$G$6-'СЕТ СН'!$G$22</f>
        <v>1346.9871931299999</v>
      </c>
    </row>
    <row r="57" spans="1:25" ht="15.75" x14ac:dyDescent="0.2">
      <c r="A57" s="35">
        <f t="shared" si="1"/>
        <v>43779</v>
      </c>
      <c r="B57" s="36">
        <f>SUMIFS(СВЦЭМ!$C$33:$C$776,СВЦЭМ!$A$33:$A$776,$A57,СВЦЭМ!$B$33:$B$776,B$47)+'СЕТ СН'!$G$12+СВЦЭМ!$D$10+'СЕТ СН'!$G$6-'СЕТ СН'!$G$22</f>
        <v>1410.0728493500001</v>
      </c>
      <c r="C57" s="36">
        <f>SUMIFS(СВЦЭМ!$C$33:$C$776,СВЦЭМ!$A$33:$A$776,$A57,СВЦЭМ!$B$33:$B$776,C$47)+'СЕТ СН'!$G$12+СВЦЭМ!$D$10+'СЕТ СН'!$G$6-'СЕТ СН'!$G$22</f>
        <v>1448.33012766</v>
      </c>
      <c r="D57" s="36">
        <f>SUMIFS(СВЦЭМ!$C$33:$C$776,СВЦЭМ!$A$33:$A$776,$A57,СВЦЭМ!$B$33:$B$776,D$47)+'СЕТ СН'!$G$12+СВЦЭМ!$D$10+'СЕТ СН'!$G$6-'СЕТ СН'!$G$22</f>
        <v>1466.1335525899999</v>
      </c>
      <c r="E57" s="36">
        <f>SUMIFS(СВЦЭМ!$C$33:$C$776,СВЦЭМ!$A$33:$A$776,$A57,СВЦЭМ!$B$33:$B$776,E$47)+'СЕТ СН'!$G$12+СВЦЭМ!$D$10+'СЕТ СН'!$G$6-'СЕТ СН'!$G$22</f>
        <v>1480.18867821</v>
      </c>
      <c r="F57" s="36">
        <f>SUMIFS(СВЦЭМ!$C$33:$C$776,СВЦЭМ!$A$33:$A$776,$A57,СВЦЭМ!$B$33:$B$776,F$47)+'СЕТ СН'!$G$12+СВЦЭМ!$D$10+'СЕТ СН'!$G$6-'СЕТ СН'!$G$22</f>
        <v>1474.7477224500001</v>
      </c>
      <c r="G57" s="36">
        <f>SUMIFS(СВЦЭМ!$C$33:$C$776,СВЦЭМ!$A$33:$A$776,$A57,СВЦЭМ!$B$33:$B$776,G$47)+'СЕТ СН'!$G$12+СВЦЭМ!$D$10+'СЕТ СН'!$G$6-'СЕТ СН'!$G$22</f>
        <v>1462.0165826000002</v>
      </c>
      <c r="H57" s="36">
        <f>SUMIFS(СВЦЭМ!$C$33:$C$776,СВЦЭМ!$A$33:$A$776,$A57,СВЦЭМ!$B$33:$B$776,H$47)+'СЕТ СН'!$G$12+СВЦЭМ!$D$10+'СЕТ СН'!$G$6-'СЕТ СН'!$G$22</f>
        <v>1441.1698218500001</v>
      </c>
      <c r="I57" s="36">
        <f>SUMIFS(СВЦЭМ!$C$33:$C$776,СВЦЭМ!$A$33:$A$776,$A57,СВЦЭМ!$B$33:$B$776,I$47)+'СЕТ СН'!$G$12+СВЦЭМ!$D$10+'СЕТ СН'!$G$6-'СЕТ СН'!$G$22</f>
        <v>1429.4883676100001</v>
      </c>
      <c r="J57" s="36">
        <f>SUMIFS(СВЦЭМ!$C$33:$C$776,СВЦЭМ!$A$33:$A$776,$A57,СВЦЭМ!$B$33:$B$776,J$47)+'СЕТ СН'!$G$12+СВЦЭМ!$D$10+'СЕТ СН'!$G$6-'СЕТ СН'!$G$22</f>
        <v>1420.2270019100001</v>
      </c>
      <c r="K57" s="36">
        <f>SUMIFS(СВЦЭМ!$C$33:$C$776,СВЦЭМ!$A$33:$A$776,$A57,СВЦЭМ!$B$33:$B$776,K$47)+'СЕТ СН'!$G$12+СВЦЭМ!$D$10+'СЕТ СН'!$G$6-'СЕТ СН'!$G$22</f>
        <v>1389.67630923</v>
      </c>
      <c r="L57" s="36">
        <f>SUMIFS(СВЦЭМ!$C$33:$C$776,СВЦЭМ!$A$33:$A$776,$A57,СВЦЭМ!$B$33:$B$776,L$47)+'СЕТ СН'!$G$12+СВЦЭМ!$D$10+'СЕТ СН'!$G$6-'СЕТ СН'!$G$22</f>
        <v>1377.7740099800001</v>
      </c>
      <c r="M57" s="36">
        <f>SUMIFS(СВЦЭМ!$C$33:$C$776,СВЦЭМ!$A$33:$A$776,$A57,СВЦЭМ!$B$33:$B$776,M$47)+'СЕТ СН'!$G$12+СВЦЭМ!$D$10+'СЕТ СН'!$G$6-'СЕТ СН'!$G$22</f>
        <v>1371.48391786</v>
      </c>
      <c r="N57" s="36">
        <f>SUMIFS(СВЦЭМ!$C$33:$C$776,СВЦЭМ!$A$33:$A$776,$A57,СВЦЭМ!$B$33:$B$776,N$47)+'СЕТ СН'!$G$12+СВЦЭМ!$D$10+'СЕТ СН'!$G$6-'СЕТ СН'!$G$22</f>
        <v>1383.7330077900001</v>
      </c>
      <c r="O57" s="36">
        <f>SUMIFS(СВЦЭМ!$C$33:$C$776,СВЦЭМ!$A$33:$A$776,$A57,СВЦЭМ!$B$33:$B$776,O$47)+'СЕТ СН'!$G$12+СВЦЭМ!$D$10+'СЕТ СН'!$G$6-'СЕТ СН'!$G$22</f>
        <v>1392.74832427</v>
      </c>
      <c r="P57" s="36">
        <f>SUMIFS(СВЦЭМ!$C$33:$C$776,СВЦЭМ!$A$33:$A$776,$A57,СВЦЭМ!$B$33:$B$776,P$47)+'СЕТ СН'!$G$12+СВЦЭМ!$D$10+'СЕТ СН'!$G$6-'СЕТ СН'!$G$22</f>
        <v>1410.1623693500001</v>
      </c>
      <c r="Q57" s="36">
        <f>SUMIFS(СВЦЭМ!$C$33:$C$776,СВЦЭМ!$A$33:$A$776,$A57,СВЦЭМ!$B$33:$B$776,Q$47)+'СЕТ СН'!$G$12+СВЦЭМ!$D$10+'СЕТ СН'!$G$6-'СЕТ СН'!$G$22</f>
        <v>1406.8700073300001</v>
      </c>
      <c r="R57" s="36">
        <f>SUMIFS(СВЦЭМ!$C$33:$C$776,СВЦЭМ!$A$33:$A$776,$A57,СВЦЭМ!$B$33:$B$776,R$47)+'СЕТ СН'!$G$12+СВЦЭМ!$D$10+'СЕТ СН'!$G$6-'СЕТ СН'!$G$22</f>
        <v>1363.9859853600001</v>
      </c>
      <c r="S57" s="36">
        <f>SUMIFS(СВЦЭМ!$C$33:$C$776,СВЦЭМ!$A$33:$A$776,$A57,СВЦЭМ!$B$33:$B$776,S$47)+'СЕТ СН'!$G$12+СВЦЭМ!$D$10+'СЕТ СН'!$G$6-'СЕТ СН'!$G$22</f>
        <v>1332.51119887</v>
      </c>
      <c r="T57" s="36">
        <f>SUMIFS(СВЦЭМ!$C$33:$C$776,СВЦЭМ!$A$33:$A$776,$A57,СВЦЭМ!$B$33:$B$776,T$47)+'СЕТ СН'!$G$12+СВЦЭМ!$D$10+'СЕТ СН'!$G$6-'СЕТ СН'!$G$22</f>
        <v>1342.1410742200001</v>
      </c>
      <c r="U57" s="36">
        <f>SUMIFS(СВЦЭМ!$C$33:$C$776,СВЦЭМ!$A$33:$A$776,$A57,СВЦЭМ!$B$33:$B$776,U$47)+'СЕТ СН'!$G$12+СВЦЭМ!$D$10+'СЕТ СН'!$G$6-'СЕТ СН'!$G$22</f>
        <v>1340.5395069599999</v>
      </c>
      <c r="V57" s="36">
        <f>SUMIFS(СВЦЭМ!$C$33:$C$776,СВЦЭМ!$A$33:$A$776,$A57,СВЦЭМ!$B$33:$B$776,V$47)+'СЕТ СН'!$G$12+СВЦЭМ!$D$10+'СЕТ СН'!$G$6-'СЕТ СН'!$G$22</f>
        <v>1332.3890388200002</v>
      </c>
      <c r="W57" s="36">
        <f>SUMIFS(СВЦЭМ!$C$33:$C$776,СВЦЭМ!$A$33:$A$776,$A57,СВЦЭМ!$B$33:$B$776,W$47)+'СЕТ СН'!$G$12+СВЦЭМ!$D$10+'СЕТ СН'!$G$6-'СЕТ СН'!$G$22</f>
        <v>1316.4845295099999</v>
      </c>
      <c r="X57" s="36">
        <f>SUMIFS(СВЦЭМ!$C$33:$C$776,СВЦЭМ!$A$33:$A$776,$A57,СВЦЭМ!$B$33:$B$776,X$47)+'СЕТ СН'!$G$12+СВЦЭМ!$D$10+'СЕТ СН'!$G$6-'СЕТ СН'!$G$22</f>
        <v>1305.6581612</v>
      </c>
      <c r="Y57" s="36">
        <f>SUMIFS(СВЦЭМ!$C$33:$C$776,СВЦЭМ!$A$33:$A$776,$A57,СВЦЭМ!$B$33:$B$776,Y$47)+'СЕТ СН'!$G$12+СВЦЭМ!$D$10+'СЕТ СН'!$G$6-'СЕТ СН'!$G$22</f>
        <v>1322.8479487100001</v>
      </c>
    </row>
    <row r="58" spans="1:25" ht="15.75" x14ac:dyDescent="0.2">
      <c r="A58" s="35">
        <f t="shared" si="1"/>
        <v>43780</v>
      </c>
      <c r="B58" s="36">
        <f>SUMIFS(СВЦЭМ!$C$33:$C$776,СВЦЭМ!$A$33:$A$776,$A58,СВЦЭМ!$B$33:$B$776,B$47)+'СЕТ СН'!$G$12+СВЦЭМ!$D$10+'СЕТ СН'!$G$6-'СЕТ СН'!$G$22</f>
        <v>1401.00924878</v>
      </c>
      <c r="C58" s="36">
        <f>SUMIFS(СВЦЭМ!$C$33:$C$776,СВЦЭМ!$A$33:$A$776,$A58,СВЦЭМ!$B$33:$B$776,C$47)+'СЕТ СН'!$G$12+СВЦЭМ!$D$10+'СЕТ СН'!$G$6-'СЕТ СН'!$G$22</f>
        <v>1440.2779492300001</v>
      </c>
      <c r="D58" s="36">
        <f>SUMIFS(СВЦЭМ!$C$33:$C$776,СВЦЭМ!$A$33:$A$776,$A58,СВЦЭМ!$B$33:$B$776,D$47)+'СЕТ СН'!$G$12+СВЦЭМ!$D$10+'СЕТ СН'!$G$6-'СЕТ СН'!$G$22</f>
        <v>1467.4788167500001</v>
      </c>
      <c r="E58" s="36">
        <f>SUMIFS(СВЦЭМ!$C$33:$C$776,СВЦЭМ!$A$33:$A$776,$A58,СВЦЭМ!$B$33:$B$776,E$47)+'СЕТ СН'!$G$12+СВЦЭМ!$D$10+'СЕТ СН'!$G$6-'СЕТ СН'!$G$22</f>
        <v>1477.59596083</v>
      </c>
      <c r="F58" s="36">
        <f>SUMIFS(СВЦЭМ!$C$33:$C$776,СВЦЭМ!$A$33:$A$776,$A58,СВЦЭМ!$B$33:$B$776,F$47)+'СЕТ СН'!$G$12+СВЦЭМ!$D$10+'СЕТ СН'!$G$6-'СЕТ СН'!$G$22</f>
        <v>1485.20638794</v>
      </c>
      <c r="G58" s="36">
        <f>SUMIFS(СВЦЭМ!$C$33:$C$776,СВЦЭМ!$A$33:$A$776,$A58,СВЦЭМ!$B$33:$B$776,G$47)+'СЕТ СН'!$G$12+СВЦЭМ!$D$10+'СЕТ СН'!$G$6-'СЕТ СН'!$G$22</f>
        <v>1452.9446006200001</v>
      </c>
      <c r="H58" s="36">
        <f>SUMIFS(СВЦЭМ!$C$33:$C$776,СВЦЭМ!$A$33:$A$776,$A58,СВЦЭМ!$B$33:$B$776,H$47)+'СЕТ СН'!$G$12+СВЦЭМ!$D$10+'СЕТ СН'!$G$6-'СЕТ СН'!$G$22</f>
        <v>1448.2505493100002</v>
      </c>
      <c r="I58" s="36">
        <f>SUMIFS(СВЦЭМ!$C$33:$C$776,СВЦЭМ!$A$33:$A$776,$A58,СВЦЭМ!$B$33:$B$776,I$47)+'СЕТ СН'!$G$12+СВЦЭМ!$D$10+'СЕТ СН'!$G$6-'СЕТ СН'!$G$22</f>
        <v>1437.67564008</v>
      </c>
      <c r="J58" s="36">
        <f>SUMIFS(СВЦЭМ!$C$33:$C$776,СВЦЭМ!$A$33:$A$776,$A58,СВЦЭМ!$B$33:$B$776,J$47)+'СЕТ СН'!$G$12+СВЦЭМ!$D$10+'СЕТ СН'!$G$6-'СЕТ СН'!$G$22</f>
        <v>1433.6534120199999</v>
      </c>
      <c r="K58" s="36">
        <f>SUMIFS(СВЦЭМ!$C$33:$C$776,СВЦЭМ!$A$33:$A$776,$A58,СВЦЭМ!$B$33:$B$776,K$47)+'СЕТ СН'!$G$12+СВЦЭМ!$D$10+'СЕТ СН'!$G$6-'СЕТ СН'!$G$22</f>
        <v>1425.6098989500001</v>
      </c>
      <c r="L58" s="36">
        <f>SUMIFS(СВЦЭМ!$C$33:$C$776,СВЦЭМ!$A$33:$A$776,$A58,СВЦЭМ!$B$33:$B$776,L$47)+'СЕТ СН'!$G$12+СВЦЭМ!$D$10+'СЕТ СН'!$G$6-'СЕТ СН'!$G$22</f>
        <v>1387.6355980200001</v>
      </c>
      <c r="M58" s="36">
        <f>SUMIFS(СВЦЭМ!$C$33:$C$776,СВЦЭМ!$A$33:$A$776,$A58,СВЦЭМ!$B$33:$B$776,M$47)+'СЕТ СН'!$G$12+СВЦЭМ!$D$10+'СЕТ СН'!$G$6-'СЕТ СН'!$G$22</f>
        <v>1371.32773649</v>
      </c>
      <c r="N58" s="36">
        <f>SUMIFS(СВЦЭМ!$C$33:$C$776,СВЦЭМ!$A$33:$A$776,$A58,СВЦЭМ!$B$33:$B$776,N$47)+'СЕТ СН'!$G$12+СВЦЭМ!$D$10+'СЕТ СН'!$G$6-'СЕТ СН'!$G$22</f>
        <v>1367.62141548</v>
      </c>
      <c r="O58" s="36">
        <f>SUMIFS(СВЦЭМ!$C$33:$C$776,СВЦЭМ!$A$33:$A$776,$A58,СВЦЭМ!$B$33:$B$776,O$47)+'СЕТ СН'!$G$12+СВЦЭМ!$D$10+'СЕТ СН'!$G$6-'СЕТ СН'!$G$22</f>
        <v>1361.0895916200002</v>
      </c>
      <c r="P58" s="36">
        <f>SUMIFS(СВЦЭМ!$C$33:$C$776,СВЦЭМ!$A$33:$A$776,$A58,СВЦЭМ!$B$33:$B$776,P$47)+'СЕТ СН'!$G$12+СВЦЭМ!$D$10+'СЕТ СН'!$G$6-'СЕТ СН'!$G$22</f>
        <v>1371.55037739</v>
      </c>
      <c r="Q58" s="36">
        <f>SUMIFS(СВЦЭМ!$C$33:$C$776,СВЦЭМ!$A$33:$A$776,$A58,СВЦЭМ!$B$33:$B$776,Q$47)+'СЕТ СН'!$G$12+СВЦЭМ!$D$10+'СЕТ СН'!$G$6-'СЕТ СН'!$G$22</f>
        <v>1374.3900138700001</v>
      </c>
      <c r="R58" s="36">
        <f>SUMIFS(СВЦЭМ!$C$33:$C$776,СВЦЭМ!$A$33:$A$776,$A58,СВЦЭМ!$B$33:$B$776,R$47)+'СЕТ СН'!$G$12+СВЦЭМ!$D$10+'СЕТ СН'!$G$6-'СЕТ СН'!$G$22</f>
        <v>1376.3212883599999</v>
      </c>
      <c r="S58" s="36">
        <f>SUMIFS(СВЦЭМ!$C$33:$C$776,СВЦЭМ!$A$33:$A$776,$A58,СВЦЭМ!$B$33:$B$776,S$47)+'СЕТ СН'!$G$12+СВЦЭМ!$D$10+'СЕТ СН'!$G$6-'СЕТ СН'!$G$22</f>
        <v>1372.5870597200001</v>
      </c>
      <c r="T58" s="36">
        <f>SUMIFS(СВЦЭМ!$C$33:$C$776,СВЦЭМ!$A$33:$A$776,$A58,СВЦЭМ!$B$33:$B$776,T$47)+'СЕТ СН'!$G$12+СВЦЭМ!$D$10+'СЕТ СН'!$G$6-'СЕТ СН'!$G$22</f>
        <v>1379.7767913600001</v>
      </c>
      <c r="U58" s="36">
        <f>SUMIFS(СВЦЭМ!$C$33:$C$776,СВЦЭМ!$A$33:$A$776,$A58,СВЦЭМ!$B$33:$B$776,U$47)+'СЕТ СН'!$G$12+СВЦЭМ!$D$10+'СЕТ СН'!$G$6-'СЕТ СН'!$G$22</f>
        <v>1371.9562133600002</v>
      </c>
      <c r="V58" s="36">
        <f>SUMIFS(СВЦЭМ!$C$33:$C$776,СВЦЭМ!$A$33:$A$776,$A58,СВЦЭМ!$B$33:$B$776,V$47)+'СЕТ СН'!$G$12+СВЦЭМ!$D$10+'СЕТ СН'!$G$6-'СЕТ СН'!$G$22</f>
        <v>1370.78462014</v>
      </c>
      <c r="W58" s="36">
        <f>SUMIFS(СВЦЭМ!$C$33:$C$776,СВЦЭМ!$A$33:$A$776,$A58,СВЦЭМ!$B$33:$B$776,W$47)+'СЕТ СН'!$G$12+СВЦЭМ!$D$10+'СЕТ СН'!$G$6-'СЕТ СН'!$G$22</f>
        <v>1361.5640015700001</v>
      </c>
      <c r="X58" s="36">
        <f>SUMIFS(СВЦЭМ!$C$33:$C$776,СВЦЭМ!$A$33:$A$776,$A58,СВЦЭМ!$B$33:$B$776,X$47)+'СЕТ СН'!$G$12+СВЦЭМ!$D$10+'СЕТ СН'!$G$6-'СЕТ СН'!$G$22</f>
        <v>1362.03527179</v>
      </c>
      <c r="Y58" s="36">
        <f>SUMIFS(СВЦЭМ!$C$33:$C$776,СВЦЭМ!$A$33:$A$776,$A58,СВЦЭМ!$B$33:$B$776,Y$47)+'СЕТ СН'!$G$12+СВЦЭМ!$D$10+'СЕТ СН'!$G$6-'СЕТ СН'!$G$22</f>
        <v>1402.1658143</v>
      </c>
    </row>
    <row r="59" spans="1:25" ht="15.75" x14ac:dyDescent="0.2">
      <c r="A59" s="35">
        <f t="shared" si="1"/>
        <v>43781</v>
      </c>
      <c r="B59" s="36">
        <f>SUMIFS(СВЦЭМ!$C$33:$C$776,СВЦЭМ!$A$33:$A$776,$A59,СВЦЭМ!$B$33:$B$776,B$47)+'СЕТ СН'!$G$12+СВЦЭМ!$D$10+'СЕТ СН'!$G$6-'СЕТ СН'!$G$22</f>
        <v>1397.99873862</v>
      </c>
      <c r="C59" s="36">
        <f>SUMIFS(СВЦЭМ!$C$33:$C$776,СВЦЭМ!$A$33:$A$776,$A59,СВЦЭМ!$B$33:$B$776,C$47)+'СЕТ СН'!$G$12+СВЦЭМ!$D$10+'СЕТ СН'!$G$6-'СЕТ СН'!$G$22</f>
        <v>1440.4915719300002</v>
      </c>
      <c r="D59" s="36">
        <f>SUMIFS(СВЦЭМ!$C$33:$C$776,СВЦЭМ!$A$33:$A$776,$A59,СВЦЭМ!$B$33:$B$776,D$47)+'СЕТ СН'!$G$12+СВЦЭМ!$D$10+'СЕТ СН'!$G$6-'СЕТ СН'!$G$22</f>
        <v>1446.2261519200001</v>
      </c>
      <c r="E59" s="36">
        <f>SUMIFS(СВЦЭМ!$C$33:$C$776,СВЦЭМ!$A$33:$A$776,$A59,СВЦЭМ!$B$33:$B$776,E$47)+'СЕТ СН'!$G$12+СВЦЭМ!$D$10+'СЕТ СН'!$G$6-'СЕТ СН'!$G$22</f>
        <v>1456.6187970599999</v>
      </c>
      <c r="F59" s="36">
        <f>SUMIFS(СВЦЭМ!$C$33:$C$776,СВЦЭМ!$A$33:$A$776,$A59,СВЦЭМ!$B$33:$B$776,F$47)+'СЕТ СН'!$G$12+СВЦЭМ!$D$10+'СЕТ СН'!$G$6-'СЕТ СН'!$G$22</f>
        <v>1451.6087956700001</v>
      </c>
      <c r="G59" s="36">
        <f>SUMIFS(СВЦЭМ!$C$33:$C$776,СВЦЭМ!$A$33:$A$776,$A59,СВЦЭМ!$B$33:$B$776,G$47)+'СЕТ СН'!$G$12+СВЦЭМ!$D$10+'СЕТ СН'!$G$6-'СЕТ СН'!$G$22</f>
        <v>1429.13621096</v>
      </c>
      <c r="H59" s="36">
        <f>SUMIFS(СВЦЭМ!$C$33:$C$776,СВЦЭМ!$A$33:$A$776,$A59,СВЦЭМ!$B$33:$B$776,H$47)+'СЕТ СН'!$G$12+СВЦЭМ!$D$10+'СЕТ СН'!$G$6-'СЕТ СН'!$G$22</f>
        <v>1398.6881565399999</v>
      </c>
      <c r="I59" s="36">
        <f>SUMIFS(СВЦЭМ!$C$33:$C$776,СВЦЭМ!$A$33:$A$776,$A59,СВЦЭМ!$B$33:$B$776,I$47)+'СЕТ СН'!$G$12+СВЦЭМ!$D$10+'СЕТ СН'!$G$6-'СЕТ СН'!$G$22</f>
        <v>1376.5752632200001</v>
      </c>
      <c r="J59" s="36">
        <f>SUMIFS(СВЦЭМ!$C$33:$C$776,СВЦЭМ!$A$33:$A$776,$A59,СВЦЭМ!$B$33:$B$776,J$47)+'СЕТ СН'!$G$12+СВЦЭМ!$D$10+'СЕТ СН'!$G$6-'СЕТ СН'!$G$22</f>
        <v>1358.9119747</v>
      </c>
      <c r="K59" s="36">
        <f>SUMIFS(СВЦЭМ!$C$33:$C$776,СВЦЭМ!$A$33:$A$776,$A59,СВЦЭМ!$B$33:$B$776,K$47)+'СЕТ СН'!$G$12+СВЦЭМ!$D$10+'СЕТ СН'!$G$6-'СЕТ СН'!$G$22</f>
        <v>1354.5467846700001</v>
      </c>
      <c r="L59" s="36">
        <f>SUMIFS(СВЦЭМ!$C$33:$C$776,СВЦЭМ!$A$33:$A$776,$A59,СВЦЭМ!$B$33:$B$776,L$47)+'СЕТ СН'!$G$12+СВЦЭМ!$D$10+'СЕТ СН'!$G$6-'СЕТ СН'!$G$22</f>
        <v>1330.70379701</v>
      </c>
      <c r="M59" s="36">
        <f>SUMIFS(СВЦЭМ!$C$33:$C$776,СВЦЭМ!$A$33:$A$776,$A59,СВЦЭМ!$B$33:$B$776,M$47)+'СЕТ СН'!$G$12+СВЦЭМ!$D$10+'СЕТ СН'!$G$6-'СЕТ СН'!$G$22</f>
        <v>1314.9971262900001</v>
      </c>
      <c r="N59" s="36">
        <f>SUMIFS(СВЦЭМ!$C$33:$C$776,СВЦЭМ!$A$33:$A$776,$A59,СВЦЭМ!$B$33:$B$776,N$47)+'СЕТ СН'!$G$12+СВЦЭМ!$D$10+'СЕТ СН'!$G$6-'СЕТ СН'!$G$22</f>
        <v>1339.3157365000002</v>
      </c>
      <c r="O59" s="36">
        <f>SUMIFS(СВЦЭМ!$C$33:$C$776,СВЦЭМ!$A$33:$A$776,$A59,СВЦЭМ!$B$33:$B$776,O$47)+'СЕТ СН'!$G$12+СВЦЭМ!$D$10+'СЕТ СН'!$G$6-'СЕТ СН'!$G$22</f>
        <v>1341.1502903800001</v>
      </c>
      <c r="P59" s="36">
        <f>SUMIFS(СВЦЭМ!$C$33:$C$776,СВЦЭМ!$A$33:$A$776,$A59,СВЦЭМ!$B$33:$B$776,P$47)+'СЕТ СН'!$G$12+СВЦЭМ!$D$10+'СЕТ СН'!$G$6-'СЕТ СН'!$G$22</f>
        <v>1360.8601224399999</v>
      </c>
      <c r="Q59" s="36">
        <f>SUMIFS(СВЦЭМ!$C$33:$C$776,СВЦЭМ!$A$33:$A$776,$A59,СВЦЭМ!$B$33:$B$776,Q$47)+'СЕТ СН'!$G$12+СВЦЭМ!$D$10+'СЕТ СН'!$G$6-'СЕТ СН'!$G$22</f>
        <v>1377.25914446</v>
      </c>
      <c r="R59" s="36">
        <f>SUMIFS(СВЦЭМ!$C$33:$C$776,СВЦЭМ!$A$33:$A$776,$A59,СВЦЭМ!$B$33:$B$776,R$47)+'СЕТ СН'!$G$12+СВЦЭМ!$D$10+'СЕТ СН'!$G$6-'СЕТ СН'!$G$22</f>
        <v>1378.4042476200002</v>
      </c>
      <c r="S59" s="36">
        <f>SUMIFS(СВЦЭМ!$C$33:$C$776,СВЦЭМ!$A$33:$A$776,$A59,СВЦЭМ!$B$33:$B$776,S$47)+'СЕТ СН'!$G$12+СВЦЭМ!$D$10+'СЕТ СН'!$G$6-'СЕТ СН'!$G$22</f>
        <v>1379.2929028799999</v>
      </c>
      <c r="T59" s="36">
        <f>SUMIFS(СВЦЭМ!$C$33:$C$776,СВЦЭМ!$A$33:$A$776,$A59,СВЦЭМ!$B$33:$B$776,T$47)+'СЕТ СН'!$G$12+СВЦЭМ!$D$10+'СЕТ СН'!$G$6-'СЕТ СН'!$G$22</f>
        <v>1376.1275047600002</v>
      </c>
      <c r="U59" s="36">
        <f>SUMIFS(СВЦЭМ!$C$33:$C$776,СВЦЭМ!$A$33:$A$776,$A59,СВЦЭМ!$B$33:$B$776,U$47)+'СЕТ СН'!$G$12+СВЦЭМ!$D$10+'СЕТ СН'!$G$6-'СЕТ СН'!$G$22</f>
        <v>1368.7907983300001</v>
      </c>
      <c r="V59" s="36">
        <f>SUMIFS(СВЦЭМ!$C$33:$C$776,СВЦЭМ!$A$33:$A$776,$A59,СВЦЭМ!$B$33:$B$776,V$47)+'СЕТ СН'!$G$12+СВЦЭМ!$D$10+'СЕТ СН'!$G$6-'СЕТ СН'!$G$22</f>
        <v>1365.3250229800001</v>
      </c>
      <c r="W59" s="36">
        <f>SUMIFS(СВЦЭМ!$C$33:$C$776,СВЦЭМ!$A$33:$A$776,$A59,СВЦЭМ!$B$33:$B$776,W$47)+'СЕТ СН'!$G$12+СВЦЭМ!$D$10+'СЕТ СН'!$G$6-'СЕТ СН'!$G$22</f>
        <v>1376.0855132800002</v>
      </c>
      <c r="X59" s="36">
        <f>SUMIFS(СВЦЭМ!$C$33:$C$776,СВЦЭМ!$A$33:$A$776,$A59,СВЦЭМ!$B$33:$B$776,X$47)+'СЕТ СН'!$G$12+СВЦЭМ!$D$10+'СЕТ СН'!$G$6-'СЕТ СН'!$G$22</f>
        <v>1398.5639702200001</v>
      </c>
      <c r="Y59" s="36">
        <f>SUMIFS(СВЦЭМ!$C$33:$C$776,СВЦЭМ!$A$33:$A$776,$A59,СВЦЭМ!$B$33:$B$776,Y$47)+'СЕТ СН'!$G$12+СВЦЭМ!$D$10+'СЕТ СН'!$G$6-'СЕТ СН'!$G$22</f>
        <v>1458.7846265600001</v>
      </c>
    </row>
    <row r="60" spans="1:25" ht="15.75" x14ac:dyDescent="0.2">
      <c r="A60" s="35">
        <f t="shared" si="1"/>
        <v>43782</v>
      </c>
      <c r="B60" s="36">
        <f>SUMIFS(СВЦЭМ!$C$33:$C$776,СВЦЭМ!$A$33:$A$776,$A60,СВЦЭМ!$B$33:$B$776,B$47)+'СЕТ СН'!$G$12+СВЦЭМ!$D$10+'СЕТ СН'!$G$6-'СЕТ СН'!$G$22</f>
        <v>1447.8099420100002</v>
      </c>
      <c r="C60" s="36">
        <f>SUMIFS(СВЦЭМ!$C$33:$C$776,СВЦЭМ!$A$33:$A$776,$A60,СВЦЭМ!$B$33:$B$776,C$47)+'СЕТ СН'!$G$12+СВЦЭМ!$D$10+'СЕТ СН'!$G$6-'СЕТ СН'!$G$22</f>
        <v>1515.2254373999999</v>
      </c>
      <c r="D60" s="36">
        <f>SUMIFS(СВЦЭМ!$C$33:$C$776,СВЦЭМ!$A$33:$A$776,$A60,СВЦЭМ!$B$33:$B$776,D$47)+'СЕТ СН'!$G$12+СВЦЭМ!$D$10+'СЕТ СН'!$G$6-'СЕТ СН'!$G$22</f>
        <v>1544.4986480500002</v>
      </c>
      <c r="E60" s="36">
        <f>SUMIFS(СВЦЭМ!$C$33:$C$776,СВЦЭМ!$A$33:$A$776,$A60,СВЦЭМ!$B$33:$B$776,E$47)+'СЕТ СН'!$G$12+СВЦЭМ!$D$10+'СЕТ СН'!$G$6-'СЕТ СН'!$G$22</f>
        <v>1528.24911084</v>
      </c>
      <c r="F60" s="36">
        <f>SUMIFS(СВЦЭМ!$C$33:$C$776,СВЦЭМ!$A$33:$A$776,$A60,СВЦЭМ!$B$33:$B$776,F$47)+'СЕТ СН'!$G$12+СВЦЭМ!$D$10+'СЕТ СН'!$G$6-'СЕТ СН'!$G$22</f>
        <v>1501.79553394</v>
      </c>
      <c r="G60" s="36">
        <f>SUMIFS(СВЦЭМ!$C$33:$C$776,СВЦЭМ!$A$33:$A$776,$A60,СВЦЭМ!$B$33:$B$776,G$47)+'СЕТ СН'!$G$12+СВЦЭМ!$D$10+'СЕТ СН'!$G$6-'СЕТ СН'!$G$22</f>
        <v>1473.6300395000001</v>
      </c>
      <c r="H60" s="36">
        <f>SUMIFS(СВЦЭМ!$C$33:$C$776,СВЦЭМ!$A$33:$A$776,$A60,СВЦЭМ!$B$33:$B$776,H$47)+'СЕТ СН'!$G$12+СВЦЭМ!$D$10+'СЕТ СН'!$G$6-'СЕТ СН'!$G$22</f>
        <v>1444.2968501800001</v>
      </c>
      <c r="I60" s="36">
        <f>SUMIFS(СВЦЭМ!$C$33:$C$776,СВЦЭМ!$A$33:$A$776,$A60,СВЦЭМ!$B$33:$B$776,I$47)+'СЕТ СН'!$G$12+СВЦЭМ!$D$10+'СЕТ СН'!$G$6-'СЕТ СН'!$G$22</f>
        <v>1389.8148713700002</v>
      </c>
      <c r="J60" s="36">
        <f>SUMIFS(СВЦЭМ!$C$33:$C$776,СВЦЭМ!$A$33:$A$776,$A60,СВЦЭМ!$B$33:$B$776,J$47)+'СЕТ СН'!$G$12+СВЦЭМ!$D$10+'СЕТ СН'!$G$6-'СЕТ СН'!$G$22</f>
        <v>1356.36355645</v>
      </c>
      <c r="K60" s="36">
        <f>SUMIFS(СВЦЭМ!$C$33:$C$776,СВЦЭМ!$A$33:$A$776,$A60,СВЦЭМ!$B$33:$B$776,K$47)+'СЕТ СН'!$G$12+СВЦЭМ!$D$10+'СЕТ СН'!$G$6-'СЕТ СН'!$G$22</f>
        <v>1353.2572734600001</v>
      </c>
      <c r="L60" s="36">
        <f>SUMIFS(СВЦЭМ!$C$33:$C$776,СВЦЭМ!$A$33:$A$776,$A60,СВЦЭМ!$B$33:$B$776,L$47)+'СЕТ СН'!$G$12+СВЦЭМ!$D$10+'СЕТ СН'!$G$6-'СЕТ СН'!$G$22</f>
        <v>1319.3903034</v>
      </c>
      <c r="M60" s="36">
        <f>SUMIFS(СВЦЭМ!$C$33:$C$776,СВЦЭМ!$A$33:$A$776,$A60,СВЦЭМ!$B$33:$B$776,M$47)+'СЕТ СН'!$G$12+СВЦЭМ!$D$10+'СЕТ СН'!$G$6-'СЕТ СН'!$G$22</f>
        <v>1306.8566170700001</v>
      </c>
      <c r="N60" s="36">
        <f>SUMIFS(СВЦЭМ!$C$33:$C$776,СВЦЭМ!$A$33:$A$776,$A60,СВЦЭМ!$B$33:$B$776,N$47)+'СЕТ СН'!$G$12+СВЦЭМ!$D$10+'СЕТ СН'!$G$6-'СЕТ СН'!$G$22</f>
        <v>1307.0512054999999</v>
      </c>
      <c r="O60" s="36">
        <f>SUMIFS(СВЦЭМ!$C$33:$C$776,СВЦЭМ!$A$33:$A$776,$A60,СВЦЭМ!$B$33:$B$776,O$47)+'СЕТ СН'!$G$12+СВЦЭМ!$D$10+'СЕТ СН'!$G$6-'СЕТ СН'!$G$22</f>
        <v>1310.9149375699999</v>
      </c>
      <c r="P60" s="36">
        <f>SUMIFS(СВЦЭМ!$C$33:$C$776,СВЦЭМ!$A$33:$A$776,$A60,СВЦЭМ!$B$33:$B$776,P$47)+'СЕТ СН'!$G$12+СВЦЭМ!$D$10+'СЕТ СН'!$G$6-'СЕТ СН'!$G$22</f>
        <v>1312.57297161</v>
      </c>
      <c r="Q60" s="36">
        <f>SUMIFS(СВЦЭМ!$C$33:$C$776,СВЦЭМ!$A$33:$A$776,$A60,СВЦЭМ!$B$33:$B$776,Q$47)+'СЕТ СН'!$G$12+СВЦЭМ!$D$10+'СЕТ СН'!$G$6-'СЕТ СН'!$G$22</f>
        <v>1307.2972686799999</v>
      </c>
      <c r="R60" s="36">
        <f>SUMIFS(СВЦЭМ!$C$33:$C$776,СВЦЭМ!$A$33:$A$776,$A60,СВЦЭМ!$B$33:$B$776,R$47)+'СЕТ СН'!$G$12+СВЦЭМ!$D$10+'СЕТ СН'!$G$6-'СЕТ СН'!$G$22</f>
        <v>1303.4397689500001</v>
      </c>
      <c r="S60" s="36">
        <f>SUMIFS(СВЦЭМ!$C$33:$C$776,СВЦЭМ!$A$33:$A$776,$A60,СВЦЭМ!$B$33:$B$776,S$47)+'СЕТ СН'!$G$12+СВЦЭМ!$D$10+'СЕТ СН'!$G$6-'СЕТ СН'!$G$22</f>
        <v>1307.4640492100002</v>
      </c>
      <c r="T60" s="36">
        <f>SUMIFS(СВЦЭМ!$C$33:$C$776,СВЦЭМ!$A$33:$A$776,$A60,СВЦЭМ!$B$33:$B$776,T$47)+'СЕТ СН'!$G$12+СВЦЭМ!$D$10+'СЕТ СН'!$G$6-'СЕТ СН'!$G$22</f>
        <v>1323.80620172</v>
      </c>
      <c r="U60" s="36">
        <f>SUMIFS(СВЦЭМ!$C$33:$C$776,СВЦЭМ!$A$33:$A$776,$A60,СВЦЭМ!$B$33:$B$776,U$47)+'СЕТ СН'!$G$12+СВЦЭМ!$D$10+'СЕТ СН'!$G$6-'СЕТ СН'!$G$22</f>
        <v>1320.5405893300001</v>
      </c>
      <c r="V60" s="36">
        <f>SUMIFS(СВЦЭМ!$C$33:$C$776,СВЦЭМ!$A$33:$A$776,$A60,СВЦЭМ!$B$33:$B$776,V$47)+'СЕТ СН'!$G$12+СВЦЭМ!$D$10+'СЕТ СН'!$G$6-'СЕТ СН'!$G$22</f>
        <v>1307.54043176</v>
      </c>
      <c r="W60" s="36">
        <f>SUMIFS(СВЦЭМ!$C$33:$C$776,СВЦЭМ!$A$33:$A$776,$A60,СВЦЭМ!$B$33:$B$776,W$47)+'СЕТ СН'!$G$12+СВЦЭМ!$D$10+'СЕТ СН'!$G$6-'СЕТ СН'!$G$22</f>
        <v>1299.1673762099999</v>
      </c>
      <c r="X60" s="36">
        <f>SUMIFS(СВЦЭМ!$C$33:$C$776,СВЦЭМ!$A$33:$A$776,$A60,СВЦЭМ!$B$33:$B$776,X$47)+'СЕТ СН'!$G$12+СВЦЭМ!$D$10+'СЕТ СН'!$G$6-'СЕТ СН'!$G$22</f>
        <v>1307.37848693</v>
      </c>
      <c r="Y60" s="36">
        <f>SUMIFS(СВЦЭМ!$C$33:$C$776,СВЦЭМ!$A$33:$A$776,$A60,СВЦЭМ!$B$33:$B$776,Y$47)+'СЕТ СН'!$G$12+СВЦЭМ!$D$10+'СЕТ СН'!$G$6-'СЕТ СН'!$G$22</f>
        <v>1341.9330311399999</v>
      </c>
    </row>
    <row r="61" spans="1:25" ht="15.75" x14ac:dyDescent="0.2">
      <c r="A61" s="35">
        <f t="shared" si="1"/>
        <v>43783</v>
      </c>
      <c r="B61" s="36">
        <f>SUMIFS(СВЦЭМ!$C$33:$C$776,СВЦЭМ!$A$33:$A$776,$A61,СВЦЭМ!$B$33:$B$776,B$47)+'СЕТ СН'!$G$12+СВЦЭМ!$D$10+'СЕТ СН'!$G$6-'СЕТ СН'!$G$22</f>
        <v>1331.76846682</v>
      </c>
      <c r="C61" s="36">
        <f>SUMIFS(СВЦЭМ!$C$33:$C$776,СВЦЭМ!$A$33:$A$776,$A61,СВЦЭМ!$B$33:$B$776,C$47)+'СЕТ СН'!$G$12+СВЦЭМ!$D$10+'СЕТ СН'!$G$6-'СЕТ СН'!$G$22</f>
        <v>1358.9313951399999</v>
      </c>
      <c r="D61" s="36">
        <f>SUMIFS(СВЦЭМ!$C$33:$C$776,СВЦЭМ!$A$33:$A$776,$A61,СВЦЭМ!$B$33:$B$776,D$47)+'СЕТ СН'!$G$12+СВЦЭМ!$D$10+'СЕТ СН'!$G$6-'СЕТ СН'!$G$22</f>
        <v>1354.64467165</v>
      </c>
      <c r="E61" s="36">
        <f>SUMIFS(СВЦЭМ!$C$33:$C$776,СВЦЭМ!$A$33:$A$776,$A61,СВЦЭМ!$B$33:$B$776,E$47)+'СЕТ СН'!$G$12+СВЦЭМ!$D$10+'СЕТ СН'!$G$6-'СЕТ СН'!$G$22</f>
        <v>1365.37818724</v>
      </c>
      <c r="F61" s="36">
        <f>SUMIFS(СВЦЭМ!$C$33:$C$776,СВЦЭМ!$A$33:$A$776,$A61,СВЦЭМ!$B$33:$B$776,F$47)+'СЕТ СН'!$G$12+СВЦЭМ!$D$10+'СЕТ СН'!$G$6-'СЕТ СН'!$G$22</f>
        <v>1363.07874588</v>
      </c>
      <c r="G61" s="36">
        <f>SUMIFS(СВЦЭМ!$C$33:$C$776,СВЦЭМ!$A$33:$A$776,$A61,СВЦЭМ!$B$33:$B$776,G$47)+'СЕТ СН'!$G$12+СВЦЭМ!$D$10+'СЕТ СН'!$G$6-'СЕТ СН'!$G$22</f>
        <v>1366.9196235700001</v>
      </c>
      <c r="H61" s="36">
        <f>SUMIFS(СВЦЭМ!$C$33:$C$776,СВЦЭМ!$A$33:$A$776,$A61,СВЦЭМ!$B$33:$B$776,H$47)+'СЕТ СН'!$G$12+СВЦЭМ!$D$10+'СЕТ СН'!$G$6-'СЕТ СН'!$G$22</f>
        <v>1354.7579550600001</v>
      </c>
      <c r="I61" s="36">
        <f>SUMIFS(СВЦЭМ!$C$33:$C$776,СВЦЭМ!$A$33:$A$776,$A61,СВЦЭМ!$B$33:$B$776,I$47)+'СЕТ СН'!$G$12+СВЦЭМ!$D$10+'СЕТ СН'!$G$6-'СЕТ СН'!$G$22</f>
        <v>1394.7448240900001</v>
      </c>
      <c r="J61" s="36">
        <f>SUMIFS(СВЦЭМ!$C$33:$C$776,СВЦЭМ!$A$33:$A$776,$A61,СВЦЭМ!$B$33:$B$776,J$47)+'СЕТ СН'!$G$12+СВЦЭМ!$D$10+'СЕТ СН'!$G$6-'СЕТ СН'!$G$22</f>
        <v>1456.2615694599999</v>
      </c>
      <c r="K61" s="36">
        <f>SUMIFS(СВЦЭМ!$C$33:$C$776,СВЦЭМ!$A$33:$A$776,$A61,СВЦЭМ!$B$33:$B$776,K$47)+'СЕТ СН'!$G$12+СВЦЭМ!$D$10+'СЕТ СН'!$G$6-'СЕТ СН'!$G$22</f>
        <v>1461.6118412999999</v>
      </c>
      <c r="L61" s="36">
        <f>SUMIFS(СВЦЭМ!$C$33:$C$776,СВЦЭМ!$A$33:$A$776,$A61,СВЦЭМ!$B$33:$B$776,L$47)+'СЕТ СН'!$G$12+СВЦЭМ!$D$10+'СЕТ СН'!$G$6-'СЕТ СН'!$G$22</f>
        <v>1421.35848515</v>
      </c>
      <c r="M61" s="36">
        <f>SUMIFS(СВЦЭМ!$C$33:$C$776,СВЦЭМ!$A$33:$A$776,$A61,СВЦЭМ!$B$33:$B$776,M$47)+'СЕТ СН'!$G$12+СВЦЭМ!$D$10+'СЕТ СН'!$G$6-'СЕТ СН'!$G$22</f>
        <v>1407.8386646900001</v>
      </c>
      <c r="N61" s="36">
        <f>SUMIFS(СВЦЭМ!$C$33:$C$776,СВЦЭМ!$A$33:$A$776,$A61,СВЦЭМ!$B$33:$B$776,N$47)+'СЕТ СН'!$G$12+СВЦЭМ!$D$10+'СЕТ СН'!$G$6-'СЕТ СН'!$G$22</f>
        <v>1391.3973699600001</v>
      </c>
      <c r="O61" s="36">
        <f>SUMIFS(СВЦЭМ!$C$33:$C$776,СВЦЭМ!$A$33:$A$776,$A61,СВЦЭМ!$B$33:$B$776,O$47)+'СЕТ СН'!$G$12+СВЦЭМ!$D$10+'СЕТ СН'!$G$6-'СЕТ СН'!$G$22</f>
        <v>1383.9402062700001</v>
      </c>
      <c r="P61" s="36">
        <f>SUMIFS(СВЦЭМ!$C$33:$C$776,СВЦЭМ!$A$33:$A$776,$A61,СВЦЭМ!$B$33:$B$776,P$47)+'СЕТ СН'!$G$12+СВЦЭМ!$D$10+'СЕТ СН'!$G$6-'СЕТ СН'!$G$22</f>
        <v>1385.67169345</v>
      </c>
      <c r="Q61" s="36">
        <f>SUMIFS(СВЦЭМ!$C$33:$C$776,СВЦЭМ!$A$33:$A$776,$A61,СВЦЭМ!$B$33:$B$776,Q$47)+'СЕТ СН'!$G$12+СВЦЭМ!$D$10+'СЕТ СН'!$G$6-'СЕТ СН'!$G$22</f>
        <v>1381.8440850900001</v>
      </c>
      <c r="R61" s="36">
        <f>SUMIFS(СВЦЭМ!$C$33:$C$776,СВЦЭМ!$A$33:$A$776,$A61,СВЦЭМ!$B$33:$B$776,R$47)+'СЕТ СН'!$G$12+СВЦЭМ!$D$10+'СЕТ СН'!$G$6-'СЕТ СН'!$G$22</f>
        <v>1379.7914948800001</v>
      </c>
      <c r="S61" s="36">
        <f>SUMIFS(СВЦЭМ!$C$33:$C$776,СВЦЭМ!$A$33:$A$776,$A61,СВЦЭМ!$B$33:$B$776,S$47)+'СЕТ СН'!$G$12+СВЦЭМ!$D$10+'СЕТ СН'!$G$6-'СЕТ СН'!$G$22</f>
        <v>1410.4281015400002</v>
      </c>
      <c r="T61" s="36">
        <f>SUMIFS(СВЦЭМ!$C$33:$C$776,СВЦЭМ!$A$33:$A$776,$A61,СВЦЭМ!$B$33:$B$776,T$47)+'СЕТ СН'!$G$12+СВЦЭМ!$D$10+'СЕТ СН'!$G$6-'СЕТ СН'!$G$22</f>
        <v>1424.6633008200001</v>
      </c>
      <c r="U61" s="36">
        <f>SUMIFS(СВЦЭМ!$C$33:$C$776,СВЦЭМ!$A$33:$A$776,$A61,СВЦЭМ!$B$33:$B$776,U$47)+'СЕТ СН'!$G$12+СВЦЭМ!$D$10+'СЕТ СН'!$G$6-'СЕТ СН'!$G$22</f>
        <v>1419.0147399500001</v>
      </c>
      <c r="V61" s="36">
        <f>SUMIFS(СВЦЭМ!$C$33:$C$776,СВЦЭМ!$A$33:$A$776,$A61,СВЦЭМ!$B$33:$B$776,V$47)+'СЕТ СН'!$G$12+СВЦЭМ!$D$10+'СЕТ СН'!$G$6-'СЕТ СН'!$G$22</f>
        <v>1410.74264451</v>
      </c>
      <c r="W61" s="36">
        <f>SUMIFS(СВЦЭМ!$C$33:$C$776,СВЦЭМ!$A$33:$A$776,$A61,СВЦЭМ!$B$33:$B$776,W$47)+'СЕТ СН'!$G$12+СВЦЭМ!$D$10+'СЕТ СН'!$G$6-'СЕТ СН'!$G$22</f>
        <v>1409.85091913</v>
      </c>
      <c r="X61" s="36">
        <f>SUMIFS(СВЦЭМ!$C$33:$C$776,СВЦЭМ!$A$33:$A$776,$A61,СВЦЭМ!$B$33:$B$776,X$47)+'СЕТ СН'!$G$12+СВЦЭМ!$D$10+'СЕТ СН'!$G$6-'СЕТ СН'!$G$22</f>
        <v>1403.0670747200002</v>
      </c>
      <c r="Y61" s="36">
        <f>SUMIFS(СВЦЭМ!$C$33:$C$776,СВЦЭМ!$A$33:$A$776,$A61,СВЦЭМ!$B$33:$B$776,Y$47)+'СЕТ СН'!$G$12+СВЦЭМ!$D$10+'СЕТ СН'!$G$6-'СЕТ СН'!$G$22</f>
        <v>1405.1916279500001</v>
      </c>
    </row>
    <row r="62" spans="1:25" ht="15.75" x14ac:dyDescent="0.2">
      <c r="A62" s="35">
        <f t="shared" si="1"/>
        <v>43784</v>
      </c>
      <c r="B62" s="36">
        <f>SUMIFS(СВЦЭМ!$C$33:$C$776,СВЦЭМ!$A$33:$A$776,$A62,СВЦЭМ!$B$33:$B$776,B$47)+'СЕТ СН'!$G$12+СВЦЭМ!$D$10+'СЕТ СН'!$G$6-'СЕТ СН'!$G$22</f>
        <v>1396.77266912</v>
      </c>
      <c r="C62" s="36">
        <f>SUMIFS(СВЦЭМ!$C$33:$C$776,СВЦЭМ!$A$33:$A$776,$A62,СВЦЭМ!$B$33:$B$776,C$47)+'СЕТ СН'!$G$12+СВЦЭМ!$D$10+'СЕТ СН'!$G$6-'СЕТ СН'!$G$22</f>
        <v>1436.3726727100002</v>
      </c>
      <c r="D62" s="36">
        <f>SUMIFS(СВЦЭМ!$C$33:$C$776,СВЦЭМ!$A$33:$A$776,$A62,СВЦЭМ!$B$33:$B$776,D$47)+'СЕТ СН'!$G$12+СВЦЭМ!$D$10+'СЕТ СН'!$G$6-'СЕТ СН'!$G$22</f>
        <v>1434.98138165</v>
      </c>
      <c r="E62" s="36">
        <f>SUMIFS(СВЦЭМ!$C$33:$C$776,СВЦЭМ!$A$33:$A$776,$A62,СВЦЭМ!$B$33:$B$776,E$47)+'СЕТ СН'!$G$12+СВЦЭМ!$D$10+'СЕТ СН'!$G$6-'СЕТ СН'!$G$22</f>
        <v>1439.5954091600001</v>
      </c>
      <c r="F62" s="36">
        <f>SUMIFS(СВЦЭМ!$C$33:$C$776,СВЦЭМ!$A$33:$A$776,$A62,СВЦЭМ!$B$33:$B$776,F$47)+'СЕТ СН'!$G$12+СВЦЭМ!$D$10+'СЕТ СН'!$G$6-'СЕТ СН'!$G$22</f>
        <v>1436.7321825700001</v>
      </c>
      <c r="G62" s="36">
        <f>SUMIFS(СВЦЭМ!$C$33:$C$776,СВЦЭМ!$A$33:$A$776,$A62,СВЦЭМ!$B$33:$B$776,G$47)+'СЕТ СН'!$G$12+СВЦЭМ!$D$10+'СЕТ СН'!$G$6-'СЕТ СН'!$G$22</f>
        <v>1425.2240982799999</v>
      </c>
      <c r="H62" s="36">
        <f>SUMIFS(СВЦЭМ!$C$33:$C$776,СВЦЭМ!$A$33:$A$776,$A62,СВЦЭМ!$B$33:$B$776,H$47)+'СЕТ СН'!$G$12+СВЦЭМ!$D$10+'СЕТ СН'!$G$6-'СЕТ СН'!$G$22</f>
        <v>1416.5670004399999</v>
      </c>
      <c r="I62" s="36">
        <f>SUMIFS(СВЦЭМ!$C$33:$C$776,СВЦЭМ!$A$33:$A$776,$A62,СВЦЭМ!$B$33:$B$776,I$47)+'СЕТ СН'!$G$12+СВЦЭМ!$D$10+'СЕТ СН'!$G$6-'СЕТ СН'!$G$22</f>
        <v>1428.80261795</v>
      </c>
      <c r="J62" s="36">
        <f>SUMIFS(СВЦЭМ!$C$33:$C$776,СВЦЭМ!$A$33:$A$776,$A62,СВЦЭМ!$B$33:$B$776,J$47)+'СЕТ СН'!$G$12+СВЦЭМ!$D$10+'СЕТ СН'!$G$6-'СЕТ СН'!$G$22</f>
        <v>1437.36392411</v>
      </c>
      <c r="K62" s="36">
        <f>SUMIFS(СВЦЭМ!$C$33:$C$776,СВЦЭМ!$A$33:$A$776,$A62,СВЦЭМ!$B$33:$B$776,K$47)+'СЕТ СН'!$G$12+СВЦЭМ!$D$10+'СЕТ СН'!$G$6-'СЕТ СН'!$G$22</f>
        <v>1442.81553291</v>
      </c>
      <c r="L62" s="36">
        <f>SUMIFS(СВЦЭМ!$C$33:$C$776,СВЦЭМ!$A$33:$A$776,$A62,СВЦЭМ!$B$33:$B$776,L$47)+'СЕТ СН'!$G$12+СВЦЭМ!$D$10+'СЕТ СН'!$G$6-'СЕТ СН'!$G$22</f>
        <v>1396.24220803</v>
      </c>
      <c r="M62" s="36">
        <f>SUMIFS(СВЦЭМ!$C$33:$C$776,СВЦЭМ!$A$33:$A$776,$A62,СВЦЭМ!$B$33:$B$776,M$47)+'СЕТ СН'!$G$12+СВЦЭМ!$D$10+'СЕТ СН'!$G$6-'СЕТ СН'!$G$22</f>
        <v>1372.29338732</v>
      </c>
      <c r="N62" s="36">
        <f>SUMIFS(СВЦЭМ!$C$33:$C$776,СВЦЭМ!$A$33:$A$776,$A62,СВЦЭМ!$B$33:$B$776,N$47)+'СЕТ СН'!$G$12+СВЦЭМ!$D$10+'СЕТ СН'!$G$6-'СЕТ СН'!$G$22</f>
        <v>1365.9235367599999</v>
      </c>
      <c r="O62" s="36">
        <f>SUMIFS(СВЦЭМ!$C$33:$C$776,СВЦЭМ!$A$33:$A$776,$A62,СВЦЭМ!$B$33:$B$776,O$47)+'СЕТ СН'!$G$12+СВЦЭМ!$D$10+'СЕТ СН'!$G$6-'СЕТ СН'!$G$22</f>
        <v>1365.3971444700001</v>
      </c>
      <c r="P62" s="36">
        <f>SUMIFS(СВЦЭМ!$C$33:$C$776,СВЦЭМ!$A$33:$A$776,$A62,СВЦЭМ!$B$33:$B$776,P$47)+'СЕТ СН'!$G$12+СВЦЭМ!$D$10+'СЕТ СН'!$G$6-'СЕТ СН'!$G$22</f>
        <v>1362.71582749</v>
      </c>
      <c r="Q62" s="36">
        <f>SUMIFS(СВЦЭМ!$C$33:$C$776,СВЦЭМ!$A$33:$A$776,$A62,СВЦЭМ!$B$33:$B$776,Q$47)+'СЕТ СН'!$G$12+СВЦЭМ!$D$10+'СЕТ СН'!$G$6-'СЕТ СН'!$G$22</f>
        <v>1361.5549575700002</v>
      </c>
      <c r="R62" s="36">
        <f>SUMIFS(СВЦЭМ!$C$33:$C$776,СВЦЭМ!$A$33:$A$776,$A62,СВЦЭМ!$B$33:$B$776,R$47)+'СЕТ СН'!$G$12+СВЦЭМ!$D$10+'СЕТ СН'!$G$6-'СЕТ СН'!$G$22</f>
        <v>1364.4703823700002</v>
      </c>
      <c r="S62" s="36">
        <f>SUMIFS(СВЦЭМ!$C$33:$C$776,СВЦЭМ!$A$33:$A$776,$A62,СВЦЭМ!$B$33:$B$776,S$47)+'СЕТ СН'!$G$12+СВЦЭМ!$D$10+'СЕТ СН'!$G$6-'СЕТ СН'!$G$22</f>
        <v>1377.8549783600001</v>
      </c>
      <c r="T62" s="36">
        <f>SUMIFS(СВЦЭМ!$C$33:$C$776,СВЦЭМ!$A$33:$A$776,$A62,СВЦЭМ!$B$33:$B$776,T$47)+'СЕТ СН'!$G$12+СВЦЭМ!$D$10+'СЕТ СН'!$G$6-'СЕТ СН'!$G$22</f>
        <v>1380.8535814400002</v>
      </c>
      <c r="U62" s="36">
        <f>SUMIFS(СВЦЭМ!$C$33:$C$776,СВЦЭМ!$A$33:$A$776,$A62,СВЦЭМ!$B$33:$B$776,U$47)+'СЕТ СН'!$G$12+СВЦЭМ!$D$10+'СЕТ СН'!$G$6-'СЕТ СН'!$G$22</f>
        <v>1373.8519476700001</v>
      </c>
      <c r="V62" s="36">
        <f>SUMIFS(СВЦЭМ!$C$33:$C$776,СВЦЭМ!$A$33:$A$776,$A62,СВЦЭМ!$B$33:$B$776,V$47)+'СЕТ СН'!$G$12+СВЦЭМ!$D$10+'СЕТ СН'!$G$6-'СЕТ СН'!$G$22</f>
        <v>1365.4905226800001</v>
      </c>
      <c r="W62" s="36">
        <f>SUMIFS(СВЦЭМ!$C$33:$C$776,СВЦЭМ!$A$33:$A$776,$A62,СВЦЭМ!$B$33:$B$776,W$47)+'СЕТ СН'!$G$12+СВЦЭМ!$D$10+'СЕТ СН'!$G$6-'СЕТ СН'!$G$22</f>
        <v>1359.6506215100001</v>
      </c>
      <c r="X62" s="36">
        <f>SUMIFS(СВЦЭМ!$C$33:$C$776,СВЦЭМ!$A$33:$A$776,$A62,СВЦЭМ!$B$33:$B$776,X$47)+'СЕТ СН'!$G$12+СВЦЭМ!$D$10+'СЕТ СН'!$G$6-'СЕТ СН'!$G$22</f>
        <v>1348.2899296400001</v>
      </c>
      <c r="Y62" s="36">
        <f>SUMIFS(СВЦЭМ!$C$33:$C$776,СВЦЭМ!$A$33:$A$776,$A62,СВЦЭМ!$B$33:$B$776,Y$47)+'СЕТ СН'!$G$12+СВЦЭМ!$D$10+'СЕТ СН'!$G$6-'СЕТ СН'!$G$22</f>
        <v>1350.1318819000001</v>
      </c>
    </row>
    <row r="63" spans="1:25" ht="15.75" x14ac:dyDescent="0.2">
      <c r="A63" s="35">
        <f t="shared" si="1"/>
        <v>43785</v>
      </c>
      <c r="B63" s="36">
        <f>SUMIFS(СВЦЭМ!$C$33:$C$776,СВЦЭМ!$A$33:$A$776,$A63,СВЦЭМ!$B$33:$B$776,B$47)+'СЕТ СН'!$G$12+СВЦЭМ!$D$10+'СЕТ СН'!$G$6-'СЕТ СН'!$G$22</f>
        <v>1438.06769437</v>
      </c>
      <c r="C63" s="36">
        <f>SUMIFS(СВЦЭМ!$C$33:$C$776,СВЦЭМ!$A$33:$A$776,$A63,СВЦЭМ!$B$33:$B$776,C$47)+'СЕТ СН'!$G$12+СВЦЭМ!$D$10+'СЕТ СН'!$G$6-'СЕТ СН'!$G$22</f>
        <v>1461.07356568</v>
      </c>
      <c r="D63" s="36">
        <f>SUMIFS(СВЦЭМ!$C$33:$C$776,СВЦЭМ!$A$33:$A$776,$A63,СВЦЭМ!$B$33:$B$776,D$47)+'СЕТ СН'!$G$12+СВЦЭМ!$D$10+'СЕТ СН'!$G$6-'СЕТ СН'!$G$22</f>
        <v>1463.2463083299999</v>
      </c>
      <c r="E63" s="36">
        <f>SUMIFS(СВЦЭМ!$C$33:$C$776,СВЦЭМ!$A$33:$A$776,$A63,СВЦЭМ!$B$33:$B$776,E$47)+'СЕТ СН'!$G$12+СВЦЭМ!$D$10+'СЕТ СН'!$G$6-'СЕТ СН'!$G$22</f>
        <v>1467.4819033700001</v>
      </c>
      <c r="F63" s="36">
        <f>SUMIFS(СВЦЭМ!$C$33:$C$776,СВЦЭМ!$A$33:$A$776,$A63,СВЦЭМ!$B$33:$B$776,F$47)+'СЕТ СН'!$G$12+СВЦЭМ!$D$10+'СЕТ СН'!$G$6-'СЕТ СН'!$G$22</f>
        <v>1461.6285277100001</v>
      </c>
      <c r="G63" s="36">
        <f>SUMIFS(СВЦЭМ!$C$33:$C$776,СВЦЭМ!$A$33:$A$776,$A63,СВЦЭМ!$B$33:$B$776,G$47)+'СЕТ СН'!$G$12+СВЦЭМ!$D$10+'СЕТ СН'!$G$6-'СЕТ СН'!$G$22</f>
        <v>1465.9833748900001</v>
      </c>
      <c r="H63" s="36">
        <f>SUMIFS(СВЦЭМ!$C$33:$C$776,СВЦЭМ!$A$33:$A$776,$A63,СВЦЭМ!$B$33:$B$776,H$47)+'СЕТ СН'!$G$12+СВЦЭМ!$D$10+'СЕТ СН'!$G$6-'СЕТ СН'!$G$22</f>
        <v>1466.14592571</v>
      </c>
      <c r="I63" s="36">
        <f>SUMIFS(СВЦЭМ!$C$33:$C$776,СВЦЭМ!$A$33:$A$776,$A63,СВЦЭМ!$B$33:$B$776,I$47)+'СЕТ СН'!$G$12+СВЦЭМ!$D$10+'СЕТ СН'!$G$6-'СЕТ СН'!$G$22</f>
        <v>1435.0262737200001</v>
      </c>
      <c r="J63" s="36">
        <f>SUMIFS(СВЦЭМ!$C$33:$C$776,СВЦЭМ!$A$33:$A$776,$A63,СВЦЭМ!$B$33:$B$776,J$47)+'СЕТ СН'!$G$12+СВЦЭМ!$D$10+'СЕТ СН'!$G$6-'СЕТ СН'!$G$22</f>
        <v>1442.5848251100001</v>
      </c>
      <c r="K63" s="36">
        <f>SUMIFS(СВЦЭМ!$C$33:$C$776,СВЦЭМ!$A$33:$A$776,$A63,СВЦЭМ!$B$33:$B$776,K$47)+'СЕТ СН'!$G$12+СВЦЭМ!$D$10+'СЕТ СН'!$G$6-'СЕТ СН'!$G$22</f>
        <v>1452.8490590800002</v>
      </c>
      <c r="L63" s="36">
        <f>SUMIFS(СВЦЭМ!$C$33:$C$776,СВЦЭМ!$A$33:$A$776,$A63,СВЦЭМ!$B$33:$B$776,L$47)+'СЕТ СН'!$G$12+СВЦЭМ!$D$10+'СЕТ СН'!$G$6-'СЕТ СН'!$G$22</f>
        <v>1417.4295397300002</v>
      </c>
      <c r="M63" s="36">
        <f>SUMIFS(СВЦЭМ!$C$33:$C$776,СВЦЭМ!$A$33:$A$776,$A63,СВЦЭМ!$B$33:$B$776,M$47)+'СЕТ СН'!$G$12+СВЦЭМ!$D$10+'СЕТ СН'!$G$6-'СЕТ СН'!$G$22</f>
        <v>1395.3984170900001</v>
      </c>
      <c r="N63" s="36">
        <f>SUMIFS(СВЦЭМ!$C$33:$C$776,СВЦЭМ!$A$33:$A$776,$A63,СВЦЭМ!$B$33:$B$776,N$47)+'СЕТ СН'!$G$12+СВЦЭМ!$D$10+'СЕТ СН'!$G$6-'СЕТ СН'!$G$22</f>
        <v>1390.5546984</v>
      </c>
      <c r="O63" s="36">
        <f>SUMIFS(СВЦЭМ!$C$33:$C$776,СВЦЭМ!$A$33:$A$776,$A63,СВЦЭМ!$B$33:$B$776,O$47)+'СЕТ СН'!$G$12+СВЦЭМ!$D$10+'СЕТ СН'!$G$6-'СЕТ СН'!$G$22</f>
        <v>1391.70391109</v>
      </c>
      <c r="P63" s="36">
        <f>SUMIFS(СВЦЭМ!$C$33:$C$776,СВЦЭМ!$A$33:$A$776,$A63,СВЦЭМ!$B$33:$B$776,P$47)+'СЕТ СН'!$G$12+СВЦЭМ!$D$10+'СЕТ СН'!$G$6-'СЕТ СН'!$G$22</f>
        <v>1383.5754695700002</v>
      </c>
      <c r="Q63" s="36">
        <f>SUMIFS(СВЦЭМ!$C$33:$C$776,СВЦЭМ!$A$33:$A$776,$A63,СВЦЭМ!$B$33:$B$776,Q$47)+'СЕТ СН'!$G$12+СВЦЭМ!$D$10+'СЕТ СН'!$G$6-'СЕТ СН'!$G$22</f>
        <v>1372.2403107</v>
      </c>
      <c r="R63" s="36">
        <f>SUMIFS(СВЦЭМ!$C$33:$C$776,СВЦЭМ!$A$33:$A$776,$A63,СВЦЭМ!$B$33:$B$776,R$47)+'СЕТ СН'!$G$12+СВЦЭМ!$D$10+'СЕТ СН'!$G$6-'СЕТ СН'!$G$22</f>
        <v>1366.5866481</v>
      </c>
      <c r="S63" s="36">
        <f>SUMIFS(СВЦЭМ!$C$33:$C$776,СВЦЭМ!$A$33:$A$776,$A63,СВЦЭМ!$B$33:$B$776,S$47)+'СЕТ СН'!$G$12+СВЦЭМ!$D$10+'СЕТ СН'!$G$6-'СЕТ СН'!$G$22</f>
        <v>1380.5472076200001</v>
      </c>
      <c r="T63" s="36">
        <f>SUMIFS(СВЦЭМ!$C$33:$C$776,СВЦЭМ!$A$33:$A$776,$A63,СВЦЭМ!$B$33:$B$776,T$47)+'СЕТ СН'!$G$12+СВЦЭМ!$D$10+'СЕТ СН'!$G$6-'СЕТ СН'!$G$22</f>
        <v>1407.12712835</v>
      </c>
      <c r="U63" s="36">
        <f>SUMIFS(СВЦЭМ!$C$33:$C$776,СВЦЭМ!$A$33:$A$776,$A63,СВЦЭМ!$B$33:$B$776,U$47)+'СЕТ СН'!$G$12+СВЦЭМ!$D$10+'СЕТ СН'!$G$6-'СЕТ СН'!$G$22</f>
        <v>1395.5988392300001</v>
      </c>
      <c r="V63" s="36">
        <f>SUMIFS(СВЦЭМ!$C$33:$C$776,СВЦЭМ!$A$33:$A$776,$A63,СВЦЭМ!$B$33:$B$776,V$47)+'СЕТ СН'!$G$12+СВЦЭМ!$D$10+'СЕТ СН'!$G$6-'СЕТ СН'!$G$22</f>
        <v>1393.0090152800001</v>
      </c>
      <c r="W63" s="36">
        <f>SUMIFS(СВЦЭМ!$C$33:$C$776,СВЦЭМ!$A$33:$A$776,$A63,СВЦЭМ!$B$33:$B$776,W$47)+'СЕТ СН'!$G$12+СВЦЭМ!$D$10+'СЕТ СН'!$G$6-'СЕТ СН'!$G$22</f>
        <v>1393.6276259700001</v>
      </c>
      <c r="X63" s="36">
        <f>SUMIFS(СВЦЭМ!$C$33:$C$776,СВЦЭМ!$A$33:$A$776,$A63,СВЦЭМ!$B$33:$B$776,X$47)+'СЕТ СН'!$G$12+СВЦЭМ!$D$10+'СЕТ СН'!$G$6-'СЕТ СН'!$G$22</f>
        <v>1382.82505735</v>
      </c>
      <c r="Y63" s="36">
        <f>SUMIFS(СВЦЭМ!$C$33:$C$776,СВЦЭМ!$A$33:$A$776,$A63,СВЦЭМ!$B$33:$B$776,Y$47)+'СЕТ СН'!$G$12+СВЦЭМ!$D$10+'СЕТ СН'!$G$6-'СЕТ СН'!$G$22</f>
        <v>1388.9347459800001</v>
      </c>
    </row>
    <row r="64" spans="1:25" ht="15.75" x14ac:dyDescent="0.2">
      <c r="A64" s="35">
        <f t="shared" si="1"/>
        <v>43786</v>
      </c>
      <c r="B64" s="36">
        <f>SUMIFS(СВЦЭМ!$C$33:$C$776,СВЦЭМ!$A$33:$A$776,$A64,СВЦЭМ!$B$33:$B$776,B$47)+'СЕТ СН'!$G$12+СВЦЭМ!$D$10+'СЕТ СН'!$G$6-'СЕТ СН'!$G$22</f>
        <v>1434.0647246200001</v>
      </c>
      <c r="C64" s="36">
        <f>SUMIFS(СВЦЭМ!$C$33:$C$776,СВЦЭМ!$A$33:$A$776,$A64,СВЦЭМ!$B$33:$B$776,C$47)+'СЕТ СН'!$G$12+СВЦЭМ!$D$10+'СЕТ СН'!$G$6-'СЕТ СН'!$G$22</f>
        <v>1464.5221449600001</v>
      </c>
      <c r="D64" s="36">
        <f>SUMIFS(СВЦЭМ!$C$33:$C$776,СВЦЭМ!$A$33:$A$776,$A64,СВЦЭМ!$B$33:$B$776,D$47)+'СЕТ СН'!$G$12+СВЦЭМ!$D$10+'СЕТ СН'!$G$6-'СЕТ СН'!$G$22</f>
        <v>1457.6506518000001</v>
      </c>
      <c r="E64" s="36">
        <f>SUMIFS(СВЦЭМ!$C$33:$C$776,СВЦЭМ!$A$33:$A$776,$A64,СВЦЭМ!$B$33:$B$776,E$47)+'СЕТ СН'!$G$12+СВЦЭМ!$D$10+'СЕТ СН'!$G$6-'СЕТ СН'!$G$22</f>
        <v>1471.7134767299999</v>
      </c>
      <c r="F64" s="36">
        <f>SUMIFS(СВЦЭМ!$C$33:$C$776,СВЦЭМ!$A$33:$A$776,$A64,СВЦЭМ!$B$33:$B$776,F$47)+'СЕТ СН'!$G$12+СВЦЭМ!$D$10+'СЕТ СН'!$G$6-'СЕТ СН'!$G$22</f>
        <v>1466.14878705</v>
      </c>
      <c r="G64" s="36">
        <f>SUMIFS(СВЦЭМ!$C$33:$C$776,СВЦЭМ!$A$33:$A$776,$A64,СВЦЭМ!$B$33:$B$776,G$47)+'СЕТ СН'!$G$12+СВЦЭМ!$D$10+'СЕТ СН'!$G$6-'СЕТ СН'!$G$22</f>
        <v>1462.88529212</v>
      </c>
      <c r="H64" s="36">
        <f>SUMIFS(СВЦЭМ!$C$33:$C$776,СВЦЭМ!$A$33:$A$776,$A64,СВЦЭМ!$B$33:$B$776,H$47)+'СЕТ СН'!$G$12+СВЦЭМ!$D$10+'СЕТ СН'!$G$6-'СЕТ СН'!$G$22</f>
        <v>1449.23867419</v>
      </c>
      <c r="I64" s="36">
        <f>SUMIFS(СВЦЭМ!$C$33:$C$776,СВЦЭМ!$A$33:$A$776,$A64,СВЦЭМ!$B$33:$B$776,I$47)+'СЕТ СН'!$G$12+СВЦЭМ!$D$10+'СЕТ СН'!$G$6-'СЕТ СН'!$G$22</f>
        <v>1428.5237868700001</v>
      </c>
      <c r="J64" s="36">
        <f>SUMIFS(СВЦЭМ!$C$33:$C$776,СВЦЭМ!$A$33:$A$776,$A64,СВЦЭМ!$B$33:$B$776,J$47)+'СЕТ СН'!$G$12+СВЦЭМ!$D$10+'СЕТ СН'!$G$6-'СЕТ СН'!$G$22</f>
        <v>1439.9408278999999</v>
      </c>
      <c r="K64" s="36">
        <f>SUMIFS(СВЦЭМ!$C$33:$C$776,СВЦЭМ!$A$33:$A$776,$A64,СВЦЭМ!$B$33:$B$776,K$47)+'СЕТ СН'!$G$12+СВЦЭМ!$D$10+'СЕТ СН'!$G$6-'СЕТ СН'!$G$22</f>
        <v>1467.8326251399999</v>
      </c>
      <c r="L64" s="36">
        <f>SUMIFS(СВЦЭМ!$C$33:$C$776,СВЦЭМ!$A$33:$A$776,$A64,СВЦЭМ!$B$33:$B$776,L$47)+'СЕТ СН'!$G$12+СВЦЭМ!$D$10+'СЕТ СН'!$G$6-'СЕТ СН'!$G$22</f>
        <v>1433.8253328599999</v>
      </c>
      <c r="M64" s="36">
        <f>SUMIFS(СВЦЭМ!$C$33:$C$776,СВЦЭМ!$A$33:$A$776,$A64,СВЦЭМ!$B$33:$B$776,M$47)+'СЕТ СН'!$G$12+СВЦЭМ!$D$10+'СЕТ СН'!$G$6-'СЕТ СН'!$G$22</f>
        <v>1408.3743055499999</v>
      </c>
      <c r="N64" s="36">
        <f>SUMIFS(СВЦЭМ!$C$33:$C$776,СВЦЭМ!$A$33:$A$776,$A64,СВЦЭМ!$B$33:$B$776,N$47)+'СЕТ СН'!$G$12+СВЦЭМ!$D$10+'СЕТ СН'!$G$6-'СЕТ СН'!$G$22</f>
        <v>1405.7980230200001</v>
      </c>
      <c r="O64" s="36">
        <f>SUMIFS(СВЦЭМ!$C$33:$C$776,СВЦЭМ!$A$33:$A$776,$A64,СВЦЭМ!$B$33:$B$776,O$47)+'СЕТ СН'!$G$12+СВЦЭМ!$D$10+'СЕТ СН'!$G$6-'СЕТ СН'!$G$22</f>
        <v>1406.7875895699999</v>
      </c>
      <c r="P64" s="36">
        <f>SUMIFS(СВЦЭМ!$C$33:$C$776,СВЦЭМ!$A$33:$A$776,$A64,СВЦЭМ!$B$33:$B$776,P$47)+'СЕТ СН'!$G$12+СВЦЭМ!$D$10+'СЕТ СН'!$G$6-'СЕТ СН'!$G$22</f>
        <v>1404.94855358</v>
      </c>
      <c r="Q64" s="36">
        <f>SUMIFS(СВЦЭМ!$C$33:$C$776,СВЦЭМ!$A$33:$A$776,$A64,СВЦЭМ!$B$33:$B$776,Q$47)+'СЕТ СН'!$G$12+СВЦЭМ!$D$10+'СЕТ СН'!$G$6-'СЕТ СН'!$G$22</f>
        <v>1404.1167516099999</v>
      </c>
      <c r="R64" s="36">
        <f>SUMIFS(СВЦЭМ!$C$33:$C$776,СВЦЭМ!$A$33:$A$776,$A64,СВЦЭМ!$B$33:$B$776,R$47)+'СЕТ СН'!$G$12+СВЦЭМ!$D$10+'СЕТ СН'!$G$6-'СЕТ СН'!$G$22</f>
        <v>1401.0038667600002</v>
      </c>
      <c r="S64" s="36">
        <f>SUMIFS(СВЦЭМ!$C$33:$C$776,СВЦЭМ!$A$33:$A$776,$A64,СВЦЭМ!$B$33:$B$776,S$47)+'СЕТ СН'!$G$12+СВЦЭМ!$D$10+'СЕТ СН'!$G$6-'СЕТ СН'!$G$22</f>
        <v>1410.1126860500001</v>
      </c>
      <c r="T64" s="36">
        <f>SUMIFS(СВЦЭМ!$C$33:$C$776,СВЦЭМ!$A$33:$A$776,$A64,СВЦЭМ!$B$33:$B$776,T$47)+'СЕТ СН'!$G$12+СВЦЭМ!$D$10+'СЕТ СН'!$G$6-'СЕТ СН'!$G$22</f>
        <v>1433.13469403</v>
      </c>
      <c r="U64" s="36">
        <f>SUMIFS(СВЦЭМ!$C$33:$C$776,СВЦЭМ!$A$33:$A$776,$A64,СВЦЭМ!$B$33:$B$776,U$47)+'СЕТ СН'!$G$12+СВЦЭМ!$D$10+'СЕТ СН'!$G$6-'СЕТ СН'!$G$22</f>
        <v>1428.3091191200001</v>
      </c>
      <c r="V64" s="36">
        <f>SUMIFS(СВЦЭМ!$C$33:$C$776,СВЦЭМ!$A$33:$A$776,$A64,СВЦЭМ!$B$33:$B$776,V$47)+'СЕТ СН'!$G$12+СВЦЭМ!$D$10+'СЕТ СН'!$G$6-'СЕТ СН'!$G$22</f>
        <v>1421.9016470700001</v>
      </c>
      <c r="W64" s="36">
        <f>SUMIFS(СВЦЭМ!$C$33:$C$776,СВЦЭМ!$A$33:$A$776,$A64,СВЦЭМ!$B$33:$B$776,W$47)+'СЕТ СН'!$G$12+СВЦЭМ!$D$10+'СЕТ СН'!$G$6-'СЕТ СН'!$G$22</f>
        <v>1414.05729838</v>
      </c>
      <c r="X64" s="36">
        <f>SUMIFS(СВЦЭМ!$C$33:$C$776,СВЦЭМ!$A$33:$A$776,$A64,СВЦЭМ!$B$33:$B$776,X$47)+'СЕТ СН'!$G$12+СВЦЭМ!$D$10+'СЕТ СН'!$G$6-'СЕТ СН'!$G$22</f>
        <v>1406.7401152100001</v>
      </c>
      <c r="Y64" s="36">
        <f>SUMIFS(СВЦЭМ!$C$33:$C$776,СВЦЭМ!$A$33:$A$776,$A64,СВЦЭМ!$B$33:$B$776,Y$47)+'СЕТ СН'!$G$12+СВЦЭМ!$D$10+'СЕТ СН'!$G$6-'СЕТ СН'!$G$22</f>
        <v>1408.23013782</v>
      </c>
    </row>
    <row r="65" spans="1:27" ht="15.75" x14ac:dyDescent="0.2">
      <c r="A65" s="35">
        <f t="shared" si="1"/>
        <v>43787</v>
      </c>
      <c r="B65" s="36">
        <f>SUMIFS(СВЦЭМ!$C$33:$C$776,СВЦЭМ!$A$33:$A$776,$A65,СВЦЭМ!$B$33:$B$776,B$47)+'СЕТ СН'!$G$12+СВЦЭМ!$D$10+'СЕТ СН'!$G$6-'СЕТ СН'!$G$22</f>
        <v>1411.3185399700001</v>
      </c>
      <c r="C65" s="36">
        <f>SUMIFS(СВЦЭМ!$C$33:$C$776,СВЦЭМ!$A$33:$A$776,$A65,СВЦЭМ!$B$33:$B$776,C$47)+'СЕТ СН'!$G$12+СВЦЭМ!$D$10+'СЕТ СН'!$G$6-'СЕТ СН'!$G$22</f>
        <v>1424.79498515</v>
      </c>
      <c r="D65" s="36">
        <f>SUMIFS(СВЦЭМ!$C$33:$C$776,СВЦЭМ!$A$33:$A$776,$A65,СВЦЭМ!$B$33:$B$776,D$47)+'СЕТ СН'!$G$12+СВЦЭМ!$D$10+'СЕТ СН'!$G$6-'СЕТ СН'!$G$22</f>
        <v>1416.7676123700001</v>
      </c>
      <c r="E65" s="36">
        <f>SUMIFS(СВЦЭМ!$C$33:$C$776,СВЦЭМ!$A$33:$A$776,$A65,СВЦЭМ!$B$33:$B$776,E$47)+'СЕТ СН'!$G$12+СВЦЭМ!$D$10+'СЕТ СН'!$G$6-'СЕТ СН'!$G$22</f>
        <v>1425.4285566799999</v>
      </c>
      <c r="F65" s="36">
        <f>SUMIFS(СВЦЭМ!$C$33:$C$776,СВЦЭМ!$A$33:$A$776,$A65,СВЦЭМ!$B$33:$B$776,F$47)+'СЕТ СН'!$G$12+СВЦЭМ!$D$10+'СЕТ СН'!$G$6-'СЕТ СН'!$G$22</f>
        <v>1416.39986247</v>
      </c>
      <c r="G65" s="36">
        <f>SUMIFS(СВЦЭМ!$C$33:$C$776,СВЦЭМ!$A$33:$A$776,$A65,СВЦЭМ!$B$33:$B$776,G$47)+'СЕТ СН'!$G$12+СВЦЭМ!$D$10+'СЕТ СН'!$G$6-'СЕТ СН'!$G$22</f>
        <v>1420.4265359200001</v>
      </c>
      <c r="H65" s="36">
        <f>SUMIFS(СВЦЭМ!$C$33:$C$776,СВЦЭМ!$A$33:$A$776,$A65,СВЦЭМ!$B$33:$B$776,H$47)+'СЕТ СН'!$G$12+СВЦЭМ!$D$10+'СЕТ СН'!$G$6-'СЕТ СН'!$G$22</f>
        <v>1440.3398784000001</v>
      </c>
      <c r="I65" s="36">
        <f>SUMIFS(СВЦЭМ!$C$33:$C$776,СВЦЭМ!$A$33:$A$776,$A65,СВЦЭМ!$B$33:$B$776,I$47)+'СЕТ СН'!$G$12+СВЦЭМ!$D$10+'СЕТ СН'!$G$6-'СЕТ СН'!$G$22</f>
        <v>1470.2675611700001</v>
      </c>
      <c r="J65" s="36">
        <f>SUMIFS(СВЦЭМ!$C$33:$C$776,СВЦЭМ!$A$33:$A$776,$A65,СВЦЭМ!$B$33:$B$776,J$47)+'СЕТ СН'!$G$12+СВЦЭМ!$D$10+'СЕТ СН'!$G$6-'СЕТ СН'!$G$22</f>
        <v>1487.75300371</v>
      </c>
      <c r="K65" s="36">
        <f>SUMIFS(СВЦЭМ!$C$33:$C$776,СВЦЭМ!$A$33:$A$776,$A65,СВЦЭМ!$B$33:$B$776,K$47)+'СЕТ СН'!$G$12+СВЦЭМ!$D$10+'СЕТ СН'!$G$6-'СЕТ СН'!$G$22</f>
        <v>1501.1654150500001</v>
      </c>
      <c r="L65" s="36">
        <f>SUMIFS(СВЦЭМ!$C$33:$C$776,СВЦЭМ!$A$33:$A$776,$A65,СВЦЭМ!$B$33:$B$776,L$47)+'СЕТ СН'!$G$12+СВЦЭМ!$D$10+'СЕТ СН'!$G$6-'СЕТ СН'!$G$22</f>
        <v>1471.9178447300001</v>
      </c>
      <c r="M65" s="36">
        <f>SUMIFS(СВЦЭМ!$C$33:$C$776,СВЦЭМ!$A$33:$A$776,$A65,СВЦЭМ!$B$33:$B$776,M$47)+'СЕТ СН'!$G$12+СВЦЭМ!$D$10+'СЕТ СН'!$G$6-'СЕТ СН'!$G$22</f>
        <v>1445.1174518299999</v>
      </c>
      <c r="N65" s="36">
        <f>SUMIFS(СВЦЭМ!$C$33:$C$776,СВЦЭМ!$A$33:$A$776,$A65,СВЦЭМ!$B$33:$B$776,N$47)+'СЕТ СН'!$G$12+СВЦЭМ!$D$10+'СЕТ СН'!$G$6-'СЕТ СН'!$G$22</f>
        <v>1441.56358217</v>
      </c>
      <c r="O65" s="36">
        <f>SUMIFS(СВЦЭМ!$C$33:$C$776,СВЦЭМ!$A$33:$A$776,$A65,СВЦЭМ!$B$33:$B$776,O$47)+'СЕТ СН'!$G$12+СВЦЭМ!$D$10+'СЕТ СН'!$G$6-'СЕТ СН'!$G$22</f>
        <v>1441.24667314</v>
      </c>
      <c r="P65" s="36">
        <f>SUMIFS(СВЦЭМ!$C$33:$C$776,СВЦЭМ!$A$33:$A$776,$A65,СВЦЭМ!$B$33:$B$776,P$47)+'СЕТ СН'!$G$12+СВЦЭМ!$D$10+'СЕТ СН'!$G$6-'СЕТ СН'!$G$22</f>
        <v>1436.84246426</v>
      </c>
      <c r="Q65" s="36">
        <f>SUMIFS(СВЦЭМ!$C$33:$C$776,СВЦЭМ!$A$33:$A$776,$A65,СВЦЭМ!$B$33:$B$776,Q$47)+'СЕТ СН'!$G$12+СВЦЭМ!$D$10+'СЕТ СН'!$G$6-'СЕТ СН'!$G$22</f>
        <v>1439.52629215</v>
      </c>
      <c r="R65" s="36">
        <f>SUMIFS(СВЦЭМ!$C$33:$C$776,СВЦЭМ!$A$33:$A$776,$A65,СВЦЭМ!$B$33:$B$776,R$47)+'СЕТ СН'!$G$12+СВЦЭМ!$D$10+'СЕТ СН'!$G$6-'СЕТ СН'!$G$22</f>
        <v>1436.1828252099999</v>
      </c>
      <c r="S65" s="36">
        <f>SUMIFS(СВЦЭМ!$C$33:$C$776,СВЦЭМ!$A$33:$A$776,$A65,СВЦЭМ!$B$33:$B$776,S$47)+'СЕТ СН'!$G$12+СВЦЭМ!$D$10+'СЕТ СН'!$G$6-'СЕТ СН'!$G$22</f>
        <v>1446.8790172500001</v>
      </c>
      <c r="T65" s="36">
        <f>SUMIFS(СВЦЭМ!$C$33:$C$776,СВЦЭМ!$A$33:$A$776,$A65,СВЦЭМ!$B$33:$B$776,T$47)+'СЕТ СН'!$G$12+СВЦЭМ!$D$10+'СЕТ СН'!$G$6-'СЕТ СН'!$G$22</f>
        <v>1463.17844977</v>
      </c>
      <c r="U65" s="36">
        <f>SUMIFS(СВЦЭМ!$C$33:$C$776,СВЦЭМ!$A$33:$A$776,$A65,СВЦЭМ!$B$33:$B$776,U$47)+'СЕТ СН'!$G$12+СВЦЭМ!$D$10+'СЕТ СН'!$G$6-'СЕТ СН'!$G$22</f>
        <v>1460.61191818</v>
      </c>
      <c r="V65" s="36">
        <f>SUMIFS(СВЦЭМ!$C$33:$C$776,СВЦЭМ!$A$33:$A$776,$A65,СВЦЭМ!$B$33:$B$776,V$47)+'СЕТ СН'!$G$12+СВЦЭМ!$D$10+'СЕТ СН'!$G$6-'СЕТ СН'!$G$22</f>
        <v>1460.0849961500001</v>
      </c>
      <c r="W65" s="36">
        <f>SUMIFS(СВЦЭМ!$C$33:$C$776,СВЦЭМ!$A$33:$A$776,$A65,СВЦЭМ!$B$33:$B$776,W$47)+'СЕТ СН'!$G$12+СВЦЭМ!$D$10+'СЕТ СН'!$G$6-'СЕТ СН'!$G$22</f>
        <v>1456.5911506100001</v>
      </c>
      <c r="X65" s="36">
        <f>SUMIFS(СВЦЭМ!$C$33:$C$776,СВЦЭМ!$A$33:$A$776,$A65,СВЦЭМ!$B$33:$B$776,X$47)+'СЕТ СН'!$G$12+СВЦЭМ!$D$10+'СЕТ СН'!$G$6-'СЕТ СН'!$G$22</f>
        <v>1447.62134311</v>
      </c>
      <c r="Y65" s="36">
        <f>SUMIFS(СВЦЭМ!$C$33:$C$776,СВЦЭМ!$A$33:$A$776,$A65,СВЦЭМ!$B$33:$B$776,Y$47)+'СЕТ СН'!$G$12+СВЦЭМ!$D$10+'СЕТ СН'!$G$6-'СЕТ СН'!$G$22</f>
        <v>1444.50029774</v>
      </c>
    </row>
    <row r="66" spans="1:27" ht="15.75" x14ac:dyDescent="0.2">
      <c r="A66" s="35">
        <f t="shared" si="1"/>
        <v>43788</v>
      </c>
      <c r="B66" s="36">
        <f>SUMIFS(СВЦЭМ!$C$33:$C$776,СВЦЭМ!$A$33:$A$776,$A66,СВЦЭМ!$B$33:$B$776,B$47)+'СЕТ СН'!$G$12+СВЦЭМ!$D$10+'СЕТ СН'!$G$6-'СЕТ СН'!$G$22</f>
        <v>1510.1859628900002</v>
      </c>
      <c r="C66" s="36">
        <f>SUMIFS(СВЦЭМ!$C$33:$C$776,СВЦЭМ!$A$33:$A$776,$A66,СВЦЭМ!$B$33:$B$776,C$47)+'СЕТ СН'!$G$12+СВЦЭМ!$D$10+'СЕТ СН'!$G$6-'СЕТ СН'!$G$22</f>
        <v>1535.0162403500001</v>
      </c>
      <c r="D66" s="36">
        <f>SUMIFS(СВЦЭМ!$C$33:$C$776,СВЦЭМ!$A$33:$A$776,$A66,СВЦЭМ!$B$33:$B$776,D$47)+'СЕТ СН'!$G$12+СВЦЭМ!$D$10+'СЕТ СН'!$G$6-'СЕТ СН'!$G$22</f>
        <v>1535.1521811699999</v>
      </c>
      <c r="E66" s="36">
        <f>SUMIFS(СВЦЭМ!$C$33:$C$776,СВЦЭМ!$A$33:$A$776,$A66,СВЦЭМ!$B$33:$B$776,E$47)+'СЕТ СН'!$G$12+СВЦЭМ!$D$10+'СЕТ СН'!$G$6-'СЕТ СН'!$G$22</f>
        <v>1536.29183865</v>
      </c>
      <c r="F66" s="36">
        <f>SUMIFS(СВЦЭМ!$C$33:$C$776,СВЦЭМ!$A$33:$A$776,$A66,СВЦЭМ!$B$33:$B$776,F$47)+'СЕТ СН'!$G$12+СВЦЭМ!$D$10+'СЕТ СН'!$G$6-'СЕТ СН'!$G$22</f>
        <v>1522.2884461200001</v>
      </c>
      <c r="G66" s="36">
        <f>SUMIFS(СВЦЭМ!$C$33:$C$776,СВЦЭМ!$A$33:$A$776,$A66,СВЦЭМ!$B$33:$B$776,G$47)+'СЕТ СН'!$G$12+СВЦЭМ!$D$10+'СЕТ СН'!$G$6-'СЕТ СН'!$G$22</f>
        <v>1518.4007722199999</v>
      </c>
      <c r="H66" s="36">
        <f>SUMIFS(СВЦЭМ!$C$33:$C$776,СВЦЭМ!$A$33:$A$776,$A66,СВЦЭМ!$B$33:$B$776,H$47)+'СЕТ СН'!$G$12+СВЦЭМ!$D$10+'СЕТ СН'!$G$6-'СЕТ СН'!$G$22</f>
        <v>1494.3026614099999</v>
      </c>
      <c r="I66" s="36">
        <f>SUMIFS(СВЦЭМ!$C$33:$C$776,СВЦЭМ!$A$33:$A$776,$A66,СВЦЭМ!$B$33:$B$776,I$47)+'СЕТ СН'!$G$12+СВЦЭМ!$D$10+'СЕТ СН'!$G$6-'СЕТ СН'!$G$22</f>
        <v>1502.95353694</v>
      </c>
      <c r="J66" s="36">
        <f>SUMIFS(СВЦЭМ!$C$33:$C$776,СВЦЭМ!$A$33:$A$776,$A66,СВЦЭМ!$B$33:$B$776,J$47)+'СЕТ СН'!$G$12+СВЦЭМ!$D$10+'СЕТ СН'!$G$6-'СЕТ СН'!$G$22</f>
        <v>1507.7346548099999</v>
      </c>
      <c r="K66" s="36">
        <f>SUMIFS(СВЦЭМ!$C$33:$C$776,СВЦЭМ!$A$33:$A$776,$A66,СВЦЭМ!$B$33:$B$776,K$47)+'СЕТ СН'!$G$12+СВЦЭМ!$D$10+'СЕТ СН'!$G$6-'СЕТ СН'!$G$22</f>
        <v>1517.6318924100001</v>
      </c>
      <c r="L66" s="36">
        <f>SUMIFS(СВЦЭМ!$C$33:$C$776,СВЦЭМ!$A$33:$A$776,$A66,СВЦЭМ!$B$33:$B$776,L$47)+'СЕТ СН'!$G$12+СВЦЭМ!$D$10+'СЕТ СН'!$G$6-'СЕТ СН'!$G$22</f>
        <v>1482.7270004900001</v>
      </c>
      <c r="M66" s="36">
        <f>SUMIFS(СВЦЭМ!$C$33:$C$776,СВЦЭМ!$A$33:$A$776,$A66,СВЦЭМ!$B$33:$B$776,M$47)+'СЕТ СН'!$G$12+СВЦЭМ!$D$10+'СЕТ СН'!$G$6-'СЕТ СН'!$G$22</f>
        <v>1456.9899352500001</v>
      </c>
      <c r="N66" s="36">
        <f>SUMIFS(СВЦЭМ!$C$33:$C$776,СВЦЭМ!$A$33:$A$776,$A66,СВЦЭМ!$B$33:$B$776,N$47)+'СЕТ СН'!$G$12+СВЦЭМ!$D$10+'СЕТ СН'!$G$6-'СЕТ СН'!$G$22</f>
        <v>1457.9153107900001</v>
      </c>
      <c r="O66" s="36">
        <f>SUMIFS(СВЦЭМ!$C$33:$C$776,СВЦЭМ!$A$33:$A$776,$A66,СВЦЭМ!$B$33:$B$776,O$47)+'СЕТ СН'!$G$12+СВЦЭМ!$D$10+'СЕТ СН'!$G$6-'СЕТ СН'!$G$22</f>
        <v>1454.04059697</v>
      </c>
      <c r="P66" s="36">
        <f>SUMIFS(СВЦЭМ!$C$33:$C$776,СВЦЭМ!$A$33:$A$776,$A66,СВЦЭМ!$B$33:$B$776,P$47)+'СЕТ СН'!$G$12+СВЦЭМ!$D$10+'СЕТ СН'!$G$6-'СЕТ СН'!$G$22</f>
        <v>1451.7913300800001</v>
      </c>
      <c r="Q66" s="36">
        <f>SUMIFS(СВЦЭМ!$C$33:$C$776,СВЦЭМ!$A$33:$A$776,$A66,СВЦЭМ!$B$33:$B$776,Q$47)+'СЕТ СН'!$G$12+СВЦЭМ!$D$10+'СЕТ СН'!$G$6-'СЕТ СН'!$G$22</f>
        <v>1448.4388232700001</v>
      </c>
      <c r="R66" s="36">
        <f>SUMIFS(СВЦЭМ!$C$33:$C$776,СВЦЭМ!$A$33:$A$776,$A66,СВЦЭМ!$B$33:$B$776,R$47)+'СЕТ СН'!$G$12+СВЦЭМ!$D$10+'СЕТ СН'!$G$6-'СЕТ СН'!$G$22</f>
        <v>1452.9365309100001</v>
      </c>
      <c r="S66" s="36">
        <f>SUMIFS(СВЦЭМ!$C$33:$C$776,СВЦЭМ!$A$33:$A$776,$A66,СВЦЭМ!$B$33:$B$776,S$47)+'СЕТ СН'!$G$12+СВЦЭМ!$D$10+'СЕТ СН'!$G$6-'СЕТ СН'!$G$22</f>
        <v>1464.58792655</v>
      </c>
      <c r="T66" s="36">
        <f>SUMIFS(СВЦЭМ!$C$33:$C$776,СВЦЭМ!$A$33:$A$776,$A66,СВЦЭМ!$B$33:$B$776,T$47)+'СЕТ СН'!$G$12+СВЦЭМ!$D$10+'СЕТ СН'!$G$6-'СЕТ СН'!$G$22</f>
        <v>1478.2694774199999</v>
      </c>
      <c r="U66" s="36">
        <f>SUMIFS(СВЦЭМ!$C$33:$C$776,СВЦЭМ!$A$33:$A$776,$A66,СВЦЭМ!$B$33:$B$776,U$47)+'СЕТ СН'!$G$12+СВЦЭМ!$D$10+'СЕТ СН'!$G$6-'СЕТ СН'!$G$22</f>
        <v>1474.9140444100001</v>
      </c>
      <c r="V66" s="36">
        <f>SUMIFS(СВЦЭМ!$C$33:$C$776,СВЦЭМ!$A$33:$A$776,$A66,СВЦЭМ!$B$33:$B$776,V$47)+'СЕТ СН'!$G$12+СВЦЭМ!$D$10+'СЕТ СН'!$G$6-'СЕТ СН'!$G$22</f>
        <v>1470.3515187100002</v>
      </c>
      <c r="W66" s="36">
        <f>SUMIFS(СВЦЭМ!$C$33:$C$776,СВЦЭМ!$A$33:$A$776,$A66,СВЦЭМ!$B$33:$B$776,W$47)+'СЕТ СН'!$G$12+СВЦЭМ!$D$10+'СЕТ СН'!$G$6-'СЕТ СН'!$G$22</f>
        <v>1466.6078253000001</v>
      </c>
      <c r="X66" s="36">
        <f>SUMIFS(СВЦЭМ!$C$33:$C$776,СВЦЭМ!$A$33:$A$776,$A66,СВЦЭМ!$B$33:$B$776,X$47)+'СЕТ СН'!$G$12+СВЦЭМ!$D$10+'СЕТ СН'!$G$6-'СЕТ СН'!$G$22</f>
        <v>1463.1342990600001</v>
      </c>
      <c r="Y66" s="36">
        <f>SUMIFS(СВЦЭМ!$C$33:$C$776,СВЦЭМ!$A$33:$A$776,$A66,СВЦЭМ!$B$33:$B$776,Y$47)+'СЕТ СН'!$G$12+СВЦЭМ!$D$10+'СЕТ СН'!$G$6-'СЕТ СН'!$G$22</f>
        <v>1468.0696643199999</v>
      </c>
    </row>
    <row r="67" spans="1:27" ht="15.75" x14ac:dyDescent="0.2">
      <c r="A67" s="35">
        <f t="shared" si="1"/>
        <v>43789</v>
      </c>
      <c r="B67" s="36">
        <f>SUMIFS(СВЦЭМ!$C$33:$C$776,СВЦЭМ!$A$33:$A$776,$A67,СВЦЭМ!$B$33:$B$776,B$47)+'СЕТ СН'!$G$12+СВЦЭМ!$D$10+'СЕТ СН'!$G$6-'СЕТ СН'!$G$22</f>
        <v>1442.6478571600001</v>
      </c>
      <c r="C67" s="36">
        <f>SUMIFS(СВЦЭМ!$C$33:$C$776,СВЦЭМ!$A$33:$A$776,$A67,СВЦЭМ!$B$33:$B$776,C$47)+'СЕТ СН'!$G$12+СВЦЭМ!$D$10+'СЕТ СН'!$G$6-'СЕТ СН'!$G$22</f>
        <v>1453.68848671</v>
      </c>
      <c r="D67" s="36">
        <f>SUMIFS(СВЦЭМ!$C$33:$C$776,СВЦЭМ!$A$33:$A$776,$A67,СВЦЭМ!$B$33:$B$776,D$47)+'СЕТ СН'!$G$12+СВЦЭМ!$D$10+'СЕТ СН'!$G$6-'СЕТ СН'!$G$22</f>
        <v>1452.3006281900002</v>
      </c>
      <c r="E67" s="36">
        <f>SUMIFS(СВЦЭМ!$C$33:$C$776,СВЦЭМ!$A$33:$A$776,$A67,СВЦЭМ!$B$33:$B$776,E$47)+'СЕТ СН'!$G$12+СВЦЭМ!$D$10+'СЕТ СН'!$G$6-'СЕТ СН'!$G$22</f>
        <v>1462.2191313799999</v>
      </c>
      <c r="F67" s="36">
        <f>SUMIFS(СВЦЭМ!$C$33:$C$776,СВЦЭМ!$A$33:$A$776,$A67,СВЦЭМ!$B$33:$B$776,F$47)+'СЕТ СН'!$G$12+СВЦЭМ!$D$10+'СЕТ СН'!$G$6-'СЕТ СН'!$G$22</f>
        <v>1450.3950084000001</v>
      </c>
      <c r="G67" s="36">
        <f>SUMIFS(СВЦЭМ!$C$33:$C$776,СВЦЭМ!$A$33:$A$776,$A67,СВЦЭМ!$B$33:$B$776,G$47)+'СЕТ СН'!$G$12+СВЦЭМ!$D$10+'СЕТ СН'!$G$6-'СЕТ СН'!$G$22</f>
        <v>1453.58862851</v>
      </c>
      <c r="H67" s="36">
        <f>SUMIFS(СВЦЭМ!$C$33:$C$776,СВЦЭМ!$A$33:$A$776,$A67,СВЦЭМ!$B$33:$B$776,H$47)+'СЕТ СН'!$G$12+СВЦЭМ!$D$10+'СЕТ СН'!$G$6-'СЕТ СН'!$G$22</f>
        <v>1460.2550043400001</v>
      </c>
      <c r="I67" s="36">
        <f>SUMIFS(СВЦЭМ!$C$33:$C$776,СВЦЭМ!$A$33:$A$776,$A67,СВЦЭМ!$B$33:$B$776,I$47)+'СЕТ СН'!$G$12+СВЦЭМ!$D$10+'СЕТ СН'!$G$6-'СЕТ СН'!$G$22</f>
        <v>1466.3385254499999</v>
      </c>
      <c r="J67" s="36">
        <f>SUMIFS(СВЦЭМ!$C$33:$C$776,СВЦЭМ!$A$33:$A$776,$A67,СВЦЭМ!$B$33:$B$776,J$47)+'СЕТ СН'!$G$12+СВЦЭМ!$D$10+'СЕТ СН'!$G$6-'СЕТ СН'!$G$22</f>
        <v>1475.3986908700001</v>
      </c>
      <c r="K67" s="36">
        <f>SUMIFS(СВЦЭМ!$C$33:$C$776,СВЦЭМ!$A$33:$A$776,$A67,СВЦЭМ!$B$33:$B$776,K$47)+'СЕТ СН'!$G$12+СВЦЭМ!$D$10+'СЕТ СН'!$G$6-'СЕТ СН'!$G$22</f>
        <v>1481.09845804</v>
      </c>
      <c r="L67" s="36">
        <f>SUMIFS(СВЦЭМ!$C$33:$C$776,СВЦЭМ!$A$33:$A$776,$A67,СВЦЭМ!$B$33:$B$776,L$47)+'СЕТ СН'!$G$12+СВЦЭМ!$D$10+'СЕТ СН'!$G$6-'СЕТ СН'!$G$22</f>
        <v>1462.0033996400002</v>
      </c>
      <c r="M67" s="36">
        <f>SUMIFS(СВЦЭМ!$C$33:$C$776,СВЦЭМ!$A$33:$A$776,$A67,СВЦЭМ!$B$33:$B$776,M$47)+'СЕТ СН'!$G$12+СВЦЭМ!$D$10+'СЕТ СН'!$G$6-'СЕТ СН'!$G$22</f>
        <v>1438.7627246100001</v>
      </c>
      <c r="N67" s="36">
        <f>SUMIFS(СВЦЭМ!$C$33:$C$776,СВЦЭМ!$A$33:$A$776,$A67,СВЦЭМ!$B$33:$B$776,N$47)+'СЕТ СН'!$G$12+СВЦЭМ!$D$10+'СЕТ СН'!$G$6-'СЕТ СН'!$G$22</f>
        <v>1426.2456594499999</v>
      </c>
      <c r="O67" s="36">
        <f>SUMIFS(СВЦЭМ!$C$33:$C$776,СВЦЭМ!$A$33:$A$776,$A67,СВЦЭМ!$B$33:$B$776,O$47)+'СЕТ СН'!$G$12+СВЦЭМ!$D$10+'СЕТ СН'!$G$6-'СЕТ СН'!$G$22</f>
        <v>1426.6385841800002</v>
      </c>
      <c r="P67" s="36">
        <f>SUMIFS(СВЦЭМ!$C$33:$C$776,СВЦЭМ!$A$33:$A$776,$A67,СВЦЭМ!$B$33:$B$776,P$47)+'СЕТ СН'!$G$12+СВЦЭМ!$D$10+'СЕТ СН'!$G$6-'СЕТ СН'!$G$22</f>
        <v>1423.39504018</v>
      </c>
      <c r="Q67" s="36">
        <f>SUMIFS(СВЦЭМ!$C$33:$C$776,СВЦЭМ!$A$33:$A$776,$A67,СВЦЭМ!$B$33:$B$776,Q$47)+'СЕТ СН'!$G$12+СВЦЭМ!$D$10+'СЕТ СН'!$G$6-'СЕТ СН'!$G$22</f>
        <v>1416.5276702800002</v>
      </c>
      <c r="R67" s="36">
        <f>SUMIFS(СВЦЭМ!$C$33:$C$776,СВЦЭМ!$A$33:$A$776,$A67,СВЦЭМ!$B$33:$B$776,R$47)+'СЕТ СН'!$G$12+СВЦЭМ!$D$10+'СЕТ СН'!$G$6-'СЕТ СН'!$G$22</f>
        <v>1426.0529030299999</v>
      </c>
      <c r="S67" s="36">
        <f>SUMIFS(СВЦЭМ!$C$33:$C$776,СВЦЭМ!$A$33:$A$776,$A67,СВЦЭМ!$B$33:$B$776,S$47)+'СЕТ СН'!$G$12+СВЦЭМ!$D$10+'СЕТ СН'!$G$6-'СЕТ СН'!$G$22</f>
        <v>1442.39976374</v>
      </c>
      <c r="T67" s="36">
        <f>SUMIFS(СВЦЭМ!$C$33:$C$776,СВЦЭМ!$A$33:$A$776,$A67,СВЦЭМ!$B$33:$B$776,T$47)+'СЕТ СН'!$G$12+СВЦЭМ!$D$10+'СЕТ СН'!$G$6-'СЕТ СН'!$G$22</f>
        <v>1449.1067791300002</v>
      </c>
      <c r="U67" s="36">
        <f>SUMIFS(СВЦЭМ!$C$33:$C$776,СВЦЭМ!$A$33:$A$776,$A67,СВЦЭМ!$B$33:$B$776,U$47)+'СЕТ СН'!$G$12+СВЦЭМ!$D$10+'СЕТ СН'!$G$6-'СЕТ СН'!$G$22</f>
        <v>1445.2258050099999</v>
      </c>
      <c r="V67" s="36">
        <f>SUMIFS(СВЦЭМ!$C$33:$C$776,СВЦЭМ!$A$33:$A$776,$A67,СВЦЭМ!$B$33:$B$776,V$47)+'СЕТ СН'!$G$12+СВЦЭМ!$D$10+'СЕТ СН'!$G$6-'СЕТ СН'!$G$22</f>
        <v>1437.1070512400001</v>
      </c>
      <c r="W67" s="36">
        <f>SUMIFS(СВЦЭМ!$C$33:$C$776,СВЦЭМ!$A$33:$A$776,$A67,СВЦЭМ!$B$33:$B$776,W$47)+'СЕТ СН'!$G$12+СВЦЭМ!$D$10+'СЕТ СН'!$G$6-'СЕТ СН'!$G$22</f>
        <v>1441.23168263</v>
      </c>
      <c r="X67" s="36">
        <f>SUMIFS(СВЦЭМ!$C$33:$C$776,СВЦЭМ!$A$33:$A$776,$A67,СВЦЭМ!$B$33:$B$776,X$47)+'СЕТ СН'!$G$12+СВЦЭМ!$D$10+'СЕТ СН'!$G$6-'СЕТ СН'!$G$22</f>
        <v>1435.2948549900002</v>
      </c>
      <c r="Y67" s="36">
        <f>SUMIFS(СВЦЭМ!$C$33:$C$776,СВЦЭМ!$A$33:$A$776,$A67,СВЦЭМ!$B$33:$B$776,Y$47)+'СЕТ СН'!$G$12+СВЦЭМ!$D$10+'СЕТ СН'!$G$6-'СЕТ СН'!$G$22</f>
        <v>1436.8316072</v>
      </c>
    </row>
    <row r="68" spans="1:27" ht="15.75" x14ac:dyDescent="0.2">
      <c r="A68" s="35">
        <f t="shared" si="1"/>
        <v>43790</v>
      </c>
      <c r="B68" s="36">
        <f>SUMIFS(СВЦЭМ!$C$33:$C$776,СВЦЭМ!$A$33:$A$776,$A68,СВЦЭМ!$B$33:$B$776,B$47)+'СЕТ СН'!$G$12+СВЦЭМ!$D$10+'СЕТ СН'!$G$6-'СЕТ СН'!$G$22</f>
        <v>1505.78408021</v>
      </c>
      <c r="C68" s="36">
        <f>SUMIFS(СВЦЭМ!$C$33:$C$776,СВЦЭМ!$A$33:$A$776,$A68,СВЦЭМ!$B$33:$B$776,C$47)+'СЕТ СН'!$G$12+СВЦЭМ!$D$10+'СЕТ СН'!$G$6-'СЕТ СН'!$G$22</f>
        <v>1512.77488902</v>
      </c>
      <c r="D68" s="36">
        <f>SUMIFS(СВЦЭМ!$C$33:$C$776,СВЦЭМ!$A$33:$A$776,$A68,СВЦЭМ!$B$33:$B$776,D$47)+'СЕТ СН'!$G$12+СВЦЭМ!$D$10+'СЕТ СН'!$G$6-'СЕТ СН'!$G$22</f>
        <v>1556.5067905400001</v>
      </c>
      <c r="E68" s="36">
        <f>SUMIFS(СВЦЭМ!$C$33:$C$776,СВЦЭМ!$A$33:$A$776,$A68,СВЦЭМ!$B$33:$B$776,E$47)+'СЕТ СН'!$G$12+СВЦЭМ!$D$10+'СЕТ СН'!$G$6-'СЕТ СН'!$G$22</f>
        <v>1553.77032953</v>
      </c>
      <c r="F68" s="36">
        <f>SUMIFS(СВЦЭМ!$C$33:$C$776,СВЦЭМ!$A$33:$A$776,$A68,СВЦЭМ!$B$33:$B$776,F$47)+'СЕТ СН'!$G$12+СВЦЭМ!$D$10+'СЕТ СН'!$G$6-'СЕТ СН'!$G$22</f>
        <v>1551.9667507700001</v>
      </c>
      <c r="G68" s="36">
        <f>SUMIFS(СВЦЭМ!$C$33:$C$776,СВЦЭМ!$A$33:$A$776,$A68,СВЦЭМ!$B$33:$B$776,G$47)+'СЕТ СН'!$G$12+СВЦЭМ!$D$10+'СЕТ СН'!$G$6-'СЕТ СН'!$G$22</f>
        <v>1541.8621495500001</v>
      </c>
      <c r="H68" s="36">
        <f>SUMIFS(СВЦЭМ!$C$33:$C$776,СВЦЭМ!$A$33:$A$776,$A68,СВЦЭМ!$B$33:$B$776,H$47)+'СЕТ СН'!$G$12+СВЦЭМ!$D$10+'СЕТ СН'!$G$6-'СЕТ СН'!$G$22</f>
        <v>1500.1631482</v>
      </c>
      <c r="I68" s="36">
        <f>SUMIFS(СВЦЭМ!$C$33:$C$776,СВЦЭМ!$A$33:$A$776,$A68,СВЦЭМ!$B$33:$B$776,I$47)+'СЕТ СН'!$G$12+СВЦЭМ!$D$10+'СЕТ СН'!$G$6-'СЕТ СН'!$G$22</f>
        <v>1477.43824331</v>
      </c>
      <c r="J68" s="36">
        <f>SUMIFS(СВЦЭМ!$C$33:$C$776,СВЦЭМ!$A$33:$A$776,$A68,СВЦЭМ!$B$33:$B$776,J$47)+'СЕТ СН'!$G$12+СВЦЭМ!$D$10+'СЕТ СН'!$G$6-'СЕТ СН'!$G$22</f>
        <v>1452.0850841900001</v>
      </c>
      <c r="K68" s="36">
        <f>SUMIFS(СВЦЭМ!$C$33:$C$776,СВЦЭМ!$A$33:$A$776,$A68,СВЦЭМ!$B$33:$B$776,K$47)+'СЕТ СН'!$G$12+СВЦЭМ!$D$10+'СЕТ СН'!$G$6-'СЕТ СН'!$G$22</f>
        <v>1445.6541267100001</v>
      </c>
      <c r="L68" s="36">
        <f>SUMIFS(СВЦЭМ!$C$33:$C$776,СВЦЭМ!$A$33:$A$776,$A68,СВЦЭМ!$B$33:$B$776,L$47)+'СЕТ СН'!$G$12+СВЦЭМ!$D$10+'СЕТ СН'!$G$6-'СЕТ СН'!$G$22</f>
        <v>1419.8195076000002</v>
      </c>
      <c r="M68" s="36">
        <f>SUMIFS(СВЦЭМ!$C$33:$C$776,СВЦЭМ!$A$33:$A$776,$A68,СВЦЭМ!$B$33:$B$776,M$47)+'СЕТ СН'!$G$12+СВЦЭМ!$D$10+'СЕТ СН'!$G$6-'СЕТ СН'!$G$22</f>
        <v>1418.2973453100001</v>
      </c>
      <c r="N68" s="36">
        <f>SUMIFS(СВЦЭМ!$C$33:$C$776,СВЦЭМ!$A$33:$A$776,$A68,СВЦЭМ!$B$33:$B$776,N$47)+'СЕТ СН'!$G$12+СВЦЭМ!$D$10+'СЕТ СН'!$G$6-'СЕТ СН'!$G$22</f>
        <v>1433.77198886</v>
      </c>
      <c r="O68" s="36">
        <f>SUMIFS(СВЦЭМ!$C$33:$C$776,СВЦЭМ!$A$33:$A$776,$A68,СВЦЭМ!$B$33:$B$776,O$47)+'СЕТ СН'!$G$12+СВЦЭМ!$D$10+'СЕТ СН'!$G$6-'СЕТ СН'!$G$22</f>
        <v>1453.7644760100002</v>
      </c>
      <c r="P68" s="36">
        <f>SUMIFS(СВЦЭМ!$C$33:$C$776,СВЦЭМ!$A$33:$A$776,$A68,СВЦЭМ!$B$33:$B$776,P$47)+'СЕТ СН'!$G$12+СВЦЭМ!$D$10+'СЕТ СН'!$G$6-'СЕТ СН'!$G$22</f>
        <v>1452.4410137300001</v>
      </c>
      <c r="Q68" s="36">
        <f>SUMIFS(СВЦЭМ!$C$33:$C$776,СВЦЭМ!$A$33:$A$776,$A68,СВЦЭМ!$B$33:$B$776,Q$47)+'СЕТ СН'!$G$12+СВЦЭМ!$D$10+'СЕТ СН'!$G$6-'СЕТ СН'!$G$22</f>
        <v>1452.2214238500001</v>
      </c>
      <c r="R68" s="36">
        <f>SUMIFS(СВЦЭМ!$C$33:$C$776,СВЦЭМ!$A$33:$A$776,$A68,СВЦЭМ!$B$33:$B$776,R$47)+'СЕТ СН'!$G$12+СВЦЭМ!$D$10+'СЕТ СН'!$G$6-'СЕТ СН'!$G$22</f>
        <v>1438.6559194199999</v>
      </c>
      <c r="S68" s="36">
        <f>SUMIFS(СВЦЭМ!$C$33:$C$776,СВЦЭМ!$A$33:$A$776,$A68,СВЦЭМ!$B$33:$B$776,S$47)+'СЕТ СН'!$G$12+СВЦЭМ!$D$10+'СЕТ СН'!$G$6-'СЕТ СН'!$G$22</f>
        <v>1417.2821061200002</v>
      </c>
      <c r="T68" s="36">
        <f>SUMIFS(СВЦЭМ!$C$33:$C$776,СВЦЭМ!$A$33:$A$776,$A68,СВЦЭМ!$B$33:$B$776,T$47)+'СЕТ СН'!$G$12+СВЦЭМ!$D$10+'СЕТ СН'!$G$6-'СЕТ СН'!$G$22</f>
        <v>1403.5652550899999</v>
      </c>
      <c r="U68" s="36">
        <f>SUMIFS(СВЦЭМ!$C$33:$C$776,СВЦЭМ!$A$33:$A$776,$A68,СВЦЭМ!$B$33:$B$776,U$47)+'СЕТ СН'!$G$12+СВЦЭМ!$D$10+'СЕТ СН'!$G$6-'СЕТ СН'!$G$22</f>
        <v>1407.3947065900002</v>
      </c>
      <c r="V68" s="36">
        <f>SUMIFS(СВЦЭМ!$C$33:$C$776,СВЦЭМ!$A$33:$A$776,$A68,СВЦЭМ!$B$33:$B$776,V$47)+'СЕТ СН'!$G$12+СВЦЭМ!$D$10+'СЕТ СН'!$G$6-'СЕТ СН'!$G$22</f>
        <v>1392.89507989</v>
      </c>
      <c r="W68" s="36">
        <f>SUMIFS(СВЦЭМ!$C$33:$C$776,СВЦЭМ!$A$33:$A$776,$A68,СВЦЭМ!$B$33:$B$776,W$47)+'СЕТ СН'!$G$12+СВЦЭМ!$D$10+'СЕТ СН'!$G$6-'СЕТ СН'!$G$22</f>
        <v>1384.2638643099999</v>
      </c>
      <c r="X68" s="36">
        <f>SUMIFS(СВЦЭМ!$C$33:$C$776,СВЦЭМ!$A$33:$A$776,$A68,СВЦЭМ!$B$33:$B$776,X$47)+'СЕТ СН'!$G$12+СВЦЭМ!$D$10+'СЕТ СН'!$G$6-'СЕТ СН'!$G$22</f>
        <v>1381.7394909200002</v>
      </c>
      <c r="Y68" s="36">
        <f>SUMIFS(СВЦЭМ!$C$33:$C$776,СВЦЭМ!$A$33:$A$776,$A68,СВЦЭМ!$B$33:$B$776,Y$47)+'СЕТ СН'!$G$12+СВЦЭМ!$D$10+'СЕТ СН'!$G$6-'СЕТ СН'!$G$22</f>
        <v>1445.9502365000001</v>
      </c>
    </row>
    <row r="69" spans="1:27" ht="15.75" x14ac:dyDescent="0.2">
      <c r="A69" s="35">
        <f t="shared" si="1"/>
        <v>43791</v>
      </c>
      <c r="B69" s="36">
        <f>SUMIFS(СВЦЭМ!$C$33:$C$776,СВЦЭМ!$A$33:$A$776,$A69,СВЦЭМ!$B$33:$B$776,B$47)+'СЕТ СН'!$G$12+СВЦЭМ!$D$10+'СЕТ СН'!$G$6-'СЕТ СН'!$G$22</f>
        <v>1494.0385446099999</v>
      </c>
      <c r="C69" s="36">
        <f>SUMIFS(СВЦЭМ!$C$33:$C$776,СВЦЭМ!$A$33:$A$776,$A69,СВЦЭМ!$B$33:$B$776,C$47)+'СЕТ СН'!$G$12+СВЦЭМ!$D$10+'СЕТ СН'!$G$6-'СЕТ СН'!$G$22</f>
        <v>1530.4702321</v>
      </c>
      <c r="D69" s="36">
        <f>SUMIFS(СВЦЭМ!$C$33:$C$776,СВЦЭМ!$A$33:$A$776,$A69,СВЦЭМ!$B$33:$B$776,D$47)+'СЕТ СН'!$G$12+СВЦЭМ!$D$10+'СЕТ СН'!$G$6-'СЕТ СН'!$G$22</f>
        <v>1535.3362482100001</v>
      </c>
      <c r="E69" s="36">
        <f>SUMIFS(СВЦЭМ!$C$33:$C$776,СВЦЭМ!$A$33:$A$776,$A69,СВЦЭМ!$B$33:$B$776,E$47)+'СЕТ СН'!$G$12+СВЦЭМ!$D$10+'СЕТ СН'!$G$6-'СЕТ СН'!$G$22</f>
        <v>1528.8407795500002</v>
      </c>
      <c r="F69" s="36">
        <f>SUMIFS(СВЦЭМ!$C$33:$C$776,СВЦЭМ!$A$33:$A$776,$A69,СВЦЭМ!$B$33:$B$776,F$47)+'СЕТ СН'!$G$12+СВЦЭМ!$D$10+'СЕТ СН'!$G$6-'СЕТ СН'!$G$22</f>
        <v>1518.1488858100001</v>
      </c>
      <c r="G69" s="36">
        <f>SUMIFS(СВЦЭМ!$C$33:$C$776,СВЦЭМ!$A$33:$A$776,$A69,СВЦЭМ!$B$33:$B$776,G$47)+'СЕТ СН'!$G$12+СВЦЭМ!$D$10+'СЕТ СН'!$G$6-'СЕТ СН'!$G$22</f>
        <v>1502.0172707199999</v>
      </c>
      <c r="H69" s="36">
        <f>SUMIFS(СВЦЭМ!$C$33:$C$776,СВЦЭМ!$A$33:$A$776,$A69,СВЦЭМ!$B$33:$B$776,H$47)+'СЕТ СН'!$G$12+СВЦЭМ!$D$10+'СЕТ СН'!$G$6-'СЕТ СН'!$G$22</f>
        <v>1478.4727287200001</v>
      </c>
      <c r="I69" s="36">
        <f>SUMIFS(СВЦЭМ!$C$33:$C$776,СВЦЭМ!$A$33:$A$776,$A69,СВЦЭМ!$B$33:$B$776,I$47)+'СЕТ СН'!$G$12+СВЦЭМ!$D$10+'СЕТ СН'!$G$6-'СЕТ СН'!$G$22</f>
        <v>1475.80249385</v>
      </c>
      <c r="J69" s="36">
        <f>SUMIFS(СВЦЭМ!$C$33:$C$776,СВЦЭМ!$A$33:$A$776,$A69,СВЦЭМ!$B$33:$B$776,J$47)+'СЕТ СН'!$G$12+СВЦЭМ!$D$10+'СЕТ СН'!$G$6-'СЕТ СН'!$G$22</f>
        <v>1448.4837666000001</v>
      </c>
      <c r="K69" s="36">
        <f>SUMIFS(СВЦЭМ!$C$33:$C$776,СВЦЭМ!$A$33:$A$776,$A69,СВЦЭМ!$B$33:$B$776,K$47)+'СЕТ СН'!$G$12+СВЦЭМ!$D$10+'СЕТ СН'!$G$6-'СЕТ СН'!$G$22</f>
        <v>1450.4455651600001</v>
      </c>
      <c r="L69" s="36">
        <f>SUMIFS(СВЦЭМ!$C$33:$C$776,СВЦЭМ!$A$33:$A$776,$A69,СВЦЭМ!$B$33:$B$776,L$47)+'СЕТ СН'!$G$12+СВЦЭМ!$D$10+'СЕТ СН'!$G$6-'СЕТ СН'!$G$22</f>
        <v>1411.4452245000002</v>
      </c>
      <c r="M69" s="36">
        <f>SUMIFS(СВЦЭМ!$C$33:$C$776,СВЦЭМ!$A$33:$A$776,$A69,СВЦЭМ!$B$33:$B$776,M$47)+'СЕТ СН'!$G$12+СВЦЭМ!$D$10+'СЕТ СН'!$G$6-'СЕТ СН'!$G$22</f>
        <v>1404.0196332400001</v>
      </c>
      <c r="N69" s="36">
        <f>SUMIFS(СВЦЭМ!$C$33:$C$776,СВЦЭМ!$A$33:$A$776,$A69,СВЦЭМ!$B$33:$B$776,N$47)+'СЕТ СН'!$G$12+СВЦЭМ!$D$10+'СЕТ СН'!$G$6-'СЕТ СН'!$G$22</f>
        <v>1398.9213510700001</v>
      </c>
      <c r="O69" s="36">
        <f>SUMIFS(СВЦЭМ!$C$33:$C$776,СВЦЭМ!$A$33:$A$776,$A69,СВЦЭМ!$B$33:$B$776,O$47)+'СЕТ СН'!$G$12+СВЦЭМ!$D$10+'СЕТ СН'!$G$6-'СЕТ СН'!$G$22</f>
        <v>1422.3134968600002</v>
      </c>
      <c r="P69" s="36">
        <f>SUMIFS(СВЦЭМ!$C$33:$C$776,СВЦЭМ!$A$33:$A$776,$A69,СВЦЭМ!$B$33:$B$776,P$47)+'СЕТ СН'!$G$12+СВЦЭМ!$D$10+'СЕТ СН'!$G$6-'СЕТ СН'!$G$22</f>
        <v>1427.5433369900002</v>
      </c>
      <c r="Q69" s="36">
        <f>SUMIFS(СВЦЭМ!$C$33:$C$776,СВЦЭМ!$A$33:$A$776,$A69,СВЦЭМ!$B$33:$B$776,Q$47)+'СЕТ СН'!$G$12+СВЦЭМ!$D$10+'СЕТ СН'!$G$6-'СЕТ СН'!$G$22</f>
        <v>1430.8935598500002</v>
      </c>
      <c r="R69" s="36">
        <f>SUMIFS(СВЦЭМ!$C$33:$C$776,СВЦЭМ!$A$33:$A$776,$A69,СВЦЭМ!$B$33:$B$776,R$47)+'СЕТ СН'!$G$12+СВЦЭМ!$D$10+'СЕТ СН'!$G$6-'СЕТ СН'!$G$22</f>
        <v>1417.1820048700001</v>
      </c>
      <c r="S69" s="36">
        <f>SUMIFS(СВЦЭМ!$C$33:$C$776,СВЦЭМ!$A$33:$A$776,$A69,СВЦЭМ!$B$33:$B$776,S$47)+'СЕТ СН'!$G$12+СВЦЭМ!$D$10+'СЕТ СН'!$G$6-'СЕТ СН'!$G$22</f>
        <v>1407.5899958</v>
      </c>
      <c r="T69" s="36">
        <f>SUMIFS(СВЦЭМ!$C$33:$C$776,СВЦЭМ!$A$33:$A$776,$A69,СВЦЭМ!$B$33:$B$776,T$47)+'СЕТ СН'!$G$12+СВЦЭМ!$D$10+'СЕТ СН'!$G$6-'СЕТ СН'!$G$22</f>
        <v>1395.2155751600001</v>
      </c>
      <c r="U69" s="36">
        <f>SUMIFS(СВЦЭМ!$C$33:$C$776,СВЦЭМ!$A$33:$A$776,$A69,СВЦЭМ!$B$33:$B$776,U$47)+'СЕТ СН'!$G$12+СВЦЭМ!$D$10+'СЕТ СН'!$G$6-'СЕТ СН'!$G$22</f>
        <v>1391.8696552700001</v>
      </c>
      <c r="V69" s="36">
        <f>SUMIFS(СВЦЭМ!$C$33:$C$776,СВЦЭМ!$A$33:$A$776,$A69,СВЦЭМ!$B$33:$B$776,V$47)+'СЕТ СН'!$G$12+СВЦЭМ!$D$10+'СЕТ СН'!$G$6-'СЕТ СН'!$G$22</f>
        <v>1385.3594420899999</v>
      </c>
      <c r="W69" s="36">
        <f>SUMIFS(СВЦЭМ!$C$33:$C$776,СВЦЭМ!$A$33:$A$776,$A69,СВЦЭМ!$B$33:$B$776,W$47)+'СЕТ СН'!$G$12+СВЦЭМ!$D$10+'СЕТ СН'!$G$6-'СЕТ СН'!$G$22</f>
        <v>1373.8115124999999</v>
      </c>
      <c r="X69" s="36">
        <f>SUMIFS(СВЦЭМ!$C$33:$C$776,СВЦЭМ!$A$33:$A$776,$A69,СВЦЭМ!$B$33:$B$776,X$47)+'СЕТ СН'!$G$12+СВЦЭМ!$D$10+'СЕТ СН'!$G$6-'СЕТ СН'!$G$22</f>
        <v>1385.8688971500001</v>
      </c>
      <c r="Y69" s="36">
        <f>SUMIFS(СВЦЭМ!$C$33:$C$776,СВЦЭМ!$A$33:$A$776,$A69,СВЦЭМ!$B$33:$B$776,Y$47)+'СЕТ СН'!$G$12+СВЦЭМ!$D$10+'СЕТ СН'!$G$6-'СЕТ СН'!$G$22</f>
        <v>1416.97011084</v>
      </c>
    </row>
    <row r="70" spans="1:27" ht="15.75" x14ac:dyDescent="0.2">
      <c r="A70" s="35">
        <f t="shared" si="1"/>
        <v>43792</v>
      </c>
      <c r="B70" s="36">
        <f>SUMIFS(СВЦЭМ!$C$33:$C$776,СВЦЭМ!$A$33:$A$776,$A70,СВЦЭМ!$B$33:$B$776,B$47)+'СЕТ СН'!$G$12+СВЦЭМ!$D$10+'СЕТ СН'!$G$6-'СЕТ СН'!$G$22</f>
        <v>1448.6127113699999</v>
      </c>
      <c r="C70" s="36">
        <f>SUMIFS(СВЦЭМ!$C$33:$C$776,СВЦЭМ!$A$33:$A$776,$A70,СВЦЭМ!$B$33:$B$776,C$47)+'СЕТ СН'!$G$12+СВЦЭМ!$D$10+'СЕТ СН'!$G$6-'СЕТ СН'!$G$22</f>
        <v>1490.8088299599999</v>
      </c>
      <c r="D70" s="36">
        <f>SUMIFS(СВЦЭМ!$C$33:$C$776,СВЦЭМ!$A$33:$A$776,$A70,СВЦЭМ!$B$33:$B$776,D$47)+'СЕТ СН'!$G$12+СВЦЭМ!$D$10+'СЕТ СН'!$G$6-'СЕТ СН'!$G$22</f>
        <v>1498.9288748900001</v>
      </c>
      <c r="E70" s="36">
        <f>SUMIFS(СВЦЭМ!$C$33:$C$776,СВЦЭМ!$A$33:$A$776,$A70,СВЦЭМ!$B$33:$B$776,E$47)+'СЕТ СН'!$G$12+СВЦЭМ!$D$10+'СЕТ СН'!$G$6-'СЕТ СН'!$G$22</f>
        <v>1504.2692307900002</v>
      </c>
      <c r="F70" s="36">
        <f>SUMIFS(СВЦЭМ!$C$33:$C$776,СВЦЭМ!$A$33:$A$776,$A70,СВЦЭМ!$B$33:$B$776,F$47)+'СЕТ СН'!$G$12+СВЦЭМ!$D$10+'СЕТ СН'!$G$6-'СЕТ СН'!$G$22</f>
        <v>1506.5656268299999</v>
      </c>
      <c r="G70" s="36">
        <f>SUMIFS(СВЦЭМ!$C$33:$C$776,СВЦЭМ!$A$33:$A$776,$A70,СВЦЭМ!$B$33:$B$776,G$47)+'СЕТ СН'!$G$12+СВЦЭМ!$D$10+'СЕТ СН'!$G$6-'СЕТ СН'!$G$22</f>
        <v>1498.4415845399999</v>
      </c>
      <c r="H70" s="36">
        <f>SUMIFS(СВЦЭМ!$C$33:$C$776,СВЦЭМ!$A$33:$A$776,$A70,СВЦЭМ!$B$33:$B$776,H$47)+'СЕТ СН'!$G$12+СВЦЭМ!$D$10+'СЕТ СН'!$G$6-'СЕТ СН'!$G$22</f>
        <v>1476.47325363</v>
      </c>
      <c r="I70" s="36">
        <f>SUMIFS(СВЦЭМ!$C$33:$C$776,СВЦЭМ!$A$33:$A$776,$A70,СВЦЭМ!$B$33:$B$776,I$47)+'СЕТ СН'!$G$12+СВЦЭМ!$D$10+'СЕТ СН'!$G$6-'СЕТ СН'!$G$22</f>
        <v>1476.7713100800001</v>
      </c>
      <c r="J70" s="36">
        <f>SUMIFS(СВЦЭМ!$C$33:$C$776,СВЦЭМ!$A$33:$A$776,$A70,СВЦЭМ!$B$33:$B$776,J$47)+'СЕТ СН'!$G$12+СВЦЭМ!$D$10+'СЕТ СН'!$G$6-'СЕТ СН'!$G$22</f>
        <v>1458.99365567</v>
      </c>
      <c r="K70" s="36">
        <f>SUMIFS(СВЦЭМ!$C$33:$C$776,СВЦЭМ!$A$33:$A$776,$A70,СВЦЭМ!$B$33:$B$776,K$47)+'СЕТ СН'!$G$12+СВЦЭМ!$D$10+'СЕТ СН'!$G$6-'СЕТ СН'!$G$22</f>
        <v>1447.09511613</v>
      </c>
      <c r="L70" s="36">
        <f>SUMIFS(СВЦЭМ!$C$33:$C$776,СВЦЭМ!$A$33:$A$776,$A70,СВЦЭМ!$B$33:$B$776,L$47)+'СЕТ СН'!$G$12+СВЦЭМ!$D$10+'СЕТ СН'!$G$6-'СЕТ СН'!$G$22</f>
        <v>1413.7136106900002</v>
      </c>
      <c r="M70" s="36">
        <f>SUMIFS(СВЦЭМ!$C$33:$C$776,СВЦЭМ!$A$33:$A$776,$A70,СВЦЭМ!$B$33:$B$776,M$47)+'СЕТ СН'!$G$12+СВЦЭМ!$D$10+'СЕТ СН'!$G$6-'СЕТ СН'!$G$22</f>
        <v>1406.4154775400002</v>
      </c>
      <c r="N70" s="36">
        <f>SUMIFS(СВЦЭМ!$C$33:$C$776,СВЦЭМ!$A$33:$A$776,$A70,СВЦЭМ!$B$33:$B$776,N$47)+'СЕТ СН'!$G$12+СВЦЭМ!$D$10+'СЕТ СН'!$G$6-'СЕТ СН'!$G$22</f>
        <v>1397.97723221</v>
      </c>
      <c r="O70" s="36">
        <f>SUMIFS(СВЦЭМ!$C$33:$C$776,СВЦЭМ!$A$33:$A$776,$A70,СВЦЭМ!$B$33:$B$776,O$47)+'СЕТ СН'!$G$12+СВЦЭМ!$D$10+'СЕТ СН'!$G$6-'СЕТ СН'!$G$22</f>
        <v>1404.49979738</v>
      </c>
      <c r="P70" s="36">
        <f>SUMIFS(СВЦЭМ!$C$33:$C$776,СВЦЭМ!$A$33:$A$776,$A70,СВЦЭМ!$B$33:$B$776,P$47)+'СЕТ СН'!$G$12+СВЦЭМ!$D$10+'СЕТ СН'!$G$6-'СЕТ СН'!$G$22</f>
        <v>1419.5329091399999</v>
      </c>
      <c r="Q70" s="36">
        <f>SUMIFS(СВЦЭМ!$C$33:$C$776,СВЦЭМ!$A$33:$A$776,$A70,СВЦЭМ!$B$33:$B$776,Q$47)+'СЕТ СН'!$G$12+СВЦЭМ!$D$10+'СЕТ СН'!$G$6-'СЕТ СН'!$G$22</f>
        <v>1421.9960451000002</v>
      </c>
      <c r="R70" s="36">
        <f>SUMIFS(СВЦЭМ!$C$33:$C$776,СВЦЭМ!$A$33:$A$776,$A70,СВЦЭМ!$B$33:$B$776,R$47)+'СЕТ СН'!$G$12+СВЦЭМ!$D$10+'СЕТ СН'!$G$6-'СЕТ СН'!$G$22</f>
        <v>1412.2573182199999</v>
      </c>
      <c r="S70" s="36">
        <f>SUMIFS(СВЦЭМ!$C$33:$C$776,СВЦЭМ!$A$33:$A$776,$A70,СВЦЭМ!$B$33:$B$776,S$47)+'СЕТ СН'!$G$12+СВЦЭМ!$D$10+'СЕТ СН'!$G$6-'СЕТ СН'!$G$22</f>
        <v>1397.7763844599999</v>
      </c>
      <c r="T70" s="36">
        <f>SUMIFS(СВЦЭМ!$C$33:$C$776,СВЦЭМ!$A$33:$A$776,$A70,СВЦЭМ!$B$33:$B$776,T$47)+'СЕТ СН'!$G$12+СВЦЭМ!$D$10+'СЕТ СН'!$G$6-'СЕТ СН'!$G$22</f>
        <v>1398.93952266</v>
      </c>
      <c r="U70" s="36">
        <f>SUMIFS(СВЦЭМ!$C$33:$C$776,СВЦЭМ!$A$33:$A$776,$A70,СВЦЭМ!$B$33:$B$776,U$47)+'СЕТ СН'!$G$12+СВЦЭМ!$D$10+'СЕТ СН'!$G$6-'СЕТ СН'!$G$22</f>
        <v>1398.62186623</v>
      </c>
      <c r="V70" s="36">
        <f>SUMIFS(СВЦЭМ!$C$33:$C$776,СВЦЭМ!$A$33:$A$776,$A70,СВЦЭМ!$B$33:$B$776,V$47)+'СЕТ СН'!$G$12+СВЦЭМ!$D$10+'СЕТ СН'!$G$6-'СЕТ СН'!$G$22</f>
        <v>1407.6003229</v>
      </c>
      <c r="W70" s="36">
        <f>SUMIFS(СВЦЭМ!$C$33:$C$776,СВЦЭМ!$A$33:$A$776,$A70,СВЦЭМ!$B$33:$B$776,W$47)+'СЕТ СН'!$G$12+СВЦЭМ!$D$10+'СЕТ СН'!$G$6-'СЕТ СН'!$G$22</f>
        <v>1416.9359497200001</v>
      </c>
      <c r="X70" s="36">
        <f>SUMIFS(СВЦЭМ!$C$33:$C$776,СВЦЭМ!$A$33:$A$776,$A70,СВЦЭМ!$B$33:$B$776,X$47)+'СЕТ СН'!$G$12+СВЦЭМ!$D$10+'СЕТ СН'!$G$6-'СЕТ СН'!$G$22</f>
        <v>1426.9210121800002</v>
      </c>
      <c r="Y70" s="36">
        <f>SUMIFS(СВЦЭМ!$C$33:$C$776,СВЦЭМ!$A$33:$A$776,$A70,СВЦЭМ!$B$33:$B$776,Y$47)+'СЕТ СН'!$G$12+СВЦЭМ!$D$10+'СЕТ СН'!$G$6-'СЕТ СН'!$G$22</f>
        <v>1431.4402265799999</v>
      </c>
    </row>
    <row r="71" spans="1:27" ht="15.75" x14ac:dyDescent="0.2">
      <c r="A71" s="35">
        <f t="shared" si="1"/>
        <v>43793</v>
      </c>
      <c r="B71" s="36">
        <f>SUMIFS(СВЦЭМ!$C$33:$C$776,СВЦЭМ!$A$33:$A$776,$A71,СВЦЭМ!$B$33:$B$776,B$47)+'СЕТ СН'!$G$12+СВЦЭМ!$D$10+'СЕТ СН'!$G$6-'СЕТ СН'!$G$22</f>
        <v>1414.6771341600002</v>
      </c>
      <c r="C71" s="36">
        <f>SUMIFS(СВЦЭМ!$C$33:$C$776,СВЦЭМ!$A$33:$A$776,$A71,СВЦЭМ!$B$33:$B$776,C$47)+'СЕТ СН'!$G$12+СВЦЭМ!$D$10+'СЕТ СН'!$G$6-'СЕТ СН'!$G$22</f>
        <v>1430.1098980000002</v>
      </c>
      <c r="D71" s="36">
        <f>SUMIFS(СВЦЭМ!$C$33:$C$776,СВЦЭМ!$A$33:$A$776,$A71,СВЦЭМ!$B$33:$B$776,D$47)+'СЕТ СН'!$G$12+СВЦЭМ!$D$10+'СЕТ СН'!$G$6-'СЕТ СН'!$G$22</f>
        <v>1487.45703686</v>
      </c>
      <c r="E71" s="36">
        <f>SUMIFS(СВЦЭМ!$C$33:$C$776,СВЦЭМ!$A$33:$A$776,$A71,СВЦЭМ!$B$33:$B$776,E$47)+'СЕТ СН'!$G$12+СВЦЭМ!$D$10+'СЕТ СН'!$G$6-'СЕТ СН'!$G$22</f>
        <v>1510.8365639200001</v>
      </c>
      <c r="F71" s="36">
        <f>SUMIFS(СВЦЭМ!$C$33:$C$776,СВЦЭМ!$A$33:$A$776,$A71,СВЦЭМ!$B$33:$B$776,F$47)+'СЕТ СН'!$G$12+СВЦЭМ!$D$10+'СЕТ СН'!$G$6-'СЕТ СН'!$G$22</f>
        <v>1514.7116585200001</v>
      </c>
      <c r="G71" s="36">
        <f>SUMIFS(СВЦЭМ!$C$33:$C$776,СВЦЭМ!$A$33:$A$776,$A71,СВЦЭМ!$B$33:$B$776,G$47)+'СЕТ СН'!$G$12+СВЦЭМ!$D$10+'СЕТ СН'!$G$6-'СЕТ СН'!$G$22</f>
        <v>1514.9390790699999</v>
      </c>
      <c r="H71" s="36">
        <f>SUMIFS(СВЦЭМ!$C$33:$C$776,СВЦЭМ!$A$33:$A$776,$A71,СВЦЭМ!$B$33:$B$776,H$47)+'СЕТ СН'!$G$12+СВЦЭМ!$D$10+'СЕТ СН'!$G$6-'СЕТ СН'!$G$22</f>
        <v>1504.0938052800002</v>
      </c>
      <c r="I71" s="36">
        <f>SUMIFS(СВЦЭМ!$C$33:$C$776,СВЦЭМ!$A$33:$A$776,$A71,СВЦЭМ!$B$33:$B$776,I$47)+'СЕТ СН'!$G$12+СВЦЭМ!$D$10+'СЕТ СН'!$G$6-'СЕТ СН'!$G$22</f>
        <v>1492.80565144</v>
      </c>
      <c r="J71" s="36">
        <f>SUMIFS(СВЦЭМ!$C$33:$C$776,СВЦЭМ!$A$33:$A$776,$A71,СВЦЭМ!$B$33:$B$776,J$47)+'СЕТ СН'!$G$12+СВЦЭМ!$D$10+'СЕТ СН'!$G$6-'СЕТ СН'!$G$22</f>
        <v>1470.28151198</v>
      </c>
      <c r="K71" s="36">
        <f>SUMIFS(СВЦЭМ!$C$33:$C$776,СВЦЭМ!$A$33:$A$776,$A71,СВЦЭМ!$B$33:$B$776,K$47)+'СЕТ СН'!$G$12+СВЦЭМ!$D$10+'СЕТ СН'!$G$6-'СЕТ СН'!$G$22</f>
        <v>1461.84973272</v>
      </c>
      <c r="L71" s="36">
        <f>SUMIFS(СВЦЭМ!$C$33:$C$776,СВЦЭМ!$A$33:$A$776,$A71,СВЦЭМ!$B$33:$B$776,L$47)+'СЕТ СН'!$G$12+СВЦЭМ!$D$10+'СЕТ СН'!$G$6-'СЕТ СН'!$G$22</f>
        <v>1412.1793469899999</v>
      </c>
      <c r="M71" s="36">
        <f>SUMIFS(СВЦЭМ!$C$33:$C$776,СВЦЭМ!$A$33:$A$776,$A71,СВЦЭМ!$B$33:$B$776,M$47)+'СЕТ СН'!$G$12+СВЦЭМ!$D$10+'СЕТ СН'!$G$6-'СЕТ СН'!$G$22</f>
        <v>1410.47742978</v>
      </c>
      <c r="N71" s="36">
        <f>SUMIFS(СВЦЭМ!$C$33:$C$776,СВЦЭМ!$A$33:$A$776,$A71,СВЦЭМ!$B$33:$B$776,N$47)+'СЕТ СН'!$G$12+СВЦЭМ!$D$10+'СЕТ СН'!$G$6-'СЕТ СН'!$G$22</f>
        <v>1400.5729573900001</v>
      </c>
      <c r="O71" s="36">
        <f>SUMIFS(СВЦЭМ!$C$33:$C$776,СВЦЭМ!$A$33:$A$776,$A71,СВЦЭМ!$B$33:$B$776,O$47)+'СЕТ СН'!$G$12+СВЦЭМ!$D$10+'СЕТ СН'!$G$6-'СЕТ СН'!$G$22</f>
        <v>1397.5570383300001</v>
      </c>
      <c r="P71" s="36">
        <f>SUMIFS(СВЦЭМ!$C$33:$C$776,СВЦЭМ!$A$33:$A$776,$A71,СВЦЭМ!$B$33:$B$776,P$47)+'СЕТ СН'!$G$12+СВЦЭМ!$D$10+'СЕТ СН'!$G$6-'СЕТ СН'!$G$22</f>
        <v>1404.92110529</v>
      </c>
      <c r="Q71" s="36">
        <f>SUMIFS(СВЦЭМ!$C$33:$C$776,СВЦЭМ!$A$33:$A$776,$A71,СВЦЭМ!$B$33:$B$776,Q$47)+'СЕТ СН'!$G$12+СВЦЭМ!$D$10+'СЕТ СН'!$G$6-'СЕТ СН'!$G$22</f>
        <v>1390.26546452</v>
      </c>
      <c r="R71" s="36">
        <f>SUMIFS(СВЦЭМ!$C$33:$C$776,СВЦЭМ!$A$33:$A$776,$A71,СВЦЭМ!$B$33:$B$776,R$47)+'СЕТ СН'!$G$12+СВЦЭМ!$D$10+'СЕТ СН'!$G$6-'СЕТ СН'!$G$22</f>
        <v>1415.67782343</v>
      </c>
      <c r="S71" s="36">
        <f>SUMIFS(СВЦЭМ!$C$33:$C$776,СВЦЭМ!$A$33:$A$776,$A71,СВЦЭМ!$B$33:$B$776,S$47)+'СЕТ СН'!$G$12+СВЦЭМ!$D$10+'СЕТ СН'!$G$6-'СЕТ СН'!$G$22</f>
        <v>1427.0391017300001</v>
      </c>
      <c r="T71" s="36">
        <f>SUMIFS(СВЦЭМ!$C$33:$C$776,СВЦЭМ!$A$33:$A$776,$A71,СВЦЭМ!$B$33:$B$776,T$47)+'СЕТ СН'!$G$12+СВЦЭМ!$D$10+'СЕТ СН'!$G$6-'СЕТ СН'!$G$22</f>
        <v>1419.73423632</v>
      </c>
      <c r="U71" s="36">
        <f>SUMIFS(СВЦЭМ!$C$33:$C$776,СВЦЭМ!$A$33:$A$776,$A71,СВЦЭМ!$B$33:$B$776,U$47)+'СЕТ СН'!$G$12+СВЦЭМ!$D$10+'СЕТ СН'!$G$6-'СЕТ СН'!$G$22</f>
        <v>1430.78174304</v>
      </c>
      <c r="V71" s="36">
        <f>SUMIFS(СВЦЭМ!$C$33:$C$776,СВЦЭМ!$A$33:$A$776,$A71,СВЦЭМ!$B$33:$B$776,V$47)+'СЕТ СН'!$G$12+СВЦЭМ!$D$10+'СЕТ СН'!$G$6-'СЕТ СН'!$G$22</f>
        <v>1426.23585658</v>
      </c>
      <c r="W71" s="36">
        <f>SUMIFS(СВЦЭМ!$C$33:$C$776,СВЦЭМ!$A$33:$A$776,$A71,СВЦЭМ!$B$33:$B$776,W$47)+'СЕТ СН'!$G$12+СВЦЭМ!$D$10+'СЕТ СН'!$G$6-'СЕТ СН'!$G$22</f>
        <v>1427.19162755</v>
      </c>
      <c r="X71" s="36">
        <f>SUMIFS(СВЦЭМ!$C$33:$C$776,СВЦЭМ!$A$33:$A$776,$A71,СВЦЭМ!$B$33:$B$776,X$47)+'СЕТ СН'!$G$12+СВЦЭМ!$D$10+'СЕТ СН'!$G$6-'СЕТ СН'!$G$22</f>
        <v>1424.5315768999999</v>
      </c>
      <c r="Y71" s="36">
        <f>SUMIFS(СВЦЭМ!$C$33:$C$776,СВЦЭМ!$A$33:$A$776,$A71,СВЦЭМ!$B$33:$B$776,Y$47)+'СЕТ СН'!$G$12+СВЦЭМ!$D$10+'СЕТ СН'!$G$6-'СЕТ СН'!$G$22</f>
        <v>1451.748619</v>
      </c>
    </row>
    <row r="72" spans="1:27" ht="15.75" x14ac:dyDescent="0.2">
      <c r="A72" s="35">
        <f t="shared" si="1"/>
        <v>43794</v>
      </c>
      <c r="B72" s="36">
        <f>SUMIFS(СВЦЭМ!$C$33:$C$776,СВЦЭМ!$A$33:$A$776,$A72,СВЦЭМ!$B$33:$B$776,B$47)+'СЕТ СН'!$G$12+СВЦЭМ!$D$10+'СЕТ СН'!$G$6-'СЕТ СН'!$G$22</f>
        <v>1489.3844816999999</v>
      </c>
      <c r="C72" s="36">
        <f>SUMIFS(СВЦЭМ!$C$33:$C$776,СВЦЭМ!$A$33:$A$776,$A72,СВЦЭМ!$B$33:$B$776,C$47)+'СЕТ СН'!$G$12+СВЦЭМ!$D$10+'СЕТ СН'!$G$6-'СЕТ СН'!$G$22</f>
        <v>1511.25541262</v>
      </c>
      <c r="D72" s="36">
        <f>SUMIFS(СВЦЭМ!$C$33:$C$776,СВЦЭМ!$A$33:$A$776,$A72,СВЦЭМ!$B$33:$B$776,D$47)+'СЕТ СН'!$G$12+СВЦЭМ!$D$10+'СЕТ СН'!$G$6-'СЕТ СН'!$G$22</f>
        <v>1549.27583258</v>
      </c>
      <c r="E72" s="36">
        <f>SUMIFS(СВЦЭМ!$C$33:$C$776,СВЦЭМ!$A$33:$A$776,$A72,СВЦЭМ!$B$33:$B$776,E$47)+'СЕТ СН'!$G$12+СВЦЭМ!$D$10+'СЕТ СН'!$G$6-'СЕТ СН'!$G$22</f>
        <v>1556.34029405</v>
      </c>
      <c r="F72" s="36">
        <f>SUMIFS(СВЦЭМ!$C$33:$C$776,СВЦЭМ!$A$33:$A$776,$A72,СВЦЭМ!$B$33:$B$776,F$47)+'СЕТ СН'!$G$12+СВЦЭМ!$D$10+'СЕТ СН'!$G$6-'СЕТ СН'!$G$22</f>
        <v>1540.2179216300001</v>
      </c>
      <c r="G72" s="36">
        <f>SUMIFS(СВЦЭМ!$C$33:$C$776,СВЦЭМ!$A$33:$A$776,$A72,СВЦЭМ!$B$33:$B$776,G$47)+'СЕТ СН'!$G$12+СВЦЭМ!$D$10+'СЕТ СН'!$G$6-'СЕТ СН'!$G$22</f>
        <v>1539.5868902000002</v>
      </c>
      <c r="H72" s="36">
        <f>SUMIFS(СВЦЭМ!$C$33:$C$776,СВЦЭМ!$A$33:$A$776,$A72,СВЦЭМ!$B$33:$B$776,H$47)+'СЕТ СН'!$G$12+СВЦЭМ!$D$10+'СЕТ СН'!$G$6-'СЕТ СН'!$G$22</f>
        <v>1499.3900701</v>
      </c>
      <c r="I72" s="36">
        <f>SUMIFS(СВЦЭМ!$C$33:$C$776,СВЦЭМ!$A$33:$A$776,$A72,СВЦЭМ!$B$33:$B$776,I$47)+'СЕТ СН'!$G$12+СВЦЭМ!$D$10+'СЕТ СН'!$G$6-'СЕТ СН'!$G$22</f>
        <v>1480.7305766100001</v>
      </c>
      <c r="J72" s="36">
        <f>SUMIFS(СВЦЭМ!$C$33:$C$776,СВЦЭМ!$A$33:$A$776,$A72,СВЦЭМ!$B$33:$B$776,J$47)+'СЕТ СН'!$G$12+СВЦЭМ!$D$10+'СЕТ СН'!$G$6-'СЕТ СН'!$G$22</f>
        <v>1459.6476836400002</v>
      </c>
      <c r="K72" s="36">
        <f>SUMIFS(СВЦЭМ!$C$33:$C$776,СВЦЭМ!$A$33:$A$776,$A72,СВЦЭМ!$B$33:$B$776,K$47)+'СЕТ СН'!$G$12+СВЦЭМ!$D$10+'СЕТ СН'!$G$6-'СЕТ СН'!$G$22</f>
        <v>1450.3516277399999</v>
      </c>
      <c r="L72" s="36">
        <f>SUMIFS(СВЦЭМ!$C$33:$C$776,СВЦЭМ!$A$33:$A$776,$A72,СВЦЭМ!$B$33:$B$776,L$47)+'СЕТ СН'!$G$12+СВЦЭМ!$D$10+'СЕТ СН'!$G$6-'СЕТ СН'!$G$22</f>
        <v>1417.9853579999999</v>
      </c>
      <c r="M72" s="36">
        <f>SUMIFS(СВЦЭМ!$C$33:$C$776,СВЦЭМ!$A$33:$A$776,$A72,СВЦЭМ!$B$33:$B$776,M$47)+'СЕТ СН'!$G$12+СВЦЭМ!$D$10+'СЕТ СН'!$G$6-'СЕТ СН'!$G$22</f>
        <v>1418.5453022900001</v>
      </c>
      <c r="N72" s="36">
        <f>SUMIFS(СВЦЭМ!$C$33:$C$776,СВЦЭМ!$A$33:$A$776,$A72,СВЦЭМ!$B$33:$B$776,N$47)+'СЕТ СН'!$G$12+СВЦЭМ!$D$10+'СЕТ СН'!$G$6-'СЕТ СН'!$G$22</f>
        <v>1407.11900341</v>
      </c>
      <c r="O72" s="36">
        <f>SUMIFS(СВЦЭМ!$C$33:$C$776,СВЦЭМ!$A$33:$A$776,$A72,СВЦЭМ!$B$33:$B$776,O$47)+'СЕТ СН'!$G$12+СВЦЭМ!$D$10+'СЕТ СН'!$G$6-'СЕТ СН'!$G$22</f>
        <v>1412.3669279300002</v>
      </c>
      <c r="P72" s="36">
        <f>SUMIFS(СВЦЭМ!$C$33:$C$776,СВЦЭМ!$A$33:$A$776,$A72,СВЦЭМ!$B$33:$B$776,P$47)+'СЕТ СН'!$G$12+СВЦЭМ!$D$10+'СЕТ СН'!$G$6-'СЕТ СН'!$G$22</f>
        <v>1421.39572004</v>
      </c>
      <c r="Q72" s="36">
        <f>SUMIFS(СВЦЭМ!$C$33:$C$776,СВЦЭМ!$A$33:$A$776,$A72,СВЦЭМ!$B$33:$B$776,Q$47)+'СЕТ СН'!$G$12+СВЦЭМ!$D$10+'СЕТ СН'!$G$6-'СЕТ СН'!$G$22</f>
        <v>1396.54709146</v>
      </c>
      <c r="R72" s="36">
        <f>SUMIFS(СВЦЭМ!$C$33:$C$776,СВЦЭМ!$A$33:$A$776,$A72,СВЦЭМ!$B$33:$B$776,R$47)+'СЕТ СН'!$G$12+СВЦЭМ!$D$10+'СЕТ СН'!$G$6-'СЕТ СН'!$G$22</f>
        <v>1408.96681463</v>
      </c>
      <c r="S72" s="36">
        <f>SUMIFS(СВЦЭМ!$C$33:$C$776,СВЦЭМ!$A$33:$A$776,$A72,СВЦЭМ!$B$33:$B$776,S$47)+'СЕТ СН'!$G$12+СВЦЭМ!$D$10+'СЕТ СН'!$G$6-'СЕТ СН'!$G$22</f>
        <v>1402.0420741100002</v>
      </c>
      <c r="T72" s="36">
        <f>SUMIFS(СВЦЭМ!$C$33:$C$776,СВЦЭМ!$A$33:$A$776,$A72,СВЦЭМ!$B$33:$B$776,T$47)+'СЕТ СН'!$G$12+СВЦЭМ!$D$10+'СЕТ СН'!$G$6-'СЕТ СН'!$G$22</f>
        <v>1392.85765941</v>
      </c>
      <c r="U72" s="36">
        <f>SUMIFS(СВЦЭМ!$C$33:$C$776,СВЦЭМ!$A$33:$A$776,$A72,СВЦЭМ!$B$33:$B$776,U$47)+'СЕТ СН'!$G$12+СВЦЭМ!$D$10+'СЕТ СН'!$G$6-'СЕТ СН'!$G$22</f>
        <v>1400.8952148100002</v>
      </c>
      <c r="V72" s="36">
        <f>SUMIFS(СВЦЭМ!$C$33:$C$776,СВЦЭМ!$A$33:$A$776,$A72,СВЦЭМ!$B$33:$B$776,V$47)+'СЕТ СН'!$G$12+СВЦЭМ!$D$10+'СЕТ СН'!$G$6-'СЕТ СН'!$G$22</f>
        <v>1411.3114109000001</v>
      </c>
      <c r="W72" s="36">
        <f>SUMIFS(СВЦЭМ!$C$33:$C$776,СВЦЭМ!$A$33:$A$776,$A72,СВЦЭМ!$B$33:$B$776,W$47)+'СЕТ СН'!$G$12+СВЦЭМ!$D$10+'СЕТ СН'!$G$6-'СЕТ СН'!$G$22</f>
        <v>1431.6390065800001</v>
      </c>
      <c r="X72" s="36">
        <f>SUMIFS(СВЦЭМ!$C$33:$C$776,СВЦЭМ!$A$33:$A$776,$A72,СВЦЭМ!$B$33:$B$776,X$47)+'СЕТ СН'!$G$12+СВЦЭМ!$D$10+'СЕТ СН'!$G$6-'СЕТ СН'!$G$22</f>
        <v>1450.8815057500001</v>
      </c>
      <c r="Y72" s="36">
        <f>SUMIFS(СВЦЭМ!$C$33:$C$776,СВЦЭМ!$A$33:$A$776,$A72,СВЦЭМ!$B$33:$B$776,Y$47)+'СЕТ СН'!$G$12+СВЦЭМ!$D$10+'СЕТ СН'!$G$6-'СЕТ СН'!$G$22</f>
        <v>1466.9185287700002</v>
      </c>
    </row>
    <row r="73" spans="1:27" ht="15.75" x14ac:dyDescent="0.2">
      <c r="A73" s="35">
        <f t="shared" si="1"/>
        <v>43795</v>
      </c>
      <c r="B73" s="36">
        <f>SUMIFS(СВЦЭМ!$C$33:$C$776,СВЦЭМ!$A$33:$A$776,$A73,СВЦЭМ!$B$33:$B$776,B$47)+'СЕТ СН'!$G$12+СВЦЭМ!$D$10+'СЕТ СН'!$G$6-'СЕТ СН'!$G$22</f>
        <v>1515.34351307</v>
      </c>
      <c r="C73" s="36">
        <f>SUMIFS(СВЦЭМ!$C$33:$C$776,СВЦЭМ!$A$33:$A$776,$A73,СВЦЭМ!$B$33:$B$776,C$47)+'СЕТ СН'!$G$12+СВЦЭМ!$D$10+'СЕТ СН'!$G$6-'СЕТ СН'!$G$22</f>
        <v>1527.3922126100001</v>
      </c>
      <c r="D73" s="36">
        <f>SUMIFS(СВЦЭМ!$C$33:$C$776,СВЦЭМ!$A$33:$A$776,$A73,СВЦЭМ!$B$33:$B$776,D$47)+'СЕТ СН'!$G$12+СВЦЭМ!$D$10+'СЕТ СН'!$G$6-'СЕТ СН'!$G$22</f>
        <v>1541.1273315600001</v>
      </c>
      <c r="E73" s="36">
        <f>SUMIFS(СВЦЭМ!$C$33:$C$776,СВЦЭМ!$A$33:$A$776,$A73,СВЦЭМ!$B$33:$B$776,E$47)+'СЕТ СН'!$G$12+СВЦЭМ!$D$10+'СЕТ СН'!$G$6-'СЕТ СН'!$G$22</f>
        <v>1545.25062258</v>
      </c>
      <c r="F73" s="36">
        <f>SUMIFS(СВЦЭМ!$C$33:$C$776,СВЦЭМ!$A$33:$A$776,$A73,СВЦЭМ!$B$33:$B$776,F$47)+'СЕТ СН'!$G$12+СВЦЭМ!$D$10+'СЕТ СН'!$G$6-'СЕТ СН'!$G$22</f>
        <v>1533.9177425400001</v>
      </c>
      <c r="G73" s="36">
        <f>SUMIFS(СВЦЭМ!$C$33:$C$776,СВЦЭМ!$A$33:$A$776,$A73,СВЦЭМ!$B$33:$B$776,G$47)+'СЕТ СН'!$G$12+СВЦЭМ!$D$10+'СЕТ СН'!$G$6-'СЕТ СН'!$G$22</f>
        <v>1530.5680116399999</v>
      </c>
      <c r="H73" s="36">
        <f>SUMIFS(СВЦЭМ!$C$33:$C$776,СВЦЭМ!$A$33:$A$776,$A73,СВЦЭМ!$B$33:$B$776,H$47)+'СЕТ СН'!$G$12+СВЦЭМ!$D$10+'СЕТ СН'!$G$6-'СЕТ СН'!$G$22</f>
        <v>1505.21891095</v>
      </c>
      <c r="I73" s="36">
        <f>SUMIFS(СВЦЭМ!$C$33:$C$776,СВЦЭМ!$A$33:$A$776,$A73,СВЦЭМ!$B$33:$B$776,I$47)+'СЕТ СН'!$G$12+СВЦЭМ!$D$10+'СЕТ СН'!$G$6-'СЕТ СН'!$G$22</f>
        <v>1496.2341960700001</v>
      </c>
      <c r="J73" s="36">
        <f>SUMIFS(СВЦЭМ!$C$33:$C$776,СВЦЭМ!$A$33:$A$776,$A73,СВЦЭМ!$B$33:$B$776,J$47)+'СЕТ СН'!$G$12+СВЦЭМ!$D$10+'СЕТ СН'!$G$6-'СЕТ СН'!$G$22</f>
        <v>1455.6986008700001</v>
      </c>
      <c r="K73" s="36">
        <f>SUMIFS(СВЦЭМ!$C$33:$C$776,СВЦЭМ!$A$33:$A$776,$A73,СВЦЭМ!$B$33:$B$776,K$47)+'СЕТ СН'!$G$12+СВЦЭМ!$D$10+'СЕТ СН'!$G$6-'СЕТ СН'!$G$22</f>
        <v>1440.8753388300001</v>
      </c>
      <c r="L73" s="36">
        <f>SUMIFS(СВЦЭМ!$C$33:$C$776,СВЦЭМ!$A$33:$A$776,$A73,СВЦЭМ!$B$33:$B$776,L$47)+'СЕТ СН'!$G$12+СВЦЭМ!$D$10+'СЕТ СН'!$G$6-'СЕТ СН'!$G$22</f>
        <v>1405.5593850499999</v>
      </c>
      <c r="M73" s="36">
        <f>SUMIFS(СВЦЭМ!$C$33:$C$776,СВЦЭМ!$A$33:$A$776,$A73,СВЦЭМ!$B$33:$B$776,M$47)+'СЕТ СН'!$G$12+СВЦЭМ!$D$10+'СЕТ СН'!$G$6-'СЕТ СН'!$G$22</f>
        <v>1412.4073220400001</v>
      </c>
      <c r="N73" s="36">
        <f>SUMIFS(СВЦЭМ!$C$33:$C$776,СВЦЭМ!$A$33:$A$776,$A73,СВЦЭМ!$B$33:$B$776,N$47)+'СЕТ СН'!$G$12+СВЦЭМ!$D$10+'СЕТ СН'!$G$6-'СЕТ СН'!$G$22</f>
        <v>1399.5843200300001</v>
      </c>
      <c r="O73" s="36">
        <f>SUMIFS(СВЦЭМ!$C$33:$C$776,СВЦЭМ!$A$33:$A$776,$A73,СВЦЭМ!$B$33:$B$776,O$47)+'СЕТ СН'!$G$12+СВЦЭМ!$D$10+'СЕТ СН'!$G$6-'СЕТ СН'!$G$22</f>
        <v>1402.5803360800001</v>
      </c>
      <c r="P73" s="36">
        <f>SUMIFS(СВЦЭМ!$C$33:$C$776,СВЦЭМ!$A$33:$A$776,$A73,СВЦЭМ!$B$33:$B$776,P$47)+'СЕТ СН'!$G$12+СВЦЭМ!$D$10+'СЕТ СН'!$G$6-'СЕТ СН'!$G$22</f>
        <v>1417.71301907</v>
      </c>
      <c r="Q73" s="36">
        <f>SUMIFS(СВЦЭМ!$C$33:$C$776,СВЦЭМ!$A$33:$A$776,$A73,СВЦЭМ!$B$33:$B$776,Q$47)+'СЕТ СН'!$G$12+СВЦЭМ!$D$10+'СЕТ СН'!$G$6-'СЕТ СН'!$G$22</f>
        <v>1411.95531321</v>
      </c>
      <c r="R73" s="36">
        <f>SUMIFS(СВЦЭМ!$C$33:$C$776,СВЦЭМ!$A$33:$A$776,$A73,СВЦЭМ!$B$33:$B$776,R$47)+'СЕТ СН'!$G$12+СВЦЭМ!$D$10+'СЕТ СН'!$G$6-'СЕТ СН'!$G$22</f>
        <v>1427.6189129700001</v>
      </c>
      <c r="S73" s="36">
        <f>SUMIFS(СВЦЭМ!$C$33:$C$776,СВЦЭМ!$A$33:$A$776,$A73,СВЦЭМ!$B$33:$B$776,S$47)+'СЕТ СН'!$G$12+СВЦЭМ!$D$10+'СЕТ СН'!$G$6-'СЕТ СН'!$G$22</f>
        <v>1429.0962003</v>
      </c>
      <c r="T73" s="36">
        <f>SUMIFS(СВЦЭМ!$C$33:$C$776,СВЦЭМ!$A$33:$A$776,$A73,СВЦЭМ!$B$33:$B$776,T$47)+'СЕТ СН'!$G$12+СВЦЭМ!$D$10+'СЕТ СН'!$G$6-'СЕТ СН'!$G$22</f>
        <v>1408.83610929</v>
      </c>
      <c r="U73" s="36">
        <f>SUMIFS(СВЦЭМ!$C$33:$C$776,СВЦЭМ!$A$33:$A$776,$A73,СВЦЭМ!$B$33:$B$776,U$47)+'СЕТ СН'!$G$12+СВЦЭМ!$D$10+'СЕТ СН'!$G$6-'СЕТ СН'!$G$22</f>
        <v>1403.1342218899999</v>
      </c>
      <c r="V73" s="36">
        <f>SUMIFS(СВЦЭМ!$C$33:$C$776,СВЦЭМ!$A$33:$A$776,$A73,СВЦЭМ!$B$33:$B$776,V$47)+'СЕТ СН'!$G$12+СВЦЭМ!$D$10+'СЕТ СН'!$G$6-'СЕТ СН'!$G$22</f>
        <v>1416.42857387</v>
      </c>
      <c r="W73" s="36">
        <f>SUMIFS(СВЦЭМ!$C$33:$C$776,СВЦЭМ!$A$33:$A$776,$A73,СВЦЭМ!$B$33:$B$776,W$47)+'СЕТ СН'!$G$12+СВЦЭМ!$D$10+'СЕТ СН'!$G$6-'СЕТ СН'!$G$22</f>
        <v>1455.71694428</v>
      </c>
      <c r="X73" s="36">
        <f>SUMIFS(СВЦЭМ!$C$33:$C$776,СВЦЭМ!$A$33:$A$776,$A73,СВЦЭМ!$B$33:$B$776,X$47)+'СЕТ СН'!$G$12+СВЦЭМ!$D$10+'СЕТ СН'!$G$6-'СЕТ СН'!$G$22</f>
        <v>1456.9955968100001</v>
      </c>
      <c r="Y73" s="36">
        <f>SUMIFS(СВЦЭМ!$C$33:$C$776,СВЦЭМ!$A$33:$A$776,$A73,СВЦЭМ!$B$33:$B$776,Y$47)+'СЕТ СН'!$G$12+СВЦЭМ!$D$10+'СЕТ СН'!$G$6-'СЕТ СН'!$G$22</f>
        <v>1474.9681327600001</v>
      </c>
    </row>
    <row r="74" spans="1:27" ht="15.75" x14ac:dyDescent="0.2">
      <c r="A74" s="35">
        <f t="shared" si="1"/>
        <v>43796</v>
      </c>
      <c r="B74" s="36">
        <f>SUMIFS(СВЦЭМ!$C$33:$C$776,СВЦЭМ!$A$33:$A$776,$A74,СВЦЭМ!$B$33:$B$776,B$47)+'СЕТ СН'!$G$12+СВЦЭМ!$D$10+'СЕТ СН'!$G$6-'СЕТ СН'!$G$22</f>
        <v>1522.27903083</v>
      </c>
      <c r="C74" s="36">
        <f>SUMIFS(СВЦЭМ!$C$33:$C$776,СВЦЭМ!$A$33:$A$776,$A74,СВЦЭМ!$B$33:$B$776,C$47)+'СЕТ СН'!$G$12+СВЦЭМ!$D$10+'СЕТ СН'!$G$6-'СЕТ СН'!$G$22</f>
        <v>1537.1352572000001</v>
      </c>
      <c r="D74" s="36">
        <f>SUMIFS(СВЦЭМ!$C$33:$C$776,СВЦЭМ!$A$33:$A$776,$A74,СВЦЭМ!$B$33:$B$776,D$47)+'СЕТ СН'!$G$12+СВЦЭМ!$D$10+'СЕТ СН'!$G$6-'СЕТ СН'!$G$22</f>
        <v>1566.4743297499999</v>
      </c>
      <c r="E74" s="36">
        <f>SUMIFS(СВЦЭМ!$C$33:$C$776,СВЦЭМ!$A$33:$A$776,$A74,СВЦЭМ!$B$33:$B$776,E$47)+'СЕТ СН'!$G$12+СВЦЭМ!$D$10+'СЕТ СН'!$G$6-'СЕТ СН'!$G$22</f>
        <v>1565.8310526099999</v>
      </c>
      <c r="F74" s="36">
        <f>SUMIFS(СВЦЭМ!$C$33:$C$776,СВЦЭМ!$A$33:$A$776,$A74,СВЦЭМ!$B$33:$B$776,F$47)+'СЕТ СН'!$G$12+СВЦЭМ!$D$10+'СЕТ СН'!$G$6-'СЕТ СН'!$G$22</f>
        <v>1561.2506385199999</v>
      </c>
      <c r="G74" s="36">
        <f>SUMIFS(СВЦЭМ!$C$33:$C$776,СВЦЭМ!$A$33:$A$776,$A74,СВЦЭМ!$B$33:$B$776,G$47)+'СЕТ СН'!$G$12+СВЦЭМ!$D$10+'СЕТ СН'!$G$6-'СЕТ СН'!$G$22</f>
        <v>1551.90310185</v>
      </c>
      <c r="H74" s="36">
        <f>SUMIFS(СВЦЭМ!$C$33:$C$776,СВЦЭМ!$A$33:$A$776,$A74,СВЦЭМ!$B$33:$B$776,H$47)+'СЕТ СН'!$G$12+СВЦЭМ!$D$10+'СЕТ СН'!$G$6-'СЕТ СН'!$G$22</f>
        <v>1545.3190218899999</v>
      </c>
      <c r="I74" s="36">
        <f>SUMIFS(СВЦЭМ!$C$33:$C$776,СВЦЭМ!$A$33:$A$776,$A74,СВЦЭМ!$B$33:$B$776,I$47)+'СЕТ СН'!$G$12+СВЦЭМ!$D$10+'СЕТ СН'!$G$6-'СЕТ СН'!$G$22</f>
        <v>1549.8849574999999</v>
      </c>
      <c r="J74" s="36">
        <f>SUMIFS(СВЦЭМ!$C$33:$C$776,СВЦЭМ!$A$33:$A$776,$A74,СВЦЭМ!$B$33:$B$776,J$47)+'СЕТ СН'!$G$12+СВЦЭМ!$D$10+'СЕТ СН'!$G$6-'СЕТ СН'!$G$22</f>
        <v>1489.1511255300002</v>
      </c>
      <c r="K74" s="36">
        <f>SUMIFS(СВЦЭМ!$C$33:$C$776,СВЦЭМ!$A$33:$A$776,$A74,СВЦЭМ!$B$33:$B$776,K$47)+'СЕТ СН'!$G$12+СВЦЭМ!$D$10+'СЕТ СН'!$G$6-'СЕТ СН'!$G$22</f>
        <v>1472.9899180299999</v>
      </c>
      <c r="L74" s="36">
        <f>SUMIFS(СВЦЭМ!$C$33:$C$776,СВЦЭМ!$A$33:$A$776,$A74,СВЦЭМ!$B$33:$B$776,L$47)+'СЕТ СН'!$G$12+СВЦЭМ!$D$10+'СЕТ СН'!$G$6-'СЕТ СН'!$G$22</f>
        <v>1437.78371161</v>
      </c>
      <c r="M74" s="36">
        <f>SUMIFS(СВЦЭМ!$C$33:$C$776,СВЦЭМ!$A$33:$A$776,$A74,СВЦЭМ!$B$33:$B$776,M$47)+'СЕТ СН'!$G$12+СВЦЭМ!$D$10+'СЕТ СН'!$G$6-'СЕТ СН'!$G$22</f>
        <v>1426.7379422500001</v>
      </c>
      <c r="N74" s="36">
        <f>SUMIFS(СВЦЭМ!$C$33:$C$776,СВЦЭМ!$A$33:$A$776,$A74,СВЦЭМ!$B$33:$B$776,N$47)+'СЕТ СН'!$G$12+СВЦЭМ!$D$10+'СЕТ СН'!$G$6-'СЕТ СН'!$G$22</f>
        <v>1415.7639248800001</v>
      </c>
      <c r="O74" s="36">
        <f>SUMIFS(СВЦЭМ!$C$33:$C$776,СВЦЭМ!$A$33:$A$776,$A74,СВЦЭМ!$B$33:$B$776,O$47)+'СЕТ СН'!$G$12+СВЦЭМ!$D$10+'СЕТ СН'!$G$6-'СЕТ СН'!$G$22</f>
        <v>1430.3997141100001</v>
      </c>
      <c r="P74" s="36">
        <f>SUMIFS(СВЦЭМ!$C$33:$C$776,СВЦЭМ!$A$33:$A$776,$A74,СВЦЭМ!$B$33:$B$776,P$47)+'СЕТ СН'!$G$12+СВЦЭМ!$D$10+'СЕТ СН'!$G$6-'СЕТ СН'!$G$22</f>
        <v>1438.50805227</v>
      </c>
      <c r="Q74" s="36">
        <f>SUMIFS(СВЦЭМ!$C$33:$C$776,СВЦЭМ!$A$33:$A$776,$A74,СВЦЭМ!$B$33:$B$776,Q$47)+'СЕТ СН'!$G$12+СВЦЭМ!$D$10+'СЕТ СН'!$G$6-'СЕТ СН'!$G$22</f>
        <v>1422.3774976200002</v>
      </c>
      <c r="R74" s="36">
        <f>SUMIFS(СВЦЭМ!$C$33:$C$776,СВЦЭМ!$A$33:$A$776,$A74,СВЦЭМ!$B$33:$B$776,R$47)+'СЕТ СН'!$G$12+СВЦЭМ!$D$10+'СЕТ СН'!$G$6-'СЕТ СН'!$G$22</f>
        <v>1425.04867509</v>
      </c>
      <c r="S74" s="36">
        <f>SUMIFS(СВЦЭМ!$C$33:$C$776,СВЦЭМ!$A$33:$A$776,$A74,СВЦЭМ!$B$33:$B$776,S$47)+'СЕТ СН'!$G$12+СВЦЭМ!$D$10+'СЕТ СН'!$G$6-'СЕТ СН'!$G$22</f>
        <v>1438.4215885399999</v>
      </c>
      <c r="T74" s="36">
        <f>SUMIFS(СВЦЭМ!$C$33:$C$776,СВЦЭМ!$A$33:$A$776,$A74,СВЦЭМ!$B$33:$B$776,T$47)+'СЕТ СН'!$G$12+СВЦЭМ!$D$10+'СЕТ СН'!$G$6-'СЕТ СН'!$G$22</f>
        <v>1419.6580981900001</v>
      </c>
      <c r="U74" s="36">
        <f>SUMIFS(СВЦЭМ!$C$33:$C$776,СВЦЭМ!$A$33:$A$776,$A74,СВЦЭМ!$B$33:$B$776,U$47)+'СЕТ СН'!$G$12+СВЦЭМ!$D$10+'СЕТ СН'!$G$6-'СЕТ СН'!$G$22</f>
        <v>1415.4097880300001</v>
      </c>
      <c r="V74" s="36">
        <f>SUMIFS(СВЦЭМ!$C$33:$C$776,СВЦЭМ!$A$33:$A$776,$A74,СВЦЭМ!$B$33:$B$776,V$47)+'СЕТ СН'!$G$12+СВЦЭМ!$D$10+'СЕТ СН'!$G$6-'СЕТ СН'!$G$22</f>
        <v>1418.60347895</v>
      </c>
      <c r="W74" s="36">
        <f>SUMIFS(СВЦЭМ!$C$33:$C$776,СВЦЭМ!$A$33:$A$776,$A74,СВЦЭМ!$B$33:$B$776,W$47)+'СЕТ СН'!$G$12+СВЦЭМ!$D$10+'СЕТ СН'!$G$6-'СЕТ СН'!$G$22</f>
        <v>1737.4709499099999</v>
      </c>
      <c r="X74" s="36">
        <f>SUMIFS(СВЦЭМ!$C$33:$C$776,СВЦЭМ!$A$33:$A$776,$A74,СВЦЭМ!$B$33:$B$776,X$47)+'СЕТ СН'!$G$12+СВЦЭМ!$D$10+'СЕТ СН'!$G$6-'СЕТ СН'!$G$22</f>
        <v>1455.3294444799999</v>
      </c>
      <c r="Y74" s="36">
        <f>SUMIFS(СВЦЭМ!$C$33:$C$776,СВЦЭМ!$A$33:$A$776,$A74,СВЦЭМ!$B$33:$B$776,Y$47)+'СЕТ СН'!$G$12+СВЦЭМ!$D$10+'СЕТ СН'!$G$6-'СЕТ СН'!$G$22</f>
        <v>1468.8777269900002</v>
      </c>
    </row>
    <row r="75" spans="1:27" ht="15.75" x14ac:dyDescent="0.2">
      <c r="A75" s="35">
        <f t="shared" si="1"/>
        <v>43797</v>
      </c>
      <c r="B75" s="36">
        <f>SUMIFS(СВЦЭМ!$C$33:$C$776,СВЦЭМ!$A$33:$A$776,$A75,СВЦЭМ!$B$33:$B$776,B$47)+'СЕТ СН'!$G$12+СВЦЭМ!$D$10+'СЕТ СН'!$G$6-'СЕТ СН'!$G$22</f>
        <v>1546.9069802200002</v>
      </c>
      <c r="C75" s="36">
        <f>SUMIFS(СВЦЭМ!$C$33:$C$776,СВЦЭМ!$A$33:$A$776,$A75,СВЦЭМ!$B$33:$B$776,C$47)+'СЕТ СН'!$G$12+СВЦЭМ!$D$10+'СЕТ СН'!$G$6-'СЕТ СН'!$G$22</f>
        <v>1569.39292621</v>
      </c>
      <c r="D75" s="36">
        <f>SUMIFS(СВЦЭМ!$C$33:$C$776,СВЦЭМ!$A$33:$A$776,$A75,СВЦЭМ!$B$33:$B$776,D$47)+'СЕТ СН'!$G$12+СВЦЭМ!$D$10+'СЕТ СН'!$G$6-'СЕТ СН'!$G$22</f>
        <v>1611.8493553799999</v>
      </c>
      <c r="E75" s="36">
        <f>SUMIFS(СВЦЭМ!$C$33:$C$776,СВЦЭМ!$A$33:$A$776,$A75,СВЦЭМ!$B$33:$B$776,E$47)+'СЕТ СН'!$G$12+СВЦЭМ!$D$10+'СЕТ СН'!$G$6-'СЕТ СН'!$G$22</f>
        <v>1594.4007939400001</v>
      </c>
      <c r="F75" s="36">
        <f>SUMIFS(СВЦЭМ!$C$33:$C$776,СВЦЭМ!$A$33:$A$776,$A75,СВЦЭМ!$B$33:$B$776,F$47)+'СЕТ СН'!$G$12+СВЦЭМ!$D$10+'СЕТ СН'!$G$6-'СЕТ СН'!$G$22</f>
        <v>1585.03581906</v>
      </c>
      <c r="G75" s="36">
        <f>SUMIFS(СВЦЭМ!$C$33:$C$776,СВЦЭМ!$A$33:$A$776,$A75,СВЦЭМ!$B$33:$B$776,G$47)+'СЕТ СН'!$G$12+СВЦЭМ!$D$10+'СЕТ СН'!$G$6-'СЕТ СН'!$G$22</f>
        <v>1588.95447674</v>
      </c>
      <c r="H75" s="36">
        <f>SUMIFS(СВЦЭМ!$C$33:$C$776,СВЦЭМ!$A$33:$A$776,$A75,СВЦЭМ!$B$33:$B$776,H$47)+'СЕТ СН'!$G$12+СВЦЭМ!$D$10+'СЕТ СН'!$G$6-'СЕТ СН'!$G$22</f>
        <v>1598.89137106</v>
      </c>
      <c r="I75" s="36">
        <f>SUMIFS(СВЦЭМ!$C$33:$C$776,СВЦЭМ!$A$33:$A$776,$A75,СВЦЭМ!$B$33:$B$776,I$47)+'СЕТ СН'!$G$12+СВЦЭМ!$D$10+'СЕТ СН'!$G$6-'СЕТ СН'!$G$22</f>
        <v>1587.53604387</v>
      </c>
      <c r="J75" s="36">
        <f>SUMIFS(СВЦЭМ!$C$33:$C$776,СВЦЭМ!$A$33:$A$776,$A75,СВЦЭМ!$B$33:$B$776,J$47)+'СЕТ СН'!$G$12+СВЦЭМ!$D$10+'СЕТ СН'!$G$6-'СЕТ СН'!$G$22</f>
        <v>1510.3431092599999</v>
      </c>
      <c r="K75" s="36">
        <f>SUMIFS(СВЦЭМ!$C$33:$C$776,СВЦЭМ!$A$33:$A$776,$A75,СВЦЭМ!$B$33:$B$776,K$47)+'СЕТ СН'!$G$12+СВЦЭМ!$D$10+'СЕТ СН'!$G$6-'СЕТ СН'!$G$22</f>
        <v>1490.7900437500002</v>
      </c>
      <c r="L75" s="36">
        <f>SUMIFS(СВЦЭМ!$C$33:$C$776,СВЦЭМ!$A$33:$A$776,$A75,СВЦЭМ!$B$33:$B$776,L$47)+'СЕТ СН'!$G$12+СВЦЭМ!$D$10+'СЕТ СН'!$G$6-'СЕТ СН'!$G$22</f>
        <v>1457.54101201</v>
      </c>
      <c r="M75" s="36">
        <f>SUMIFS(СВЦЭМ!$C$33:$C$776,СВЦЭМ!$A$33:$A$776,$A75,СВЦЭМ!$B$33:$B$776,M$47)+'СЕТ СН'!$G$12+СВЦЭМ!$D$10+'СЕТ СН'!$G$6-'СЕТ СН'!$G$22</f>
        <v>1443.1946292</v>
      </c>
      <c r="N75" s="36">
        <f>SUMIFS(СВЦЭМ!$C$33:$C$776,СВЦЭМ!$A$33:$A$776,$A75,СВЦЭМ!$B$33:$B$776,N$47)+'СЕТ СН'!$G$12+СВЦЭМ!$D$10+'СЕТ СН'!$G$6-'СЕТ СН'!$G$22</f>
        <v>1438.9774836000001</v>
      </c>
      <c r="O75" s="36">
        <f>SUMIFS(СВЦЭМ!$C$33:$C$776,СВЦЭМ!$A$33:$A$776,$A75,СВЦЭМ!$B$33:$B$776,O$47)+'СЕТ СН'!$G$12+СВЦЭМ!$D$10+'СЕТ СН'!$G$6-'СЕТ СН'!$G$22</f>
        <v>1444.55957764</v>
      </c>
      <c r="P75" s="36">
        <f>SUMIFS(СВЦЭМ!$C$33:$C$776,СВЦЭМ!$A$33:$A$776,$A75,СВЦЭМ!$B$33:$B$776,P$47)+'СЕТ СН'!$G$12+СВЦЭМ!$D$10+'СЕТ СН'!$G$6-'СЕТ СН'!$G$22</f>
        <v>1449.1903848400002</v>
      </c>
      <c r="Q75" s="36">
        <f>SUMIFS(СВЦЭМ!$C$33:$C$776,СВЦЭМ!$A$33:$A$776,$A75,СВЦЭМ!$B$33:$B$776,Q$47)+'СЕТ СН'!$G$12+СВЦЭМ!$D$10+'СЕТ СН'!$G$6-'СЕТ СН'!$G$22</f>
        <v>1435.98419018</v>
      </c>
      <c r="R75" s="36">
        <f>SUMIFS(СВЦЭМ!$C$33:$C$776,СВЦЭМ!$A$33:$A$776,$A75,СВЦЭМ!$B$33:$B$776,R$47)+'СЕТ СН'!$G$12+СВЦЭМ!$D$10+'СЕТ СН'!$G$6-'СЕТ СН'!$G$22</f>
        <v>1446.0041747499999</v>
      </c>
      <c r="S75" s="36">
        <f>SUMIFS(СВЦЭМ!$C$33:$C$776,СВЦЭМ!$A$33:$A$776,$A75,СВЦЭМ!$B$33:$B$776,S$47)+'СЕТ СН'!$G$12+СВЦЭМ!$D$10+'СЕТ СН'!$G$6-'СЕТ СН'!$G$22</f>
        <v>1446.4259810600001</v>
      </c>
      <c r="T75" s="36">
        <f>SUMIFS(СВЦЭМ!$C$33:$C$776,СВЦЭМ!$A$33:$A$776,$A75,СВЦЭМ!$B$33:$B$776,T$47)+'СЕТ СН'!$G$12+СВЦЭМ!$D$10+'СЕТ СН'!$G$6-'СЕТ СН'!$G$22</f>
        <v>1444.7111208900001</v>
      </c>
      <c r="U75" s="36">
        <f>SUMIFS(СВЦЭМ!$C$33:$C$776,СВЦЭМ!$A$33:$A$776,$A75,СВЦЭМ!$B$33:$B$776,U$47)+'СЕТ СН'!$G$12+СВЦЭМ!$D$10+'СЕТ СН'!$G$6-'СЕТ СН'!$G$22</f>
        <v>1427.6479190700002</v>
      </c>
      <c r="V75" s="36">
        <f>SUMIFS(СВЦЭМ!$C$33:$C$776,СВЦЭМ!$A$33:$A$776,$A75,СВЦЭМ!$B$33:$B$776,V$47)+'СЕТ СН'!$G$12+СВЦЭМ!$D$10+'СЕТ СН'!$G$6-'СЕТ СН'!$G$22</f>
        <v>1416.5924438500001</v>
      </c>
      <c r="W75" s="36">
        <f>SUMIFS(СВЦЭМ!$C$33:$C$776,СВЦЭМ!$A$33:$A$776,$A75,СВЦЭМ!$B$33:$B$776,W$47)+'СЕТ СН'!$G$12+СВЦЭМ!$D$10+'СЕТ СН'!$G$6-'СЕТ СН'!$G$22</f>
        <v>1493.6684326700001</v>
      </c>
      <c r="X75" s="36">
        <f>SUMIFS(СВЦЭМ!$C$33:$C$776,СВЦЭМ!$A$33:$A$776,$A75,СВЦЭМ!$B$33:$B$776,X$47)+'СЕТ СН'!$G$12+СВЦЭМ!$D$10+'СЕТ СН'!$G$6-'СЕТ СН'!$G$22</f>
        <v>1403.8667544300001</v>
      </c>
      <c r="Y75" s="36">
        <f>SUMIFS(СВЦЭМ!$C$33:$C$776,СВЦЭМ!$A$33:$A$776,$A75,СВЦЭМ!$B$33:$B$776,Y$47)+'СЕТ СН'!$G$12+СВЦЭМ!$D$10+'СЕТ СН'!$G$6-'СЕТ СН'!$G$22</f>
        <v>1411.91888038</v>
      </c>
    </row>
    <row r="76" spans="1:27" ht="15.75" x14ac:dyDescent="0.2">
      <c r="A76" s="35">
        <f t="shared" si="1"/>
        <v>43798</v>
      </c>
      <c r="B76" s="36">
        <f>SUMIFS(СВЦЭМ!$C$33:$C$776,СВЦЭМ!$A$33:$A$776,$A76,СВЦЭМ!$B$33:$B$776,B$47)+'СЕТ СН'!$G$12+СВЦЭМ!$D$10+'СЕТ СН'!$G$6-'СЕТ СН'!$G$22</f>
        <v>1492.51893137</v>
      </c>
      <c r="C76" s="36">
        <f>SUMIFS(СВЦЭМ!$C$33:$C$776,СВЦЭМ!$A$33:$A$776,$A76,СВЦЭМ!$B$33:$B$776,C$47)+'СЕТ СН'!$G$12+СВЦЭМ!$D$10+'СЕТ СН'!$G$6-'СЕТ СН'!$G$22</f>
        <v>1495.9083739600001</v>
      </c>
      <c r="D76" s="36">
        <f>SUMIFS(СВЦЭМ!$C$33:$C$776,СВЦЭМ!$A$33:$A$776,$A76,СВЦЭМ!$B$33:$B$776,D$47)+'СЕТ СН'!$G$12+СВЦЭМ!$D$10+'СЕТ СН'!$G$6-'СЕТ СН'!$G$22</f>
        <v>1527.5058987299999</v>
      </c>
      <c r="E76" s="36">
        <f>SUMIFS(СВЦЭМ!$C$33:$C$776,СВЦЭМ!$A$33:$A$776,$A76,СВЦЭМ!$B$33:$B$776,E$47)+'СЕТ СН'!$G$12+СВЦЭМ!$D$10+'СЕТ СН'!$G$6-'СЕТ СН'!$G$22</f>
        <v>1529.9302940699999</v>
      </c>
      <c r="F76" s="36">
        <f>SUMIFS(СВЦЭМ!$C$33:$C$776,СВЦЭМ!$A$33:$A$776,$A76,СВЦЭМ!$B$33:$B$776,F$47)+'СЕТ СН'!$G$12+СВЦЭМ!$D$10+'СЕТ СН'!$G$6-'СЕТ СН'!$G$22</f>
        <v>1518.5084537500002</v>
      </c>
      <c r="G76" s="36">
        <f>SUMIFS(СВЦЭМ!$C$33:$C$776,СВЦЭМ!$A$33:$A$776,$A76,СВЦЭМ!$B$33:$B$776,G$47)+'СЕТ СН'!$G$12+СВЦЭМ!$D$10+'СЕТ СН'!$G$6-'СЕТ СН'!$G$22</f>
        <v>1520.2125246800001</v>
      </c>
      <c r="H76" s="36">
        <f>SUMIFS(СВЦЭМ!$C$33:$C$776,СВЦЭМ!$A$33:$A$776,$A76,СВЦЭМ!$B$33:$B$776,H$47)+'СЕТ СН'!$G$12+СВЦЭМ!$D$10+'СЕТ СН'!$G$6-'СЕТ СН'!$G$22</f>
        <v>1524.1810669500001</v>
      </c>
      <c r="I76" s="36">
        <f>SUMIFS(СВЦЭМ!$C$33:$C$776,СВЦЭМ!$A$33:$A$776,$A76,СВЦЭМ!$B$33:$B$776,I$47)+'СЕТ СН'!$G$12+СВЦЭМ!$D$10+'СЕТ СН'!$G$6-'СЕТ СН'!$G$22</f>
        <v>1525.4532117000001</v>
      </c>
      <c r="J76" s="36">
        <f>SUMIFS(СВЦЭМ!$C$33:$C$776,СВЦЭМ!$A$33:$A$776,$A76,СВЦЭМ!$B$33:$B$776,J$47)+'СЕТ СН'!$G$12+СВЦЭМ!$D$10+'СЕТ СН'!$G$6-'СЕТ СН'!$G$22</f>
        <v>1454.8344216</v>
      </c>
      <c r="K76" s="36">
        <f>SUMIFS(СВЦЭМ!$C$33:$C$776,СВЦЭМ!$A$33:$A$776,$A76,СВЦЭМ!$B$33:$B$776,K$47)+'СЕТ СН'!$G$12+СВЦЭМ!$D$10+'СЕТ СН'!$G$6-'СЕТ СН'!$G$22</f>
        <v>1438.7279419500001</v>
      </c>
      <c r="L76" s="36">
        <f>SUMIFS(СВЦЭМ!$C$33:$C$776,СВЦЭМ!$A$33:$A$776,$A76,СВЦЭМ!$B$33:$B$776,L$47)+'СЕТ СН'!$G$12+СВЦЭМ!$D$10+'СЕТ СН'!$G$6-'СЕТ СН'!$G$22</f>
        <v>1403.0029869800001</v>
      </c>
      <c r="M76" s="36">
        <f>SUMIFS(СВЦЭМ!$C$33:$C$776,СВЦЭМ!$A$33:$A$776,$A76,СВЦЭМ!$B$33:$B$776,M$47)+'СЕТ СН'!$G$12+СВЦЭМ!$D$10+'СЕТ СН'!$G$6-'СЕТ СН'!$G$22</f>
        <v>1391.7189547100002</v>
      </c>
      <c r="N76" s="36">
        <f>SUMIFS(СВЦЭМ!$C$33:$C$776,СВЦЭМ!$A$33:$A$776,$A76,СВЦЭМ!$B$33:$B$776,N$47)+'СЕТ СН'!$G$12+СВЦЭМ!$D$10+'СЕТ СН'!$G$6-'СЕТ СН'!$G$22</f>
        <v>1383.9411819699999</v>
      </c>
      <c r="O76" s="36">
        <f>SUMIFS(СВЦЭМ!$C$33:$C$776,СВЦЭМ!$A$33:$A$776,$A76,СВЦЭМ!$B$33:$B$776,O$47)+'СЕТ СН'!$G$12+СВЦЭМ!$D$10+'СЕТ СН'!$G$6-'СЕТ СН'!$G$22</f>
        <v>1398.2664549400001</v>
      </c>
      <c r="P76" s="36">
        <f>SUMIFS(СВЦЭМ!$C$33:$C$776,СВЦЭМ!$A$33:$A$776,$A76,СВЦЭМ!$B$33:$B$776,P$47)+'СЕТ СН'!$G$12+СВЦЭМ!$D$10+'СЕТ СН'!$G$6-'СЕТ СН'!$G$22</f>
        <v>1409.60932443</v>
      </c>
      <c r="Q76" s="36">
        <f>SUMIFS(СВЦЭМ!$C$33:$C$776,СВЦЭМ!$A$33:$A$776,$A76,СВЦЭМ!$B$33:$B$776,Q$47)+'СЕТ СН'!$G$12+СВЦЭМ!$D$10+'СЕТ СН'!$G$6-'СЕТ СН'!$G$22</f>
        <v>1418.90910422</v>
      </c>
      <c r="R76" s="36">
        <f>SUMIFS(СВЦЭМ!$C$33:$C$776,СВЦЭМ!$A$33:$A$776,$A76,СВЦЭМ!$B$33:$B$776,R$47)+'СЕТ СН'!$G$12+СВЦЭМ!$D$10+'СЕТ СН'!$G$6-'СЕТ СН'!$G$22</f>
        <v>1426.30891754</v>
      </c>
      <c r="S76" s="36">
        <f>SUMIFS(СВЦЭМ!$C$33:$C$776,СВЦЭМ!$A$33:$A$776,$A76,СВЦЭМ!$B$33:$B$776,S$47)+'СЕТ СН'!$G$12+СВЦЭМ!$D$10+'СЕТ СН'!$G$6-'СЕТ СН'!$G$22</f>
        <v>1433.3542207200001</v>
      </c>
      <c r="T76" s="36">
        <f>SUMIFS(СВЦЭМ!$C$33:$C$776,СВЦЭМ!$A$33:$A$776,$A76,СВЦЭМ!$B$33:$B$776,T$47)+'СЕТ СН'!$G$12+СВЦЭМ!$D$10+'СЕТ СН'!$G$6-'СЕТ СН'!$G$22</f>
        <v>1433.4335222499999</v>
      </c>
      <c r="U76" s="36">
        <f>SUMIFS(СВЦЭМ!$C$33:$C$776,СВЦЭМ!$A$33:$A$776,$A76,СВЦЭМ!$B$33:$B$776,U$47)+'СЕТ СН'!$G$12+СВЦЭМ!$D$10+'СЕТ СН'!$G$6-'СЕТ СН'!$G$22</f>
        <v>1427.6677621700001</v>
      </c>
      <c r="V76" s="36">
        <f>SUMIFS(СВЦЭМ!$C$33:$C$776,СВЦЭМ!$A$33:$A$776,$A76,СВЦЭМ!$B$33:$B$776,V$47)+'СЕТ СН'!$G$12+СВЦЭМ!$D$10+'СЕТ СН'!$G$6-'СЕТ СН'!$G$22</f>
        <v>1439.74240001</v>
      </c>
      <c r="W76" s="36">
        <f>SUMIFS(СВЦЭМ!$C$33:$C$776,СВЦЭМ!$A$33:$A$776,$A76,СВЦЭМ!$B$33:$B$776,W$47)+'СЕТ СН'!$G$12+СВЦЭМ!$D$10+'СЕТ СН'!$G$6-'СЕТ СН'!$G$22</f>
        <v>1449.98330676</v>
      </c>
      <c r="X76" s="36">
        <f>SUMIFS(СВЦЭМ!$C$33:$C$776,СВЦЭМ!$A$33:$A$776,$A76,СВЦЭМ!$B$33:$B$776,X$47)+'СЕТ СН'!$G$12+СВЦЭМ!$D$10+'СЕТ СН'!$G$6-'СЕТ СН'!$G$22</f>
        <v>1444.3766122300001</v>
      </c>
      <c r="Y76" s="36">
        <f>SUMIFS(СВЦЭМ!$C$33:$C$776,СВЦЭМ!$A$33:$A$776,$A76,СВЦЭМ!$B$33:$B$776,Y$47)+'СЕТ СН'!$G$12+СВЦЭМ!$D$10+'СЕТ СН'!$G$6-'СЕТ СН'!$G$22</f>
        <v>1470.7098699200001</v>
      </c>
    </row>
    <row r="77" spans="1:27" ht="15.75" x14ac:dyDescent="0.2">
      <c r="A77" s="35">
        <f t="shared" si="1"/>
        <v>43799</v>
      </c>
      <c r="B77" s="36">
        <f>SUMIFS(СВЦЭМ!$C$33:$C$776,СВЦЭМ!$A$33:$A$776,$A77,СВЦЭМ!$B$33:$B$776,B$47)+'СЕТ СН'!$G$12+СВЦЭМ!$D$10+'СЕТ СН'!$G$6-'СЕТ СН'!$G$22</f>
        <v>1524.5380318900002</v>
      </c>
      <c r="C77" s="36">
        <f>SUMIFS(СВЦЭМ!$C$33:$C$776,СВЦЭМ!$A$33:$A$776,$A77,СВЦЭМ!$B$33:$B$776,C$47)+'СЕТ СН'!$G$12+СВЦЭМ!$D$10+'СЕТ СН'!$G$6-'СЕТ СН'!$G$22</f>
        <v>1519.5912622300002</v>
      </c>
      <c r="D77" s="36">
        <f>SUMIFS(СВЦЭМ!$C$33:$C$776,СВЦЭМ!$A$33:$A$776,$A77,СВЦЭМ!$B$33:$B$776,D$47)+'СЕТ СН'!$G$12+СВЦЭМ!$D$10+'СЕТ СН'!$G$6-'СЕТ СН'!$G$22</f>
        <v>1560.9492303900001</v>
      </c>
      <c r="E77" s="36">
        <f>SUMIFS(СВЦЭМ!$C$33:$C$776,СВЦЭМ!$A$33:$A$776,$A77,СВЦЭМ!$B$33:$B$776,E$47)+'СЕТ СН'!$G$12+СВЦЭМ!$D$10+'СЕТ СН'!$G$6-'СЕТ СН'!$G$22</f>
        <v>1563.53956842</v>
      </c>
      <c r="F77" s="36">
        <f>SUMIFS(СВЦЭМ!$C$33:$C$776,СВЦЭМ!$A$33:$A$776,$A77,СВЦЭМ!$B$33:$B$776,F$47)+'СЕТ СН'!$G$12+СВЦЭМ!$D$10+'СЕТ СН'!$G$6-'СЕТ СН'!$G$22</f>
        <v>1541.2514465600002</v>
      </c>
      <c r="G77" s="36">
        <f>SUMIFS(СВЦЭМ!$C$33:$C$776,СВЦЭМ!$A$33:$A$776,$A77,СВЦЭМ!$B$33:$B$776,G$47)+'СЕТ СН'!$G$12+СВЦЭМ!$D$10+'СЕТ СН'!$G$6-'СЕТ СН'!$G$22</f>
        <v>1547.41765889</v>
      </c>
      <c r="H77" s="36">
        <f>SUMIFS(СВЦЭМ!$C$33:$C$776,СВЦЭМ!$A$33:$A$776,$A77,СВЦЭМ!$B$33:$B$776,H$47)+'СЕТ СН'!$G$12+СВЦЭМ!$D$10+'СЕТ СН'!$G$6-'СЕТ СН'!$G$22</f>
        <v>1534.12669329</v>
      </c>
      <c r="I77" s="36">
        <f>SUMIFS(СВЦЭМ!$C$33:$C$776,СВЦЭМ!$A$33:$A$776,$A77,СВЦЭМ!$B$33:$B$776,I$47)+'СЕТ СН'!$G$12+СВЦЭМ!$D$10+'СЕТ СН'!$G$6-'СЕТ СН'!$G$22</f>
        <v>1526.5151383100001</v>
      </c>
      <c r="J77" s="36">
        <f>SUMIFS(СВЦЭМ!$C$33:$C$776,СВЦЭМ!$A$33:$A$776,$A77,СВЦЭМ!$B$33:$B$776,J$47)+'СЕТ СН'!$G$12+СВЦЭМ!$D$10+'СЕТ СН'!$G$6-'СЕТ СН'!$G$22</f>
        <v>1481.38588712</v>
      </c>
      <c r="K77" s="36">
        <f>SUMIFS(СВЦЭМ!$C$33:$C$776,СВЦЭМ!$A$33:$A$776,$A77,СВЦЭМ!$B$33:$B$776,K$47)+'СЕТ СН'!$G$12+СВЦЭМ!$D$10+'СЕТ СН'!$G$6-'СЕТ СН'!$G$22</f>
        <v>1462.1819019700001</v>
      </c>
      <c r="L77" s="36">
        <f>SUMIFS(СВЦЭМ!$C$33:$C$776,СВЦЭМ!$A$33:$A$776,$A77,СВЦЭМ!$B$33:$B$776,L$47)+'СЕТ СН'!$G$12+СВЦЭМ!$D$10+'СЕТ СН'!$G$6-'СЕТ СН'!$G$22</f>
        <v>1417.30517027</v>
      </c>
      <c r="M77" s="36">
        <f>SUMIFS(СВЦЭМ!$C$33:$C$776,СВЦЭМ!$A$33:$A$776,$A77,СВЦЭМ!$B$33:$B$776,M$47)+'СЕТ СН'!$G$12+СВЦЭМ!$D$10+'СЕТ СН'!$G$6-'СЕТ СН'!$G$22</f>
        <v>1406.84490944</v>
      </c>
      <c r="N77" s="36">
        <f>SUMIFS(СВЦЭМ!$C$33:$C$776,СВЦЭМ!$A$33:$A$776,$A77,СВЦЭМ!$B$33:$B$776,N$47)+'СЕТ СН'!$G$12+СВЦЭМ!$D$10+'СЕТ СН'!$G$6-'СЕТ СН'!$G$22</f>
        <v>1400.27284229</v>
      </c>
      <c r="O77" s="36">
        <f>SUMIFS(СВЦЭМ!$C$33:$C$776,СВЦЭМ!$A$33:$A$776,$A77,СВЦЭМ!$B$33:$B$776,O$47)+'СЕТ СН'!$G$12+СВЦЭМ!$D$10+'СЕТ СН'!$G$6-'СЕТ СН'!$G$22</f>
        <v>1410.1024781000001</v>
      </c>
      <c r="P77" s="36">
        <f>SUMIFS(СВЦЭМ!$C$33:$C$776,СВЦЭМ!$A$33:$A$776,$A77,СВЦЭМ!$B$33:$B$776,P$47)+'СЕТ СН'!$G$12+СВЦЭМ!$D$10+'СЕТ СН'!$G$6-'СЕТ СН'!$G$22</f>
        <v>1418.40298353</v>
      </c>
      <c r="Q77" s="36">
        <f>SUMIFS(СВЦЭМ!$C$33:$C$776,СВЦЭМ!$A$33:$A$776,$A77,СВЦЭМ!$B$33:$B$776,Q$47)+'СЕТ СН'!$G$12+СВЦЭМ!$D$10+'СЕТ СН'!$G$6-'СЕТ СН'!$G$22</f>
        <v>1421.7752457800002</v>
      </c>
      <c r="R77" s="36">
        <f>SUMIFS(СВЦЭМ!$C$33:$C$776,СВЦЭМ!$A$33:$A$776,$A77,СВЦЭМ!$B$33:$B$776,R$47)+'СЕТ СН'!$G$12+СВЦЭМ!$D$10+'СЕТ СН'!$G$6-'СЕТ СН'!$G$22</f>
        <v>1402.8558072400001</v>
      </c>
      <c r="S77" s="36">
        <f>SUMIFS(СВЦЭМ!$C$33:$C$776,СВЦЭМ!$A$33:$A$776,$A77,СВЦЭМ!$B$33:$B$776,S$47)+'СЕТ СН'!$G$12+СВЦЭМ!$D$10+'СЕТ СН'!$G$6-'СЕТ СН'!$G$22</f>
        <v>1394.0271600800002</v>
      </c>
      <c r="T77" s="36">
        <f>SUMIFS(СВЦЭМ!$C$33:$C$776,СВЦЭМ!$A$33:$A$776,$A77,СВЦЭМ!$B$33:$B$776,T$47)+'СЕТ СН'!$G$12+СВЦЭМ!$D$10+'СЕТ СН'!$G$6-'СЕТ СН'!$G$22</f>
        <v>1383.8369192300001</v>
      </c>
      <c r="U77" s="36">
        <f>SUMIFS(СВЦЭМ!$C$33:$C$776,СВЦЭМ!$A$33:$A$776,$A77,СВЦЭМ!$B$33:$B$776,U$47)+'СЕТ СН'!$G$12+СВЦЭМ!$D$10+'СЕТ СН'!$G$6-'СЕТ СН'!$G$22</f>
        <v>1382.9385999599999</v>
      </c>
      <c r="V77" s="36">
        <f>SUMIFS(СВЦЭМ!$C$33:$C$776,СВЦЭМ!$A$33:$A$776,$A77,СВЦЭМ!$B$33:$B$776,V$47)+'СЕТ СН'!$G$12+СВЦЭМ!$D$10+'СЕТ СН'!$G$6-'СЕТ СН'!$G$22</f>
        <v>1393.8532985900001</v>
      </c>
      <c r="W77" s="36">
        <f>SUMIFS(СВЦЭМ!$C$33:$C$776,СВЦЭМ!$A$33:$A$776,$A77,СВЦЭМ!$B$33:$B$776,W$47)+'СЕТ СН'!$G$12+СВЦЭМ!$D$10+'СЕТ СН'!$G$6-'СЕТ СН'!$G$22</f>
        <v>1404.73283732</v>
      </c>
      <c r="X77" s="36">
        <f>SUMIFS(СВЦЭМ!$C$33:$C$776,СВЦЭМ!$A$33:$A$776,$A77,СВЦЭМ!$B$33:$B$776,X$47)+'СЕТ СН'!$G$12+СВЦЭМ!$D$10+'СЕТ СН'!$G$6-'СЕТ СН'!$G$22</f>
        <v>1406.6807603100001</v>
      </c>
      <c r="Y77" s="36">
        <f>SUMIFS(СВЦЭМ!$C$33:$C$776,СВЦЭМ!$A$33:$A$776,$A77,СВЦЭМ!$B$33:$B$776,Y$47)+'СЕТ СН'!$G$12+СВЦЭМ!$D$10+'СЕТ СН'!$G$6-'СЕТ СН'!$G$22</f>
        <v>3367.0157745799997</v>
      </c>
      <c r="AA77" s="37"/>
    </row>
    <row r="78" spans="1:27" ht="15.75" hidden="1" x14ac:dyDescent="0.2">
      <c r="A78" s="35">
        <f t="shared" si="1"/>
        <v>43800</v>
      </c>
      <c r="B78" s="36">
        <f>SUMIFS(СВЦЭМ!$C$33:$C$776,СВЦЭМ!$A$33:$A$776,$A78,СВЦЭМ!$B$33:$B$776,B$47)+'СЕТ СН'!$G$12+СВЦЭМ!$D$10+'СЕТ СН'!$G$6-'СЕТ СН'!$G$22</f>
        <v>631.03158284000006</v>
      </c>
      <c r="C78" s="36">
        <f>SUMIFS(СВЦЭМ!$C$33:$C$776,СВЦЭМ!$A$33:$A$776,$A78,СВЦЭМ!$B$33:$B$776,C$47)+'СЕТ СН'!$G$12+СВЦЭМ!$D$10+'СЕТ СН'!$G$6-'СЕТ СН'!$G$22</f>
        <v>631.03158284000006</v>
      </c>
      <c r="D78" s="36">
        <f>SUMIFS(СВЦЭМ!$C$33:$C$776,СВЦЭМ!$A$33:$A$776,$A78,СВЦЭМ!$B$33:$B$776,D$47)+'СЕТ СН'!$G$12+СВЦЭМ!$D$10+'СЕТ СН'!$G$6-'СЕТ СН'!$G$22</f>
        <v>631.03158284000006</v>
      </c>
      <c r="E78" s="36">
        <f>SUMIFS(СВЦЭМ!$C$33:$C$776,СВЦЭМ!$A$33:$A$776,$A78,СВЦЭМ!$B$33:$B$776,E$47)+'СЕТ СН'!$G$12+СВЦЭМ!$D$10+'СЕТ СН'!$G$6-'СЕТ СН'!$G$22</f>
        <v>631.03158284000006</v>
      </c>
      <c r="F78" s="36">
        <f>SUMIFS(СВЦЭМ!$C$33:$C$776,СВЦЭМ!$A$33:$A$776,$A78,СВЦЭМ!$B$33:$B$776,F$47)+'СЕТ СН'!$G$12+СВЦЭМ!$D$10+'СЕТ СН'!$G$6-'СЕТ СН'!$G$22</f>
        <v>631.03158284000006</v>
      </c>
      <c r="G78" s="36">
        <f>SUMIFS(СВЦЭМ!$C$33:$C$776,СВЦЭМ!$A$33:$A$776,$A78,СВЦЭМ!$B$33:$B$776,G$47)+'СЕТ СН'!$G$12+СВЦЭМ!$D$10+'СЕТ СН'!$G$6-'СЕТ СН'!$G$22</f>
        <v>631.03158284000006</v>
      </c>
      <c r="H78" s="36">
        <f>SUMIFS(СВЦЭМ!$C$33:$C$776,СВЦЭМ!$A$33:$A$776,$A78,СВЦЭМ!$B$33:$B$776,H$47)+'СЕТ СН'!$G$12+СВЦЭМ!$D$10+'СЕТ СН'!$G$6-'СЕТ СН'!$G$22</f>
        <v>631.03158284000006</v>
      </c>
      <c r="I78" s="36">
        <f>SUMIFS(СВЦЭМ!$C$33:$C$776,СВЦЭМ!$A$33:$A$776,$A78,СВЦЭМ!$B$33:$B$776,I$47)+'СЕТ СН'!$G$12+СВЦЭМ!$D$10+'СЕТ СН'!$G$6-'СЕТ СН'!$G$22</f>
        <v>631.03158284000006</v>
      </c>
      <c r="J78" s="36">
        <f>SUMIFS(СВЦЭМ!$C$33:$C$776,СВЦЭМ!$A$33:$A$776,$A78,СВЦЭМ!$B$33:$B$776,J$47)+'СЕТ СН'!$G$12+СВЦЭМ!$D$10+'СЕТ СН'!$G$6-'СЕТ СН'!$G$22</f>
        <v>631.03158284000006</v>
      </c>
      <c r="K78" s="36">
        <f>SUMIFS(СВЦЭМ!$C$33:$C$776,СВЦЭМ!$A$33:$A$776,$A78,СВЦЭМ!$B$33:$B$776,K$47)+'СЕТ СН'!$G$12+СВЦЭМ!$D$10+'СЕТ СН'!$G$6-'СЕТ СН'!$G$22</f>
        <v>631.03158284000006</v>
      </c>
      <c r="L78" s="36">
        <f>SUMIFS(СВЦЭМ!$C$33:$C$776,СВЦЭМ!$A$33:$A$776,$A78,СВЦЭМ!$B$33:$B$776,L$47)+'СЕТ СН'!$G$12+СВЦЭМ!$D$10+'СЕТ СН'!$G$6-'СЕТ СН'!$G$22</f>
        <v>631.03158284000006</v>
      </c>
      <c r="M78" s="36">
        <f>SUMIFS(СВЦЭМ!$C$33:$C$776,СВЦЭМ!$A$33:$A$776,$A78,СВЦЭМ!$B$33:$B$776,M$47)+'СЕТ СН'!$G$12+СВЦЭМ!$D$10+'СЕТ СН'!$G$6-'СЕТ СН'!$G$22</f>
        <v>631.03158284000006</v>
      </c>
      <c r="N78" s="36">
        <f>SUMIFS(СВЦЭМ!$C$33:$C$776,СВЦЭМ!$A$33:$A$776,$A78,СВЦЭМ!$B$33:$B$776,N$47)+'СЕТ СН'!$G$12+СВЦЭМ!$D$10+'СЕТ СН'!$G$6-'СЕТ СН'!$G$22</f>
        <v>631.03158284000006</v>
      </c>
      <c r="O78" s="36">
        <f>SUMIFS(СВЦЭМ!$C$33:$C$776,СВЦЭМ!$A$33:$A$776,$A78,СВЦЭМ!$B$33:$B$776,O$47)+'СЕТ СН'!$G$12+СВЦЭМ!$D$10+'СЕТ СН'!$G$6-'СЕТ СН'!$G$22</f>
        <v>631.03158284000006</v>
      </c>
      <c r="P78" s="36">
        <f>SUMIFS(СВЦЭМ!$C$33:$C$776,СВЦЭМ!$A$33:$A$776,$A78,СВЦЭМ!$B$33:$B$776,P$47)+'СЕТ СН'!$G$12+СВЦЭМ!$D$10+'СЕТ СН'!$G$6-'СЕТ СН'!$G$22</f>
        <v>631.03158284000006</v>
      </c>
      <c r="Q78" s="36">
        <f>SUMIFS(СВЦЭМ!$C$33:$C$776,СВЦЭМ!$A$33:$A$776,$A78,СВЦЭМ!$B$33:$B$776,Q$47)+'СЕТ СН'!$G$12+СВЦЭМ!$D$10+'СЕТ СН'!$G$6-'СЕТ СН'!$G$22</f>
        <v>631.03158284000006</v>
      </c>
      <c r="R78" s="36">
        <f>SUMIFS(СВЦЭМ!$C$33:$C$776,СВЦЭМ!$A$33:$A$776,$A78,СВЦЭМ!$B$33:$B$776,R$47)+'СЕТ СН'!$G$12+СВЦЭМ!$D$10+'СЕТ СН'!$G$6-'СЕТ СН'!$G$22</f>
        <v>631.03158284000006</v>
      </c>
      <c r="S78" s="36">
        <f>SUMIFS(СВЦЭМ!$C$33:$C$776,СВЦЭМ!$A$33:$A$776,$A78,СВЦЭМ!$B$33:$B$776,S$47)+'СЕТ СН'!$G$12+СВЦЭМ!$D$10+'СЕТ СН'!$G$6-'СЕТ СН'!$G$22</f>
        <v>631.03158284000006</v>
      </c>
      <c r="T78" s="36">
        <f>SUMIFS(СВЦЭМ!$C$33:$C$776,СВЦЭМ!$A$33:$A$776,$A78,СВЦЭМ!$B$33:$B$776,T$47)+'СЕТ СН'!$G$12+СВЦЭМ!$D$10+'СЕТ СН'!$G$6-'СЕТ СН'!$G$22</f>
        <v>631.03158284000006</v>
      </c>
      <c r="U78" s="36">
        <f>SUMIFS(СВЦЭМ!$C$33:$C$776,СВЦЭМ!$A$33:$A$776,$A78,СВЦЭМ!$B$33:$B$776,U$47)+'СЕТ СН'!$G$12+СВЦЭМ!$D$10+'СЕТ СН'!$G$6-'СЕТ СН'!$G$22</f>
        <v>631.03158284000006</v>
      </c>
      <c r="V78" s="36">
        <f>SUMIFS(СВЦЭМ!$C$33:$C$776,СВЦЭМ!$A$33:$A$776,$A78,СВЦЭМ!$B$33:$B$776,V$47)+'СЕТ СН'!$G$12+СВЦЭМ!$D$10+'СЕТ СН'!$G$6-'СЕТ СН'!$G$22</f>
        <v>631.03158284000006</v>
      </c>
      <c r="W78" s="36">
        <f>SUMIFS(СВЦЭМ!$C$33:$C$776,СВЦЭМ!$A$33:$A$776,$A78,СВЦЭМ!$B$33:$B$776,W$47)+'СЕТ СН'!$G$12+СВЦЭМ!$D$10+'СЕТ СН'!$G$6-'СЕТ СН'!$G$22</f>
        <v>631.03158284000006</v>
      </c>
      <c r="X78" s="36">
        <f>SUMIFS(СВЦЭМ!$C$33:$C$776,СВЦЭМ!$A$33:$A$776,$A78,СВЦЭМ!$B$33:$B$776,X$47)+'СЕТ СН'!$G$12+СВЦЭМ!$D$10+'СЕТ СН'!$G$6-'СЕТ СН'!$G$22</f>
        <v>631.03158284000006</v>
      </c>
      <c r="Y78" s="36">
        <f>SUMIFS(СВЦЭМ!$C$33:$C$776,СВЦЭМ!$A$33:$A$776,$A78,СВЦЭМ!$B$33:$B$776,Y$47)+'СЕТ СН'!$G$12+СВЦЭМ!$D$10+'СЕТ СН'!$G$6-'СЕТ СН'!$G$22</f>
        <v>631.03158284000006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01.11.2019</v>
      </c>
      <c r="B84" s="36">
        <f>SUMIFS(СВЦЭМ!$C$33:$C$776,СВЦЭМ!$A$33:$A$776,$A84,СВЦЭМ!$B$33:$B$776,B$83)+'СЕТ СН'!$H$12+СВЦЭМ!$D$10+'СЕТ СН'!$H$6-'СЕТ СН'!$H$22</f>
        <v>1215.33889776</v>
      </c>
      <c r="C84" s="36">
        <f>SUMIFS(СВЦЭМ!$C$33:$C$776,СВЦЭМ!$A$33:$A$776,$A84,СВЦЭМ!$B$33:$B$776,C$83)+'СЕТ СН'!$H$12+СВЦЭМ!$D$10+'СЕТ СН'!$H$6-'СЕТ СН'!$H$22</f>
        <v>1252.6219372600001</v>
      </c>
      <c r="D84" s="36">
        <f>SUMIFS(СВЦЭМ!$C$33:$C$776,СВЦЭМ!$A$33:$A$776,$A84,СВЦЭМ!$B$33:$B$776,D$83)+'СЕТ СН'!$H$12+СВЦЭМ!$D$10+'СЕТ СН'!$H$6-'СЕТ СН'!$H$22</f>
        <v>1274.4451055</v>
      </c>
      <c r="E84" s="36">
        <f>SUMIFS(СВЦЭМ!$C$33:$C$776,СВЦЭМ!$A$33:$A$776,$A84,СВЦЭМ!$B$33:$B$776,E$83)+'СЕТ СН'!$H$12+СВЦЭМ!$D$10+'СЕТ СН'!$H$6-'СЕТ СН'!$H$22</f>
        <v>1290.8636289800002</v>
      </c>
      <c r="F84" s="36">
        <f>SUMIFS(СВЦЭМ!$C$33:$C$776,СВЦЭМ!$A$33:$A$776,$A84,СВЦЭМ!$B$33:$B$776,F$83)+'СЕТ СН'!$H$12+СВЦЭМ!$D$10+'СЕТ СН'!$H$6-'СЕТ СН'!$H$22</f>
        <v>1292.9396745900001</v>
      </c>
      <c r="G84" s="36">
        <f>SUMIFS(СВЦЭМ!$C$33:$C$776,СВЦЭМ!$A$33:$A$776,$A84,СВЦЭМ!$B$33:$B$776,G$83)+'СЕТ СН'!$H$12+СВЦЭМ!$D$10+'СЕТ СН'!$H$6-'СЕТ СН'!$H$22</f>
        <v>1278.6529213600002</v>
      </c>
      <c r="H84" s="36">
        <f>SUMIFS(СВЦЭМ!$C$33:$C$776,СВЦЭМ!$A$33:$A$776,$A84,СВЦЭМ!$B$33:$B$776,H$83)+'СЕТ СН'!$H$12+СВЦЭМ!$D$10+'СЕТ СН'!$H$6-'СЕТ СН'!$H$22</f>
        <v>1266.9269869300001</v>
      </c>
      <c r="I84" s="36">
        <f>SUMIFS(СВЦЭМ!$C$33:$C$776,СВЦЭМ!$A$33:$A$776,$A84,СВЦЭМ!$B$33:$B$776,I$83)+'СЕТ СН'!$H$12+СВЦЭМ!$D$10+'СЕТ СН'!$H$6-'СЕТ СН'!$H$22</f>
        <v>1249.2602078499999</v>
      </c>
      <c r="J84" s="36">
        <f>SUMIFS(СВЦЭМ!$C$33:$C$776,СВЦЭМ!$A$33:$A$776,$A84,СВЦЭМ!$B$33:$B$776,J$83)+'СЕТ СН'!$H$12+СВЦЭМ!$D$10+'СЕТ СН'!$H$6-'СЕТ СН'!$H$22</f>
        <v>1226.41269822</v>
      </c>
      <c r="K84" s="36">
        <f>SUMIFS(СВЦЭМ!$C$33:$C$776,СВЦЭМ!$A$33:$A$776,$A84,СВЦЭМ!$B$33:$B$776,K$83)+'СЕТ СН'!$H$12+СВЦЭМ!$D$10+'СЕТ СН'!$H$6-'СЕТ СН'!$H$22</f>
        <v>1213.3662533500001</v>
      </c>
      <c r="L84" s="36">
        <f>SUMIFS(СВЦЭМ!$C$33:$C$776,СВЦЭМ!$A$33:$A$776,$A84,СВЦЭМ!$B$33:$B$776,L$83)+'СЕТ СН'!$H$12+СВЦЭМ!$D$10+'СЕТ СН'!$H$6-'СЕТ СН'!$H$22</f>
        <v>1215.2666331300002</v>
      </c>
      <c r="M84" s="36">
        <f>SUMIFS(СВЦЭМ!$C$33:$C$776,СВЦЭМ!$A$33:$A$776,$A84,СВЦЭМ!$B$33:$B$776,M$83)+'СЕТ СН'!$H$12+СВЦЭМ!$D$10+'СЕТ СН'!$H$6-'СЕТ СН'!$H$22</f>
        <v>1219.2605459599999</v>
      </c>
      <c r="N84" s="36">
        <f>SUMIFS(СВЦЭМ!$C$33:$C$776,СВЦЭМ!$A$33:$A$776,$A84,СВЦЭМ!$B$33:$B$776,N$83)+'СЕТ СН'!$H$12+СВЦЭМ!$D$10+'СЕТ СН'!$H$6-'СЕТ СН'!$H$22</f>
        <v>1227.4939476499999</v>
      </c>
      <c r="O84" s="36">
        <f>SUMIFS(СВЦЭМ!$C$33:$C$776,СВЦЭМ!$A$33:$A$776,$A84,СВЦЭМ!$B$33:$B$776,O$83)+'СЕТ СН'!$H$12+СВЦЭМ!$D$10+'СЕТ СН'!$H$6-'СЕТ СН'!$H$22</f>
        <v>1219.9349852999999</v>
      </c>
      <c r="P84" s="36">
        <f>SUMIFS(СВЦЭМ!$C$33:$C$776,СВЦЭМ!$A$33:$A$776,$A84,СВЦЭМ!$B$33:$B$776,P$83)+'СЕТ СН'!$H$12+СВЦЭМ!$D$10+'СЕТ СН'!$H$6-'СЕТ СН'!$H$22</f>
        <v>1223.44849131</v>
      </c>
      <c r="Q84" s="36">
        <f>SUMIFS(СВЦЭМ!$C$33:$C$776,СВЦЭМ!$A$33:$A$776,$A84,СВЦЭМ!$B$33:$B$776,Q$83)+'СЕТ СН'!$H$12+СВЦЭМ!$D$10+'СЕТ СН'!$H$6-'СЕТ СН'!$H$22</f>
        <v>1226.8592456400002</v>
      </c>
      <c r="R84" s="36">
        <f>SUMIFS(СВЦЭМ!$C$33:$C$776,СВЦЭМ!$A$33:$A$776,$A84,СВЦЭМ!$B$33:$B$776,R$83)+'СЕТ СН'!$H$12+СВЦЭМ!$D$10+'СЕТ СН'!$H$6-'СЕТ СН'!$H$22</f>
        <v>1183.2269056600001</v>
      </c>
      <c r="S84" s="36">
        <f>SUMIFS(СВЦЭМ!$C$33:$C$776,СВЦЭМ!$A$33:$A$776,$A84,СВЦЭМ!$B$33:$B$776,S$83)+'СЕТ СН'!$H$12+СВЦЭМ!$D$10+'СЕТ СН'!$H$6-'СЕТ СН'!$H$22</f>
        <v>1166.43963635</v>
      </c>
      <c r="T84" s="36">
        <f>SUMIFS(СВЦЭМ!$C$33:$C$776,СВЦЭМ!$A$33:$A$776,$A84,СВЦЭМ!$B$33:$B$776,T$83)+'СЕТ СН'!$H$12+СВЦЭМ!$D$10+'СЕТ СН'!$H$6-'СЕТ СН'!$H$22</f>
        <v>1145.1664122299999</v>
      </c>
      <c r="U84" s="36">
        <f>SUMIFS(СВЦЭМ!$C$33:$C$776,СВЦЭМ!$A$33:$A$776,$A84,СВЦЭМ!$B$33:$B$776,U$83)+'СЕТ СН'!$H$12+СВЦЭМ!$D$10+'СЕТ СН'!$H$6-'СЕТ СН'!$H$22</f>
        <v>1144.0662677700002</v>
      </c>
      <c r="V84" s="36">
        <f>SUMIFS(СВЦЭМ!$C$33:$C$776,СВЦЭМ!$A$33:$A$776,$A84,СВЦЭМ!$B$33:$B$776,V$83)+'СЕТ СН'!$H$12+СВЦЭМ!$D$10+'СЕТ СН'!$H$6-'СЕТ СН'!$H$22</f>
        <v>1146.09455097</v>
      </c>
      <c r="W84" s="36">
        <f>SUMIFS(СВЦЭМ!$C$33:$C$776,СВЦЭМ!$A$33:$A$776,$A84,СВЦЭМ!$B$33:$B$776,W$83)+'СЕТ СН'!$H$12+СВЦЭМ!$D$10+'СЕТ СН'!$H$6-'СЕТ СН'!$H$22</f>
        <v>1167.78513632</v>
      </c>
      <c r="X84" s="36">
        <f>SUMIFS(СВЦЭМ!$C$33:$C$776,СВЦЭМ!$A$33:$A$776,$A84,СВЦЭМ!$B$33:$B$776,X$83)+'СЕТ СН'!$H$12+СВЦЭМ!$D$10+'СЕТ СН'!$H$6-'СЕТ СН'!$H$22</f>
        <v>1182.74751724</v>
      </c>
      <c r="Y84" s="36">
        <f>SUMIFS(СВЦЭМ!$C$33:$C$776,СВЦЭМ!$A$33:$A$776,$A84,СВЦЭМ!$B$33:$B$776,Y$83)+'СЕТ СН'!$H$12+СВЦЭМ!$D$10+'СЕТ СН'!$H$6-'СЕТ СН'!$H$22</f>
        <v>1210.30039474</v>
      </c>
    </row>
    <row r="85" spans="1:25" ht="15.75" x14ac:dyDescent="0.2">
      <c r="A85" s="35">
        <f>A84+1</f>
        <v>43771</v>
      </c>
      <c r="B85" s="36">
        <f>SUMIFS(СВЦЭМ!$C$33:$C$776,СВЦЭМ!$A$33:$A$776,$A85,СВЦЭМ!$B$33:$B$776,B$83)+'СЕТ СН'!$H$12+СВЦЭМ!$D$10+'СЕТ СН'!$H$6-'СЕТ СН'!$H$22</f>
        <v>1227.75008804</v>
      </c>
      <c r="C85" s="36">
        <f>SUMIFS(СВЦЭМ!$C$33:$C$776,СВЦЭМ!$A$33:$A$776,$A85,СВЦЭМ!$B$33:$B$776,C$83)+'СЕТ СН'!$H$12+СВЦЭМ!$D$10+'СЕТ СН'!$H$6-'СЕТ СН'!$H$22</f>
        <v>1264.3356267200002</v>
      </c>
      <c r="D85" s="36">
        <f>SUMIFS(СВЦЭМ!$C$33:$C$776,СВЦЭМ!$A$33:$A$776,$A85,СВЦЭМ!$B$33:$B$776,D$83)+'СЕТ СН'!$H$12+СВЦЭМ!$D$10+'СЕТ СН'!$H$6-'СЕТ СН'!$H$22</f>
        <v>1288.2852512700001</v>
      </c>
      <c r="E85" s="36">
        <f>SUMIFS(СВЦЭМ!$C$33:$C$776,СВЦЭМ!$A$33:$A$776,$A85,СВЦЭМ!$B$33:$B$776,E$83)+'СЕТ СН'!$H$12+СВЦЭМ!$D$10+'СЕТ СН'!$H$6-'СЕТ СН'!$H$22</f>
        <v>1295.44122455</v>
      </c>
      <c r="F85" s="36">
        <f>SUMIFS(СВЦЭМ!$C$33:$C$776,СВЦЭМ!$A$33:$A$776,$A85,СВЦЭМ!$B$33:$B$776,F$83)+'СЕТ СН'!$H$12+СВЦЭМ!$D$10+'СЕТ СН'!$H$6-'СЕТ СН'!$H$22</f>
        <v>1280.51975928</v>
      </c>
      <c r="G85" s="36">
        <f>SUMIFS(СВЦЭМ!$C$33:$C$776,СВЦЭМ!$A$33:$A$776,$A85,СВЦЭМ!$B$33:$B$776,G$83)+'СЕТ СН'!$H$12+СВЦЭМ!$D$10+'СЕТ СН'!$H$6-'СЕТ СН'!$H$22</f>
        <v>1263.9676351600001</v>
      </c>
      <c r="H85" s="36">
        <f>SUMIFS(СВЦЭМ!$C$33:$C$776,СВЦЭМ!$A$33:$A$776,$A85,СВЦЭМ!$B$33:$B$776,H$83)+'СЕТ СН'!$H$12+СВЦЭМ!$D$10+'СЕТ СН'!$H$6-'СЕТ СН'!$H$22</f>
        <v>1242.5332606100001</v>
      </c>
      <c r="I85" s="36">
        <f>SUMIFS(СВЦЭМ!$C$33:$C$776,СВЦЭМ!$A$33:$A$776,$A85,СВЦЭМ!$B$33:$B$776,I$83)+'СЕТ СН'!$H$12+СВЦЭМ!$D$10+'СЕТ СН'!$H$6-'СЕТ СН'!$H$22</f>
        <v>1236.78244791</v>
      </c>
      <c r="J85" s="36">
        <f>SUMIFS(СВЦЭМ!$C$33:$C$776,СВЦЭМ!$A$33:$A$776,$A85,СВЦЭМ!$B$33:$B$776,J$83)+'СЕТ СН'!$H$12+СВЦЭМ!$D$10+'СЕТ СН'!$H$6-'СЕТ СН'!$H$22</f>
        <v>1224.3630895700001</v>
      </c>
      <c r="K85" s="36">
        <f>SUMIFS(СВЦЭМ!$C$33:$C$776,СВЦЭМ!$A$33:$A$776,$A85,СВЦЭМ!$B$33:$B$776,K$83)+'СЕТ СН'!$H$12+СВЦЭМ!$D$10+'СЕТ СН'!$H$6-'СЕТ СН'!$H$22</f>
        <v>1188.74542105</v>
      </c>
      <c r="L85" s="36">
        <f>SUMIFS(СВЦЭМ!$C$33:$C$776,СВЦЭМ!$A$33:$A$776,$A85,СВЦЭМ!$B$33:$B$776,L$83)+'СЕТ СН'!$H$12+СВЦЭМ!$D$10+'СЕТ СН'!$H$6-'СЕТ СН'!$H$22</f>
        <v>1176.09133617</v>
      </c>
      <c r="M85" s="36">
        <f>SUMIFS(СВЦЭМ!$C$33:$C$776,СВЦЭМ!$A$33:$A$776,$A85,СВЦЭМ!$B$33:$B$776,M$83)+'СЕТ СН'!$H$12+СВЦЭМ!$D$10+'СЕТ СН'!$H$6-'СЕТ СН'!$H$22</f>
        <v>1185.6625669</v>
      </c>
      <c r="N85" s="36">
        <f>SUMIFS(СВЦЭМ!$C$33:$C$776,СВЦЭМ!$A$33:$A$776,$A85,СВЦЭМ!$B$33:$B$776,N$83)+'СЕТ СН'!$H$12+СВЦЭМ!$D$10+'СЕТ СН'!$H$6-'СЕТ СН'!$H$22</f>
        <v>1192.4473820799999</v>
      </c>
      <c r="O85" s="36">
        <f>SUMIFS(СВЦЭМ!$C$33:$C$776,СВЦЭМ!$A$33:$A$776,$A85,СВЦЭМ!$B$33:$B$776,O$83)+'СЕТ СН'!$H$12+СВЦЭМ!$D$10+'СЕТ СН'!$H$6-'СЕТ СН'!$H$22</f>
        <v>1199.0081377400002</v>
      </c>
      <c r="P85" s="36">
        <f>SUMIFS(СВЦЭМ!$C$33:$C$776,СВЦЭМ!$A$33:$A$776,$A85,СВЦЭМ!$B$33:$B$776,P$83)+'СЕТ СН'!$H$12+СВЦЭМ!$D$10+'СЕТ СН'!$H$6-'СЕТ СН'!$H$22</f>
        <v>1205.1749647900001</v>
      </c>
      <c r="Q85" s="36">
        <f>SUMIFS(СВЦЭМ!$C$33:$C$776,СВЦЭМ!$A$33:$A$776,$A85,СВЦЭМ!$B$33:$B$776,Q$83)+'СЕТ СН'!$H$12+СВЦЭМ!$D$10+'СЕТ СН'!$H$6-'СЕТ СН'!$H$22</f>
        <v>1187.4549848400002</v>
      </c>
      <c r="R85" s="36">
        <f>SUMIFS(СВЦЭМ!$C$33:$C$776,СВЦЭМ!$A$33:$A$776,$A85,СВЦЭМ!$B$33:$B$776,R$83)+'СЕТ СН'!$H$12+СВЦЭМ!$D$10+'СЕТ СН'!$H$6-'СЕТ СН'!$H$22</f>
        <v>1143.3775045699999</v>
      </c>
      <c r="S85" s="36">
        <f>SUMIFS(СВЦЭМ!$C$33:$C$776,СВЦЭМ!$A$33:$A$776,$A85,СВЦЭМ!$B$33:$B$776,S$83)+'СЕТ СН'!$H$12+СВЦЭМ!$D$10+'СЕТ СН'!$H$6-'СЕТ СН'!$H$22</f>
        <v>1122.53753366</v>
      </c>
      <c r="T85" s="36">
        <f>SUMIFS(СВЦЭМ!$C$33:$C$776,СВЦЭМ!$A$33:$A$776,$A85,СВЦЭМ!$B$33:$B$776,T$83)+'СЕТ СН'!$H$12+СВЦЭМ!$D$10+'СЕТ СН'!$H$6-'СЕТ СН'!$H$22</f>
        <v>1108.67311507</v>
      </c>
      <c r="U85" s="36">
        <f>SUMIFS(СВЦЭМ!$C$33:$C$776,СВЦЭМ!$A$33:$A$776,$A85,СВЦЭМ!$B$33:$B$776,U$83)+'СЕТ СН'!$H$12+СВЦЭМ!$D$10+'СЕТ СН'!$H$6-'СЕТ СН'!$H$22</f>
        <v>1113.9574380700001</v>
      </c>
      <c r="V85" s="36">
        <f>SUMIFS(СВЦЭМ!$C$33:$C$776,СВЦЭМ!$A$33:$A$776,$A85,СВЦЭМ!$B$33:$B$776,V$83)+'СЕТ СН'!$H$12+СВЦЭМ!$D$10+'СЕТ СН'!$H$6-'СЕТ СН'!$H$22</f>
        <v>1115.2930950099999</v>
      </c>
      <c r="W85" s="36">
        <f>SUMIFS(СВЦЭМ!$C$33:$C$776,СВЦЭМ!$A$33:$A$776,$A85,СВЦЭМ!$B$33:$B$776,W$83)+'СЕТ СН'!$H$12+СВЦЭМ!$D$10+'СЕТ СН'!$H$6-'СЕТ СН'!$H$22</f>
        <v>1144.09947091</v>
      </c>
      <c r="X85" s="36">
        <f>SUMIFS(СВЦЭМ!$C$33:$C$776,СВЦЭМ!$A$33:$A$776,$A85,СВЦЭМ!$B$33:$B$776,X$83)+'СЕТ СН'!$H$12+СВЦЭМ!$D$10+'СЕТ СН'!$H$6-'СЕТ СН'!$H$22</f>
        <v>1157.5126801900001</v>
      </c>
      <c r="Y85" s="36">
        <f>SUMIFS(СВЦЭМ!$C$33:$C$776,СВЦЭМ!$A$33:$A$776,$A85,СВЦЭМ!$B$33:$B$776,Y$83)+'СЕТ СН'!$H$12+СВЦЭМ!$D$10+'СЕТ СН'!$H$6-'СЕТ СН'!$H$22</f>
        <v>1184.86110525</v>
      </c>
    </row>
    <row r="86" spans="1:25" ht="15.75" x14ac:dyDescent="0.2">
      <c r="A86" s="35">
        <f t="shared" ref="A86:A114" si="2">A85+1</f>
        <v>43772</v>
      </c>
      <c r="B86" s="36">
        <f>SUMIFS(СВЦЭМ!$C$33:$C$776,СВЦЭМ!$A$33:$A$776,$A86,СВЦЭМ!$B$33:$B$776,B$83)+'СЕТ СН'!$H$12+СВЦЭМ!$D$10+'СЕТ СН'!$H$6-'СЕТ СН'!$H$22</f>
        <v>1169.6424090300002</v>
      </c>
      <c r="C86" s="36">
        <f>SUMIFS(СВЦЭМ!$C$33:$C$776,СВЦЭМ!$A$33:$A$776,$A86,СВЦЭМ!$B$33:$B$776,C$83)+'СЕТ СН'!$H$12+СВЦЭМ!$D$10+'СЕТ СН'!$H$6-'СЕТ СН'!$H$22</f>
        <v>1209.6345289000001</v>
      </c>
      <c r="D86" s="36">
        <f>SUMIFS(СВЦЭМ!$C$33:$C$776,СВЦЭМ!$A$33:$A$776,$A86,СВЦЭМ!$B$33:$B$776,D$83)+'СЕТ СН'!$H$12+СВЦЭМ!$D$10+'СЕТ СН'!$H$6-'СЕТ СН'!$H$22</f>
        <v>1225.4437457700001</v>
      </c>
      <c r="E86" s="36">
        <f>SUMIFS(СВЦЭМ!$C$33:$C$776,СВЦЭМ!$A$33:$A$776,$A86,СВЦЭМ!$B$33:$B$776,E$83)+'СЕТ СН'!$H$12+СВЦЭМ!$D$10+'СЕТ СН'!$H$6-'СЕТ СН'!$H$22</f>
        <v>1230.36293716</v>
      </c>
      <c r="F86" s="36">
        <f>SUMIFS(СВЦЭМ!$C$33:$C$776,СВЦЭМ!$A$33:$A$776,$A86,СВЦЭМ!$B$33:$B$776,F$83)+'СЕТ СН'!$H$12+СВЦЭМ!$D$10+'СЕТ СН'!$H$6-'СЕТ СН'!$H$22</f>
        <v>1247.19164821</v>
      </c>
      <c r="G86" s="36">
        <f>SUMIFS(СВЦЭМ!$C$33:$C$776,СВЦЭМ!$A$33:$A$776,$A86,СВЦЭМ!$B$33:$B$776,G$83)+'СЕТ СН'!$H$12+СВЦЭМ!$D$10+'СЕТ СН'!$H$6-'СЕТ СН'!$H$22</f>
        <v>1230.66950701</v>
      </c>
      <c r="H86" s="36">
        <f>SUMIFS(СВЦЭМ!$C$33:$C$776,СВЦЭМ!$A$33:$A$776,$A86,СВЦЭМ!$B$33:$B$776,H$83)+'СЕТ СН'!$H$12+СВЦЭМ!$D$10+'СЕТ СН'!$H$6-'СЕТ СН'!$H$22</f>
        <v>1218.8019791500001</v>
      </c>
      <c r="I86" s="36">
        <f>SUMIFS(СВЦЭМ!$C$33:$C$776,СВЦЭМ!$A$33:$A$776,$A86,СВЦЭМ!$B$33:$B$776,I$83)+'СЕТ СН'!$H$12+СВЦЭМ!$D$10+'СЕТ СН'!$H$6-'СЕТ СН'!$H$22</f>
        <v>1209.3067279300001</v>
      </c>
      <c r="J86" s="36">
        <f>SUMIFS(СВЦЭМ!$C$33:$C$776,СВЦЭМ!$A$33:$A$776,$A86,СВЦЭМ!$B$33:$B$776,J$83)+'СЕТ СН'!$H$12+СВЦЭМ!$D$10+'СЕТ СН'!$H$6-'СЕТ СН'!$H$22</f>
        <v>1173.1718713099999</v>
      </c>
      <c r="K86" s="36">
        <f>SUMIFS(СВЦЭМ!$C$33:$C$776,СВЦЭМ!$A$33:$A$776,$A86,СВЦЭМ!$B$33:$B$776,K$83)+'СЕТ СН'!$H$12+СВЦЭМ!$D$10+'СЕТ СН'!$H$6-'СЕТ СН'!$H$22</f>
        <v>1128.0940424200001</v>
      </c>
      <c r="L86" s="36">
        <f>SUMIFS(СВЦЭМ!$C$33:$C$776,СВЦЭМ!$A$33:$A$776,$A86,СВЦЭМ!$B$33:$B$776,L$83)+'СЕТ СН'!$H$12+СВЦЭМ!$D$10+'СЕТ СН'!$H$6-'СЕТ СН'!$H$22</f>
        <v>1109.5515355900002</v>
      </c>
      <c r="M86" s="36">
        <f>SUMIFS(СВЦЭМ!$C$33:$C$776,СВЦЭМ!$A$33:$A$776,$A86,СВЦЭМ!$B$33:$B$776,M$83)+'СЕТ СН'!$H$12+СВЦЭМ!$D$10+'СЕТ СН'!$H$6-'СЕТ СН'!$H$22</f>
        <v>1116.2640191300002</v>
      </c>
      <c r="N86" s="36">
        <f>SUMIFS(СВЦЭМ!$C$33:$C$776,СВЦЭМ!$A$33:$A$776,$A86,СВЦЭМ!$B$33:$B$776,N$83)+'СЕТ СН'!$H$12+СВЦЭМ!$D$10+'СЕТ СН'!$H$6-'СЕТ СН'!$H$22</f>
        <v>1120.34405578</v>
      </c>
      <c r="O86" s="36">
        <f>SUMIFS(СВЦЭМ!$C$33:$C$776,СВЦЭМ!$A$33:$A$776,$A86,СВЦЭМ!$B$33:$B$776,O$83)+'СЕТ СН'!$H$12+СВЦЭМ!$D$10+'СЕТ СН'!$H$6-'СЕТ СН'!$H$22</f>
        <v>1122.8131020000001</v>
      </c>
      <c r="P86" s="36">
        <f>SUMIFS(СВЦЭМ!$C$33:$C$776,СВЦЭМ!$A$33:$A$776,$A86,СВЦЭМ!$B$33:$B$776,P$83)+'СЕТ СН'!$H$12+СВЦЭМ!$D$10+'СЕТ СН'!$H$6-'СЕТ СН'!$H$22</f>
        <v>1127.87400583</v>
      </c>
      <c r="Q86" s="36">
        <f>SUMIFS(СВЦЭМ!$C$33:$C$776,СВЦЭМ!$A$33:$A$776,$A86,СВЦЭМ!$B$33:$B$776,Q$83)+'СЕТ СН'!$H$12+СВЦЭМ!$D$10+'СЕТ СН'!$H$6-'СЕТ СН'!$H$22</f>
        <v>1117.7968926000001</v>
      </c>
      <c r="R86" s="36">
        <f>SUMIFS(СВЦЭМ!$C$33:$C$776,СВЦЭМ!$A$33:$A$776,$A86,СВЦЭМ!$B$33:$B$776,R$83)+'СЕТ СН'!$H$12+СВЦЭМ!$D$10+'СЕТ СН'!$H$6-'СЕТ СН'!$H$22</f>
        <v>1088.92387409</v>
      </c>
      <c r="S86" s="36">
        <f>SUMIFS(СВЦЭМ!$C$33:$C$776,СВЦЭМ!$A$33:$A$776,$A86,СВЦЭМ!$B$33:$B$776,S$83)+'СЕТ СН'!$H$12+СВЦЭМ!$D$10+'СЕТ СН'!$H$6-'СЕТ СН'!$H$22</f>
        <v>1056.4517202400002</v>
      </c>
      <c r="T86" s="36">
        <f>SUMIFS(СВЦЭМ!$C$33:$C$776,СВЦЭМ!$A$33:$A$776,$A86,СВЦЭМ!$B$33:$B$776,T$83)+'СЕТ СН'!$H$12+СВЦЭМ!$D$10+'СЕТ СН'!$H$6-'СЕТ СН'!$H$22</f>
        <v>1043.1559070200001</v>
      </c>
      <c r="U86" s="36">
        <f>SUMIFS(СВЦЭМ!$C$33:$C$776,СВЦЭМ!$A$33:$A$776,$A86,СВЦЭМ!$B$33:$B$776,U$83)+'СЕТ СН'!$H$12+СВЦЭМ!$D$10+'СЕТ СН'!$H$6-'СЕТ СН'!$H$22</f>
        <v>1040.48460338</v>
      </c>
      <c r="V86" s="36">
        <f>SUMIFS(СВЦЭМ!$C$33:$C$776,СВЦЭМ!$A$33:$A$776,$A86,СВЦЭМ!$B$33:$B$776,V$83)+'СЕТ СН'!$H$12+СВЦЭМ!$D$10+'СЕТ СН'!$H$6-'СЕТ СН'!$H$22</f>
        <v>1054.9367674499999</v>
      </c>
      <c r="W86" s="36">
        <f>SUMIFS(СВЦЭМ!$C$33:$C$776,СВЦЭМ!$A$33:$A$776,$A86,СВЦЭМ!$B$33:$B$776,W$83)+'СЕТ СН'!$H$12+СВЦЭМ!$D$10+'СЕТ СН'!$H$6-'СЕТ СН'!$H$22</f>
        <v>1062.8835752099999</v>
      </c>
      <c r="X86" s="36">
        <f>SUMIFS(СВЦЭМ!$C$33:$C$776,СВЦЭМ!$A$33:$A$776,$A86,СВЦЭМ!$B$33:$B$776,X$83)+'СЕТ СН'!$H$12+СВЦЭМ!$D$10+'СЕТ СН'!$H$6-'СЕТ СН'!$H$22</f>
        <v>1076.12761793</v>
      </c>
      <c r="Y86" s="36">
        <f>SUMIFS(СВЦЭМ!$C$33:$C$776,СВЦЭМ!$A$33:$A$776,$A86,СВЦЭМ!$B$33:$B$776,Y$83)+'СЕТ СН'!$H$12+СВЦЭМ!$D$10+'СЕТ СН'!$H$6-'СЕТ СН'!$H$22</f>
        <v>1116.0481136100002</v>
      </c>
    </row>
    <row r="87" spans="1:25" ht="15.75" x14ac:dyDescent="0.2">
      <c r="A87" s="35">
        <f t="shared" si="2"/>
        <v>43773</v>
      </c>
      <c r="B87" s="36">
        <f>SUMIFS(СВЦЭМ!$C$33:$C$776,СВЦЭМ!$A$33:$A$776,$A87,СВЦЭМ!$B$33:$B$776,B$83)+'СЕТ СН'!$H$12+СВЦЭМ!$D$10+'СЕТ СН'!$H$6-'СЕТ СН'!$H$22</f>
        <v>1196.9626526100001</v>
      </c>
      <c r="C87" s="36">
        <f>SUMIFS(СВЦЭМ!$C$33:$C$776,СВЦЭМ!$A$33:$A$776,$A87,СВЦЭМ!$B$33:$B$776,C$83)+'СЕТ СН'!$H$12+СВЦЭМ!$D$10+'СЕТ СН'!$H$6-'СЕТ СН'!$H$22</f>
        <v>1229.92599412</v>
      </c>
      <c r="D87" s="36">
        <f>SUMIFS(СВЦЭМ!$C$33:$C$776,СВЦЭМ!$A$33:$A$776,$A87,СВЦЭМ!$B$33:$B$776,D$83)+'СЕТ СН'!$H$12+СВЦЭМ!$D$10+'СЕТ СН'!$H$6-'СЕТ СН'!$H$22</f>
        <v>1241.79774864</v>
      </c>
      <c r="E87" s="36">
        <f>SUMIFS(СВЦЭМ!$C$33:$C$776,СВЦЭМ!$A$33:$A$776,$A87,СВЦЭМ!$B$33:$B$776,E$83)+'СЕТ СН'!$H$12+СВЦЭМ!$D$10+'СЕТ СН'!$H$6-'СЕТ СН'!$H$22</f>
        <v>1265.94273823</v>
      </c>
      <c r="F87" s="36">
        <f>SUMIFS(СВЦЭМ!$C$33:$C$776,СВЦЭМ!$A$33:$A$776,$A87,СВЦЭМ!$B$33:$B$776,F$83)+'СЕТ СН'!$H$12+СВЦЭМ!$D$10+'СЕТ СН'!$H$6-'СЕТ СН'!$H$22</f>
        <v>1267.53056745</v>
      </c>
      <c r="G87" s="36">
        <f>SUMIFS(СВЦЭМ!$C$33:$C$776,СВЦЭМ!$A$33:$A$776,$A87,СВЦЭМ!$B$33:$B$776,G$83)+'СЕТ СН'!$H$12+СВЦЭМ!$D$10+'СЕТ СН'!$H$6-'СЕТ СН'!$H$22</f>
        <v>1232.49143693</v>
      </c>
      <c r="H87" s="36">
        <f>SUMIFS(СВЦЭМ!$C$33:$C$776,СВЦЭМ!$A$33:$A$776,$A87,СВЦЭМ!$B$33:$B$776,H$83)+'СЕТ СН'!$H$12+СВЦЭМ!$D$10+'СЕТ СН'!$H$6-'СЕТ СН'!$H$22</f>
        <v>1200.8317967400001</v>
      </c>
      <c r="I87" s="36">
        <f>SUMIFS(СВЦЭМ!$C$33:$C$776,СВЦЭМ!$A$33:$A$776,$A87,СВЦЭМ!$B$33:$B$776,I$83)+'СЕТ СН'!$H$12+СВЦЭМ!$D$10+'СЕТ СН'!$H$6-'СЕТ СН'!$H$22</f>
        <v>1190.2738704100002</v>
      </c>
      <c r="J87" s="36">
        <f>SUMIFS(СВЦЭМ!$C$33:$C$776,СВЦЭМ!$A$33:$A$776,$A87,СВЦЭМ!$B$33:$B$776,J$83)+'СЕТ СН'!$H$12+СВЦЭМ!$D$10+'СЕТ СН'!$H$6-'СЕТ СН'!$H$22</f>
        <v>1174.2260158600002</v>
      </c>
      <c r="K87" s="36">
        <f>SUMIFS(СВЦЭМ!$C$33:$C$776,СВЦЭМ!$A$33:$A$776,$A87,СВЦЭМ!$B$33:$B$776,K$83)+'СЕТ СН'!$H$12+СВЦЭМ!$D$10+'СЕТ СН'!$H$6-'СЕТ СН'!$H$22</f>
        <v>1143.6188071700001</v>
      </c>
      <c r="L87" s="36">
        <f>SUMIFS(СВЦЭМ!$C$33:$C$776,СВЦЭМ!$A$33:$A$776,$A87,СВЦЭМ!$B$33:$B$776,L$83)+'СЕТ СН'!$H$12+СВЦЭМ!$D$10+'СЕТ СН'!$H$6-'СЕТ СН'!$H$22</f>
        <v>1129.944328</v>
      </c>
      <c r="M87" s="36">
        <f>SUMIFS(СВЦЭМ!$C$33:$C$776,СВЦЭМ!$A$33:$A$776,$A87,СВЦЭМ!$B$33:$B$776,M$83)+'СЕТ СН'!$H$12+СВЦЭМ!$D$10+'СЕТ СН'!$H$6-'СЕТ СН'!$H$22</f>
        <v>1131.42350121</v>
      </c>
      <c r="N87" s="36">
        <f>SUMIFS(СВЦЭМ!$C$33:$C$776,СВЦЭМ!$A$33:$A$776,$A87,СВЦЭМ!$B$33:$B$776,N$83)+'СЕТ СН'!$H$12+СВЦЭМ!$D$10+'СЕТ СН'!$H$6-'СЕТ СН'!$H$22</f>
        <v>1133.4558600700002</v>
      </c>
      <c r="O87" s="36">
        <f>SUMIFS(СВЦЭМ!$C$33:$C$776,СВЦЭМ!$A$33:$A$776,$A87,СВЦЭМ!$B$33:$B$776,O$83)+'СЕТ СН'!$H$12+СВЦЭМ!$D$10+'СЕТ СН'!$H$6-'СЕТ СН'!$H$22</f>
        <v>1137.2855788500001</v>
      </c>
      <c r="P87" s="36">
        <f>SUMIFS(СВЦЭМ!$C$33:$C$776,СВЦЭМ!$A$33:$A$776,$A87,СВЦЭМ!$B$33:$B$776,P$83)+'СЕТ СН'!$H$12+СВЦЭМ!$D$10+'СЕТ СН'!$H$6-'СЕТ СН'!$H$22</f>
        <v>1155.12794545</v>
      </c>
      <c r="Q87" s="36">
        <f>SUMIFS(СВЦЭМ!$C$33:$C$776,СВЦЭМ!$A$33:$A$776,$A87,СВЦЭМ!$B$33:$B$776,Q$83)+'СЕТ СН'!$H$12+СВЦЭМ!$D$10+'СЕТ СН'!$H$6-'СЕТ СН'!$H$22</f>
        <v>1160.6478658800002</v>
      </c>
      <c r="R87" s="36">
        <f>SUMIFS(СВЦЭМ!$C$33:$C$776,СВЦЭМ!$A$33:$A$776,$A87,СВЦЭМ!$B$33:$B$776,R$83)+'СЕТ СН'!$H$12+СВЦЭМ!$D$10+'СЕТ СН'!$H$6-'СЕТ СН'!$H$22</f>
        <v>1116.3737638500002</v>
      </c>
      <c r="S87" s="36">
        <f>SUMIFS(СВЦЭМ!$C$33:$C$776,СВЦЭМ!$A$33:$A$776,$A87,СВЦЭМ!$B$33:$B$776,S$83)+'СЕТ СН'!$H$12+СВЦЭМ!$D$10+'СЕТ СН'!$H$6-'СЕТ СН'!$H$22</f>
        <v>1086.9528437900001</v>
      </c>
      <c r="T87" s="36">
        <f>SUMIFS(СВЦЭМ!$C$33:$C$776,СВЦЭМ!$A$33:$A$776,$A87,СВЦЭМ!$B$33:$B$776,T$83)+'СЕТ СН'!$H$12+СВЦЭМ!$D$10+'СЕТ СН'!$H$6-'СЕТ СН'!$H$22</f>
        <v>1073.4948858500002</v>
      </c>
      <c r="U87" s="36">
        <f>SUMIFS(СВЦЭМ!$C$33:$C$776,СВЦЭМ!$A$33:$A$776,$A87,СВЦЭМ!$B$33:$B$776,U$83)+'СЕТ СН'!$H$12+СВЦЭМ!$D$10+'СЕТ СН'!$H$6-'СЕТ СН'!$H$22</f>
        <v>1066.9927418000002</v>
      </c>
      <c r="V87" s="36">
        <f>SUMIFS(СВЦЭМ!$C$33:$C$776,СВЦЭМ!$A$33:$A$776,$A87,СВЦЭМ!$B$33:$B$776,V$83)+'СЕТ СН'!$H$12+СВЦЭМ!$D$10+'СЕТ СН'!$H$6-'СЕТ СН'!$H$22</f>
        <v>1077.2514923900001</v>
      </c>
      <c r="W87" s="36">
        <f>SUMIFS(СВЦЭМ!$C$33:$C$776,СВЦЭМ!$A$33:$A$776,$A87,СВЦЭМ!$B$33:$B$776,W$83)+'СЕТ СН'!$H$12+СВЦЭМ!$D$10+'СЕТ СН'!$H$6-'СЕТ СН'!$H$22</f>
        <v>1094.8304551900001</v>
      </c>
      <c r="X87" s="36">
        <f>SUMIFS(СВЦЭМ!$C$33:$C$776,СВЦЭМ!$A$33:$A$776,$A87,СВЦЭМ!$B$33:$B$776,X$83)+'СЕТ СН'!$H$12+СВЦЭМ!$D$10+'СЕТ СН'!$H$6-'СЕТ СН'!$H$22</f>
        <v>1104.68209179</v>
      </c>
      <c r="Y87" s="36">
        <f>SUMIFS(СВЦЭМ!$C$33:$C$776,СВЦЭМ!$A$33:$A$776,$A87,СВЦЭМ!$B$33:$B$776,Y$83)+'СЕТ СН'!$H$12+СВЦЭМ!$D$10+'СЕТ СН'!$H$6-'СЕТ СН'!$H$22</f>
        <v>1137.8004873899999</v>
      </c>
    </row>
    <row r="88" spans="1:25" ht="15.75" x14ac:dyDescent="0.2">
      <c r="A88" s="35">
        <f t="shared" si="2"/>
        <v>43774</v>
      </c>
      <c r="B88" s="36">
        <f>SUMIFS(СВЦЭМ!$C$33:$C$776,СВЦЭМ!$A$33:$A$776,$A88,СВЦЭМ!$B$33:$B$776,B$83)+'СЕТ СН'!$H$12+СВЦЭМ!$D$10+'СЕТ СН'!$H$6-'СЕТ СН'!$H$22</f>
        <v>1248.3188696299999</v>
      </c>
      <c r="C88" s="36">
        <f>SUMIFS(СВЦЭМ!$C$33:$C$776,СВЦЭМ!$A$33:$A$776,$A88,СВЦЭМ!$B$33:$B$776,C$83)+'СЕТ СН'!$H$12+СВЦЭМ!$D$10+'СЕТ СН'!$H$6-'СЕТ СН'!$H$22</f>
        <v>1266.34135694</v>
      </c>
      <c r="D88" s="36">
        <f>SUMIFS(СВЦЭМ!$C$33:$C$776,СВЦЭМ!$A$33:$A$776,$A88,СВЦЭМ!$B$33:$B$776,D$83)+'СЕТ СН'!$H$12+СВЦЭМ!$D$10+'СЕТ СН'!$H$6-'СЕТ СН'!$H$22</f>
        <v>1261.0785514500001</v>
      </c>
      <c r="E88" s="36">
        <f>SUMIFS(СВЦЭМ!$C$33:$C$776,СВЦЭМ!$A$33:$A$776,$A88,СВЦЭМ!$B$33:$B$776,E$83)+'СЕТ СН'!$H$12+СВЦЭМ!$D$10+'СЕТ СН'!$H$6-'СЕТ СН'!$H$22</f>
        <v>1263.8355724600001</v>
      </c>
      <c r="F88" s="36">
        <f>SUMIFS(СВЦЭМ!$C$33:$C$776,СВЦЭМ!$A$33:$A$776,$A88,СВЦЭМ!$B$33:$B$776,F$83)+'СЕТ СН'!$H$12+СВЦЭМ!$D$10+'СЕТ СН'!$H$6-'СЕТ СН'!$H$22</f>
        <v>1267.2780231400002</v>
      </c>
      <c r="G88" s="36">
        <f>SUMIFS(СВЦЭМ!$C$33:$C$776,СВЦЭМ!$A$33:$A$776,$A88,СВЦЭМ!$B$33:$B$776,G$83)+'СЕТ СН'!$H$12+СВЦЭМ!$D$10+'СЕТ СН'!$H$6-'СЕТ СН'!$H$22</f>
        <v>1251.0335132</v>
      </c>
      <c r="H88" s="36">
        <f>SUMIFS(СВЦЭМ!$C$33:$C$776,СВЦЭМ!$A$33:$A$776,$A88,СВЦЭМ!$B$33:$B$776,H$83)+'СЕТ СН'!$H$12+СВЦЭМ!$D$10+'СЕТ СН'!$H$6-'СЕТ СН'!$H$22</f>
        <v>1209.7615021900001</v>
      </c>
      <c r="I88" s="36">
        <f>SUMIFS(СВЦЭМ!$C$33:$C$776,СВЦЭМ!$A$33:$A$776,$A88,СВЦЭМ!$B$33:$B$776,I$83)+'СЕТ СН'!$H$12+СВЦЭМ!$D$10+'СЕТ СН'!$H$6-'СЕТ СН'!$H$22</f>
        <v>1223.1831151400002</v>
      </c>
      <c r="J88" s="36">
        <f>SUMIFS(СВЦЭМ!$C$33:$C$776,СВЦЭМ!$A$33:$A$776,$A88,СВЦЭМ!$B$33:$B$776,J$83)+'СЕТ СН'!$H$12+СВЦЭМ!$D$10+'СЕТ СН'!$H$6-'СЕТ СН'!$H$22</f>
        <v>1205.76020597</v>
      </c>
      <c r="K88" s="36">
        <f>SUMIFS(СВЦЭМ!$C$33:$C$776,СВЦЭМ!$A$33:$A$776,$A88,СВЦЭМ!$B$33:$B$776,K$83)+'СЕТ СН'!$H$12+СВЦЭМ!$D$10+'СЕТ СН'!$H$6-'СЕТ СН'!$H$22</f>
        <v>1178.2188153500001</v>
      </c>
      <c r="L88" s="36">
        <f>SUMIFS(СВЦЭМ!$C$33:$C$776,СВЦЭМ!$A$33:$A$776,$A88,СВЦЭМ!$B$33:$B$776,L$83)+'СЕТ СН'!$H$12+СВЦЭМ!$D$10+'СЕТ СН'!$H$6-'СЕТ СН'!$H$22</f>
        <v>1170.8401072400002</v>
      </c>
      <c r="M88" s="36">
        <f>SUMIFS(СВЦЭМ!$C$33:$C$776,СВЦЭМ!$A$33:$A$776,$A88,СВЦЭМ!$B$33:$B$776,M$83)+'СЕТ СН'!$H$12+СВЦЭМ!$D$10+'СЕТ СН'!$H$6-'СЕТ СН'!$H$22</f>
        <v>1177.7642197700002</v>
      </c>
      <c r="N88" s="36">
        <f>SUMIFS(СВЦЭМ!$C$33:$C$776,СВЦЭМ!$A$33:$A$776,$A88,СВЦЭМ!$B$33:$B$776,N$83)+'СЕТ СН'!$H$12+СВЦЭМ!$D$10+'СЕТ СН'!$H$6-'СЕТ СН'!$H$22</f>
        <v>1171.6058429</v>
      </c>
      <c r="O88" s="36">
        <f>SUMIFS(СВЦЭМ!$C$33:$C$776,СВЦЭМ!$A$33:$A$776,$A88,СВЦЭМ!$B$33:$B$776,O$83)+'СЕТ СН'!$H$12+СВЦЭМ!$D$10+'СЕТ СН'!$H$6-'СЕТ СН'!$H$22</f>
        <v>1193.7170472299999</v>
      </c>
      <c r="P88" s="36">
        <f>SUMIFS(СВЦЭМ!$C$33:$C$776,СВЦЭМ!$A$33:$A$776,$A88,СВЦЭМ!$B$33:$B$776,P$83)+'СЕТ СН'!$H$12+СВЦЭМ!$D$10+'СЕТ СН'!$H$6-'СЕТ СН'!$H$22</f>
        <v>1196.10807963</v>
      </c>
      <c r="Q88" s="36">
        <f>SUMIFS(СВЦЭМ!$C$33:$C$776,СВЦЭМ!$A$33:$A$776,$A88,СВЦЭМ!$B$33:$B$776,Q$83)+'СЕТ СН'!$H$12+СВЦЭМ!$D$10+'СЕТ СН'!$H$6-'СЕТ СН'!$H$22</f>
        <v>1183.3338452799999</v>
      </c>
      <c r="R88" s="36">
        <f>SUMIFS(СВЦЭМ!$C$33:$C$776,СВЦЭМ!$A$33:$A$776,$A88,СВЦЭМ!$B$33:$B$776,R$83)+'СЕТ СН'!$H$12+СВЦЭМ!$D$10+'СЕТ СН'!$H$6-'СЕТ СН'!$H$22</f>
        <v>1129.9656801800002</v>
      </c>
      <c r="S88" s="36">
        <f>SUMIFS(СВЦЭМ!$C$33:$C$776,СВЦЭМ!$A$33:$A$776,$A88,СВЦЭМ!$B$33:$B$776,S$83)+'СЕТ СН'!$H$12+СВЦЭМ!$D$10+'СЕТ СН'!$H$6-'СЕТ СН'!$H$22</f>
        <v>1100.7099966599999</v>
      </c>
      <c r="T88" s="36">
        <f>SUMIFS(СВЦЭМ!$C$33:$C$776,СВЦЭМ!$A$33:$A$776,$A88,СВЦЭМ!$B$33:$B$776,T$83)+'СЕТ СН'!$H$12+СВЦЭМ!$D$10+'СЕТ СН'!$H$6-'СЕТ СН'!$H$22</f>
        <v>1116.0434467</v>
      </c>
      <c r="U88" s="36">
        <f>SUMIFS(СВЦЭМ!$C$33:$C$776,СВЦЭМ!$A$33:$A$776,$A88,СВЦЭМ!$B$33:$B$776,U$83)+'СЕТ СН'!$H$12+СВЦЭМ!$D$10+'СЕТ СН'!$H$6-'СЕТ СН'!$H$22</f>
        <v>1118.5845902800002</v>
      </c>
      <c r="V88" s="36">
        <f>SUMIFS(СВЦЭМ!$C$33:$C$776,СВЦЭМ!$A$33:$A$776,$A88,СВЦЭМ!$B$33:$B$776,V$83)+'СЕТ СН'!$H$12+СВЦЭМ!$D$10+'СЕТ СН'!$H$6-'СЕТ СН'!$H$22</f>
        <v>1110.7225223400001</v>
      </c>
      <c r="W88" s="36">
        <f>SUMIFS(СВЦЭМ!$C$33:$C$776,СВЦЭМ!$A$33:$A$776,$A88,СВЦЭМ!$B$33:$B$776,W$83)+'СЕТ СН'!$H$12+СВЦЭМ!$D$10+'СЕТ СН'!$H$6-'СЕТ СН'!$H$22</f>
        <v>1117.9559047600001</v>
      </c>
      <c r="X88" s="36">
        <f>SUMIFS(СВЦЭМ!$C$33:$C$776,СВЦЭМ!$A$33:$A$776,$A88,СВЦЭМ!$B$33:$B$776,X$83)+'СЕТ СН'!$H$12+СВЦЭМ!$D$10+'СЕТ СН'!$H$6-'СЕТ СН'!$H$22</f>
        <v>1133.3267987500001</v>
      </c>
      <c r="Y88" s="36">
        <f>SUMIFS(СВЦЭМ!$C$33:$C$776,СВЦЭМ!$A$33:$A$776,$A88,СВЦЭМ!$B$33:$B$776,Y$83)+'СЕТ СН'!$H$12+СВЦЭМ!$D$10+'СЕТ СН'!$H$6-'СЕТ СН'!$H$22</f>
        <v>1176.3066975300001</v>
      </c>
    </row>
    <row r="89" spans="1:25" ht="15.75" x14ac:dyDescent="0.2">
      <c r="A89" s="35">
        <f t="shared" si="2"/>
        <v>43775</v>
      </c>
      <c r="B89" s="36">
        <f>SUMIFS(СВЦЭМ!$C$33:$C$776,СВЦЭМ!$A$33:$A$776,$A89,СВЦЭМ!$B$33:$B$776,B$83)+'СЕТ СН'!$H$12+СВЦЭМ!$D$10+'СЕТ СН'!$H$6-'СЕТ СН'!$H$22</f>
        <v>1167.29575387</v>
      </c>
      <c r="C89" s="36">
        <f>SUMIFS(СВЦЭМ!$C$33:$C$776,СВЦЭМ!$A$33:$A$776,$A89,СВЦЭМ!$B$33:$B$776,C$83)+'СЕТ СН'!$H$12+СВЦЭМ!$D$10+'СЕТ СН'!$H$6-'СЕТ СН'!$H$22</f>
        <v>1193.5843254800002</v>
      </c>
      <c r="D89" s="36">
        <f>SUMIFS(СВЦЭМ!$C$33:$C$776,СВЦЭМ!$A$33:$A$776,$A89,СВЦЭМ!$B$33:$B$776,D$83)+'СЕТ СН'!$H$12+СВЦЭМ!$D$10+'СЕТ СН'!$H$6-'СЕТ СН'!$H$22</f>
        <v>1206.1090062100002</v>
      </c>
      <c r="E89" s="36">
        <f>SUMIFS(СВЦЭМ!$C$33:$C$776,СВЦЭМ!$A$33:$A$776,$A89,СВЦЭМ!$B$33:$B$776,E$83)+'СЕТ СН'!$H$12+СВЦЭМ!$D$10+'СЕТ СН'!$H$6-'СЕТ СН'!$H$22</f>
        <v>1207.9321310600001</v>
      </c>
      <c r="F89" s="36">
        <f>SUMIFS(СВЦЭМ!$C$33:$C$776,СВЦЭМ!$A$33:$A$776,$A89,СВЦЭМ!$B$33:$B$776,F$83)+'СЕТ СН'!$H$12+СВЦЭМ!$D$10+'СЕТ СН'!$H$6-'СЕТ СН'!$H$22</f>
        <v>1212.2756715600001</v>
      </c>
      <c r="G89" s="36">
        <f>SUMIFS(СВЦЭМ!$C$33:$C$776,СВЦЭМ!$A$33:$A$776,$A89,СВЦЭМ!$B$33:$B$776,G$83)+'СЕТ СН'!$H$12+СВЦЭМ!$D$10+'СЕТ СН'!$H$6-'СЕТ СН'!$H$22</f>
        <v>1197.73906235</v>
      </c>
      <c r="H89" s="36">
        <f>SUMIFS(СВЦЭМ!$C$33:$C$776,СВЦЭМ!$A$33:$A$776,$A89,СВЦЭМ!$B$33:$B$776,H$83)+'СЕТ СН'!$H$12+СВЦЭМ!$D$10+'СЕТ СН'!$H$6-'СЕТ СН'!$H$22</f>
        <v>1167.6153955300001</v>
      </c>
      <c r="I89" s="36">
        <f>SUMIFS(СВЦЭМ!$C$33:$C$776,СВЦЭМ!$A$33:$A$776,$A89,СВЦЭМ!$B$33:$B$776,I$83)+'СЕТ СН'!$H$12+СВЦЭМ!$D$10+'СЕТ СН'!$H$6-'СЕТ СН'!$H$22</f>
        <v>1139.9131266700001</v>
      </c>
      <c r="J89" s="36">
        <f>SUMIFS(СВЦЭМ!$C$33:$C$776,СВЦЭМ!$A$33:$A$776,$A89,СВЦЭМ!$B$33:$B$776,J$83)+'СЕТ СН'!$H$12+СВЦЭМ!$D$10+'СЕТ СН'!$H$6-'СЕТ СН'!$H$22</f>
        <v>1134.0615771100001</v>
      </c>
      <c r="K89" s="36">
        <f>SUMIFS(СВЦЭМ!$C$33:$C$776,СВЦЭМ!$A$33:$A$776,$A89,СВЦЭМ!$B$33:$B$776,K$83)+'СЕТ СН'!$H$12+СВЦЭМ!$D$10+'СЕТ СН'!$H$6-'СЕТ СН'!$H$22</f>
        <v>1129.1288960100001</v>
      </c>
      <c r="L89" s="36">
        <f>SUMIFS(СВЦЭМ!$C$33:$C$776,СВЦЭМ!$A$33:$A$776,$A89,СВЦЭМ!$B$33:$B$776,L$83)+'СЕТ СН'!$H$12+СВЦЭМ!$D$10+'СЕТ СН'!$H$6-'СЕТ СН'!$H$22</f>
        <v>1146.3281755799999</v>
      </c>
      <c r="M89" s="36">
        <f>SUMIFS(СВЦЭМ!$C$33:$C$776,СВЦЭМ!$A$33:$A$776,$A89,СВЦЭМ!$B$33:$B$776,M$83)+'СЕТ СН'!$H$12+СВЦЭМ!$D$10+'СЕТ СН'!$H$6-'СЕТ СН'!$H$22</f>
        <v>1178.5923284300002</v>
      </c>
      <c r="N89" s="36">
        <f>SUMIFS(СВЦЭМ!$C$33:$C$776,СВЦЭМ!$A$33:$A$776,$A89,СВЦЭМ!$B$33:$B$776,N$83)+'СЕТ СН'!$H$12+СВЦЭМ!$D$10+'СЕТ СН'!$H$6-'СЕТ СН'!$H$22</f>
        <v>1189.17139692</v>
      </c>
      <c r="O89" s="36">
        <f>SUMIFS(СВЦЭМ!$C$33:$C$776,СВЦЭМ!$A$33:$A$776,$A89,СВЦЭМ!$B$33:$B$776,O$83)+'СЕТ СН'!$H$12+СВЦЭМ!$D$10+'СЕТ СН'!$H$6-'СЕТ СН'!$H$22</f>
        <v>1193.5523570099999</v>
      </c>
      <c r="P89" s="36">
        <f>SUMIFS(СВЦЭМ!$C$33:$C$776,СВЦЭМ!$A$33:$A$776,$A89,СВЦЭМ!$B$33:$B$776,P$83)+'СЕТ СН'!$H$12+СВЦЭМ!$D$10+'СЕТ СН'!$H$6-'СЕТ СН'!$H$22</f>
        <v>1200.54228973</v>
      </c>
      <c r="Q89" s="36">
        <f>SUMIFS(СВЦЭМ!$C$33:$C$776,СВЦЭМ!$A$33:$A$776,$A89,СВЦЭМ!$B$33:$B$776,Q$83)+'СЕТ СН'!$H$12+СВЦЭМ!$D$10+'СЕТ СН'!$H$6-'СЕТ СН'!$H$22</f>
        <v>1190.0281373800001</v>
      </c>
      <c r="R89" s="36">
        <f>SUMIFS(СВЦЭМ!$C$33:$C$776,СВЦЭМ!$A$33:$A$776,$A89,СВЦЭМ!$B$33:$B$776,R$83)+'СЕТ СН'!$H$12+СВЦЭМ!$D$10+'СЕТ СН'!$H$6-'СЕТ СН'!$H$22</f>
        <v>1149.7448036000001</v>
      </c>
      <c r="S89" s="36">
        <f>SUMIFS(СВЦЭМ!$C$33:$C$776,СВЦЭМ!$A$33:$A$776,$A89,СВЦЭМ!$B$33:$B$776,S$83)+'СЕТ СН'!$H$12+СВЦЭМ!$D$10+'СЕТ СН'!$H$6-'СЕТ СН'!$H$22</f>
        <v>1131.13480626</v>
      </c>
      <c r="T89" s="36">
        <f>SUMIFS(СВЦЭМ!$C$33:$C$776,СВЦЭМ!$A$33:$A$776,$A89,СВЦЭМ!$B$33:$B$776,T$83)+'СЕТ СН'!$H$12+СВЦЭМ!$D$10+'СЕТ СН'!$H$6-'СЕТ СН'!$H$22</f>
        <v>1149.6688054800002</v>
      </c>
      <c r="U89" s="36">
        <f>SUMIFS(СВЦЭМ!$C$33:$C$776,СВЦЭМ!$A$33:$A$776,$A89,СВЦЭМ!$B$33:$B$776,U$83)+'СЕТ СН'!$H$12+СВЦЭМ!$D$10+'СЕТ СН'!$H$6-'СЕТ СН'!$H$22</f>
        <v>1143.2503071800002</v>
      </c>
      <c r="V89" s="36">
        <f>SUMIFS(СВЦЭМ!$C$33:$C$776,СВЦЭМ!$A$33:$A$776,$A89,СВЦЭМ!$B$33:$B$776,V$83)+'СЕТ СН'!$H$12+СВЦЭМ!$D$10+'СЕТ СН'!$H$6-'СЕТ СН'!$H$22</f>
        <v>1129.69967565</v>
      </c>
      <c r="W89" s="36">
        <f>SUMIFS(СВЦЭМ!$C$33:$C$776,СВЦЭМ!$A$33:$A$776,$A89,СВЦЭМ!$B$33:$B$776,W$83)+'СЕТ СН'!$H$12+СВЦЭМ!$D$10+'СЕТ СН'!$H$6-'СЕТ СН'!$H$22</f>
        <v>1116.4262878700001</v>
      </c>
      <c r="X89" s="36">
        <f>SUMIFS(СВЦЭМ!$C$33:$C$776,СВЦЭМ!$A$33:$A$776,$A89,СВЦЭМ!$B$33:$B$776,X$83)+'СЕТ СН'!$H$12+СВЦЭМ!$D$10+'СЕТ СН'!$H$6-'СЕТ СН'!$H$22</f>
        <v>1118.2604659399999</v>
      </c>
      <c r="Y89" s="36">
        <f>SUMIFS(СВЦЭМ!$C$33:$C$776,СВЦЭМ!$A$33:$A$776,$A89,СВЦЭМ!$B$33:$B$776,Y$83)+'СЕТ СН'!$H$12+СВЦЭМ!$D$10+'СЕТ СН'!$H$6-'СЕТ СН'!$H$22</f>
        <v>1117.0454749200001</v>
      </c>
    </row>
    <row r="90" spans="1:25" ht="15.75" x14ac:dyDescent="0.2">
      <c r="A90" s="35">
        <f t="shared" si="2"/>
        <v>43776</v>
      </c>
      <c r="B90" s="36">
        <f>SUMIFS(СВЦЭМ!$C$33:$C$776,СВЦЭМ!$A$33:$A$776,$A90,СВЦЭМ!$B$33:$B$776,B$83)+'СЕТ СН'!$H$12+СВЦЭМ!$D$10+'СЕТ СН'!$H$6-'СЕТ СН'!$H$22</f>
        <v>1156.05449552</v>
      </c>
      <c r="C90" s="36">
        <f>SUMIFS(СВЦЭМ!$C$33:$C$776,СВЦЭМ!$A$33:$A$776,$A90,СВЦЭМ!$B$33:$B$776,C$83)+'СЕТ СН'!$H$12+СВЦЭМ!$D$10+'СЕТ СН'!$H$6-'СЕТ СН'!$H$22</f>
        <v>1192.8490993600001</v>
      </c>
      <c r="D90" s="36">
        <f>SUMIFS(СВЦЭМ!$C$33:$C$776,СВЦЭМ!$A$33:$A$776,$A90,СВЦЭМ!$B$33:$B$776,D$83)+'СЕТ СН'!$H$12+СВЦЭМ!$D$10+'СЕТ СН'!$H$6-'СЕТ СН'!$H$22</f>
        <v>1206.8280226400002</v>
      </c>
      <c r="E90" s="36">
        <f>SUMIFS(СВЦЭМ!$C$33:$C$776,СВЦЭМ!$A$33:$A$776,$A90,СВЦЭМ!$B$33:$B$776,E$83)+'СЕТ СН'!$H$12+СВЦЭМ!$D$10+'СЕТ СН'!$H$6-'СЕТ СН'!$H$22</f>
        <v>1216.92904443</v>
      </c>
      <c r="F90" s="36">
        <f>SUMIFS(СВЦЭМ!$C$33:$C$776,СВЦЭМ!$A$33:$A$776,$A90,СВЦЭМ!$B$33:$B$776,F$83)+'СЕТ СН'!$H$12+СВЦЭМ!$D$10+'СЕТ СН'!$H$6-'СЕТ СН'!$H$22</f>
        <v>1217.3162416499999</v>
      </c>
      <c r="G90" s="36">
        <f>SUMIFS(СВЦЭМ!$C$33:$C$776,СВЦЭМ!$A$33:$A$776,$A90,СВЦЭМ!$B$33:$B$776,G$83)+'СЕТ СН'!$H$12+СВЦЭМ!$D$10+'СЕТ СН'!$H$6-'СЕТ СН'!$H$22</f>
        <v>1188.3121554200002</v>
      </c>
      <c r="H90" s="36">
        <f>SUMIFS(СВЦЭМ!$C$33:$C$776,СВЦЭМ!$A$33:$A$776,$A90,СВЦЭМ!$B$33:$B$776,H$83)+'СЕТ СН'!$H$12+СВЦЭМ!$D$10+'СЕТ СН'!$H$6-'СЕТ СН'!$H$22</f>
        <v>1142.97571313</v>
      </c>
      <c r="I90" s="36">
        <f>SUMIFS(СВЦЭМ!$C$33:$C$776,СВЦЭМ!$A$33:$A$776,$A90,СВЦЭМ!$B$33:$B$776,I$83)+'СЕТ СН'!$H$12+СВЦЭМ!$D$10+'СЕТ СН'!$H$6-'СЕТ СН'!$H$22</f>
        <v>1125.0517780099999</v>
      </c>
      <c r="J90" s="36">
        <f>SUMIFS(СВЦЭМ!$C$33:$C$776,СВЦЭМ!$A$33:$A$776,$A90,СВЦЭМ!$B$33:$B$776,J$83)+'СЕТ СН'!$H$12+СВЦЭМ!$D$10+'СЕТ СН'!$H$6-'СЕТ СН'!$H$22</f>
        <v>1121.0005670300002</v>
      </c>
      <c r="K90" s="36">
        <f>SUMIFS(СВЦЭМ!$C$33:$C$776,СВЦЭМ!$A$33:$A$776,$A90,СВЦЭМ!$B$33:$B$776,K$83)+'СЕТ СН'!$H$12+СВЦЭМ!$D$10+'СЕТ СН'!$H$6-'СЕТ СН'!$H$22</f>
        <v>1121.28494933</v>
      </c>
      <c r="L90" s="36">
        <f>SUMIFS(СВЦЭМ!$C$33:$C$776,СВЦЭМ!$A$33:$A$776,$A90,СВЦЭМ!$B$33:$B$776,L$83)+'СЕТ СН'!$H$12+СВЦЭМ!$D$10+'СЕТ СН'!$H$6-'СЕТ СН'!$H$22</f>
        <v>1142.79924119</v>
      </c>
      <c r="M90" s="36">
        <f>SUMIFS(СВЦЭМ!$C$33:$C$776,СВЦЭМ!$A$33:$A$776,$A90,СВЦЭМ!$B$33:$B$776,M$83)+'СЕТ СН'!$H$12+СВЦЭМ!$D$10+'СЕТ СН'!$H$6-'СЕТ СН'!$H$22</f>
        <v>1160.7648326799999</v>
      </c>
      <c r="N90" s="36">
        <f>SUMIFS(СВЦЭМ!$C$33:$C$776,СВЦЭМ!$A$33:$A$776,$A90,СВЦЭМ!$B$33:$B$776,N$83)+'СЕТ СН'!$H$12+СВЦЭМ!$D$10+'СЕТ СН'!$H$6-'СЕТ СН'!$H$22</f>
        <v>1173.6510702300002</v>
      </c>
      <c r="O90" s="36">
        <f>SUMIFS(СВЦЭМ!$C$33:$C$776,СВЦЭМ!$A$33:$A$776,$A90,СВЦЭМ!$B$33:$B$776,O$83)+'СЕТ СН'!$H$12+СВЦЭМ!$D$10+'СЕТ СН'!$H$6-'СЕТ СН'!$H$22</f>
        <v>1183.0292799200001</v>
      </c>
      <c r="P90" s="36">
        <f>SUMIFS(СВЦЭМ!$C$33:$C$776,СВЦЭМ!$A$33:$A$776,$A90,СВЦЭМ!$B$33:$B$776,P$83)+'СЕТ СН'!$H$12+СВЦЭМ!$D$10+'СЕТ СН'!$H$6-'СЕТ СН'!$H$22</f>
        <v>1182.3002495800001</v>
      </c>
      <c r="Q90" s="36">
        <f>SUMIFS(СВЦЭМ!$C$33:$C$776,СВЦЭМ!$A$33:$A$776,$A90,СВЦЭМ!$B$33:$B$776,Q$83)+'СЕТ СН'!$H$12+СВЦЭМ!$D$10+'СЕТ СН'!$H$6-'СЕТ СН'!$H$22</f>
        <v>1177.0246610300001</v>
      </c>
      <c r="R90" s="36">
        <f>SUMIFS(СВЦЭМ!$C$33:$C$776,СВЦЭМ!$A$33:$A$776,$A90,СВЦЭМ!$B$33:$B$776,R$83)+'СЕТ СН'!$H$12+СВЦЭМ!$D$10+'СЕТ СН'!$H$6-'СЕТ СН'!$H$22</f>
        <v>1126.3428663200002</v>
      </c>
      <c r="S90" s="36">
        <f>SUMIFS(СВЦЭМ!$C$33:$C$776,СВЦЭМ!$A$33:$A$776,$A90,СВЦЭМ!$B$33:$B$776,S$83)+'СЕТ СН'!$H$12+СВЦЭМ!$D$10+'СЕТ СН'!$H$6-'СЕТ СН'!$H$22</f>
        <v>1114.5434114200002</v>
      </c>
      <c r="T90" s="36">
        <f>SUMIFS(СВЦЭМ!$C$33:$C$776,СВЦЭМ!$A$33:$A$776,$A90,СВЦЭМ!$B$33:$B$776,T$83)+'СЕТ СН'!$H$12+СВЦЭМ!$D$10+'СЕТ СН'!$H$6-'СЕТ СН'!$H$22</f>
        <v>1106.3768770500001</v>
      </c>
      <c r="U90" s="36">
        <f>SUMIFS(СВЦЭМ!$C$33:$C$776,СВЦЭМ!$A$33:$A$776,$A90,СВЦЭМ!$B$33:$B$776,U$83)+'СЕТ СН'!$H$12+СВЦЭМ!$D$10+'СЕТ СН'!$H$6-'СЕТ СН'!$H$22</f>
        <v>1104.28198163</v>
      </c>
      <c r="V90" s="36">
        <f>SUMIFS(СВЦЭМ!$C$33:$C$776,СВЦЭМ!$A$33:$A$776,$A90,СВЦЭМ!$B$33:$B$776,V$83)+'СЕТ СН'!$H$12+СВЦЭМ!$D$10+'СЕТ СН'!$H$6-'СЕТ СН'!$H$22</f>
        <v>1103.6817773</v>
      </c>
      <c r="W90" s="36">
        <f>SUMIFS(СВЦЭМ!$C$33:$C$776,СВЦЭМ!$A$33:$A$776,$A90,СВЦЭМ!$B$33:$B$776,W$83)+'СЕТ СН'!$H$12+СВЦЭМ!$D$10+'СЕТ СН'!$H$6-'СЕТ СН'!$H$22</f>
        <v>1096.75258751</v>
      </c>
      <c r="X90" s="36">
        <f>SUMIFS(СВЦЭМ!$C$33:$C$776,СВЦЭМ!$A$33:$A$776,$A90,СВЦЭМ!$B$33:$B$776,X$83)+'СЕТ СН'!$H$12+СВЦЭМ!$D$10+'СЕТ СН'!$H$6-'СЕТ СН'!$H$22</f>
        <v>1102.31566206</v>
      </c>
      <c r="Y90" s="36">
        <f>SUMIFS(СВЦЭМ!$C$33:$C$776,СВЦЭМ!$A$33:$A$776,$A90,СВЦЭМ!$B$33:$B$776,Y$83)+'СЕТ СН'!$H$12+СВЦЭМ!$D$10+'СЕТ СН'!$H$6-'СЕТ СН'!$H$22</f>
        <v>1133.0775588900001</v>
      </c>
    </row>
    <row r="91" spans="1:25" ht="15.75" x14ac:dyDescent="0.2">
      <c r="A91" s="35">
        <f t="shared" si="2"/>
        <v>43777</v>
      </c>
      <c r="B91" s="36">
        <f>SUMIFS(СВЦЭМ!$C$33:$C$776,СВЦЭМ!$A$33:$A$776,$A91,СВЦЭМ!$B$33:$B$776,B$83)+'СЕТ СН'!$H$12+СВЦЭМ!$D$10+'СЕТ СН'!$H$6-'СЕТ СН'!$H$22</f>
        <v>1210.5501995499999</v>
      </c>
      <c r="C91" s="36">
        <f>SUMIFS(СВЦЭМ!$C$33:$C$776,СВЦЭМ!$A$33:$A$776,$A91,СВЦЭМ!$B$33:$B$776,C$83)+'СЕТ СН'!$H$12+СВЦЭМ!$D$10+'СЕТ СН'!$H$6-'СЕТ СН'!$H$22</f>
        <v>1250.51815038</v>
      </c>
      <c r="D91" s="36">
        <f>SUMIFS(СВЦЭМ!$C$33:$C$776,СВЦЭМ!$A$33:$A$776,$A91,СВЦЭМ!$B$33:$B$776,D$83)+'СЕТ СН'!$H$12+СВЦЭМ!$D$10+'СЕТ СН'!$H$6-'СЕТ СН'!$H$22</f>
        <v>1259.95285053</v>
      </c>
      <c r="E91" s="36">
        <f>SUMIFS(СВЦЭМ!$C$33:$C$776,СВЦЭМ!$A$33:$A$776,$A91,СВЦЭМ!$B$33:$B$776,E$83)+'СЕТ СН'!$H$12+СВЦЭМ!$D$10+'СЕТ СН'!$H$6-'СЕТ СН'!$H$22</f>
        <v>1263.5759575900001</v>
      </c>
      <c r="F91" s="36">
        <f>SUMIFS(СВЦЭМ!$C$33:$C$776,СВЦЭМ!$A$33:$A$776,$A91,СВЦЭМ!$B$33:$B$776,F$83)+'СЕТ СН'!$H$12+СВЦЭМ!$D$10+'СЕТ СН'!$H$6-'СЕТ СН'!$H$22</f>
        <v>1263.1316692800001</v>
      </c>
      <c r="G91" s="36">
        <f>SUMIFS(СВЦЭМ!$C$33:$C$776,СВЦЭМ!$A$33:$A$776,$A91,СВЦЭМ!$B$33:$B$776,G$83)+'СЕТ СН'!$H$12+СВЦЭМ!$D$10+'СЕТ СН'!$H$6-'СЕТ СН'!$H$22</f>
        <v>1243.78817093</v>
      </c>
      <c r="H91" s="36">
        <f>SUMIFS(СВЦЭМ!$C$33:$C$776,СВЦЭМ!$A$33:$A$776,$A91,СВЦЭМ!$B$33:$B$776,H$83)+'СЕТ СН'!$H$12+СВЦЭМ!$D$10+'СЕТ СН'!$H$6-'СЕТ СН'!$H$22</f>
        <v>1187.88177855</v>
      </c>
      <c r="I91" s="36">
        <f>SUMIFS(СВЦЭМ!$C$33:$C$776,СВЦЭМ!$A$33:$A$776,$A91,СВЦЭМ!$B$33:$B$776,I$83)+'СЕТ СН'!$H$12+СВЦЭМ!$D$10+'СЕТ СН'!$H$6-'СЕТ СН'!$H$22</f>
        <v>1161.21299705</v>
      </c>
      <c r="J91" s="36">
        <f>SUMIFS(СВЦЭМ!$C$33:$C$776,СВЦЭМ!$A$33:$A$776,$A91,СВЦЭМ!$B$33:$B$776,J$83)+'СЕТ СН'!$H$12+СВЦЭМ!$D$10+'СЕТ СН'!$H$6-'СЕТ СН'!$H$22</f>
        <v>1152.3504476200001</v>
      </c>
      <c r="K91" s="36">
        <f>SUMIFS(СВЦЭМ!$C$33:$C$776,СВЦЭМ!$A$33:$A$776,$A91,СВЦЭМ!$B$33:$B$776,K$83)+'СЕТ СН'!$H$12+СВЦЭМ!$D$10+'СЕТ СН'!$H$6-'СЕТ СН'!$H$22</f>
        <v>1148.05664546</v>
      </c>
      <c r="L91" s="36">
        <f>SUMIFS(СВЦЭМ!$C$33:$C$776,СВЦЭМ!$A$33:$A$776,$A91,СВЦЭМ!$B$33:$B$776,L$83)+'СЕТ СН'!$H$12+СВЦЭМ!$D$10+'СЕТ СН'!$H$6-'СЕТ СН'!$H$22</f>
        <v>1143.2260143000001</v>
      </c>
      <c r="M91" s="36">
        <f>SUMIFS(СВЦЭМ!$C$33:$C$776,СВЦЭМ!$A$33:$A$776,$A91,СВЦЭМ!$B$33:$B$776,M$83)+'СЕТ СН'!$H$12+СВЦЭМ!$D$10+'СЕТ СН'!$H$6-'СЕТ СН'!$H$22</f>
        <v>1157.0120067500002</v>
      </c>
      <c r="N91" s="36">
        <f>SUMIFS(СВЦЭМ!$C$33:$C$776,СВЦЭМ!$A$33:$A$776,$A91,СВЦЭМ!$B$33:$B$776,N$83)+'СЕТ СН'!$H$12+СВЦЭМ!$D$10+'СЕТ СН'!$H$6-'СЕТ СН'!$H$22</f>
        <v>1168.30575215</v>
      </c>
      <c r="O91" s="36">
        <f>SUMIFS(СВЦЭМ!$C$33:$C$776,СВЦЭМ!$A$33:$A$776,$A91,СВЦЭМ!$B$33:$B$776,O$83)+'СЕТ СН'!$H$12+СВЦЭМ!$D$10+'СЕТ СН'!$H$6-'СЕТ СН'!$H$22</f>
        <v>1176.73252097</v>
      </c>
      <c r="P91" s="36">
        <f>SUMIFS(СВЦЭМ!$C$33:$C$776,СВЦЭМ!$A$33:$A$776,$A91,СВЦЭМ!$B$33:$B$776,P$83)+'СЕТ СН'!$H$12+СВЦЭМ!$D$10+'СЕТ СН'!$H$6-'СЕТ СН'!$H$22</f>
        <v>1179.5792714600002</v>
      </c>
      <c r="Q91" s="36">
        <f>SUMIFS(СВЦЭМ!$C$33:$C$776,СВЦЭМ!$A$33:$A$776,$A91,СВЦЭМ!$B$33:$B$776,Q$83)+'СЕТ СН'!$H$12+СВЦЭМ!$D$10+'СЕТ СН'!$H$6-'СЕТ СН'!$H$22</f>
        <v>1179.2488665800001</v>
      </c>
      <c r="R91" s="36">
        <f>SUMIFS(СВЦЭМ!$C$33:$C$776,СВЦЭМ!$A$33:$A$776,$A91,СВЦЭМ!$B$33:$B$776,R$83)+'СЕТ СН'!$H$12+СВЦЭМ!$D$10+'СЕТ СН'!$H$6-'СЕТ СН'!$H$22</f>
        <v>1144.0334679100001</v>
      </c>
      <c r="S91" s="36">
        <f>SUMIFS(СВЦЭМ!$C$33:$C$776,СВЦЭМ!$A$33:$A$776,$A91,СВЦЭМ!$B$33:$B$776,S$83)+'СЕТ СН'!$H$12+СВЦЭМ!$D$10+'СЕТ СН'!$H$6-'СЕТ СН'!$H$22</f>
        <v>1126.09777407</v>
      </c>
      <c r="T91" s="36">
        <f>SUMIFS(СВЦЭМ!$C$33:$C$776,СВЦЭМ!$A$33:$A$776,$A91,СВЦЭМ!$B$33:$B$776,T$83)+'СЕТ СН'!$H$12+СВЦЭМ!$D$10+'СЕТ СН'!$H$6-'СЕТ СН'!$H$22</f>
        <v>1105.8116690000002</v>
      </c>
      <c r="U91" s="36">
        <f>SUMIFS(СВЦЭМ!$C$33:$C$776,СВЦЭМ!$A$33:$A$776,$A91,СВЦЭМ!$B$33:$B$776,U$83)+'СЕТ СН'!$H$12+СВЦЭМ!$D$10+'СЕТ СН'!$H$6-'СЕТ СН'!$H$22</f>
        <v>1102.7452078400001</v>
      </c>
      <c r="V91" s="36">
        <f>SUMIFS(СВЦЭМ!$C$33:$C$776,СВЦЭМ!$A$33:$A$776,$A91,СВЦЭМ!$B$33:$B$776,V$83)+'СЕТ СН'!$H$12+СВЦЭМ!$D$10+'СЕТ СН'!$H$6-'СЕТ СН'!$H$22</f>
        <v>1116.7329759700001</v>
      </c>
      <c r="W91" s="36">
        <f>SUMIFS(СВЦЭМ!$C$33:$C$776,СВЦЭМ!$A$33:$A$776,$A91,СВЦЭМ!$B$33:$B$776,W$83)+'СЕТ СН'!$H$12+СВЦЭМ!$D$10+'СЕТ СН'!$H$6-'СЕТ СН'!$H$22</f>
        <v>1128.35990395</v>
      </c>
      <c r="X91" s="36">
        <f>SUMIFS(СВЦЭМ!$C$33:$C$776,СВЦЭМ!$A$33:$A$776,$A91,СВЦЭМ!$B$33:$B$776,X$83)+'СЕТ СН'!$H$12+СВЦЭМ!$D$10+'СЕТ СН'!$H$6-'СЕТ СН'!$H$22</f>
        <v>1141.4251083899999</v>
      </c>
      <c r="Y91" s="36">
        <f>SUMIFS(СВЦЭМ!$C$33:$C$776,СВЦЭМ!$A$33:$A$776,$A91,СВЦЭМ!$B$33:$B$776,Y$83)+'СЕТ СН'!$H$12+СВЦЭМ!$D$10+'СЕТ СН'!$H$6-'СЕТ СН'!$H$22</f>
        <v>1166.4549343799999</v>
      </c>
    </row>
    <row r="92" spans="1:25" ht="15.75" x14ac:dyDescent="0.2">
      <c r="A92" s="35">
        <f t="shared" si="2"/>
        <v>43778</v>
      </c>
      <c r="B92" s="36">
        <f>SUMIFS(СВЦЭМ!$C$33:$C$776,СВЦЭМ!$A$33:$A$776,$A92,СВЦЭМ!$B$33:$B$776,B$83)+'СЕТ СН'!$H$12+СВЦЭМ!$D$10+'СЕТ СН'!$H$6-'СЕТ СН'!$H$22</f>
        <v>1227.0001034400002</v>
      </c>
      <c r="C92" s="36">
        <f>SUMIFS(СВЦЭМ!$C$33:$C$776,СВЦЭМ!$A$33:$A$776,$A92,СВЦЭМ!$B$33:$B$776,C$83)+'СЕТ СН'!$H$12+СВЦЭМ!$D$10+'СЕТ СН'!$H$6-'СЕТ СН'!$H$22</f>
        <v>1271.39347823</v>
      </c>
      <c r="D92" s="36">
        <f>SUMIFS(СВЦЭМ!$C$33:$C$776,СВЦЭМ!$A$33:$A$776,$A92,СВЦЭМ!$B$33:$B$776,D$83)+'СЕТ СН'!$H$12+СВЦЭМ!$D$10+'СЕТ СН'!$H$6-'СЕТ СН'!$H$22</f>
        <v>1286.2749596399999</v>
      </c>
      <c r="E92" s="36">
        <f>SUMIFS(СВЦЭМ!$C$33:$C$776,СВЦЭМ!$A$33:$A$776,$A92,СВЦЭМ!$B$33:$B$776,E$83)+'СЕТ СН'!$H$12+СВЦЭМ!$D$10+'СЕТ СН'!$H$6-'СЕТ СН'!$H$22</f>
        <v>1300.3085358799999</v>
      </c>
      <c r="F92" s="36">
        <f>SUMIFS(СВЦЭМ!$C$33:$C$776,СВЦЭМ!$A$33:$A$776,$A92,СВЦЭМ!$B$33:$B$776,F$83)+'СЕТ СН'!$H$12+СВЦЭМ!$D$10+'СЕТ СН'!$H$6-'СЕТ СН'!$H$22</f>
        <v>1299.2640960399999</v>
      </c>
      <c r="G92" s="36">
        <f>SUMIFS(СВЦЭМ!$C$33:$C$776,СВЦЭМ!$A$33:$A$776,$A92,СВЦЭМ!$B$33:$B$776,G$83)+'СЕТ СН'!$H$12+СВЦЭМ!$D$10+'СЕТ СН'!$H$6-'СЕТ СН'!$H$22</f>
        <v>1284.32985381</v>
      </c>
      <c r="H92" s="36">
        <f>SUMIFS(СВЦЭМ!$C$33:$C$776,СВЦЭМ!$A$33:$A$776,$A92,СВЦЭМ!$B$33:$B$776,H$83)+'СЕТ СН'!$H$12+СВЦЭМ!$D$10+'СЕТ СН'!$H$6-'СЕТ СН'!$H$22</f>
        <v>1246.83829066</v>
      </c>
      <c r="I92" s="36">
        <f>SUMIFS(СВЦЭМ!$C$33:$C$776,СВЦЭМ!$A$33:$A$776,$A92,СВЦЭМ!$B$33:$B$776,I$83)+'СЕТ СН'!$H$12+СВЦЭМ!$D$10+'СЕТ СН'!$H$6-'СЕТ СН'!$H$22</f>
        <v>1203.9052576600002</v>
      </c>
      <c r="J92" s="36">
        <f>SUMIFS(СВЦЭМ!$C$33:$C$776,СВЦЭМ!$A$33:$A$776,$A92,СВЦЭМ!$B$33:$B$776,J$83)+'СЕТ СН'!$H$12+СВЦЭМ!$D$10+'СЕТ СН'!$H$6-'СЕТ СН'!$H$22</f>
        <v>1188.0281765499999</v>
      </c>
      <c r="K92" s="36">
        <f>SUMIFS(СВЦЭМ!$C$33:$C$776,СВЦЭМ!$A$33:$A$776,$A92,СВЦЭМ!$B$33:$B$776,K$83)+'СЕТ СН'!$H$12+СВЦЭМ!$D$10+'СЕТ СН'!$H$6-'СЕТ СН'!$H$22</f>
        <v>1182.18640972</v>
      </c>
      <c r="L92" s="36">
        <f>SUMIFS(СВЦЭМ!$C$33:$C$776,СВЦЭМ!$A$33:$A$776,$A92,СВЦЭМ!$B$33:$B$776,L$83)+'СЕТ СН'!$H$12+СВЦЭМ!$D$10+'СЕТ СН'!$H$6-'СЕТ СН'!$H$22</f>
        <v>1190.16608817</v>
      </c>
      <c r="M92" s="36">
        <f>SUMIFS(СВЦЭМ!$C$33:$C$776,СВЦЭМ!$A$33:$A$776,$A92,СВЦЭМ!$B$33:$B$776,M$83)+'СЕТ СН'!$H$12+СВЦЭМ!$D$10+'СЕТ СН'!$H$6-'СЕТ СН'!$H$22</f>
        <v>1197.4483057500001</v>
      </c>
      <c r="N92" s="36">
        <f>SUMIFS(СВЦЭМ!$C$33:$C$776,СВЦЭМ!$A$33:$A$776,$A92,СВЦЭМ!$B$33:$B$776,N$83)+'СЕТ СН'!$H$12+СВЦЭМ!$D$10+'СЕТ СН'!$H$6-'СЕТ СН'!$H$22</f>
        <v>1202.1987863899999</v>
      </c>
      <c r="O92" s="36">
        <f>SUMIFS(СВЦЭМ!$C$33:$C$776,СВЦЭМ!$A$33:$A$776,$A92,СВЦЭМ!$B$33:$B$776,O$83)+'СЕТ СН'!$H$12+СВЦЭМ!$D$10+'СЕТ СН'!$H$6-'СЕТ СН'!$H$22</f>
        <v>1212.0841267200001</v>
      </c>
      <c r="P92" s="36">
        <f>SUMIFS(СВЦЭМ!$C$33:$C$776,СВЦЭМ!$A$33:$A$776,$A92,СВЦЭМ!$B$33:$B$776,P$83)+'СЕТ СН'!$H$12+СВЦЭМ!$D$10+'СЕТ СН'!$H$6-'СЕТ СН'!$H$22</f>
        <v>1223.2796050500001</v>
      </c>
      <c r="Q92" s="36">
        <f>SUMIFS(СВЦЭМ!$C$33:$C$776,СВЦЭМ!$A$33:$A$776,$A92,СВЦЭМ!$B$33:$B$776,Q$83)+'СЕТ СН'!$H$12+СВЦЭМ!$D$10+'СЕТ СН'!$H$6-'СЕТ СН'!$H$22</f>
        <v>1218.9809690300001</v>
      </c>
      <c r="R92" s="36">
        <f>SUMIFS(СВЦЭМ!$C$33:$C$776,СВЦЭМ!$A$33:$A$776,$A92,СВЦЭМ!$B$33:$B$776,R$83)+'СЕТ СН'!$H$12+СВЦЭМ!$D$10+'СЕТ СН'!$H$6-'СЕТ СН'!$H$22</f>
        <v>1169.5569641699999</v>
      </c>
      <c r="S92" s="36">
        <f>SUMIFS(СВЦЭМ!$C$33:$C$776,СВЦЭМ!$A$33:$A$776,$A92,СВЦЭМ!$B$33:$B$776,S$83)+'СЕТ СН'!$H$12+СВЦЭМ!$D$10+'СЕТ СН'!$H$6-'СЕТ СН'!$H$22</f>
        <v>1136.9346214699999</v>
      </c>
      <c r="T92" s="36">
        <f>SUMIFS(СВЦЭМ!$C$33:$C$776,СВЦЭМ!$A$33:$A$776,$A92,СВЦЭМ!$B$33:$B$776,T$83)+'СЕТ СН'!$H$12+СВЦЭМ!$D$10+'СЕТ СН'!$H$6-'СЕТ СН'!$H$22</f>
        <v>1152.0917816900001</v>
      </c>
      <c r="U92" s="36">
        <f>SUMIFS(СВЦЭМ!$C$33:$C$776,СВЦЭМ!$A$33:$A$776,$A92,СВЦЭМ!$B$33:$B$776,U$83)+'СЕТ СН'!$H$12+СВЦЭМ!$D$10+'СЕТ СН'!$H$6-'СЕТ СН'!$H$22</f>
        <v>1149.3895891000002</v>
      </c>
      <c r="V92" s="36">
        <f>SUMIFS(СВЦЭМ!$C$33:$C$776,СВЦЭМ!$A$33:$A$776,$A92,СВЦЭМ!$B$33:$B$776,V$83)+'СЕТ СН'!$H$12+СВЦЭМ!$D$10+'СЕТ СН'!$H$6-'СЕТ СН'!$H$22</f>
        <v>1146.7414088999999</v>
      </c>
      <c r="W92" s="36">
        <f>SUMIFS(СВЦЭМ!$C$33:$C$776,СВЦЭМ!$A$33:$A$776,$A92,СВЦЭМ!$B$33:$B$776,W$83)+'СЕТ СН'!$H$12+СВЦЭМ!$D$10+'СЕТ СН'!$H$6-'СЕТ СН'!$H$22</f>
        <v>1135.5833161400001</v>
      </c>
      <c r="X92" s="36">
        <f>SUMIFS(СВЦЭМ!$C$33:$C$776,СВЦЭМ!$A$33:$A$776,$A92,СВЦЭМ!$B$33:$B$776,X$83)+'СЕТ СН'!$H$12+СВЦЭМ!$D$10+'СЕТ СН'!$H$6-'СЕТ СН'!$H$22</f>
        <v>1133.9072686700001</v>
      </c>
      <c r="Y92" s="36">
        <f>SUMIFS(СВЦЭМ!$C$33:$C$776,СВЦЭМ!$A$33:$A$776,$A92,СВЦЭМ!$B$33:$B$776,Y$83)+'СЕТ СН'!$H$12+СВЦЭМ!$D$10+'СЕТ СН'!$H$6-'СЕТ СН'!$H$22</f>
        <v>1166.4971931300001</v>
      </c>
    </row>
    <row r="93" spans="1:25" ht="15.75" x14ac:dyDescent="0.2">
      <c r="A93" s="35">
        <f t="shared" si="2"/>
        <v>43779</v>
      </c>
      <c r="B93" s="36">
        <f>SUMIFS(СВЦЭМ!$C$33:$C$776,СВЦЭМ!$A$33:$A$776,$A93,СВЦЭМ!$B$33:$B$776,B$83)+'СЕТ СН'!$H$12+СВЦЭМ!$D$10+'СЕТ СН'!$H$6-'СЕТ СН'!$H$22</f>
        <v>1229.5828493500001</v>
      </c>
      <c r="C93" s="36">
        <f>SUMIFS(СВЦЭМ!$C$33:$C$776,СВЦЭМ!$A$33:$A$776,$A93,СВЦЭМ!$B$33:$B$776,C$83)+'СЕТ СН'!$H$12+СВЦЭМ!$D$10+'СЕТ СН'!$H$6-'СЕТ СН'!$H$22</f>
        <v>1267.84012766</v>
      </c>
      <c r="D93" s="36">
        <f>SUMIFS(СВЦЭМ!$C$33:$C$776,СВЦЭМ!$A$33:$A$776,$A93,СВЦЭМ!$B$33:$B$776,D$83)+'СЕТ СН'!$H$12+СВЦЭМ!$D$10+'СЕТ СН'!$H$6-'СЕТ СН'!$H$22</f>
        <v>1285.6435525900001</v>
      </c>
      <c r="E93" s="36">
        <f>SUMIFS(СВЦЭМ!$C$33:$C$776,СВЦЭМ!$A$33:$A$776,$A93,СВЦЭМ!$B$33:$B$776,E$83)+'СЕТ СН'!$H$12+СВЦЭМ!$D$10+'СЕТ СН'!$H$6-'СЕТ СН'!$H$22</f>
        <v>1299.69867821</v>
      </c>
      <c r="F93" s="36">
        <f>SUMIFS(СВЦЭМ!$C$33:$C$776,СВЦЭМ!$A$33:$A$776,$A93,СВЦЭМ!$B$33:$B$776,F$83)+'СЕТ СН'!$H$12+СВЦЭМ!$D$10+'СЕТ СН'!$H$6-'СЕТ СН'!$H$22</f>
        <v>1294.2577224500001</v>
      </c>
      <c r="G93" s="36">
        <f>SUMIFS(СВЦЭМ!$C$33:$C$776,СВЦЭМ!$A$33:$A$776,$A93,СВЦЭМ!$B$33:$B$776,G$83)+'СЕТ СН'!$H$12+СВЦЭМ!$D$10+'СЕТ СН'!$H$6-'СЕТ СН'!$H$22</f>
        <v>1281.5265826</v>
      </c>
      <c r="H93" s="36">
        <f>SUMIFS(СВЦЭМ!$C$33:$C$776,СВЦЭМ!$A$33:$A$776,$A93,СВЦЭМ!$B$33:$B$776,H$83)+'СЕТ СН'!$H$12+СВЦЭМ!$D$10+'СЕТ СН'!$H$6-'СЕТ СН'!$H$22</f>
        <v>1260.6798218500001</v>
      </c>
      <c r="I93" s="36">
        <f>SUMIFS(СВЦЭМ!$C$33:$C$776,СВЦЭМ!$A$33:$A$776,$A93,СВЦЭМ!$B$33:$B$776,I$83)+'СЕТ СН'!$H$12+СВЦЭМ!$D$10+'СЕТ СН'!$H$6-'СЕТ СН'!$H$22</f>
        <v>1248.9983676100001</v>
      </c>
      <c r="J93" s="36">
        <f>SUMIFS(СВЦЭМ!$C$33:$C$776,СВЦЭМ!$A$33:$A$776,$A93,СВЦЭМ!$B$33:$B$776,J$83)+'СЕТ СН'!$H$12+СВЦЭМ!$D$10+'СЕТ СН'!$H$6-'СЕТ СН'!$H$22</f>
        <v>1239.7370019099999</v>
      </c>
      <c r="K93" s="36">
        <f>SUMIFS(СВЦЭМ!$C$33:$C$776,СВЦЭМ!$A$33:$A$776,$A93,СВЦЭМ!$B$33:$B$776,K$83)+'СЕТ СН'!$H$12+СВЦЭМ!$D$10+'СЕТ СН'!$H$6-'СЕТ СН'!$H$22</f>
        <v>1209.18630923</v>
      </c>
      <c r="L93" s="36">
        <f>SUMIFS(СВЦЭМ!$C$33:$C$776,СВЦЭМ!$A$33:$A$776,$A93,СВЦЭМ!$B$33:$B$776,L$83)+'СЕТ СН'!$H$12+СВЦЭМ!$D$10+'СЕТ СН'!$H$6-'СЕТ СН'!$H$22</f>
        <v>1197.2840099800001</v>
      </c>
      <c r="M93" s="36">
        <f>SUMIFS(СВЦЭМ!$C$33:$C$776,СВЦЭМ!$A$33:$A$776,$A93,СВЦЭМ!$B$33:$B$776,M$83)+'СЕТ СН'!$H$12+СВЦЭМ!$D$10+'СЕТ СН'!$H$6-'СЕТ СН'!$H$22</f>
        <v>1190.99391786</v>
      </c>
      <c r="N93" s="36">
        <f>SUMIFS(СВЦЭМ!$C$33:$C$776,СВЦЭМ!$A$33:$A$776,$A93,СВЦЭМ!$B$33:$B$776,N$83)+'СЕТ СН'!$H$12+СВЦЭМ!$D$10+'СЕТ СН'!$H$6-'СЕТ СН'!$H$22</f>
        <v>1203.2430077900001</v>
      </c>
      <c r="O93" s="36">
        <f>SUMIFS(СВЦЭМ!$C$33:$C$776,СВЦЭМ!$A$33:$A$776,$A93,СВЦЭМ!$B$33:$B$776,O$83)+'СЕТ СН'!$H$12+СВЦЭМ!$D$10+'СЕТ СН'!$H$6-'СЕТ СН'!$H$22</f>
        <v>1212.25832427</v>
      </c>
      <c r="P93" s="36">
        <f>SUMIFS(СВЦЭМ!$C$33:$C$776,СВЦЭМ!$A$33:$A$776,$A93,СВЦЭМ!$B$33:$B$776,P$83)+'СЕТ СН'!$H$12+СВЦЭМ!$D$10+'СЕТ СН'!$H$6-'СЕТ СН'!$H$22</f>
        <v>1229.6723693500001</v>
      </c>
      <c r="Q93" s="36">
        <f>SUMIFS(СВЦЭМ!$C$33:$C$776,СВЦЭМ!$A$33:$A$776,$A93,СВЦЭМ!$B$33:$B$776,Q$83)+'СЕТ СН'!$H$12+СВЦЭМ!$D$10+'СЕТ СН'!$H$6-'СЕТ СН'!$H$22</f>
        <v>1226.3800073299999</v>
      </c>
      <c r="R93" s="36">
        <f>SUMIFS(СВЦЭМ!$C$33:$C$776,СВЦЭМ!$A$33:$A$776,$A93,СВЦЭМ!$B$33:$B$776,R$83)+'СЕТ СН'!$H$12+СВЦЭМ!$D$10+'СЕТ СН'!$H$6-'СЕТ СН'!$H$22</f>
        <v>1183.4959853600001</v>
      </c>
      <c r="S93" s="36">
        <f>SUMIFS(СВЦЭМ!$C$33:$C$776,СВЦЭМ!$A$33:$A$776,$A93,СВЦЭМ!$B$33:$B$776,S$83)+'СЕТ СН'!$H$12+СВЦЭМ!$D$10+'СЕТ СН'!$H$6-'СЕТ СН'!$H$22</f>
        <v>1152.02119887</v>
      </c>
      <c r="T93" s="36">
        <f>SUMIFS(СВЦЭМ!$C$33:$C$776,СВЦЭМ!$A$33:$A$776,$A93,СВЦЭМ!$B$33:$B$776,T$83)+'СЕТ СН'!$H$12+СВЦЭМ!$D$10+'СЕТ СН'!$H$6-'СЕТ СН'!$H$22</f>
        <v>1161.6510742200001</v>
      </c>
      <c r="U93" s="36">
        <f>SUMIFS(СВЦЭМ!$C$33:$C$776,СВЦЭМ!$A$33:$A$776,$A93,СВЦЭМ!$B$33:$B$776,U$83)+'СЕТ СН'!$H$12+СВЦЭМ!$D$10+'СЕТ СН'!$H$6-'СЕТ СН'!$H$22</f>
        <v>1160.0495069600001</v>
      </c>
      <c r="V93" s="36">
        <f>SUMIFS(СВЦЭМ!$C$33:$C$776,СВЦЭМ!$A$33:$A$776,$A93,СВЦЭМ!$B$33:$B$776,V$83)+'СЕТ СН'!$H$12+СВЦЭМ!$D$10+'СЕТ СН'!$H$6-'СЕТ СН'!$H$22</f>
        <v>1151.89903882</v>
      </c>
      <c r="W93" s="36">
        <f>SUMIFS(СВЦЭМ!$C$33:$C$776,СВЦЭМ!$A$33:$A$776,$A93,СВЦЭМ!$B$33:$B$776,W$83)+'СЕТ СН'!$H$12+СВЦЭМ!$D$10+'СЕТ СН'!$H$6-'СЕТ СН'!$H$22</f>
        <v>1135.9945295100001</v>
      </c>
      <c r="X93" s="36">
        <f>SUMIFS(СВЦЭМ!$C$33:$C$776,СВЦЭМ!$A$33:$A$776,$A93,СВЦЭМ!$B$33:$B$776,X$83)+'СЕТ СН'!$H$12+СВЦЭМ!$D$10+'СЕТ СН'!$H$6-'СЕТ СН'!$H$22</f>
        <v>1125.1681612000002</v>
      </c>
      <c r="Y93" s="36">
        <f>SUMIFS(СВЦЭМ!$C$33:$C$776,СВЦЭМ!$A$33:$A$776,$A93,СВЦЭМ!$B$33:$B$776,Y$83)+'СЕТ СН'!$H$12+СВЦЭМ!$D$10+'СЕТ СН'!$H$6-'СЕТ СН'!$H$22</f>
        <v>1142.3579487100001</v>
      </c>
    </row>
    <row r="94" spans="1:25" ht="15.75" x14ac:dyDescent="0.2">
      <c r="A94" s="35">
        <f t="shared" si="2"/>
        <v>43780</v>
      </c>
      <c r="B94" s="36">
        <f>SUMIFS(СВЦЭМ!$C$33:$C$776,СВЦЭМ!$A$33:$A$776,$A94,СВЦЭМ!$B$33:$B$776,B$83)+'СЕТ СН'!$H$12+СВЦЭМ!$D$10+'СЕТ СН'!$H$6-'СЕТ СН'!$H$22</f>
        <v>1220.51924878</v>
      </c>
      <c r="C94" s="36">
        <f>SUMIFS(СВЦЭМ!$C$33:$C$776,СВЦЭМ!$A$33:$A$776,$A94,СВЦЭМ!$B$33:$B$776,C$83)+'СЕТ СН'!$H$12+СВЦЭМ!$D$10+'СЕТ СН'!$H$6-'СЕТ СН'!$H$22</f>
        <v>1259.7879492300001</v>
      </c>
      <c r="D94" s="36">
        <f>SUMIFS(СВЦЭМ!$C$33:$C$776,СВЦЭМ!$A$33:$A$776,$A94,СВЦЭМ!$B$33:$B$776,D$83)+'СЕТ СН'!$H$12+СВЦЭМ!$D$10+'СЕТ СН'!$H$6-'СЕТ СН'!$H$22</f>
        <v>1286.9888167500001</v>
      </c>
      <c r="E94" s="36">
        <f>SUMIFS(СВЦЭМ!$C$33:$C$776,СВЦЭМ!$A$33:$A$776,$A94,СВЦЭМ!$B$33:$B$776,E$83)+'СЕТ СН'!$H$12+СВЦЭМ!$D$10+'СЕТ СН'!$H$6-'СЕТ СН'!$H$22</f>
        <v>1297.1059608300002</v>
      </c>
      <c r="F94" s="36">
        <f>SUMIFS(СВЦЭМ!$C$33:$C$776,СВЦЭМ!$A$33:$A$776,$A94,СВЦЭМ!$B$33:$B$776,F$83)+'СЕТ СН'!$H$12+СВЦЭМ!$D$10+'СЕТ СН'!$H$6-'СЕТ СН'!$H$22</f>
        <v>1304.71638794</v>
      </c>
      <c r="G94" s="36">
        <f>SUMIFS(СВЦЭМ!$C$33:$C$776,СВЦЭМ!$A$33:$A$776,$A94,СВЦЭМ!$B$33:$B$776,G$83)+'СЕТ СН'!$H$12+СВЦЭМ!$D$10+'СЕТ СН'!$H$6-'СЕТ СН'!$H$22</f>
        <v>1272.4546006200001</v>
      </c>
      <c r="H94" s="36">
        <f>SUMIFS(СВЦЭМ!$C$33:$C$776,СВЦЭМ!$A$33:$A$776,$A94,СВЦЭМ!$B$33:$B$776,H$83)+'СЕТ СН'!$H$12+СВЦЭМ!$D$10+'СЕТ СН'!$H$6-'СЕТ СН'!$H$22</f>
        <v>1267.76054931</v>
      </c>
      <c r="I94" s="36">
        <f>SUMIFS(СВЦЭМ!$C$33:$C$776,СВЦЭМ!$A$33:$A$776,$A94,СВЦЭМ!$B$33:$B$776,I$83)+'СЕТ СН'!$H$12+СВЦЭМ!$D$10+'СЕТ СН'!$H$6-'СЕТ СН'!$H$22</f>
        <v>1257.1856400800002</v>
      </c>
      <c r="J94" s="36">
        <f>SUMIFS(СВЦЭМ!$C$33:$C$776,СВЦЭМ!$A$33:$A$776,$A94,СВЦЭМ!$B$33:$B$776,J$83)+'СЕТ СН'!$H$12+СВЦЭМ!$D$10+'СЕТ СН'!$H$6-'СЕТ СН'!$H$22</f>
        <v>1253.1634120200001</v>
      </c>
      <c r="K94" s="36">
        <f>SUMIFS(СВЦЭМ!$C$33:$C$776,СВЦЭМ!$A$33:$A$776,$A94,СВЦЭМ!$B$33:$B$776,K$83)+'СЕТ СН'!$H$12+СВЦЭМ!$D$10+'СЕТ СН'!$H$6-'СЕТ СН'!$H$22</f>
        <v>1245.1198989499999</v>
      </c>
      <c r="L94" s="36">
        <f>SUMIFS(СВЦЭМ!$C$33:$C$776,СВЦЭМ!$A$33:$A$776,$A94,СВЦЭМ!$B$33:$B$776,L$83)+'СЕТ СН'!$H$12+СВЦЭМ!$D$10+'СЕТ СН'!$H$6-'СЕТ СН'!$H$22</f>
        <v>1207.1455980200001</v>
      </c>
      <c r="M94" s="36">
        <f>SUMIFS(СВЦЭМ!$C$33:$C$776,СВЦЭМ!$A$33:$A$776,$A94,СВЦЭМ!$B$33:$B$776,M$83)+'СЕТ СН'!$H$12+СВЦЭМ!$D$10+'СЕТ СН'!$H$6-'СЕТ СН'!$H$22</f>
        <v>1190.83773649</v>
      </c>
      <c r="N94" s="36">
        <f>SUMIFS(СВЦЭМ!$C$33:$C$776,СВЦЭМ!$A$33:$A$776,$A94,СВЦЭМ!$B$33:$B$776,N$83)+'СЕТ СН'!$H$12+СВЦЭМ!$D$10+'СЕТ СН'!$H$6-'СЕТ СН'!$H$22</f>
        <v>1187.1314154800002</v>
      </c>
      <c r="O94" s="36">
        <f>SUMIFS(СВЦЭМ!$C$33:$C$776,СВЦЭМ!$A$33:$A$776,$A94,СВЦЭМ!$B$33:$B$776,O$83)+'СЕТ СН'!$H$12+СВЦЭМ!$D$10+'СЕТ СН'!$H$6-'СЕТ СН'!$H$22</f>
        <v>1180.59959162</v>
      </c>
      <c r="P94" s="36">
        <f>SUMIFS(СВЦЭМ!$C$33:$C$776,СВЦЭМ!$A$33:$A$776,$A94,СВЦЭМ!$B$33:$B$776,P$83)+'СЕТ СН'!$H$12+СВЦЭМ!$D$10+'СЕТ СН'!$H$6-'СЕТ СН'!$H$22</f>
        <v>1191.0603773900002</v>
      </c>
      <c r="Q94" s="36">
        <f>SUMIFS(СВЦЭМ!$C$33:$C$776,СВЦЭМ!$A$33:$A$776,$A94,СВЦЭМ!$B$33:$B$776,Q$83)+'СЕТ СН'!$H$12+СВЦЭМ!$D$10+'СЕТ СН'!$H$6-'СЕТ СН'!$H$22</f>
        <v>1193.9000138700001</v>
      </c>
      <c r="R94" s="36">
        <f>SUMIFS(СВЦЭМ!$C$33:$C$776,СВЦЭМ!$A$33:$A$776,$A94,СВЦЭМ!$B$33:$B$776,R$83)+'СЕТ СН'!$H$12+СВЦЭМ!$D$10+'СЕТ СН'!$H$6-'СЕТ СН'!$H$22</f>
        <v>1195.8312883600001</v>
      </c>
      <c r="S94" s="36">
        <f>SUMIFS(СВЦЭМ!$C$33:$C$776,СВЦЭМ!$A$33:$A$776,$A94,СВЦЭМ!$B$33:$B$776,S$83)+'СЕТ СН'!$H$12+СВЦЭМ!$D$10+'СЕТ СН'!$H$6-'СЕТ СН'!$H$22</f>
        <v>1192.0970597200001</v>
      </c>
      <c r="T94" s="36">
        <f>SUMIFS(СВЦЭМ!$C$33:$C$776,СВЦЭМ!$A$33:$A$776,$A94,СВЦЭМ!$B$33:$B$776,T$83)+'СЕТ СН'!$H$12+СВЦЭМ!$D$10+'СЕТ СН'!$H$6-'СЕТ СН'!$H$22</f>
        <v>1199.2867913600001</v>
      </c>
      <c r="U94" s="36">
        <f>SUMIFS(СВЦЭМ!$C$33:$C$776,СВЦЭМ!$A$33:$A$776,$A94,СВЦЭМ!$B$33:$B$776,U$83)+'СЕТ СН'!$H$12+СВЦЭМ!$D$10+'СЕТ СН'!$H$6-'СЕТ СН'!$H$22</f>
        <v>1191.46621336</v>
      </c>
      <c r="V94" s="36">
        <f>SUMIFS(СВЦЭМ!$C$33:$C$776,СВЦЭМ!$A$33:$A$776,$A94,СВЦЭМ!$B$33:$B$776,V$83)+'СЕТ СН'!$H$12+СВЦЭМ!$D$10+'СЕТ СН'!$H$6-'СЕТ СН'!$H$22</f>
        <v>1190.29462014</v>
      </c>
      <c r="W94" s="36">
        <f>SUMIFS(СВЦЭМ!$C$33:$C$776,СВЦЭМ!$A$33:$A$776,$A94,СВЦЭМ!$B$33:$B$776,W$83)+'СЕТ СН'!$H$12+СВЦЭМ!$D$10+'СЕТ СН'!$H$6-'СЕТ СН'!$H$22</f>
        <v>1181.0740015700001</v>
      </c>
      <c r="X94" s="36">
        <f>SUMIFS(СВЦЭМ!$C$33:$C$776,СВЦЭМ!$A$33:$A$776,$A94,СВЦЭМ!$B$33:$B$776,X$83)+'СЕТ СН'!$H$12+СВЦЭМ!$D$10+'СЕТ СН'!$H$6-'СЕТ СН'!$H$22</f>
        <v>1181.54527179</v>
      </c>
      <c r="Y94" s="36">
        <f>SUMIFS(СВЦЭМ!$C$33:$C$776,СВЦЭМ!$A$33:$A$776,$A94,СВЦЭМ!$B$33:$B$776,Y$83)+'СЕТ СН'!$H$12+СВЦЭМ!$D$10+'СЕТ СН'!$H$6-'СЕТ СН'!$H$22</f>
        <v>1221.6758143000002</v>
      </c>
    </row>
    <row r="95" spans="1:25" ht="15.75" x14ac:dyDescent="0.2">
      <c r="A95" s="35">
        <f t="shared" si="2"/>
        <v>43781</v>
      </c>
      <c r="B95" s="36">
        <f>SUMIFS(СВЦЭМ!$C$33:$C$776,СВЦЭМ!$A$33:$A$776,$A95,СВЦЭМ!$B$33:$B$776,B$83)+'СЕТ СН'!$H$12+СВЦЭМ!$D$10+'СЕТ СН'!$H$6-'СЕТ СН'!$H$22</f>
        <v>1217.50873862</v>
      </c>
      <c r="C95" s="36">
        <f>SUMIFS(СВЦЭМ!$C$33:$C$776,СВЦЭМ!$A$33:$A$776,$A95,СВЦЭМ!$B$33:$B$776,C$83)+'СЕТ СН'!$H$12+СВЦЭМ!$D$10+'СЕТ СН'!$H$6-'СЕТ СН'!$H$22</f>
        <v>1260.00157193</v>
      </c>
      <c r="D95" s="36">
        <f>SUMIFS(СВЦЭМ!$C$33:$C$776,СВЦЭМ!$A$33:$A$776,$A95,СВЦЭМ!$B$33:$B$776,D$83)+'СЕТ СН'!$H$12+СВЦЭМ!$D$10+'СЕТ СН'!$H$6-'СЕТ СН'!$H$22</f>
        <v>1265.7361519199999</v>
      </c>
      <c r="E95" s="36">
        <f>SUMIFS(СВЦЭМ!$C$33:$C$776,СВЦЭМ!$A$33:$A$776,$A95,СВЦЭМ!$B$33:$B$776,E$83)+'СЕТ СН'!$H$12+СВЦЭМ!$D$10+'СЕТ СН'!$H$6-'СЕТ СН'!$H$22</f>
        <v>1276.1287970600001</v>
      </c>
      <c r="F95" s="36">
        <f>SUMIFS(СВЦЭМ!$C$33:$C$776,СВЦЭМ!$A$33:$A$776,$A95,СВЦЭМ!$B$33:$B$776,F$83)+'СЕТ СН'!$H$12+СВЦЭМ!$D$10+'СЕТ СН'!$H$6-'СЕТ СН'!$H$22</f>
        <v>1271.1187956700001</v>
      </c>
      <c r="G95" s="36">
        <f>SUMIFS(СВЦЭМ!$C$33:$C$776,СВЦЭМ!$A$33:$A$776,$A95,СВЦЭМ!$B$33:$B$776,G$83)+'СЕТ СН'!$H$12+СВЦЭМ!$D$10+'СЕТ СН'!$H$6-'СЕТ СН'!$H$22</f>
        <v>1248.6462109600002</v>
      </c>
      <c r="H95" s="36">
        <f>SUMIFS(СВЦЭМ!$C$33:$C$776,СВЦЭМ!$A$33:$A$776,$A95,СВЦЭМ!$B$33:$B$776,H$83)+'СЕТ СН'!$H$12+СВЦЭМ!$D$10+'СЕТ СН'!$H$6-'СЕТ СН'!$H$22</f>
        <v>1218.1981565400001</v>
      </c>
      <c r="I95" s="36">
        <f>SUMIFS(СВЦЭМ!$C$33:$C$776,СВЦЭМ!$A$33:$A$776,$A95,СВЦЭМ!$B$33:$B$776,I$83)+'СЕТ СН'!$H$12+СВЦЭМ!$D$10+'СЕТ СН'!$H$6-'СЕТ СН'!$H$22</f>
        <v>1196.0852632199999</v>
      </c>
      <c r="J95" s="36">
        <f>SUMIFS(СВЦЭМ!$C$33:$C$776,СВЦЭМ!$A$33:$A$776,$A95,СВЦЭМ!$B$33:$B$776,J$83)+'СЕТ СН'!$H$12+СВЦЭМ!$D$10+'СЕТ СН'!$H$6-'СЕТ СН'!$H$22</f>
        <v>1178.4219747000002</v>
      </c>
      <c r="K95" s="36">
        <f>SUMIFS(СВЦЭМ!$C$33:$C$776,СВЦЭМ!$A$33:$A$776,$A95,СВЦЭМ!$B$33:$B$776,K$83)+'СЕТ СН'!$H$12+СВЦЭМ!$D$10+'СЕТ СН'!$H$6-'СЕТ СН'!$H$22</f>
        <v>1174.0567846700001</v>
      </c>
      <c r="L95" s="36">
        <f>SUMIFS(СВЦЭМ!$C$33:$C$776,СВЦЭМ!$A$33:$A$776,$A95,СВЦЭМ!$B$33:$B$776,L$83)+'СЕТ СН'!$H$12+СВЦЭМ!$D$10+'СЕТ СН'!$H$6-'СЕТ СН'!$H$22</f>
        <v>1150.21379701</v>
      </c>
      <c r="M95" s="36">
        <f>SUMIFS(СВЦЭМ!$C$33:$C$776,СВЦЭМ!$A$33:$A$776,$A95,СВЦЭМ!$B$33:$B$776,M$83)+'СЕТ СН'!$H$12+СВЦЭМ!$D$10+'СЕТ СН'!$H$6-'СЕТ СН'!$H$22</f>
        <v>1134.5071262900001</v>
      </c>
      <c r="N95" s="36">
        <f>SUMIFS(СВЦЭМ!$C$33:$C$776,СВЦЭМ!$A$33:$A$776,$A95,СВЦЭМ!$B$33:$B$776,N$83)+'СЕТ СН'!$H$12+СВЦЭМ!$D$10+'СЕТ СН'!$H$6-'СЕТ СН'!$H$22</f>
        <v>1158.8257364999999</v>
      </c>
      <c r="O95" s="36">
        <f>SUMIFS(СВЦЭМ!$C$33:$C$776,СВЦЭМ!$A$33:$A$776,$A95,СВЦЭМ!$B$33:$B$776,O$83)+'СЕТ СН'!$H$12+СВЦЭМ!$D$10+'СЕТ СН'!$H$6-'СЕТ СН'!$H$22</f>
        <v>1160.6602903799999</v>
      </c>
      <c r="P95" s="36">
        <f>SUMIFS(СВЦЭМ!$C$33:$C$776,СВЦЭМ!$A$33:$A$776,$A95,СВЦЭМ!$B$33:$B$776,P$83)+'СЕТ СН'!$H$12+СВЦЭМ!$D$10+'СЕТ СН'!$H$6-'СЕТ СН'!$H$22</f>
        <v>1180.3701224400002</v>
      </c>
      <c r="Q95" s="36">
        <f>SUMIFS(СВЦЭМ!$C$33:$C$776,СВЦЭМ!$A$33:$A$776,$A95,СВЦЭМ!$B$33:$B$776,Q$83)+'СЕТ СН'!$H$12+СВЦЭМ!$D$10+'СЕТ СН'!$H$6-'СЕТ СН'!$H$22</f>
        <v>1196.76914446</v>
      </c>
      <c r="R95" s="36">
        <f>SUMIFS(СВЦЭМ!$C$33:$C$776,СВЦЭМ!$A$33:$A$776,$A95,СВЦЭМ!$B$33:$B$776,R$83)+'СЕТ СН'!$H$12+СВЦЭМ!$D$10+'СЕТ СН'!$H$6-'СЕТ СН'!$H$22</f>
        <v>1197.91424762</v>
      </c>
      <c r="S95" s="36">
        <f>SUMIFS(СВЦЭМ!$C$33:$C$776,СВЦЭМ!$A$33:$A$776,$A95,СВЦЭМ!$B$33:$B$776,S$83)+'СЕТ СН'!$H$12+СВЦЭМ!$D$10+'СЕТ СН'!$H$6-'СЕТ СН'!$H$22</f>
        <v>1198.8029028800001</v>
      </c>
      <c r="T95" s="36">
        <f>SUMIFS(СВЦЭМ!$C$33:$C$776,СВЦЭМ!$A$33:$A$776,$A95,СВЦЭМ!$B$33:$B$776,T$83)+'СЕТ СН'!$H$12+СВЦЭМ!$D$10+'СЕТ СН'!$H$6-'СЕТ СН'!$H$22</f>
        <v>1195.63750476</v>
      </c>
      <c r="U95" s="36">
        <f>SUMIFS(СВЦЭМ!$C$33:$C$776,СВЦЭМ!$A$33:$A$776,$A95,СВЦЭМ!$B$33:$B$776,U$83)+'СЕТ СН'!$H$12+СВЦЭМ!$D$10+'СЕТ СН'!$H$6-'СЕТ СН'!$H$22</f>
        <v>1188.3007983299999</v>
      </c>
      <c r="V95" s="36">
        <f>SUMIFS(СВЦЭМ!$C$33:$C$776,СВЦЭМ!$A$33:$A$776,$A95,СВЦЭМ!$B$33:$B$776,V$83)+'СЕТ СН'!$H$12+СВЦЭМ!$D$10+'СЕТ СН'!$H$6-'СЕТ СН'!$H$22</f>
        <v>1184.8350229800001</v>
      </c>
      <c r="W95" s="36">
        <f>SUMIFS(СВЦЭМ!$C$33:$C$776,СВЦЭМ!$A$33:$A$776,$A95,СВЦЭМ!$B$33:$B$776,W$83)+'СЕТ СН'!$H$12+СВЦЭМ!$D$10+'СЕТ СН'!$H$6-'СЕТ СН'!$H$22</f>
        <v>1195.59551328</v>
      </c>
      <c r="X95" s="36">
        <f>SUMIFS(СВЦЭМ!$C$33:$C$776,СВЦЭМ!$A$33:$A$776,$A95,СВЦЭМ!$B$33:$B$776,X$83)+'СЕТ СН'!$H$12+СВЦЭМ!$D$10+'СЕТ СН'!$H$6-'СЕТ СН'!$H$22</f>
        <v>1218.0739702200001</v>
      </c>
      <c r="Y95" s="36">
        <f>SUMIFS(СВЦЭМ!$C$33:$C$776,СВЦЭМ!$A$33:$A$776,$A95,СВЦЭМ!$B$33:$B$776,Y$83)+'СЕТ СН'!$H$12+СВЦЭМ!$D$10+'СЕТ СН'!$H$6-'СЕТ СН'!$H$22</f>
        <v>1278.2946265600001</v>
      </c>
    </row>
    <row r="96" spans="1:25" ht="15.75" x14ac:dyDescent="0.2">
      <c r="A96" s="35">
        <f t="shared" si="2"/>
        <v>43782</v>
      </c>
      <c r="B96" s="36">
        <f>SUMIFS(СВЦЭМ!$C$33:$C$776,СВЦЭМ!$A$33:$A$776,$A96,СВЦЭМ!$B$33:$B$776,B$83)+'СЕТ СН'!$H$12+СВЦЭМ!$D$10+'СЕТ СН'!$H$6-'СЕТ СН'!$H$22</f>
        <v>1267.31994201</v>
      </c>
      <c r="C96" s="36">
        <f>SUMIFS(СВЦЭМ!$C$33:$C$776,СВЦЭМ!$A$33:$A$776,$A96,СВЦЭМ!$B$33:$B$776,C$83)+'СЕТ СН'!$H$12+СВЦЭМ!$D$10+'СЕТ СН'!$H$6-'СЕТ СН'!$H$22</f>
        <v>1334.7354374000001</v>
      </c>
      <c r="D96" s="36">
        <f>SUMIFS(СВЦЭМ!$C$33:$C$776,СВЦЭМ!$A$33:$A$776,$A96,СВЦЭМ!$B$33:$B$776,D$83)+'СЕТ СН'!$H$12+СВЦЭМ!$D$10+'СЕТ СН'!$H$6-'СЕТ СН'!$H$22</f>
        <v>1364.0086480499999</v>
      </c>
      <c r="E96" s="36">
        <f>SUMIFS(СВЦЭМ!$C$33:$C$776,СВЦЭМ!$A$33:$A$776,$A96,СВЦЭМ!$B$33:$B$776,E$83)+'СЕТ СН'!$H$12+СВЦЭМ!$D$10+'СЕТ СН'!$H$6-'СЕТ СН'!$H$22</f>
        <v>1347.7591108400002</v>
      </c>
      <c r="F96" s="36">
        <f>SUMIFS(СВЦЭМ!$C$33:$C$776,СВЦЭМ!$A$33:$A$776,$A96,СВЦЭМ!$B$33:$B$776,F$83)+'СЕТ СН'!$H$12+СВЦЭМ!$D$10+'СЕТ СН'!$H$6-'СЕТ СН'!$H$22</f>
        <v>1321.30553394</v>
      </c>
      <c r="G96" s="36">
        <f>SUMIFS(СВЦЭМ!$C$33:$C$776,СВЦЭМ!$A$33:$A$776,$A96,СВЦЭМ!$B$33:$B$776,G$83)+'СЕТ СН'!$H$12+СВЦЭМ!$D$10+'СЕТ СН'!$H$6-'СЕТ СН'!$H$22</f>
        <v>1293.1400395000001</v>
      </c>
      <c r="H96" s="36">
        <f>SUMIFS(СВЦЭМ!$C$33:$C$776,СВЦЭМ!$A$33:$A$776,$A96,СВЦЭМ!$B$33:$B$776,H$83)+'СЕТ СН'!$H$12+СВЦЭМ!$D$10+'СЕТ СН'!$H$6-'СЕТ СН'!$H$22</f>
        <v>1263.8068501800001</v>
      </c>
      <c r="I96" s="36">
        <f>SUMIFS(СВЦЭМ!$C$33:$C$776,СВЦЭМ!$A$33:$A$776,$A96,СВЦЭМ!$B$33:$B$776,I$83)+'СЕТ СН'!$H$12+СВЦЭМ!$D$10+'СЕТ СН'!$H$6-'СЕТ СН'!$H$22</f>
        <v>1209.32487137</v>
      </c>
      <c r="J96" s="36">
        <f>SUMIFS(СВЦЭМ!$C$33:$C$776,СВЦЭМ!$A$33:$A$776,$A96,СВЦЭМ!$B$33:$B$776,J$83)+'СЕТ СН'!$H$12+СВЦЭМ!$D$10+'СЕТ СН'!$H$6-'СЕТ СН'!$H$22</f>
        <v>1175.87355645</v>
      </c>
      <c r="K96" s="36">
        <f>SUMIFS(СВЦЭМ!$C$33:$C$776,СВЦЭМ!$A$33:$A$776,$A96,СВЦЭМ!$B$33:$B$776,K$83)+'СЕТ СН'!$H$12+СВЦЭМ!$D$10+'СЕТ СН'!$H$6-'СЕТ СН'!$H$22</f>
        <v>1172.7672734600001</v>
      </c>
      <c r="L96" s="36">
        <f>SUMIFS(СВЦЭМ!$C$33:$C$776,СВЦЭМ!$A$33:$A$776,$A96,СВЦЭМ!$B$33:$B$776,L$83)+'СЕТ СН'!$H$12+СВЦЭМ!$D$10+'СЕТ СН'!$H$6-'СЕТ СН'!$H$22</f>
        <v>1138.9003034000002</v>
      </c>
      <c r="M96" s="36">
        <f>SUMIFS(СВЦЭМ!$C$33:$C$776,СВЦЭМ!$A$33:$A$776,$A96,СВЦЭМ!$B$33:$B$776,M$83)+'СЕТ СН'!$H$12+СВЦЭМ!$D$10+'СЕТ СН'!$H$6-'СЕТ СН'!$H$22</f>
        <v>1126.3666170700001</v>
      </c>
      <c r="N96" s="36">
        <f>SUMIFS(СВЦЭМ!$C$33:$C$776,СВЦЭМ!$A$33:$A$776,$A96,СВЦЭМ!$B$33:$B$776,N$83)+'СЕТ СН'!$H$12+СВЦЭМ!$D$10+'СЕТ СН'!$H$6-'СЕТ СН'!$H$22</f>
        <v>1126.5612055000001</v>
      </c>
      <c r="O96" s="36">
        <f>SUMIFS(СВЦЭМ!$C$33:$C$776,СВЦЭМ!$A$33:$A$776,$A96,СВЦЭМ!$B$33:$B$776,O$83)+'СЕТ СН'!$H$12+СВЦЭМ!$D$10+'СЕТ СН'!$H$6-'СЕТ СН'!$H$22</f>
        <v>1130.4249375700001</v>
      </c>
      <c r="P96" s="36">
        <f>SUMIFS(СВЦЭМ!$C$33:$C$776,СВЦЭМ!$A$33:$A$776,$A96,СВЦЭМ!$B$33:$B$776,P$83)+'СЕТ СН'!$H$12+СВЦЭМ!$D$10+'СЕТ СН'!$H$6-'СЕТ СН'!$H$22</f>
        <v>1132.0829716100002</v>
      </c>
      <c r="Q96" s="36">
        <f>SUMIFS(СВЦЭМ!$C$33:$C$776,СВЦЭМ!$A$33:$A$776,$A96,СВЦЭМ!$B$33:$B$776,Q$83)+'СЕТ СН'!$H$12+СВЦЭМ!$D$10+'СЕТ СН'!$H$6-'СЕТ СН'!$H$22</f>
        <v>1126.8072686800001</v>
      </c>
      <c r="R96" s="36">
        <f>SUMIFS(СВЦЭМ!$C$33:$C$776,СВЦЭМ!$A$33:$A$776,$A96,СВЦЭМ!$B$33:$B$776,R$83)+'СЕТ СН'!$H$12+СВЦЭМ!$D$10+'СЕТ СН'!$H$6-'СЕТ СН'!$H$22</f>
        <v>1122.9497689499999</v>
      </c>
      <c r="S96" s="36">
        <f>SUMIFS(СВЦЭМ!$C$33:$C$776,СВЦЭМ!$A$33:$A$776,$A96,СВЦЭМ!$B$33:$B$776,S$83)+'СЕТ СН'!$H$12+СВЦЭМ!$D$10+'СЕТ СН'!$H$6-'СЕТ СН'!$H$22</f>
        <v>1126.97404921</v>
      </c>
      <c r="T96" s="36">
        <f>SUMIFS(СВЦЭМ!$C$33:$C$776,СВЦЭМ!$A$33:$A$776,$A96,СВЦЭМ!$B$33:$B$776,T$83)+'СЕТ СН'!$H$12+СВЦЭМ!$D$10+'СЕТ СН'!$H$6-'СЕТ СН'!$H$22</f>
        <v>1143.3162017200002</v>
      </c>
      <c r="U96" s="36">
        <f>SUMIFS(СВЦЭМ!$C$33:$C$776,СВЦЭМ!$A$33:$A$776,$A96,СВЦЭМ!$B$33:$B$776,U$83)+'СЕТ СН'!$H$12+СВЦЭМ!$D$10+'СЕТ СН'!$H$6-'СЕТ СН'!$H$22</f>
        <v>1140.0505893300001</v>
      </c>
      <c r="V96" s="36">
        <f>SUMIFS(СВЦЭМ!$C$33:$C$776,СВЦЭМ!$A$33:$A$776,$A96,СВЦЭМ!$B$33:$B$776,V$83)+'СЕТ СН'!$H$12+СВЦЭМ!$D$10+'СЕТ СН'!$H$6-'СЕТ СН'!$H$22</f>
        <v>1127.05043176</v>
      </c>
      <c r="W96" s="36">
        <f>SUMIFS(СВЦЭМ!$C$33:$C$776,СВЦЭМ!$A$33:$A$776,$A96,СВЦЭМ!$B$33:$B$776,W$83)+'СЕТ СН'!$H$12+СВЦЭМ!$D$10+'СЕТ СН'!$H$6-'СЕТ СН'!$H$22</f>
        <v>1118.6773762100001</v>
      </c>
      <c r="X96" s="36">
        <f>SUMIFS(СВЦЭМ!$C$33:$C$776,СВЦЭМ!$A$33:$A$776,$A96,СВЦЭМ!$B$33:$B$776,X$83)+'СЕТ СН'!$H$12+СВЦЭМ!$D$10+'СЕТ СН'!$H$6-'СЕТ СН'!$H$22</f>
        <v>1126.88848693</v>
      </c>
      <c r="Y96" s="36">
        <f>SUMIFS(СВЦЭМ!$C$33:$C$776,СВЦЭМ!$A$33:$A$776,$A96,СВЦЭМ!$B$33:$B$776,Y$83)+'СЕТ СН'!$H$12+СВЦЭМ!$D$10+'СЕТ СН'!$H$6-'СЕТ СН'!$H$22</f>
        <v>1161.4430311400001</v>
      </c>
    </row>
    <row r="97" spans="1:25" ht="15.75" x14ac:dyDescent="0.2">
      <c r="A97" s="35">
        <f t="shared" si="2"/>
        <v>43783</v>
      </c>
      <c r="B97" s="36">
        <f>SUMIFS(СВЦЭМ!$C$33:$C$776,СВЦЭМ!$A$33:$A$776,$A97,СВЦЭМ!$B$33:$B$776,B$83)+'СЕТ СН'!$H$12+СВЦЭМ!$D$10+'СЕТ СН'!$H$6-'СЕТ СН'!$H$22</f>
        <v>1151.2784668200002</v>
      </c>
      <c r="C97" s="36">
        <f>SUMIFS(СВЦЭМ!$C$33:$C$776,СВЦЭМ!$A$33:$A$776,$A97,СВЦЭМ!$B$33:$B$776,C$83)+'СЕТ СН'!$H$12+СВЦЭМ!$D$10+'СЕТ СН'!$H$6-'СЕТ СН'!$H$22</f>
        <v>1178.4413951400002</v>
      </c>
      <c r="D97" s="36">
        <f>SUMIFS(СВЦЭМ!$C$33:$C$776,СВЦЭМ!$A$33:$A$776,$A97,СВЦЭМ!$B$33:$B$776,D$83)+'СЕТ СН'!$H$12+СВЦЭМ!$D$10+'СЕТ СН'!$H$6-'СЕТ СН'!$H$22</f>
        <v>1174.1546716500002</v>
      </c>
      <c r="E97" s="36">
        <f>SUMIFS(СВЦЭМ!$C$33:$C$776,СВЦЭМ!$A$33:$A$776,$A97,СВЦЭМ!$B$33:$B$776,E$83)+'СЕТ СН'!$H$12+СВЦЭМ!$D$10+'СЕТ СН'!$H$6-'СЕТ СН'!$H$22</f>
        <v>1184.8881872400002</v>
      </c>
      <c r="F97" s="36">
        <f>SUMIFS(СВЦЭМ!$C$33:$C$776,СВЦЭМ!$A$33:$A$776,$A97,СВЦЭМ!$B$33:$B$776,F$83)+'СЕТ СН'!$H$12+СВЦЭМ!$D$10+'СЕТ СН'!$H$6-'СЕТ СН'!$H$22</f>
        <v>1182.58874588</v>
      </c>
      <c r="G97" s="36">
        <f>SUMIFS(СВЦЭМ!$C$33:$C$776,СВЦЭМ!$A$33:$A$776,$A97,СВЦЭМ!$B$33:$B$776,G$83)+'СЕТ СН'!$H$12+СВЦЭМ!$D$10+'СЕТ СН'!$H$6-'СЕТ СН'!$H$22</f>
        <v>1186.4296235699999</v>
      </c>
      <c r="H97" s="36">
        <f>SUMIFS(СВЦЭМ!$C$33:$C$776,СВЦЭМ!$A$33:$A$776,$A97,СВЦЭМ!$B$33:$B$776,H$83)+'СЕТ СН'!$H$12+СВЦЭМ!$D$10+'СЕТ СН'!$H$6-'СЕТ СН'!$H$22</f>
        <v>1174.2679550600001</v>
      </c>
      <c r="I97" s="36">
        <f>SUMIFS(СВЦЭМ!$C$33:$C$776,СВЦЭМ!$A$33:$A$776,$A97,СВЦЭМ!$B$33:$B$776,I$83)+'СЕТ СН'!$H$12+СВЦЭМ!$D$10+'СЕТ СН'!$H$6-'СЕТ СН'!$H$22</f>
        <v>1214.2548240900001</v>
      </c>
      <c r="J97" s="36">
        <f>SUMIFS(СВЦЭМ!$C$33:$C$776,СВЦЭМ!$A$33:$A$776,$A97,СВЦЭМ!$B$33:$B$776,J$83)+'СЕТ СН'!$H$12+СВЦЭМ!$D$10+'СЕТ СН'!$H$6-'СЕТ СН'!$H$22</f>
        <v>1275.7715694600001</v>
      </c>
      <c r="K97" s="36">
        <f>SUMIFS(СВЦЭМ!$C$33:$C$776,СВЦЭМ!$A$33:$A$776,$A97,СВЦЭМ!$B$33:$B$776,K$83)+'СЕТ СН'!$H$12+СВЦЭМ!$D$10+'СЕТ СН'!$H$6-'СЕТ СН'!$H$22</f>
        <v>1281.1218413000001</v>
      </c>
      <c r="L97" s="36">
        <f>SUMIFS(СВЦЭМ!$C$33:$C$776,СВЦЭМ!$A$33:$A$776,$A97,СВЦЭМ!$B$33:$B$776,L$83)+'СЕТ СН'!$H$12+СВЦЭМ!$D$10+'СЕТ СН'!$H$6-'СЕТ СН'!$H$22</f>
        <v>1240.8684851500002</v>
      </c>
      <c r="M97" s="36">
        <f>SUMIFS(СВЦЭМ!$C$33:$C$776,СВЦЭМ!$A$33:$A$776,$A97,СВЦЭМ!$B$33:$B$776,M$83)+'СЕТ СН'!$H$12+СВЦЭМ!$D$10+'СЕТ СН'!$H$6-'СЕТ СН'!$H$22</f>
        <v>1227.3486646900001</v>
      </c>
      <c r="N97" s="36">
        <f>SUMIFS(СВЦЭМ!$C$33:$C$776,СВЦЭМ!$A$33:$A$776,$A97,СВЦЭМ!$B$33:$B$776,N$83)+'СЕТ СН'!$H$12+СВЦЭМ!$D$10+'СЕТ СН'!$H$6-'СЕТ СН'!$H$22</f>
        <v>1210.9073699600001</v>
      </c>
      <c r="O97" s="36">
        <f>SUMIFS(СВЦЭМ!$C$33:$C$776,СВЦЭМ!$A$33:$A$776,$A97,СВЦЭМ!$B$33:$B$776,O$83)+'СЕТ СН'!$H$12+СВЦЭМ!$D$10+'СЕТ СН'!$H$6-'СЕТ СН'!$H$22</f>
        <v>1203.4502062700001</v>
      </c>
      <c r="P97" s="36">
        <f>SUMIFS(СВЦЭМ!$C$33:$C$776,СВЦЭМ!$A$33:$A$776,$A97,СВЦЭМ!$B$33:$B$776,P$83)+'СЕТ СН'!$H$12+СВЦЭМ!$D$10+'СЕТ СН'!$H$6-'СЕТ СН'!$H$22</f>
        <v>1205.18169345</v>
      </c>
      <c r="Q97" s="36">
        <f>SUMIFS(СВЦЭМ!$C$33:$C$776,СВЦЭМ!$A$33:$A$776,$A97,СВЦЭМ!$B$33:$B$776,Q$83)+'СЕТ СН'!$H$12+СВЦЭМ!$D$10+'СЕТ СН'!$H$6-'СЕТ СН'!$H$22</f>
        <v>1201.3540850899999</v>
      </c>
      <c r="R97" s="36">
        <f>SUMIFS(СВЦЭМ!$C$33:$C$776,СВЦЭМ!$A$33:$A$776,$A97,СВЦЭМ!$B$33:$B$776,R$83)+'СЕТ СН'!$H$12+СВЦЭМ!$D$10+'СЕТ СН'!$H$6-'СЕТ СН'!$H$22</f>
        <v>1199.3014948800001</v>
      </c>
      <c r="S97" s="36">
        <f>SUMIFS(СВЦЭМ!$C$33:$C$776,СВЦЭМ!$A$33:$A$776,$A97,СВЦЭМ!$B$33:$B$776,S$83)+'СЕТ СН'!$H$12+СВЦЭМ!$D$10+'СЕТ СН'!$H$6-'СЕТ СН'!$H$22</f>
        <v>1229.9381015399999</v>
      </c>
      <c r="T97" s="36">
        <f>SUMIFS(СВЦЭМ!$C$33:$C$776,СВЦЭМ!$A$33:$A$776,$A97,СВЦЭМ!$B$33:$B$776,T$83)+'СЕТ СН'!$H$12+СВЦЭМ!$D$10+'СЕТ СН'!$H$6-'СЕТ СН'!$H$22</f>
        <v>1244.1733008199999</v>
      </c>
      <c r="U97" s="36">
        <f>SUMIFS(СВЦЭМ!$C$33:$C$776,СВЦЭМ!$A$33:$A$776,$A97,СВЦЭМ!$B$33:$B$776,U$83)+'СЕТ СН'!$H$12+СВЦЭМ!$D$10+'СЕТ СН'!$H$6-'СЕТ СН'!$H$22</f>
        <v>1238.5247399499999</v>
      </c>
      <c r="V97" s="36">
        <f>SUMIFS(СВЦЭМ!$C$33:$C$776,СВЦЭМ!$A$33:$A$776,$A97,СВЦЭМ!$B$33:$B$776,V$83)+'СЕТ СН'!$H$12+СВЦЭМ!$D$10+'СЕТ СН'!$H$6-'СЕТ СН'!$H$22</f>
        <v>1230.2526445100002</v>
      </c>
      <c r="W97" s="36">
        <f>SUMIFS(СВЦЭМ!$C$33:$C$776,СВЦЭМ!$A$33:$A$776,$A97,СВЦЭМ!$B$33:$B$776,W$83)+'СЕТ СН'!$H$12+СВЦЭМ!$D$10+'СЕТ СН'!$H$6-'СЕТ СН'!$H$22</f>
        <v>1229.3609191300002</v>
      </c>
      <c r="X97" s="36">
        <f>SUMIFS(СВЦЭМ!$C$33:$C$776,СВЦЭМ!$A$33:$A$776,$A97,СВЦЭМ!$B$33:$B$776,X$83)+'СЕТ СН'!$H$12+СВЦЭМ!$D$10+'СЕТ СН'!$H$6-'СЕТ СН'!$H$22</f>
        <v>1222.5770747199999</v>
      </c>
      <c r="Y97" s="36">
        <f>SUMIFS(СВЦЭМ!$C$33:$C$776,СВЦЭМ!$A$33:$A$776,$A97,СВЦЭМ!$B$33:$B$776,Y$83)+'СЕТ СН'!$H$12+СВЦЭМ!$D$10+'СЕТ СН'!$H$6-'СЕТ СН'!$H$22</f>
        <v>1224.7016279500001</v>
      </c>
    </row>
    <row r="98" spans="1:25" ht="15.75" x14ac:dyDescent="0.2">
      <c r="A98" s="35">
        <f t="shared" si="2"/>
        <v>43784</v>
      </c>
      <c r="B98" s="36">
        <f>SUMIFS(СВЦЭМ!$C$33:$C$776,СВЦЭМ!$A$33:$A$776,$A98,СВЦЭМ!$B$33:$B$776,B$83)+'СЕТ СН'!$H$12+СВЦЭМ!$D$10+'СЕТ СН'!$H$6-'СЕТ СН'!$H$22</f>
        <v>1216.28266912</v>
      </c>
      <c r="C98" s="36">
        <f>SUMIFS(СВЦЭМ!$C$33:$C$776,СВЦЭМ!$A$33:$A$776,$A98,СВЦЭМ!$B$33:$B$776,C$83)+'СЕТ СН'!$H$12+СВЦЭМ!$D$10+'СЕТ СН'!$H$6-'СЕТ СН'!$H$22</f>
        <v>1255.88267271</v>
      </c>
      <c r="D98" s="36">
        <f>SUMIFS(СВЦЭМ!$C$33:$C$776,СВЦЭМ!$A$33:$A$776,$A98,СВЦЭМ!$B$33:$B$776,D$83)+'СЕТ СН'!$H$12+СВЦЭМ!$D$10+'СЕТ СН'!$H$6-'СЕТ СН'!$H$22</f>
        <v>1254.49138165</v>
      </c>
      <c r="E98" s="36">
        <f>SUMIFS(СВЦЭМ!$C$33:$C$776,СВЦЭМ!$A$33:$A$776,$A98,СВЦЭМ!$B$33:$B$776,E$83)+'СЕТ СН'!$H$12+СВЦЭМ!$D$10+'СЕТ СН'!$H$6-'СЕТ СН'!$H$22</f>
        <v>1259.1054091599999</v>
      </c>
      <c r="F98" s="36">
        <f>SUMIFS(СВЦЭМ!$C$33:$C$776,СВЦЭМ!$A$33:$A$776,$A98,СВЦЭМ!$B$33:$B$776,F$83)+'СЕТ СН'!$H$12+СВЦЭМ!$D$10+'СЕТ СН'!$H$6-'СЕТ СН'!$H$22</f>
        <v>1256.2421825700001</v>
      </c>
      <c r="G98" s="36">
        <f>SUMIFS(СВЦЭМ!$C$33:$C$776,СВЦЭМ!$A$33:$A$776,$A98,СВЦЭМ!$B$33:$B$776,G$83)+'СЕТ СН'!$H$12+СВЦЭМ!$D$10+'СЕТ СН'!$H$6-'СЕТ СН'!$H$22</f>
        <v>1244.7340982800001</v>
      </c>
      <c r="H98" s="36">
        <f>SUMIFS(СВЦЭМ!$C$33:$C$776,СВЦЭМ!$A$33:$A$776,$A98,СВЦЭМ!$B$33:$B$776,H$83)+'СЕТ СН'!$H$12+СВЦЭМ!$D$10+'СЕТ СН'!$H$6-'СЕТ СН'!$H$22</f>
        <v>1236.0770004400001</v>
      </c>
      <c r="I98" s="36">
        <f>SUMIFS(СВЦЭМ!$C$33:$C$776,СВЦЭМ!$A$33:$A$776,$A98,СВЦЭМ!$B$33:$B$776,I$83)+'СЕТ СН'!$H$12+СВЦЭМ!$D$10+'СЕТ СН'!$H$6-'СЕТ СН'!$H$22</f>
        <v>1248.31261795</v>
      </c>
      <c r="J98" s="36">
        <f>SUMIFS(СВЦЭМ!$C$33:$C$776,СВЦЭМ!$A$33:$A$776,$A98,СВЦЭМ!$B$33:$B$776,J$83)+'СЕТ СН'!$H$12+СВЦЭМ!$D$10+'СЕТ СН'!$H$6-'СЕТ СН'!$H$22</f>
        <v>1256.8739241100002</v>
      </c>
      <c r="K98" s="36">
        <f>SUMIFS(СВЦЭМ!$C$33:$C$776,СВЦЭМ!$A$33:$A$776,$A98,СВЦЭМ!$B$33:$B$776,K$83)+'СЕТ СН'!$H$12+СВЦЭМ!$D$10+'СЕТ СН'!$H$6-'СЕТ СН'!$H$22</f>
        <v>1262.32553291</v>
      </c>
      <c r="L98" s="36">
        <f>SUMIFS(СВЦЭМ!$C$33:$C$776,СВЦЭМ!$A$33:$A$776,$A98,СВЦЭМ!$B$33:$B$776,L$83)+'СЕТ СН'!$H$12+СВЦЭМ!$D$10+'СЕТ СН'!$H$6-'СЕТ СН'!$H$22</f>
        <v>1215.75220803</v>
      </c>
      <c r="M98" s="36">
        <f>SUMIFS(СВЦЭМ!$C$33:$C$776,СВЦЭМ!$A$33:$A$776,$A98,СВЦЭМ!$B$33:$B$776,M$83)+'СЕТ СН'!$H$12+СВЦЭМ!$D$10+'СЕТ СН'!$H$6-'СЕТ СН'!$H$22</f>
        <v>1191.8033873200002</v>
      </c>
      <c r="N98" s="36">
        <f>SUMIFS(СВЦЭМ!$C$33:$C$776,СВЦЭМ!$A$33:$A$776,$A98,СВЦЭМ!$B$33:$B$776,N$83)+'СЕТ СН'!$H$12+СВЦЭМ!$D$10+'СЕТ СН'!$H$6-'СЕТ СН'!$H$22</f>
        <v>1185.4335367600002</v>
      </c>
      <c r="O98" s="36">
        <f>SUMIFS(СВЦЭМ!$C$33:$C$776,СВЦЭМ!$A$33:$A$776,$A98,СВЦЭМ!$B$33:$B$776,O$83)+'СЕТ СН'!$H$12+СВЦЭМ!$D$10+'СЕТ СН'!$H$6-'СЕТ СН'!$H$22</f>
        <v>1184.90714447</v>
      </c>
      <c r="P98" s="36">
        <f>SUMIFS(СВЦЭМ!$C$33:$C$776,СВЦЭМ!$A$33:$A$776,$A98,СВЦЭМ!$B$33:$B$776,P$83)+'СЕТ СН'!$H$12+СВЦЭМ!$D$10+'СЕТ СН'!$H$6-'СЕТ СН'!$H$22</f>
        <v>1182.22582749</v>
      </c>
      <c r="Q98" s="36">
        <f>SUMIFS(СВЦЭМ!$C$33:$C$776,СВЦЭМ!$A$33:$A$776,$A98,СВЦЭМ!$B$33:$B$776,Q$83)+'СЕТ СН'!$H$12+СВЦЭМ!$D$10+'СЕТ СН'!$H$6-'СЕТ СН'!$H$22</f>
        <v>1181.0649575699999</v>
      </c>
      <c r="R98" s="36">
        <f>SUMIFS(СВЦЭМ!$C$33:$C$776,СВЦЭМ!$A$33:$A$776,$A98,СВЦЭМ!$B$33:$B$776,R$83)+'СЕТ СН'!$H$12+СВЦЭМ!$D$10+'СЕТ СН'!$H$6-'СЕТ СН'!$H$22</f>
        <v>1183.9803823699999</v>
      </c>
      <c r="S98" s="36">
        <f>SUMIFS(СВЦЭМ!$C$33:$C$776,СВЦЭМ!$A$33:$A$776,$A98,СВЦЭМ!$B$33:$B$776,S$83)+'СЕТ СН'!$H$12+СВЦЭМ!$D$10+'СЕТ СН'!$H$6-'СЕТ СН'!$H$22</f>
        <v>1197.3649783599999</v>
      </c>
      <c r="T98" s="36">
        <f>SUMIFS(СВЦЭМ!$C$33:$C$776,СВЦЭМ!$A$33:$A$776,$A98,СВЦЭМ!$B$33:$B$776,T$83)+'СЕТ СН'!$H$12+СВЦЭМ!$D$10+'СЕТ СН'!$H$6-'СЕТ СН'!$H$22</f>
        <v>1200.36358144</v>
      </c>
      <c r="U98" s="36">
        <f>SUMIFS(СВЦЭМ!$C$33:$C$776,СВЦЭМ!$A$33:$A$776,$A98,СВЦЭМ!$B$33:$B$776,U$83)+'СЕТ СН'!$H$12+СВЦЭМ!$D$10+'СЕТ СН'!$H$6-'СЕТ СН'!$H$22</f>
        <v>1193.3619476700001</v>
      </c>
      <c r="V98" s="36">
        <f>SUMIFS(СВЦЭМ!$C$33:$C$776,СВЦЭМ!$A$33:$A$776,$A98,СВЦЭМ!$B$33:$B$776,V$83)+'СЕТ СН'!$H$12+СВЦЭМ!$D$10+'СЕТ СН'!$H$6-'СЕТ СН'!$H$22</f>
        <v>1185.0005226799999</v>
      </c>
      <c r="W98" s="36">
        <f>SUMIFS(СВЦЭМ!$C$33:$C$776,СВЦЭМ!$A$33:$A$776,$A98,СВЦЭМ!$B$33:$B$776,W$83)+'СЕТ СН'!$H$12+СВЦЭМ!$D$10+'СЕТ СН'!$H$6-'СЕТ СН'!$H$22</f>
        <v>1179.1606215100001</v>
      </c>
      <c r="X98" s="36">
        <f>SUMIFS(СВЦЭМ!$C$33:$C$776,СВЦЭМ!$A$33:$A$776,$A98,СВЦЭМ!$B$33:$B$776,X$83)+'СЕТ СН'!$H$12+СВЦЭМ!$D$10+'СЕТ СН'!$H$6-'СЕТ СН'!$H$22</f>
        <v>1167.7999296400001</v>
      </c>
      <c r="Y98" s="36">
        <f>SUMIFS(СВЦЭМ!$C$33:$C$776,СВЦЭМ!$A$33:$A$776,$A98,СВЦЭМ!$B$33:$B$776,Y$83)+'СЕТ СН'!$H$12+СВЦЭМ!$D$10+'СЕТ СН'!$H$6-'СЕТ СН'!$H$22</f>
        <v>1169.6418819</v>
      </c>
    </row>
    <row r="99" spans="1:25" ht="15.75" x14ac:dyDescent="0.2">
      <c r="A99" s="35">
        <f t="shared" si="2"/>
        <v>43785</v>
      </c>
      <c r="B99" s="36">
        <f>SUMIFS(СВЦЭМ!$C$33:$C$776,СВЦЭМ!$A$33:$A$776,$A99,СВЦЭМ!$B$33:$B$776,B$83)+'СЕТ СН'!$H$12+СВЦЭМ!$D$10+'СЕТ СН'!$H$6-'СЕТ СН'!$H$22</f>
        <v>1257.57769437</v>
      </c>
      <c r="C99" s="36">
        <f>SUMIFS(СВЦЭМ!$C$33:$C$776,СВЦЭМ!$A$33:$A$776,$A99,СВЦЭМ!$B$33:$B$776,C$83)+'СЕТ СН'!$H$12+СВЦЭМ!$D$10+'СЕТ СН'!$H$6-'СЕТ СН'!$H$22</f>
        <v>1280.58356568</v>
      </c>
      <c r="D99" s="36">
        <f>SUMIFS(СВЦЭМ!$C$33:$C$776,СВЦЭМ!$A$33:$A$776,$A99,СВЦЭМ!$B$33:$B$776,D$83)+'СЕТ СН'!$H$12+СВЦЭМ!$D$10+'СЕТ СН'!$H$6-'СЕТ СН'!$H$22</f>
        <v>1282.7563083300001</v>
      </c>
      <c r="E99" s="36">
        <f>SUMIFS(СВЦЭМ!$C$33:$C$776,СВЦЭМ!$A$33:$A$776,$A99,СВЦЭМ!$B$33:$B$776,E$83)+'СЕТ СН'!$H$12+СВЦЭМ!$D$10+'СЕТ СН'!$H$6-'СЕТ СН'!$H$22</f>
        <v>1286.99190337</v>
      </c>
      <c r="F99" s="36">
        <f>SUMIFS(СВЦЭМ!$C$33:$C$776,СВЦЭМ!$A$33:$A$776,$A99,СВЦЭМ!$B$33:$B$776,F$83)+'СЕТ СН'!$H$12+СВЦЭМ!$D$10+'СЕТ СН'!$H$6-'СЕТ СН'!$H$22</f>
        <v>1281.1385277100001</v>
      </c>
      <c r="G99" s="36">
        <f>SUMIFS(СВЦЭМ!$C$33:$C$776,СВЦЭМ!$A$33:$A$776,$A99,СВЦЭМ!$B$33:$B$776,G$83)+'СЕТ СН'!$H$12+СВЦЭМ!$D$10+'СЕТ СН'!$H$6-'СЕТ СН'!$H$22</f>
        <v>1285.49337489</v>
      </c>
      <c r="H99" s="36">
        <f>SUMIFS(СВЦЭМ!$C$33:$C$776,СВЦЭМ!$A$33:$A$776,$A99,СВЦЭМ!$B$33:$B$776,H$83)+'СЕТ СН'!$H$12+СВЦЭМ!$D$10+'СЕТ СН'!$H$6-'СЕТ СН'!$H$22</f>
        <v>1285.65592571</v>
      </c>
      <c r="I99" s="36">
        <f>SUMIFS(СВЦЭМ!$C$33:$C$776,СВЦЭМ!$A$33:$A$776,$A99,СВЦЭМ!$B$33:$B$776,I$83)+'СЕТ СН'!$H$12+СВЦЭМ!$D$10+'СЕТ СН'!$H$6-'СЕТ СН'!$H$22</f>
        <v>1254.5362737200001</v>
      </c>
      <c r="J99" s="36">
        <f>SUMIFS(СВЦЭМ!$C$33:$C$776,СВЦЭМ!$A$33:$A$776,$A99,СВЦЭМ!$B$33:$B$776,J$83)+'СЕТ СН'!$H$12+СВЦЭМ!$D$10+'СЕТ СН'!$H$6-'СЕТ СН'!$H$22</f>
        <v>1262.0948251100001</v>
      </c>
      <c r="K99" s="36">
        <f>SUMIFS(СВЦЭМ!$C$33:$C$776,СВЦЭМ!$A$33:$A$776,$A99,СВЦЭМ!$B$33:$B$776,K$83)+'СЕТ СН'!$H$12+СВЦЭМ!$D$10+'СЕТ СН'!$H$6-'СЕТ СН'!$H$22</f>
        <v>1272.35905908</v>
      </c>
      <c r="L99" s="36">
        <f>SUMIFS(СВЦЭМ!$C$33:$C$776,СВЦЭМ!$A$33:$A$776,$A99,СВЦЭМ!$B$33:$B$776,L$83)+'СЕТ СН'!$H$12+СВЦЭМ!$D$10+'СЕТ СН'!$H$6-'СЕТ СН'!$H$22</f>
        <v>1236.93953973</v>
      </c>
      <c r="M99" s="36">
        <f>SUMIFS(СВЦЭМ!$C$33:$C$776,СВЦЭМ!$A$33:$A$776,$A99,СВЦЭМ!$B$33:$B$776,M$83)+'СЕТ СН'!$H$12+СВЦЭМ!$D$10+'СЕТ СН'!$H$6-'СЕТ СН'!$H$22</f>
        <v>1214.9084170900001</v>
      </c>
      <c r="N99" s="36">
        <f>SUMIFS(СВЦЭМ!$C$33:$C$776,СВЦЭМ!$A$33:$A$776,$A99,СВЦЭМ!$B$33:$B$776,N$83)+'СЕТ СН'!$H$12+СВЦЭМ!$D$10+'СЕТ СН'!$H$6-'СЕТ СН'!$H$22</f>
        <v>1210.0646984</v>
      </c>
      <c r="O99" s="36">
        <f>SUMIFS(СВЦЭМ!$C$33:$C$776,СВЦЭМ!$A$33:$A$776,$A99,СВЦЭМ!$B$33:$B$776,O$83)+'СЕТ СН'!$H$12+СВЦЭМ!$D$10+'СЕТ СН'!$H$6-'СЕТ СН'!$H$22</f>
        <v>1211.21391109</v>
      </c>
      <c r="P99" s="36">
        <f>SUMIFS(СВЦЭМ!$C$33:$C$776,СВЦЭМ!$A$33:$A$776,$A99,СВЦЭМ!$B$33:$B$776,P$83)+'СЕТ СН'!$H$12+СВЦЭМ!$D$10+'СЕТ СН'!$H$6-'СЕТ СН'!$H$22</f>
        <v>1203.08546957</v>
      </c>
      <c r="Q99" s="36">
        <f>SUMIFS(СВЦЭМ!$C$33:$C$776,СВЦЭМ!$A$33:$A$776,$A99,СВЦЭМ!$B$33:$B$776,Q$83)+'СЕТ СН'!$H$12+СВЦЭМ!$D$10+'СЕТ СН'!$H$6-'СЕТ СН'!$H$22</f>
        <v>1191.7503107</v>
      </c>
      <c r="R99" s="36">
        <f>SUMIFS(СВЦЭМ!$C$33:$C$776,СВЦЭМ!$A$33:$A$776,$A99,СВЦЭМ!$B$33:$B$776,R$83)+'СЕТ СН'!$H$12+СВЦЭМ!$D$10+'СЕТ СН'!$H$6-'СЕТ СН'!$H$22</f>
        <v>1186.0966481</v>
      </c>
      <c r="S99" s="36">
        <f>SUMIFS(СВЦЭМ!$C$33:$C$776,СВЦЭМ!$A$33:$A$776,$A99,СВЦЭМ!$B$33:$B$776,S$83)+'СЕТ СН'!$H$12+СВЦЭМ!$D$10+'СЕТ СН'!$H$6-'СЕТ СН'!$H$22</f>
        <v>1200.0572076200001</v>
      </c>
      <c r="T99" s="36">
        <f>SUMIFS(СВЦЭМ!$C$33:$C$776,СВЦЭМ!$A$33:$A$776,$A99,СВЦЭМ!$B$33:$B$776,T$83)+'СЕТ СН'!$H$12+СВЦЭМ!$D$10+'СЕТ СН'!$H$6-'СЕТ СН'!$H$22</f>
        <v>1226.63712835</v>
      </c>
      <c r="U99" s="36">
        <f>SUMIFS(СВЦЭМ!$C$33:$C$776,СВЦЭМ!$A$33:$A$776,$A99,СВЦЭМ!$B$33:$B$776,U$83)+'СЕТ СН'!$H$12+СВЦЭМ!$D$10+'СЕТ СН'!$H$6-'СЕТ СН'!$H$22</f>
        <v>1215.1088392300001</v>
      </c>
      <c r="V99" s="36">
        <f>SUMIFS(СВЦЭМ!$C$33:$C$776,СВЦЭМ!$A$33:$A$776,$A99,СВЦЭМ!$B$33:$B$776,V$83)+'СЕТ СН'!$H$12+СВЦЭМ!$D$10+'СЕТ СН'!$H$6-'СЕТ СН'!$H$22</f>
        <v>1212.5190152800001</v>
      </c>
      <c r="W99" s="36">
        <f>SUMIFS(СВЦЭМ!$C$33:$C$776,СВЦЭМ!$A$33:$A$776,$A99,СВЦЭМ!$B$33:$B$776,W$83)+'СЕТ СН'!$H$12+СВЦЭМ!$D$10+'СЕТ СН'!$H$6-'СЕТ СН'!$H$22</f>
        <v>1213.13762597</v>
      </c>
      <c r="X99" s="36">
        <f>SUMIFS(СВЦЭМ!$C$33:$C$776,СВЦЭМ!$A$33:$A$776,$A99,СВЦЭМ!$B$33:$B$776,X$83)+'СЕТ СН'!$H$12+СВЦЭМ!$D$10+'СЕТ СН'!$H$6-'СЕТ СН'!$H$22</f>
        <v>1202.3350573500002</v>
      </c>
      <c r="Y99" s="36">
        <f>SUMIFS(СВЦЭМ!$C$33:$C$776,СВЦЭМ!$A$33:$A$776,$A99,СВЦЭМ!$B$33:$B$776,Y$83)+'СЕТ СН'!$H$12+СВЦЭМ!$D$10+'СЕТ СН'!$H$6-'СЕТ СН'!$H$22</f>
        <v>1208.4447459799999</v>
      </c>
    </row>
    <row r="100" spans="1:25" ht="15.75" x14ac:dyDescent="0.2">
      <c r="A100" s="35">
        <f t="shared" si="2"/>
        <v>43786</v>
      </c>
      <c r="B100" s="36">
        <f>SUMIFS(СВЦЭМ!$C$33:$C$776,СВЦЭМ!$A$33:$A$776,$A100,СВЦЭМ!$B$33:$B$776,B$83)+'СЕТ СН'!$H$12+СВЦЭМ!$D$10+'СЕТ СН'!$H$6-'СЕТ СН'!$H$22</f>
        <v>1253.5747246200001</v>
      </c>
      <c r="C100" s="36">
        <f>SUMIFS(СВЦЭМ!$C$33:$C$776,СВЦЭМ!$A$33:$A$776,$A100,СВЦЭМ!$B$33:$B$776,C$83)+'СЕТ СН'!$H$12+СВЦЭМ!$D$10+'СЕТ СН'!$H$6-'СЕТ СН'!$H$22</f>
        <v>1284.0321449600001</v>
      </c>
      <c r="D100" s="36">
        <f>SUMIFS(СВЦЭМ!$C$33:$C$776,СВЦЭМ!$A$33:$A$776,$A100,СВЦЭМ!$B$33:$B$776,D$83)+'СЕТ СН'!$H$12+СВЦЭМ!$D$10+'СЕТ СН'!$H$6-'СЕТ СН'!$H$22</f>
        <v>1277.1606518000001</v>
      </c>
      <c r="E100" s="36">
        <f>SUMIFS(СВЦЭМ!$C$33:$C$776,СВЦЭМ!$A$33:$A$776,$A100,СВЦЭМ!$B$33:$B$776,E$83)+'СЕТ СН'!$H$12+СВЦЭМ!$D$10+'СЕТ СН'!$H$6-'СЕТ СН'!$H$22</f>
        <v>1291.2234767300001</v>
      </c>
      <c r="F100" s="36">
        <f>SUMIFS(СВЦЭМ!$C$33:$C$776,СВЦЭМ!$A$33:$A$776,$A100,СВЦЭМ!$B$33:$B$776,F$83)+'СЕТ СН'!$H$12+СВЦЭМ!$D$10+'СЕТ СН'!$H$6-'СЕТ СН'!$H$22</f>
        <v>1285.65878705</v>
      </c>
      <c r="G100" s="36">
        <f>SUMIFS(СВЦЭМ!$C$33:$C$776,СВЦЭМ!$A$33:$A$776,$A100,СВЦЭМ!$B$33:$B$776,G$83)+'СЕТ СН'!$H$12+СВЦЭМ!$D$10+'СЕТ СН'!$H$6-'СЕТ СН'!$H$22</f>
        <v>1282.39529212</v>
      </c>
      <c r="H100" s="36">
        <f>SUMIFS(СВЦЭМ!$C$33:$C$776,СВЦЭМ!$A$33:$A$776,$A100,СВЦЭМ!$B$33:$B$776,H$83)+'СЕТ СН'!$H$12+СВЦЭМ!$D$10+'СЕТ СН'!$H$6-'СЕТ СН'!$H$22</f>
        <v>1268.7486741900002</v>
      </c>
      <c r="I100" s="36">
        <f>SUMIFS(СВЦЭМ!$C$33:$C$776,СВЦЭМ!$A$33:$A$776,$A100,СВЦЭМ!$B$33:$B$776,I$83)+'СЕТ СН'!$H$12+СВЦЭМ!$D$10+'СЕТ СН'!$H$6-'СЕТ СН'!$H$22</f>
        <v>1248.0337868700001</v>
      </c>
      <c r="J100" s="36">
        <f>SUMIFS(СВЦЭМ!$C$33:$C$776,СВЦЭМ!$A$33:$A$776,$A100,СВЦЭМ!$B$33:$B$776,J$83)+'СЕТ СН'!$H$12+СВЦЭМ!$D$10+'СЕТ СН'!$H$6-'СЕТ СН'!$H$22</f>
        <v>1259.4508279000001</v>
      </c>
      <c r="K100" s="36">
        <f>SUMIFS(СВЦЭМ!$C$33:$C$776,СВЦЭМ!$A$33:$A$776,$A100,СВЦЭМ!$B$33:$B$776,K$83)+'СЕТ СН'!$H$12+СВЦЭМ!$D$10+'СЕТ СН'!$H$6-'СЕТ СН'!$H$22</f>
        <v>1287.3426251400001</v>
      </c>
      <c r="L100" s="36">
        <f>SUMIFS(СВЦЭМ!$C$33:$C$776,СВЦЭМ!$A$33:$A$776,$A100,СВЦЭМ!$B$33:$B$776,L$83)+'СЕТ СН'!$H$12+СВЦЭМ!$D$10+'СЕТ СН'!$H$6-'СЕТ СН'!$H$22</f>
        <v>1253.3353328600001</v>
      </c>
      <c r="M100" s="36">
        <f>SUMIFS(СВЦЭМ!$C$33:$C$776,СВЦЭМ!$A$33:$A$776,$A100,СВЦЭМ!$B$33:$B$776,M$83)+'СЕТ СН'!$H$12+СВЦЭМ!$D$10+'СЕТ СН'!$H$6-'СЕТ СН'!$H$22</f>
        <v>1227.8843055500001</v>
      </c>
      <c r="N100" s="36">
        <f>SUMIFS(СВЦЭМ!$C$33:$C$776,СВЦЭМ!$A$33:$A$776,$A100,СВЦЭМ!$B$33:$B$776,N$83)+'СЕТ СН'!$H$12+СВЦЭМ!$D$10+'СЕТ СН'!$H$6-'СЕТ СН'!$H$22</f>
        <v>1225.3080230200001</v>
      </c>
      <c r="O100" s="36">
        <f>SUMIFS(СВЦЭМ!$C$33:$C$776,СВЦЭМ!$A$33:$A$776,$A100,СВЦЭМ!$B$33:$B$776,O$83)+'СЕТ СН'!$H$12+СВЦЭМ!$D$10+'СЕТ СН'!$H$6-'СЕТ СН'!$H$22</f>
        <v>1226.2975895700001</v>
      </c>
      <c r="P100" s="36">
        <f>SUMIFS(СВЦЭМ!$C$33:$C$776,СВЦЭМ!$A$33:$A$776,$A100,СВЦЭМ!$B$33:$B$776,P$83)+'СЕТ СН'!$H$12+СВЦЭМ!$D$10+'СЕТ СН'!$H$6-'СЕТ СН'!$H$22</f>
        <v>1224.4585535800002</v>
      </c>
      <c r="Q100" s="36">
        <f>SUMIFS(СВЦЭМ!$C$33:$C$776,СВЦЭМ!$A$33:$A$776,$A100,СВЦЭМ!$B$33:$B$776,Q$83)+'СЕТ СН'!$H$12+СВЦЭМ!$D$10+'СЕТ СН'!$H$6-'СЕТ СН'!$H$22</f>
        <v>1223.6267516100002</v>
      </c>
      <c r="R100" s="36">
        <f>SUMIFS(СВЦЭМ!$C$33:$C$776,СВЦЭМ!$A$33:$A$776,$A100,СВЦЭМ!$B$33:$B$776,R$83)+'СЕТ СН'!$H$12+СВЦЭМ!$D$10+'СЕТ СН'!$H$6-'СЕТ СН'!$H$22</f>
        <v>1220.5138667599999</v>
      </c>
      <c r="S100" s="36">
        <f>SUMIFS(СВЦЭМ!$C$33:$C$776,СВЦЭМ!$A$33:$A$776,$A100,СВЦЭМ!$B$33:$B$776,S$83)+'СЕТ СН'!$H$12+СВЦЭМ!$D$10+'СЕТ СН'!$H$6-'СЕТ СН'!$H$22</f>
        <v>1229.6226860500001</v>
      </c>
      <c r="T100" s="36">
        <f>SUMIFS(СВЦЭМ!$C$33:$C$776,СВЦЭМ!$A$33:$A$776,$A100,СВЦЭМ!$B$33:$B$776,T$83)+'СЕТ СН'!$H$12+СВЦЭМ!$D$10+'СЕТ СН'!$H$6-'СЕТ СН'!$H$22</f>
        <v>1252.6446940300002</v>
      </c>
      <c r="U100" s="36">
        <f>SUMIFS(СВЦЭМ!$C$33:$C$776,СВЦЭМ!$A$33:$A$776,$A100,СВЦЭМ!$B$33:$B$776,U$83)+'СЕТ СН'!$H$12+СВЦЭМ!$D$10+'СЕТ СН'!$H$6-'СЕТ СН'!$H$22</f>
        <v>1247.8191191200001</v>
      </c>
      <c r="V100" s="36">
        <f>SUMIFS(СВЦЭМ!$C$33:$C$776,СВЦЭМ!$A$33:$A$776,$A100,СВЦЭМ!$B$33:$B$776,V$83)+'СЕТ СН'!$H$12+СВЦЭМ!$D$10+'СЕТ СН'!$H$6-'СЕТ СН'!$H$22</f>
        <v>1241.4116470700001</v>
      </c>
      <c r="W100" s="36">
        <f>SUMIFS(СВЦЭМ!$C$33:$C$776,СВЦЭМ!$A$33:$A$776,$A100,СВЦЭМ!$B$33:$B$776,W$83)+'СЕТ СН'!$H$12+СВЦЭМ!$D$10+'СЕТ СН'!$H$6-'СЕТ СН'!$H$22</f>
        <v>1233.56729838</v>
      </c>
      <c r="X100" s="36">
        <f>SUMIFS(СВЦЭМ!$C$33:$C$776,СВЦЭМ!$A$33:$A$776,$A100,СВЦЭМ!$B$33:$B$776,X$83)+'СЕТ СН'!$H$12+СВЦЭМ!$D$10+'СЕТ СН'!$H$6-'СЕТ СН'!$H$22</f>
        <v>1226.2501152099999</v>
      </c>
      <c r="Y100" s="36">
        <f>SUMIFS(СВЦЭМ!$C$33:$C$776,СВЦЭМ!$A$33:$A$776,$A100,СВЦЭМ!$B$33:$B$776,Y$83)+'СЕТ СН'!$H$12+СВЦЭМ!$D$10+'СЕТ СН'!$H$6-'СЕТ СН'!$H$22</f>
        <v>1227.7401378200002</v>
      </c>
    </row>
    <row r="101" spans="1:25" ht="15.75" x14ac:dyDescent="0.2">
      <c r="A101" s="35">
        <f t="shared" si="2"/>
        <v>43787</v>
      </c>
      <c r="B101" s="36">
        <f>SUMIFS(СВЦЭМ!$C$33:$C$776,СВЦЭМ!$A$33:$A$776,$A101,СВЦЭМ!$B$33:$B$776,B$83)+'СЕТ СН'!$H$12+СВЦЭМ!$D$10+'СЕТ СН'!$H$6-'СЕТ СН'!$H$22</f>
        <v>1230.8285399700001</v>
      </c>
      <c r="C101" s="36">
        <f>SUMIFS(СВЦЭМ!$C$33:$C$776,СВЦЭМ!$A$33:$A$776,$A101,СВЦЭМ!$B$33:$B$776,C$83)+'СЕТ СН'!$H$12+СВЦЭМ!$D$10+'СЕТ СН'!$H$6-'СЕТ СН'!$H$22</f>
        <v>1244.30498515</v>
      </c>
      <c r="D101" s="36">
        <f>SUMIFS(СВЦЭМ!$C$33:$C$776,СВЦЭМ!$A$33:$A$776,$A101,СВЦЭМ!$B$33:$B$776,D$83)+'СЕТ СН'!$H$12+СВЦЭМ!$D$10+'СЕТ СН'!$H$6-'СЕТ СН'!$H$22</f>
        <v>1236.27761237</v>
      </c>
      <c r="E101" s="36">
        <f>SUMIFS(СВЦЭМ!$C$33:$C$776,СВЦЭМ!$A$33:$A$776,$A101,СВЦЭМ!$B$33:$B$776,E$83)+'СЕТ СН'!$H$12+СВЦЭМ!$D$10+'СЕТ СН'!$H$6-'СЕТ СН'!$H$22</f>
        <v>1244.9385566800001</v>
      </c>
      <c r="F101" s="36">
        <f>SUMIFS(СВЦЭМ!$C$33:$C$776,СВЦЭМ!$A$33:$A$776,$A101,СВЦЭМ!$B$33:$B$776,F$83)+'СЕТ СН'!$H$12+СВЦЭМ!$D$10+'СЕТ СН'!$H$6-'СЕТ СН'!$H$22</f>
        <v>1235.90986247</v>
      </c>
      <c r="G101" s="36">
        <f>SUMIFS(СВЦЭМ!$C$33:$C$776,СВЦЭМ!$A$33:$A$776,$A101,СВЦЭМ!$B$33:$B$776,G$83)+'СЕТ СН'!$H$12+СВЦЭМ!$D$10+'СЕТ СН'!$H$6-'СЕТ СН'!$H$22</f>
        <v>1239.9365359200001</v>
      </c>
      <c r="H101" s="36">
        <f>SUMIFS(СВЦЭМ!$C$33:$C$776,СВЦЭМ!$A$33:$A$776,$A101,СВЦЭМ!$B$33:$B$776,H$83)+'СЕТ СН'!$H$12+СВЦЭМ!$D$10+'СЕТ СН'!$H$6-'СЕТ СН'!$H$22</f>
        <v>1259.8498784000001</v>
      </c>
      <c r="I101" s="36">
        <f>SUMIFS(СВЦЭМ!$C$33:$C$776,СВЦЭМ!$A$33:$A$776,$A101,СВЦЭМ!$B$33:$B$776,I$83)+'СЕТ СН'!$H$12+СВЦЭМ!$D$10+'СЕТ СН'!$H$6-'СЕТ СН'!$H$22</f>
        <v>1289.7775611699999</v>
      </c>
      <c r="J101" s="36">
        <f>SUMIFS(СВЦЭМ!$C$33:$C$776,СВЦЭМ!$A$33:$A$776,$A101,СВЦЭМ!$B$33:$B$776,J$83)+'СЕТ СН'!$H$12+СВЦЭМ!$D$10+'СЕТ СН'!$H$6-'СЕТ СН'!$H$22</f>
        <v>1307.26300371</v>
      </c>
      <c r="K101" s="36">
        <f>SUMIFS(СВЦЭМ!$C$33:$C$776,СВЦЭМ!$A$33:$A$776,$A101,СВЦЭМ!$B$33:$B$776,K$83)+'СЕТ СН'!$H$12+СВЦЭМ!$D$10+'СЕТ СН'!$H$6-'СЕТ СН'!$H$22</f>
        <v>1320.6754150500001</v>
      </c>
      <c r="L101" s="36">
        <f>SUMIFS(СВЦЭМ!$C$33:$C$776,СВЦЭМ!$A$33:$A$776,$A101,СВЦЭМ!$B$33:$B$776,L$83)+'СЕТ СН'!$H$12+СВЦЭМ!$D$10+'СЕТ СН'!$H$6-'СЕТ СН'!$H$22</f>
        <v>1291.4278447300001</v>
      </c>
      <c r="M101" s="36">
        <f>SUMIFS(СВЦЭМ!$C$33:$C$776,СВЦЭМ!$A$33:$A$776,$A101,СВЦЭМ!$B$33:$B$776,M$83)+'СЕТ СН'!$H$12+СВЦЭМ!$D$10+'СЕТ СН'!$H$6-'СЕТ СН'!$H$22</f>
        <v>1264.6274518300002</v>
      </c>
      <c r="N101" s="36">
        <f>SUMIFS(СВЦЭМ!$C$33:$C$776,СВЦЭМ!$A$33:$A$776,$A101,СВЦЭМ!$B$33:$B$776,N$83)+'СЕТ СН'!$H$12+СВЦЭМ!$D$10+'СЕТ СН'!$H$6-'СЕТ СН'!$H$22</f>
        <v>1261.07358217</v>
      </c>
      <c r="O101" s="36">
        <f>SUMIFS(СВЦЭМ!$C$33:$C$776,СВЦЭМ!$A$33:$A$776,$A101,СВЦЭМ!$B$33:$B$776,O$83)+'СЕТ СН'!$H$12+СВЦЭМ!$D$10+'СЕТ СН'!$H$6-'СЕТ СН'!$H$22</f>
        <v>1260.7566731400002</v>
      </c>
      <c r="P101" s="36">
        <f>SUMIFS(СВЦЭМ!$C$33:$C$776,СВЦЭМ!$A$33:$A$776,$A101,СВЦЭМ!$B$33:$B$776,P$83)+'СЕТ СН'!$H$12+СВЦЭМ!$D$10+'СЕТ СН'!$H$6-'СЕТ СН'!$H$22</f>
        <v>1256.35246426</v>
      </c>
      <c r="Q101" s="36">
        <f>SUMIFS(СВЦЭМ!$C$33:$C$776,СВЦЭМ!$A$33:$A$776,$A101,СВЦЭМ!$B$33:$B$776,Q$83)+'СЕТ СН'!$H$12+СВЦЭМ!$D$10+'СЕТ СН'!$H$6-'СЕТ СН'!$H$22</f>
        <v>1259.03629215</v>
      </c>
      <c r="R101" s="36">
        <f>SUMIFS(СВЦЭМ!$C$33:$C$776,СВЦЭМ!$A$33:$A$776,$A101,СВЦЭМ!$B$33:$B$776,R$83)+'СЕТ СН'!$H$12+СВЦЭМ!$D$10+'СЕТ СН'!$H$6-'СЕТ СН'!$H$22</f>
        <v>1255.6928252100001</v>
      </c>
      <c r="S101" s="36">
        <f>SUMIFS(СВЦЭМ!$C$33:$C$776,СВЦЭМ!$A$33:$A$776,$A101,СВЦЭМ!$B$33:$B$776,S$83)+'СЕТ СН'!$H$12+СВЦЭМ!$D$10+'СЕТ СН'!$H$6-'СЕТ СН'!$H$22</f>
        <v>1266.3890172500001</v>
      </c>
      <c r="T101" s="36">
        <f>SUMIFS(СВЦЭМ!$C$33:$C$776,СВЦЭМ!$A$33:$A$776,$A101,СВЦЭМ!$B$33:$B$776,T$83)+'СЕТ СН'!$H$12+СВЦЭМ!$D$10+'СЕТ СН'!$H$6-'СЕТ СН'!$H$22</f>
        <v>1282.68844977</v>
      </c>
      <c r="U101" s="36">
        <f>SUMIFS(СВЦЭМ!$C$33:$C$776,СВЦЭМ!$A$33:$A$776,$A101,СВЦЭМ!$B$33:$B$776,U$83)+'СЕТ СН'!$H$12+СВЦЭМ!$D$10+'СЕТ СН'!$H$6-'СЕТ СН'!$H$22</f>
        <v>1280.1219181800002</v>
      </c>
      <c r="V101" s="36">
        <f>SUMIFS(СВЦЭМ!$C$33:$C$776,СВЦЭМ!$A$33:$A$776,$A101,СВЦЭМ!$B$33:$B$776,V$83)+'СЕТ СН'!$H$12+СВЦЭМ!$D$10+'СЕТ СН'!$H$6-'СЕТ СН'!$H$22</f>
        <v>1279.59499615</v>
      </c>
      <c r="W101" s="36">
        <f>SUMIFS(СВЦЭМ!$C$33:$C$776,СВЦЭМ!$A$33:$A$776,$A101,СВЦЭМ!$B$33:$B$776,W$83)+'СЕТ СН'!$H$12+СВЦЭМ!$D$10+'СЕТ СН'!$H$6-'СЕТ СН'!$H$22</f>
        <v>1276.1011506099999</v>
      </c>
      <c r="X101" s="36">
        <f>SUMIFS(СВЦЭМ!$C$33:$C$776,СВЦЭМ!$A$33:$A$776,$A101,СВЦЭМ!$B$33:$B$776,X$83)+'СЕТ СН'!$H$12+СВЦЭМ!$D$10+'СЕТ СН'!$H$6-'СЕТ СН'!$H$22</f>
        <v>1267.1313431100002</v>
      </c>
      <c r="Y101" s="36">
        <f>SUMIFS(СВЦЭМ!$C$33:$C$776,СВЦЭМ!$A$33:$A$776,$A101,СВЦЭМ!$B$33:$B$776,Y$83)+'СЕТ СН'!$H$12+СВЦЭМ!$D$10+'СЕТ СН'!$H$6-'СЕТ СН'!$H$22</f>
        <v>1264.0102977400002</v>
      </c>
    </row>
    <row r="102" spans="1:25" ht="15.75" x14ac:dyDescent="0.2">
      <c r="A102" s="35">
        <f t="shared" si="2"/>
        <v>43788</v>
      </c>
      <c r="B102" s="36">
        <f>SUMIFS(СВЦЭМ!$C$33:$C$776,СВЦЭМ!$A$33:$A$776,$A102,СВЦЭМ!$B$33:$B$776,B$83)+'СЕТ СН'!$H$12+СВЦЭМ!$D$10+'СЕТ СН'!$H$6-'СЕТ СН'!$H$22</f>
        <v>1329.6959628899999</v>
      </c>
      <c r="C102" s="36">
        <f>SUMIFS(СВЦЭМ!$C$33:$C$776,СВЦЭМ!$A$33:$A$776,$A102,СВЦЭМ!$B$33:$B$776,C$83)+'СЕТ СН'!$H$12+СВЦЭМ!$D$10+'СЕТ СН'!$H$6-'СЕТ СН'!$H$22</f>
        <v>1354.5262403500001</v>
      </c>
      <c r="D102" s="36">
        <f>SUMIFS(СВЦЭМ!$C$33:$C$776,СВЦЭМ!$A$33:$A$776,$A102,СВЦЭМ!$B$33:$B$776,D$83)+'СЕТ СН'!$H$12+СВЦЭМ!$D$10+'СЕТ СН'!$H$6-'СЕТ СН'!$H$22</f>
        <v>1354.6621811700002</v>
      </c>
      <c r="E102" s="36">
        <f>SUMIFS(СВЦЭМ!$C$33:$C$776,СВЦЭМ!$A$33:$A$776,$A102,СВЦЭМ!$B$33:$B$776,E$83)+'СЕТ СН'!$H$12+СВЦЭМ!$D$10+'СЕТ СН'!$H$6-'СЕТ СН'!$H$22</f>
        <v>1355.80183865</v>
      </c>
      <c r="F102" s="36">
        <f>SUMIFS(СВЦЭМ!$C$33:$C$776,СВЦЭМ!$A$33:$A$776,$A102,СВЦЭМ!$B$33:$B$776,F$83)+'СЕТ СН'!$H$12+СВЦЭМ!$D$10+'СЕТ СН'!$H$6-'СЕТ СН'!$H$22</f>
        <v>1341.7984461199999</v>
      </c>
      <c r="G102" s="36">
        <f>SUMIFS(СВЦЭМ!$C$33:$C$776,СВЦЭМ!$A$33:$A$776,$A102,СВЦЭМ!$B$33:$B$776,G$83)+'СЕТ СН'!$H$12+СВЦЭМ!$D$10+'СЕТ СН'!$H$6-'СЕТ СН'!$H$22</f>
        <v>1337.9107722200001</v>
      </c>
      <c r="H102" s="36">
        <f>SUMIFS(СВЦЭМ!$C$33:$C$776,СВЦЭМ!$A$33:$A$776,$A102,СВЦЭМ!$B$33:$B$776,H$83)+'СЕТ СН'!$H$12+СВЦЭМ!$D$10+'СЕТ СН'!$H$6-'СЕТ СН'!$H$22</f>
        <v>1313.8126614100001</v>
      </c>
      <c r="I102" s="36">
        <f>SUMIFS(СВЦЭМ!$C$33:$C$776,СВЦЭМ!$A$33:$A$776,$A102,СВЦЭМ!$B$33:$B$776,I$83)+'СЕТ СН'!$H$12+СВЦЭМ!$D$10+'СЕТ СН'!$H$6-'СЕТ СН'!$H$22</f>
        <v>1322.46353694</v>
      </c>
      <c r="J102" s="36">
        <f>SUMIFS(СВЦЭМ!$C$33:$C$776,СВЦЭМ!$A$33:$A$776,$A102,СВЦЭМ!$B$33:$B$776,J$83)+'СЕТ СН'!$H$12+СВЦЭМ!$D$10+'СЕТ СН'!$H$6-'СЕТ СН'!$H$22</f>
        <v>1327.2446548100002</v>
      </c>
      <c r="K102" s="36">
        <f>SUMIFS(СВЦЭМ!$C$33:$C$776,СВЦЭМ!$A$33:$A$776,$A102,СВЦЭМ!$B$33:$B$776,K$83)+'СЕТ СН'!$H$12+СВЦЭМ!$D$10+'СЕТ СН'!$H$6-'СЕТ СН'!$H$22</f>
        <v>1337.1418924100001</v>
      </c>
      <c r="L102" s="36">
        <f>SUMIFS(СВЦЭМ!$C$33:$C$776,СВЦЭМ!$A$33:$A$776,$A102,СВЦЭМ!$B$33:$B$776,L$83)+'СЕТ СН'!$H$12+СВЦЭМ!$D$10+'СЕТ СН'!$H$6-'СЕТ СН'!$H$22</f>
        <v>1302.2370004899999</v>
      </c>
      <c r="M102" s="36">
        <f>SUMIFS(СВЦЭМ!$C$33:$C$776,СВЦЭМ!$A$33:$A$776,$A102,СВЦЭМ!$B$33:$B$776,M$83)+'СЕТ СН'!$H$12+СВЦЭМ!$D$10+'СЕТ СН'!$H$6-'СЕТ СН'!$H$22</f>
        <v>1276.4999352499999</v>
      </c>
      <c r="N102" s="36">
        <f>SUMIFS(СВЦЭМ!$C$33:$C$776,СВЦЭМ!$A$33:$A$776,$A102,СВЦЭМ!$B$33:$B$776,N$83)+'СЕТ СН'!$H$12+СВЦЭМ!$D$10+'СЕТ СН'!$H$6-'СЕТ СН'!$H$22</f>
        <v>1277.4253107899999</v>
      </c>
      <c r="O102" s="36">
        <f>SUMIFS(СВЦЭМ!$C$33:$C$776,СВЦЭМ!$A$33:$A$776,$A102,СВЦЭМ!$B$33:$B$776,O$83)+'СЕТ СН'!$H$12+СВЦЭМ!$D$10+'СЕТ СН'!$H$6-'СЕТ СН'!$H$22</f>
        <v>1273.55059697</v>
      </c>
      <c r="P102" s="36">
        <f>SUMIFS(СВЦЭМ!$C$33:$C$776,СВЦЭМ!$A$33:$A$776,$A102,СВЦЭМ!$B$33:$B$776,P$83)+'СЕТ СН'!$H$12+СВЦЭМ!$D$10+'СЕТ СН'!$H$6-'СЕТ СН'!$H$22</f>
        <v>1271.3013300800001</v>
      </c>
      <c r="Q102" s="36">
        <f>SUMIFS(СВЦЭМ!$C$33:$C$776,СВЦЭМ!$A$33:$A$776,$A102,СВЦЭМ!$B$33:$B$776,Q$83)+'СЕТ СН'!$H$12+СВЦЭМ!$D$10+'СЕТ СН'!$H$6-'СЕТ СН'!$H$22</f>
        <v>1267.94882327</v>
      </c>
      <c r="R102" s="36">
        <f>SUMIFS(СВЦЭМ!$C$33:$C$776,СВЦЭМ!$A$33:$A$776,$A102,СВЦЭМ!$B$33:$B$776,R$83)+'СЕТ СН'!$H$12+СВЦЭМ!$D$10+'СЕТ СН'!$H$6-'СЕТ СН'!$H$22</f>
        <v>1272.4465309100001</v>
      </c>
      <c r="S102" s="36">
        <f>SUMIFS(СВЦЭМ!$C$33:$C$776,СВЦЭМ!$A$33:$A$776,$A102,СВЦЭМ!$B$33:$B$776,S$83)+'СЕТ СН'!$H$12+СВЦЭМ!$D$10+'СЕТ СН'!$H$6-'СЕТ СН'!$H$22</f>
        <v>1284.09792655</v>
      </c>
      <c r="T102" s="36">
        <f>SUMIFS(СВЦЭМ!$C$33:$C$776,СВЦЭМ!$A$33:$A$776,$A102,СВЦЭМ!$B$33:$B$776,T$83)+'СЕТ СН'!$H$12+СВЦЭМ!$D$10+'СЕТ СН'!$H$6-'СЕТ СН'!$H$22</f>
        <v>1297.7794774200001</v>
      </c>
      <c r="U102" s="36">
        <f>SUMIFS(СВЦЭМ!$C$33:$C$776,СВЦЭМ!$A$33:$A$776,$A102,СВЦЭМ!$B$33:$B$776,U$83)+'СЕТ СН'!$H$12+СВЦЭМ!$D$10+'СЕТ СН'!$H$6-'СЕТ СН'!$H$22</f>
        <v>1294.4240444100001</v>
      </c>
      <c r="V102" s="36">
        <f>SUMIFS(СВЦЭМ!$C$33:$C$776,СВЦЭМ!$A$33:$A$776,$A102,СВЦЭМ!$B$33:$B$776,V$83)+'СЕТ СН'!$H$12+СВЦЭМ!$D$10+'СЕТ СН'!$H$6-'СЕТ СН'!$H$22</f>
        <v>1289.8615187099999</v>
      </c>
      <c r="W102" s="36">
        <f>SUMIFS(СВЦЭМ!$C$33:$C$776,СВЦЭМ!$A$33:$A$776,$A102,СВЦЭМ!$B$33:$B$776,W$83)+'СЕТ СН'!$H$12+СВЦЭМ!$D$10+'СЕТ СН'!$H$6-'СЕТ СН'!$H$22</f>
        <v>1286.1178253</v>
      </c>
      <c r="X102" s="36">
        <f>SUMIFS(СВЦЭМ!$C$33:$C$776,СВЦЭМ!$A$33:$A$776,$A102,СВЦЭМ!$B$33:$B$776,X$83)+'СЕТ СН'!$H$12+СВЦЭМ!$D$10+'СЕТ СН'!$H$6-'СЕТ СН'!$H$22</f>
        <v>1282.6442990600001</v>
      </c>
      <c r="Y102" s="36">
        <f>SUMIFS(СВЦЭМ!$C$33:$C$776,СВЦЭМ!$A$33:$A$776,$A102,СВЦЭМ!$B$33:$B$776,Y$83)+'СЕТ СН'!$H$12+СВЦЭМ!$D$10+'СЕТ СН'!$H$6-'СЕТ СН'!$H$22</f>
        <v>1287.5796643200001</v>
      </c>
    </row>
    <row r="103" spans="1:25" ht="15.75" x14ac:dyDescent="0.2">
      <c r="A103" s="35">
        <f t="shared" si="2"/>
        <v>43789</v>
      </c>
      <c r="B103" s="36">
        <f>SUMIFS(СВЦЭМ!$C$33:$C$776,СВЦЭМ!$A$33:$A$776,$A103,СВЦЭМ!$B$33:$B$776,B$83)+'СЕТ СН'!$H$12+СВЦЭМ!$D$10+'СЕТ СН'!$H$6-'СЕТ СН'!$H$22</f>
        <v>1262.15785716</v>
      </c>
      <c r="C103" s="36">
        <f>SUMIFS(СВЦЭМ!$C$33:$C$776,СВЦЭМ!$A$33:$A$776,$A103,СВЦЭМ!$B$33:$B$776,C$83)+'СЕТ СН'!$H$12+СВЦЭМ!$D$10+'СЕТ СН'!$H$6-'СЕТ СН'!$H$22</f>
        <v>1273.19848671</v>
      </c>
      <c r="D103" s="36">
        <f>SUMIFS(СВЦЭМ!$C$33:$C$776,СВЦЭМ!$A$33:$A$776,$A103,СВЦЭМ!$B$33:$B$776,D$83)+'СЕТ СН'!$H$12+СВЦЭМ!$D$10+'СЕТ СН'!$H$6-'СЕТ СН'!$H$22</f>
        <v>1271.81062819</v>
      </c>
      <c r="E103" s="36">
        <f>SUMIFS(СВЦЭМ!$C$33:$C$776,СВЦЭМ!$A$33:$A$776,$A103,СВЦЭМ!$B$33:$B$776,E$83)+'СЕТ СН'!$H$12+СВЦЭМ!$D$10+'СЕТ СН'!$H$6-'СЕТ СН'!$H$22</f>
        <v>1281.7291313800001</v>
      </c>
      <c r="F103" s="36">
        <f>SUMIFS(СВЦЭМ!$C$33:$C$776,СВЦЭМ!$A$33:$A$776,$A103,СВЦЭМ!$B$33:$B$776,F$83)+'СЕТ СН'!$H$12+СВЦЭМ!$D$10+'СЕТ СН'!$H$6-'СЕТ СН'!$H$22</f>
        <v>1269.9050084</v>
      </c>
      <c r="G103" s="36">
        <f>SUMIFS(СВЦЭМ!$C$33:$C$776,СВЦЭМ!$A$33:$A$776,$A103,СВЦЭМ!$B$33:$B$776,G$83)+'СЕТ СН'!$H$12+СВЦЭМ!$D$10+'СЕТ СН'!$H$6-'СЕТ СН'!$H$22</f>
        <v>1273.09862851</v>
      </c>
      <c r="H103" s="36">
        <f>SUMIFS(СВЦЭМ!$C$33:$C$776,СВЦЭМ!$A$33:$A$776,$A103,СВЦЭМ!$B$33:$B$776,H$83)+'СЕТ СН'!$H$12+СВЦЭМ!$D$10+'СЕТ СН'!$H$6-'СЕТ СН'!$H$22</f>
        <v>1279.7650043399999</v>
      </c>
      <c r="I103" s="36">
        <f>SUMIFS(СВЦЭМ!$C$33:$C$776,СВЦЭМ!$A$33:$A$776,$A103,СВЦЭМ!$B$33:$B$776,I$83)+'СЕТ СН'!$H$12+СВЦЭМ!$D$10+'СЕТ СН'!$H$6-'СЕТ СН'!$H$22</f>
        <v>1285.8485254500001</v>
      </c>
      <c r="J103" s="36">
        <f>SUMIFS(СВЦЭМ!$C$33:$C$776,СВЦЭМ!$A$33:$A$776,$A103,СВЦЭМ!$B$33:$B$776,J$83)+'СЕТ СН'!$H$12+СВЦЭМ!$D$10+'СЕТ СН'!$H$6-'СЕТ СН'!$H$22</f>
        <v>1294.9086908700001</v>
      </c>
      <c r="K103" s="36">
        <f>SUMIFS(СВЦЭМ!$C$33:$C$776,СВЦЭМ!$A$33:$A$776,$A103,СВЦЭМ!$B$33:$B$776,K$83)+'СЕТ СН'!$H$12+СВЦЭМ!$D$10+'СЕТ СН'!$H$6-'СЕТ СН'!$H$22</f>
        <v>1300.6084580400002</v>
      </c>
      <c r="L103" s="36">
        <f>SUMIFS(СВЦЭМ!$C$33:$C$776,СВЦЭМ!$A$33:$A$776,$A103,СВЦЭМ!$B$33:$B$776,L$83)+'СЕТ СН'!$H$12+СВЦЭМ!$D$10+'СЕТ СН'!$H$6-'СЕТ СН'!$H$22</f>
        <v>1281.51339964</v>
      </c>
      <c r="M103" s="36">
        <f>SUMIFS(СВЦЭМ!$C$33:$C$776,СВЦЭМ!$A$33:$A$776,$A103,СВЦЭМ!$B$33:$B$776,M$83)+'СЕТ СН'!$H$12+СВЦЭМ!$D$10+'СЕТ СН'!$H$6-'СЕТ СН'!$H$22</f>
        <v>1258.2727246100001</v>
      </c>
      <c r="N103" s="36">
        <f>SUMIFS(СВЦЭМ!$C$33:$C$776,СВЦЭМ!$A$33:$A$776,$A103,СВЦЭМ!$B$33:$B$776,N$83)+'СЕТ СН'!$H$12+СВЦЭМ!$D$10+'СЕТ СН'!$H$6-'СЕТ СН'!$H$22</f>
        <v>1245.7556594500002</v>
      </c>
      <c r="O103" s="36">
        <f>SUMIFS(СВЦЭМ!$C$33:$C$776,СВЦЭМ!$A$33:$A$776,$A103,СВЦЭМ!$B$33:$B$776,O$83)+'СЕТ СН'!$H$12+СВЦЭМ!$D$10+'СЕТ СН'!$H$6-'СЕТ СН'!$H$22</f>
        <v>1246.1485841799999</v>
      </c>
      <c r="P103" s="36">
        <f>SUMIFS(СВЦЭМ!$C$33:$C$776,СВЦЭМ!$A$33:$A$776,$A103,СВЦЭМ!$B$33:$B$776,P$83)+'СЕТ СН'!$H$12+СВЦЭМ!$D$10+'СЕТ СН'!$H$6-'СЕТ СН'!$H$22</f>
        <v>1242.90504018</v>
      </c>
      <c r="Q103" s="36">
        <f>SUMIFS(СВЦЭМ!$C$33:$C$776,СВЦЭМ!$A$33:$A$776,$A103,СВЦЭМ!$B$33:$B$776,Q$83)+'СЕТ СН'!$H$12+СВЦЭМ!$D$10+'СЕТ СН'!$H$6-'СЕТ СН'!$H$22</f>
        <v>1236.0376702799999</v>
      </c>
      <c r="R103" s="36">
        <f>SUMIFS(СВЦЭМ!$C$33:$C$776,СВЦЭМ!$A$33:$A$776,$A103,СВЦЭМ!$B$33:$B$776,R$83)+'СЕТ СН'!$H$12+СВЦЭМ!$D$10+'СЕТ СН'!$H$6-'СЕТ СН'!$H$22</f>
        <v>1245.5629030300001</v>
      </c>
      <c r="S103" s="36">
        <f>SUMIFS(СВЦЭМ!$C$33:$C$776,СВЦЭМ!$A$33:$A$776,$A103,СВЦЭМ!$B$33:$B$776,S$83)+'СЕТ СН'!$H$12+СВЦЭМ!$D$10+'СЕТ СН'!$H$6-'СЕТ СН'!$H$22</f>
        <v>1261.90976374</v>
      </c>
      <c r="T103" s="36">
        <f>SUMIFS(СВЦЭМ!$C$33:$C$776,СВЦЭМ!$A$33:$A$776,$A103,СВЦЭМ!$B$33:$B$776,T$83)+'СЕТ СН'!$H$12+СВЦЭМ!$D$10+'СЕТ СН'!$H$6-'СЕТ СН'!$H$22</f>
        <v>1268.6167791299999</v>
      </c>
      <c r="U103" s="36">
        <f>SUMIFS(СВЦЭМ!$C$33:$C$776,СВЦЭМ!$A$33:$A$776,$A103,СВЦЭМ!$B$33:$B$776,U$83)+'СЕТ СН'!$H$12+СВЦЭМ!$D$10+'СЕТ СН'!$H$6-'СЕТ СН'!$H$22</f>
        <v>1264.7358050100001</v>
      </c>
      <c r="V103" s="36">
        <f>SUMIFS(СВЦЭМ!$C$33:$C$776,СВЦЭМ!$A$33:$A$776,$A103,СВЦЭМ!$B$33:$B$776,V$83)+'СЕТ СН'!$H$12+СВЦЭМ!$D$10+'СЕТ СН'!$H$6-'СЕТ СН'!$H$22</f>
        <v>1256.6170512399999</v>
      </c>
      <c r="W103" s="36">
        <f>SUMIFS(СВЦЭМ!$C$33:$C$776,СВЦЭМ!$A$33:$A$776,$A103,СВЦЭМ!$B$33:$B$776,W$83)+'СЕТ СН'!$H$12+СВЦЭМ!$D$10+'СЕТ СН'!$H$6-'СЕТ СН'!$H$22</f>
        <v>1260.74168263</v>
      </c>
      <c r="X103" s="36">
        <f>SUMIFS(СВЦЭМ!$C$33:$C$776,СВЦЭМ!$A$33:$A$776,$A103,СВЦЭМ!$B$33:$B$776,X$83)+'СЕТ СН'!$H$12+СВЦЭМ!$D$10+'СЕТ СН'!$H$6-'СЕТ СН'!$H$22</f>
        <v>1254.80485499</v>
      </c>
      <c r="Y103" s="36">
        <f>SUMIFS(СВЦЭМ!$C$33:$C$776,СВЦЭМ!$A$33:$A$776,$A103,СВЦЭМ!$B$33:$B$776,Y$83)+'СЕТ СН'!$H$12+СВЦЭМ!$D$10+'СЕТ СН'!$H$6-'СЕТ СН'!$H$22</f>
        <v>1256.3416072</v>
      </c>
    </row>
    <row r="104" spans="1:25" ht="15.75" x14ac:dyDescent="0.2">
      <c r="A104" s="35">
        <f t="shared" si="2"/>
        <v>43790</v>
      </c>
      <c r="B104" s="36">
        <f>SUMIFS(СВЦЭМ!$C$33:$C$776,СВЦЭМ!$A$33:$A$776,$A104,СВЦЭМ!$B$33:$B$776,B$83)+'СЕТ СН'!$H$12+СВЦЭМ!$D$10+'СЕТ СН'!$H$6-'СЕТ СН'!$H$22</f>
        <v>1325.2940802100002</v>
      </c>
      <c r="C104" s="36">
        <f>SUMIFS(СВЦЭМ!$C$33:$C$776,СВЦЭМ!$A$33:$A$776,$A104,СВЦЭМ!$B$33:$B$776,C$83)+'СЕТ СН'!$H$12+СВЦЭМ!$D$10+'СЕТ СН'!$H$6-'СЕТ СН'!$H$22</f>
        <v>1332.28488902</v>
      </c>
      <c r="D104" s="36">
        <f>SUMIFS(СВЦЭМ!$C$33:$C$776,СВЦЭМ!$A$33:$A$776,$A104,СВЦЭМ!$B$33:$B$776,D$83)+'СЕТ СН'!$H$12+СВЦЭМ!$D$10+'СЕТ СН'!$H$6-'СЕТ СН'!$H$22</f>
        <v>1376.0167905400001</v>
      </c>
      <c r="E104" s="36">
        <f>SUMIFS(СВЦЭМ!$C$33:$C$776,СВЦЭМ!$A$33:$A$776,$A104,СВЦЭМ!$B$33:$B$776,E$83)+'СЕТ СН'!$H$12+СВЦЭМ!$D$10+'СЕТ СН'!$H$6-'СЕТ СН'!$H$22</f>
        <v>1373.28032953</v>
      </c>
      <c r="F104" s="36">
        <f>SUMIFS(СВЦЭМ!$C$33:$C$776,СВЦЭМ!$A$33:$A$776,$A104,СВЦЭМ!$B$33:$B$776,F$83)+'СЕТ СН'!$H$12+СВЦЭМ!$D$10+'СЕТ СН'!$H$6-'СЕТ СН'!$H$22</f>
        <v>1371.4767507700001</v>
      </c>
      <c r="G104" s="36">
        <f>SUMIFS(СВЦЭМ!$C$33:$C$776,СВЦЭМ!$A$33:$A$776,$A104,СВЦЭМ!$B$33:$B$776,G$83)+'СЕТ СН'!$H$12+СВЦЭМ!$D$10+'СЕТ СН'!$H$6-'СЕТ СН'!$H$22</f>
        <v>1361.3721495499999</v>
      </c>
      <c r="H104" s="36">
        <f>SUMIFS(СВЦЭМ!$C$33:$C$776,СВЦЭМ!$A$33:$A$776,$A104,СВЦЭМ!$B$33:$B$776,H$83)+'СЕТ СН'!$H$12+СВЦЭМ!$D$10+'СЕТ СН'!$H$6-'СЕТ СН'!$H$22</f>
        <v>1319.6731482</v>
      </c>
      <c r="I104" s="36">
        <f>SUMIFS(СВЦЭМ!$C$33:$C$776,СВЦЭМ!$A$33:$A$776,$A104,СВЦЭМ!$B$33:$B$776,I$83)+'СЕТ СН'!$H$12+СВЦЭМ!$D$10+'СЕТ СН'!$H$6-'СЕТ СН'!$H$22</f>
        <v>1296.9482433100002</v>
      </c>
      <c r="J104" s="36">
        <f>SUMIFS(СВЦЭМ!$C$33:$C$776,СВЦЭМ!$A$33:$A$776,$A104,СВЦЭМ!$B$33:$B$776,J$83)+'СЕТ СН'!$H$12+СВЦЭМ!$D$10+'СЕТ СН'!$H$6-'СЕТ СН'!$H$22</f>
        <v>1271.5950841900001</v>
      </c>
      <c r="K104" s="36">
        <f>SUMIFS(СВЦЭМ!$C$33:$C$776,СВЦЭМ!$A$33:$A$776,$A104,СВЦЭМ!$B$33:$B$776,K$83)+'СЕТ СН'!$H$12+СВЦЭМ!$D$10+'СЕТ СН'!$H$6-'СЕТ СН'!$H$22</f>
        <v>1265.1641267099999</v>
      </c>
      <c r="L104" s="36">
        <f>SUMIFS(СВЦЭМ!$C$33:$C$776,СВЦЭМ!$A$33:$A$776,$A104,СВЦЭМ!$B$33:$B$776,L$83)+'СЕТ СН'!$H$12+СВЦЭМ!$D$10+'СЕТ СН'!$H$6-'СЕТ СН'!$H$22</f>
        <v>1239.3295075999999</v>
      </c>
      <c r="M104" s="36">
        <f>SUMIFS(СВЦЭМ!$C$33:$C$776,СВЦЭМ!$A$33:$A$776,$A104,СВЦЭМ!$B$33:$B$776,M$83)+'СЕТ СН'!$H$12+СВЦЭМ!$D$10+'СЕТ СН'!$H$6-'СЕТ СН'!$H$22</f>
        <v>1237.8073453100001</v>
      </c>
      <c r="N104" s="36">
        <f>SUMIFS(СВЦЭМ!$C$33:$C$776,СВЦЭМ!$A$33:$A$776,$A104,СВЦЭМ!$B$33:$B$776,N$83)+'СЕТ СН'!$H$12+СВЦЭМ!$D$10+'СЕТ СН'!$H$6-'СЕТ СН'!$H$22</f>
        <v>1253.2819888600002</v>
      </c>
      <c r="O104" s="36">
        <f>SUMIFS(СВЦЭМ!$C$33:$C$776,СВЦЭМ!$A$33:$A$776,$A104,СВЦЭМ!$B$33:$B$776,O$83)+'СЕТ СН'!$H$12+СВЦЭМ!$D$10+'СЕТ СН'!$H$6-'СЕТ СН'!$H$22</f>
        <v>1273.2744760099999</v>
      </c>
      <c r="P104" s="36">
        <f>SUMIFS(СВЦЭМ!$C$33:$C$776,СВЦЭМ!$A$33:$A$776,$A104,СВЦЭМ!$B$33:$B$776,P$83)+'СЕТ СН'!$H$12+СВЦЭМ!$D$10+'СЕТ СН'!$H$6-'СЕТ СН'!$H$22</f>
        <v>1271.9510137299999</v>
      </c>
      <c r="Q104" s="36">
        <f>SUMIFS(СВЦЭМ!$C$33:$C$776,СВЦЭМ!$A$33:$A$776,$A104,СВЦЭМ!$B$33:$B$776,Q$83)+'СЕТ СН'!$H$12+СВЦЭМ!$D$10+'СЕТ СН'!$H$6-'СЕТ СН'!$H$22</f>
        <v>1271.7314238500001</v>
      </c>
      <c r="R104" s="36">
        <f>SUMIFS(СВЦЭМ!$C$33:$C$776,СВЦЭМ!$A$33:$A$776,$A104,СВЦЭМ!$B$33:$B$776,R$83)+'СЕТ СН'!$H$12+СВЦЭМ!$D$10+'СЕТ СН'!$H$6-'СЕТ СН'!$H$22</f>
        <v>1258.1659194200001</v>
      </c>
      <c r="S104" s="36">
        <f>SUMIFS(СВЦЭМ!$C$33:$C$776,СВЦЭМ!$A$33:$A$776,$A104,СВЦЭМ!$B$33:$B$776,S$83)+'СЕТ СН'!$H$12+СВЦЭМ!$D$10+'СЕТ СН'!$H$6-'СЕТ СН'!$H$22</f>
        <v>1236.79210612</v>
      </c>
      <c r="T104" s="36">
        <f>SUMIFS(СВЦЭМ!$C$33:$C$776,СВЦЭМ!$A$33:$A$776,$A104,СВЦЭМ!$B$33:$B$776,T$83)+'СЕТ СН'!$H$12+СВЦЭМ!$D$10+'СЕТ СН'!$H$6-'СЕТ СН'!$H$22</f>
        <v>1223.0752550900002</v>
      </c>
      <c r="U104" s="36">
        <f>SUMIFS(СВЦЭМ!$C$33:$C$776,СВЦЭМ!$A$33:$A$776,$A104,СВЦЭМ!$B$33:$B$776,U$83)+'СЕТ СН'!$H$12+СВЦЭМ!$D$10+'СЕТ СН'!$H$6-'СЕТ СН'!$H$22</f>
        <v>1226.9047065899999</v>
      </c>
      <c r="V104" s="36">
        <f>SUMIFS(СВЦЭМ!$C$33:$C$776,СВЦЭМ!$A$33:$A$776,$A104,СВЦЭМ!$B$33:$B$776,V$83)+'СЕТ СН'!$H$12+СВЦЭМ!$D$10+'СЕТ СН'!$H$6-'СЕТ СН'!$H$22</f>
        <v>1212.40507989</v>
      </c>
      <c r="W104" s="36">
        <f>SUMIFS(СВЦЭМ!$C$33:$C$776,СВЦЭМ!$A$33:$A$776,$A104,СВЦЭМ!$B$33:$B$776,W$83)+'СЕТ СН'!$H$12+СВЦЭМ!$D$10+'СЕТ СН'!$H$6-'СЕТ СН'!$H$22</f>
        <v>1203.7738643100001</v>
      </c>
      <c r="X104" s="36">
        <f>SUMIFS(СВЦЭМ!$C$33:$C$776,СВЦЭМ!$A$33:$A$776,$A104,СВЦЭМ!$B$33:$B$776,X$83)+'СЕТ СН'!$H$12+СВЦЭМ!$D$10+'СЕТ СН'!$H$6-'СЕТ СН'!$H$22</f>
        <v>1201.24949092</v>
      </c>
      <c r="Y104" s="36">
        <f>SUMIFS(СВЦЭМ!$C$33:$C$776,СВЦЭМ!$A$33:$A$776,$A104,СВЦЭМ!$B$33:$B$776,Y$83)+'СЕТ СН'!$H$12+СВЦЭМ!$D$10+'СЕТ СН'!$H$6-'СЕТ СН'!$H$22</f>
        <v>1265.4602365000001</v>
      </c>
    </row>
    <row r="105" spans="1:25" ht="15.75" x14ac:dyDescent="0.2">
      <c r="A105" s="35">
        <f t="shared" si="2"/>
        <v>43791</v>
      </c>
      <c r="B105" s="36">
        <f>SUMIFS(СВЦЭМ!$C$33:$C$776,СВЦЭМ!$A$33:$A$776,$A105,СВЦЭМ!$B$33:$B$776,B$83)+'СЕТ СН'!$H$12+СВЦЭМ!$D$10+'СЕТ СН'!$H$6-'СЕТ СН'!$H$22</f>
        <v>1313.5485446100001</v>
      </c>
      <c r="C105" s="36">
        <f>SUMIFS(СВЦЭМ!$C$33:$C$776,СВЦЭМ!$A$33:$A$776,$A105,СВЦЭМ!$B$33:$B$776,C$83)+'СЕТ СН'!$H$12+СВЦЭМ!$D$10+'СЕТ СН'!$H$6-'СЕТ СН'!$H$22</f>
        <v>1349.9802321000002</v>
      </c>
      <c r="D105" s="36">
        <f>SUMIFS(СВЦЭМ!$C$33:$C$776,СВЦЭМ!$A$33:$A$776,$A105,СВЦЭМ!$B$33:$B$776,D$83)+'СЕТ СН'!$H$12+СВЦЭМ!$D$10+'СЕТ СН'!$H$6-'СЕТ СН'!$H$22</f>
        <v>1354.8462482099999</v>
      </c>
      <c r="E105" s="36">
        <f>SUMIFS(СВЦЭМ!$C$33:$C$776,СВЦЭМ!$A$33:$A$776,$A105,СВЦЭМ!$B$33:$B$776,E$83)+'СЕТ СН'!$H$12+СВЦЭМ!$D$10+'СЕТ СН'!$H$6-'СЕТ СН'!$H$22</f>
        <v>1348.35077955</v>
      </c>
      <c r="F105" s="36">
        <f>SUMIFS(СВЦЭМ!$C$33:$C$776,СВЦЭМ!$A$33:$A$776,$A105,СВЦЭМ!$B$33:$B$776,F$83)+'СЕТ СН'!$H$12+СВЦЭМ!$D$10+'СЕТ СН'!$H$6-'СЕТ СН'!$H$22</f>
        <v>1337.6588858099999</v>
      </c>
      <c r="G105" s="36">
        <f>SUMIFS(СВЦЭМ!$C$33:$C$776,СВЦЭМ!$A$33:$A$776,$A105,СВЦЭМ!$B$33:$B$776,G$83)+'СЕТ СН'!$H$12+СВЦЭМ!$D$10+'СЕТ СН'!$H$6-'СЕТ СН'!$H$22</f>
        <v>1321.5272707200002</v>
      </c>
      <c r="H105" s="36">
        <f>SUMIFS(СВЦЭМ!$C$33:$C$776,СВЦЭМ!$A$33:$A$776,$A105,СВЦЭМ!$B$33:$B$776,H$83)+'СЕТ СН'!$H$12+СВЦЭМ!$D$10+'СЕТ СН'!$H$6-'СЕТ СН'!$H$22</f>
        <v>1297.9827287200001</v>
      </c>
      <c r="I105" s="36">
        <f>SUMIFS(СВЦЭМ!$C$33:$C$776,СВЦЭМ!$A$33:$A$776,$A105,СВЦЭМ!$B$33:$B$776,I$83)+'СЕТ СН'!$H$12+СВЦЭМ!$D$10+'СЕТ СН'!$H$6-'СЕТ СН'!$H$22</f>
        <v>1295.31249385</v>
      </c>
      <c r="J105" s="36">
        <f>SUMIFS(СВЦЭМ!$C$33:$C$776,СВЦЭМ!$A$33:$A$776,$A105,СВЦЭМ!$B$33:$B$776,J$83)+'СЕТ СН'!$H$12+СВЦЭМ!$D$10+'СЕТ СН'!$H$6-'СЕТ СН'!$H$22</f>
        <v>1267.9937666000001</v>
      </c>
      <c r="K105" s="36">
        <f>SUMIFS(СВЦЭМ!$C$33:$C$776,СВЦЭМ!$A$33:$A$776,$A105,СВЦЭМ!$B$33:$B$776,K$83)+'СЕТ СН'!$H$12+СВЦЭМ!$D$10+'СЕТ СН'!$H$6-'СЕТ СН'!$H$22</f>
        <v>1269.9555651599999</v>
      </c>
      <c r="L105" s="36">
        <f>SUMIFS(СВЦЭМ!$C$33:$C$776,СВЦЭМ!$A$33:$A$776,$A105,СВЦЭМ!$B$33:$B$776,L$83)+'СЕТ СН'!$H$12+СВЦЭМ!$D$10+'СЕТ СН'!$H$6-'СЕТ СН'!$H$22</f>
        <v>1230.9552245</v>
      </c>
      <c r="M105" s="36">
        <f>SUMIFS(СВЦЭМ!$C$33:$C$776,СВЦЭМ!$A$33:$A$776,$A105,СВЦЭМ!$B$33:$B$776,M$83)+'СЕТ СН'!$H$12+СВЦЭМ!$D$10+'СЕТ СН'!$H$6-'СЕТ СН'!$H$22</f>
        <v>1223.5296332400001</v>
      </c>
      <c r="N105" s="36">
        <f>SUMIFS(СВЦЭМ!$C$33:$C$776,СВЦЭМ!$A$33:$A$776,$A105,СВЦЭМ!$B$33:$B$776,N$83)+'СЕТ СН'!$H$12+СВЦЭМ!$D$10+'СЕТ СН'!$H$6-'СЕТ СН'!$H$22</f>
        <v>1218.4313510699999</v>
      </c>
      <c r="O105" s="36">
        <f>SUMIFS(СВЦЭМ!$C$33:$C$776,СВЦЭМ!$A$33:$A$776,$A105,СВЦЭМ!$B$33:$B$776,O$83)+'СЕТ СН'!$H$12+СВЦЭМ!$D$10+'СЕТ СН'!$H$6-'СЕТ СН'!$H$22</f>
        <v>1241.82349686</v>
      </c>
      <c r="P105" s="36">
        <f>SUMIFS(СВЦЭМ!$C$33:$C$776,СВЦЭМ!$A$33:$A$776,$A105,СВЦЭМ!$B$33:$B$776,P$83)+'СЕТ СН'!$H$12+СВЦЭМ!$D$10+'СЕТ СН'!$H$6-'СЕТ СН'!$H$22</f>
        <v>1247.0533369899999</v>
      </c>
      <c r="Q105" s="36">
        <f>SUMIFS(СВЦЭМ!$C$33:$C$776,СВЦЭМ!$A$33:$A$776,$A105,СВЦЭМ!$B$33:$B$776,Q$83)+'СЕТ СН'!$H$12+СВЦЭМ!$D$10+'СЕТ СН'!$H$6-'СЕТ СН'!$H$22</f>
        <v>1250.40355985</v>
      </c>
      <c r="R105" s="36">
        <f>SUMIFS(СВЦЭМ!$C$33:$C$776,СВЦЭМ!$A$33:$A$776,$A105,СВЦЭМ!$B$33:$B$776,R$83)+'СЕТ СН'!$H$12+СВЦЭМ!$D$10+'СЕТ СН'!$H$6-'СЕТ СН'!$H$22</f>
        <v>1236.6920048699999</v>
      </c>
      <c r="S105" s="36">
        <f>SUMIFS(СВЦЭМ!$C$33:$C$776,СВЦЭМ!$A$33:$A$776,$A105,СВЦЭМ!$B$33:$B$776,S$83)+'СЕТ СН'!$H$12+СВЦЭМ!$D$10+'СЕТ СН'!$H$6-'СЕТ СН'!$H$22</f>
        <v>1227.0999958000002</v>
      </c>
      <c r="T105" s="36">
        <f>SUMIFS(СВЦЭМ!$C$33:$C$776,СВЦЭМ!$A$33:$A$776,$A105,СВЦЭМ!$B$33:$B$776,T$83)+'СЕТ СН'!$H$12+СВЦЭМ!$D$10+'СЕТ СН'!$H$6-'СЕТ СН'!$H$22</f>
        <v>1214.7255751600001</v>
      </c>
      <c r="U105" s="36">
        <f>SUMIFS(СВЦЭМ!$C$33:$C$776,СВЦЭМ!$A$33:$A$776,$A105,СВЦЭМ!$B$33:$B$776,U$83)+'СЕТ СН'!$H$12+СВЦЭМ!$D$10+'СЕТ СН'!$H$6-'СЕТ СН'!$H$22</f>
        <v>1211.3796552700001</v>
      </c>
      <c r="V105" s="36">
        <f>SUMIFS(СВЦЭМ!$C$33:$C$776,СВЦЭМ!$A$33:$A$776,$A105,СВЦЭМ!$B$33:$B$776,V$83)+'СЕТ СН'!$H$12+СВЦЭМ!$D$10+'СЕТ СН'!$H$6-'СЕТ СН'!$H$22</f>
        <v>1204.8694420900001</v>
      </c>
      <c r="W105" s="36">
        <f>SUMIFS(СВЦЭМ!$C$33:$C$776,СВЦЭМ!$A$33:$A$776,$A105,СВЦЭМ!$B$33:$B$776,W$83)+'СЕТ СН'!$H$12+СВЦЭМ!$D$10+'СЕТ СН'!$H$6-'СЕТ СН'!$H$22</f>
        <v>1193.3215125000002</v>
      </c>
      <c r="X105" s="36">
        <f>SUMIFS(СВЦЭМ!$C$33:$C$776,СВЦЭМ!$A$33:$A$776,$A105,СВЦЭМ!$B$33:$B$776,X$83)+'СЕТ СН'!$H$12+СВЦЭМ!$D$10+'СЕТ СН'!$H$6-'СЕТ СН'!$H$22</f>
        <v>1205.3788971500001</v>
      </c>
      <c r="Y105" s="36">
        <f>SUMIFS(СВЦЭМ!$C$33:$C$776,СВЦЭМ!$A$33:$A$776,$A105,СВЦЭМ!$B$33:$B$776,Y$83)+'СЕТ СН'!$H$12+СВЦЭМ!$D$10+'СЕТ СН'!$H$6-'СЕТ СН'!$H$22</f>
        <v>1236.4801108400002</v>
      </c>
    </row>
    <row r="106" spans="1:25" ht="15.75" x14ac:dyDescent="0.2">
      <c r="A106" s="35">
        <f t="shared" si="2"/>
        <v>43792</v>
      </c>
      <c r="B106" s="36">
        <f>SUMIFS(СВЦЭМ!$C$33:$C$776,СВЦЭМ!$A$33:$A$776,$A106,СВЦЭМ!$B$33:$B$776,B$83)+'СЕТ СН'!$H$12+СВЦЭМ!$D$10+'СЕТ СН'!$H$6-'СЕТ СН'!$H$22</f>
        <v>1268.1227113700002</v>
      </c>
      <c r="C106" s="36">
        <f>SUMIFS(СВЦЭМ!$C$33:$C$776,СВЦЭМ!$A$33:$A$776,$A106,СВЦЭМ!$B$33:$B$776,C$83)+'СЕТ СН'!$H$12+СВЦЭМ!$D$10+'СЕТ СН'!$H$6-'СЕТ СН'!$H$22</f>
        <v>1310.3188299600001</v>
      </c>
      <c r="D106" s="36">
        <f>SUMIFS(СВЦЭМ!$C$33:$C$776,СВЦЭМ!$A$33:$A$776,$A106,СВЦЭМ!$B$33:$B$776,D$83)+'СЕТ СН'!$H$12+СВЦЭМ!$D$10+'СЕТ СН'!$H$6-'СЕТ СН'!$H$22</f>
        <v>1318.4388748900001</v>
      </c>
      <c r="E106" s="36">
        <f>SUMIFS(СВЦЭМ!$C$33:$C$776,СВЦЭМ!$A$33:$A$776,$A106,СВЦЭМ!$B$33:$B$776,E$83)+'СЕТ СН'!$H$12+СВЦЭМ!$D$10+'СЕТ СН'!$H$6-'СЕТ СН'!$H$22</f>
        <v>1323.7792307899999</v>
      </c>
      <c r="F106" s="36">
        <f>SUMIFS(СВЦЭМ!$C$33:$C$776,СВЦЭМ!$A$33:$A$776,$A106,СВЦЭМ!$B$33:$B$776,F$83)+'СЕТ СН'!$H$12+СВЦЭМ!$D$10+'СЕТ СН'!$H$6-'СЕТ СН'!$H$22</f>
        <v>1326.0756268300001</v>
      </c>
      <c r="G106" s="36">
        <f>SUMIFS(СВЦЭМ!$C$33:$C$776,СВЦЭМ!$A$33:$A$776,$A106,СВЦЭМ!$B$33:$B$776,G$83)+'СЕТ СН'!$H$12+СВЦЭМ!$D$10+'СЕТ СН'!$H$6-'СЕТ СН'!$H$22</f>
        <v>1317.9515845400001</v>
      </c>
      <c r="H106" s="36">
        <f>SUMIFS(СВЦЭМ!$C$33:$C$776,СВЦЭМ!$A$33:$A$776,$A106,СВЦЭМ!$B$33:$B$776,H$83)+'СЕТ СН'!$H$12+СВЦЭМ!$D$10+'СЕТ СН'!$H$6-'СЕТ СН'!$H$22</f>
        <v>1295.98325363</v>
      </c>
      <c r="I106" s="36">
        <f>SUMIFS(СВЦЭМ!$C$33:$C$776,СВЦЭМ!$A$33:$A$776,$A106,СВЦЭМ!$B$33:$B$776,I$83)+'СЕТ СН'!$H$12+СВЦЭМ!$D$10+'СЕТ СН'!$H$6-'СЕТ СН'!$H$22</f>
        <v>1296.2813100799999</v>
      </c>
      <c r="J106" s="36">
        <f>SUMIFS(СВЦЭМ!$C$33:$C$776,СВЦЭМ!$A$33:$A$776,$A106,СВЦЭМ!$B$33:$B$776,J$83)+'СЕТ СН'!$H$12+СВЦЭМ!$D$10+'СЕТ СН'!$H$6-'СЕТ СН'!$H$22</f>
        <v>1278.5036556700002</v>
      </c>
      <c r="K106" s="36">
        <f>SUMIFS(СВЦЭМ!$C$33:$C$776,СВЦЭМ!$A$33:$A$776,$A106,СВЦЭМ!$B$33:$B$776,K$83)+'СЕТ СН'!$H$12+СВЦЭМ!$D$10+'СЕТ СН'!$H$6-'СЕТ СН'!$H$22</f>
        <v>1266.6051161300002</v>
      </c>
      <c r="L106" s="36">
        <f>SUMIFS(СВЦЭМ!$C$33:$C$776,СВЦЭМ!$A$33:$A$776,$A106,СВЦЭМ!$B$33:$B$776,L$83)+'СЕТ СН'!$H$12+СВЦЭМ!$D$10+'СЕТ СН'!$H$6-'СЕТ СН'!$H$22</f>
        <v>1233.22361069</v>
      </c>
      <c r="M106" s="36">
        <f>SUMIFS(СВЦЭМ!$C$33:$C$776,СВЦЭМ!$A$33:$A$776,$A106,СВЦЭМ!$B$33:$B$776,M$83)+'СЕТ СН'!$H$12+СВЦЭМ!$D$10+'СЕТ СН'!$H$6-'СЕТ СН'!$H$22</f>
        <v>1225.92547754</v>
      </c>
      <c r="N106" s="36">
        <f>SUMIFS(СВЦЭМ!$C$33:$C$776,СВЦЭМ!$A$33:$A$776,$A106,СВЦЭМ!$B$33:$B$776,N$83)+'СЕТ СН'!$H$12+СВЦЭМ!$D$10+'СЕТ СН'!$H$6-'СЕТ СН'!$H$22</f>
        <v>1217.48723221</v>
      </c>
      <c r="O106" s="36">
        <f>SUMIFS(СВЦЭМ!$C$33:$C$776,СВЦЭМ!$A$33:$A$776,$A106,СВЦЭМ!$B$33:$B$776,O$83)+'СЕТ СН'!$H$12+СВЦЭМ!$D$10+'СЕТ СН'!$H$6-'СЕТ СН'!$H$22</f>
        <v>1224.00979738</v>
      </c>
      <c r="P106" s="36">
        <f>SUMIFS(СВЦЭМ!$C$33:$C$776,СВЦЭМ!$A$33:$A$776,$A106,СВЦЭМ!$B$33:$B$776,P$83)+'СЕТ СН'!$H$12+СВЦЭМ!$D$10+'СЕТ СН'!$H$6-'СЕТ СН'!$H$22</f>
        <v>1239.0429091400001</v>
      </c>
      <c r="Q106" s="36">
        <f>SUMIFS(СВЦЭМ!$C$33:$C$776,СВЦЭМ!$A$33:$A$776,$A106,СВЦЭМ!$B$33:$B$776,Q$83)+'СЕТ СН'!$H$12+СВЦЭМ!$D$10+'СЕТ СН'!$H$6-'СЕТ СН'!$H$22</f>
        <v>1241.5060450999999</v>
      </c>
      <c r="R106" s="36">
        <f>SUMIFS(СВЦЭМ!$C$33:$C$776,СВЦЭМ!$A$33:$A$776,$A106,СВЦЭМ!$B$33:$B$776,R$83)+'СЕТ СН'!$H$12+СВЦЭМ!$D$10+'СЕТ СН'!$H$6-'СЕТ СН'!$H$22</f>
        <v>1231.7673182200001</v>
      </c>
      <c r="S106" s="36">
        <f>SUMIFS(СВЦЭМ!$C$33:$C$776,СВЦЭМ!$A$33:$A$776,$A106,СВЦЭМ!$B$33:$B$776,S$83)+'СЕТ СН'!$H$12+СВЦЭМ!$D$10+'СЕТ СН'!$H$6-'СЕТ СН'!$H$22</f>
        <v>1217.2863844600001</v>
      </c>
      <c r="T106" s="36">
        <f>SUMIFS(СВЦЭМ!$C$33:$C$776,СВЦЭМ!$A$33:$A$776,$A106,СВЦЭМ!$B$33:$B$776,T$83)+'СЕТ СН'!$H$12+СВЦЭМ!$D$10+'СЕТ СН'!$H$6-'СЕТ СН'!$H$22</f>
        <v>1218.4495226600002</v>
      </c>
      <c r="U106" s="36">
        <f>SUMIFS(СВЦЭМ!$C$33:$C$776,СВЦЭМ!$A$33:$A$776,$A106,СВЦЭМ!$B$33:$B$776,U$83)+'СЕТ СН'!$H$12+СВЦЭМ!$D$10+'СЕТ СН'!$H$6-'СЕТ СН'!$H$22</f>
        <v>1218.13186623</v>
      </c>
      <c r="V106" s="36">
        <f>SUMIFS(СВЦЭМ!$C$33:$C$776,СВЦЭМ!$A$33:$A$776,$A106,СВЦЭМ!$B$33:$B$776,V$83)+'СЕТ СН'!$H$12+СВЦЭМ!$D$10+'СЕТ СН'!$H$6-'СЕТ СН'!$H$22</f>
        <v>1227.1103229</v>
      </c>
      <c r="W106" s="36">
        <f>SUMIFS(СВЦЭМ!$C$33:$C$776,СВЦЭМ!$A$33:$A$776,$A106,СВЦЭМ!$B$33:$B$776,W$83)+'СЕТ СН'!$H$12+СВЦЭМ!$D$10+'СЕТ СН'!$H$6-'СЕТ СН'!$H$22</f>
        <v>1236.44594972</v>
      </c>
      <c r="X106" s="36">
        <f>SUMIFS(СВЦЭМ!$C$33:$C$776,СВЦЭМ!$A$33:$A$776,$A106,СВЦЭМ!$B$33:$B$776,X$83)+'СЕТ СН'!$H$12+СВЦЭМ!$D$10+'СЕТ СН'!$H$6-'СЕТ СН'!$H$22</f>
        <v>1246.4310121799999</v>
      </c>
      <c r="Y106" s="36">
        <f>SUMIFS(СВЦЭМ!$C$33:$C$776,СВЦЭМ!$A$33:$A$776,$A106,СВЦЭМ!$B$33:$B$776,Y$83)+'СЕТ СН'!$H$12+СВЦЭМ!$D$10+'СЕТ СН'!$H$6-'СЕТ СН'!$H$22</f>
        <v>1250.9502265800002</v>
      </c>
    </row>
    <row r="107" spans="1:25" ht="15.75" x14ac:dyDescent="0.2">
      <c r="A107" s="35">
        <f t="shared" si="2"/>
        <v>43793</v>
      </c>
      <c r="B107" s="36">
        <f>SUMIFS(СВЦЭМ!$C$33:$C$776,СВЦЭМ!$A$33:$A$776,$A107,СВЦЭМ!$B$33:$B$776,B$83)+'СЕТ СН'!$H$12+СВЦЭМ!$D$10+'СЕТ СН'!$H$6-'СЕТ СН'!$H$22</f>
        <v>1234.1871341599999</v>
      </c>
      <c r="C107" s="36">
        <f>SUMIFS(СВЦЭМ!$C$33:$C$776,СВЦЭМ!$A$33:$A$776,$A107,СВЦЭМ!$B$33:$B$776,C$83)+'СЕТ СН'!$H$12+СВЦЭМ!$D$10+'СЕТ СН'!$H$6-'СЕТ СН'!$H$22</f>
        <v>1249.6198979999999</v>
      </c>
      <c r="D107" s="36">
        <f>SUMIFS(СВЦЭМ!$C$33:$C$776,СВЦЭМ!$A$33:$A$776,$A107,СВЦЭМ!$B$33:$B$776,D$83)+'СЕТ СН'!$H$12+СВЦЭМ!$D$10+'СЕТ СН'!$H$6-'СЕТ СН'!$H$22</f>
        <v>1306.96703686</v>
      </c>
      <c r="E107" s="36">
        <f>SUMIFS(СВЦЭМ!$C$33:$C$776,СВЦЭМ!$A$33:$A$776,$A107,СВЦЭМ!$B$33:$B$776,E$83)+'СЕТ СН'!$H$12+СВЦЭМ!$D$10+'СЕТ СН'!$H$6-'СЕТ СН'!$H$22</f>
        <v>1330.3465639199999</v>
      </c>
      <c r="F107" s="36">
        <f>SUMIFS(СВЦЭМ!$C$33:$C$776,СВЦЭМ!$A$33:$A$776,$A107,СВЦЭМ!$B$33:$B$776,F$83)+'СЕТ СН'!$H$12+СВЦЭМ!$D$10+'СЕТ СН'!$H$6-'СЕТ СН'!$H$22</f>
        <v>1334.2216585199999</v>
      </c>
      <c r="G107" s="36">
        <f>SUMIFS(СВЦЭМ!$C$33:$C$776,СВЦЭМ!$A$33:$A$776,$A107,СВЦЭМ!$B$33:$B$776,G$83)+'СЕТ СН'!$H$12+СВЦЭМ!$D$10+'СЕТ СН'!$H$6-'СЕТ СН'!$H$22</f>
        <v>1334.4490790700002</v>
      </c>
      <c r="H107" s="36">
        <f>SUMIFS(СВЦЭМ!$C$33:$C$776,СВЦЭМ!$A$33:$A$776,$A107,СВЦЭМ!$B$33:$B$776,H$83)+'СЕТ СН'!$H$12+СВЦЭМ!$D$10+'СЕТ СН'!$H$6-'СЕТ СН'!$H$22</f>
        <v>1323.60380528</v>
      </c>
      <c r="I107" s="36">
        <f>SUMIFS(СВЦЭМ!$C$33:$C$776,СВЦЭМ!$A$33:$A$776,$A107,СВЦЭМ!$B$33:$B$776,I$83)+'СЕТ СН'!$H$12+СВЦЭМ!$D$10+'СЕТ СН'!$H$6-'СЕТ СН'!$H$22</f>
        <v>1312.31565144</v>
      </c>
      <c r="J107" s="36">
        <f>SUMIFS(СВЦЭМ!$C$33:$C$776,СВЦЭМ!$A$33:$A$776,$A107,СВЦЭМ!$B$33:$B$776,J$83)+'СЕТ СН'!$H$12+СВЦЭМ!$D$10+'СЕТ СН'!$H$6-'СЕТ СН'!$H$22</f>
        <v>1289.79151198</v>
      </c>
      <c r="K107" s="36">
        <f>SUMIFS(СВЦЭМ!$C$33:$C$776,СВЦЭМ!$A$33:$A$776,$A107,СВЦЭМ!$B$33:$B$776,K$83)+'СЕТ СН'!$H$12+СВЦЭМ!$D$10+'СЕТ СН'!$H$6-'СЕТ СН'!$H$22</f>
        <v>1281.35973272</v>
      </c>
      <c r="L107" s="36">
        <f>SUMIFS(СВЦЭМ!$C$33:$C$776,СВЦЭМ!$A$33:$A$776,$A107,СВЦЭМ!$B$33:$B$776,L$83)+'СЕТ СН'!$H$12+СВЦЭМ!$D$10+'СЕТ СН'!$H$6-'СЕТ СН'!$H$22</f>
        <v>1231.6893469900001</v>
      </c>
      <c r="M107" s="36">
        <f>SUMIFS(СВЦЭМ!$C$33:$C$776,СВЦЭМ!$A$33:$A$776,$A107,СВЦЭМ!$B$33:$B$776,M$83)+'СЕТ СН'!$H$12+СВЦЭМ!$D$10+'СЕТ СН'!$H$6-'СЕТ СН'!$H$22</f>
        <v>1229.9874297800002</v>
      </c>
      <c r="N107" s="36">
        <f>SUMIFS(СВЦЭМ!$C$33:$C$776,СВЦЭМ!$A$33:$A$776,$A107,СВЦЭМ!$B$33:$B$776,N$83)+'СЕТ СН'!$H$12+СВЦЭМ!$D$10+'СЕТ СН'!$H$6-'СЕТ СН'!$H$22</f>
        <v>1220.08295739</v>
      </c>
      <c r="O107" s="36">
        <f>SUMIFS(СВЦЭМ!$C$33:$C$776,СВЦЭМ!$A$33:$A$776,$A107,СВЦЭМ!$B$33:$B$776,O$83)+'СЕТ СН'!$H$12+СВЦЭМ!$D$10+'СЕТ СН'!$H$6-'СЕТ СН'!$H$22</f>
        <v>1217.0670383300001</v>
      </c>
      <c r="P107" s="36">
        <f>SUMIFS(СВЦЭМ!$C$33:$C$776,СВЦЭМ!$A$33:$A$776,$A107,СВЦЭМ!$B$33:$B$776,P$83)+'СЕТ СН'!$H$12+СВЦЭМ!$D$10+'СЕТ СН'!$H$6-'СЕТ СН'!$H$22</f>
        <v>1224.43110529</v>
      </c>
      <c r="Q107" s="36">
        <f>SUMIFS(СВЦЭМ!$C$33:$C$776,СВЦЭМ!$A$33:$A$776,$A107,СВЦЭМ!$B$33:$B$776,Q$83)+'СЕТ СН'!$H$12+СВЦЭМ!$D$10+'СЕТ СН'!$H$6-'СЕТ СН'!$H$22</f>
        <v>1209.77546452</v>
      </c>
      <c r="R107" s="36">
        <f>SUMIFS(СВЦЭМ!$C$33:$C$776,СВЦЭМ!$A$33:$A$776,$A107,СВЦЭМ!$B$33:$B$776,R$83)+'СЕТ СН'!$H$12+СВЦЭМ!$D$10+'СЕТ СН'!$H$6-'СЕТ СН'!$H$22</f>
        <v>1235.1878234300002</v>
      </c>
      <c r="S107" s="36">
        <f>SUMIFS(СВЦЭМ!$C$33:$C$776,СВЦЭМ!$A$33:$A$776,$A107,СВЦЭМ!$B$33:$B$776,S$83)+'СЕТ СН'!$H$12+СВЦЭМ!$D$10+'СЕТ СН'!$H$6-'СЕТ СН'!$H$22</f>
        <v>1246.5491017300001</v>
      </c>
      <c r="T107" s="36">
        <f>SUMIFS(СВЦЭМ!$C$33:$C$776,СВЦЭМ!$A$33:$A$776,$A107,СВЦЭМ!$B$33:$B$776,T$83)+'СЕТ СН'!$H$12+СВЦЭМ!$D$10+'СЕТ СН'!$H$6-'СЕТ СН'!$H$22</f>
        <v>1239.24423632</v>
      </c>
      <c r="U107" s="36">
        <f>SUMIFS(СВЦЭМ!$C$33:$C$776,СВЦЭМ!$A$33:$A$776,$A107,СВЦЭМ!$B$33:$B$776,U$83)+'СЕТ СН'!$H$12+СВЦЭМ!$D$10+'СЕТ СН'!$H$6-'СЕТ СН'!$H$22</f>
        <v>1250.29174304</v>
      </c>
      <c r="V107" s="36">
        <f>SUMIFS(СВЦЭМ!$C$33:$C$776,СВЦЭМ!$A$33:$A$776,$A107,СВЦЭМ!$B$33:$B$776,V$83)+'СЕТ СН'!$H$12+СВЦЭМ!$D$10+'СЕТ СН'!$H$6-'СЕТ СН'!$H$22</f>
        <v>1245.74585658</v>
      </c>
      <c r="W107" s="36">
        <f>SUMIFS(СВЦЭМ!$C$33:$C$776,СВЦЭМ!$A$33:$A$776,$A107,СВЦЭМ!$B$33:$B$776,W$83)+'СЕТ СН'!$H$12+СВЦЭМ!$D$10+'СЕТ СН'!$H$6-'СЕТ СН'!$H$22</f>
        <v>1246.70162755</v>
      </c>
      <c r="X107" s="36">
        <f>SUMIFS(СВЦЭМ!$C$33:$C$776,СВЦЭМ!$A$33:$A$776,$A107,СВЦЭМ!$B$33:$B$776,X$83)+'СЕТ СН'!$H$12+СВЦЭМ!$D$10+'СЕТ СН'!$H$6-'СЕТ СН'!$H$22</f>
        <v>1244.0415769000001</v>
      </c>
      <c r="Y107" s="36">
        <f>SUMIFS(СВЦЭМ!$C$33:$C$776,СВЦЭМ!$A$33:$A$776,$A107,СВЦЭМ!$B$33:$B$776,Y$83)+'СЕТ СН'!$H$12+СВЦЭМ!$D$10+'СЕТ СН'!$H$6-'СЕТ СН'!$H$22</f>
        <v>1271.2586190000002</v>
      </c>
    </row>
    <row r="108" spans="1:25" ht="15.75" x14ac:dyDescent="0.2">
      <c r="A108" s="35">
        <f t="shared" si="2"/>
        <v>43794</v>
      </c>
      <c r="B108" s="36">
        <f>SUMIFS(СВЦЭМ!$C$33:$C$776,СВЦЭМ!$A$33:$A$776,$A108,СВЦЭМ!$B$33:$B$776,B$83)+'СЕТ СН'!$H$12+СВЦЭМ!$D$10+'СЕТ СН'!$H$6-'СЕТ СН'!$H$22</f>
        <v>1308.8944817000001</v>
      </c>
      <c r="C108" s="36">
        <f>SUMIFS(СВЦЭМ!$C$33:$C$776,СВЦЭМ!$A$33:$A$776,$A108,СВЦЭМ!$B$33:$B$776,C$83)+'СЕТ СН'!$H$12+СВЦЭМ!$D$10+'СЕТ СН'!$H$6-'СЕТ СН'!$H$22</f>
        <v>1330.76541262</v>
      </c>
      <c r="D108" s="36">
        <f>SUMIFS(СВЦЭМ!$C$33:$C$776,СВЦЭМ!$A$33:$A$776,$A108,СВЦЭМ!$B$33:$B$776,D$83)+'СЕТ СН'!$H$12+СВЦЭМ!$D$10+'СЕТ СН'!$H$6-'СЕТ СН'!$H$22</f>
        <v>1368.78583258</v>
      </c>
      <c r="E108" s="36">
        <f>SUMIFS(СВЦЭМ!$C$33:$C$776,СВЦЭМ!$A$33:$A$776,$A108,СВЦЭМ!$B$33:$B$776,E$83)+'СЕТ СН'!$H$12+СВЦЭМ!$D$10+'СЕТ СН'!$H$6-'СЕТ СН'!$H$22</f>
        <v>1375.85029405</v>
      </c>
      <c r="F108" s="36">
        <f>SUMIFS(СВЦЭМ!$C$33:$C$776,СВЦЭМ!$A$33:$A$776,$A108,СВЦЭМ!$B$33:$B$776,F$83)+'СЕТ СН'!$H$12+СВЦЭМ!$D$10+'СЕТ СН'!$H$6-'СЕТ СН'!$H$22</f>
        <v>1359.7279216300001</v>
      </c>
      <c r="G108" s="36">
        <f>SUMIFS(СВЦЭМ!$C$33:$C$776,СВЦЭМ!$A$33:$A$776,$A108,СВЦЭМ!$B$33:$B$776,G$83)+'СЕТ СН'!$H$12+СВЦЭМ!$D$10+'СЕТ СН'!$H$6-'СЕТ СН'!$H$22</f>
        <v>1359.0968902</v>
      </c>
      <c r="H108" s="36">
        <f>SUMIFS(СВЦЭМ!$C$33:$C$776,СВЦЭМ!$A$33:$A$776,$A108,СВЦЭМ!$B$33:$B$776,H$83)+'СЕТ СН'!$H$12+СВЦЭМ!$D$10+'СЕТ СН'!$H$6-'СЕТ СН'!$H$22</f>
        <v>1318.9000701</v>
      </c>
      <c r="I108" s="36">
        <f>SUMIFS(СВЦЭМ!$C$33:$C$776,СВЦЭМ!$A$33:$A$776,$A108,СВЦЭМ!$B$33:$B$776,I$83)+'СЕТ СН'!$H$12+СВЦЭМ!$D$10+'СЕТ СН'!$H$6-'СЕТ СН'!$H$22</f>
        <v>1300.2405766100001</v>
      </c>
      <c r="J108" s="36">
        <f>SUMIFS(СВЦЭМ!$C$33:$C$776,СВЦЭМ!$A$33:$A$776,$A108,СВЦЭМ!$B$33:$B$776,J$83)+'СЕТ СН'!$H$12+СВЦЭМ!$D$10+'СЕТ СН'!$H$6-'СЕТ СН'!$H$22</f>
        <v>1279.15768364</v>
      </c>
      <c r="K108" s="36">
        <f>SUMIFS(СВЦЭМ!$C$33:$C$776,СВЦЭМ!$A$33:$A$776,$A108,СВЦЭМ!$B$33:$B$776,K$83)+'СЕТ СН'!$H$12+СВЦЭМ!$D$10+'СЕТ СН'!$H$6-'СЕТ СН'!$H$22</f>
        <v>1269.8616277400001</v>
      </c>
      <c r="L108" s="36">
        <f>SUMIFS(СВЦЭМ!$C$33:$C$776,СВЦЭМ!$A$33:$A$776,$A108,СВЦЭМ!$B$33:$B$776,L$83)+'СЕТ СН'!$H$12+СВЦЭМ!$D$10+'СЕТ СН'!$H$6-'СЕТ СН'!$H$22</f>
        <v>1237.4953580000001</v>
      </c>
      <c r="M108" s="36">
        <f>SUMIFS(СВЦЭМ!$C$33:$C$776,СВЦЭМ!$A$33:$A$776,$A108,СВЦЭМ!$B$33:$B$776,M$83)+'СЕТ СН'!$H$12+СВЦЭМ!$D$10+'СЕТ СН'!$H$6-'СЕТ СН'!$H$22</f>
        <v>1238.0553022900001</v>
      </c>
      <c r="N108" s="36">
        <f>SUMIFS(СВЦЭМ!$C$33:$C$776,СВЦЭМ!$A$33:$A$776,$A108,СВЦЭМ!$B$33:$B$776,N$83)+'СЕТ СН'!$H$12+СВЦЭМ!$D$10+'СЕТ СН'!$H$6-'СЕТ СН'!$H$22</f>
        <v>1226.62900341</v>
      </c>
      <c r="O108" s="36">
        <f>SUMIFS(СВЦЭМ!$C$33:$C$776,СВЦЭМ!$A$33:$A$776,$A108,СВЦЭМ!$B$33:$B$776,O$83)+'СЕТ СН'!$H$12+СВЦЭМ!$D$10+'СЕТ СН'!$H$6-'СЕТ СН'!$H$22</f>
        <v>1231.87692793</v>
      </c>
      <c r="P108" s="36">
        <f>SUMIFS(СВЦЭМ!$C$33:$C$776,СВЦЭМ!$A$33:$A$776,$A108,СВЦЭМ!$B$33:$B$776,P$83)+'СЕТ СН'!$H$12+СВЦЭМ!$D$10+'СЕТ СН'!$H$6-'СЕТ СН'!$H$22</f>
        <v>1240.90572004</v>
      </c>
      <c r="Q108" s="36">
        <f>SUMIFS(СВЦЭМ!$C$33:$C$776,СВЦЭМ!$A$33:$A$776,$A108,СВЦЭМ!$B$33:$B$776,Q$83)+'СЕТ СН'!$H$12+СВЦЭМ!$D$10+'СЕТ СН'!$H$6-'СЕТ СН'!$H$22</f>
        <v>1216.05709146</v>
      </c>
      <c r="R108" s="36">
        <f>SUMIFS(СВЦЭМ!$C$33:$C$776,СВЦЭМ!$A$33:$A$776,$A108,СВЦЭМ!$B$33:$B$776,R$83)+'СЕТ СН'!$H$12+СВЦЭМ!$D$10+'СЕТ СН'!$H$6-'СЕТ СН'!$H$22</f>
        <v>1228.47681463</v>
      </c>
      <c r="S108" s="36">
        <f>SUMIFS(СВЦЭМ!$C$33:$C$776,СВЦЭМ!$A$33:$A$776,$A108,СВЦЭМ!$B$33:$B$776,S$83)+'СЕТ СН'!$H$12+СВЦЭМ!$D$10+'СЕТ СН'!$H$6-'СЕТ СН'!$H$22</f>
        <v>1221.5520741099999</v>
      </c>
      <c r="T108" s="36">
        <f>SUMIFS(СВЦЭМ!$C$33:$C$776,СВЦЭМ!$A$33:$A$776,$A108,СВЦЭМ!$B$33:$B$776,T$83)+'СЕТ СН'!$H$12+СВЦЭМ!$D$10+'СЕТ СН'!$H$6-'СЕТ СН'!$H$22</f>
        <v>1212.3676594100002</v>
      </c>
      <c r="U108" s="36">
        <f>SUMIFS(СВЦЭМ!$C$33:$C$776,СВЦЭМ!$A$33:$A$776,$A108,СВЦЭМ!$B$33:$B$776,U$83)+'СЕТ СН'!$H$12+СВЦЭМ!$D$10+'СЕТ СН'!$H$6-'СЕТ СН'!$H$22</f>
        <v>1220.40521481</v>
      </c>
      <c r="V108" s="36">
        <f>SUMIFS(СВЦЭМ!$C$33:$C$776,СВЦЭМ!$A$33:$A$776,$A108,СВЦЭМ!$B$33:$B$776,V$83)+'СЕТ СН'!$H$12+СВЦЭМ!$D$10+'СЕТ СН'!$H$6-'СЕТ СН'!$H$22</f>
        <v>1230.8214109</v>
      </c>
      <c r="W108" s="36">
        <f>SUMIFS(СВЦЭМ!$C$33:$C$776,СВЦЭМ!$A$33:$A$776,$A108,СВЦЭМ!$B$33:$B$776,W$83)+'СЕТ СН'!$H$12+СВЦЭМ!$D$10+'СЕТ СН'!$H$6-'СЕТ СН'!$H$22</f>
        <v>1251.1490065799999</v>
      </c>
      <c r="X108" s="36">
        <f>SUMIFS(СВЦЭМ!$C$33:$C$776,СВЦЭМ!$A$33:$A$776,$A108,СВЦЭМ!$B$33:$B$776,X$83)+'СЕТ СН'!$H$12+СВЦЭМ!$D$10+'СЕТ СН'!$H$6-'СЕТ СН'!$H$22</f>
        <v>1270.3915057500001</v>
      </c>
      <c r="Y108" s="36">
        <f>SUMIFS(СВЦЭМ!$C$33:$C$776,СВЦЭМ!$A$33:$A$776,$A108,СВЦЭМ!$B$33:$B$776,Y$83)+'СЕТ СН'!$H$12+СВЦЭМ!$D$10+'СЕТ СН'!$H$6-'СЕТ СН'!$H$22</f>
        <v>1286.42852877</v>
      </c>
    </row>
    <row r="109" spans="1:25" ht="15.75" x14ac:dyDescent="0.2">
      <c r="A109" s="35">
        <f t="shared" si="2"/>
        <v>43795</v>
      </c>
      <c r="B109" s="36">
        <f>SUMIFS(СВЦЭМ!$C$33:$C$776,СВЦЭМ!$A$33:$A$776,$A109,СВЦЭМ!$B$33:$B$776,B$83)+'СЕТ СН'!$H$12+СВЦЭМ!$D$10+'СЕТ СН'!$H$6-'СЕТ СН'!$H$22</f>
        <v>1334.8535130700002</v>
      </c>
      <c r="C109" s="36">
        <f>SUMIFS(СВЦЭМ!$C$33:$C$776,СВЦЭМ!$A$33:$A$776,$A109,СВЦЭМ!$B$33:$B$776,C$83)+'СЕТ СН'!$H$12+СВЦЭМ!$D$10+'СЕТ СН'!$H$6-'СЕТ СН'!$H$22</f>
        <v>1346.9022126099999</v>
      </c>
      <c r="D109" s="36">
        <f>SUMIFS(СВЦЭМ!$C$33:$C$776,СВЦЭМ!$A$33:$A$776,$A109,СВЦЭМ!$B$33:$B$776,D$83)+'СЕТ СН'!$H$12+СВЦЭМ!$D$10+'СЕТ СН'!$H$6-'СЕТ СН'!$H$22</f>
        <v>1360.6373315599999</v>
      </c>
      <c r="E109" s="36">
        <f>SUMIFS(СВЦЭМ!$C$33:$C$776,СВЦЭМ!$A$33:$A$776,$A109,СВЦЭМ!$B$33:$B$776,E$83)+'СЕТ СН'!$H$12+СВЦЭМ!$D$10+'СЕТ СН'!$H$6-'СЕТ СН'!$H$22</f>
        <v>1364.76062258</v>
      </c>
      <c r="F109" s="36">
        <f>SUMIFS(СВЦЭМ!$C$33:$C$776,СВЦЭМ!$A$33:$A$776,$A109,СВЦЭМ!$B$33:$B$776,F$83)+'СЕТ СН'!$H$12+СВЦЭМ!$D$10+'СЕТ СН'!$H$6-'СЕТ СН'!$H$22</f>
        <v>1353.4277425400001</v>
      </c>
      <c r="G109" s="36">
        <f>SUMIFS(СВЦЭМ!$C$33:$C$776,СВЦЭМ!$A$33:$A$776,$A109,СВЦЭМ!$B$33:$B$776,G$83)+'СЕТ СН'!$H$12+СВЦЭМ!$D$10+'СЕТ СН'!$H$6-'СЕТ СН'!$H$22</f>
        <v>1350.0780116400001</v>
      </c>
      <c r="H109" s="36">
        <f>SUMIFS(СВЦЭМ!$C$33:$C$776,СВЦЭМ!$A$33:$A$776,$A109,СВЦЭМ!$B$33:$B$776,H$83)+'СЕТ СН'!$H$12+СВЦЭМ!$D$10+'СЕТ СН'!$H$6-'СЕТ СН'!$H$22</f>
        <v>1324.72891095</v>
      </c>
      <c r="I109" s="36">
        <f>SUMIFS(СВЦЭМ!$C$33:$C$776,СВЦЭМ!$A$33:$A$776,$A109,СВЦЭМ!$B$33:$B$776,I$83)+'СЕТ СН'!$H$12+СВЦЭМ!$D$10+'СЕТ СН'!$H$6-'СЕТ СН'!$H$22</f>
        <v>1315.74419607</v>
      </c>
      <c r="J109" s="36">
        <f>SUMIFS(СВЦЭМ!$C$33:$C$776,СВЦЭМ!$A$33:$A$776,$A109,СВЦЭМ!$B$33:$B$776,J$83)+'СЕТ СН'!$H$12+СВЦЭМ!$D$10+'СЕТ СН'!$H$6-'СЕТ СН'!$H$22</f>
        <v>1275.2086008700001</v>
      </c>
      <c r="K109" s="36">
        <f>SUMIFS(СВЦЭМ!$C$33:$C$776,СВЦЭМ!$A$33:$A$776,$A109,СВЦЭМ!$B$33:$B$776,K$83)+'СЕТ СН'!$H$12+СВЦЭМ!$D$10+'СЕТ СН'!$H$6-'СЕТ СН'!$H$22</f>
        <v>1260.3853388299999</v>
      </c>
      <c r="L109" s="36">
        <f>SUMIFS(СВЦЭМ!$C$33:$C$776,СВЦЭМ!$A$33:$A$776,$A109,СВЦЭМ!$B$33:$B$776,L$83)+'СЕТ СН'!$H$12+СВЦЭМ!$D$10+'СЕТ СН'!$H$6-'СЕТ СН'!$H$22</f>
        <v>1225.0693850500002</v>
      </c>
      <c r="M109" s="36">
        <f>SUMIFS(СВЦЭМ!$C$33:$C$776,СВЦЭМ!$A$33:$A$776,$A109,СВЦЭМ!$B$33:$B$776,M$83)+'СЕТ СН'!$H$12+СВЦЭМ!$D$10+'СЕТ СН'!$H$6-'СЕТ СН'!$H$22</f>
        <v>1231.91732204</v>
      </c>
      <c r="N109" s="36">
        <f>SUMIFS(СВЦЭМ!$C$33:$C$776,СВЦЭМ!$A$33:$A$776,$A109,СВЦЭМ!$B$33:$B$776,N$83)+'СЕТ СН'!$H$12+СВЦЭМ!$D$10+'СЕТ СН'!$H$6-'СЕТ СН'!$H$22</f>
        <v>1219.0943200300001</v>
      </c>
      <c r="O109" s="36">
        <f>SUMIFS(СВЦЭМ!$C$33:$C$776,СВЦЭМ!$A$33:$A$776,$A109,СВЦЭМ!$B$33:$B$776,O$83)+'СЕТ СН'!$H$12+СВЦЭМ!$D$10+'СЕТ СН'!$H$6-'СЕТ СН'!$H$22</f>
        <v>1222.09033608</v>
      </c>
      <c r="P109" s="36">
        <f>SUMIFS(СВЦЭМ!$C$33:$C$776,СВЦЭМ!$A$33:$A$776,$A109,СВЦЭМ!$B$33:$B$776,P$83)+'СЕТ СН'!$H$12+СВЦЭМ!$D$10+'СЕТ СН'!$H$6-'СЕТ СН'!$H$22</f>
        <v>1237.2230190700002</v>
      </c>
      <c r="Q109" s="36">
        <f>SUMIFS(СВЦЭМ!$C$33:$C$776,СВЦЭМ!$A$33:$A$776,$A109,СВЦЭМ!$B$33:$B$776,Q$83)+'СЕТ СН'!$H$12+СВЦЭМ!$D$10+'СЕТ СН'!$H$6-'СЕТ СН'!$H$22</f>
        <v>1231.4653132100002</v>
      </c>
      <c r="R109" s="36">
        <f>SUMIFS(СВЦЭМ!$C$33:$C$776,СВЦЭМ!$A$33:$A$776,$A109,СВЦЭМ!$B$33:$B$776,R$83)+'СЕТ СН'!$H$12+СВЦЭМ!$D$10+'СЕТ СН'!$H$6-'СЕТ СН'!$H$22</f>
        <v>1247.1289129700001</v>
      </c>
      <c r="S109" s="36">
        <f>SUMIFS(СВЦЭМ!$C$33:$C$776,СВЦЭМ!$A$33:$A$776,$A109,СВЦЭМ!$B$33:$B$776,S$83)+'СЕТ СН'!$H$12+СВЦЭМ!$D$10+'СЕТ СН'!$H$6-'СЕТ СН'!$H$22</f>
        <v>1248.6062003000002</v>
      </c>
      <c r="T109" s="36">
        <f>SUMIFS(СВЦЭМ!$C$33:$C$776,СВЦЭМ!$A$33:$A$776,$A109,СВЦЭМ!$B$33:$B$776,T$83)+'СЕТ СН'!$H$12+СВЦЭМ!$D$10+'СЕТ СН'!$H$6-'СЕТ СН'!$H$22</f>
        <v>1228.3461092900002</v>
      </c>
      <c r="U109" s="36">
        <f>SUMIFS(СВЦЭМ!$C$33:$C$776,СВЦЭМ!$A$33:$A$776,$A109,СВЦЭМ!$B$33:$B$776,U$83)+'СЕТ СН'!$H$12+СВЦЭМ!$D$10+'СЕТ СН'!$H$6-'СЕТ СН'!$H$22</f>
        <v>1222.6442218900002</v>
      </c>
      <c r="V109" s="36">
        <f>SUMIFS(СВЦЭМ!$C$33:$C$776,СВЦЭМ!$A$33:$A$776,$A109,СВЦЭМ!$B$33:$B$776,V$83)+'СЕТ СН'!$H$12+СВЦЭМ!$D$10+'СЕТ СН'!$H$6-'СЕТ СН'!$H$22</f>
        <v>1235.93857387</v>
      </c>
      <c r="W109" s="36">
        <f>SUMIFS(СВЦЭМ!$C$33:$C$776,СВЦЭМ!$A$33:$A$776,$A109,СВЦЭМ!$B$33:$B$776,W$83)+'СЕТ СН'!$H$12+СВЦЭМ!$D$10+'СЕТ СН'!$H$6-'СЕТ СН'!$H$22</f>
        <v>1275.22694428</v>
      </c>
      <c r="X109" s="36">
        <f>SUMIFS(СВЦЭМ!$C$33:$C$776,СВЦЭМ!$A$33:$A$776,$A109,СВЦЭМ!$B$33:$B$776,X$83)+'СЕТ СН'!$H$12+СВЦЭМ!$D$10+'СЕТ СН'!$H$6-'СЕТ СН'!$H$22</f>
        <v>1276.50559681</v>
      </c>
      <c r="Y109" s="36">
        <f>SUMIFS(СВЦЭМ!$C$33:$C$776,СВЦЭМ!$A$33:$A$776,$A109,СВЦЭМ!$B$33:$B$776,Y$83)+'СЕТ СН'!$H$12+СВЦЭМ!$D$10+'СЕТ СН'!$H$6-'СЕТ СН'!$H$22</f>
        <v>1294.4781327599999</v>
      </c>
    </row>
    <row r="110" spans="1:25" ht="15.75" x14ac:dyDescent="0.2">
      <c r="A110" s="35">
        <f t="shared" si="2"/>
        <v>43796</v>
      </c>
      <c r="B110" s="36">
        <f>SUMIFS(СВЦЭМ!$C$33:$C$776,СВЦЭМ!$A$33:$A$776,$A110,СВЦЭМ!$B$33:$B$776,B$83)+'СЕТ СН'!$H$12+СВЦЭМ!$D$10+'СЕТ СН'!$H$6-'СЕТ СН'!$H$22</f>
        <v>1341.78903083</v>
      </c>
      <c r="C110" s="36">
        <f>SUMIFS(СВЦЭМ!$C$33:$C$776,СВЦЭМ!$A$33:$A$776,$A110,СВЦЭМ!$B$33:$B$776,C$83)+'СЕТ СН'!$H$12+СВЦЭМ!$D$10+'СЕТ СН'!$H$6-'СЕТ СН'!$H$22</f>
        <v>1356.6452572000001</v>
      </c>
      <c r="D110" s="36">
        <f>SUMIFS(СВЦЭМ!$C$33:$C$776,СВЦЭМ!$A$33:$A$776,$A110,СВЦЭМ!$B$33:$B$776,D$83)+'СЕТ СН'!$H$12+СВЦЭМ!$D$10+'СЕТ СН'!$H$6-'СЕТ СН'!$H$22</f>
        <v>1385.9843297500001</v>
      </c>
      <c r="E110" s="36">
        <f>SUMIFS(СВЦЭМ!$C$33:$C$776,СВЦЭМ!$A$33:$A$776,$A110,СВЦЭМ!$B$33:$B$776,E$83)+'СЕТ СН'!$H$12+СВЦЭМ!$D$10+'СЕТ СН'!$H$6-'СЕТ СН'!$H$22</f>
        <v>1385.3410526100001</v>
      </c>
      <c r="F110" s="36">
        <f>SUMIFS(СВЦЭМ!$C$33:$C$776,СВЦЭМ!$A$33:$A$776,$A110,СВЦЭМ!$B$33:$B$776,F$83)+'СЕТ СН'!$H$12+СВЦЭМ!$D$10+'СЕТ СН'!$H$6-'СЕТ СН'!$H$22</f>
        <v>1380.7606385200002</v>
      </c>
      <c r="G110" s="36">
        <f>SUMIFS(СВЦЭМ!$C$33:$C$776,СВЦЭМ!$A$33:$A$776,$A110,СВЦЭМ!$B$33:$B$776,G$83)+'СЕТ СН'!$H$12+СВЦЭМ!$D$10+'СЕТ СН'!$H$6-'СЕТ СН'!$H$22</f>
        <v>1371.4131018500002</v>
      </c>
      <c r="H110" s="36">
        <f>SUMIFS(СВЦЭМ!$C$33:$C$776,СВЦЭМ!$A$33:$A$776,$A110,СВЦЭМ!$B$33:$B$776,H$83)+'СЕТ СН'!$H$12+СВЦЭМ!$D$10+'СЕТ СН'!$H$6-'СЕТ СН'!$H$22</f>
        <v>1364.8290218900001</v>
      </c>
      <c r="I110" s="36">
        <f>SUMIFS(СВЦЭМ!$C$33:$C$776,СВЦЭМ!$A$33:$A$776,$A110,СВЦЭМ!$B$33:$B$776,I$83)+'СЕТ СН'!$H$12+СВЦЭМ!$D$10+'СЕТ СН'!$H$6-'СЕТ СН'!$H$22</f>
        <v>1369.3949575000001</v>
      </c>
      <c r="J110" s="36">
        <f>SUMIFS(СВЦЭМ!$C$33:$C$776,СВЦЭМ!$A$33:$A$776,$A110,СВЦЭМ!$B$33:$B$776,J$83)+'СЕТ СН'!$H$12+СВЦЭМ!$D$10+'СЕТ СН'!$H$6-'СЕТ СН'!$H$22</f>
        <v>1308.6611255299999</v>
      </c>
      <c r="K110" s="36">
        <f>SUMIFS(СВЦЭМ!$C$33:$C$776,СВЦЭМ!$A$33:$A$776,$A110,СВЦЭМ!$B$33:$B$776,K$83)+'СЕТ СН'!$H$12+СВЦЭМ!$D$10+'СЕТ СН'!$H$6-'СЕТ СН'!$H$22</f>
        <v>1292.4999180300001</v>
      </c>
      <c r="L110" s="36">
        <f>SUMIFS(СВЦЭМ!$C$33:$C$776,СВЦЭМ!$A$33:$A$776,$A110,СВЦЭМ!$B$33:$B$776,L$83)+'СЕТ СН'!$H$12+СВЦЭМ!$D$10+'СЕТ СН'!$H$6-'СЕТ СН'!$H$22</f>
        <v>1257.2937116100002</v>
      </c>
      <c r="M110" s="36">
        <f>SUMIFS(СВЦЭМ!$C$33:$C$776,СВЦЭМ!$A$33:$A$776,$A110,СВЦЭМ!$B$33:$B$776,M$83)+'СЕТ СН'!$H$12+СВЦЭМ!$D$10+'СЕТ СН'!$H$6-'СЕТ СН'!$H$22</f>
        <v>1246.2479422500001</v>
      </c>
      <c r="N110" s="36">
        <f>SUMIFS(СВЦЭМ!$C$33:$C$776,СВЦЭМ!$A$33:$A$776,$A110,СВЦЭМ!$B$33:$B$776,N$83)+'СЕТ СН'!$H$12+СВЦЭМ!$D$10+'СЕТ СН'!$H$6-'СЕТ СН'!$H$22</f>
        <v>1235.2739248800001</v>
      </c>
      <c r="O110" s="36">
        <f>SUMIFS(СВЦЭМ!$C$33:$C$776,СВЦЭМ!$A$33:$A$776,$A110,СВЦЭМ!$B$33:$B$776,O$83)+'СЕТ СН'!$H$12+СВЦЭМ!$D$10+'СЕТ СН'!$H$6-'СЕТ СН'!$H$22</f>
        <v>1249.9097141100001</v>
      </c>
      <c r="P110" s="36">
        <f>SUMIFS(СВЦЭМ!$C$33:$C$776,СВЦЭМ!$A$33:$A$776,$A110,СВЦЭМ!$B$33:$B$776,P$83)+'СЕТ СН'!$H$12+СВЦЭМ!$D$10+'СЕТ СН'!$H$6-'СЕТ СН'!$H$22</f>
        <v>1258.01805227</v>
      </c>
      <c r="Q110" s="36">
        <f>SUMIFS(СВЦЭМ!$C$33:$C$776,СВЦЭМ!$A$33:$A$776,$A110,СВЦЭМ!$B$33:$B$776,Q$83)+'СЕТ СН'!$H$12+СВЦЭМ!$D$10+'СЕТ СН'!$H$6-'СЕТ СН'!$H$22</f>
        <v>1241.88749762</v>
      </c>
      <c r="R110" s="36">
        <f>SUMIFS(СВЦЭМ!$C$33:$C$776,СВЦЭМ!$A$33:$A$776,$A110,СВЦЭМ!$B$33:$B$776,R$83)+'СЕТ СН'!$H$12+СВЦЭМ!$D$10+'СЕТ СН'!$H$6-'СЕТ СН'!$H$22</f>
        <v>1244.5586750900002</v>
      </c>
      <c r="S110" s="36">
        <f>SUMIFS(СВЦЭМ!$C$33:$C$776,СВЦЭМ!$A$33:$A$776,$A110,СВЦЭМ!$B$33:$B$776,S$83)+'СЕТ СН'!$H$12+СВЦЭМ!$D$10+'СЕТ СН'!$H$6-'СЕТ СН'!$H$22</f>
        <v>1257.9315885400001</v>
      </c>
      <c r="T110" s="36">
        <f>SUMIFS(СВЦЭМ!$C$33:$C$776,СВЦЭМ!$A$33:$A$776,$A110,СВЦЭМ!$B$33:$B$776,T$83)+'СЕТ СН'!$H$12+СВЦЭМ!$D$10+'СЕТ СН'!$H$6-'СЕТ СН'!$H$22</f>
        <v>1239.1680981899999</v>
      </c>
      <c r="U110" s="36">
        <f>SUMIFS(СВЦЭМ!$C$33:$C$776,СВЦЭМ!$A$33:$A$776,$A110,СВЦЭМ!$B$33:$B$776,U$83)+'СЕТ СН'!$H$12+СВЦЭМ!$D$10+'СЕТ СН'!$H$6-'СЕТ СН'!$H$22</f>
        <v>1234.9197880300001</v>
      </c>
      <c r="V110" s="36">
        <f>SUMIFS(СВЦЭМ!$C$33:$C$776,СВЦЭМ!$A$33:$A$776,$A110,СВЦЭМ!$B$33:$B$776,V$83)+'СЕТ СН'!$H$12+СВЦЭМ!$D$10+'СЕТ СН'!$H$6-'СЕТ СН'!$H$22</f>
        <v>1238.1134789500002</v>
      </c>
      <c r="W110" s="36">
        <f>SUMIFS(СВЦЭМ!$C$33:$C$776,СВЦЭМ!$A$33:$A$776,$A110,СВЦЭМ!$B$33:$B$776,W$83)+'СЕТ СН'!$H$12+СВЦЭМ!$D$10+'СЕТ СН'!$H$6-'СЕТ СН'!$H$22</f>
        <v>1556.9809499099997</v>
      </c>
      <c r="X110" s="36">
        <f>SUMIFS(СВЦЭМ!$C$33:$C$776,СВЦЭМ!$A$33:$A$776,$A110,СВЦЭМ!$B$33:$B$776,X$83)+'СЕТ СН'!$H$12+СВЦЭМ!$D$10+'СЕТ СН'!$H$6-'СЕТ СН'!$H$22</f>
        <v>1274.8394444800001</v>
      </c>
      <c r="Y110" s="36">
        <f>SUMIFS(СВЦЭМ!$C$33:$C$776,СВЦЭМ!$A$33:$A$776,$A110,СВЦЭМ!$B$33:$B$776,Y$83)+'СЕТ СН'!$H$12+СВЦЭМ!$D$10+'СЕТ СН'!$H$6-'СЕТ СН'!$H$22</f>
        <v>1288.3877269899999</v>
      </c>
    </row>
    <row r="111" spans="1:25" ht="15.75" x14ac:dyDescent="0.2">
      <c r="A111" s="35">
        <f t="shared" si="2"/>
        <v>43797</v>
      </c>
      <c r="B111" s="36">
        <f>SUMIFS(СВЦЭМ!$C$33:$C$776,СВЦЭМ!$A$33:$A$776,$A111,СВЦЭМ!$B$33:$B$776,B$83)+'СЕТ СН'!$H$12+СВЦЭМ!$D$10+'СЕТ СН'!$H$6-'СЕТ СН'!$H$22</f>
        <v>1366.4169802199999</v>
      </c>
      <c r="C111" s="36">
        <f>SUMIFS(СВЦЭМ!$C$33:$C$776,СВЦЭМ!$A$33:$A$776,$A111,СВЦЭМ!$B$33:$B$776,C$83)+'СЕТ СН'!$H$12+СВЦЭМ!$D$10+'СЕТ СН'!$H$6-'СЕТ СН'!$H$22</f>
        <v>1388.90292621</v>
      </c>
      <c r="D111" s="36">
        <f>SUMIFS(СВЦЭМ!$C$33:$C$776,СВЦЭМ!$A$33:$A$776,$A111,СВЦЭМ!$B$33:$B$776,D$83)+'СЕТ СН'!$H$12+СВЦЭМ!$D$10+'СЕТ СН'!$H$6-'СЕТ СН'!$H$22</f>
        <v>1431.3593553800001</v>
      </c>
      <c r="E111" s="36">
        <f>SUMIFS(СВЦЭМ!$C$33:$C$776,СВЦЭМ!$A$33:$A$776,$A111,СВЦЭМ!$B$33:$B$776,E$83)+'СЕТ СН'!$H$12+СВЦЭМ!$D$10+'СЕТ СН'!$H$6-'СЕТ СН'!$H$22</f>
        <v>1413.9107939400001</v>
      </c>
      <c r="F111" s="36">
        <f>SUMIFS(СВЦЭМ!$C$33:$C$776,СВЦЭМ!$A$33:$A$776,$A111,СВЦЭМ!$B$33:$B$776,F$83)+'СЕТ СН'!$H$12+СВЦЭМ!$D$10+'СЕТ СН'!$H$6-'СЕТ СН'!$H$22</f>
        <v>1404.5458190600002</v>
      </c>
      <c r="G111" s="36">
        <f>SUMIFS(СВЦЭМ!$C$33:$C$776,СВЦЭМ!$A$33:$A$776,$A111,СВЦЭМ!$B$33:$B$776,G$83)+'СЕТ СН'!$H$12+СВЦЭМ!$D$10+'СЕТ СН'!$H$6-'СЕТ СН'!$H$22</f>
        <v>1408.46447674</v>
      </c>
      <c r="H111" s="36">
        <f>SUMIFS(СВЦЭМ!$C$33:$C$776,СВЦЭМ!$A$33:$A$776,$A111,СВЦЭМ!$B$33:$B$776,H$83)+'СЕТ СН'!$H$12+СВЦЭМ!$D$10+'СЕТ СН'!$H$6-'СЕТ СН'!$H$22</f>
        <v>1418.4013710600002</v>
      </c>
      <c r="I111" s="36">
        <f>SUMIFS(СВЦЭМ!$C$33:$C$776,СВЦЭМ!$A$33:$A$776,$A111,СВЦЭМ!$B$33:$B$776,I$83)+'СЕТ СН'!$H$12+СВЦЭМ!$D$10+'СЕТ СН'!$H$6-'СЕТ СН'!$H$22</f>
        <v>1407.0460438700002</v>
      </c>
      <c r="J111" s="36">
        <f>SUMIFS(СВЦЭМ!$C$33:$C$776,СВЦЭМ!$A$33:$A$776,$A111,СВЦЭМ!$B$33:$B$776,J$83)+'СЕТ СН'!$H$12+СВЦЭМ!$D$10+'СЕТ СН'!$H$6-'СЕТ СН'!$H$22</f>
        <v>1329.8531092600001</v>
      </c>
      <c r="K111" s="36">
        <f>SUMIFS(СВЦЭМ!$C$33:$C$776,СВЦЭМ!$A$33:$A$776,$A111,СВЦЭМ!$B$33:$B$776,K$83)+'СЕТ СН'!$H$12+СВЦЭМ!$D$10+'СЕТ СН'!$H$6-'СЕТ СН'!$H$22</f>
        <v>1310.30004375</v>
      </c>
      <c r="L111" s="36">
        <f>SUMIFS(СВЦЭМ!$C$33:$C$776,СВЦЭМ!$A$33:$A$776,$A111,СВЦЭМ!$B$33:$B$776,L$83)+'СЕТ СН'!$H$12+СВЦЭМ!$D$10+'СЕТ СН'!$H$6-'СЕТ СН'!$H$22</f>
        <v>1277.05101201</v>
      </c>
      <c r="M111" s="36">
        <f>SUMIFS(СВЦЭМ!$C$33:$C$776,СВЦЭМ!$A$33:$A$776,$A111,СВЦЭМ!$B$33:$B$776,M$83)+'СЕТ СН'!$H$12+СВЦЭМ!$D$10+'СЕТ СН'!$H$6-'СЕТ СН'!$H$22</f>
        <v>1262.7046292</v>
      </c>
      <c r="N111" s="36">
        <f>SUMIFS(СВЦЭМ!$C$33:$C$776,СВЦЭМ!$A$33:$A$776,$A111,СВЦЭМ!$B$33:$B$776,N$83)+'СЕТ СН'!$H$12+СВЦЭМ!$D$10+'СЕТ СН'!$H$6-'СЕТ СН'!$H$22</f>
        <v>1258.4874835999999</v>
      </c>
      <c r="O111" s="36">
        <f>SUMIFS(СВЦЭМ!$C$33:$C$776,СВЦЭМ!$A$33:$A$776,$A111,СВЦЭМ!$B$33:$B$776,O$83)+'СЕТ СН'!$H$12+СВЦЭМ!$D$10+'СЕТ СН'!$H$6-'СЕТ СН'!$H$22</f>
        <v>1264.06957764</v>
      </c>
      <c r="P111" s="36">
        <f>SUMIFS(СВЦЭМ!$C$33:$C$776,СВЦЭМ!$A$33:$A$776,$A111,СВЦЭМ!$B$33:$B$776,P$83)+'СЕТ СН'!$H$12+СВЦЭМ!$D$10+'СЕТ СН'!$H$6-'СЕТ СН'!$H$22</f>
        <v>1268.70038484</v>
      </c>
      <c r="Q111" s="36">
        <f>SUMIFS(СВЦЭМ!$C$33:$C$776,СВЦЭМ!$A$33:$A$776,$A111,СВЦЭМ!$B$33:$B$776,Q$83)+'СЕТ СН'!$H$12+СВЦЭМ!$D$10+'СЕТ СН'!$H$6-'СЕТ СН'!$H$22</f>
        <v>1255.49419018</v>
      </c>
      <c r="R111" s="36">
        <f>SUMIFS(СВЦЭМ!$C$33:$C$776,СВЦЭМ!$A$33:$A$776,$A111,СВЦЭМ!$B$33:$B$776,R$83)+'СЕТ СН'!$H$12+СВЦЭМ!$D$10+'СЕТ СН'!$H$6-'СЕТ СН'!$H$22</f>
        <v>1265.5141747500002</v>
      </c>
      <c r="S111" s="36">
        <f>SUMIFS(СВЦЭМ!$C$33:$C$776,СВЦЭМ!$A$33:$A$776,$A111,СВЦЭМ!$B$33:$B$776,S$83)+'СЕТ СН'!$H$12+СВЦЭМ!$D$10+'СЕТ СН'!$H$6-'СЕТ СН'!$H$22</f>
        <v>1265.9359810599999</v>
      </c>
      <c r="T111" s="36">
        <f>SUMIFS(СВЦЭМ!$C$33:$C$776,СВЦЭМ!$A$33:$A$776,$A111,СВЦЭМ!$B$33:$B$776,T$83)+'СЕТ СН'!$H$12+СВЦЭМ!$D$10+'СЕТ СН'!$H$6-'СЕТ СН'!$H$22</f>
        <v>1264.2211208900001</v>
      </c>
      <c r="U111" s="36">
        <f>SUMIFS(СВЦЭМ!$C$33:$C$776,СВЦЭМ!$A$33:$A$776,$A111,СВЦЭМ!$B$33:$B$776,U$83)+'СЕТ СН'!$H$12+СВЦЭМ!$D$10+'СЕТ СН'!$H$6-'СЕТ СН'!$H$22</f>
        <v>1247.1579190699999</v>
      </c>
      <c r="V111" s="36">
        <f>SUMIFS(СВЦЭМ!$C$33:$C$776,СВЦЭМ!$A$33:$A$776,$A111,СВЦЭМ!$B$33:$B$776,V$83)+'СЕТ СН'!$H$12+СВЦЭМ!$D$10+'СЕТ СН'!$H$6-'СЕТ СН'!$H$22</f>
        <v>1236.1024438500001</v>
      </c>
      <c r="W111" s="36">
        <f>SUMIFS(СВЦЭМ!$C$33:$C$776,СВЦЭМ!$A$33:$A$776,$A111,СВЦЭМ!$B$33:$B$776,W$83)+'СЕТ СН'!$H$12+СВЦЭМ!$D$10+'СЕТ СН'!$H$6-'СЕТ СН'!$H$22</f>
        <v>1313.1784326699999</v>
      </c>
      <c r="X111" s="36">
        <f>SUMIFS(СВЦЭМ!$C$33:$C$776,СВЦЭМ!$A$33:$A$776,$A111,СВЦЭМ!$B$33:$B$776,X$83)+'СЕТ СН'!$H$12+СВЦЭМ!$D$10+'СЕТ СН'!$H$6-'СЕТ СН'!$H$22</f>
        <v>1223.3767544299999</v>
      </c>
      <c r="Y111" s="36">
        <f>SUMIFS(СВЦЭМ!$C$33:$C$776,СВЦЭМ!$A$33:$A$776,$A111,СВЦЭМ!$B$33:$B$776,Y$83)+'СЕТ СН'!$H$12+СВЦЭМ!$D$10+'СЕТ СН'!$H$6-'СЕТ СН'!$H$22</f>
        <v>1231.42888038</v>
      </c>
    </row>
    <row r="112" spans="1:25" ht="15.75" x14ac:dyDescent="0.2">
      <c r="A112" s="35">
        <f t="shared" si="2"/>
        <v>43798</v>
      </c>
      <c r="B112" s="36">
        <f>SUMIFS(СВЦЭМ!$C$33:$C$776,СВЦЭМ!$A$33:$A$776,$A112,СВЦЭМ!$B$33:$B$776,B$83)+'СЕТ СН'!$H$12+СВЦЭМ!$D$10+'СЕТ СН'!$H$6-'СЕТ СН'!$H$22</f>
        <v>1312.02893137</v>
      </c>
      <c r="C112" s="36">
        <f>SUMIFS(СВЦЭМ!$C$33:$C$776,СВЦЭМ!$A$33:$A$776,$A112,СВЦЭМ!$B$33:$B$776,C$83)+'СЕТ СН'!$H$12+СВЦЭМ!$D$10+'СЕТ СН'!$H$6-'СЕТ СН'!$H$22</f>
        <v>1315.4183739600001</v>
      </c>
      <c r="D112" s="36">
        <f>SUMIFS(СВЦЭМ!$C$33:$C$776,СВЦЭМ!$A$33:$A$776,$A112,СВЦЭМ!$B$33:$B$776,D$83)+'СЕТ СН'!$H$12+СВЦЭМ!$D$10+'СЕТ СН'!$H$6-'СЕТ СН'!$H$22</f>
        <v>1347.0158987300001</v>
      </c>
      <c r="E112" s="36">
        <f>SUMIFS(СВЦЭМ!$C$33:$C$776,СВЦЭМ!$A$33:$A$776,$A112,СВЦЭМ!$B$33:$B$776,E$83)+'СЕТ СН'!$H$12+СВЦЭМ!$D$10+'СЕТ СН'!$H$6-'СЕТ СН'!$H$22</f>
        <v>1349.4402940700002</v>
      </c>
      <c r="F112" s="36">
        <f>SUMIFS(СВЦЭМ!$C$33:$C$776,СВЦЭМ!$A$33:$A$776,$A112,СВЦЭМ!$B$33:$B$776,F$83)+'СЕТ СН'!$H$12+СВЦЭМ!$D$10+'СЕТ СН'!$H$6-'СЕТ СН'!$H$22</f>
        <v>1338.0184537499999</v>
      </c>
      <c r="G112" s="36">
        <f>SUMIFS(СВЦЭМ!$C$33:$C$776,СВЦЭМ!$A$33:$A$776,$A112,СВЦЭМ!$B$33:$B$776,G$83)+'СЕТ СН'!$H$12+СВЦЭМ!$D$10+'СЕТ СН'!$H$6-'СЕТ СН'!$H$22</f>
        <v>1339.7225246799999</v>
      </c>
      <c r="H112" s="36">
        <f>SUMIFS(СВЦЭМ!$C$33:$C$776,СВЦЭМ!$A$33:$A$776,$A112,СВЦЭМ!$B$33:$B$776,H$83)+'СЕТ СН'!$H$12+СВЦЭМ!$D$10+'СЕТ СН'!$H$6-'СЕТ СН'!$H$22</f>
        <v>1343.69106695</v>
      </c>
      <c r="I112" s="36">
        <f>SUMIFS(СВЦЭМ!$C$33:$C$776,СВЦЭМ!$A$33:$A$776,$A112,СВЦЭМ!$B$33:$B$776,I$83)+'СЕТ СН'!$H$12+СВЦЭМ!$D$10+'СЕТ СН'!$H$6-'СЕТ СН'!$H$22</f>
        <v>1344.9632117000001</v>
      </c>
      <c r="J112" s="36">
        <f>SUMIFS(СВЦЭМ!$C$33:$C$776,СВЦЭМ!$A$33:$A$776,$A112,СВЦЭМ!$B$33:$B$776,J$83)+'СЕТ СН'!$H$12+СВЦЭМ!$D$10+'СЕТ СН'!$H$6-'СЕТ СН'!$H$22</f>
        <v>1274.3444216</v>
      </c>
      <c r="K112" s="36">
        <f>SUMIFS(СВЦЭМ!$C$33:$C$776,СВЦЭМ!$A$33:$A$776,$A112,СВЦЭМ!$B$33:$B$776,K$83)+'СЕТ СН'!$H$12+СВЦЭМ!$D$10+'СЕТ СН'!$H$6-'СЕТ СН'!$H$22</f>
        <v>1258.23794195</v>
      </c>
      <c r="L112" s="36">
        <f>SUMIFS(СВЦЭМ!$C$33:$C$776,СВЦЭМ!$A$33:$A$776,$A112,СВЦЭМ!$B$33:$B$776,L$83)+'СЕТ СН'!$H$12+СВЦЭМ!$D$10+'СЕТ СН'!$H$6-'СЕТ СН'!$H$22</f>
        <v>1222.5129869800001</v>
      </c>
      <c r="M112" s="36">
        <f>SUMIFS(СВЦЭМ!$C$33:$C$776,СВЦЭМ!$A$33:$A$776,$A112,СВЦЭМ!$B$33:$B$776,M$83)+'СЕТ СН'!$H$12+СВЦЭМ!$D$10+'СЕТ СН'!$H$6-'СЕТ СН'!$H$22</f>
        <v>1211.2289547099999</v>
      </c>
      <c r="N112" s="36">
        <f>SUMIFS(СВЦЭМ!$C$33:$C$776,СВЦЭМ!$A$33:$A$776,$A112,СВЦЭМ!$B$33:$B$776,N$83)+'СЕТ СН'!$H$12+СВЦЭМ!$D$10+'СЕТ СН'!$H$6-'СЕТ СН'!$H$22</f>
        <v>1203.4511819700001</v>
      </c>
      <c r="O112" s="36">
        <f>SUMIFS(СВЦЭМ!$C$33:$C$776,СВЦЭМ!$A$33:$A$776,$A112,СВЦЭМ!$B$33:$B$776,O$83)+'СЕТ СН'!$H$12+СВЦЭМ!$D$10+'СЕТ СН'!$H$6-'СЕТ СН'!$H$22</f>
        <v>1217.7764549399999</v>
      </c>
      <c r="P112" s="36">
        <f>SUMIFS(СВЦЭМ!$C$33:$C$776,СВЦЭМ!$A$33:$A$776,$A112,СВЦЭМ!$B$33:$B$776,P$83)+'СЕТ СН'!$H$12+СВЦЭМ!$D$10+'СЕТ СН'!$H$6-'СЕТ СН'!$H$22</f>
        <v>1229.11932443</v>
      </c>
      <c r="Q112" s="36">
        <f>SUMIFS(СВЦЭМ!$C$33:$C$776,СВЦЭМ!$A$33:$A$776,$A112,СВЦЭМ!$B$33:$B$776,Q$83)+'СЕТ СН'!$H$12+СВЦЭМ!$D$10+'СЕТ СН'!$H$6-'СЕТ СН'!$H$22</f>
        <v>1238.41910422</v>
      </c>
      <c r="R112" s="36">
        <f>SUMIFS(СВЦЭМ!$C$33:$C$776,СВЦЭМ!$A$33:$A$776,$A112,СВЦЭМ!$B$33:$B$776,R$83)+'СЕТ СН'!$H$12+СВЦЭМ!$D$10+'СЕТ СН'!$H$6-'СЕТ СН'!$H$22</f>
        <v>1245.81891754</v>
      </c>
      <c r="S112" s="36">
        <f>SUMIFS(СВЦЭМ!$C$33:$C$776,СВЦЭМ!$A$33:$A$776,$A112,СВЦЭМ!$B$33:$B$776,S$83)+'СЕТ СН'!$H$12+СВЦЭМ!$D$10+'СЕТ СН'!$H$6-'СЕТ СН'!$H$22</f>
        <v>1252.86422072</v>
      </c>
      <c r="T112" s="36">
        <f>SUMIFS(СВЦЭМ!$C$33:$C$776,СВЦЭМ!$A$33:$A$776,$A112,СВЦЭМ!$B$33:$B$776,T$83)+'СЕТ СН'!$H$12+СВЦЭМ!$D$10+'СЕТ СН'!$H$6-'СЕТ СН'!$H$22</f>
        <v>1252.9435222500001</v>
      </c>
      <c r="U112" s="36">
        <f>SUMIFS(СВЦЭМ!$C$33:$C$776,СВЦЭМ!$A$33:$A$776,$A112,СВЦЭМ!$B$33:$B$776,U$83)+'СЕТ СН'!$H$12+СВЦЭМ!$D$10+'СЕТ СН'!$H$6-'СЕТ СН'!$H$22</f>
        <v>1247.1777621700001</v>
      </c>
      <c r="V112" s="36">
        <f>SUMIFS(СВЦЭМ!$C$33:$C$776,СВЦЭМ!$A$33:$A$776,$A112,СВЦЭМ!$B$33:$B$776,V$83)+'СЕТ СН'!$H$12+СВЦЭМ!$D$10+'СЕТ СН'!$H$6-'СЕТ СН'!$H$22</f>
        <v>1259.2524000100002</v>
      </c>
      <c r="W112" s="36">
        <f>SUMIFS(СВЦЭМ!$C$33:$C$776,СВЦЭМ!$A$33:$A$776,$A112,СВЦЭМ!$B$33:$B$776,W$83)+'СЕТ СН'!$H$12+СВЦЭМ!$D$10+'СЕТ СН'!$H$6-'СЕТ СН'!$H$22</f>
        <v>1269.49330676</v>
      </c>
      <c r="X112" s="36">
        <f>SUMIFS(СВЦЭМ!$C$33:$C$776,СВЦЭМ!$A$33:$A$776,$A112,СВЦЭМ!$B$33:$B$776,X$83)+'СЕТ СН'!$H$12+СВЦЭМ!$D$10+'СЕТ СН'!$H$6-'СЕТ СН'!$H$22</f>
        <v>1263.8866122300001</v>
      </c>
      <c r="Y112" s="36">
        <f>SUMIFS(СВЦЭМ!$C$33:$C$776,СВЦЭМ!$A$33:$A$776,$A112,СВЦЭМ!$B$33:$B$776,Y$83)+'СЕТ СН'!$H$12+СВЦЭМ!$D$10+'СЕТ СН'!$H$6-'СЕТ СН'!$H$22</f>
        <v>1290.2198699200001</v>
      </c>
    </row>
    <row r="113" spans="1:27" ht="15.75" x14ac:dyDescent="0.2">
      <c r="A113" s="35">
        <f t="shared" si="2"/>
        <v>43799</v>
      </c>
      <c r="B113" s="36">
        <f>SUMIFS(СВЦЭМ!$C$33:$C$776,СВЦЭМ!$A$33:$A$776,$A113,СВЦЭМ!$B$33:$B$776,B$83)+'СЕТ СН'!$H$12+СВЦЭМ!$D$10+'СЕТ СН'!$H$6-'СЕТ СН'!$H$22</f>
        <v>1344.0480318899999</v>
      </c>
      <c r="C113" s="36">
        <f>SUMIFS(СВЦЭМ!$C$33:$C$776,СВЦЭМ!$A$33:$A$776,$A113,СВЦЭМ!$B$33:$B$776,C$83)+'СЕТ СН'!$H$12+СВЦЭМ!$D$10+'СЕТ СН'!$H$6-'СЕТ СН'!$H$22</f>
        <v>1339.10126223</v>
      </c>
      <c r="D113" s="36">
        <f>SUMIFS(СВЦЭМ!$C$33:$C$776,СВЦЭМ!$A$33:$A$776,$A113,СВЦЭМ!$B$33:$B$776,D$83)+'СЕТ СН'!$H$12+СВЦЭМ!$D$10+'СЕТ СН'!$H$6-'СЕТ СН'!$H$22</f>
        <v>1380.4592303899999</v>
      </c>
      <c r="E113" s="36">
        <f>SUMIFS(СВЦЭМ!$C$33:$C$776,СВЦЭМ!$A$33:$A$776,$A113,СВЦЭМ!$B$33:$B$776,E$83)+'СЕТ СН'!$H$12+СВЦЭМ!$D$10+'СЕТ СН'!$H$6-'СЕТ СН'!$H$22</f>
        <v>1383.04956842</v>
      </c>
      <c r="F113" s="36">
        <f>SUMIFS(СВЦЭМ!$C$33:$C$776,СВЦЭМ!$A$33:$A$776,$A113,СВЦЭМ!$B$33:$B$776,F$83)+'СЕТ СН'!$H$12+СВЦЭМ!$D$10+'СЕТ СН'!$H$6-'СЕТ СН'!$H$22</f>
        <v>1360.76144656</v>
      </c>
      <c r="G113" s="36">
        <f>SUMIFS(СВЦЭМ!$C$33:$C$776,СВЦЭМ!$A$33:$A$776,$A113,СВЦЭМ!$B$33:$B$776,G$83)+'СЕТ СН'!$H$12+СВЦЭМ!$D$10+'СЕТ СН'!$H$6-'СЕТ СН'!$H$22</f>
        <v>1366.9276588900002</v>
      </c>
      <c r="H113" s="36">
        <f>SUMIFS(СВЦЭМ!$C$33:$C$776,СВЦЭМ!$A$33:$A$776,$A113,СВЦЭМ!$B$33:$B$776,H$83)+'СЕТ СН'!$H$12+СВЦЭМ!$D$10+'СЕТ СН'!$H$6-'СЕТ СН'!$H$22</f>
        <v>1353.63669329</v>
      </c>
      <c r="I113" s="36">
        <f>SUMIFS(СВЦЭМ!$C$33:$C$776,СВЦЭМ!$A$33:$A$776,$A113,СВЦЭМ!$B$33:$B$776,I$83)+'СЕТ СН'!$H$12+СВЦЭМ!$D$10+'СЕТ СН'!$H$6-'СЕТ СН'!$H$22</f>
        <v>1346.0251383100001</v>
      </c>
      <c r="J113" s="36">
        <f>SUMIFS(СВЦЭМ!$C$33:$C$776,СВЦЭМ!$A$33:$A$776,$A113,СВЦЭМ!$B$33:$B$776,J$83)+'СЕТ СН'!$H$12+СВЦЭМ!$D$10+'СЕТ СН'!$H$6-'СЕТ СН'!$H$22</f>
        <v>1300.89588712</v>
      </c>
      <c r="K113" s="36">
        <f>SUMIFS(СВЦЭМ!$C$33:$C$776,СВЦЭМ!$A$33:$A$776,$A113,СВЦЭМ!$B$33:$B$776,K$83)+'СЕТ СН'!$H$12+СВЦЭМ!$D$10+'СЕТ СН'!$H$6-'СЕТ СН'!$H$22</f>
        <v>1281.6919019699999</v>
      </c>
      <c r="L113" s="36">
        <f>SUMIFS(СВЦЭМ!$C$33:$C$776,СВЦЭМ!$A$33:$A$776,$A113,СВЦЭМ!$B$33:$B$776,L$83)+'СЕТ СН'!$H$12+СВЦЭМ!$D$10+'СЕТ СН'!$H$6-'СЕТ СН'!$H$22</f>
        <v>1236.8151702700002</v>
      </c>
      <c r="M113" s="36">
        <f>SUMIFS(СВЦЭМ!$C$33:$C$776,СВЦЭМ!$A$33:$A$776,$A113,СВЦЭМ!$B$33:$B$776,M$83)+'СЕТ СН'!$H$12+СВЦЭМ!$D$10+'СЕТ СН'!$H$6-'СЕТ СН'!$H$22</f>
        <v>1226.35490944</v>
      </c>
      <c r="N113" s="36">
        <f>SUMIFS(СВЦЭМ!$C$33:$C$776,СВЦЭМ!$A$33:$A$776,$A113,СВЦЭМ!$B$33:$B$776,N$83)+'СЕТ СН'!$H$12+СВЦЭМ!$D$10+'СЕТ СН'!$H$6-'СЕТ СН'!$H$22</f>
        <v>1219.7828422900002</v>
      </c>
      <c r="O113" s="36">
        <f>SUMIFS(СВЦЭМ!$C$33:$C$776,СВЦЭМ!$A$33:$A$776,$A113,СВЦЭМ!$B$33:$B$776,O$83)+'СЕТ СН'!$H$12+СВЦЭМ!$D$10+'СЕТ СН'!$H$6-'СЕТ СН'!$H$22</f>
        <v>1229.6124781000001</v>
      </c>
      <c r="P113" s="36">
        <f>SUMIFS(СВЦЭМ!$C$33:$C$776,СВЦЭМ!$A$33:$A$776,$A113,СВЦЭМ!$B$33:$B$776,P$83)+'СЕТ СН'!$H$12+СВЦЭМ!$D$10+'СЕТ СН'!$H$6-'СЕТ СН'!$H$22</f>
        <v>1237.91298353</v>
      </c>
      <c r="Q113" s="36">
        <f>SUMIFS(СВЦЭМ!$C$33:$C$776,СВЦЭМ!$A$33:$A$776,$A113,СВЦЭМ!$B$33:$B$776,Q$83)+'СЕТ СН'!$H$12+СВЦЭМ!$D$10+'СЕТ СН'!$H$6-'СЕТ СН'!$H$22</f>
        <v>1241.28524578</v>
      </c>
      <c r="R113" s="36">
        <f>SUMIFS(СВЦЭМ!$C$33:$C$776,СВЦЭМ!$A$33:$A$776,$A113,СВЦЭМ!$B$33:$B$776,R$83)+'СЕТ СН'!$H$12+СВЦЭМ!$D$10+'СЕТ СН'!$H$6-'СЕТ СН'!$H$22</f>
        <v>1222.3658072400001</v>
      </c>
      <c r="S113" s="36">
        <f>SUMIFS(СВЦЭМ!$C$33:$C$776,СВЦЭМ!$A$33:$A$776,$A113,СВЦЭМ!$B$33:$B$776,S$83)+'СЕТ СН'!$H$12+СВЦЭМ!$D$10+'СЕТ СН'!$H$6-'СЕТ СН'!$H$22</f>
        <v>1213.5371600799999</v>
      </c>
      <c r="T113" s="36">
        <f>SUMIFS(СВЦЭМ!$C$33:$C$776,СВЦЭМ!$A$33:$A$776,$A113,СВЦЭМ!$B$33:$B$776,T$83)+'СЕТ СН'!$H$12+СВЦЭМ!$D$10+'СЕТ СН'!$H$6-'СЕТ СН'!$H$22</f>
        <v>1203.3469192299999</v>
      </c>
      <c r="U113" s="36">
        <f>SUMIFS(СВЦЭМ!$C$33:$C$776,СВЦЭМ!$A$33:$A$776,$A113,СВЦЭМ!$B$33:$B$776,U$83)+'СЕТ СН'!$H$12+СВЦЭМ!$D$10+'СЕТ СН'!$H$6-'СЕТ СН'!$H$22</f>
        <v>1202.4485999600001</v>
      </c>
      <c r="V113" s="36">
        <f>SUMIFS(СВЦЭМ!$C$33:$C$776,СВЦЭМ!$A$33:$A$776,$A113,СВЦЭМ!$B$33:$B$776,V$83)+'СЕТ СН'!$H$12+СВЦЭМ!$D$10+'СЕТ СН'!$H$6-'СЕТ СН'!$H$22</f>
        <v>1213.3632985899999</v>
      </c>
      <c r="W113" s="36">
        <f>SUMIFS(СВЦЭМ!$C$33:$C$776,СВЦЭМ!$A$33:$A$776,$A113,СВЦЭМ!$B$33:$B$776,W$83)+'СЕТ СН'!$H$12+СВЦЭМ!$D$10+'СЕТ СН'!$H$6-'СЕТ СН'!$H$22</f>
        <v>1224.24283732</v>
      </c>
      <c r="X113" s="36">
        <f>SUMIFS(СВЦЭМ!$C$33:$C$776,СВЦЭМ!$A$33:$A$776,$A113,СВЦЭМ!$B$33:$B$776,X$83)+'СЕТ СН'!$H$12+СВЦЭМ!$D$10+'СЕТ СН'!$H$6-'СЕТ СН'!$H$22</f>
        <v>1226.1907603100001</v>
      </c>
      <c r="Y113" s="36">
        <f>SUMIFS(СВЦЭМ!$C$33:$C$776,СВЦЭМ!$A$33:$A$776,$A113,СВЦЭМ!$B$33:$B$776,Y$83)+'СЕТ СН'!$H$12+СВЦЭМ!$D$10+'СЕТ СН'!$H$6-'СЕТ СН'!$H$22</f>
        <v>3186.52577458</v>
      </c>
      <c r="AA113" s="37"/>
    </row>
    <row r="114" spans="1:27" ht="15.75" hidden="1" x14ac:dyDescent="0.2">
      <c r="A114" s="35">
        <f t="shared" si="2"/>
        <v>43800</v>
      </c>
      <c r="B114" s="36">
        <f>SUMIFS(СВЦЭМ!$C$33:$C$776,СВЦЭМ!$A$33:$A$776,$A114,СВЦЭМ!$B$33:$B$776,B$83)+'СЕТ СН'!$H$12+СВЦЭМ!$D$10+'СЕТ СН'!$H$6-'СЕТ СН'!$H$22</f>
        <v>450.54158283999999</v>
      </c>
      <c r="C114" s="36">
        <f>SUMIFS(СВЦЭМ!$C$33:$C$776,СВЦЭМ!$A$33:$A$776,$A114,СВЦЭМ!$B$33:$B$776,C$83)+'СЕТ СН'!$H$12+СВЦЭМ!$D$10+'СЕТ СН'!$H$6-'СЕТ СН'!$H$22</f>
        <v>450.54158283999999</v>
      </c>
      <c r="D114" s="36">
        <f>SUMIFS(СВЦЭМ!$C$33:$C$776,СВЦЭМ!$A$33:$A$776,$A114,СВЦЭМ!$B$33:$B$776,D$83)+'СЕТ СН'!$H$12+СВЦЭМ!$D$10+'СЕТ СН'!$H$6-'СЕТ СН'!$H$22</f>
        <v>450.54158283999999</v>
      </c>
      <c r="E114" s="36">
        <f>SUMIFS(СВЦЭМ!$C$33:$C$776,СВЦЭМ!$A$33:$A$776,$A114,СВЦЭМ!$B$33:$B$776,E$83)+'СЕТ СН'!$H$12+СВЦЭМ!$D$10+'СЕТ СН'!$H$6-'СЕТ СН'!$H$22</f>
        <v>450.54158283999999</v>
      </c>
      <c r="F114" s="36">
        <f>SUMIFS(СВЦЭМ!$C$33:$C$776,СВЦЭМ!$A$33:$A$776,$A114,СВЦЭМ!$B$33:$B$776,F$83)+'СЕТ СН'!$H$12+СВЦЭМ!$D$10+'СЕТ СН'!$H$6-'СЕТ СН'!$H$22</f>
        <v>450.54158283999999</v>
      </c>
      <c r="G114" s="36">
        <f>SUMIFS(СВЦЭМ!$C$33:$C$776,СВЦЭМ!$A$33:$A$776,$A114,СВЦЭМ!$B$33:$B$776,G$83)+'СЕТ СН'!$H$12+СВЦЭМ!$D$10+'СЕТ СН'!$H$6-'СЕТ СН'!$H$22</f>
        <v>450.54158283999999</v>
      </c>
      <c r="H114" s="36">
        <f>SUMIFS(СВЦЭМ!$C$33:$C$776,СВЦЭМ!$A$33:$A$776,$A114,СВЦЭМ!$B$33:$B$776,H$83)+'СЕТ СН'!$H$12+СВЦЭМ!$D$10+'СЕТ СН'!$H$6-'СЕТ СН'!$H$22</f>
        <v>450.54158283999999</v>
      </c>
      <c r="I114" s="36">
        <f>SUMIFS(СВЦЭМ!$C$33:$C$776,СВЦЭМ!$A$33:$A$776,$A114,СВЦЭМ!$B$33:$B$776,I$83)+'СЕТ СН'!$H$12+СВЦЭМ!$D$10+'СЕТ СН'!$H$6-'СЕТ СН'!$H$22</f>
        <v>450.54158283999999</v>
      </c>
      <c r="J114" s="36">
        <f>SUMIFS(СВЦЭМ!$C$33:$C$776,СВЦЭМ!$A$33:$A$776,$A114,СВЦЭМ!$B$33:$B$776,J$83)+'СЕТ СН'!$H$12+СВЦЭМ!$D$10+'СЕТ СН'!$H$6-'СЕТ СН'!$H$22</f>
        <v>450.54158283999999</v>
      </c>
      <c r="K114" s="36">
        <f>SUMIFS(СВЦЭМ!$C$33:$C$776,СВЦЭМ!$A$33:$A$776,$A114,СВЦЭМ!$B$33:$B$776,K$83)+'СЕТ СН'!$H$12+СВЦЭМ!$D$10+'СЕТ СН'!$H$6-'СЕТ СН'!$H$22</f>
        <v>450.54158283999999</v>
      </c>
      <c r="L114" s="36">
        <f>SUMIFS(СВЦЭМ!$C$33:$C$776,СВЦЭМ!$A$33:$A$776,$A114,СВЦЭМ!$B$33:$B$776,L$83)+'СЕТ СН'!$H$12+СВЦЭМ!$D$10+'СЕТ СН'!$H$6-'СЕТ СН'!$H$22</f>
        <v>450.54158283999999</v>
      </c>
      <c r="M114" s="36">
        <f>SUMIFS(СВЦЭМ!$C$33:$C$776,СВЦЭМ!$A$33:$A$776,$A114,СВЦЭМ!$B$33:$B$776,M$83)+'СЕТ СН'!$H$12+СВЦЭМ!$D$10+'СЕТ СН'!$H$6-'СЕТ СН'!$H$22</f>
        <v>450.54158283999999</v>
      </c>
      <c r="N114" s="36">
        <f>SUMIFS(СВЦЭМ!$C$33:$C$776,СВЦЭМ!$A$33:$A$776,$A114,СВЦЭМ!$B$33:$B$776,N$83)+'СЕТ СН'!$H$12+СВЦЭМ!$D$10+'СЕТ СН'!$H$6-'СЕТ СН'!$H$22</f>
        <v>450.54158283999999</v>
      </c>
      <c r="O114" s="36">
        <f>SUMIFS(СВЦЭМ!$C$33:$C$776,СВЦЭМ!$A$33:$A$776,$A114,СВЦЭМ!$B$33:$B$776,O$83)+'СЕТ СН'!$H$12+СВЦЭМ!$D$10+'СЕТ СН'!$H$6-'СЕТ СН'!$H$22</f>
        <v>450.54158283999999</v>
      </c>
      <c r="P114" s="36">
        <f>SUMIFS(СВЦЭМ!$C$33:$C$776,СВЦЭМ!$A$33:$A$776,$A114,СВЦЭМ!$B$33:$B$776,P$83)+'СЕТ СН'!$H$12+СВЦЭМ!$D$10+'СЕТ СН'!$H$6-'СЕТ СН'!$H$22</f>
        <v>450.54158283999999</v>
      </c>
      <c r="Q114" s="36">
        <f>SUMIFS(СВЦЭМ!$C$33:$C$776,СВЦЭМ!$A$33:$A$776,$A114,СВЦЭМ!$B$33:$B$776,Q$83)+'СЕТ СН'!$H$12+СВЦЭМ!$D$10+'СЕТ СН'!$H$6-'СЕТ СН'!$H$22</f>
        <v>450.54158283999999</v>
      </c>
      <c r="R114" s="36">
        <f>SUMIFS(СВЦЭМ!$C$33:$C$776,СВЦЭМ!$A$33:$A$776,$A114,СВЦЭМ!$B$33:$B$776,R$83)+'СЕТ СН'!$H$12+СВЦЭМ!$D$10+'СЕТ СН'!$H$6-'СЕТ СН'!$H$22</f>
        <v>450.54158283999999</v>
      </c>
      <c r="S114" s="36">
        <f>SUMIFS(СВЦЭМ!$C$33:$C$776,СВЦЭМ!$A$33:$A$776,$A114,СВЦЭМ!$B$33:$B$776,S$83)+'СЕТ СН'!$H$12+СВЦЭМ!$D$10+'СЕТ СН'!$H$6-'СЕТ СН'!$H$22</f>
        <v>450.54158283999999</v>
      </c>
      <c r="T114" s="36">
        <f>SUMIFS(СВЦЭМ!$C$33:$C$776,СВЦЭМ!$A$33:$A$776,$A114,СВЦЭМ!$B$33:$B$776,T$83)+'СЕТ СН'!$H$12+СВЦЭМ!$D$10+'СЕТ СН'!$H$6-'СЕТ СН'!$H$22</f>
        <v>450.54158283999999</v>
      </c>
      <c r="U114" s="36">
        <f>SUMIFS(СВЦЭМ!$C$33:$C$776,СВЦЭМ!$A$33:$A$776,$A114,СВЦЭМ!$B$33:$B$776,U$83)+'СЕТ СН'!$H$12+СВЦЭМ!$D$10+'СЕТ СН'!$H$6-'СЕТ СН'!$H$22</f>
        <v>450.54158283999999</v>
      </c>
      <c r="V114" s="36">
        <f>SUMIFS(СВЦЭМ!$C$33:$C$776,СВЦЭМ!$A$33:$A$776,$A114,СВЦЭМ!$B$33:$B$776,V$83)+'СЕТ СН'!$H$12+СВЦЭМ!$D$10+'СЕТ СН'!$H$6-'СЕТ СН'!$H$22</f>
        <v>450.54158283999999</v>
      </c>
      <c r="W114" s="36">
        <f>SUMIFS(СВЦЭМ!$C$33:$C$776,СВЦЭМ!$A$33:$A$776,$A114,СВЦЭМ!$B$33:$B$776,W$83)+'СЕТ СН'!$H$12+СВЦЭМ!$D$10+'СЕТ СН'!$H$6-'СЕТ СН'!$H$22</f>
        <v>450.54158283999999</v>
      </c>
      <c r="X114" s="36">
        <f>SUMIFS(СВЦЭМ!$C$33:$C$776,СВЦЭМ!$A$33:$A$776,$A114,СВЦЭМ!$B$33:$B$776,X$83)+'СЕТ СН'!$H$12+СВЦЭМ!$D$10+'СЕТ СН'!$H$6-'СЕТ СН'!$H$22</f>
        <v>450.54158283999999</v>
      </c>
      <c r="Y114" s="36">
        <f>SUMIFS(СВЦЭМ!$C$33:$C$776,СВЦЭМ!$A$33:$A$776,$A114,СВЦЭМ!$B$33:$B$776,Y$83)+'СЕТ СН'!$H$12+СВЦЭМ!$D$10+'СЕТ СН'!$H$6-'СЕТ СН'!$H$22</f>
        <v>450.54158283999999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01.11.2019</v>
      </c>
      <c r="B120" s="36">
        <f>SUMIFS(СВЦЭМ!$C$33:$C$776,СВЦЭМ!$A$33:$A$776,$A120,СВЦЭМ!$B$33:$B$776,B$119)+'СЕТ СН'!$I$12+СВЦЭМ!$D$10+'СЕТ СН'!$I$6-'СЕТ СН'!$I$22</f>
        <v>1452.2388977599999</v>
      </c>
      <c r="C120" s="36">
        <f>SUMIFS(СВЦЭМ!$C$33:$C$776,СВЦЭМ!$A$33:$A$776,$A120,СВЦЭМ!$B$33:$B$776,C$119)+'СЕТ СН'!$I$12+СВЦЭМ!$D$10+'СЕТ СН'!$I$6-'СЕТ СН'!$I$22</f>
        <v>1489.52193726</v>
      </c>
      <c r="D120" s="36">
        <f>SUMIFS(СВЦЭМ!$C$33:$C$776,СВЦЭМ!$A$33:$A$776,$A120,СВЦЭМ!$B$33:$B$776,D$119)+'СЕТ СН'!$I$12+СВЦЭМ!$D$10+'СЕТ СН'!$I$6-'СЕТ СН'!$I$22</f>
        <v>1511.3451055</v>
      </c>
      <c r="E120" s="36">
        <f>SUMIFS(СВЦЭМ!$C$33:$C$776,СВЦЭМ!$A$33:$A$776,$A120,СВЦЭМ!$B$33:$B$776,E$119)+'СЕТ СН'!$I$12+СВЦЭМ!$D$10+'СЕТ СН'!$I$6-'СЕТ СН'!$I$22</f>
        <v>1527.76362898</v>
      </c>
      <c r="F120" s="36">
        <f>SUMIFS(СВЦЭМ!$C$33:$C$776,СВЦЭМ!$A$33:$A$776,$A120,СВЦЭМ!$B$33:$B$776,F$119)+'СЕТ СН'!$I$12+СВЦЭМ!$D$10+'СЕТ СН'!$I$6-'СЕТ СН'!$I$22</f>
        <v>1529.83967459</v>
      </c>
      <c r="G120" s="36">
        <f>SUMIFS(СВЦЭМ!$C$33:$C$776,СВЦЭМ!$A$33:$A$776,$A120,СВЦЭМ!$B$33:$B$776,G$119)+'СЕТ СН'!$I$12+СВЦЭМ!$D$10+'СЕТ СН'!$I$6-'СЕТ СН'!$I$22</f>
        <v>1515.55292136</v>
      </c>
      <c r="H120" s="36">
        <f>SUMIFS(СВЦЭМ!$C$33:$C$776,СВЦЭМ!$A$33:$A$776,$A120,СВЦЭМ!$B$33:$B$776,H$119)+'СЕТ СН'!$I$12+СВЦЭМ!$D$10+'СЕТ СН'!$I$6-'СЕТ СН'!$I$22</f>
        <v>1503.82698693</v>
      </c>
      <c r="I120" s="36">
        <f>SUMIFS(СВЦЭМ!$C$33:$C$776,СВЦЭМ!$A$33:$A$776,$A120,СВЦЭМ!$B$33:$B$776,I$119)+'СЕТ СН'!$I$12+СВЦЭМ!$D$10+'СЕТ СН'!$I$6-'СЕТ СН'!$I$22</f>
        <v>1486.16020785</v>
      </c>
      <c r="J120" s="36">
        <f>SUMIFS(СВЦЭМ!$C$33:$C$776,СВЦЭМ!$A$33:$A$776,$A120,СВЦЭМ!$B$33:$B$776,J$119)+'СЕТ СН'!$I$12+СВЦЭМ!$D$10+'СЕТ СН'!$I$6-'СЕТ СН'!$I$22</f>
        <v>1463.3126982200001</v>
      </c>
      <c r="K120" s="36">
        <f>SUMIFS(СВЦЭМ!$C$33:$C$776,СВЦЭМ!$A$33:$A$776,$A120,СВЦЭМ!$B$33:$B$776,K$119)+'СЕТ СН'!$I$12+СВЦЭМ!$D$10+'СЕТ СН'!$I$6-'СЕТ СН'!$I$22</f>
        <v>1450.2662533500002</v>
      </c>
      <c r="L120" s="36">
        <f>SUMIFS(СВЦЭМ!$C$33:$C$776,СВЦЭМ!$A$33:$A$776,$A120,СВЦЭМ!$B$33:$B$776,L$119)+'СЕТ СН'!$I$12+СВЦЭМ!$D$10+'СЕТ СН'!$I$6-'СЕТ СН'!$I$22</f>
        <v>1452.16663313</v>
      </c>
      <c r="M120" s="36">
        <f>SUMIFS(СВЦЭМ!$C$33:$C$776,СВЦЭМ!$A$33:$A$776,$A120,СВЦЭМ!$B$33:$B$776,M$119)+'СЕТ СН'!$I$12+СВЦЭМ!$D$10+'СЕТ СН'!$I$6-'СЕТ СН'!$I$22</f>
        <v>1456.16054596</v>
      </c>
      <c r="N120" s="36">
        <f>SUMIFS(СВЦЭМ!$C$33:$C$776,СВЦЭМ!$A$33:$A$776,$A120,СВЦЭМ!$B$33:$B$776,N$119)+'СЕТ СН'!$I$12+СВЦЭМ!$D$10+'СЕТ СН'!$I$6-'СЕТ СН'!$I$22</f>
        <v>1464.39394765</v>
      </c>
      <c r="O120" s="36">
        <f>SUMIFS(СВЦЭМ!$C$33:$C$776,СВЦЭМ!$A$33:$A$776,$A120,СВЦЭМ!$B$33:$B$776,O$119)+'СЕТ СН'!$I$12+СВЦЭМ!$D$10+'СЕТ СН'!$I$6-'СЕТ СН'!$I$22</f>
        <v>1456.8349853</v>
      </c>
      <c r="P120" s="36">
        <f>SUMIFS(СВЦЭМ!$C$33:$C$776,СВЦЭМ!$A$33:$A$776,$A120,СВЦЭМ!$B$33:$B$776,P$119)+'СЕТ СН'!$I$12+СВЦЭМ!$D$10+'СЕТ СН'!$I$6-'СЕТ СН'!$I$22</f>
        <v>1460.3484913100001</v>
      </c>
      <c r="Q120" s="36">
        <f>SUMIFS(СВЦЭМ!$C$33:$C$776,СВЦЭМ!$A$33:$A$776,$A120,СВЦЭМ!$B$33:$B$776,Q$119)+'СЕТ СН'!$I$12+СВЦЭМ!$D$10+'СЕТ СН'!$I$6-'СЕТ СН'!$I$22</f>
        <v>1463.75924564</v>
      </c>
      <c r="R120" s="36">
        <f>SUMIFS(СВЦЭМ!$C$33:$C$776,СВЦЭМ!$A$33:$A$776,$A120,СВЦЭМ!$B$33:$B$776,R$119)+'СЕТ СН'!$I$12+СВЦЭМ!$D$10+'СЕТ СН'!$I$6-'СЕТ СН'!$I$22</f>
        <v>1420.1269056599999</v>
      </c>
      <c r="S120" s="36">
        <f>SUMIFS(СВЦЭМ!$C$33:$C$776,СВЦЭМ!$A$33:$A$776,$A120,СВЦЭМ!$B$33:$B$776,S$119)+'СЕТ СН'!$I$12+СВЦЭМ!$D$10+'СЕТ СН'!$I$6-'СЕТ СН'!$I$22</f>
        <v>1403.3396363500001</v>
      </c>
      <c r="T120" s="36">
        <f>SUMIFS(СВЦЭМ!$C$33:$C$776,СВЦЭМ!$A$33:$A$776,$A120,СВЦЭМ!$B$33:$B$776,T$119)+'СЕТ СН'!$I$12+СВЦЭМ!$D$10+'СЕТ СН'!$I$6-'СЕТ СН'!$I$22</f>
        <v>1382.06641223</v>
      </c>
      <c r="U120" s="36">
        <f>SUMIFS(СВЦЭМ!$C$33:$C$776,СВЦЭМ!$A$33:$A$776,$A120,СВЦЭМ!$B$33:$B$776,U$119)+'СЕТ СН'!$I$12+СВЦЭМ!$D$10+'СЕТ СН'!$I$6-'СЕТ СН'!$I$22</f>
        <v>1380.9662677700001</v>
      </c>
      <c r="V120" s="36">
        <f>SUMIFS(СВЦЭМ!$C$33:$C$776,СВЦЭМ!$A$33:$A$776,$A120,СВЦЭМ!$B$33:$B$776,V$119)+'СЕТ СН'!$I$12+СВЦЭМ!$D$10+'СЕТ СН'!$I$6-'СЕТ СН'!$I$22</f>
        <v>1382.9945509700001</v>
      </c>
      <c r="W120" s="36">
        <f>SUMIFS(СВЦЭМ!$C$33:$C$776,СВЦЭМ!$A$33:$A$776,$A120,СВЦЭМ!$B$33:$B$776,W$119)+'СЕТ СН'!$I$12+СВЦЭМ!$D$10+'СЕТ СН'!$I$6-'СЕТ СН'!$I$22</f>
        <v>1404.6851363199999</v>
      </c>
      <c r="X120" s="36">
        <f>SUMIFS(СВЦЭМ!$C$33:$C$776,СВЦЭМ!$A$33:$A$776,$A120,СВЦЭМ!$B$33:$B$776,X$119)+'СЕТ СН'!$I$12+СВЦЭМ!$D$10+'СЕТ СН'!$I$6-'СЕТ СН'!$I$22</f>
        <v>1419.6475172400001</v>
      </c>
      <c r="Y120" s="36">
        <f>SUMIFS(СВЦЭМ!$C$33:$C$776,СВЦЭМ!$A$33:$A$776,$A120,СВЦЭМ!$B$33:$B$776,Y$119)+'СЕТ СН'!$I$12+СВЦЭМ!$D$10+'СЕТ СН'!$I$6-'СЕТ СН'!$I$22</f>
        <v>1447.2003947399999</v>
      </c>
    </row>
    <row r="121" spans="1:27" ht="15.75" x14ac:dyDescent="0.2">
      <c r="A121" s="35">
        <f>A120+1</f>
        <v>43771</v>
      </c>
      <c r="B121" s="36">
        <f>SUMIFS(СВЦЭМ!$C$33:$C$776,СВЦЭМ!$A$33:$A$776,$A121,СВЦЭМ!$B$33:$B$776,B$119)+'СЕТ СН'!$I$12+СВЦЭМ!$D$10+'СЕТ СН'!$I$6-'СЕТ СН'!$I$22</f>
        <v>1464.6500880399999</v>
      </c>
      <c r="C121" s="36">
        <f>SUMIFS(СВЦЭМ!$C$33:$C$776,СВЦЭМ!$A$33:$A$776,$A121,СВЦЭМ!$B$33:$B$776,C$119)+'СЕТ СН'!$I$12+СВЦЭМ!$D$10+'СЕТ СН'!$I$6-'СЕТ СН'!$I$22</f>
        <v>1501.23562672</v>
      </c>
      <c r="D121" s="36">
        <f>SUMIFS(СВЦЭМ!$C$33:$C$776,СВЦЭМ!$A$33:$A$776,$A121,СВЦЭМ!$B$33:$B$776,D$119)+'СЕТ СН'!$I$12+СВЦЭМ!$D$10+'СЕТ СН'!$I$6-'СЕТ СН'!$I$22</f>
        <v>1525.18525127</v>
      </c>
      <c r="E121" s="36">
        <f>SUMIFS(СВЦЭМ!$C$33:$C$776,СВЦЭМ!$A$33:$A$776,$A121,СВЦЭМ!$B$33:$B$776,E$119)+'СЕТ СН'!$I$12+СВЦЭМ!$D$10+'СЕТ СН'!$I$6-'СЕТ СН'!$I$22</f>
        <v>1532.3412245499999</v>
      </c>
      <c r="F121" s="36">
        <f>SUMIFS(СВЦЭМ!$C$33:$C$776,СВЦЭМ!$A$33:$A$776,$A121,СВЦЭМ!$B$33:$B$776,F$119)+'СЕТ СН'!$I$12+СВЦЭМ!$D$10+'СЕТ СН'!$I$6-'СЕТ СН'!$I$22</f>
        <v>1517.4197592800001</v>
      </c>
      <c r="G121" s="36">
        <f>SUMIFS(СВЦЭМ!$C$33:$C$776,СВЦЭМ!$A$33:$A$776,$A121,СВЦЭМ!$B$33:$B$776,G$119)+'СЕТ СН'!$I$12+СВЦЭМ!$D$10+'СЕТ СН'!$I$6-'СЕТ СН'!$I$22</f>
        <v>1500.8676351600002</v>
      </c>
      <c r="H121" s="36">
        <f>SUMIFS(СВЦЭМ!$C$33:$C$776,СВЦЭМ!$A$33:$A$776,$A121,СВЦЭМ!$B$33:$B$776,H$119)+'СЕТ СН'!$I$12+СВЦЭМ!$D$10+'СЕТ СН'!$I$6-'СЕТ СН'!$I$22</f>
        <v>1479.4332606100002</v>
      </c>
      <c r="I121" s="36">
        <f>SUMIFS(СВЦЭМ!$C$33:$C$776,СВЦЭМ!$A$33:$A$776,$A121,СВЦЭМ!$B$33:$B$776,I$119)+'СЕТ СН'!$I$12+СВЦЭМ!$D$10+'СЕТ СН'!$I$6-'СЕТ СН'!$I$22</f>
        <v>1473.6824479100001</v>
      </c>
      <c r="J121" s="36">
        <f>SUMIFS(СВЦЭМ!$C$33:$C$776,СВЦЭМ!$A$33:$A$776,$A121,СВЦЭМ!$B$33:$B$776,J$119)+'СЕТ СН'!$I$12+СВЦЭМ!$D$10+'СЕТ СН'!$I$6-'СЕТ СН'!$I$22</f>
        <v>1461.2630895699999</v>
      </c>
      <c r="K121" s="36">
        <f>SUMIFS(СВЦЭМ!$C$33:$C$776,СВЦЭМ!$A$33:$A$776,$A121,СВЦЭМ!$B$33:$B$776,K$119)+'СЕТ СН'!$I$12+СВЦЭМ!$D$10+'СЕТ СН'!$I$6-'СЕТ СН'!$I$22</f>
        <v>1425.6454210500001</v>
      </c>
      <c r="L121" s="36">
        <f>SUMIFS(СВЦЭМ!$C$33:$C$776,СВЦЭМ!$A$33:$A$776,$A121,СВЦЭМ!$B$33:$B$776,L$119)+'СЕТ СН'!$I$12+СВЦЭМ!$D$10+'СЕТ СН'!$I$6-'СЕТ СН'!$I$22</f>
        <v>1412.9913361700001</v>
      </c>
      <c r="M121" s="36">
        <f>SUMIFS(СВЦЭМ!$C$33:$C$776,СВЦЭМ!$A$33:$A$776,$A121,СВЦЭМ!$B$33:$B$776,M$119)+'СЕТ СН'!$I$12+СВЦЭМ!$D$10+'СЕТ СН'!$I$6-'СЕТ СН'!$I$22</f>
        <v>1422.5625669000001</v>
      </c>
      <c r="N121" s="36">
        <f>SUMIFS(СВЦЭМ!$C$33:$C$776,СВЦЭМ!$A$33:$A$776,$A121,СВЦЭМ!$B$33:$B$776,N$119)+'СЕТ СН'!$I$12+СВЦЭМ!$D$10+'СЕТ СН'!$I$6-'СЕТ СН'!$I$22</f>
        <v>1429.34738208</v>
      </c>
      <c r="O121" s="36">
        <f>SUMIFS(СВЦЭМ!$C$33:$C$776,СВЦЭМ!$A$33:$A$776,$A121,СВЦЭМ!$B$33:$B$776,O$119)+'СЕТ СН'!$I$12+СВЦЭМ!$D$10+'СЕТ СН'!$I$6-'СЕТ СН'!$I$22</f>
        <v>1435.90813774</v>
      </c>
      <c r="P121" s="36">
        <f>SUMIFS(СВЦЭМ!$C$33:$C$776,СВЦЭМ!$A$33:$A$776,$A121,СВЦЭМ!$B$33:$B$776,P$119)+'СЕТ СН'!$I$12+СВЦЭМ!$D$10+'СЕТ СН'!$I$6-'СЕТ СН'!$I$22</f>
        <v>1442.07496479</v>
      </c>
      <c r="Q121" s="36">
        <f>SUMIFS(СВЦЭМ!$C$33:$C$776,СВЦЭМ!$A$33:$A$776,$A121,СВЦЭМ!$B$33:$B$776,Q$119)+'СЕТ СН'!$I$12+СВЦЭМ!$D$10+'СЕТ СН'!$I$6-'СЕТ СН'!$I$22</f>
        <v>1424.35498484</v>
      </c>
      <c r="R121" s="36">
        <f>SUMIFS(СВЦЭМ!$C$33:$C$776,СВЦЭМ!$A$33:$A$776,$A121,СВЦЭМ!$B$33:$B$776,R$119)+'СЕТ СН'!$I$12+СВЦЭМ!$D$10+'СЕТ СН'!$I$6-'СЕТ СН'!$I$22</f>
        <v>1380.27750457</v>
      </c>
      <c r="S121" s="36">
        <f>SUMIFS(СВЦЭМ!$C$33:$C$776,СВЦЭМ!$A$33:$A$776,$A121,СВЦЭМ!$B$33:$B$776,S$119)+'СЕТ СН'!$I$12+СВЦЭМ!$D$10+'СЕТ СН'!$I$6-'СЕТ СН'!$I$22</f>
        <v>1359.4375336600001</v>
      </c>
      <c r="T121" s="36">
        <f>SUMIFS(СВЦЭМ!$C$33:$C$776,СВЦЭМ!$A$33:$A$776,$A121,СВЦЭМ!$B$33:$B$776,T$119)+'СЕТ СН'!$I$12+СВЦЭМ!$D$10+'СЕТ СН'!$I$6-'СЕТ СН'!$I$22</f>
        <v>1345.5731150699999</v>
      </c>
      <c r="U121" s="36">
        <f>SUMIFS(СВЦЭМ!$C$33:$C$776,СВЦЭМ!$A$33:$A$776,$A121,СВЦЭМ!$B$33:$B$776,U$119)+'СЕТ СН'!$I$12+СВЦЭМ!$D$10+'СЕТ СН'!$I$6-'СЕТ СН'!$I$22</f>
        <v>1350.8574380700002</v>
      </c>
      <c r="V121" s="36">
        <f>SUMIFS(СВЦЭМ!$C$33:$C$776,СВЦЭМ!$A$33:$A$776,$A121,СВЦЭМ!$B$33:$B$776,V$119)+'СЕТ СН'!$I$12+СВЦЭМ!$D$10+'СЕТ СН'!$I$6-'СЕТ СН'!$I$22</f>
        <v>1352.19309501</v>
      </c>
      <c r="W121" s="36">
        <f>SUMIFS(СВЦЭМ!$C$33:$C$776,СВЦЭМ!$A$33:$A$776,$A121,СВЦЭМ!$B$33:$B$776,W$119)+'СЕТ СН'!$I$12+СВЦЭМ!$D$10+'СЕТ СН'!$I$6-'СЕТ СН'!$I$22</f>
        <v>1380.9994709100001</v>
      </c>
      <c r="X121" s="36">
        <f>SUMIFS(СВЦЭМ!$C$33:$C$776,СВЦЭМ!$A$33:$A$776,$A121,СВЦЭМ!$B$33:$B$776,X$119)+'СЕТ СН'!$I$12+СВЦЭМ!$D$10+'СЕТ СН'!$I$6-'СЕТ СН'!$I$22</f>
        <v>1394.4126801900002</v>
      </c>
      <c r="Y121" s="36">
        <f>SUMIFS(СВЦЭМ!$C$33:$C$776,СВЦЭМ!$A$33:$A$776,$A121,СВЦЭМ!$B$33:$B$776,Y$119)+'СЕТ СН'!$I$12+СВЦЭМ!$D$10+'СЕТ СН'!$I$6-'СЕТ СН'!$I$22</f>
        <v>1421.7611052500001</v>
      </c>
    </row>
    <row r="122" spans="1:27" ht="15.75" x14ac:dyDescent="0.2">
      <c r="A122" s="35">
        <f t="shared" ref="A122:A150" si="3">A121+1</f>
        <v>43772</v>
      </c>
      <c r="B122" s="36">
        <f>SUMIFS(СВЦЭМ!$C$33:$C$776,СВЦЭМ!$A$33:$A$776,$A122,СВЦЭМ!$B$33:$B$776,B$119)+'СЕТ СН'!$I$12+СВЦЭМ!$D$10+'СЕТ СН'!$I$6-'СЕТ СН'!$I$22</f>
        <v>1406.54240903</v>
      </c>
      <c r="C122" s="36">
        <f>SUMIFS(СВЦЭМ!$C$33:$C$776,СВЦЭМ!$A$33:$A$776,$A122,СВЦЭМ!$B$33:$B$776,C$119)+'СЕТ СН'!$I$12+СВЦЭМ!$D$10+'СЕТ СН'!$I$6-'СЕТ СН'!$I$22</f>
        <v>1446.5345289000002</v>
      </c>
      <c r="D122" s="36">
        <f>SUMIFS(СВЦЭМ!$C$33:$C$776,СВЦЭМ!$A$33:$A$776,$A122,СВЦЭМ!$B$33:$B$776,D$119)+'СЕТ СН'!$I$12+СВЦЭМ!$D$10+'СЕТ СН'!$I$6-'СЕТ СН'!$I$22</f>
        <v>1462.3437457700002</v>
      </c>
      <c r="E122" s="36">
        <f>SUMIFS(СВЦЭМ!$C$33:$C$776,СВЦЭМ!$A$33:$A$776,$A122,СВЦЭМ!$B$33:$B$776,E$119)+'СЕТ СН'!$I$12+СВЦЭМ!$D$10+'СЕТ СН'!$I$6-'СЕТ СН'!$I$22</f>
        <v>1467.2629371600001</v>
      </c>
      <c r="F122" s="36">
        <f>SUMIFS(СВЦЭМ!$C$33:$C$776,СВЦЭМ!$A$33:$A$776,$A122,СВЦЭМ!$B$33:$B$776,F$119)+'СЕТ СН'!$I$12+СВЦЭМ!$D$10+'СЕТ СН'!$I$6-'СЕТ СН'!$I$22</f>
        <v>1484.0916482100001</v>
      </c>
      <c r="G122" s="36">
        <f>SUMIFS(СВЦЭМ!$C$33:$C$776,СВЦЭМ!$A$33:$A$776,$A122,СВЦЭМ!$B$33:$B$776,G$119)+'СЕТ СН'!$I$12+СВЦЭМ!$D$10+'СЕТ СН'!$I$6-'СЕТ СН'!$I$22</f>
        <v>1467.5695070100001</v>
      </c>
      <c r="H122" s="36">
        <f>SUMIFS(СВЦЭМ!$C$33:$C$776,СВЦЭМ!$A$33:$A$776,$A122,СВЦЭМ!$B$33:$B$776,H$119)+'СЕТ СН'!$I$12+СВЦЭМ!$D$10+'СЕТ СН'!$I$6-'СЕТ СН'!$I$22</f>
        <v>1455.7019791500002</v>
      </c>
      <c r="I122" s="36">
        <f>SUMIFS(СВЦЭМ!$C$33:$C$776,СВЦЭМ!$A$33:$A$776,$A122,СВЦЭМ!$B$33:$B$776,I$119)+'СЕТ СН'!$I$12+СВЦЭМ!$D$10+'СЕТ СН'!$I$6-'СЕТ СН'!$I$22</f>
        <v>1446.2067279299999</v>
      </c>
      <c r="J122" s="36">
        <f>SUMIFS(СВЦЭМ!$C$33:$C$776,СВЦЭМ!$A$33:$A$776,$A122,СВЦЭМ!$B$33:$B$776,J$119)+'СЕТ СН'!$I$12+СВЦЭМ!$D$10+'СЕТ СН'!$I$6-'СЕТ СН'!$I$22</f>
        <v>1410.07187131</v>
      </c>
      <c r="K122" s="36">
        <f>SUMIFS(СВЦЭМ!$C$33:$C$776,СВЦЭМ!$A$33:$A$776,$A122,СВЦЭМ!$B$33:$B$776,K$119)+'СЕТ СН'!$I$12+СВЦЭМ!$D$10+'СЕТ СН'!$I$6-'СЕТ СН'!$I$22</f>
        <v>1364.9940424199999</v>
      </c>
      <c r="L122" s="36">
        <f>SUMIFS(СВЦЭМ!$C$33:$C$776,СВЦЭМ!$A$33:$A$776,$A122,СВЦЭМ!$B$33:$B$776,L$119)+'СЕТ СН'!$I$12+СВЦЭМ!$D$10+'СЕТ СН'!$I$6-'СЕТ СН'!$I$22</f>
        <v>1346.45153559</v>
      </c>
      <c r="M122" s="36">
        <f>SUMIFS(СВЦЭМ!$C$33:$C$776,СВЦЭМ!$A$33:$A$776,$A122,СВЦЭМ!$B$33:$B$776,M$119)+'СЕТ СН'!$I$12+СВЦЭМ!$D$10+'СЕТ СН'!$I$6-'СЕТ СН'!$I$22</f>
        <v>1353.16401913</v>
      </c>
      <c r="N122" s="36">
        <f>SUMIFS(СВЦЭМ!$C$33:$C$776,СВЦЭМ!$A$33:$A$776,$A122,СВЦЭМ!$B$33:$B$776,N$119)+'СЕТ СН'!$I$12+СВЦЭМ!$D$10+'СЕТ СН'!$I$6-'СЕТ СН'!$I$22</f>
        <v>1357.2440557800001</v>
      </c>
      <c r="O122" s="36">
        <f>SUMIFS(СВЦЭМ!$C$33:$C$776,СВЦЭМ!$A$33:$A$776,$A122,СВЦЭМ!$B$33:$B$776,O$119)+'СЕТ СН'!$I$12+СВЦЭМ!$D$10+'СЕТ СН'!$I$6-'СЕТ СН'!$I$22</f>
        <v>1359.7131020000002</v>
      </c>
      <c r="P122" s="36">
        <f>SUMIFS(СВЦЭМ!$C$33:$C$776,СВЦЭМ!$A$33:$A$776,$A122,СВЦЭМ!$B$33:$B$776,P$119)+'СЕТ СН'!$I$12+СВЦЭМ!$D$10+'СЕТ СН'!$I$6-'СЕТ СН'!$I$22</f>
        <v>1364.7740058300001</v>
      </c>
      <c r="Q122" s="36">
        <f>SUMIFS(СВЦЭМ!$C$33:$C$776,СВЦЭМ!$A$33:$A$776,$A122,СВЦЭМ!$B$33:$B$776,Q$119)+'СЕТ СН'!$I$12+СВЦЭМ!$D$10+'СЕТ СН'!$I$6-'СЕТ СН'!$I$22</f>
        <v>1354.6968926</v>
      </c>
      <c r="R122" s="36">
        <f>SUMIFS(СВЦЭМ!$C$33:$C$776,СВЦЭМ!$A$33:$A$776,$A122,СВЦЭМ!$B$33:$B$776,R$119)+'СЕТ СН'!$I$12+СВЦЭМ!$D$10+'СЕТ СН'!$I$6-'СЕТ СН'!$I$22</f>
        <v>1325.8238740900001</v>
      </c>
      <c r="S122" s="36">
        <f>SUMIFS(СВЦЭМ!$C$33:$C$776,СВЦЭМ!$A$33:$A$776,$A122,СВЦЭМ!$B$33:$B$776,S$119)+'СЕТ СН'!$I$12+СВЦЭМ!$D$10+'СЕТ СН'!$I$6-'СЕТ СН'!$I$22</f>
        <v>1293.3517202400001</v>
      </c>
      <c r="T122" s="36">
        <f>SUMIFS(СВЦЭМ!$C$33:$C$776,СВЦЭМ!$A$33:$A$776,$A122,СВЦЭМ!$B$33:$B$776,T$119)+'СЕТ СН'!$I$12+СВЦЭМ!$D$10+'СЕТ СН'!$I$6-'СЕТ СН'!$I$22</f>
        <v>1280.0559070200002</v>
      </c>
      <c r="U122" s="36">
        <f>SUMIFS(СВЦЭМ!$C$33:$C$776,СВЦЭМ!$A$33:$A$776,$A122,СВЦЭМ!$B$33:$B$776,U$119)+'СЕТ СН'!$I$12+СВЦЭМ!$D$10+'СЕТ СН'!$I$6-'СЕТ СН'!$I$22</f>
        <v>1277.38460338</v>
      </c>
      <c r="V122" s="36">
        <f>SUMIFS(СВЦЭМ!$C$33:$C$776,СВЦЭМ!$A$33:$A$776,$A122,СВЦЭМ!$B$33:$B$776,V$119)+'СЕТ СН'!$I$12+СВЦЭМ!$D$10+'СЕТ СН'!$I$6-'СЕТ СН'!$I$22</f>
        <v>1291.83676745</v>
      </c>
      <c r="W122" s="36">
        <f>SUMIFS(СВЦЭМ!$C$33:$C$776,СВЦЭМ!$A$33:$A$776,$A122,СВЦЭМ!$B$33:$B$776,W$119)+'СЕТ СН'!$I$12+СВЦЭМ!$D$10+'СЕТ СН'!$I$6-'СЕТ СН'!$I$22</f>
        <v>1299.78357521</v>
      </c>
      <c r="X122" s="36">
        <f>SUMIFS(СВЦЭМ!$C$33:$C$776,СВЦЭМ!$A$33:$A$776,$A122,СВЦЭМ!$B$33:$B$776,X$119)+'СЕТ СН'!$I$12+СВЦЭМ!$D$10+'СЕТ СН'!$I$6-'СЕТ СН'!$I$22</f>
        <v>1313.0276179299999</v>
      </c>
      <c r="Y122" s="36">
        <f>SUMIFS(СВЦЭМ!$C$33:$C$776,СВЦЭМ!$A$33:$A$776,$A122,СВЦЭМ!$B$33:$B$776,Y$119)+'СЕТ СН'!$I$12+СВЦЭМ!$D$10+'СЕТ СН'!$I$6-'СЕТ СН'!$I$22</f>
        <v>1352.9481136100001</v>
      </c>
    </row>
    <row r="123" spans="1:27" ht="15.75" x14ac:dyDescent="0.2">
      <c r="A123" s="35">
        <f t="shared" si="3"/>
        <v>43773</v>
      </c>
      <c r="B123" s="36">
        <f>SUMIFS(СВЦЭМ!$C$33:$C$776,СВЦЭМ!$A$33:$A$776,$A123,СВЦЭМ!$B$33:$B$776,B$119)+'СЕТ СН'!$I$12+СВЦЭМ!$D$10+'СЕТ СН'!$I$6-'СЕТ СН'!$I$22</f>
        <v>1433.8626526100002</v>
      </c>
      <c r="C123" s="36">
        <f>SUMIFS(СВЦЭМ!$C$33:$C$776,СВЦЭМ!$A$33:$A$776,$A123,СВЦЭМ!$B$33:$B$776,C$119)+'СЕТ СН'!$I$12+СВЦЭМ!$D$10+'СЕТ СН'!$I$6-'СЕТ СН'!$I$22</f>
        <v>1466.8259941199999</v>
      </c>
      <c r="D123" s="36">
        <f>SUMIFS(СВЦЭМ!$C$33:$C$776,СВЦЭМ!$A$33:$A$776,$A123,СВЦЭМ!$B$33:$B$776,D$119)+'СЕТ СН'!$I$12+СВЦЭМ!$D$10+'СЕТ СН'!$I$6-'СЕТ СН'!$I$22</f>
        <v>1478.6977486400001</v>
      </c>
      <c r="E123" s="36">
        <f>SUMIFS(СВЦЭМ!$C$33:$C$776,СВЦЭМ!$A$33:$A$776,$A123,СВЦЭМ!$B$33:$B$776,E$119)+'СЕТ СН'!$I$12+СВЦЭМ!$D$10+'СЕТ СН'!$I$6-'СЕТ СН'!$I$22</f>
        <v>1502.8427382300001</v>
      </c>
      <c r="F123" s="36">
        <f>SUMIFS(СВЦЭМ!$C$33:$C$776,СВЦЭМ!$A$33:$A$776,$A123,СВЦЭМ!$B$33:$B$776,F$119)+'СЕТ СН'!$I$12+СВЦЭМ!$D$10+'СЕТ СН'!$I$6-'СЕТ СН'!$I$22</f>
        <v>1504.4305674500001</v>
      </c>
      <c r="G123" s="36">
        <f>SUMIFS(СВЦЭМ!$C$33:$C$776,СВЦЭМ!$A$33:$A$776,$A123,СВЦЭМ!$B$33:$B$776,G$119)+'СЕТ СН'!$I$12+СВЦЭМ!$D$10+'СЕТ СН'!$I$6-'СЕТ СН'!$I$22</f>
        <v>1469.3914369300001</v>
      </c>
      <c r="H123" s="36">
        <f>SUMIFS(СВЦЭМ!$C$33:$C$776,СВЦЭМ!$A$33:$A$776,$A123,СВЦЭМ!$B$33:$B$776,H$119)+'СЕТ СН'!$I$12+СВЦЭМ!$D$10+'СЕТ СН'!$I$6-'СЕТ СН'!$I$22</f>
        <v>1437.7317967399999</v>
      </c>
      <c r="I123" s="36">
        <f>SUMIFS(СВЦЭМ!$C$33:$C$776,СВЦЭМ!$A$33:$A$776,$A123,СВЦЭМ!$B$33:$B$776,I$119)+'СЕТ СН'!$I$12+СВЦЭМ!$D$10+'СЕТ СН'!$I$6-'СЕТ СН'!$I$22</f>
        <v>1427.1738704100001</v>
      </c>
      <c r="J123" s="36">
        <f>SUMIFS(СВЦЭМ!$C$33:$C$776,СВЦЭМ!$A$33:$A$776,$A123,СВЦЭМ!$B$33:$B$776,J$119)+'СЕТ СН'!$I$12+СВЦЭМ!$D$10+'СЕТ СН'!$I$6-'СЕТ СН'!$I$22</f>
        <v>1411.1260158600001</v>
      </c>
      <c r="K123" s="36">
        <f>SUMIFS(СВЦЭМ!$C$33:$C$776,СВЦЭМ!$A$33:$A$776,$A123,СВЦЭМ!$B$33:$B$776,K$119)+'СЕТ СН'!$I$12+СВЦЭМ!$D$10+'СЕТ СН'!$I$6-'СЕТ СН'!$I$22</f>
        <v>1380.5188071699999</v>
      </c>
      <c r="L123" s="36">
        <f>SUMIFS(СВЦЭМ!$C$33:$C$776,СВЦЭМ!$A$33:$A$776,$A123,СВЦЭМ!$B$33:$B$776,L$119)+'СЕТ СН'!$I$12+СВЦЭМ!$D$10+'СЕТ СН'!$I$6-'СЕТ СН'!$I$22</f>
        <v>1366.8443280000001</v>
      </c>
      <c r="M123" s="36">
        <f>SUMIFS(СВЦЭМ!$C$33:$C$776,СВЦЭМ!$A$33:$A$776,$A123,СВЦЭМ!$B$33:$B$776,M$119)+'СЕТ СН'!$I$12+СВЦЭМ!$D$10+'СЕТ СН'!$I$6-'СЕТ СН'!$I$22</f>
        <v>1368.3235012099999</v>
      </c>
      <c r="N123" s="36">
        <f>SUMIFS(СВЦЭМ!$C$33:$C$776,СВЦЭМ!$A$33:$A$776,$A123,СВЦЭМ!$B$33:$B$776,N$119)+'СЕТ СН'!$I$12+СВЦЭМ!$D$10+'СЕТ СН'!$I$6-'СЕТ СН'!$I$22</f>
        <v>1370.3558600700001</v>
      </c>
      <c r="O123" s="36">
        <f>SUMIFS(СВЦЭМ!$C$33:$C$776,СВЦЭМ!$A$33:$A$776,$A123,СВЦЭМ!$B$33:$B$776,O$119)+'СЕТ СН'!$I$12+СВЦЭМ!$D$10+'СЕТ СН'!$I$6-'СЕТ СН'!$I$22</f>
        <v>1374.1855788500002</v>
      </c>
      <c r="P123" s="36">
        <f>SUMIFS(СВЦЭМ!$C$33:$C$776,СВЦЭМ!$A$33:$A$776,$A123,СВЦЭМ!$B$33:$B$776,P$119)+'СЕТ СН'!$I$12+СВЦЭМ!$D$10+'СЕТ СН'!$I$6-'СЕТ СН'!$I$22</f>
        <v>1392.0279454500001</v>
      </c>
      <c r="Q123" s="36">
        <f>SUMIFS(СВЦЭМ!$C$33:$C$776,СВЦЭМ!$A$33:$A$776,$A123,СВЦЭМ!$B$33:$B$776,Q$119)+'СЕТ СН'!$I$12+СВЦЭМ!$D$10+'СЕТ СН'!$I$6-'СЕТ СН'!$I$22</f>
        <v>1397.54786588</v>
      </c>
      <c r="R123" s="36">
        <f>SUMIFS(СВЦЭМ!$C$33:$C$776,СВЦЭМ!$A$33:$A$776,$A123,СВЦЭМ!$B$33:$B$776,R$119)+'СЕТ СН'!$I$12+СВЦЭМ!$D$10+'СЕТ СН'!$I$6-'СЕТ СН'!$I$22</f>
        <v>1353.27376385</v>
      </c>
      <c r="S123" s="36">
        <f>SUMIFS(СВЦЭМ!$C$33:$C$776,СВЦЭМ!$A$33:$A$776,$A123,СВЦЭМ!$B$33:$B$776,S$119)+'СЕТ СН'!$I$12+СВЦЭМ!$D$10+'СЕТ СН'!$I$6-'СЕТ СН'!$I$22</f>
        <v>1323.85284379</v>
      </c>
      <c r="T123" s="36">
        <f>SUMIFS(СВЦЭМ!$C$33:$C$776,СВЦЭМ!$A$33:$A$776,$A123,СВЦЭМ!$B$33:$B$776,T$119)+'СЕТ СН'!$I$12+СВЦЭМ!$D$10+'СЕТ СН'!$I$6-'СЕТ СН'!$I$22</f>
        <v>1310.39488585</v>
      </c>
      <c r="U123" s="36">
        <f>SUMIFS(СВЦЭМ!$C$33:$C$776,СВЦЭМ!$A$33:$A$776,$A123,СВЦЭМ!$B$33:$B$776,U$119)+'СЕТ СН'!$I$12+СВЦЭМ!$D$10+'СЕТ СН'!$I$6-'СЕТ СН'!$I$22</f>
        <v>1303.8927418000001</v>
      </c>
      <c r="V123" s="36">
        <f>SUMIFS(СВЦЭМ!$C$33:$C$776,СВЦЭМ!$A$33:$A$776,$A123,СВЦЭМ!$B$33:$B$776,V$119)+'СЕТ СН'!$I$12+СВЦЭМ!$D$10+'СЕТ СН'!$I$6-'СЕТ СН'!$I$22</f>
        <v>1314.1514923899999</v>
      </c>
      <c r="W123" s="36">
        <f>SUMIFS(СВЦЭМ!$C$33:$C$776,СВЦЭМ!$A$33:$A$776,$A123,СВЦЭМ!$B$33:$B$776,W$119)+'СЕТ СН'!$I$12+СВЦЭМ!$D$10+'СЕТ СН'!$I$6-'СЕТ СН'!$I$22</f>
        <v>1331.7304551900002</v>
      </c>
      <c r="X123" s="36">
        <f>SUMIFS(СВЦЭМ!$C$33:$C$776,СВЦЭМ!$A$33:$A$776,$A123,СВЦЭМ!$B$33:$B$776,X$119)+'СЕТ СН'!$I$12+СВЦЭМ!$D$10+'СЕТ СН'!$I$6-'СЕТ СН'!$I$22</f>
        <v>1341.58209179</v>
      </c>
      <c r="Y123" s="36">
        <f>SUMIFS(СВЦЭМ!$C$33:$C$776,СВЦЭМ!$A$33:$A$776,$A123,СВЦЭМ!$B$33:$B$776,Y$119)+'СЕТ СН'!$I$12+СВЦЭМ!$D$10+'СЕТ СН'!$I$6-'СЕТ СН'!$I$22</f>
        <v>1374.70048739</v>
      </c>
    </row>
    <row r="124" spans="1:27" ht="15.75" x14ac:dyDescent="0.2">
      <c r="A124" s="35">
        <f t="shared" si="3"/>
        <v>43774</v>
      </c>
      <c r="B124" s="36">
        <f>SUMIFS(СВЦЭМ!$C$33:$C$776,СВЦЭМ!$A$33:$A$776,$A124,СВЦЭМ!$B$33:$B$776,B$119)+'СЕТ СН'!$I$12+СВЦЭМ!$D$10+'СЕТ СН'!$I$6-'СЕТ СН'!$I$22</f>
        <v>1485.21886963</v>
      </c>
      <c r="C124" s="36">
        <f>SUMIFS(СВЦЭМ!$C$33:$C$776,СВЦЭМ!$A$33:$A$776,$A124,СВЦЭМ!$B$33:$B$776,C$119)+'СЕТ СН'!$I$12+СВЦЭМ!$D$10+'СЕТ СН'!$I$6-'СЕТ СН'!$I$22</f>
        <v>1503.2413569400001</v>
      </c>
      <c r="D124" s="36">
        <f>SUMIFS(СВЦЭМ!$C$33:$C$776,СВЦЭМ!$A$33:$A$776,$A124,СВЦЭМ!$B$33:$B$776,D$119)+'СЕТ СН'!$I$12+СВЦЭМ!$D$10+'СЕТ СН'!$I$6-'СЕТ СН'!$I$22</f>
        <v>1497.9785514499999</v>
      </c>
      <c r="E124" s="36">
        <f>SUMIFS(СВЦЭМ!$C$33:$C$776,СВЦЭМ!$A$33:$A$776,$A124,СВЦЭМ!$B$33:$B$776,E$119)+'СЕТ СН'!$I$12+СВЦЭМ!$D$10+'СЕТ СН'!$I$6-'СЕТ СН'!$I$22</f>
        <v>1500.7355724600002</v>
      </c>
      <c r="F124" s="36">
        <f>SUMIFS(СВЦЭМ!$C$33:$C$776,СВЦЭМ!$A$33:$A$776,$A124,СВЦЭМ!$B$33:$B$776,F$119)+'СЕТ СН'!$I$12+СВЦЭМ!$D$10+'СЕТ СН'!$I$6-'СЕТ СН'!$I$22</f>
        <v>1504.1780231400001</v>
      </c>
      <c r="G124" s="36">
        <f>SUMIFS(СВЦЭМ!$C$33:$C$776,СВЦЭМ!$A$33:$A$776,$A124,СВЦЭМ!$B$33:$B$776,G$119)+'СЕТ СН'!$I$12+СВЦЭМ!$D$10+'СЕТ СН'!$I$6-'СЕТ СН'!$I$22</f>
        <v>1487.9335132000001</v>
      </c>
      <c r="H124" s="36">
        <f>SUMIFS(СВЦЭМ!$C$33:$C$776,СВЦЭМ!$A$33:$A$776,$A124,СВЦЭМ!$B$33:$B$776,H$119)+'СЕТ СН'!$I$12+СВЦЭМ!$D$10+'СЕТ СН'!$I$6-'СЕТ СН'!$I$22</f>
        <v>1446.6615021900002</v>
      </c>
      <c r="I124" s="36">
        <f>SUMIFS(СВЦЭМ!$C$33:$C$776,СВЦЭМ!$A$33:$A$776,$A124,СВЦЭМ!$B$33:$B$776,I$119)+'СЕТ СН'!$I$12+СВЦЭМ!$D$10+'СЕТ СН'!$I$6-'СЕТ СН'!$I$22</f>
        <v>1460.08311514</v>
      </c>
      <c r="J124" s="36">
        <f>SUMIFS(СВЦЭМ!$C$33:$C$776,СВЦЭМ!$A$33:$A$776,$A124,СВЦЭМ!$B$33:$B$776,J$119)+'СЕТ СН'!$I$12+СВЦЭМ!$D$10+'СЕТ СН'!$I$6-'СЕТ СН'!$I$22</f>
        <v>1442.6602059699999</v>
      </c>
      <c r="K124" s="36">
        <f>SUMIFS(СВЦЭМ!$C$33:$C$776,СВЦЭМ!$A$33:$A$776,$A124,СВЦЭМ!$B$33:$B$776,K$119)+'СЕТ СН'!$I$12+СВЦЭМ!$D$10+'СЕТ СН'!$I$6-'СЕТ СН'!$I$22</f>
        <v>1415.11881535</v>
      </c>
      <c r="L124" s="36">
        <f>SUMIFS(СВЦЭМ!$C$33:$C$776,СВЦЭМ!$A$33:$A$776,$A124,СВЦЭМ!$B$33:$B$776,L$119)+'СЕТ СН'!$I$12+СВЦЭМ!$D$10+'СЕТ СН'!$I$6-'СЕТ СН'!$I$22</f>
        <v>1407.74010724</v>
      </c>
      <c r="M124" s="36">
        <f>SUMIFS(СВЦЭМ!$C$33:$C$776,СВЦЭМ!$A$33:$A$776,$A124,СВЦЭМ!$B$33:$B$776,M$119)+'СЕТ СН'!$I$12+СВЦЭМ!$D$10+'СЕТ СН'!$I$6-'СЕТ СН'!$I$22</f>
        <v>1414.66421977</v>
      </c>
      <c r="N124" s="36">
        <f>SUMIFS(СВЦЭМ!$C$33:$C$776,СВЦЭМ!$A$33:$A$776,$A124,СВЦЭМ!$B$33:$B$776,N$119)+'СЕТ СН'!$I$12+СВЦЭМ!$D$10+'СЕТ СН'!$I$6-'СЕТ СН'!$I$22</f>
        <v>1408.5058429000001</v>
      </c>
      <c r="O124" s="36">
        <f>SUMIFS(СВЦЭМ!$C$33:$C$776,СВЦЭМ!$A$33:$A$776,$A124,СВЦЭМ!$B$33:$B$776,O$119)+'СЕТ СН'!$I$12+СВЦЭМ!$D$10+'СЕТ СН'!$I$6-'СЕТ СН'!$I$22</f>
        <v>1430.61704723</v>
      </c>
      <c r="P124" s="36">
        <f>SUMIFS(СВЦЭМ!$C$33:$C$776,СВЦЭМ!$A$33:$A$776,$A124,СВЦЭМ!$B$33:$B$776,P$119)+'СЕТ СН'!$I$12+СВЦЭМ!$D$10+'СЕТ СН'!$I$6-'СЕТ СН'!$I$22</f>
        <v>1433.0080796299999</v>
      </c>
      <c r="Q124" s="36">
        <f>SUMIFS(СВЦЭМ!$C$33:$C$776,СВЦЭМ!$A$33:$A$776,$A124,СВЦЭМ!$B$33:$B$776,Q$119)+'СЕТ СН'!$I$12+СВЦЭМ!$D$10+'СЕТ СН'!$I$6-'СЕТ СН'!$I$22</f>
        <v>1420.23384528</v>
      </c>
      <c r="R124" s="36">
        <f>SUMIFS(СВЦЭМ!$C$33:$C$776,СВЦЭМ!$A$33:$A$776,$A124,СВЦЭМ!$B$33:$B$776,R$119)+'СЕТ СН'!$I$12+СВЦЭМ!$D$10+'СЕТ СН'!$I$6-'СЕТ СН'!$I$22</f>
        <v>1366.86568018</v>
      </c>
      <c r="S124" s="36">
        <f>SUMIFS(СВЦЭМ!$C$33:$C$776,СВЦЭМ!$A$33:$A$776,$A124,СВЦЭМ!$B$33:$B$776,S$119)+'СЕТ СН'!$I$12+СВЦЭМ!$D$10+'СЕТ СН'!$I$6-'СЕТ СН'!$I$22</f>
        <v>1337.60999666</v>
      </c>
      <c r="T124" s="36">
        <f>SUMIFS(СВЦЭМ!$C$33:$C$776,СВЦЭМ!$A$33:$A$776,$A124,СВЦЭМ!$B$33:$B$776,T$119)+'СЕТ СН'!$I$12+СВЦЭМ!$D$10+'СЕТ СН'!$I$6-'СЕТ СН'!$I$22</f>
        <v>1352.9434467000001</v>
      </c>
      <c r="U124" s="36">
        <f>SUMIFS(СВЦЭМ!$C$33:$C$776,СВЦЭМ!$A$33:$A$776,$A124,СВЦЭМ!$B$33:$B$776,U$119)+'СЕТ СН'!$I$12+СВЦЭМ!$D$10+'СЕТ СН'!$I$6-'СЕТ СН'!$I$22</f>
        <v>1355.48459028</v>
      </c>
      <c r="V124" s="36">
        <f>SUMIFS(СВЦЭМ!$C$33:$C$776,СВЦЭМ!$A$33:$A$776,$A124,СВЦЭМ!$B$33:$B$776,V$119)+'СЕТ СН'!$I$12+СВЦЭМ!$D$10+'СЕТ СН'!$I$6-'СЕТ СН'!$I$22</f>
        <v>1347.6225223400002</v>
      </c>
      <c r="W124" s="36">
        <f>SUMIFS(СВЦЭМ!$C$33:$C$776,СВЦЭМ!$A$33:$A$776,$A124,СВЦЭМ!$B$33:$B$776,W$119)+'СЕТ СН'!$I$12+СВЦЭМ!$D$10+'СЕТ СН'!$I$6-'СЕТ СН'!$I$22</f>
        <v>1354.8559047600002</v>
      </c>
      <c r="X124" s="36">
        <f>SUMIFS(СВЦЭМ!$C$33:$C$776,СВЦЭМ!$A$33:$A$776,$A124,СВЦЭМ!$B$33:$B$776,X$119)+'СЕТ СН'!$I$12+СВЦЭМ!$D$10+'СЕТ СН'!$I$6-'СЕТ СН'!$I$22</f>
        <v>1370.2267987499999</v>
      </c>
      <c r="Y124" s="36">
        <f>SUMIFS(СВЦЭМ!$C$33:$C$776,СВЦЭМ!$A$33:$A$776,$A124,СВЦЭМ!$B$33:$B$776,Y$119)+'СЕТ СН'!$I$12+СВЦЭМ!$D$10+'СЕТ СН'!$I$6-'СЕТ СН'!$I$22</f>
        <v>1413.2066975299999</v>
      </c>
    </row>
    <row r="125" spans="1:27" ht="15.75" x14ac:dyDescent="0.2">
      <c r="A125" s="35">
        <f t="shared" si="3"/>
        <v>43775</v>
      </c>
      <c r="B125" s="36">
        <f>SUMIFS(СВЦЭМ!$C$33:$C$776,СВЦЭМ!$A$33:$A$776,$A125,СВЦЭМ!$B$33:$B$776,B$119)+'СЕТ СН'!$I$12+СВЦЭМ!$D$10+'СЕТ СН'!$I$6-'СЕТ СН'!$I$22</f>
        <v>1404.1957538699999</v>
      </c>
      <c r="C125" s="36">
        <f>SUMIFS(СВЦЭМ!$C$33:$C$776,СВЦЭМ!$A$33:$A$776,$A125,СВЦЭМ!$B$33:$B$776,C$119)+'СЕТ СН'!$I$12+СВЦЭМ!$D$10+'СЕТ СН'!$I$6-'СЕТ СН'!$I$22</f>
        <v>1430.4843254800001</v>
      </c>
      <c r="D125" s="36">
        <f>SUMIFS(СВЦЭМ!$C$33:$C$776,СВЦЭМ!$A$33:$A$776,$A125,СВЦЭМ!$B$33:$B$776,D$119)+'СЕТ СН'!$I$12+СВЦЭМ!$D$10+'СЕТ СН'!$I$6-'СЕТ СН'!$I$22</f>
        <v>1443.0090062100001</v>
      </c>
      <c r="E125" s="36">
        <f>SUMIFS(СВЦЭМ!$C$33:$C$776,СВЦЭМ!$A$33:$A$776,$A125,СВЦЭМ!$B$33:$B$776,E$119)+'СЕТ СН'!$I$12+СВЦЭМ!$D$10+'СЕТ СН'!$I$6-'СЕТ СН'!$I$22</f>
        <v>1444.8321310599999</v>
      </c>
      <c r="F125" s="36">
        <f>SUMIFS(СВЦЭМ!$C$33:$C$776,СВЦЭМ!$A$33:$A$776,$A125,СВЦЭМ!$B$33:$B$776,F$119)+'СЕТ СН'!$I$12+СВЦЭМ!$D$10+'СЕТ СН'!$I$6-'СЕТ СН'!$I$22</f>
        <v>1449.17567156</v>
      </c>
      <c r="G125" s="36">
        <f>SUMIFS(СВЦЭМ!$C$33:$C$776,СВЦЭМ!$A$33:$A$776,$A125,СВЦЭМ!$B$33:$B$776,G$119)+'СЕТ СН'!$I$12+СВЦЭМ!$D$10+'СЕТ СН'!$I$6-'СЕТ СН'!$I$22</f>
        <v>1434.6390623500001</v>
      </c>
      <c r="H125" s="36">
        <f>SUMIFS(СВЦЭМ!$C$33:$C$776,СВЦЭМ!$A$33:$A$776,$A125,СВЦЭМ!$B$33:$B$776,H$119)+'СЕТ СН'!$I$12+СВЦЭМ!$D$10+'СЕТ СН'!$I$6-'СЕТ СН'!$I$22</f>
        <v>1404.51539553</v>
      </c>
      <c r="I125" s="36">
        <f>SUMIFS(СВЦЭМ!$C$33:$C$776,СВЦЭМ!$A$33:$A$776,$A125,СВЦЭМ!$B$33:$B$776,I$119)+'СЕТ СН'!$I$12+СВЦЭМ!$D$10+'СЕТ СН'!$I$6-'СЕТ СН'!$I$22</f>
        <v>1376.81312667</v>
      </c>
      <c r="J125" s="36">
        <f>SUMIFS(СВЦЭМ!$C$33:$C$776,СВЦЭМ!$A$33:$A$776,$A125,СВЦЭМ!$B$33:$B$776,J$119)+'СЕТ СН'!$I$12+СВЦЭМ!$D$10+'СЕТ СН'!$I$6-'СЕТ СН'!$I$22</f>
        <v>1370.96157711</v>
      </c>
      <c r="K125" s="36">
        <f>SUMIFS(СВЦЭМ!$C$33:$C$776,СВЦЭМ!$A$33:$A$776,$A125,СВЦЭМ!$B$33:$B$776,K$119)+'СЕТ СН'!$I$12+СВЦЭМ!$D$10+'СЕТ СН'!$I$6-'СЕТ СН'!$I$22</f>
        <v>1366.0288960100002</v>
      </c>
      <c r="L125" s="36">
        <f>SUMIFS(СВЦЭМ!$C$33:$C$776,СВЦЭМ!$A$33:$A$776,$A125,СВЦЭМ!$B$33:$B$776,L$119)+'СЕТ СН'!$I$12+СВЦЭМ!$D$10+'СЕТ СН'!$I$6-'СЕТ СН'!$I$22</f>
        <v>1383.22817558</v>
      </c>
      <c r="M125" s="36">
        <f>SUMIFS(СВЦЭМ!$C$33:$C$776,СВЦЭМ!$A$33:$A$776,$A125,СВЦЭМ!$B$33:$B$776,M$119)+'СЕТ СН'!$I$12+СВЦЭМ!$D$10+'СЕТ СН'!$I$6-'СЕТ СН'!$I$22</f>
        <v>1415.49232843</v>
      </c>
      <c r="N125" s="36">
        <f>SUMIFS(СВЦЭМ!$C$33:$C$776,СВЦЭМ!$A$33:$A$776,$A125,СВЦЭМ!$B$33:$B$776,N$119)+'СЕТ СН'!$I$12+СВЦЭМ!$D$10+'СЕТ СН'!$I$6-'СЕТ СН'!$I$22</f>
        <v>1426.0713969200001</v>
      </c>
      <c r="O125" s="36">
        <f>SUMIFS(СВЦЭМ!$C$33:$C$776,СВЦЭМ!$A$33:$A$776,$A125,СВЦЭМ!$B$33:$B$776,O$119)+'СЕТ СН'!$I$12+СВЦЭМ!$D$10+'СЕТ СН'!$I$6-'СЕТ СН'!$I$22</f>
        <v>1430.45235701</v>
      </c>
      <c r="P125" s="36">
        <f>SUMIFS(СВЦЭМ!$C$33:$C$776,СВЦЭМ!$A$33:$A$776,$A125,СВЦЭМ!$B$33:$B$776,P$119)+'СЕТ СН'!$I$12+СВЦЭМ!$D$10+'СЕТ СН'!$I$6-'СЕТ СН'!$I$22</f>
        <v>1437.4422897300001</v>
      </c>
      <c r="Q125" s="36">
        <f>SUMIFS(СВЦЭМ!$C$33:$C$776,СВЦЭМ!$A$33:$A$776,$A125,СВЦЭМ!$B$33:$B$776,Q$119)+'СЕТ СН'!$I$12+СВЦЭМ!$D$10+'СЕТ СН'!$I$6-'СЕТ СН'!$I$22</f>
        <v>1426.92813738</v>
      </c>
      <c r="R125" s="36">
        <f>SUMIFS(СВЦЭМ!$C$33:$C$776,СВЦЭМ!$A$33:$A$776,$A125,СВЦЭМ!$B$33:$B$776,R$119)+'СЕТ СН'!$I$12+СВЦЭМ!$D$10+'СЕТ СН'!$I$6-'СЕТ СН'!$I$22</f>
        <v>1386.6448036000002</v>
      </c>
      <c r="S125" s="36">
        <f>SUMIFS(СВЦЭМ!$C$33:$C$776,СВЦЭМ!$A$33:$A$776,$A125,СВЦЭМ!$B$33:$B$776,S$119)+'СЕТ СН'!$I$12+СВЦЭМ!$D$10+'СЕТ СН'!$I$6-'СЕТ СН'!$I$22</f>
        <v>1368.0348062600001</v>
      </c>
      <c r="T125" s="36">
        <f>SUMIFS(СВЦЭМ!$C$33:$C$776,СВЦЭМ!$A$33:$A$776,$A125,СВЦЭМ!$B$33:$B$776,T$119)+'СЕТ СН'!$I$12+СВЦЭМ!$D$10+'СЕТ СН'!$I$6-'СЕТ СН'!$I$22</f>
        <v>1386.56880548</v>
      </c>
      <c r="U125" s="36">
        <f>SUMIFS(СВЦЭМ!$C$33:$C$776,СВЦЭМ!$A$33:$A$776,$A125,СВЦЭМ!$B$33:$B$776,U$119)+'СЕТ СН'!$I$12+СВЦЭМ!$D$10+'СЕТ СН'!$I$6-'СЕТ СН'!$I$22</f>
        <v>1380.15030718</v>
      </c>
      <c r="V125" s="36">
        <f>SUMIFS(СВЦЭМ!$C$33:$C$776,СВЦЭМ!$A$33:$A$776,$A125,СВЦЭМ!$B$33:$B$776,V$119)+'СЕТ СН'!$I$12+СВЦЭМ!$D$10+'СЕТ СН'!$I$6-'СЕТ СН'!$I$22</f>
        <v>1366.5996756499999</v>
      </c>
      <c r="W125" s="36">
        <f>SUMIFS(СВЦЭМ!$C$33:$C$776,СВЦЭМ!$A$33:$A$776,$A125,СВЦЭМ!$B$33:$B$776,W$119)+'СЕТ СН'!$I$12+СВЦЭМ!$D$10+'СЕТ СН'!$I$6-'СЕТ СН'!$I$22</f>
        <v>1353.32628787</v>
      </c>
      <c r="X125" s="36">
        <f>SUMIFS(СВЦЭМ!$C$33:$C$776,СВЦЭМ!$A$33:$A$776,$A125,СВЦЭМ!$B$33:$B$776,X$119)+'СЕТ СН'!$I$12+СВЦЭМ!$D$10+'СЕТ СН'!$I$6-'СЕТ СН'!$I$22</f>
        <v>1355.16046594</v>
      </c>
      <c r="Y125" s="36">
        <f>SUMIFS(СВЦЭМ!$C$33:$C$776,СВЦЭМ!$A$33:$A$776,$A125,СВЦЭМ!$B$33:$B$776,Y$119)+'СЕТ СН'!$I$12+СВЦЭМ!$D$10+'СЕТ СН'!$I$6-'СЕТ СН'!$I$22</f>
        <v>1353.9454749199999</v>
      </c>
    </row>
    <row r="126" spans="1:27" ht="15.75" x14ac:dyDescent="0.2">
      <c r="A126" s="35">
        <f t="shared" si="3"/>
        <v>43776</v>
      </c>
      <c r="B126" s="36">
        <f>SUMIFS(СВЦЭМ!$C$33:$C$776,СВЦЭМ!$A$33:$A$776,$A126,СВЦЭМ!$B$33:$B$776,B$119)+'СЕТ СН'!$I$12+СВЦЭМ!$D$10+'СЕТ СН'!$I$6-'СЕТ СН'!$I$22</f>
        <v>1392.9544955199999</v>
      </c>
      <c r="C126" s="36">
        <f>SUMIFS(СВЦЭМ!$C$33:$C$776,СВЦЭМ!$A$33:$A$776,$A126,СВЦЭМ!$B$33:$B$776,C$119)+'СЕТ СН'!$I$12+СВЦЭМ!$D$10+'СЕТ СН'!$I$6-'СЕТ СН'!$I$22</f>
        <v>1429.7490993599999</v>
      </c>
      <c r="D126" s="36">
        <f>SUMIFS(СВЦЭМ!$C$33:$C$776,СВЦЭМ!$A$33:$A$776,$A126,СВЦЭМ!$B$33:$B$776,D$119)+'СЕТ СН'!$I$12+СВЦЭМ!$D$10+'СЕТ СН'!$I$6-'СЕТ СН'!$I$22</f>
        <v>1443.7280226400001</v>
      </c>
      <c r="E126" s="36">
        <f>SUMIFS(СВЦЭМ!$C$33:$C$776,СВЦЭМ!$A$33:$A$776,$A126,СВЦЭМ!$B$33:$B$776,E$119)+'СЕТ СН'!$I$12+СВЦЭМ!$D$10+'СЕТ СН'!$I$6-'СЕТ СН'!$I$22</f>
        <v>1453.8290444300001</v>
      </c>
      <c r="F126" s="36">
        <f>SUMIFS(СВЦЭМ!$C$33:$C$776,СВЦЭМ!$A$33:$A$776,$A126,СВЦЭМ!$B$33:$B$776,F$119)+'СЕТ СН'!$I$12+СВЦЭМ!$D$10+'СЕТ СН'!$I$6-'СЕТ СН'!$I$22</f>
        <v>1454.21624165</v>
      </c>
      <c r="G126" s="36">
        <f>SUMIFS(СВЦЭМ!$C$33:$C$776,СВЦЭМ!$A$33:$A$776,$A126,СВЦЭМ!$B$33:$B$776,G$119)+'СЕТ СН'!$I$12+СВЦЭМ!$D$10+'СЕТ СН'!$I$6-'СЕТ СН'!$I$22</f>
        <v>1425.21215542</v>
      </c>
      <c r="H126" s="36">
        <f>SUMIFS(СВЦЭМ!$C$33:$C$776,СВЦЭМ!$A$33:$A$776,$A126,СВЦЭМ!$B$33:$B$776,H$119)+'СЕТ СН'!$I$12+СВЦЭМ!$D$10+'СЕТ СН'!$I$6-'СЕТ СН'!$I$22</f>
        <v>1379.8757131299999</v>
      </c>
      <c r="I126" s="36">
        <f>SUMIFS(СВЦЭМ!$C$33:$C$776,СВЦЭМ!$A$33:$A$776,$A126,СВЦЭМ!$B$33:$B$776,I$119)+'СЕТ СН'!$I$12+СВЦЭМ!$D$10+'СЕТ СН'!$I$6-'СЕТ СН'!$I$22</f>
        <v>1361.95177801</v>
      </c>
      <c r="J126" s="36">
        <f>SUMIFS(СВЦЭМ!$C$33:$C$776,СВЦЭМ!$A$33:$A$776,$A126,СВЦЭМ!$B$33:$B$776,J$119)+'СЕТ СН'!$I$12+СВЦЭМ!$D$10+'СЕТ СН'!$I$6-'СЕТ СН'!$I$22</f>
        <v>1357.90056703</v>
      </c>
      <c r="K126" s="36">
        <f>SUMIFS(СВЦЭМ!$C$33:$C$776,СВЦЭМ!$A$33:$A$776,$A126,СВЦЭМ!$B$33:$B$776,K$119)+'СЕТ СН'!$I$12+СВЦЭМ!$D$10+'СЕТ СН'!$I$6-'СЕТ СН'!$I$22</f>
        <v>1358.1849493300001</v>
      </c>
      <c r="L126" s="36">
        <f>SUMIFS(СВЦЭМ!$C$33:$C$776,СВЦЭМ!$A$33:$A$776,$A126,СВЦЭМ!$B$33:$B$776,L$119)+'СЕТ СН'!$I$12+СВЦЭМ!$D$10+'СЕТ СН'!$I$6-'СЕТ СН'!$I$22</f>
        <v>1379.6992411900001</v>
      </c>
      <c r="M126" s="36">
        <f>SUMIFS(СВЦЭМ!$C$33:$C$776,СВЦЭМ!$A$33:$A$776,$A126,СВЦЭМ!$B$33:$B$776,M$119)+'СЕТ СН'!$I$12+СВЦЭМ!$D$10+'СЕТ СН'!$I$6-'СЕТ СН'!$I$22</f>
        <v>1397.66483268</v>
      </c>
      <c r="N126" s="36">
        <f>SUMIFS(СВЦЭМ!$C$33:$C$776,СВЦЭМ!$A$33:$A$776,$A126,СВЦЭМ!$B$33:$B$776,N$119)+'СЕТ СН'!$I$12+СВЦЭМ!$D$10+'СЕТ СН'!$I$6-'СЕТ СН'!$I$22</f>
        <v>1410.5510702300001</v>
      </c>
      <c r="O126" s="36">
        <f>SUMIFS(СВЦЭМ!$C$33:$C$776,СВЦЭМ!$A$33:$A$776,$A126,СВЦЭМ!$B$33:$B$776,O$119)+'СЕТ СН'!$I$12+СВЦЭМ!$D$10+'СЕТ СН'!$I$6-'СЕТ СН'!$I$22</f>
        <v>1419.92927992</v>
      </c>
      <c r="P126" s="36">
        <f>SUMIFS(СВЦЭМ!$C$33:$C$776,СВЦЭМ!$A$33:$A$776,$A126,СВЦЭМ!$B$33:$B$776,P$119)+'СЕТ СН'!$I$12+СВЦЭМ!$D$10+'СЕТ СН'!$I$6-'СЕТ СН'!$I$22</f>
        <v>1419.20024958</v>
      </c>
      <c r="Q126" s="36">
        <f>SUMIFS(СВЦЭМ!$C$33:$C$776,СВЦЭМ!$A$33:$A$776,$A126,СВЦЭМ!$B$33:$B$776,Q$119)+'СЕТ СН'!$I$12+СВЦЭМ!$D$10+'СЕТ СН'!$I$6-'СЕТ СН'!$I$22</f>
        <v>1413.9246610300002</v>
      </c>
      <c r="R126" s="36">
        <f>SUMIFS(СВЦЭМ!$C$33:$C$776,СВЦЭМ!$A$33:$A$776,$A126,СВЦЭМ!$B$33:$B$776,R$119)+'СЕТ СН'!$I$12+СВЦЭМ!$D$10+'СЕТ СН'!$I$6-'СЕТ СН'!$I$22</f>
        <v>1363.2428663200001</v>
      </c>
      <c r="S126" s="36">
        <f>SUMIFS(СВЦЭМ!$C$33:$C$776,СВЦЭМ!$A$33:$A$776,$A126,СВЦЭМ!$B$33:$B$776,S$119)+'СЕТ СН'!$I$12+СВЦЭМ!$D$10+'СЕТ СН'!$I$6-'СЕТ СН'!$I$22</f>
        <v>1351.4434114200001</v>
      </c>
      <c r="T126" s="36">
        <f>SUMIFS(СВЦЭМ!$C$33:$C$776,СВЦЭМ!$A$33:$A$776,$A126,СВЦЭМ!$B$33:$B$776,T$119)+'СЕТ СН'!$I$12+СВЦЭМ!$D$10+'СЕТ СН'!$I$6-'СЕТ СН'!$I$22</f>
        <v>1343.2768770500002</v>
      </c>
      <c r="U126" s="36">
        <f>SUMIFS(СВЦЭМ!$C$33:$C$776,СВЦЭМ!$A$33:$A$776,$A126,СВЦЭМ!$B$33:$B$776,U$119)+'СЕТ СН'!$I$12+СВЦЭМ!$D$10+'СЕТ СН'!$I$6-'СЕТ СН'!$I$22</f>
        <v>1341.1819816299999</v>
      </c>
      <c r="V126" s="36">
        <f>SUMIFS(СВЦЭМ!$C$33:$C$776,СВЦЭМ!$A$33:$A$776,$A126,СВЦЭМ!$B$33:$B$776,V$119)+'СЕТ СН'!$I$12+СВЦЭМ!$D$10+'СЕТ СН'!$I$6-'СЕТ СН'!$I$22</f>
        <v>1340.5817772999999</v>
      </c>
      <c r="W126" s="36">
        <f>SUMIFS(СВЦЭМ!$C$33:$C$776,СВЦЭМ!$A$33:$A$776,$A126,СВЦЭМ!$B$33:$B$776,W$119)+'СЕТ СН'!$I$12+СВЦЭМ!$D$10+'СЕТ СН'!$I$6-'СЕТ СН'!$I$22</f>
        <v>1333.6525875100001</v>
      </c>
      <c r="X126" s="36">
        <f>SUMIFS(СВЦЭМ!$C$33:$C$776,СВЦЭМ!$A$33:$A$776,$A126,СВЦЭМ!$B$33:$B$776,X$119)+'СЕТ СН'!$I$12+СВЦЭМ!$D$10+'СЕТ СН'!$I$6-'СЕТ СН'!$I$22</f>
        <v>1339.2156620599999</v>
      </c>
      <c r="Y126" s="36">
        <f>SUMIFS(СВЦЭМ!$C$33:$C$776,СВЦЭМ!$A$33:$A$776,$A126,СВЦЭМ!$B$33:$B$776,Y$119)+'СЕТ СН'!$I$12+СВЦЭМ!$D$10+'СЕТ СН'!$I$6-'СЕТ СН'!$I$22</f>
        <v>1369.9775588900002</v>
      </c>
    </row>
    <row r="127" spans="1:27" ht="15.75" x14ac:dyDescent="0.2">
      <c r="A127" s="35">
        <f t="shared" si="3"/>
        <v>43777</v>
      </c>
      <c r="B127" s="36">
        <f>SUMIFS(СВЦЭМ!$C$33:$C$776,СВЦЭМ!$A$33:$A$776,$A127,СВЦЭМ!$B$33:$B$776,B$119)+'СЕТ СН'!$I$12+СВЦЭМ!$D$10+'СЕТ СН'!$I$6-'СЕТ СН'!$I$22</f>
        <v>1447.45019955</v>
      </c>
      <c r="C127" s="36">
        <f>SUMIFS(СВЦЭМ!$C$33:$C$776,СВЦЭМ!$A$33:$A$776,$A127,СВЦЭМ!$B$33:$B$776,C$119)+'СЕТ СН'!$I$12+СВЦЭМ!$D$10+'СЕТ СН'!$I$6-'СЕТ СН'!$I$22</f>
        <v>1487.41815038</v>
      </c>
      <c r="D127" s="36">
        <f>SUMIFS(СВЦЭМ!$C$33:$C$776,СВЦЭМ!$A$33:$A$776,$A127,СВЦЭМ!$B$33:$B$776,D$119)+'СЕТ СН'!$I$12+СВЦЭМ!$D$10+'СЕТ СН'!$I$6-'СЕТ СН'!$I$22</f>
        <v>1496.8528505300001</v>
      </c>
      <c r="E127" s="36">
        <f>SUMIFS(СВЦЭМ!$C$33:$C$776,СВЦЭМ!$A$33:$A$776,$A127,СВЦЭМ!$B$33:$B$776,E$119)+'СЕТ СН'!$I$12+СВЦЭМ!$D$10+'СЕТ СН'!$I$6-'СЕТ СН'!$I$22</f>
        <v>1500.47595759</v>
      </c>
      <c r="F127" s="36">
        <f>SUMIFS(СВЦЭМ!$C$33:$C$776,СВЦЭМ!$A$33:$A$776,$A127,СВЦЭМ!$B$33:$B$776,F$119)+'СЕТ СН'!$I$12+СВЦЭМ!$D$10+'СЕТ СН'!$I$6-'СЕТ СН'!$I$22</f>
        <v>1500.0316692800002</v>
      </c>
      <c r="G127" s="36">
        <f>SUMIFS(СВЦЭМ!$C$33:$C$776,СВЦЭМ!$A$33:$A$776,$A127,СВЦЭМ!$B$33:$B$776,G$119)+'СЕТ СН'!$I$12+СВЦЭМ!$D$10+'СЕТ СН'!$I$6-'СЕТ СН'!$I$22</f>
        <v>1480.6881709300001</v>
      </c>
      <c r="H127" s="36">
        <f>SUMIFS(СВЦЭМ!$C$33:$C$776,СВЦЭМ!$A$33:$A$776,$A127,СВЦЭМ!$B$33:$B$776,H$119)+'СЕТ СН'!$I$12+СВЦЭМ!$D$10+'СЕТ СН'!$I$6-'СЕТ СН'!$I$22</f>
        <v>1424.7817785500001</v>
      </c>
      <c r="I127" s="36">
        <f>SUMIFS(СВЦЭМ!$C$33:$C$776,СВЦЭМ!$A$33:$A$776,$A127,СВЦЭМ!$B$33:$B$776,I$119)+'СЕТ СН'!$I$12+СВЦЭМ!$D$10+'СЕТ СН'!$I$6-'СЕТ СН'!$I$22</f>
        <v>1398.1129970500001</v>
      </c>
      <c r="J127" s="36">
        <f>SUMIFS(СВЦЭМ!$C$33:$C$776,СВЦЭМ!$A$33:$A$776,$A127,СВЦЭМ!$B$33:$B$776,J$119)+'СЕТ СН'!$I$12+СВЦЭМ!$D$10+'СЕТ СН'!$I$6-'СЕТ СН'!$I$22</f>
        <v>1389.2504476200002</v>
      </c>
      <c r="K127" s="36">
        <f>SUMIFS(СВЦЭМ!$C$33:$C$776,СВЦЭМ!$A$33:$A$776,$A127,СВЦЭМ!$B$33:$B$776,K$119)+'СЕТ СН'!$I$12+СВЦЭМ!$D$10+'СЕТ СН'!$I$6-'СЕТ СН'!$I$22</f>
        <v>1384.9566454599999</v>
      </c>
      <c r="L127" s="36">
        <f>SUMIFS(СВЦЭМ!$C$33:$C$776,СВЦЭМ!$A$33:$A$776,$A127,СВЦЭМ!$B$33:$B$776,L$119)+'СЕТ СН'!$I$12+СВЦЭМ!$D$10+'СЕТ СН'!$I$6-'СЕТ СН'!$I$22</f>
        <v>1380.1260143</v>
      </c>
      <c r="M127" s="36">
        <f>SUMIFS(СВЦЭМ!$C$33:$C$776,СВЦЭМ!$A$33:$A$776,$A127,СВЦЭМ!$B$33:$B$776,M$119)+'СЕТ СН'!$I$12+СВЦЭМ!$D$10+'СЕТ СН'!$I$6-'СЕТ СН'!$I$22</f>
        <v>1393.91200675</v>
      </c>
      <c r="N127" s="36">
        <f>SUMIFS(СВЦЭМ!$C$33:$C$776,СВЦЭМ!$A$33:$A$776,$A127,СВЦЭМ!$B$33:$B$776,N$119)+'СЕТ СН'!$I$12+СВЦЭМ!$D$10+'СЕТ СН'!$I$6-'СЕТ СН'!$I$22</f>
        <v>1405.2057521500001</v>
      </c>
      <c r="O127" s="36">
        <f>SUMIFS(СВЦЭМ!$C$33:$C$776,СВЦЭМ!$A$33:$A$776,$A127,СВЦЭМ!$B$33:$B$776,O$119)+'СЕТ СН'!$I$12+СВЦЭМ!$D$10+'СЕТ СН'!$I$6-'СЕТ СН'!$I$22</f>
        <v>1413.6325209699999</v>
      </c>
      <c r="P127" s="36">
        <f>SUMIFS(СВЦЭМ!$C$33:$C$776,СВЦЭМ!$A$33:$A$776,$A127,СВЦЭМ!$B$33:$B$776,P$119)+'СЕТ СН'!$I$12+СВЦЭМ!$D$10+'СЕТ СН'!$I$6-'СЕТ СН'!$I$22</f>
        <v>1416.4792714600001</v>
      </c>
      <c r="Q127" s="36">
        <f>SUMIFS(СВЦЭМ!$C$33:$C$776,СВЦЭМ!$A$33:$A$776,$A127,СВЦЭМ!$B$33:$B$776,Q$119)+'СЕТ СН'!$I$12+СВЦЭМ!$D$10+'СЕТ СН'!$I$6-'СЕТ СН'!$I$22</f>
        <v>1416.14886658</v>
      </c>
      <c r="R127" s="36">
        <f>SUMIFS(СВЦЭМ!$C$33:$C$776,СВЦЭМ!$A$33:$A$776,$A127,СВЦЭМ!$B$33:$B$776,R$119)+'СЕТ СН'!$I$12+СВЦЭМ!$D$10+'СЕТ СН'!$I$6-'СЕТ СН'!$I$22</f>
        <v>1380.93346791</v>
      </c>
      <c r="S127" s="36">
        <f>SUMIFS(СВЦЭМ!$C$33:$C$776,СВЦЭМ!$A$33:$A$776,$A127,СВЦЭМ!$B$33:$B$776,S$119)+'СЕТ СН'!$I$12+СВЦЭМ!$D$10+'СЕТ СН'!$I$6-'СЕТ СН'!$I$22</f>
        <v>1362.9977740700001</v>
      </c>
      <c r="T127" s="36">
        <f>SUMIFS(СВЦЭМ!$C$33:$C$776,СВЦЭМ!$A$33:$A$776,$A127,СВЦЭМ!$B$33:$B$776,T$119)+'СЕТ СН'!$I$12+СВЦЭМ!$D$10+'СЕТ СН'!$I$6-'СЕТ СН'!$I$22</f>
        <v>1342.711669</v>
      </c>
      <c r="U127" s="36">
        <f>SUMIFS(СВЦЭМ!$C$33:$C$776,СВЦЭМ!$A$33:$A$776,$A127,СВЦЭМ!$B$33:$B$776,U$119)+'СЕТ СН'!$I$12+СВЦЭМ!$D$10+'СЕТ СН'!$I$6-'СЕТ СН'!$I$22</f>
        <v>1339.64520784</v>
      </c>
      <c r="V127" s="36">
        <f>SUMIFS(СВЦЭМ!$C$33:$C$776,СВЦЭМ!$A$33:$A$776,$A127,СВЦЭМ!$B$33:$B$776,V$119)+'СЕТ СН'!$I$12+СВЦЭМ!$D$10+'СЕТ СН'!$I$6-'СЕТ СН'!$I$22</f>
        <v>1353.6329759700002</v>
      </c>
      <c r="W127" s="36">
        <f>SUMIFS(СВЦЭМ!$C$33:$C$776,СВЦЭМ!$A$33:$A$776,$A127,СВЦЭМ!$B$33:$B$776,W$119)+'СЕТ СН'!$I$12+СВЦЭМ!$D$10+'СЕТ СН'!$I$6-'СЕТ СН'!$I$22</f>
        <v>1365.2599039500001</v>
      </c>
      <c r="X127" s="36">
        <f>SUMIFS(СВЦЭМ!$C$33:$C$776,СВЦЭМ!$A$33:$A$776,$A127,СВЦЭМ!$B$33:$B$776,X$119)+'СЕТ СН'!$I$12+СВЦЭМ!$D$10+'СЕТ СН'!$I$6-'СЕТ СН'!$I$22</f>
        <v>1378.32510839</v>
      </c>
      <c r="Y127" s="36">
        <f>SUMIFS(СВЦЭМ!$C$33:$C$776,СВЦЭМ!$A$33:$A$776,$A127,СВЦЭМ!$B$33:$B$776,Y$119)+'СЕТ СН'!$I$12+СВЦЭМ!$D$10+'СЕТ СН'!$I$6-'СЕТ СН'!$I$22</f>
        <v>1403.35493438</v>
      </c>
    </row>
    <row r="128" spans="1:27" ht="15.75" x14ac:dyDescent="0.2">
      <c r="A128" s="35">
        <f t="shared" si="3"/>
        <v>43778</v>
      </c>
      <c r="B128" s="36">
        <f>SUMIFS(СВЦЭМ!$C$33:$C$776,СВЦЭМ!$A$33:$A$776,$A128,СВЦЭМ!$B$33:$B$776,B$119)+'СЕТ СН'!$I$12+СВЦЭМ!$D$10+'СЕТ СН'!$I$6-'СЕТ СН'!$I$22</f>
        <v>1463.9001034400001</v>
      </c>
      <c r="C128" s="36">
        <f>SUMIFS(СВЦЭМ!$C$33:$C$776,СВЦЭМ!$A$33:$A$776,$A128,СВЦЭМ!$B$33:$B$776,C$119)+'СЕТ СН'!$I$12+СВЦЭМ!$D$10+'СЕТ СН'!$I$6-'СЕТ СН'!$I$22</f>
        <v>1508.2934782299999</v>
      </c>
      <c r="D128" s="36">
        <f>SUMIFS(СВЦЭМ!$C$33:$C$776,СВЦЭМ!$A$33:$A$776,$A128,СВЦЭМ!$B$33:$B$776,D$119)+'СЕТ СН'!$I$12+СВЦЭМ!$D$10+'СЕТ СН'!$I$6-'СЕТ СН'!$I$22</f>
        <v>1523.17495964</v>
      </c>
      <c r="E128" s="36">
        <f>SUMIFS(СВЦЭМ!$C$33:$C$776,СВЦЭМ!$A$33:$A$776,$A128,СВЦЭМ!$B$33:$B$776,E$119)+'СЕТ СН'!$I$12+СВЦЭМ!$D$10+'СЕТ СН'!$I$6-'СЕТ СН'!$I$22</f>
        <v>1537.20853588</v>
      </c>
      <c r="F128" s="36">
        <f>SUMIFS(СВЦЭМ!$C$33:$C$776,СВЦЭМ!$A$33:$A$776,$A128,СВЦЭМ!$B$33:$B$776,F$119)+'СЕТ СН'!$I$12+СВЦЭМ!$D$10+'СЕТ СН'!$I$6-'СЕТ СН'!$I$22</f>
        <v>1536.16409604</v>
      </c>
      <c r="G128" s="36">
        <f>SUMIFS(СВЦЭМ!$C$33:$C$776,СВЦЭМ!$A$33:$A$776,$A128,СВЦЭМ!$B$33:$B$776,G$119)+'СЕТ СН'!$I$12+СВЦЭМ!$D$10+'СЕТ СН'!$I$6-'СЕТ СН'!$I$22</f>
        <v>1521.2298538099999</v>
      </c>
      <c r="H128" s="36">
        <f>SUMIFS(СВЦЭМ!$C$33:$C$776,СВЦЭМ!$A$33:$A$776,$A128,СВЦЭМ!$B$33:$B$776,H$119)+'СЕТ СН'!$I$12+СВЦЭМ!$D$10+'СЕТ СН'!$I$6-'СЕТ СН'!$I$22</f>
        <v>1483.7382906600001</v>
      </c>
      <c r="I128" s="36">
        <f>SUMIFS(СВЦЭМ!$C$33:$C$776,СВЦЭМ!$A$33:$A$776,$A128,СВЦЭМ!$B$33:$B$776,I$119)+'СЕТ СН'!$I$12+СВЦЭМ!$D$10+'СЕТ СН'!$I$6-'СЕТ СН'!$I$22</f>
        <v>1440.8052576600001</v>
      </c>
      <c r="J128" s="36">
        <f>SUMIFS(СВЦЭМ!$C$33:$C$776,СВЦЭМ!$A$33:$A$776,$A128,СВЦЭМ!$B$33:$B$776,J$119)+'СЕТ СН'!$I$12+СВЦЭМ!$D$10+'СЕТ СН'!$I$6-'СЕТ СН'!$I$22</f>
        <v>1424.92817655</v>
      </c>
      <c r="K128" s="36">
        <f>SUMIFS(СВЦЭМ!$C$33:$C$776,СВЦЭМ!$A$33:$A$776,$A128,СВЦЭМ!$B$33:$B$776,K$119)+'СЕТ СН'!$I$12+СВЦЭМ!$D$10+'СЕТ СН'!$I$6-'СЕТ СН'!$I$22</f>
        <v>1419.0864097200001</v>
      </c>
      <c r="L128" s="36">
        <f>SUMIFS(СВЦЭМ!$C$33:$C$776,СВЦЭМ!$A$33:$A$776,$A128,СВЦЭМ!$B$33:$B$776,L$119)+'СЕТ СН'!$I$12+СВЦЭМ!$D$10+'СЕТ СН'!$I$6-'СЕТ СН'!$I$22</f>
        <v>1427.0660881700001</v>
      </c>
      <c r="M128" s="36">
        <f>SUMIFS(СВЦЭМ!$C$33:$C$776,СВЦЭМ!$A$33:$A$776,$A128,СВЦЭМ!$B$33:$B$776,M$119)+'СЕТ СН'!$I$12+СВЦЭМ!$D$10+'СЕТ СН'!$I$6-'СЕТ СН'!$I$22</f>
        <v>1434.34830575</v>
      </c>
      <c r="N128" s="36">
        <f>SUMIFS(СВЦЭМ!$C$33:$C$776,СВЦЭМ!$A$33:$A$776,$A128,СВЦЭМ!$B$33:$B$776,N$119)+'СЕТ СН'!$I$12+СВЦЭМ!$D$10+'СЕТ СН'!$I$6-'СЕТ СН'!$I$22</f>
        <v>1439.09878639</v>
      </c>
      <c r="O128" s="36">
        <f>SUMIFS(СВЦЭМ!$C$33:$C$776,СВЦЭМ!$A$33:$A$776,$A128,СВЦЭМ!$B$33:$B$776,O$119)+'СЕТ СН'!$I$12+СВЦЭМ!$D$10+'СЕТ СН'!$I$6-'СЕТ СН'!$I$22</f>
        <v>1448.9841267199999</v>
      </c>
      <c r="P128" s="36">
        <f>SUMIFS(СВЦЭМ!$C$33:$C$776,СВЦЭМ!$A$33:$A$776,$A128,СВЦЭМ!$B$33:$B$776,P$119)+'СЕТ СН'!$I$12+СВЦЭМ!$D$10+'СЕТ СН'!$I$6-'СЕТ СН'!$I$22</f>
        <v>1460.1796050500002</v>
      </c>
      <c r="Q128" s="36">
        <f>SUMIFS(СВЦЭМ!$C$33:$C$776,СВЦЭМ!$A$33:$A$776,$A128,СВЦЭМ!$B$33:$B$776,Q$119)+'СЕТ СН'!$I$12+СВЦЭМ!$D$10+'СЕТ СН'!$I$6-'СЕТ СН'!$I$22</f>
        <v>1455.88096903</v>
      </c>
      <c r="R128" s="36">
        <f>SUMIFS(СВЦЭМ!$C$33:$C$776,СВЦЭМ!$A$33:$A$776,$A128,СВЦЭМ!$B$33:$B$776,R$119)+'СЕТ СН'!$I$12+СВЦЭМ!$D$10+'СЕТ СН'!$I$6-'СЕТ СН'!$I$22</f>
        <v>1406.45696417</v>
      </c>
      <c r="S128" s="36">
        <f>SUMIFS(СВЦЭМ!$C$33:$C$776,СВЦЭМ!$A$33:$A$776,$A128,СВЦЭМ!$B$33:$B$776,S$119)+'СЕТ СН'!$I$12+СВЦЭМ!$D$10+'СЕТ СН'!$I$6-'СЕТ СН'!$I$22</f>
        <v>1373.83462147</v>
      </c>
      <c r="T128" s="36">
        <f>SUMIFS(СВЦЭМ!$C$33:$C$776,СВЦЭМ!$A$33:$A$776,$A128,СВЦЭМ!$B$33:$B$776,T$119)+'СЕТ СН'!$I$12+СВЦЭМ!$D$10+'СЕТ СН'!$I$6-'СЕТ СН'!$I$22</f>
        <v>1388.9917816900002</v>
      </c>
      <c r="U128" s="36">
        <f>SUMIFS(СВЦЭМ!$C$33:$C$776,СВЦЭМ!$A$33:$A$776,$A128,СВЦЭМ!$B$33:$B$776,U$119)+'СЕТ СН'!$I$12+СВЦЭМ!$D$10+'СЕТ СН'!$I$6-'СЕТ СН'!$I$22</f>
        <v>1386.2895891000001</v>
      </c>
      <c r="V128" s="36">
        <f>SUMIFS(СВЦЭМ!$C$33:$C$776,СВЦЭМ!$A$33:$A$776,$A128,СВЦЭМ!$B$33:$B$776,V$119)+'СЕТ СН'!$I$12+СВЦЭМ!$D$10+'СЕТ СН'!$I$6-'СЕТ СН'!$I$22</f>
        <v>1383.6414089</v>
      </c>
      <c r="W128" s="36">
        <f>SUMIFS(СВЦЭМ!$C$33:$C$776,СВЦЭМ!$A$33:$A$776,$A128,СВЦЭМ!$B$33:$B$776,W$119)+'СЕТ СН'!$I$12+СВЦЭМ!$D$10+'СЕТ СН'!$I$6-'СЕТ СН'!$I$22</f>
        <v>1372.4833161400002</v>
      </c>
      <c r="X128" s="36">
        <f>SUMIFS(СВЦЭМ!$C$33:$C$776,СВЦЭМ!$A$33:$A$776,$A128,СВЦЭМ!$B$33:$B$776,X$119)+'СЕТ СН'!$I$12+СВЦЭМ!$D$10+'СЕТ СН'!$I$6-'СЕТ СН'!$I$22</f>
        <v>1370.80726867</v>
      </c>
      <c r="Y128" s="36">
        <f>SUMIFS(СВЦЭМ!$C$33:$C$776,СВЦЭМ!$A$33:$A$776,$A128,СВЦЭМ!$B$33:$B$776,Y$119)+'СЕТ СН'!$I$12+СВЦЭМ!$D$10+'СЕТ СН'!$I$6-'СЕТ СН'!$I$22</f>
        <v>1403.39719313</v>
      </c>
    </row>
    <row r="129" spans="1:25" ht="15.75" x14ac:dyDescent="0.2">
      <c r="A129" s="35">
        <f t="shared" si="3"/>
        <v>43779</v>
      </c>
      <c r="B129" s="36">
        <f>SUMIFS(СВЦЭМ!$C$33:$C$776,СВЦЭМ!$A$33:$A$776,$A129,СВЦЭМ!$B$33:$B$776,B$119)+'СЕТ СН'!$I$12+СВЦЭМ!$D$10+'СЕТ СН'!$I$6-'СЕТ СН'!$I$22</f>
        <v>1466.4828493499999</v>
      </c>
      <c r="C129" s="36">
        <f>SUMIFS(СВЦЭМ!$C$33:$C$776,СВЦЭМ!$A$33:$A$776,$A129,СВЦЭМ!$B$33:$B$776,C$119)+'СЕТ СН'!$I$12+СВЦЭМ!$D$10+'СЕТ СН'!$I$6-'СЕТ СН'!$I$22</f>
        <v>1504.7401276599999</v>
      </c>
      <c r="D129" s="36">
        <f>SUMIFS(СВЦЭМ!$C$33:$C$776,СВЦЭМ!$A$33:$A$776,$A129,СВЦЭМ!$B$33:$B$776,D$119)+'СЕТ СН'!$I$12+СВЦЭМ!$D$10+'СЕТ СН'!$I$6-'СЕТ СН'!$I$22</f>
        <v>1522.54355259</v>
      </c>
      <c r="E129" s="36">
        <f>SUMIFS(СВЦЭМ!$C$33:$C$776,СВЦЭМ!$A$33:$A$776,$A129,СВЦЭМ!$B$33:$B$776,E$119)+'СЕТ СН'!$I$12+СВЦЭМ!$D$10+'СЕТ СН'!$I$6-'СЕТ СН'!$I$22</f>
        <v>1536.5986782099999</v>
      </c>
      <c r="F129" s="36">
        <f>SUMIFS(СВЦЭМ!$C$33:$C$776,СВЦЭМ!$A$33:$A$776,$A129,СВЦЭМ!$B$33:$B$776,F$119)+'СЕТ СН'!$I$12+СВЦЭМ!$D$10+'СЕТ СН'!$I$6-'СЕТ СН'!$I$22</f>
        <v>1531.1577224500002</v>
      </c>
      <c r="G129" s="36">
        <f>SUMIFS(СВЦЭМ!$C$33:$C$776,СВЦЭМ!$A$33:$A$776,$A129,СВЦЭМ!$B$33:$B$776,G$119)+'СЕТ СН'!$I$12+СВЦЭМ!$D$10+'СЕТ СН'!$I$6-'СЕТ СН'!$I$22</f>
        <v>1518.4265826000001</v>
      </c>
      <c r="H129" s="36">
        <f>SUMIFS(СВЦЭМ!$C$33:$C$776,СВЦЭМ!$A$33:$A$776,$A129,СВЦЭМ!$B$33:$B$776,H$119)+'СЕТ СН'!$I$12+СВЦЭМ!$D$10+'СЕТ СН'!$I$6-'СЕТ СН'!$I$22</f>
        <v>1497.5798218499999</v>
      </c>
      <c r="I129" s="36">
        <f>SUMIFS(СВЦЭМ!$C$33:$C$776,СВЦЭМ!$A$33:$A$776,$A129,СВЦЭМ!$B$33:$B$776,I$119)+'СЕТ СН'!$I$12+СВЦЭМ!$D$10+'СЕТ СН'!$I$6-'СЕТ СН'!$I$22</f>
        <v>1485.8983676100002</v>
      </c>
      <c r="J129" s="36">
        <f>SUMIFS(СВЦЭМ!$C$33:$C$776,СВЦЭМ!$A$33:$A$776,$A129,СВЦЭМ!$B$33:$B$776,J$119)+'СЕТ СН'!$I$12+СВЦЭМ!$D$10+'СЕТ СН'!$I$6-'СЕТ СН'!$I$22</f>
        <v>1476.63700191</v>
      </c>
      <c r="K129" s="36">
        <f>SUMIFS(СВЦЭМ!$C$33:$C$776,СВЦЭМ!$A$33:$A$776,$A129,СВЦЭМ!$B$33:$B$776,K$119)+'СЕТ СН'!$I$12+СВЦЭМ!$D$10+'СЕТ СН'!$I$6-'СЕТ СН'!$I$22</f>
        <v>1446.0863092300001</v>
      </c>
      <c r="L129" s="36">
        <f>SUMIFS(СВЦЭМ!$C$33:$C$776,СВЦЭМ!$A$33:$A$776,$A129,СВЦЭМ!$B$33:$B$776,L$119)+'СЕТ СН'!$I$12+СВЦЭМ!$D$10+'СЕТ СН'!$I$6-'СЕТ СН'!$I$22</f>
        <v>1434.1840099800002</v>
      </c>
      <c r="M129" s="36">
        <f>SUMIFS(СВЦЭМ!$C$33:$C$776,СВЦЭМ!$A$33:$A$776,$A129,СВЦЭМ!$B$33:$B$776,M$119)+'СЕТ СН'!$I$12+СВЦЭМ!$D$10+'СЕТ СН'!$I$6-'СЕТ СН'!$I$22</f>
        <v>1427.8939178599999</v>
      </c>
      <c r="N129" s="36">
        <f>SUMIFS(СВЦЭМ!$C$33:$C$776,СВЦЭМ!$A$33:$A$776,$A129,СВЦЭМ!$B$33:$B$776,N$119)+'СЕТ СН'!$I$12+СВЦЭМ!$D$10+'СЕТ СН'!$I$6-'СЕТ СН'!$I$22</f>
        <v>1440.14300779</v>
      </c>
      <c r="O129" s="36">
        <f>SUMIFS(СВЦЭМ!$C$33:$C$776,СВЦЭМ!$A$33:$A$776,$A129,СВЦЭМ!$B$33:$B$776,O$119)+'СЕТ СН'!$I$12+СВЦЭМ!$D$10+'СЕТ СН'!$I$6-'СЕТ СН'!$I$22</f>
        <v>1449.1583242699999</v>
      </c>
      <c r="P129" s="36">
        <f>SUMIFS(СВЦЭМ!$C$33:$C$776,СВЦЭМ!$A$33:$A$776,$A129,СВЦЭМ!$B$33:$B$776,P$119)+'СЕТ СН'!$I$12+СВЦЭМ!$D$10+'СЕТ СН'!$I$6-'СЕТ СН'!$I$22</f>
        <v>1466.5723693499999</v>
      </c>
      <c r="Q129" s="36">
        <f>SUMIFS(СВЦЭМ!$C$33:$C$776,СВЦЭМ!$A$33:$A$776,$A129,СВЦЭМ!$B$33:$B$776,Q$119)+'СЕТ СН'!$I$12+СВЦЭМ!$D$10+'СЕТ СН'!$I$6-'СЕТ СН'!$I$22</f>
        <v>1463.28000733</v>
      </c>
      <c r="R129" s="36">
        <f>SUMIFS(СВЦЭМ!$C$33:$C$776,СВЦЭМ!$A$33:$A$776,$A129,СВЦЭМ!$B$33:$B$776,R$119)+'СЕТ СН'!$I$12+СВЦЭМ!$D$10+'СЕТ СН'!$I$6-'СЕТ СН'!$I$22</f>
        <v>1420.3959853599999</v>
      </c>
      <c r="S129" s="36">
        <f>SUMIFS(СВЦЭМ!$C$33:$C$776,СВЦЭМ!$A$33:$A$776,$A129,СВЦЭМ!$B$33:$B$776,S$119)+'СЕТ СН'!$I$12+СВЦЭМ!$D$10+'СЕТ СН'!$I$6-'СЕТ СН'!$I$22</f>
        <v>1388.9211988699999</v>
      </c>
      <c r="T129" s="36">
        <f>SUMIFS(СВЦЭМ!$C$33:$C$776,СВЦЭМ!$A$33:$A$776,$A129,СВЦЭМ!$B$33:$B$776,T$119)+'СЕТ СН'!$I$12+СВЦЭМ!$D$10+'СЕТ СН'!$I$6-'СЕТ СН'!$I$22</f>
        <v>1398.5510742199999</v>
      </c>
      <c r="U129" s="36">
        <f>SUMIFS(СВЦЭМ!$C$33:$C$776,СВЦЭМ!$A$33:$A$776,$A129,СВЦЭМ!$B$33:$B$776,U$119)+'СЕТ СН'!$I$12+СВЦЭМ!$D$10+'СЕТ СН'!$I$6-'СЕТ СН'!$I$22</f>
        <v>1396.94950696</v>
      </c>
      <c r="V129" s="36">
        <f>SUMIFS(СВЦЭМ!$C$33:$C$776,СВЦЭМ!$A$33:$A$776,$A129,СВЦЭМ!$B$33:$B$776,V$119)+'СЕТ СН'!$I$12+СВЦЭМ!$D$10+'СЕТ СН'!$I$6-'СЕТ СН'!$I$22</f>
        <v>1388.7990388200001</v>
      </c>
      <c r="W129" s="36">
        <f>SUMIFS(СВЦЭМ!$C$33:$C$776,СВЦЭМ!$A$33:$A$776,$A129,СВЦЭМ!$B$33:$B$776,W$119)+'СЕТ СН'!$I$12+СВЦЭМ!$D$10+'СЕТ СН'!$I$6-'СЕТ СН'!$I$22</f>
        <v>1372.89452951</v>
      </c>
      <c r="X129" s="36">
        <f>SUMIFS(СВЦЭМ!$C$33:$C$776,СВЦЭМ!$A$33:$A$776,$A129,СВЦЭМ!$B$33:$B$776,X$119)+'СЕТ СН'!$I$12+СВЦЭМ!$D$10+'СЕТ СН'!$I$6-'СЕТ СН'!$I$22</f>
        <v>1362.0681612000001</v>
      </c>
      <c r="Y129" s="36">
        <f>SUMIFS(СВЦЭМ!$C$33:$C$776,СВЦЭМ!$A$33:$A$776,$A129,СВЦЭМ!$B$33:$B$776,Y$119)+'СЕТ СН'!$I$12+СВЦЭМ!$D$10+'СЕТ СН'!$I$6-'СЕТ СН'!$I$22</f>
        <v>1379.2579487100002</v>
      </c>
    </row>
    <row r="130" spans="1:25" ht="15.75" x14ac:dyDescent="0.2">
      <c r="A130" s="35">
        <f t="shared" si="3"/>
        <v>43780</v>
      </c>
      <c r="B130" s="36">
        <f>SUMIFS(СВЦЭМ!$C$33:$C$776,СВЦЭМ!$A$33:$A$776,$A130,СВЦЭМ!$B$33:$B$776,B$119)+'СЕТ СН'!$I$12+СВЦЭМ!$D$10+'СЕТ СН'!$I$6-'СЕТ СН'!$I$22</f>
        <v>1457.4192487800001</v>
      </c>
      <c r="C130" s="36">
        <f>SUMIFS(СВЦЭМ!$C$33:$C$776,СВЦЭМ!$A$33:$A$776,$A130,СВЦЭМ!$B$33:$B$776,C$119)+'СЕТ СН'!$I$12+СВЦЭМ!$D$10+'СЕТ СН'!$I$6-'СЕТ СН'!$I$22</f>
        <v>1496.68794923</v>
      </c>
      <c r="D130" s="36">
        <f>SUMIFS(СВЦЭМ!$C$33:$C$776,СВЦЭМ!$A$33:$A$776,$A130,СВЦЭМ!$B$33:$B$776,D$119)+'СЕТ СН'!$I$12+СВЦЭМ!$D$10+'СЕТ СН'!$I$6-'СЕТ СН'!$I$22</f>
        <v>1523.8888167499999</v>
      </c>
      <c r="E130" s="36">
        <f>SUMIFS(СВЦЭМ!$C$33:$C$776,СВЦЭМ!$A$33:$A$776,$A130,СВЦЭМ!$B$33:$B$776,E$119)+'СЕТ СН'!$I$12+СВЦЭМ!$D$10+'СЕТ СН'!$I$6-'СЕТ СН'!$I$22</f>
        <v>1534.00596083</v>
      </c>
      <c r="F130" s="36">
        <f>SUMIFS(СВЦЭМ!$C$33:$C$776,СВЦЭМ!$A$33:$A$776,$A130,СВЦЭМ!$B$33:$B$776,F$119)+'СЕТ СН'!$I$12+СВЦЭМ!$D$10+'СЕТ СН'!$I$6-'СЕТ СН'!$I$22</f>
        <v>1541.6163879400001</v>
      </c>
      <c r="G130" s="36">
        <f>SUMIFS(СВЦЭМ!$C$33:$C$776,СВЦЭМ!$A$33:$A$776,$A130,СВЦЭМ!$B$33:$B$776,G$119)+'СЕТ СН'!$I$12+СВЦЭМ!$D$10+'СЕТ СН'!$I$6-'СЕТ СН'!$I$22</f>
        <v>1509.3546006199999</v>
      </c>
      <c r="H130" s="36">
        <f>SUMIFS(СВЦЭМ!$C$33:$C$776,СВЦЭМ!$A$33:$A$776,$A130,СВЦЭМ!$B$33:$B$776,H$119)+'СЕТ СН'!$I$12+СВЦЭМ!$D$10+'СЕТ СН'!$I$6-'СЕТ СН'!$I$22</f>
        <v>1504.6605493100001</v>
      </c>
      <c r="I130" s="36">
        <f>SUMIFS(СВЦЭМ!$C$33:$C$776,СВЦЭМ!$A$33:$A$776,$A130,СВЦЭМ!$B$33:$B$776,I$119)+'СЕТ СН'!$I$12+СВЦЭМ!$D$10+'СЕТ СН'!$I$6-'СЕТ СН'!$I$22</f>
        <v>1494.0856400800001</v>
      </c>
      <c r="J130" s="36">
        <f>SUMIFS(СВЦЭМ!$C$33:$C$776,СВЦЭМ!$A$33:$A$776,$A130,СВЦЭМ!$B$33:$B$776,J$119)+'СЕТ СН'!$I$12+СВЦЭМ!$D$10+'СЕТ СН'!$I$6-'СЕТ СН'!$I$22</f>
        <v>1490.06341202</v>
      </c>
      <c r="K130" s="36">
        <f>SUMIFS(СВЦЭМ!$C$33:$C$776,СВЦЭМ!$A$33:$A$776,$A130,СВЦЭМ!$B$33:$B$776,K$119)+'СЕТ СН'!$I$12+СВЦЭМ!$D$10+'СЕТ СН'!$I$6-'СЕТ СН'!$I$22</f>
        <v>1482.01989895</v>
      </c>
      <c r="L130" s="36">
        <f>SUMIFS(СВЦЭМ!$C$33:$C$776,СВЦЭМ!$A$33:$A$776,$A130,СВЦЭМ!$B$33:$B$776,L$119)+'СЕТ СН'!$I$12+СВЦЭМ!$D$10+'СЕТ СН'!$I$6-'СЕТ СН'!$I$22</f>
        <v>1444.0455980199999</v>
      </c>
      <c r="M130" s="36">
        <f>SUMIFS(СВЦЭМ!$C$33:$C$776,СВЦЭМ!$A$33:$A$776,$A130,СВЦЭМ!$B$33:$B$776,M$119)+'СЕТ СН'!$I$12+СВЦЭМ!$D$10+'СЕТ СН'!$I$6-'СЕТ СН'!$I$22</f>
        <v>1427.7377364899999</v>
      </c>
      <c r="N130" s="36">
        <f>SUMIFS(СВЦЭМ!$C$33:$C$776,СВЦЭМ!$A$33:$A$776,$A130,СВЦЭМ!$B$33:$B$776,N$119)+'СЕТ СН'!$I$12+СВЦЭМ!$D$10+'СЕТ СН'!$I$6-'СЕТ СН'!$I$22</f>
        <v>1424.0314154800001</v>
      </c>
      <c r="O130" s="36">
        <f>SUMIFS(СВЦЭМ!$C$33:$C$776,СВЦЭМ!$A$33:$A$776,$A130,СВЦЭМ!$B$33:$B$776,O$119)+'СЕТ СН'!$I$12+СВЦЭМ!$D$10+'СЕТ СН'!$I$6-'СЕТ СН'!$I$22</f>
        <v>1417.49959162</v>
      </c>
      <c r="P130" s="36">
        <f>SUMIFS(СВЦЭМ!$C$33:$C$776,СВЦЭМ!$A$33:$A$776,$A130,СВЦЭМ!$B$33:$B$776,P$119)+'СЕТ СН'!$I$12+СВЦЭМ!$D$10+'СЕТ СН'!$I$6-'СЕТ СН'!$I$22</f>
        <v>1427.9603773900001</v>
      </c>
      <c r="Q130" s="36">
        <f>SUMIFS(СВЦЭМ!$C$33:$C$776,СВЦЭМ!$A$33:$A$776,$A130,СВЦЭМ!$B$33:$B$776,Q$119)+'СЕТ СН'!$I$12+СВЦЭМ!$D$10+'СЕТ СН'!$I$6-'СЕТ СН'!$I$22</f>
        <v>1430.8000138699999</v>
      </c>
      <c r="R130" s="36">
        <f>SUMIFS(СВЦЭМ!$C$33:$C$776,СВЦЭМ!$A$33:$A$776,$A130,СВЦЭМ!$B$33:$B$776,R$119)+'СЕТ СН'!$I$12+СВЦЭМ!$D$10+'СЕТ СН'!$I$6-'СЕТ СН'!$I$22</f>
        <v>1432.73128836</v>
      </c>
      <c r="S130" s="36">
        <f>SUMIFS(СВЦЭМ!$C$33:$C$776,СВЦЭМ!$A$33:$A$776,$A130,СВЦЭМ!$B$33:$B$776,S$119)+'СЕТ СН'!$I$12+СВЦЭМ!$D$10+'СЕТ СН'!$I$6-'СЕТ СН'!$I$22</f>
        <v>1428.9970597199999</v>
      </c>
      <c r="T130" s="36">
        <f>SUMIFS(СВЦЭМ!$C$33:$C$776,СВЦЭМ!$A$33:$A$776,$A130,СВЦЭМ!$B$33:$B$776,T$119)+'СЕТ СН'!$I$12+СВЦЭМ!$D$10+'СЕТ СН'!$I$6-'СЕТ СН'!$I$22</f>
        <v>1436.1867913599999</v>
      </c>
      <c r="U130" s="36">
        <f>SUMIFS(СВЦЭМ!$C$33:$C$776,СВЦЭМ!$A$33:$A$776,$A130,СВЦЭМ!$B$33:$B$776,U$119)+'СЕТ СН'!$I$12+СВЦЭМ!$D$10+'СЕТ СН'!$I$6-'СЕТ СН'!$I$22</f>
        <v>1428.3662133600001</v>
      </c>
      <c r="V130" s="36">
        <f>SUMIFS(СВЦЭМ!$C$33:$C$776,СВЦЭМ!$A$33:$A$776,$A130,СВЦЭМ!$B$33:$B$776,V$119)+'СЕТ СН'!$I$12+СВЦЭМ!$D$10+'СЕТ СН'!$I$6-'СЕТ СН'!$I$22</f>
        <v>1427.1946201400001</v>
      </c>
      <c r="W130" s="36">
        <f>SUMIFS(СВЦЭМ!$C$33:$C$776,СВЦЭМ!$A$33:$A$776,$A130,СВЦЭМ!$B$33:$B$776,W$119)+'СЕТ СН'!$I$12+СВЦЭМ!$D$10+'СЕТ СН'!$I$6-'СЕТ СН'!$I$22</f>
        <v>1417.9740015699999</v>
      </c>
      <c r="X130" s="36">
        <f>SUMIFS(СВЦЭМ!$C$33:$C$776,СВЦЭМ!$A$33:$A$776,$A130,СВЦЭМ!$B$33:$B$776,X$119)+'СЕТ СН'!$I$12+СВЦЭМ!$D$10+'СЕТ СН'!$I$6-'СЕТ СН'!$I$22</f>
        <v>1418.4452717899999</v>
      </c>
      <c r="Y130" s="36">
        <f>SUMIFS(СВЦЭМ!$C$33:$C$776,СВЦЭМ!$A$33:$A$776,$A130,СВЦЭМ!$B$33:$B$776,Y$119)+'СЕТ СН'!$I$12+СВЦЭМ!$D$10+'СЕТ СН'!$I$6-'СЕТ СН'!$I$22</f>
        <v>1458.5758143</v>
      </c>
    </row>
    <row r="131" spans="1:25" ht="15.75" x14ac:dyDescent="0.2">
      <c r="A131" s="35">
        <f t="shared" si="3"/>
        <v>43781</v>
      </c>
      <c r="B131" s="36">
        <f>SUMIFS(СВЦЭМ!$C$33:$C$776,СВЦЭМ!$A$33:$A$776,$A131,СВЦЭМ!$B$33:$B$776,B$119)+'СЕТ СН'!$I$12+СВЦЭМ!$D$10+'СЕТ СН'!$I$6-'СЕТ СН'!$I$22</f>
        <v>1454.4087386199999</v>
      </c>
      <c r="C131" s="36">
        <f>SUMIFS(СВЦЭМ!$C$33:$C$776,СВЦЭМ!$A$33:$A$776,$A131,СВЦЭМ!$B$33:$B$776,C$119)+'СЕТ СН'!$I$12+СВЦЭМ!$D$10+'СЕТ СН'!$I$6-'СЕТ СН'!$I$22</f>
        <v>1496.90157193</v>
      </c>
      <c r="D131" s="36">
        <f>SUMIFS(СВЦЭМ!$C$33:$C$776,СВЦЭМ!$A$33:$A$776,$A131,СВЦЭМ!$B$33:$B$776,D$119)+'СЕТ СН'!$I$12+СВЦЭМ!$D$10+'СЕТ СН'!$I$6-'СЕТ СН'!$I$22</f>
        <v>1502.63615192</v>
      </c>
      <c r="E131" s="36">
        <f>SUMIFS(СВЦЭМ!$C$33:$C$776,СВЦЭМ!$A$33:$A$776,$A131,СВЦЭМ!$B$33:$B$776,E$119)+'СЕТ СН'!$I$12+СВЦЭМ!$D$10+'СЕТ СН'!$I$6-'СЕТ СН'!$I$22</f>
        <v>1513.02879706</v>
      </c>
      <c r="F131" s="36">
        <f>SUMIFS(СВЦЭМ!$C$33:$C$776,СВЦЭМ!$A$33:$A$776,$A131,СВЦЭМ!$B$33:$B$776,F$119)+'СЕТ СН'!$I$12+СВЦЭМ!$D$10+'СЕТ СН'!$I$6-'СЕТ СН'!$I$22</f>
        <v>1508.0187956700001</v>
      </c>
      <c r="G131" s="36">
        <f>SUMIFS(СВЦЭМ!$C$33:$C$776,СВЦЭМ!$A$33:$A$776,$A131,СВЦЭМ!$B$33:$B$776,G$119)+'СЕТ СН'!$I$12+СВЦЭМ!$D$10+'СЕТ СН'!$I$6-'СЕТ СН'!$I$22</f>
        <v>1485.5462109600001</v>
      </c>
      <c r="H131" s="36">
        <f>SUMIFS(СВЦЭМ!$C$33:$C$776,СВЦЭМ!$A$33:$A$776,$A131,СВЦЭМ!$B$33:$B$776,H$119)+'СЕТ СН'!$I$12+СВЦЭМ!$D$10+'СЕТ СН'!$I$6-'СЕТ СН'!$I$22</f>
        <v>1455.09815654</v>
      </c>
      <c r="I131" s="36">
        <f>SUMIFS(СВЦЭМ!$C$33:$C$776,СВЦЭМ!$A$33:$A$776,$A131,СВЦЭМ!$B$33:$B$776,I$119)+'СЕТ СН'!$I$12+СВЦЭМ!$D$10+'СЕТ СН'!$I$6-'СЕТ СН'!$I$22</f>
        <v>1432.98526322</v>
      </c>
      <c r="J131" s="36">
        <f>SUMIFS(СВЦЭМ!$C$33:$C$776,СВЦЭМ!$A$33:$A$776,$A131,СВЦЭМ!$B$33:$B$776,J$119)+'СЕТ СН'!$I$12+СВЦЭМ!$D$10+'СЕТ СН'!$I$6-'СЕТ СН'!$I$22</f>
        <v>1415.3219747000001</v>
      </c>
      <c r="K131" s="36">
        <f>SUMIFS(СВЦЭМ!$C$33:$C$776,СВЦЭМ!$A$33:$A$776,$A131,СВЦЭМ!$B$33:$B$776,K$119)+'СЕТ СН'!$I$12+СВЦЭМ!$D$10+'СЕТ СН'!$I$6-'СЕТ СН'!$I$22</f>
        <v>1410.9567846700002</v>
      </c>
      <c r="L131" s="36">
        <f>SUMIFS(СВЦЭМ!$C$33:$C$776,СВЦЭМ!$A$33:$A$776,$A131,СВЦЭМ!$B$33:$B$776,L$119)+'СЕТ СН'!$I$12+СВЦЭМ!$D$10+'СЕТ СН'!$I$6-'СЕТ СН'!$I$22</f>
        <v>1387.1137970099999</v>
      </c>
      <c r="M131" s="36">
        <f>SUMIFS(СВЦЭМ!$C$33:$C$776,СВЦЭМ!$A$33:$A$776,$A131,СВЦЭМ!$B$33:$B$776,M$119)+'СЕТ СН'!$I$12+СВЦЭМ!$D$10+'СЕТ СН'!$I$6-'СЕТ СН'!$I$22</f>
        <v>1371.4071262900002</v>
      </c>
      <c r="N131" s="36">
        <f>SUMIFS(СВЦЭМ!$C$33:$C$776,СВЦЭМ!$A$33:$A$776,$A131,СВЦЭМ!$B$33:$B$776,N$119)+'СЕТ СН'!$I$12+СВЦЭМ!$D$10+'СЕТ СН'!$I$6-'СЕТ СН'!$I$22</f>
        <v>1395.7257365</v>
      </c>
      <c r="O131" s="36">
        <f>SUMIFS(СВЦЭМ!$C$33:$C$776,СВЦЭМ!$A$33:$A$776,$A131,СВЦЭМ!$B$33:$B$776,O$119)+'СЕТ СН'!$I$12+СВЦЭМ!$D$10+'СЕТ СН'!$I$6-'СЕТ СН'!$I$22</f>
        <v>1397.56029038</v>
      </c>
      <c r="P131" s="36">
        <f>SUMIFS(СВЦЭМ!$C$33:$C$776,СВЦЭМ!$A$33:$A$776,$A131,СВЦЭМ!$B$33:$B$776,P$119)+'СЕТ СН'!$I$12+СВЦЭМ!$D$10+'СЕТ СН'!$I$6-'СЕТ СН'!$I$22</f>
        <v>1417.27012244</v>
      </c>
      <c r="Q131" s="36">
        <f>SUMIFS(СВЦЭМ!$C$33:$C$776,СВЦЭМ!$A$33:$A$776,$A131,СВЦЭМ!$B$33:$B$776,Q$119)+'СЕТ СН'!$I$12+СВЦЭМ!$D$10+'СЕТ СН'!$I$6-'СЕТ СН'!$I$22</f>
        <v>1433.6691444600001</v>
      </c>
      <c r="R131" s="36">
        <f>SUMIFS(СВЦЭМ!$C$33:$C$776,СВЦЭМ!$A$33:$A$776,$A131,СВЦЭМ!$B$33:$B$776,R$119)+'СЕТ СН'!$I$12+СВЦЭМ!$D$10+'СЕТ СН'!$I$6-'СЕТ СН'!$I$22</f>
        <v>1434.8142476200001</v>
      </c>
      <c r="S131" s="36">
        <f>SUMIFS(СВЦЭМ!$C$33:$C$776,СВЦЭМ!$A$33:$A$776,$A131,СВЦЭМ!$B$33:$B$776,S$119)+'СЕТ СН'!$I$12+СВЦЭМ!$D$10+'СЕТ СН'!$I$6-'СЕТ СН'!$I$22</f>
        <v>1435.70290288</v>
      </c>
      <c r="T131" s="36">
        <f>SUMIFS(СВЦЭМ!$C$33:$C$776,СВЦЭМ!$A$33:$A$776,$A131,СВЦЭМ!$B$33:$B$776,T$119)+'СЕТ СН'!$I$12+СВЦЭМ!$D$10+'СЕТ СН'!$I$6-'СЕТ СН'!$I$22</f>
        <v>1432.53750476</v>
      </c>
      <c r="U131" s="36">
        <f>SUMIFS(СВЦЭМ!$C$33:$C$776,СВЦЭМ!$A$33:$A$776,$A131,СВЦЭМ!$B$33:$B$776,U$119)+'СЕТ СН'!$I$12+СВЦЭМ!$D$10+'СЕТ СН'!$I$6-'СЕТ СН'!$I$22</f>
        <v>1425.20079833</v>
      </c>
      <c r="V131" s="36">
        <f>SUMIFS(СВЦЭМ!$C$33:$C$776,СВЦЭМ!$A$33:$A$776,$A131,СВЦЭМ!$B$33:$B$776,V$119)+'СЕТ СН'!$I$12+СВЦЭМ!$D$10+'СЕТ СН'!$I$6-'СЕТ СН'!$I$22</f>
        <v>1421.7350229799999</v>
      </c>
      <c r="W131" s="36">
        <f>SUMIFS(СВЦЭМ!$C$33:$C$776,СВЦЭМ!$A$33:$A$776,$A131,СВЦЭМ!$B$33:$B$776,W$119)+'СЕТ СН'!$I$12+СВЦЭМ!$D$10+'СЕТ СН'!$I$6-'СЕТ СН'!$I$22</f>
        <v>1432.4955132800001</v>
      </c>
      <c r="X131" s="36">
        <f>SUMIFS(СВЦЭМ!$C$33:$C$776,СВЦЭМ!$A$33:$A$776,$A131,СВЦЭМ!$B$33:$B$776,X$119)+'СЕТ СН'!$I$12+СВЦЭМ!$D$10+'СЕТ СН'!$I$6-'СЕТ СН'!$I$22</f>
        <v>1454.97397022</v>
      </c>
      <c r="Y131" s="36">
        <f>SUMIFS(СВЦЭМ!$C$33:$C$776,СВЦЭМ!$A$33:$A$776,$A131,СВЦЭМ!$B$33:$B$776,Y$119)+'СЕТ СН'!$I$12+СВЦЭМ!$D$10+'СЕТ СН'!$I$6-'СЕТ СН'!$I$22</f>
        <v>1515.19462656</v>
      </c>
    </row>
    <row r="132" spans="1:25" ht="15.75" x14ac:dyDescent="0.2">
      <c r="A132" s="35">
        <f t="shared" si="3"/>
        <v>43782</v>
      </c>
      <c r="B132" s="36">
        <f>SUMIFS(СВЦЭМ!$C$33:$C$776,СВЦЭМ!$A$33:$A$776,$A132,СВЦЭМ!$B$33:$B$776,B$119)+'СЕТ СН'!$I$12+СВЦЭМ!$D$10+'СЕТ СН'!$I$6-'СЕТ СН'!$I$22</f>
        <v>1504.2199420100001</v>
      </c>
      <c r="C132" s="36">
        <f>SUMIFS(СВЦЭМ!$C$33:$C$776,СВЦЭМ!$A$33:$A$776,$A132,СВЦЭМ!$B$33:$B$776,C$119)+'СЕТ СН'!$I$12+СВЦЭМ!$D$10+'СЕТ СН'!$I$6-'СЕТ СН'!$I$22</f>
        <v>1571.6354374</v>
      </c>
      <c r="D132" s="36">
        <f>SUMIFS(СВЦЭМ!$C$33:$C$776,СВЦЭМ!$A$33:$A$776,$A132,СВЦЭМ!$B$33:$B$776,D$119)+'СЕТ СН'!$I$12+СВЦЭМ!$D$10+'СЕТ СН'!$I$6-'СЕТ СН'!$I$22</f>
        <v>1600.90864805</v>
      </c>
      <c r="E132" s="36">
        <f>SUMIFS(СВЦЭМ!$C$33:$C$776,СВЦЭМ!$A$33:$A$776,$A132,СВЦЭМ!$B$33:$B$776,E$119)+'СЕТ СН'!$I$12+СВЦЭМ!$D$10+'СЕТ СН'!$I$6-'СЕТ СН'!$I$22</f>
        <v>1584.65911084</v>
      </c>
      <c r="F132" s="36">
        <f>SUMIFS(СВЦЭМ!$C$33:$C$776,СВЦЭМ!$A$33:$A$776,$A132,СВЦЭМ!$B$33:$B$776,F$119)+'СЕТ СН'!$I$12+СВЦЭМ!$D$10+'СЕТ СН'!$I$6-'СЕТ СН'!$I$22</f>
        <v>1558.2055339399999</v>
      </c>
      <c r="G132" s="36">
        <f>SUMIFS(СВЦЭМ!$C$33:$C$776,СВЦЭМ!$A$33:$A$776,$A132,СВЦЭМ!$B$33:$B$776,G$119)+'СЕТ СН'!$I$12+СВЦЭМ!$D$10+'СЕТ СН'!$I$6-'СЕТ СН'!$I$22</f>
        <v>1530.0400395000001</v>
      </c>
      <c r="H132" s="36">
        <f>SUMIFS(СВЦЭМ!$C$33:$C$776,СВЦЭМ!$A$33:$A$776,$A132,СВЦЭМ!$B$33:$B$776,H$119)+'СЕТ СН'!$I$12+СВЦЭМ!$D$10+'СЕТ СН'!$I$6-'СЕТ СН'!$I$22</f>
        <v>1500.7068501799999</v>
      </c>
      <c r="I132" s="36">
        <f>SUMIFS(СВЦЭМ!$C$33:$C$776,СВЦЭМ!$A$33:$A$776,$A132,СВЦЭМ!$B$33:$B$776,I$119)+'СЕТ СН'!$I$12+СВЦЭМ!$D$10+'СЕТ СН'!$I$6-'СЕТ СН'!$I$22</f>
        <v>1446.2248713700001</v>
      </c>
      <c r="J132" s="36">
        <f>SUMIFS(СВЦЭМ!$C$33:$C$776,СВЦЭМ!$A$33:$A$776,$A132,СВЦЭМ!$B$33:$B$776,J$119)+'СЕТ СН'!$I$12+СВЦЭМ!$D$10+'СЕТ СН'!$I$6-'СЕТ СН'!$I$22</f>
        <v>1412.7735564499999</v>
      </c>
      <c r="K132" s="36">
        <f>SUMIFS(СВЦЭМ!$C$33:$C$776,СВЦЭМ!$A$33:$A$776,$A132,СВЦЭМ!$B$33:$B$776,K$119)+'СЕТ СН'!$I$12+СВЦЭМ!$D$10+'СЕТ СН'!$I$6-'СЕТ СН'!$I$22</f>
        <v>1409.6672734600002</v>
      </c>
      <c r="L132" s="36">
        <f>SUMIFS(СВЦЭМ!$C$33:$C$776,СВЦЭМ!$A$33:$A$776,$A132,СВЦЭМ!$B$33:$B$776,L$119)+'СЕТ СН'!$I$12+СВЦЭМ!$D$10+'СЕТ СН'!$I$6-'СЕТ СН'!$I$22</f>
        <v>1375.8003034000001</v>
      </c>
      <c r="M132" s="36">
        <f>SUMIFS(СВЦЭМ!$C$33:$C$776,СВЦЭМ!$A$33:$A$776,$A132,СВЦЭМ!$B$33:$B$776,M$119)+'СЕТ СН'!$I$12+СВЦЭМ!$D$10+'СЕТ СН'!$I$6-'СЕТ СН'!$I$22</f>
        <v>1363.2666170699999</v>
      </c>
      <c r="N132" s="36">
        <f>SUMIFS(СВЦЭМ!$C$33:$C$776,СВЦЭМ!$A$33:$A$776,$A132,СВЦЭМ!$B$33:$B$776,N$119)+'СЕТ СН'!$I$12+СВЦЭМ!$D$10+'СЕТ СН'!$I$6-'СЕТ СН'!$I$22</f>
        <v>1363.4612055</v>
      </c>
      <c r="O132" s="36">
        <f>SUMIFS(СВЦЭМ!$C$33:$C$776,СВЦЭМ!$A$33:$A$776,$A132,СВЦЭМ!$B$33:$B$776,O$119)+'СЕТ СН'!$I$12+СВЦЭМ!$D$10+'СЕТ СН'!$I$6-'СЕТ СН'!$I$22</f>
        <v>1367.32493757</v>
      </c>
      <c r="P132" s="36">
        <f>SUMIFS(СВЦЭМ!$C$33:$C$776,СВЦЭМ!$A$33:$A$776,$A132,СВЦЭМ!$B$33:$B$776,P$119)+'СЕТ СН'!$I$12+СВЦЭМ!$D$10+'СЕТ СН'!$I$6-'СЕТ СН'!$I$22</f>
        <v>1368.98297161</v>
      </c>
      <c r="Q132" s="36">
        <f>SUMIFS(СВЦЭМ!$C$33:$C$776,СВЦЭМ!$A$33:$A$776,$A132,СВЦЭМ!$B$33:$B$776,Q$119)+'СЕТ СН'!$I$12+СВЦЭМ!$D$10+'СЕТ СН'!$I$6-'СЕТ СН'!$I$22</f>
        <v>1363.70726868</v>
      </c>
      <c r="R132" s="36">
        <f>SUMIFS(СВЦЭМ!$C$33:$C$776,СВЦЭМ!$A$33:$A$776,$A132,СВЦЭМ!$B$33:$B$776,R$119)+'СЕТ СН'!$I$12+СВЦЭМ!$D$10+'СЕТ СН'!$I$6-'СЕТ СН'!$I$22</f>
        <v>1359.84976895</v>
      </c>
      <c r="S132" s="36">
        <f>SUMIFS(СВЦЭМ!$C$33:$C$776,СВЦЭМ!$A$33:$A$776,$A132,СВЦЭМ!$B$33:$B$776,S$119)+'СЕТ СН'!$I$12+СВЦЭМ!$D$10+'СЕТ СН'!$I$6-'СЕТ СН'!$I$22</f>
        <v>1363.8740492100001</v>
      </c>
      <c r="T132" s="36">
        <f>SUMIFS(СВЦЭМ!$C$33:$C$776,СВЦЭМ!$A$33:$A$776,$A132,СВЦЭМ!$B$33:$B$776,T$119)+'СЕТ СН'!$I$12+СВЦЭМ!$D$10+'СЕТ СН'!$I$6-'СЕТ СН'!$I$22</f>
        <v>1380.2162017200001</v>
      </c>
      <c r="U132" s="36">
        <f>SUMIFS(СВЦЭМ!$C$33:$C$776,СВЦЭМ!$A$33:$A$776,$A132,СВЦЭМ!$B$33:$B$776,U$119)+'СЕТ СН'!$I$12+СВЦЭМ!$D$10+'СЕТ СН'!$I$6-'СЕТ СН'!$I$22</f>
        <v>1376.9505893300002</v>
      </c>
      <c r="V132" s="36">
        <f>SUMIFS(СВЦЭМ!$C$33:$C$776,СВЦЭМ!$A$33:$A$776,$A132,СВЦЭМ!$B$33:$B$776,V$119)+'СЕТ СН'!$I$12+СВЦЭМ!$D$10+'СЕТ СН'!$I$6-'СЕТ СН'!$I$22</f>
        <v>1363.9504317599999</v>
      </c>
      <c r="W132" s="36">
        <f>SUMIFS(СВЦЭМ!$C$33:$C$776,СВЦЭМ!$A$33:$A$776,$A132,СВЦЭМ!$B$33:$B$776,W$119)+'СЕТ СН'!$I$12+СВЦЭМ!$D$10+'СЕТ СН'!$I$6-'СЕТ СН'!$I$22</f>
        <v>1355.57737621</v>
      </c>
      <c r="X132" s="36">
        <f>SUMIFS(СВЦЭМ!$C$33:$C$776,СВЦЭМ!$A$33:$A$776,$A132,СВЦЭМ!$B$33:$B$776,X$119)+'СЕТ СН'!$I$12+СВЦЭМ!$D$10+'СЕТ СН'!$I$6-'СЕТ СН'!$I$22</f>
        <v>1363.7884869300001</v>
      </c>
      <c r="Y132" s="36">
        <f>SUMIFS(СВЦЭМ!$C$33:$C$776,СВЦЭМ!$A$33:$A$776,$A132,СВЦЭМ!$B$33:$B$776,Y$119)+'СЕТ СН'!$I$12+СВЦЭМ!$D$10+'СЕТ СН'!$I$6-'СЕТ СН'!$I$22</f>
        <v>1398.34303114</v>
      </c>
    </row>
    <row r="133" spans="1:25" ht="15.75" x14ac:dyDescent="0.2">
      <c r="A133" s="35">
        <f t="shared" si="3"/>
        <v>43783</v>
      </c>
      <c r="B133" s="36">
        <f>SUMIFS(СВЦЭМ!$C$33:$C$776,СВЦЭМ!$A$33:$A$776,$A133,СВЦЭМ!$B$33:$B$776,B$119)+'СЕТ СН'!$I$12+СВЦЭМ!$D$10+'СЕТ СН'!$I$6-'СЕТ СН'!$I$22</f>
        <v>1388.17846682</v>
      </c>
      <c r="C133" s="36">
        <f>SUMIFS(СВЦЭМ!$C$33:$C$776,СВЦЭМ!$A$33:$A$776,$A133,СВЦЭМ!$B$33:$B$776,C$119)+'СЕТ СН'!$I$12+СВЦЭМ!$D$10+'СЕТ СН'!$I$6-'СЕТ СН'!$I$22</f>
        <v>1415.34139514</v>
      </c>
      <c r="D133" s="36">
        <f>SUMIFS(СВЦЭМ!$C$33:$C$776,СВЦЭМ!$A$33:$A$776,$A133,СВЦЭМ!$B$33:$B$776,D$119)+'СЕТ СН'!$I$12+СВЦЭМ!$D$10+'СЕТ СН'!$I$6-'СЕТ СН'!$I$22</f>
        <v>1411.05467165</v>
      </c>
      <c r="E133" s="36">
        <f>SUMIFS(СВЦЭМ!$C$33:$C$776,СВЦЭМ!$A$33:$A$776,$A133,СВЦЭМ!$B$33:$B$776,E$119)+'СЕТ СН'!$I$12+СВЦЭМ!$D$10+'СЕТ СН'!$I$6-'СЕТ СН'!$I$22</f>
        <v>1421.7881872400001</v>
      </c>
      <c r="F133" s="36">
        <f>SUMIFS(СВЦЭМ!$C$33:$C$776,СВЦЭМ!$A$33:$A$776,$A133,СВЦЭМ!$B$33:$B$776,F$119)+'СЕТ СН'!$I$12+СВЦЭМ!$D$10+'СЕТ СН'!$I$6-'СЕТ СН'!$I$22</f>
        <v>1419.4887458799999</v>
      </c>
      <c r="G133" s="36">
        <f>SUMIFS(СВЦЭМ!$C$33:$C$776,СВЦЭМ!$A$33:$A$776,$A133,СВЦЭМ!$B$33:$B$776,G$119)+'СЕТ СН'!$I$12+СВЦЭМ!$D$10+'СЕТ СН'!$I$6-'СЕТ СН'!$I$22</f>
        <v>1423.32962357</v>
      </c>
      <c r="H133" s="36">
        <f>SUMIFS(СВЦЭМ!$C$33:$C$776,СВЦЭМ!$A$33:$A$776,$A133,СВЦЭМ!$B$33:$B$776,H$119)+'СЕТ СН'!$I$12+СВЦЭМ!$D$10+'СЕТ СН'!$I$6-'СЕТ СН'!$I$22</f>
        <v>1411.1679550600002</v>
      </c>
      <c r="I133" s="36">
        <f>SUMIFS(СВЦЭМ!$C$33:$C$776,СВЦЭМ!$A$33:$A$776,$A133,СВЦЭМ!$B$33:$B$776,I$119)+'СЕТ СН'!$I$12+СВЦЭМ!$D$10+'СЕТ СН'!$I$6-'СЕТ СН'!$I$22</f>
        <v>1451.1548240900001</v>
      </c>
      <c r="J133" s="36">
        <f>SUMIFS(СВЦЭМ!$C$33:$C$776,СВЦЭМ!$A$33:$A$776,$A133,СВЦЭМ!$B$33:$B$776,J$119)+'СЕТ СН'!$I$12+СВЦЭМ!$D$10+'СЕТ СН'!$I$6-'СЕТ СН'!$I$22</f>
        <v>1512.67156946</v>
      </c>
      <c r="K133" s="36">
        <f>SUMIFS(СВЦЭМ!$C$33:$C$776,СВЦЭМ!$A$33:$A$776,$A133,СВЦЭМ!$B$33:$B$776,K$119)+'СЕТ СН'!$I$12+СВЦЭМ!$D$10+'СЕТ СН'!$I$6-'СЕТ СН'!$I$22</f>
        <v>1518.0218413</v>
      </c>
      <c r="L133" s="36">
        <f>SUMIFS(СВЦЭМ!$C$33:$C$776,СВЦЭМ!$A$33:$A$776,$A133,СВЦЭМ!$B$33:$B$776,L$119)+'СЕТ СН'!$I$12+СВЦЭМ!$D$10+'СЕТ СН'!$I$6-'СЕТ СН'!$I$22</f>
        <v>1477.7684851500001</v>
      </c>
      <c r="M133" s="36">
        <f>SUMIFS(СВЦЭМ!$C$33:$C$776,СВЦЭМ!$A$33:$A$776,$A133,СВЦЭМ!$B$33:$B$776,M$119)+'СЕТ СН'!$I$12+СВЦЭМ!$D$10+'СЕТ СН'!$I$6-'СЕТ СН'!$I$22</f>
        <v>1464.2486646900002</v>
      </c>
      <c r="N133" s="36">
        <f>SUMIFS(СВЦЭМ!$C$33:$C$776,СВЦЭМ!$A$33:$A$776,$A133,СВЦЭМ!$B$33:$B$776,N$119)+'СЕТ СН'!$I$12+СВЦЭМ!$D$10+'СЕТ СН'!$I$6-'СЕТ СН'!$I$22</f>
        <v>1447.80736996</v>
      </c>
      <c r="O133" s="36">
        <f>SUMIFS(СВЦЭМ!$C$33:$C$776,СВЦЭМ!$A$33:$A$776,$A133,СВЦЭМ!$B$33:$B$776,O$119)+'СЕТ СН'!$I$12+СВЦЭМ!$D$10+'СЕТ СН'!$I$6-'СЕТ СН'!$I$22</f>
        <v>1440.3502062699999</v>
      </c>
      <c r="P133" s="36">
        <f>SUMIFS(СВЦЭМ!$C$33:$C$776,СВЦЭМ!$A$33:$A$776,$A133,СВЦЭМ!$B$33:$B$776,P$119)+'СЕТ СН'!$I$12+СВЦЭМ!$D$10+'СЕТ СН'!$I$6-'СЕТ СН'!$I$22</f>
        <v>1442.0816934499999</v>
      </c>
      <c r="Q133" s="36">
        <f>SUMIFS(СВЦЭМ!$C$33:$C$776,СВЦЭМ!$A$33:$A$776,$A133,СВЦЭМ!$B$33:$B$776,Q$119)+'СЕТ СН'!$I$12+СВЦЭМ!$D$10+'СЕТ СН'!$I$6-'СЕТ СН'!$I$22</f>
        <v>1438.25408509</v>
      </c>
      <c r="R133" s="36">
        <f>SUMIFS(СВЦЭМ!$C$33:$C$776,СВЦЭМ!$A$33:$A$776,$A133,СВЦЭМ!$B$33:$B$776,R$119)+'СЕТ СН'!$I$12+СВЦЭМ!$D$10+'СЕТ СН'!$I$6-'СЕТ СН'!$I$22</f>
        <v>1436.2014948800002</v>
      </c>
      <c r="S133" s="36">
        <f>SUMIFS(СВЦЭМ!$C$33:$C$776,СВЦЭМ!$A$33:$A$776,$A133,СВЦЭМ!$B$33:$B$776,S$119)+'СЕТ СН'!$I$12+СВЦЭМ!$D$10+'СЕТ СН'!$I$6-'СЕТ СН'!$I$22</f>
        <v>1466.83810154</v>
      </c>
      <c r="T133" s="36">
        <f>SUMIFS(СВЦЭМ!$C$33:$C$776,СВЦЭМ!$A$33:$A$776,$A133,СВЦЭМ!$B$33:$B$776,T$119)+'СЕТ СН'!$I$12+СВЦЭМ!$D$10+'СЕТ СН'!$I$6-'СЕТ СН'!$I$22</f>
        <v>1481.07330082</v>
      </c>
      <c r="U133" s="36">
        <f>SUMIFS(СВЦЭМ!$C$33:$C$776,СВЦЭМ!$A$33:$A$776,$A133,СВЦЭМ!$B$33:$B$776,U$119)+'СЕТ СН'!$I$12+СВЦЭМ!$D$10+'СЕТ СН'!$I$6-'СЕТ СН'!$I$22</f>
        <v>1475.42473995</v>
      </c>
      <c r="V133" s="36">
        <f>SUMIFS(СВЦЭМ!$C$33:$C$776,СВЦЭМ!$A$33:$A$776,$A133,СВЦЭМ!$B$33:$B$776,V$119)+'СЕТ СН'!$I$12+СВЦЭМ!$D$10+'СЕТ СН'!$I$6-'СЕТ СН'!$I$22</f>
        <v>1467.1526445100001</v>
      </c>
      <c r="W133" s="36">
        <f>SUMIFS(СВЦЭМ!$C$33:$C$776,СВЦЭМ!$A$33:$A$776,$A133,СВЦЭМ!$B$33:$B$776,W$119)+'СЕТ СН'!$I$12+СВЦЭМ!$D$10+'СЕТ СН'!$I$6-'СЕТ СН'!$I$22</f>
        <v>1466.26091913</v>
      </c>
      <c r="X133" s="36">
        <f>SUMIFS(СВЦЭМ!$C$33:$C$776,СВЦЭМ!$A$33:$A$776,$A133,СВЦЭМ!$B$33:$B$776,X$119)+'СЕТ СН'!$I$12+СВЦЭМ!$D$10+'СЕТ СН'!$I$6-'СЕТ СН'!$I$22</f>
        <v>1459.47707472</v>
      </c>
      <c r="Y133" s="36">
        <f>SUMIFS(СВЦЭМ!$C$33:$C$776,СВЦЭМ!$A$33:$A$776,$A133,СВЦЭМ!$B$33:$B$776,Y$119)+'СЕТ СН'!$I$12+СВЦЭМ!$D$10+'СЕТ СН'!$I$6-'СЕТ СН'!$I$22</f>
        <v>1461.60162795</v>
      </c>
    </row>
    <row r="134" spans="1:25" ht="15.75" x14ac:dyDescent="0.2">
      <c r="A134" s="35">
        <f t="shared" si="3"/>
        <v>43784</v>
      </c>
      <c r="B134" s="36">
        <f>SUMIFS(СВЦЭМ!$C$33:$C$776,СВЦЭМ!$A$33:$A$776,$A134,СВЦЭМ!$B$33:$B$776,B$119)+'СЕТ СН'!$I$12+СВЦЭМ!$D$10+'СЕТ СН'!$I$6-'СЕТ СН'!$I$22</f>
        <v>1453.1826691199999</v>
      </c>
      <c r="C134" s="36">
        <f>SUMIFS(СВЦЭМ!$C$33:$C$776,СВЦЭМ!$A$33:$A$776,$A134,СВЦЭМ!$B$33:$B$776,C$119)+'СЕТ СН'!$I$12+СВЦЭМ!$D$10+'СЕТ СН'!$I$6-'СЕТ СН'!$I$22</f>
        <v>1492.78267271</v>
      </c>
      <c r="D134" s="36">
        <f>SUMIFS(СВЦЭМ!$C$33:$C$776,СВЦЭМ!$A$33:$A$776,$A134,СВЦЭМ!$B$33:$B$776,D$119)+'СЕТ СН'!$I$12+СВЦЭМ!$D$10+'СЕТ СН'!$I$6-'СЕТ СН'!$I$22</f>
        <v>1491.3913816499999</v>
      </c>
      <c r="E134" s="36">
        <f>SUMIFS(СВЦЭМ!$C$33:$C$776,СВЦЭМ!$A$33:$A$776,$A134,СВЦЭМ!$B$33:$B$776,E$119)+'СЕТ СН'!$I$12+СВЦЭМ!$D$10+'СЕТ СН'!$I$6-'СЕТ СН'!$I$22</f>
        <v>1496.00540916</v>
      </c>
      <c r="F134" s="36">
        <f>SUMIFS(СВЦЭМ!$C$33:$C$776,СВЦЭМ!$A$33:$A$776,$A134,СВЦЭМ!$B$33:$B$776,F$119)+'СЕТ СН'!$I$12+СВЦЭМ!$D$10+'СЕТ СН'!$I$6-'СЕТ СН'!$I$22</f>
        <v>1493.1421825699999</v>
      </c>
      <c r="G134" s="36">
        <f>SUMIFS(СВЦЭМ!$C$33:$C$776,СВЦЭМ!$A$33:$A$776,$A134,СВЦЭМ!$B$33:$B$776,G$119)+'СЕТ СН'!$I$12+СВЦЭМ!$D$10+'СЕТ СН'!$I$6-'СЕТ СН'!$I$22</f>
        <v>1481.63409828</v>
      </c>
      <c r="H134" s="36">
        <f>SUMIFS(СВЦЭМ!$C$33:$C$776,СВЦЭМ!$A$33:$A$776,$A134,СВЦЭМ!$B$33:$B$776,H$119)+'СЕТ СН'!$I$12+СВЦЭМ!$D$10+'СЕТ СН'!$I$6-'СЕТ СН'!$I$22</f>
        <v>1472.97700044</v>
      </c>
      <c r="I134" s="36">
        <f>SUMIFS(СВЦЭМ!$C$33:$C$776,СВЦЭМ!$A$33:$A$776,$A134,СВЦЭМ!$B$33:$B$776,I$119)+'СЕТ СН'!$I$12+СВЦЭМ!$D$10+'СЕТ СН'!$I$6-'СЕТ СН'!$I$22</f>
        <v>1485.2126179500001</v>
      </c>
      <c r="J134" s="36">
        <f>SUMIFS(СВЦЭМ!$C$33:$C$776,СВЦЭМ!$A$33:$A$776,$A134,СВЦЭМ!$B$33:$B$776,J$119)+'СЕТ СН'!$I$12+СВЦЭМ!$D$10+'СЕТ СН'!$I$6-'СЕТ СН'!$I$22</f>
        <v>1493.7739241100001</v>
      </c>
      <c r="K134" s="36">
        <f>SUMIFS(СВЦЭМ!$C$33:$C$776,СВЦЭМ!$A$33:$A$776,$A134,СВЦЭМ!$B$33:$B$776,K$119)+'СЕТ СН'!$I$12+СВЦЭМ!$D$10+'СЕТ СН'!$I$6-'СЕТ СН'!$I$22</f>
        <v>1499.2255329099999</v>
      </c>
      <c r="L134" s="36">
        <f>SUMIFS(СВЦЭМ!$C$33:$C$776,СВЦЭМ!$A$33:$A$776,$A134,СВЦЭМ!$B$33:$B$776,L$119)+'СЕТ СН'!$I$12+СВЦЭМ!$D$10+'СЕТ СН'!$I$6-'СЕТ СН'!$I$22</f>
        <v>1452.6522080300001</v>
      </c>
      <c r="M134" s="36">
        <f>SUMIFS(СВЦЭМ!$C$33:$C$776,СВЦЭМ!$A$33:$A$776,$A134,СВЦЭМ!$B$33:$B$776,M$119)+'СЕТ СН'!$I$12+СВЦЭМ!$D$10+'СЕТ СН'!$I$6-'СЕТ СН'!$I$22</f>
        <v>1428.70338732</v>
      </c>
      <c r="N134" s="36">
        <f>SUMIFS(СВЦЭМ!$C$33:$C$776,СВЦЭМ!$A$33:$A$776,$A134,СВЦЭМ!$B$33:$B$776,N$119)+'СЕТ СН'!$I$12+СВЦЭМ!$D$10+'СЕТ СН'!$I$6-'СЕТ СН'!$I$22</f>
        <v>1422.33353676</v>
      </c>
      <c r="O134" s="36">
        <f>SUMIFS(СВЦЭМ!$C$33:$C$776,СВЦЭМ!$A$33:$A$776,$A134,СВЦЭМ!$B$33:$B$776,O$119)+'СЕТ СН'!$I$12+СВЦЭМ!$D$10+'СЕТ СН'!$I$6-'СЕТ СН'!$I$22</f>
        <v>1421.8071444699999</v>
      </c>
      <c r="P134" s="36">
        <f>SUMIFS(СВЦЭМ!$C$33:$C$776,СВЦЭМ!$A$33:$A$776,$A134,СВЦЭМ!$B$33:$B$776,P$119)+'СЕТ СН'!$I$12+СВЦЭМ!$D$10+'СЕТ СН'!$I$6-'СЕТ СН'!$I$22</f>
        <v>1419.1258274900001</v>
      </c>
      <c r="Q134" s="36">
        <f>SUMIFS(СВЦЭМ!$C$33:$C$776,СВЦЭМ!$A$33:$A$776,$A134,СВЦЭМ!$B$33:$B$776,Q$119)+'СЕТ СН'!$I$12+СВЦЭМ!$D$10+'СЕТ СН'!$I$6-'СЕТ СН'!$I$22</f>
        <v>1417.96495757</v>
      </c>
      <c r="R134" s="36">
        <f>SUMIFS(СВЦЭМ!$C$33:$C$776,СВЦЭМ!$A$33:$A$776,$A134,СВЦЭМ!$B$33:$B$776,R$119)+'СЕТ СН'!$I$12+СВЦЭМ!$D$10+'СЕТ СН'!$I$6-'СЕТ СН'!$I$22</f>
        <v>1420.88038237</v>
      </c>
      <c r="S134" s="36">
        <f>SUMIFS(СВЦЭМ!$C$33:$C$776,СВЦЭМ!$A$33:$A$776,$A134,СВЦЭМ!$B$33:$B$776,S$119)+'СЕТ СН'!$I$12+СВЦЭМ!$D$10+'СЕТ СН'!$I$6-'СЕТ СН'!$I$22</f>
        <v>1434.26497836</v>
      </c>
      <c r="T134" s="36">
        <f>SUMIFS(СВЦЭМ!$C$33:$C$776,СВЦЭМ!$A$33:$A$776,$A134,СВЦЭМ!$B$33:$B$776,T$119)+'СЕТ СН'!$I$12+СВЦЭМ!$D$10+'СЕТ СН'!$I$6-'СЕТ СН'!$I$22</f>
        <v>1437.2635814400001</v>
      </c>
      <c r="U134" s="36">
        <f>SUMIFS(СВЦЭМ!$C$33:$C$776,СВЦЭМ!$A$33:$A$776,$A134,СВЦЭМ!$B$33:$B$776,U$119)+'СЕТ СН'!$I$12+СВЦЭМ!$D$10+'СЕТ СН'!$I$6-'СЕТ СН'!$I$22</f>
        <v>1430.2619476700002</v>
      </c>
      <c r="V134" s="36">
        <f>SUMIFS(СВЦЭМ!$C$33:$C$776,СВЦЭМ!$A$33:$A$776,$A134,СВЦЭМ!$B$33:$B$776,V$119)+'СЕТ СН'!$I$12+СВЦЭМ!$D$10+'СЕТ СН'!$I$6-'СЕТ СН'!$I$22</f>
        <v>1421.90052268</v>
      </c>
      <c r="W134" s="36">
        <f>SUMIFS(СВЦЭМ!$C$33:$C$776,СВЦЭМ!$A$33:$A$776,$A134,СВЦЭМ!$B$33:$B$776,W$119)+'СЕТ СН'!$I$12+СВЦЭМ!$D$10+'СЕТ СН'!$I$6-'СЕТ СН'!$I$22</f>
        <v>1416.0606215100001</v>
      </c>
      <c r="X134" s="36">
        <f>SUMIFS(СВЦЭМ!$C$33:$C$776,СВЦЭМ!$A$33:$A$776,$A134,СВЦЭМ!$B$33:$B$776,X$119)+'СЕТ СН'!$I$12+СВЦЭМ!$D$10+'СЕТ СН'!$I$6-'СЕТ СН'!$I$22</f>
        <v>1404.6999296399999</v>
      </c>
      <c r="Y134" s="36">
        <f>SUMIFS(СВЦЭМ!$C$33:$C$776,СВЦЭМ!$A$33:$A$776,$A134,СВЦЭМ!$B$33:$B$776,Y$119)+'СЕТ СН'!$I$12+СВЦЭМ!$D$10+'СЕТ СН'!$I$6-'СЕТ СН'!$I$22</f>
        <v>1406.5418819000001</v>
      </c>
    </row>
    <row r="135" spans="1:25" ht="15.75" x14ac:dyDescent="0.2">
      <c r="A135" s="35">
        <f t="shared" si="3"/>
        <v>43785</v>
      </c>
      <c r="B135" s="36">
        <f>SUMIFS(СВЦЭМ!$C$33:$C$776,СВЦЭМ!$A$33:$A$776,$A135,СВЦЭМ!$B$33:$B$776,B$119)+'СЕТ СН'!$I$12+СВЦЭМ!$D$10+'СЕТ СН'!$I$6-'СЕТ СН'!$I$22</f>
        <v>1494.4776943699999</v>
      </c>
      <c r="C135" s="36">
        <f>SUMIFS(СВЦЭМ!$C$33:$C$776,СВЦЭМ!$A$33:$A$776,$A135,СВЦЭМ!$B$33:$B$776,C$119)+'СЕТ СН'!$I$12+СВЦЭМ!$D$10+'СЕТ СН'!$I$6-'СЕТ СН'!$I$22</f>
        <v>1517.4835656800001</v>
      </c>
      <c r="D135" s="36">
        <f>SUMIFS(СВЦЭМ!$C$33:$C$776,СВЦЭМ!$A$33:$A$776,$A135,СВЦЭМ!$B$33:$B$776,D$119)+'СЕТ СН'!$I$12+СВЦЭМ!$D$10+'СЕТ СН'!$I$6-'СЕТ СН'!$I$22</f>
        <v>1519.65630833</v>
      </c>
      <c r="E135" s="36">
        <f>SUMIFS(СВЦЭМ!$C$33:$C$776,СВЦЭМ!$A$33:$A$776,$A135,СВЦЭМ!$B$33:$B$776,E$119)+'СЕТ СН'!$I$12+СВЦЭМ!$D$10+'СЕТ СН'!$I$6-'СЕТ СН'!$I$22</f>
        <v>1523.8919033699999</v>
      </c>
      <c r="F135" s="36">
        <f>SUMIFS(СВЦЭМ!$C$33:$C$776,СВЦЭМ!$A$33:$A$776,$A135,СВЦЭМ!$B$33:$B$776,F$119)+'СЕТ СН'!$I$12+СВЦЭМ!$D$10+'СЕТ СН'!$I$6-'СЕТ СН'!$I$22</f>
        <v>1518.0385277099999</v>
      </c>
      <c r="G135" s="36">
        <f>SUMIFS(СВЦЭМ!$C$33:$C$776,СВЦЭМ!$A$33:$A$776,$A135,СВЦЭМ!$B$33:$B$776,G$119)+'СЕТ СН'!$I$12+СВЦЭМ!$D$10+'СЕТ СН'!$I$6-'СЕТ СН'!$I$22</f>
        <v>1522.3933748899999</v>
      </c>
      <c r="H135" s="36">
        <f>SUMIFS(СВЦЭМ!$C$33:$C$776,СВЦЭМ!$A$33:$A$776,$A135,СВЦЭМ!$B$33:$B$776,H$119)+'СЕТ СН'!$I$12+СВЦЭМ!$D$10+'СЕТ СН'!$I$6-'СЕТ СН'!$I$22</f>
        <v>1522.5559257099999</v>
      </c>
      <c r="I135" s="36">
        <f>SUMIFS(СВЦЭМ!$C$33:$C$776,СВЦЭМ!$A$33:$A$776,$A135,СВЦЭМ!$B$33:$B$776,I$119)+'СЕТ СН'!$I$12+СВЦЭМ!$D$10+'СЕТ СН'!$I$6-'СЕТ СН'!$I$22</f>
        <v>1491.4362737199999</v>
      </c>
      <c r="J135" s="36">
        <f>SUMIFS(СВЦЭМ!$C$33:$C$776,СВЦЭМ!$A$33:$A$776,$A135,СВЦЭМ!$B$33:$B$776,J$119)+'СЕТ СН'!$I$12+СВЦЭМ!$D$10+'СЕТ СН'!$I$6-'СЕТ СН'!$I$22</f>
        <v>1498.99482511</v>
      </c>
      <c r="K135" s="36">
        <f>SUMIFS(СВЦЭМ!$C$33:$C$776,СВЦЭМ!$A$33:$A$776,$A135,СВЦЭМ!$B$33:$B$776,K$119)+'СЕТ СН'!$I$12+СВЦЭМ!$D$10+'СЕТ СН'!$I$6-'СЕТ СН'!$I$22</f>
        <v>1509.25905908</v>
      </c>
      <c r="L135" s="36">
        <f>SUMIFS(СВЦЭМ!$C$33:$C$776,СВЦЭМ!$A$33:$A$776,$A135,СВЦЭМ!$B$33:$B$776,L$119)+'СЕТ СН'!$I$12+СВЦЭМ!$D$10+'СЕТ СН'!$I$6-'СЕТ СН'!$I$22</f>
        <v>1473.8395397300001</v>
      </c>
      <c r="M135" s="36">
        <f>SUMIFS(СВЦЭМ!$C$33:$C$776,СВЦЭМ!$A$33:$A$776,$A135,СВЦЭМ!$B$33:$B$776,M$119)+'СЕТ СН'!$I$12+СВЦЭМ!$D$10+'СЕТ СН'!$I$6-'СЕТ СН'!$I$22</f>
        <v>1451.8084170900001</v>
      </c>
      <c r="N135" s="36">
        <f>SUMIFS(СВЦЭМ!$C$33:$C$776,СВЦЭМ!$A$33:$A$776,$A135,СВЦЭМ!$B$33:$B$776,N$119)+'СЕТ СН'!$I$12+СВЦЭМ!$D$10+'СЕТ СН'!$I$6-'СЕТ СН'!$I$22</f>
        <v>1446.9646984000001</v>
      </c>
      <c r="O135" s="36">
        <f>SUMIFS(СВЦЭМ!$C$33:$C$776,СВЦЭМ!$A$33:$A$776,$A135,СВЦЭМ!$B$33:$B$776,O$119)+'СЕТ СН'!$I$12+СВЦЭМ!$D$10+'СЕТ СН'!$I$6-'СЕТ СН'!$I$22</f>
        <v>1448.1139110899999</v>
      </c>
      <c r="P135" s="36">
        <f>SUMIFS(СВЦЭМ!$C$33:$C$776,СВЦЭМ!$A$33:$A$776,$A135,СВЦЭМ!$B$33:$B$776,P$119)+'СЕТ СН'!$I$12+СВЦЭМ!$D$10+'СЕТ СН'!$I$6-'СЕТ СН'!$I$22</f>
        <v>1439.9854695700001</v>
      </c>
      <c r="Q135" s="36">
        <f>SUMIFS(СВЦЭМ!$C$33:$C$776,СВЦЭМ!$A$33:$A$776,$A135,СВЦЭМ!$B$33:$B$776,Q$119)+'СЕТ СН'!$I$12+СВЦЭМ!$D$10+'СЕТ СН'!$I$6-'СЕТ СН'!$I$22</f>
        <v>1428.6503106999999</v>
      </c>
      <c r="R135" s="36">
        <f>SUMIFS(СВЦЭМ!$C$33:$C$776,СВЦЭМ!$A$33:$A$776,$A135,СВЦЭМ!$B$33:$B$776,R$119)+'СЕТ СН'!$I$12+СВЦЭМ!$D$10+'СЕТ СН'!$I$6-'СЕТ СН'!$I$22</f>
        <v>1422.9966481000001</v>
      </c>
      <c r="S135" s="36">
        <f>SUMIFS(СВЦЭМ!$C$33:$C$776,СВЦЭМ!$A$33:$A$776,$A135,СВЦЭМ!$B$33:$B$776,S$119)+'СЕТ СН'!$I$12+СВЦЭМ!$D$10+'СЕТ СН'!$I$6-'СЕТ СН'!$I$22</f>
        <v>1436.9572076200002</v>
      </c>
      <c r="T135" s="36">
        <f>SUMIFS(СВЦЭМ!$C$33:$C$776,СВЦЭМ!$A$33:$A$776,$A135,СВЦЭМ!$B$33:$B$776,T$119)+'СЕТ СН'!$I$12+СВЦЭМ!$D$10+'СЕТ СН'!$I$6-'СЕТ СН'!$I$22</f>
        <v>1463.5371283499999</v>
      </c>
      <c r="U135" s="36">
        <f>SUMIFS(СВЦЭМ!$C$33:$C$776,СВЦЭМ!$A$33:$A$776,$A135,СВЦЭМ!$B$33:$B$776,U$119)+'СЕТ СН'!$I$12+СВЦЭМ!$D$10+'СЕТ СН'!$I$6-'СЕТ СН'!$I$22</f>
        <v>1452.0088392299999</v>
      </c>
      <c r="V135" s="36">
        <f>SUMIFS(СВЦЭМ!$C$33:$C$776,СВЦЭМ!$A$33:$A$776,$A135,СВЦЭМ!$B$33:$B$776,V$119)+'СЕТ СН'!$I$12+СВЦЭМ!$D$10+'СЕТ СН'!$I$6-'СЕТ СН'!$I$22</f>
        <v>1449.4190152800002</v>
      </c>
      <c r="W135" s="36">
        <f>SUMIFS(СВЦЭМ!$C$33:$C$776,СВЦЭМ!$A$33:$A$776,$A135,СВЦЭМ!$B$33:$B$776,W$119)+'СЕТ СН'!$I$12+СВЦЭМ!$D$10+'СЕТ СН'!$I$6-'СЕТ СН'!$I$22</f>
        <v>1450.0376259700001</v>
      </c>
      <c r="X135" s="36">
        <f>SUMIFS(СВЦЭМ!$C$33:$C$776,СВЦЭМ!$A$33:$A$776,$A135,СВЦЭМ!$B$33:$B$776,X$119)+'СЕТ СН'!$I$12+СВЦЭМ!$D$10+'СЕТ СН'!$I$6-'СЕТ СН'!$I$22</f>
        <v>1439.23505735</v>
      </c>
      <c r="Y135" s="36">
        <f>SUMIFS(СВЦЭМ!$C$33:$C$776,СВЦЭМ!$A$33:$A$776,$A135,СВЦЭМ!$B$33:$B$776,Y$119)+'СЕТ СН'!$I$12+СВЦЭМ!$D$10+'СЕТ СН'!$I$6-'СЕТ СН'!$I$22</f>
        <v>1445.34474598</v>
      </c>
    </row>
    <row r="136" spans="1:25" ht="15.75" x14ac:dyDescent="0.2">
      <c r="A136" s="35">
        <f t="shared" si="3"/>
        <v>43786</v>
      </c>
      <c r="B136" s="36">
        <f>SUMIFS(СВЦЭМ!$C$33:$C$776,СВЦЭМ!$A$33:$A$776,$A136,СВЦЭМ!$B$33:$B$776,B$119)+'СЕТ СН'!$I$12+СВЦЭМ!$D$10+'СЕТ СН'!$I$6-'СЕТ СН'!$I$22</f>
        <v>1490.47472462</v>
      </c>
      <c r="C136" s="36">
        <f>SUMIFS(СВЦЭМ!$C$33:$C$776,СВЦЭМ!$A$33:$A$776,$A136,СВЦЭМ!$B$33:$B$776,C$119)+'СЕТ СН'!$I$12+СВЦЭМ!$D$10+'СЕТ СН'!$I$6-'СЕТ СН'!$I$22</f>
        <v>1520.9321449600002</v>
      </c>
      <c r="D136" s="36">
        <f>SUMIFS(СВЦЭМ!$C$33:$C$776,СВЦЭМ!$A$33:$A$776,$A136,СВЦЭМ!$B$33:$B$776,D$119)+'СЕТ СН'!$I$12+СВЦЭМ!$D$10+'СЕТ СН'!$I$6-'СЕТ СН'!$I$22</f>
        <v>1514.0606518</v>
      </c>
      <c r="E136" s="36">
        <f>SUMIFS(СВЦЭМ!$C$33:$C$776,СВЦЭМ!$A$33:$A$776,$A136,СВЦЭМ!$B$33:$B$776,E$119)+'СЕТ СН'!$I$12+СВЦЭМ!$D$10+'СЕТ СН'!$I$6-'СЕТ СН'!$I$22</f>
        <v>1528.12347673</v>
      </c>
      <c r="F136" s="36">
        <f>SUMIFS(СВЦЭМ!$C$33:$C$776,СВЦЭМ!$A$33:$A$776,$A136,СВЦЭМ!$B$33:$B$776,F$119)+'СЕТ СН'!$I$12+СВЦЭМ!$D$10+'СЕТ СН'!$I$6-'СЕТ СН'!$I$22</f>
        <v>1522.5587870499999</v>
      </c>
      <c r="G136" s="36">
        <f>SUMIFS(СВЦЭМ!$C$33:$C$776,СВЦЭМ!$A$33:$A$776,$A136,СВЦЭМ!$B$33:$B$776,G$119)+'СЕТ СН'!$I$12+СВЦЭМ!$D$10+'СЕТ СН'!$I$6-'СЕТ СН'!$I$22</f>
        <v>1519.2952921199999</v>
      </c>
      <c r="H136" s="36">
        <f>SUMIFS(СВЦЭМ!$C$33:$C$776,СВЦЭМ!$A$33:$A$776,$A136,СВЦЭМ!$B$33:$B$776,H$119)+'СЕТ СН'!$I$12+СВЦЭМ!$D$10+'СЕТ СН'!$I$6-'СЕТ СН'!$I$22</f>
        <v>1505.6486741900001</v>
      </c>
      <c r="I136" s="36">
        <f>SUMIFS(СВЦЭМ!$C$33:$C$776,СВЦЭМ!$A$33:$A$776,$A136,СВЦЭМ!$B$33:$B$776,I$119)+'СЕТ СН'!$I$12+СВЦЭМ!$D$10+'СЕТ СН'!$I$6-'СЕТ СН'!$I$22</f>
        <v>1484.9337868699999</v>
      </c>
      <c r="J136" s="36">
        <f>SUMIFS(СВЦЭМ!$C$33:$C$776,СВЦЭМ!$A$33:$A$776,$A136,СВЦЭМ!$B$33:$B$776,J$119)+'СЕТ СН'!$I$12+СВЦЭМ!$D$10+'СЕТ СН'!$I$6-'СЕТ СН'!$I$22</f>
        <v>1496.3508279</v>
      </c>
      <c r="K136" s="36">
        <f>SUMIFS(СВЦЭМ!$C$33:$C$776,СВЦЭМ!$A$33:$A$776,$A136,СВЦЭМ!$B$33:$B$776,K$119)+'СЕТ СН'!$I$12+СВЦЭМ!$D$10+'СЕТ СН'!$I$6-'СЕТ СН'!$I$22</f>
        <v>1524.24262514</v>
      </c>
      <c r="L136" s="36">
        <f>SUMIFS(СВЦЭМ!$C$33:$C$776,СВЦЭМ!$A$33:$A$776,$A136,СВЦЭМ!$B$33:$B$776,L$119)+'СЕТ СН'!$I$12+СВЦЭМ!$D$10+'СЕТ СН'!$I$6-'СЕТ СН'!$I$22</f>
        <v>1490.23533286</v>
      </c>
      <c r="M136" s="36">
        <f>SUMIFS(СВЦЭМ!$C$33:$C$776,СВЦЭМ!$A$33:$A$776,$A136,СВЦЭМ!$B$33:$B$776,M$119)+'СЕТ СН'!$I$12+СВЦЭМ!$D$10+'СЕТ СН'!$I$6-'СЕТ СН'!$I$22</f>
        <v>1464.78430555</v>
      </c>
      <c r="N136" s="36">
        <f>SUMIFS(СВЦЭМ!$C$33:$C$776,СВЦЭМ!$A$33:$A$776,$A136,СВЦЭМ!$B$33:$B$776,N$119)+'СЕТ СН'!$I$12+СВЦЭМ!$D$10+'СЕТ СН'!$I$6-'СЕТ СН'!$I$22</f>
        <v>1462.2080230199999</v>
      </c>
      <c r="O136" s="36">
        <f>SUMIFS(СВЦЭМ!$C$33:$C$776,СВЦЭМ!$A$33:$A$776,$A136,СВЦЭМ!$B$33:$B$776,O$119)+'СЕТ СН'!$I$12+СВЦЭМ!$D$10+'СЕТ СН'!$I$6-'СЕТ СН'!$I$22</f>
        <v>1463.19758957</v>
      </c>
      <c r="P136" s="36">
        <f>SUMIFS(СВЦЭМ!$C$33:$C$776,СВЦЭМ!$A$33:$A$776,$A136,СВЦЭМ!$B$33:$B$776,P$119)+'СЕТ СН'!$I$12+СВЦЭМ!$D$10+'СЕТ СН'!$I$6-'СЕТ СН'!$I$22</f>
        <v>1461.35855358</v>
      </c>
      <c r="Q136" s="36">
        <f>SUMIFS(СВЦЭМ!$C$33:$C$776,СВЦЭМ!$A$33:$A$776,$A136,СВЦЭМ!$B$33:$B$776,Q$119)+'СЕТ СН'!$I$12+СВЦЭМ!$D$10+'СЕТ СН'!$I$6-'СЕТ СН'!$I$22</f>
        <v>1460.52675161</v>
      </c>
      <c r="R136" s="36">
        <f>SUMIFS(СВЦЭМ!$C$33:$C$776,СВЦЭМ!$A$33:$A$776,$A136,СВЦЭМ!$B$33:$B$776,R$119)+'СЕТ СН'!$I$12+СВЦЭМ!$D$10+'СЕТ СН'!$I$6-'СЕТ СН'!$I$22</f>
        <v>1457.41386676</v>
      </c>
      <c r="S136" s="36">
        <f>SUMIFS(СВЦЭМ!$C$33:$C$776,СВЦЭМ!$A$33:$A$776,$A136,СВЦЭМ!$B$33:$B$776,S$119)+'СЕТ СН'!$I$12+СВЦЭМ!$D$10+'СЕТ СН'!$I$6-'СЕТ СН'!$I$22</f>
        <v>1466.5226860500002</v>
      </c>
      <c r="T136" s="36">
        <f>SUMIFS(СВЦЭМ!$C$33:$C$776,СВЦЭМ!$A$33:$A$776,$A136,СВЦЭМ!$B$33:$B$776,T$119)+'СЕТ СН'!$I$12+СВЦЭМ!$D$10+'СЕТ СН'!$I$6-'СЕТ СН'!$I$22</f>
        <v>1489.5446940300001</v>
      </c>
      <c r="U136" s="36">
        <f>SUMIFS(СВЦЭМ!$C$33:$C$776,СВЦЭМ!$A$33:$A$776,$A136,СВЦЭМ!$B$33:$B$776,U$119)+'СЕТ СН'!$I$12+СВЦЭМ!$D$10+'СЕТ СН'!$I$6-'СЕТ СН'!$I$22</f>
        <v>1484.71911912</v>
      </c>
      <c r="V136" s="36">
        <f>SUMIFS(СВЦЭМ!$C$33:$C$776,СВЦЭМ!$A$33:$A$776,$A136,СВЦЭМ!$B$33:$B$776,V$119)+'СЕТ СН'!$I$12+СВЦЭМ!$D$10+'СЕТ СН'!$I$6-'СЕТ СН'!$I$22</f>
        <v>1478.3116470700002</v>
      </c>
      <c r="W136" s="36">
        <f>SUMIFS(СВЦЭМ!$C$33:$C$776,СВЦЭМ!$A$33:$A$776,$A136,СВЦЭМ!$B$33:$B$776,W$119)+'СЕТ СН'!$I$12+СВЦЭМ!$D$10+'СЕТ СН'!$I$6-'СЕТ СН'!$I$22</f>
        <v>1470.4672983800001</v>
      </c>
      <c r="X136" s="36">
        <f>SUMIFS(СВЦЭМ!$C$33:$C$776,СВЦЭМ!$A$33:$A$776,$A136,СВЦЭМ!$B$33:$B$776,X$119)+'СЕТ СН'!$I$12+СВЦЭМ!$D$10+'СЕТ СН'!$I$6-'СЕТ СН'!$I$22</f>
        <v>1463.15011521</v>
      </c>
      <c r="Y136" s="36">
        <f>SUMIFS(СВЦЭМ!$C$33:$C$776,СВЦЭМ!$A$33:$A$776,$A136,СВЦЭМ!$B$33:$B$776,Y$119)+'СЕТ СН'!$I$12+СВЦЭМ!$D$10+'СЕТ СН'!$I$6-'СЕТ СН'!$I$22</f>
        <v>1464.6401378200001</v>
      </c>
    </row>
    <row r="137" spans="1:25" ht="15.75" x14ac:dyDescent="0.2">
      <c r="A137" s="35">
        <f t="shared" si="3"/>
        <v>43787</v>
      </c>
      <c r="B137" s="36">
        <f>SUMIFS(СВЦЭМ!$C$33:$C$776,СВЦЭМ!$A$33:$A$776,$A137,СВЦЭМ!$B$33:$B$776,B$119)+'СЕТ СН'!$I$12+СВЦЭМ!$D$10+'СЕТ СН'!$I$6-'СЕТ СН'!$I$22</f>
        <v>1467.7285399699999</v>
      </c>
      <c r="C137" s="36">
        <f>SUMIFS(СВЦЭМ!$C$33:$C$776,СВЦЭМ!$A$33:$A$776,$A137,СВЦЭМ!$B$33:$B$776,C$119)+'СЕТ СН'!$I$12+СВЦЭМ!$D$10+'СЕТ СН'!$I$6-'СЕТ СН'!$I$22</f>
        <v>1481.2049851500001</v>
      </c>
      <c r="D137" s="36">
        <f>SUMIFS(СВЦЭМ!$C$33:$C$776,СВЦЭМ!$A$33:$A$776,$A137,СВЦЭМ!$B$33:$B$776,D$119)+'СЕТ СН'!$I$12+СВЦЭМ!$D$10+'СЕТ СН'!$I$6-'СЕТ СН'!$I$22</f>
        <v>1473.1776123700001</v>
      </c>
      <c r="E137" s="36">
        <f>SUMIFS(СВЦЭМ!$C$33:$C$776,СВЦЭМ!$A$33:$A$776,$A137,СВЦЭМ!$B$33:$B$776,E$119)+'СЕТ СН'!$I$12+СВЦЭМ!$D$10+'СЕТ СН'!$I$6-'СЕТ СН'!$I$22</f>
        <v>1481.83855668</v>
      </c>
      <c r="F137" s="36">
        <f>SUMIFS(СВЦЭМ!$C$33:$C$776,СВЦЭМ!$A$33:$A$776,$A137,СВЦЭМ!$B$33:$B$776,F$119)+'СЕТ СН'!$I$12+СВЦЭМ!$D$10+'СЕТ СН'!$I$6-'СЕТ СН'!$I$22</f>
        <v>1472.8098624700001</v>
      </c>
      <c r="G137" s="36">
        <f>SUMIFS(СВЦЭМ!$C$33:$C$776,СВЦЭМ!$A$33:$A$776,$A137,СВЦЭМ!$B$33:$B$776,G$119)+'СЕТ СН'!$I$12+СВЦЭМ!$D$10+'СЕТ СН'!$I$6-'СЕТ СН'!$I$22</f>
        <v>1476.8365359200002</v>
      </c>
      <c r="H137" s="36">
        <f>SUMIFS(СВЦЭМ!$C$33:$C$776,СВЦЭМ!$A$33:$A$776,$A137,СВЦЭМ!$B$33:$B$776,H$119)+'СЕТ СН'!$I$12+СВЦЭМ!$D$10+'СЕТ СН'!$I$6-'СЕТ СН'!$I$22</f>
        <v>1496.7498783999999</v>
      </c>
      <c r="I137" s="36">
        <f>SUMIFS(СВЦЭМ!$C$33:$C$776,СВЦЭМ!$A$33:$A$776,$A137,СВЦЭМ!$B$33:$B$776,I$119)+'СЕТ СН'!$I$12+СВЦЭМ!$D$10+'СЕТ СН'!$I$6-'СЕТ СН'!$I$22</f>
        <v>1526.67756117</v>
      </c>
      <c r="J137" s="36">
        <f>SUMIFS(СВЦЭМ!$C$33:$C$776,СВЦЭМ!$A$33:$A$776,$A137,СВЦЭМ!$B$33:$B$776,J$119)+'СЕТ СН'!$I$12+СВЦЭМ!$D$10+'СЕТ СН'!$I$6-'СЕТ СН'!$I$22</f>
        <v>1544.1630037099999</v>
      </c>
      <c r="K137" s="36">
        <f>SUMIFS(СВЦЭМ!$C$33:$C$776,СВЦЭМ!$A$33:$A$776,$A137,СВЦЭМ!$B$33:$B$776,K$119)+'СЕТ СН'!$I$12+СВЦЭМ!$D$10+'СЕТ СН'!$I$6-'СЕТ СН'!$I$22</f>
        <v>1557.5754150500002</v>
      </c>
      <c r="L137" s="36">
        <f>SUMIFS(СВЦЭМ!$C$33:$C$776,СВЦЭМ!$A$33:$A$776,$A137,СВЦЭМ!$B$33:$B$776,L$119)+'СЕТ СН'!$I$12+СВЦЭМ!$D$10+'СЕТ СН'!$I$6-'СЕТ СН'!$I$22</f>
        <v>1528.3278447299999</v>
      </c>
      <c r="M137" s="36">
        <f>SUMIFS(СВЦЭМ!$C$33:$C$776,СВЦЭМ!$A$33:$A$776,$A137,СВЦЭМ!$B$33:$B$776,M$119)+'СЕТ СН'!$I$12+СВЦЭМ!$D$10+'СЕТ СН'!$I$6-'СЕТ СН'!$I$22</f>
        <v>1501.52745183</v>
      </c>
      <c r="N137" s="36">
        <f>SUMIFS(СВЦЭМ!$C$33:$C$776,СВЦЭМ!$A$33:$A$776,$A137,СВЦЭМ!$B$33:$B$776,N$119)+'СЕТ СН'!$I$12+СВЦЭМ!$D$10+'СЕТ СН'!$I$6-'СЕТ СН'!$I$22</f>
        <v>1497.9735821700001</v>
      </c>
      <c r="O137" s="36">
        <f>SUMIFS(СВЦЭМ!$C$33:$C$776,СВЦЭМ!$A$33:$A$776,$A137,СВЦЭМ!$B$33:$B$776,O$119)+'СЕТ СН'!$I$12+СВЦЭМ!$D$10+'СЕТ СН'!$I$6-'СЕТ СН'!$I$22</f>
        <v>1497.6566731400001</v>
      </c>
      <c r="P137" s="36">
        <f>SUMIFS(СВЦЭМ!$C$33:$C$776,СВЦЭМ!$A$33:$A$776,$A137,СВЦЭМ!$B$33:$B$776,P$119)+'СЕТ СН'!$I$12+СВЦЭМ!$D$10+'СЕТ СН'!$I$6-'СЕТ СН'!$I$22</f>
        <v>1493.2524642600001</v>
      </c>
      <c r="Q137" s="36">
        <f>SUMIFS(СВЦЭМ!$C$33:$C$776,СВЦЭМ!$A$33:$A$776,$A137,СВЦЭМ!$B$33:$B$776,Q$119)+'СЕТ СН'!$I$12+СВЦЭМ!$D$10+'СЕТ СН'!$I$6-'СЕТ СН'!$I$22</f>
        <v>1495.9362921500001</v>
      </c>
      <c r="R137" s="36">
        <f>SUMIFS(СВЦЭМ!$C$33:$C$776,СВЦЭМ!$A$33:$A$776,$A137,СВЦЭМ!$B$33:$B$776,R$119)+'СЕТ СН'!$I$12+СВЦЭМ!$D$10+'СЕТ СН'!$I$6-'СЕТ СН'!$I$22</f>
        <v>1492.59282521</v>
      </c>
      <c r="S137" s="36">
        <f>SUMIFS(СВЦЭМ!$C$33:$C$776,СВЦЭМ!$A$33:$A$776,$A137,СВЦЭМ!$B$33:$B$776,S$119)+'СЕТ СН'!$I$12+СВЦЭМ!$D$10+'СЕТ СН'!$I$6-'СЕТ СН'!$I$22</f>
        <v>1503.2890172500001</v>
      </c>
      <c r="T137" s="36">
        <f>SUMIFS(СВЦЭМ!$C$33:$C$776,СВЦЭМ!$A$33:$A$776,$A137,СВЦЭМ!$B$33:$B$776,T$119)+'СЕТ СН'!$I$12+СВЦЭМ!$D$10+'СЕТ СН'!$I$6-'СЕТ СН'!$I$22</f>
        <v>1519.5884497699999</v>
      </c>
      <c r="U137" s="36">
        <f>SUMIFS(СВЦЭМ!$C$33:$C$776,СВЦЭМ!$A$33:$A$776,$A137,СВЦЭМ!$B$33:$B$776,U$119)+'СЕТ СН'!$I$12+СВЦЭМ!$D$10+'СЕТ СН'!$I$6-'СЕТ СН'!$I$22</f>
        <v>1517.0219181800001</v>
      </c>
      <c r="V137" s="36">
        <f>SUMIFS(СВЦЭМ!$C$33:$C$776,СВЦЭМ!$A$33:$A$776,$A137,СВЦЭМ!$B$33:$B$776,V$119)+'СЕТ СН'!$I$12+СВЦЭМ!$D$10+'СЕТ СН'!$I$6-'СЕТ СН'!$I$22</f>
        <v>1516.4949961500001</v>
      </c>
      <c r="W137" s="36">
        <f>SUMIFS(СВЦЭМ!$C$33:$C$776,СВЦЭМ!$A$33:$A$776,$A137,СВЦЭМ!$B$33:$B$776,W$119)+'СЕТ СН'!$I$12+СВЦЭМ!$D$10+'СЕТ СН'!$I$6-'СЕТ СН'!$I$22</f>
        <v>1513.00115061</v>
      </c>
      <c r="X137" s="36">
        <f>SUMIFS(СВЦЭМ!$C$33:$C$776,СВЦЭМ!$A$33:$A$776,$A137,СВЦЭМ!$B$33:$B$776,X$119)+'СЕТ СН'!$I$12+СВЦЭМ!$D$10+'СЕТ СН'!$I$6-'СЕТ СН'!$I$22</f>
        <v>1504.0313431100001</v>
      </c>
      <c r="Y137" s="36">
        <f>SUMIFS(СВЦЭМ!$C$33:$C$776,СВЦЭМ!$A$33:$A$776,$A137,СВЦЭМ!$B$33:$B$776,Y$119)+'СЕТ СН'!$I$12+СВЦЭМ!$D$10+'СЕТ СН'!$I$6-'СЕТ СН'!$I$22</f>
        <v>1500.91029774</v>
      </c>
    </row>
    <row r="138" spans="1:25" ht="15.75" x14ac:dyDescent="0.2">
      <c r="A138" s="35">
        <f t="shared" si="3"/>
        <v>43788</v>
      </c>
      <c r="B138" s="36">
        <f>SUMIFS(СВЦЭМ!$C$33:$C$776,СВЦЭМ!$A$33:$A$776,$A138,СВЦЭМ!$B$33:$B$776,B$119)+'СЕТ СН'!$I$12+СВЦЭМ!$D$10+'СЕТ СН'!$I$6-'СЕТ СН'!$I$22</f>
        <v>1566.59596289</v>
      </c>
      <c r="C138" s="36">
        <f>SUMIFS(СВЦЭМ!$C$33:$C$776,СВЦЭМ!$A$33:$A$776,$A138,СВЦЭМ!$B$33:$B$776,C$119)+'СЕТ СН'!$I$12+СВЦЭМ!$D$10+'СЕТ СН'!$I$6-'СЕТ СН'!$I$22</f>
        <v>1591.4262403500002</v>
      </c>
      <c r="D138" s="36">
        <f>SUMIFS(СВЦЭМ!$C$33:$C$776,СВЦЭМ!$A$33:$A$776,$A138,СВЦЭМ!$B$33:$B$776,D$119)+'СЕТ СН'!$I$12+СВЦЭМ!$D$10+'СЕТ СН'!$I$6-'СЕТ СН'!$I$22</f>
        <v>1591.56218117</v>
      </c>
      <c r="E138" s="36">
        <f>SUMIFS(СВЦЭМ!$C$33:$C$776,СВЦЭМ!$A$33:$A$776,$A138,СВЦЭМ!$B$33:$B$776,E$119)+'СЕТ СН'!$I$12+СВЦЭМ!$D$10+'СЕТ СН'!$I$6-'СЕТ СН'!$I$22</f>
        <v>1592.7018386499999</v>
      </c>
      <c r="F138" s="36">
        <f>SUMIFS(СВЦЭМ!$C$33:$C$776,СВЦЭМ!$A$33:$A$776,$A138,СВЦЭМ!$B$33:$B$776,F$119)+'СЕТ СН'!$I$12+СВЦЭМ!$D$10+'СЕТ СН'!$I$6-'СЕТ СН'!$I$22</f>
        <v>1578.69844612</v>
      </c>
      <c r="G138" s="36">
        <f>SUMIFS(СВЦЭМ!$C$33:$C$776,СВЦЭМ!$A$33:$A$776,$A138,СВЦЭМ!$B$33:$B$776,G$119)+'СЕТ СН'!$I$12+СВЦЭМ!$D$10+'СЕТ СН'!$I$6-'СЕТ СН'!$I$22</f>
        <v>1574.81077222</v>
      </c>
      <c r="H138" s="36">
        <f>SUMIFS(СВЦЭМ!$C$33:$C$776,СВЦЭМ!$A$33:$A$776,$A138,СВЦЭМ!$B$33:$B$776,H$119)+'СЕТ СН'!$I$12+СВЦЭМ!$D$10+'СЕТ СН'!$I$6-'СЕТ СН'!$I$22</f>
        <v>1550.71266141</v>
      </c>
      <c r="I138" s="36">
        <f>SUMIFS(СВЦЭМ!$C$33:$C$776,СВЦЭМ!$A$33:$A$776,$A138,СВЦЭМ!$B$33:$B$776,I$119)+'СЕТ СН'!$I$12+СВЦЭМ!$D$10+'СЕТ СН'!$I$6-'СЕТ СН'!$I$22</f>
        <v>1559.3635369399999</v>
      </c>
      <c r="J138" s="36">
        <f>SUMIFS(СВЦЭМ!$C$33:$C$776,СВЦЭМ!$A$33:$A$776,$A138,СВЦЭМ!$B$33:$B$776,J$119)+'СЕТ СН'!$I$12+СВЦЭМ!$D$10+'СЕТ СН'!$I$6-'СЕТ СН'!$I$22</f>
        <v>1564.14465481</v>
      </c>
      <c r="K138" s="36">
        <f>SUMIFS(СВЦЭМ!$C$33:$C$776,СВЦЭМ!$A$33:$A$776,$A138,СВЦЭМ!$B$33:$B$776,K$119)+'СЕТ СН'!$I$12+СВЦЭМ!$D$10+'СЕТ СН'!$I$6-'СЕТ СН'!$I$22</f>
        <v>1574.0418924099999</v>
      </c>
      <c r="L138" s="36">
        <f>SUMIFS(СВЦЭМ!$C$33:$C$776,СВЦЭМ!$A$33:$A$776,$A138,СВЦЭМ!$B$33:$B$776,L$119)+'СЕТ СН'!$I$12+СВЦЭМ!$D$10+'СЕТ СН'!$I$6-'СЕТ СН'!$I$22</f>
        <v>1539.13700049</v>
      </c>
      <c r="M138" s="36">
        <f>SUMIFS(СВЦЭМ!$C$33:$C$776,СВЦЭМ!$A$33:$A$776,$A138,СВЦЭМ!$B$33:$B$776,M$119)+'СЕТ СН'!$I$12+СВЦЭМ!$D$10+'СЕТ СН'!$I$6-'СЕТ СН'!$I$22</f>
        <v>1513.39993525</v>
      </c>
      <c r="N138" s="36">
        <f>SUMIFS(СВЦЭМ!$C$33:$C$776,СВЦЭМ!$A$33:$A$776,$A138,СВЦЭМ!$B$33:$B$776,N$119)+'СЕТ СН'!$I$12+СВЦЭМ!$D$10+'СЕТ СН'!$I$6-'СЕТ СН'!$I$22</f>
        <v>1514.32531079</v>
      </c>
      <c r="O138" s="36">
        <f>SUMIFS(СВЦЭМ!$C$33:$C$776,СВЦЭМ!$A$33:$A$776,$A138,СВЦЭМ!$B$33:$B$776,O$119)+'СЕТ СН'!$I$12+СВЦЭМ!$D$10+'СЕТ СН'!$I$6-'СЕТ СН'!$I$22</f>
        <v>1510.4505969699999</v>
      </c>
      <c r="P138" s="36">
        <f>SUMIFS(СВЦЭМ!$C$33:$C$776,СВЦЭМ!$A$33:$A$776,$A138,СВЦЭМ!$B$33:$B$776,P$119)+'СЕТ СН'!$I$12+СВЦЭМ!$D$10+'СЕТ СН'!$I$6-'СЕТ СН'!$I$22</f>
        <v>1508.2013300799999</v>
      </c>
      <c r="Q138" s="36">
        <f>SUMIFS(СВЦЭМ!$C$33:$C$776,СВЦЭМ!$A$33:$A$776,$A138,СВЦЭМ!$B$33:$B$776,Q$119)+'СЕТ СН'!$I$12+СВЦЭМ!$D$10+'СЕТ СН'!$I$6-'СЕТ СН'!$I$22</f>
        <v>1504.8488232700001</v>
      </c>
      <c r="R138" s="36">
        <f>SUMIFS(СВЦЭМ!$C$33:$C$776,СВЦЭМ!$A$33:$A$776,$A138,СВЦЭМ!$B$33:$B$776,R$119)+'СЕТ СН'!$I$12+СВЦЭМ!$D$10+'СЕТ СН'!$I$6-'СЕТ СН'!$I$22</f>
        <v>1509.3465309100002</v>
      </c>
      <c r="S138" s="36">
        <f>SUMIFS(СВЦЭМ!$C$33:$C$776,СВЦЭМ!$A$33:$A$776,$A138,СВЦЭМ!$B$33:$B$776,S$119)+'СЕТ СН'!$I$12+СВЦЭМ!$D$10+'СЕТ СН'!$I$6-'СЕТ СН'!$I$22</f>
        <v>1520.9979265500001</v>
      </c>
      <c r="T138" s="36">
        <f>SUMIFS(СВЦЭМ!$C$33:$C$776,СВЦЭМ!$A$33:$A$776,$A138,СВЦЭМ!$B$33:$B$776,T$119)+'СЕТ СН'!$I$12+СВЦЭМ!$D$10+'СЕТ СН'!$I$6-'СЕТ СН'!$I$22</f>
        <v>1534.67947742</v>
      </c>
      <c r="U138" s="36">
        <f>SUMIFS(СВЦЭМ!$C$33:$C$776,СВЦЭМ!$A$33:$A$776,$A138,СВЦЭМ!$B$33:$B$776,U$119)+'СЕТ СН'!$I$12+СВЦЭМ!$D$10+'СЕТ СН'!$I$6-'СЕТ СН'!$I$22</f>
        <v>1531.3240444100002</v>
      </c>
      <c r="V138" s="36">
        <f>SUMIFS(СВЦЭМ!$C$33:$C$776,СВЦЭМ!$A$33:$A$776,$A138,СВЦЭМ!$B$33:$B$776,V$119)+'СЕТ СН'!$I$12+СВЦЭМ!$D$10+'СЕТ СН'!$I$6-'СЕТ СН'!$I$22</f>
        <v>1526.76151871</v>
      </c>
      <c r="W138" s="36">
        <f>SUMIFS(СВЦЭМ!$C$33:$C$776,СВЦЭМ!$A$33:$A$776,$A138,СВЦЭМ!$B$33:$B$776,W$119)+'СЕТ СН'!$I$12+СВЦЭМ!$D$10+'СЕТ СН'!$I$6-'СЕТ СН'!$I$22</f>
        <v>1523.0178252999999</v>
      </c>
      <c r="X138" s="36">
        <f>SUMIFS(СВЦЭМ!$C$33:$C$776,СВЦЭМ!$A$33:$A$776,$A138,СВЦЭМ!$B$33:$B$776,X$119)+'СЕТ СН'!$I$12+СВЦЭМ!$D$10+'СЕТ СН'!$I$6-'СЕТ СН'!$I$22</f>
        <v>1519.54429906</v>
      </c>
      <c r="Y138" s="36">
        <f>SUMIFS(СВЦЭМ!$C$33:$C$776,СВЦЭМ!$A$33:$A$776,$A138,СВЦЭМ!$B$33:$B$776,Y$119)+'СЕТ СН'!$I$12+СВЦЭМ!$D$10+'СЕТ СН'!$I$6-'СЕТ СН'!$I$22</f>
        <v>1524.47966432</v>
      </c>
    </row>
    <row r="139" spans="1:25" ht="15.75" x14ac:dyDescent="0.2">
      <c r="A139" s="35">
        <f t="shared" si="3"/>
        <v>43789</v>
      </c>
      <c r="B139" s="36">
        <f>SUMIFS(СВЦЭМ!$C$33:$C$776,СВЦЭМ!$A$33:$A$776,$A139,СВЦЭМ!$B$33:$B$776,B$119)+'СЕТ СН'!$I$12+СВЦЭМ!$D$10+'СЕТ СН'!$I$6-'СЕТ СН'!$I$22</f>
        <v>1499.0578571599999</v>
      </c>
      <c r="C139" s="36">
        <f>SUMIFS(СВЦЭМ!$C$33:$C$776,СВЦЭМ!$A$33:$A$776,$A139,СВЦЭМ!$B$33:$B$776,C$119)+'СЕТ СН'!$I$12+СВЦЭМ!$D$10+'СЕТ СН'!$I$6-'СЕТ СН'!$I$22</f>
        <v>1510.0984867100001</v>
      </c>
      <c r="D139" s="36">
        <f>SUMIFS(СВЦЭМ!$C$33:$C$776,СВЦЭМ!$A$33:$A$776,$A139,СВЦЭМ!$B$33:$B$776,D$119)+'СЕТ СН'!$I$12+СВЦЭМ!$D$10+'СЕТ СН'!$I$6-'СЕТ СН'!$I$22</f>
        <v>1508.7106281900001</v>
      </c>
      <c r="E139" s="36">
        <f>SUMIFS(СВЦЭМ!$C$33:$C$776,СВЦЭМ!$A$33:$A$776,$A139,СВЦЭМ!$B$33:$B$776,E$119)+'СЕТ СН'!$I$12+СВЦЭМ!$D$10+'СЕТ СН'!$I$6-'СЕТ СН'!$I$22</f>
        <v>1518.62913138</v>
      </c>
      <c r="F139" s="36">
        <f>SUMIFS(СВЦЭМ!$C$33:$C$776,СВЦЭМ!$A$33:$A$776,$A139,СВЦЭМ!$B$33:$B$776,F$119)+'СЕТ СН'!$I$12+СВЦЭМ!$D$10+'СЕТ СН'!$I$6-'СЕТ СН'!$I$22</f>
        <v>1506.8050084000001</v>
      </c>
      <c r="G139" s="36">
        <f>SUMIFS(СВЦЭМ!$C$33:$C$776,СВЦЭМ!$A$33:$A$776,$A139,СВЦЭМ!$B$33:$B$776,G$119)+'СЕТ СН'!$I$12+СВЦЭМ!$D$10+'СЕТ СН'!$I$6-'СЕТ СН'!$I$22</f>
        <v>1509.9986285099999</v>
      </c>
      <c r="H139" s="36">
        <f>SUMIFS(СВЦЭМ!$C$33:$C$776,СВЦЭМ!$A$33:$A$776,$A139,СВЦЭМ!$B$33:$B$776,H$119)+'СЕТ СН'!$I$12+СВЦЭМ!$D$10+'СЕТ СН'!$I$6-'СЕТ СН'!$I$22</f>
        <v>1516.66500434</v>
      </c>
      <c r="I139" s="36">
        <f>SUMIFS(СВЦЭМ!$C$33:$C$776,СВЦЭМ!$A$33:$A$776,$A139,СВЦЭМ!$B$33:$B$776,I$119)+'СЕТ СН'!$I$12+СВЦЭМ!$D$10+'СЕТ СН'!$I$6-'СЕТ СН'!$I$22</f>
        <v>1522.74852545</v>
      </c>
      <c r="J139" s="36">
        <f>SUMIFS(СВЦЭМ!$C$33:$C$776,СВЦЭМ!$A$33:$A$776,$A139,СВЦЭМ!$B$33:$B$776,J$119)+'СЕТ СН'!$I$12+СВЦЭМ!$D$10+'СЕТ СН'!$I$6-'СЕТ СН'!$I$22</f>
        <v>1531.8086908700002</v>
      </c>
      <c r="K139" s="36">
        <f>SUMIFS(СВЦЭМ!$C$33:$C$776,СВЦЭМ!$A$33:$A$776,$A139,СВЦЭМ!$B$33:$B$776,K$119)+'СЕТ СН'!$I$12+СВЦЭМ!$D$10+'СЕТ СН'!$I$6-'СЕТ СН'!$I$22</f>
        <v>1537.5084580400001</v>
      </c>
      <c r="L139" s="36">
        <f>SUMIFS(СВЦЭМ!$C$33:$C$776,СВЦЭМ!$A$33:$A$776,$A139,СВЦЭМ!$B$33:$B$776,L$119)+'СЕТ СН'!$I$12+СВЦЭМ!$D$10+'СЕТ СН'!$I$6-'СЕТ СН'!$I$22</f>
        <v>1518.4133996400001</v>
      </c>
      <c r="M139" s="36">
        <f>SUMIFS(СВЦЭМ!$C$33:$C$776,СВЦЭМ!$A$33:$A$776,$A139,СВЦЭМ!$B$33:$B$776,M$119)+'СЕТ СН'!$I$12+СВЦЭМ!$D$10+'СЕТ СН'!$I$6-'СЕТ СН'!$I$22</f>
        <v>1495.1727246099999</v>
      </c>
      <c r="N139" s="36">
        <f>SUMIFS(СВЦЭМ!$C$33:$C$776,СВЦЭМ!$A$33:$A$776,$A139,СВЦЭМ!$B$33:$B$776,N$119)+'СЕТ СН'!$I$12+СВЦЭМ!$D$10+'СЕТ СН'!$I$6-'СЕТ СН'!$I$22</f>
        <v>1482.65565945</v>
      </c>
      <c r="O139" s="36">
        <f>SUMIFS(СВЦЭМ!$C$33:$C$776,СВЦЭМ!$A$33:$A$776,$A139,СВЦЭМ!$B$33:$B$776,O$119)+'СЕТ СН'!$I$12+СВЦЭМ!$D$10+'СЕТ СН'!$I$6-'СЕТ СН'!$I$22</f>
        <v>1483.04858418</v>
      </c>
      <c r="P139" s="36">
        <f>SUMIFS(СВЦЭМ!$C$33:$C$776,СВЦЭМ!$A$33:$A$776,$A139,СВЦЭМ!$B$33:$B$776,P$119)+'СЕТ СН'!$I$12+СВЦЭМ!$D$10+'СЕТ СН'!$I$6-'СЕТ СН'!$I$22</f>
        <v>1479.8050401800001</v>
      </c>
      <c r="Q139" s="36">
        <f>SUMIFS(СВЦЭМ!$C$33:$C$776,СВЦЭМ!$A$33:$A$776,$A139,СВЦЭМ!$B$33:$B$776,Q$119)+'СЕТ СН'!$I$12+СВЦЭМ!$D$10+'СЕТ СН'!$I$6-'СЕТ СН'!$I$22</f>
        <v>1472.93767028</v>
      </c>
      <c r="R139" s="36">
        <f>SUMIFS(СВЦЭМ!$C$33:$C$776,СВЦЭМ!$A$33:$A$776,$A139,СВЦЭМ!$B$33:$B$776,R$119)+'СЕТ СН'!$I$12+СВЦЭМ!$D$10+'СЕТ СН'!$I$6-'СЕТ СН'!$I$22</f>
        <v>1482.46290303</v>
      </c>
      <c r="S139" s="36">
        <f>SUMIFS(СВЦЭМ!$C$33:$C$776,СВЦЭМ!$A$33:$A$776,$A139,СВЦЭМ!$B$33:$B$776,S$119)+'СЕТ СН'!$I$12+СВЦЭМ!$D$10+'СЕТ СН'!$I$6-'СЕТ СН'!$I$22</f>
        <v>1498.8097637400001</v>
      </c>
      <c r="T139" s="36">
        <f>SUMIFS(СВЦЭМ!$C$33:$C$776,СВЦЭМ!$A$33:$A$776,$A139,СВЦЭМ!$B$33:$B$776,T$119)+'СЕТ СН'!$I$12+СВЦЭМ!$D$10+'СЕТ СН'!$I$6-'СЕТ СН'!$I$22</f>
        <v>1505.51677913</v>
      </c>
      <c r="U139" s="36">
        <f>SUMIFS(СВЦЭМ!$C$33:$C$776,СВЦЭМ!$A$33:$A$776,$A139,СВЦЭМ!$B$33:$B$776,U$119)+'СЕТ СН'!$I$12+СВЦЭМ!$D$10+'СЕТ СН'!$I$6-'СЕТ СН'!$I$22</f>
        <v>1501.63580501</v>
      </c>
      <c r="V139" s="36">
        <f>SUMIFS(СВЦЭМ!$C$33:$C$776,СВЦЭМ!$A$33:$A$776,$A139,СВЦЭМ!$B$33:$B$776,V$119)+'СЕТ СН'!$I$12+СВЦЭМ!$D$10+'СЕТ СН'!$I$6-'СЕТ СН'!$I$22</f>
        <v>1493.51705124</v>
      </c>
      <c r="W139" s="36">
        <f>SUMIFS(СВЦЭМ!$C$33:$C$776,СВЦЭМ!$A$33:$A$776,$A139,СВЦЭМ!$B$33:$B$776,W$119)+'СЕТ СН'!$I$12+СВЦЭМ!$D$10+'СЕТ СН'!$I$6-'СЕТ СН'!$I$22</f>
        <v>1497.6416826300001</v>
      </c>
      <c r="X139" s="36">
        <f>SUMIFS(СВЦЭМ!$C$33:$C$776,СВЦЭМ!$A$33:$A$776,$A139,СВЦЭМ!$B$33:$B$776,X$119)+'СЕТ СН'!$I$12+СВЦЭМ!$D$10+'СЕТ СН'!$I$6-'СЕТ СН'!$I$22</f>
        <v>1491.7048549900001</v>
      </c>
      <c r="Y139" s="36">
        <f>SUMIFS(СВЦЭМ!$C$33:$C$776,СВЦЭМ!$A$33:$A$776,$A139,СВЦЭМ!$B$33:$B$776,Y$119)+'СЕТ СН'!$I$12+СВЦЭМ!$D$10+'СЕТ СН'!$I$6-'СЕТ СН'!$I$22</f>
        <v>1493.2416072000001</v>
      </c>
    </row>
    <row r="140" spans="1:25" ht="15.75" x14ac:dyDescent="0.2">
      <c r="A140" s="35">
        <f t="shared" si="3"/>
        <v>43790</v>
      </c>
      <c r="B140" s="36">
        <f>SUMIFS(СВЦЭМ!$C$33:$C$776,СВЦЭМ!$A$33:$A$776,$A140,СВЦЭМ!$B$33:$B$776,B$119)+'СЕТ СН'!$I$12+СВЦЭМ!$D$10+'СЕТ СН'!$I$6-'СЕТ СН'!$I$22</f>
        <v>1562.19408021</v>
      </c>
      <c r="C140" s="36">
        <f>SUMIFS(СВЦЭМ!$C$33:$C$776,СВЦЭМ!$A$33:$A$776,$A140,СВЦЭМ!$B$33:$B$776,C$119)+'СЕТ СН'!$I$12+СВЦЭМ!$D$10+'СЕТ СН'!$I$6-'СЕТ СН'!$I$22</f>
        <v>1569.1848890199999</v>
      </c>
      <c r="D140" s="36">
        <f>SUMIFS(СВЦЭМ!$C$33:$C$776,СВЦЭМ!$A$33:$A$776,$A140,СВЦЭМ!$B$33:$B$776,D$119)+'СЕТ СН'!$I$12+СВЦЭМ!$D$10+'СЕТ СН'!$I$6-'СЕТ СН'!$I$22</f>
        <v>1612.91679054</v>
      </c>
      <c r="E140" s="36">
        <f>SUMIFS(СВЦЭМ!$C$33:$C$776,СВЦЭМ!$A$33:$A$776,$A140,СВЦЭМ!$B$33:$B$776,E$119)+'СЕТ СН'!$I$12+СВЦЭМ!$D$10+'СЕТ СН'!$I$6-'СЕТ СН'!$I$22</f>
        <v>1610.1803295300001</v>
      </c>
      <c r="F140" s="36">
        <f>SUMIFS(СВЦЭМ!$C$33:$C$776,СВЦЭМ!$A$33:$A$776,$A140,СВЦЭМ!$B$33:$B$776,F$119)+'СЕТ СН'!$I$12+СВЦЭМ!$D$10+'СЕТ СН'!$I$6-'СЕТ СН'!$I$22</f>
        <v>1608.3767507699999</v>
      </c>
      <c r="G140" s="36">
        <f>SUMIFS(СВЦЭМ!$C$33:$C$776,СВЦЭМ!$A$33:$A$776,$A140,СВЦЭМ!$B$33:$B$776,G$119)+'СЕТ СН'!$I$12+СВЦЭМ!$D$10+'СЕТ СН'!$I$6-'СЕТ СН'!$I$22</f>
        <v>1598.27214955</v>
      </c>
      <c r="H140" s="36">
        <f>SUMIFS(СВЦЭМ!$C$33:$C$776,СВЦЭМ!$A$33:$A$776,$A140,СВЦЭМ!$B$33:$B$776,H$119)+'СЕТ СН'!$I$12+СВЦЭМ!$D$10+'СЕТ СН'!$I$6-'СЕТ СН'!$I$22</f>
        <v>1556.5731482000001</v>
      </c>
      <c r="I140" s="36">
        <f>SUMIFS(СВЦЭМ!$C$33:$C$776,СВЦЭМ!$A$33:$A$776,$A140,СВЦЭМ!$B$33:$B$776,I$119)+'СЕТ СН'!$I$12+СВЦЭМ!$D$10+'СЕТ СН'!$I$6-'СЕТ СН'!$I$22</f>
        <v>1533.84824331</v>
      </c>
      <c r="J140" s="36">
        <f>SUMIFS(СВЦЭМ!$C$33:$C$776,СВЦЭМ!$A$33:$A$776,$A140,СВЦЭМ!$B$33:$B$776,J$119)+'СЕТ СН'!$I$12+СВЦЭМ!$D$10+'СЕТ СН'!$I$6-'СЕТ СН'!$I$22</f>
        <v>1508.4950841899999</v>
      </c>
      <c r="K140" s="36">
        <f>SUMIFS(СВЦЭМ!$C$33:$C$776,СВЦЭМ!$A$33:$A$776,$A140,СВЦЭМ!$B$33:$B$776,K$119)+'СЕТ СН'!$I$12+СВЦЭМ!$D$10+'СЕТ СН'!$I$6-'СЕТ СН'!$I$22</f>
        <v>1502.06412671</v>
      </c>
      <c r="L140" s="36">
        <f>SUMIFS(СВЦЭМ!$C$33:$C$776,СВЦЭМ!$A$33:$A$776,$A140,СВЦЭМ!$B$33:$B$776,L$119)+'СЕТ СН'!$I$12+СВЦЭМ!$D$10+'СЕТ СН'!$I$6-'СЕТ СН'!$I$22</f>
        <v>1476.2295076</v>
      </c>
      <c r="M140" s="36">
        <f>SUMIFS(СВЦЭМ!$C$33:$C$776,СВЦЭМ!$A$33:$A$776,$A140,СВЦЭМ!$B$33:$B$776,M$119)+'СЕТ СН'!$I$12+СВЦЭМ!$D$10+'СЕТ СН'!$I$6-'СЕТ СН'!$I$22</f>
        <v>1474.7073453100002</v>
      </c>
      <c r="N140" s="36">
        <f>SUMIFS(СВЦЭМ!$C$33:$C$776,СВЦЭМ!$A$33:$A$776,$A140,СВЦЭМ!$B$33:$B$776,N$119)+'СЕТ СН'!$I$12+СВЦЭМ!$D$10+'СЕТ СН'!$I$6-'СЕТ СН'!$I$22</f>
        <v>1490.18198886</v>
      </c>
      <c r="O140" s="36">
        <f>SUMIFS(СВЦЭМ!$C$33:$C$776,СВЦЭМ!$A$33:$A$776,$A140,СВЦЭМ!$B$33:$B$776,O$119)+'СЕТ СН'!$I$12+СВЦЭМ!$D$10+'СЕТ СН'!$I$6-'СЕТ СН'!$I$22</f>
        <v>1510.17447601</v>
      </c>
      <c r="P140" s="36">
        <f>SUMIFS(СВЦЭМ!$C$33:$C$776,СВЦЭМ!$A$33:$A$776,$A140,СВЦЭМ!$B$33:$B$776,P$119)+'СЕТ СН'!$I$12+СВЦЭМ!$D$10+'СЕТ СН'!$I$6-'СЕТ СН'!$I$22</f>
        <v>1508.85101373</v>
      </c>
      <c r="Q140" s="36">
        <f>SUMIFS(СВЦЭМ!$C$33:$C$776,СВЦЭМ!$A$33:$A$776,$A140,СВЦЭМ!$B$33:$B$776,Q$119)+'СЕТ СН'!$I$12+СВЦЭМ!$D$10+'СЕТ СН'!$I$6-'СЕТ СН'!$I$22</f>
        <v>1508.6314238499999</v>
      </c>
      <c r="R140" s="36">
        <f>SUMIFS(СВЦЭМ!$C$33:$C$776,СВЦЭМ!$A$33:$A$776,$A140,СВЦЭМ!$B$33:$B$776,R$119)+'СЕТ СН'!$I$12+СВЦЭМ!$D$10+'СЕТ СН'!$I$6-'СЕТ СН'!$I$22</f>
        <v>1495.06591942</v>
      </c>
      <c r="S140" s="36">
        <f>SUMIFS(СВЦЭМ!$C$33:$C$776,СВЦЭМ!$A$33:$A$776,$A140,СВЦЭМ!$B$33:$B$776,S$119)+'СЕТ СН'!$I$12+СВЦЭМ!$D$10+'СЕТ СН'!$I$6-'СЕТ СН'!$I$22</f>
        <v>1473.6921061200001</v>
      </c>
      <c r="T140" s="36">
        <f>SUMIFS(СВЦЭМ!$C$33:$C$776,СВЦЭМ!$A$33:$A$776,$A140,СВЦЭМ!$B$33:$B$776,T$119)+'СЕТ СН'!$I$12+СВЦЭМ!$D$10+'СЕТ СН'!$I$6-'СЕТ СН'!$I$22</f>
        <v>1459.97525509</v>
      </c>
      <c r="U140" s="36">
        <f>SUMIFS(СВЦЭМ!$C$33:$C$776,СВЦЭМ!$A$33:$A$776,$A140,СВЦЭМ!$B$33:$B$776,U$119)+'СЕТ СН'!$I$12+СВЦЭМ!$D$10+'СЕТ СН'!$I$6-'СЕТ СН'!$I$22</f>
        <v>1463.80470659</v>
      </c>
      <c r="V140" s="36">
        <f>SUMIFS(СВЦЭМ!$C$33:$C$776,СВЦЭМ!$A$33:$A$776,$A140,СВЦЭМ!$B$33:$B$776,V$119)+'СЕТ СН'!$I$12+СВЦЭМ!$D$10+'СЕТ СН'!$I$6-'СЕТ СН'!$I$22</f>
        <v>1449.3050798899999</v>
      </c>
      <c r="W140" s="36">
        <f>SUMIFS(СВЦЭМ!$C$33:$C$776,СВЦЭМ!$A$33:$A$776,$A140,СВЦЭМ!$B$33:$B$776,W$119)+'СЕТ СН'!$I$12+СВЦЭМ!$D$10+'СЕТ СН'!$I$6-'СЕТ СН'!$I$22</f>
        <v>1440.67386431</v>
      </c>
      <c r="X140" s="36">
        <f>SUMIFS(СВЦЭМ!$C$33:$C$776,СВЦЭМ!$A$33:$A$776,$A140,СВЦЭМ!$B$33:$B$776,X$119)+'СЕТ СН'!$I$12+СВЦЭМ!$D$10+'СЕТ СН'!$I$6-'СЕТ СН'!$I$22</f>
        <v>1438.1494909200001</v>
      </c>
      <c r="Y140" s="36">
        <f>SUMIFS(СВЦЭМ!$C$33:$C$776,СВЦЭМ!$A$33:$A$776,$A140,СВЦЭМ!$B$33:$B$776,Y$119)+'СЕТ СН'!$I$12+СВЦЭМ!$D$10+'СЕТ СН'!$I$6-'СЕТ СН'!$I$22</f>
        <v>1502.3602365000002</v>
      </c>
    </row>
    <row r="141" spans="1:25" ht="15.75" x14ac:dyDescent="0.2">
      <c r="A141" s="35">
        <f t="shared" si="3"/>
        <v>43791</v>
      </c>
      <c r="B141" s="36">
        <f>SUMIFS(СВЦЭМ!$C$33:$C$776,СВЦЭМ!$A$33:$A$776,$A141,СВЦЭМ!$B$33:$B$776,B$119)+'СЕТ СН'!$I$12+СВЦЭМ!$D$10+'СЕТ СН'!$I$6-'СЕТ СН'!$I$22</f>
        <v>1550.44854461</v>
      </c>
      <c r="C141" s="36">
        <f>SUMIFS(СВЦЭМ!$C$33:$C$776,СВЦЭМ!$A$33:$A$776,$A141,СВЦЭМ!$B$33:$B$776,C$119)+'СЕТ СН'!$I$12+СВЦЭМ!$D$10+'СЕТ СН'!$I$6-'СЕТ СН'!$I$22</f>
        <v>1586.8802321000001</v>
      </c>
      <c r="D141" s="36">
        <f>SUMIFS(СВЦЭМ!$C$33:$C$776,СВЦЭМ!$A$33:$A$776,$A141,СВЦЭМ!$B$33:$B$776,D$119)+'СЕТ СН'!$I$12+СВЦЭМ!$D$10+'СЕТ СН'!$I$6-'СЕТ СН'!$I$22</f>
        <v>1591.74624821</v>
      </c>
      <c r="E141" s="36">
        <f>SUMIFS(СВЦЭМ!$C$33:$C$776,СВЦЭМ!$A$33:$A$776,$A141,СВЦЭМ!$B$33:$B$776,E$119)+'СЕТ СН'!$I$12+СВЦЭМ!$D$10+'СЕТ СН'!$I$6-'СЕТ СН'!$I$22</f>
        <v>1585.2507795500001</v>
      </c>
      <c r="F141" s="36">
        <f>SUMIFS(СВЦЭМ!$C$33:$C$776,СВЦЭМ!$A$33:$A$776,$A141,СВЦЭМ!$B$33:$B$776,F$119)+'СЕТ СН'!$I$12+СВЦЭМ!$D$10+'СЕТ СН'!$I$6-'СЕТ СН'!$I$22</f>
        <v>1574.55888581</v>
      </c>
      <c r="G141" s="36">
        <f>SUMIFS(СВЦЭМ!$C$33:$C$776,СВЦЭМ!$A$33:$A$776,$A141,СВЦЭМ!$B$33:$B$776,G$119)+'СЕТ СН'!$I$12+СВЦЭМ!$D$10+'СЕТ СН'!$I$6-'СЕТ СН'!$I$22</f>
        <v>1558.42727072</v>
      </c>
      <c r="H141" s="36">
        <f>SUMIFS(СВЦЭМ!$C$33:$C$776,СВЦЭМ!$A$33:$A$776,$A141,СВЦЭМ!$B$33:$B$776,H$119)+'СЕТ СН'!$I$12+СВЦЭМ!$D$10+'СЕТ СН'!$I$6-'СЕТ СН'!$I$22</f>
        <v>1534.8827287200002</v>
      </c>
      <c r="I141" s="36">
        <f>SUMIFS(СВЦЭМ!$C$33:$C$776,СВЦЭМ!$A$33:$A$776,$A141,СВЦЭМ!$B$33:$B$776,I$119)+'СЕТ СН'!$I$12+СВЦЭМ!$D$10+'СЕТ СН'!$I$6-'СЕТ СН'!$I$22</f>
        <v>1532.2124938500001</v>
      </c>
      <c r="J141" s="36">
        <f>SUMIFS(СВЦЭМ!$C$33:$C$776,СВЦЭМ!$A$33:$A$776,$A141,СВЦЭМ!$B$33:$B$776,J$119)+'СЕТ СН'!$I$12+СВЦЭМ!$D$10+'СЕТ СН'!$I$6-'СЕТ СН'!$I$22</f>
        <v>1504.8937666000002</v>
      </c>
      <c r="K141" s="36">
        <f>SUMIFS(СВЦЭМ!$C$33:$C$776,СВЦЭМ!$A$33:$A$776,$A141,СВЦЭМ!$B$33:$B$776,K$119)+'СЕТ СН'!$I$12+СВЦЭМ!$D$10+'СЕТ СН'!$I$6-'СЕТ СН'!$I$22</f>
        <v>1506.85556516</v>
      </c>
      <c r="L141" s="36">
        <f>SUMIFS(СВЦЭМ!$C$33:$C$776,СВЦЭМ!$A$33:$A$776,$A141,СВЦЭМ!$B$33:$B$776,L$119)+'СЕТ СН'!$I$12+СВЦЭМ!$D$10+'СЕТ СН'!$I$6-'СЕТ СН'!$I$22</f>
        <v>1467.8552245000001</v>
      </c>
      <c r="M141" s="36">
        <f>SUMIFS(СВЦЭМ!$C$33:$C$776,СВЦЭМ!$A$33:$A$776,$A141,СВЦЭМ!$B$33:$B$776,M$119)+'СЕТ СН'!$I$12+СВЦЭМ!$D$10+'СЕТ СН'!$I$6-'СЕТ СН'!$I$22</f>
        <v>1460.4296332399999</v>
      </c>
      <c r="N141" s="36">
        <f>SUMIFS(СВЦЭМ!$C$33:$C$776,СВЦЭМ!$A$33:$A$776,$A141,СВЦЭМ!$B$33:$B$776,N$119)+'СЕТ СН'!$I$12+СВЦЭМ!$D$10+'СЕТ СН'!$I$6-'СЕТ СН'!$I$22</f>
        <v>1455.33135107</v>
      </c>
      <c r="O141" s="36">
        <f>SUMIFS(СВЦЭМ!$C$33:$C$776,СВЦЭМ!$A$33:$A$776,$A141,СВЦЭМ!$B$33:$B$776,O$119)+'СЕТ СН'!$I$12+СВЦЭМ!$D$10+'СЕТ СН'!$I$6-'СЕТ СН'!$I$22</f>
        <v>1478.7234968600001</v>
      </c>
      <c r="P141" s="36">
        <f>SUMIFS(СВЦЭМ!$C$33:$C$776,СВЦЭМ!$A$33:$A$776,$A141,СВЦЭМ!$B$33:$B$776,P$119)+'СЕТ СН'!$I$12+СВЦЭМ!$D$10+'СЕТ СН'!$I$6-'СЕТ СН'!$I$22</f>
        <v>1483.95333699</v>
      </c>
      <c r="Q141" s="36">
        <f>SUMIFS(СВЦЭМ!$C$33:$C$776,СВЦЭМ!$A$33:$A$776,$A141,СВЦЭМ!$B$33:$B$776,Q$119)+'СЕТ СН'!$I$12+СВЦЭМ!$D$10+'СЕТ СН'!$I$6-'СЕТ СН'!$I$22</f>
        <v>1487.3035598500001</v>
      </c>
      <c r="R141" s="36">
        <f>SUMIFS(СВЦЭМ!$C$33:$C$776,СВЦЭМ!$A$33:$A$776,$A141,СВЦЭМ!$B$33:$B$776,R$119)+'СЕТ СН'!$I$12+СВЦЭМ!$D$10+'СЕТ СН'!$I$6-'СЕТ СН'!$I$22</f>
        <v>1473.59200487</v>
      </c>
      <c r="S141" s="36">
        <f>SUMIFS(СВЦЭМ!$C$33:$C$776,СВЦЭМ!$A$33:$A$776,$A141,СВЦЭМ!$B$33:$B$776,S$119)+'СЕТ СН'!$I$12+СВЦЭМ!$D$10+'СЕТ СН'!$I$6-'СЕТ СН'!$I$22</f>
        <v>1463.9999958000001</v>
      </c>
      <c r="T141" s="36">
        <f>SUMIFS(СВЦЭМ!$C$33:$C$776,СВЦЭМ!$A$33:$A$776,$A141,СВЦЭМ!$B$33:$B$776,T$119)+'СЕТ СН'!$I$12+СВЦЭМ!$D$10+'СЕТ СН'!$I$6-'СЕТ СН'!$I$22</f>
        <v>1451.6255751600002</v>
      </c>
      <c r="U141" s="36">
        <f>SUMIFS(СВЦЭМ!$C$33:$C$776,СВЦЭМ!$A$33:$A$776,$A141,СВЦЭМ!$B$33:$B$776,U$119)+'СЕТ СН'!$I$12+СВЦЭМ!$D$10+'СЕТ СН'!$I$6-'СЕТ СН'!$I$22</f>
        <v>1448.2796552700001</v>
      </c>
      <c r="V141" s="36">
        <f>SUMIFS(СВЦЭМ!$C$33:$C$776,СВЦЭМ!$A$33:$A$776,$A141,СВЦЭМ!$B$33:$B$776,V$119)+'СЕТ СН'!$I$12+СВЦЭМ!$D$10+'СЕТ СН'!$I$6-'СЕТ СН'!$I$22</f>
        <v>1441.76944209</v>
      </c>
      <c r="W141" s="36">
        <f>SUMIFS(СВЦЭМ!$C$33:$C$776,СВЦЭМ!$A$33:$A$776,$A141,СВЦЭМ!$B$33:$B$776,W$119)+'СЕТ СН'!$I$12+СВЦЭМ!$D$10+'СЕТ СН'!$I$6-'СЕТ СН'!$I$22</f>
        <v>1430.2215125</v>
      </c>
      <c r="X141" s="36">
        <f>SUMIFS(СВЦЭМ!$C$33:$C$776,СВЦЭМ!$A$33:$A$776,$A141,СВЦЭМ!$B$33:$B$776,X$119)+'СЕТ СН'!$I$12+СВЦЭМ!$D$10+'СЕТ СН'!$I$6-'СЕТ СН'!$I$22</f>
        <v>1442.2788971499999</v>
      </c>
      <c r="Y141" s="36">
        <f>SUMIFS(СВЦЭМ!$C$33:$C$776,СВЦЭМ!$A$33:$A$776,$A141,СВЦЭМ!$B$33:$B$776,Y$119)+'СЕТ СН'!$I$12+СВЦЭМ!$D$10+'СЕТ СН'!$I$6-'СЕТ СН'!$I$22</f>
        <v>1473.38011084</v>
      </c>
    </row>
    <row r="142" spans="1:25" ht="15.75" x14ac:dyDescent="0.2">
      <c r="A142" s="35">
        <f t="shared" si="3"/>
        <v>43792</v>
      </c>
      <c r="B142" s="36">
        <f>SUMIFS(СВЦЭМ!$C$33:$C$776,СВЦЭМ!$A$33:$A$776,$A142,СВЦЭМ!$B$33:$B$776,B$119)+'СЕТ СН'!$I$12+СВЦЭМ!$D$10+'СЕТ СН'!$I$6-'СЕТ СН'!$I$22</f>
        <v>1505.02271137</v>
      </c>
      <c r="C142" s="36">
        <f>SUMIFS(СВЦЭМ!$C$33:$C$776,СВЦЭМ!$A$33:$A$776,$A142,СВЦЭМ!$B$33:$B$776,C$119)+'СЕТ СН'!$I$12+СВЦЭМ!$D$10+'СЕТ СН'!$I$6-'СЕТ СН'!$I$22</f>
        <v>1547.21882996</v>
      </c>
      <c r="D142" s="36">
        <f>SUMIFS(СВЦЭМ!$C$33:$C$776,СВЦЭМ!$A$33:$A$776,$A142,СВЦЭМ!$B$33:$B$776,D$119)+'СЕТ СН'!$I$12+СВЦЭМ!$D$10+'СЕТ СН'!$I$6-'СЕТ СН'!$I$22</f>
        <v>1555.3388748900002</v>
      </c>
      <c r="E142" s="36">
        <f>SUMIFS(СВЦЭМ!$C$33:$C$776,СВЦЭМ!$A$33:$A$776,$A142,СВЦЭМ!$B$33:$B$776,E$119)+'СЕТ СН'!$I$12+СВЦЭМ!$D$10+'СЕТ СН'!$I$6-'СЕТ СН'!$I$22</f>
        <v>1560.67923079</v>
      </c>
      <c r="F142" s="36">
        <f>SUMIFS(СВЦЭМ!$C$33:$C$776,СВЦЭМ!$A$33:$A$776,$A142,СВЦЭМ!$B$33:$B$776,F$119)+'СЕТ СН'!$I$12+СВЦЭМ!$D$10+'СЕТ СН'!$I$6-'СЕТ СН'!$I$22</f>
        <v>1562.97562683</v>
      </c>
      <c r="G142" s="36">
        <f>SUMIFS(СВЦЭМ!$C$33:$C$776,СВЦЭМ!$A$33:$A$776,$A142,СВЦЭМ!$B$33:$B$776,G$119)+'СЕТ СН'!$I$12+СВЦЭМ!$D$10+'СЕТ СН'!$I$6-'СЕТ СН'!$I$22</f>
        <v>1554.85158454</v>
      </c>
      <c r="H142" s="36">
        <f>SUMIFS(СВЦЭМ!$C$33:$C$776,СВЦЭМ!$A$33:$A$776,$A142,СВЦЭМ!$B$33:$B$776,H$119)+'СЕТ СН'!$I$12+СВЦЭМ!$D$10+'СЕТ СН'!$I$6-'СЕТ СН'!$I$22</f>
        <v>1532.8832536300001</v>
      </c>
      <c r="I142" s="36">
        <f>SUMIFS(СВЦЭМ!$C$33:$C$776,СВЦЭМ!$A$33:$A$776,$A142,СВЦЭМ!$B$33:$B$776,I$119)+'СЕТ СН'!$I$12+СВЦЭМ!$D$10+'СЕТ СН'!$I$6-'СЕТ СН'!$I$22</f>
        <v>1533.18131008</v>
      </c>
      <c r="J142" s="36">
        <f>SUMIFS(СВЦЭМ!$C$33:$C$776,СВЦЭМ!$A$33:$A$776,$A142,СВЦЭМ!$B$33:$B$776,J$119)+'СЕТ СН'!$I$12+СВЦЭМ!$D$10+'СЕТ СН'!$I$6-'СЕТ СН'!$I$22</f>
        <v>1515.40365567</v>
      </c>
      <c r="K142" s="36">
        <f>SUMIFS(СВЦЭМ!$C$33:$C$776,СВЦЭМ!$A$33:$A$776,$A142,СВЦЭМ!$B$33:$B$776,K$119)+'СЕТ СН'!$I$12+СВЦЭМ!$D$10+'СЕТ СН'!$I$6-'СЕТ СН'!$I$22</f>
        <v>1503.50511613</v>
      </c>
      <c r="L142" s="36">
        <f>SUMIFS(СВЦЭМ!$C$33:$C$776,СВЦЭМ!$A$33:$A$776,$A142,СВЦЭМ!$B$33:$B$776,L$119)+'СЕТ СН'!$I$12+СВЦЭМ!$D$10+'СЕТ СН'!$I$6-'СЕТ СН'!$I$22</f>
        <v>1470.1236106900001</v>
      </c>
      <c r="M142" s="36">
        <f>SUMIFS(СВЦЭМ!$C$33:$C$776,СВЦЭМ!$A$33:$A$776,$A142,СВЦЭМ!$B$33:$B$776,M$119)+'СЕТ СН'!$I$12+СВЦЭМ!$D$10+'СЕТ СН'!$I$6-'СЕТ СН'!$I$22</f>
        <v>1462.8254775400001</v>
      </c>
      <c r="N142" s="36">
        <f>SUMIFS(СВЦЭМ!$C$33:$C$776,СВЦЭМ!$A$33:$A$776,$A142,СВЦЭМ!$B$33:$B$776,N$119)+'СЕТ СН'!$I$12+СВЦЭМ!$D$10+'СЕТ СН'!$I$6-'СЕТ СН'!$I$22</f>
        <v>1454.3872322100001</v>
      </c>
      <c r="O142" s="36">
        <f>SUMIFS(СВЦЭМ!$C$33:$C$776,СВЦЭМ!$A$33:$A$776,$A142,СВЦЭМ!$B$33:$B$776,O$119)+'СЕТ СН'!$I$12+СВЦЭМ!$D$10+'СЕТ СН'!$I$6-'СЕТ СН'!$I$22</f>
        <v>1460.9097973799999</v>
      </c>
      <c r="P142" s="36">
        <f>SUMIFS(СВЦЭМ!$C$33:$C$776,СВЦЭМ!$A$33:$A$776,$A142,СВЦЭМ!$B$33:$B$776,P$119)+'СЕТ СН'!$I$12+СВЦЭМ!$D$10+'СЕТ СН'!$I$6-'СЕТ СН'!$I$22</f>
        <v>1475.94290914</v>
      </c>
      <c r="Q142" s="36">
        <f>SUMIFS(СВЦЭМ!$C$33:$C$776,СВЦЭМ!$A$33:$A$776,$A142,СВЦЭМ!$B$33:$B$776,Q$119)+'СЕТ СН'!$I$12+СВЦЭМ!$D$10+'СЕТ СН'!$I$6-'СЕТ СН'!$I$22</f>
        <v>1478.4060451</v>
      </c>
      <c r="R142" s="36">
        <f>SUMIFS(СВЦЭМ!$C$33:$C$776,СВЦЭМ!$A$33:$A$776,$A142,СВЦЭМ!$B$33:$B$776,R$119)+'СЕТ СН'!$I$12+СВЦЭМ!$D$10+'СЕТ СН'!$I$6-'СЕТ СН'!$I$22</f>
        <v>1468.66731822</v>
      </c>
      <c r="S142" s="36">
        <f>SUMIFS(СВЦЭМ!$C$33:$C$776,СВЦЭМ!$A$33:$A$776,$A142,СВЦЭМ!$B$33:$B$776,S$119)+'СЕТ СН'!$I$12+СВЦЭМ!$D$10+'СЕТ СН'!$I$6-'СЕТ СН'!$I$22</f>
        <v>1454.18638446</v>
      </c>
      <c r="T142" s="36">
        <f>SUMIFS(СВЦЭМ!$C$33:$C$776,СВЦЭМ!$A$33:$A$776,$A142,СВЦЭМ!$B$33:$B$776,T$119)+'СЕТ СН'!$I$12+СВЦЭМ!$D$10+'СЕТ СН'!$I$6-'СЕТ СН'!$I$22</f>
        <v>1455.34952266</v>
      </c>
      <c r="U142" s="36">
        <f>SUMIFS(СВЦЭМ!$C$33:$C$776,СВЦЭМ!$A$33:$A$776,$A142,СВЦЭМ!$B$33:$B$776,U$119)+'СЕТ СН'!$I$12+СВЦЭМ!$D$10+'СЕТ СН'!$I$6-'СЕТ СН'!$I$22</f>
        <v>1455.0318662300001</v>
      </c>
      <c r="V142" s="36">
        <f>SUMIFS(СВЦЭМ!$C$33:$C$776,СВЦЭМ!$A$33:$A$776,$A142,СВЦЭМ!$B$33:$B$776,V$119)+'СЕТ СН'!$I$12+СВЦЭМ!$D$10+'СЕТ СН'!$I$6-'СЕТ СН'!$I$22</f>
        <v>1464.0103229000001</v>
      </c>
      <c r="W142" s="36">
        <f>SUMIFS(СВЦЭМ!$C$33:$C$776,СВЦЭМ!$A$33:$A$776,$A142,СВЦЭМ!$B$33:$B$776,W$119)+'СЕТ СН'!$I$12+СВЦЭМ!$D$10+'СЕТ СН'!$I$6-'СЕТ СН'!$I$22</f>
        <v>1473.3459497200001</v>
      </c>
      <c r="X142" s="36">
        <f>SUMIFS(СВЦЭМ!$C$33:$C$776,СВЦЭМ!$A$33:$A$776,$A142,СВЦЭМ!$B$33:$B$776,X$119)+'СЕТ СН'!$I$12+СВЦЭМ!$D$10+'СЕТ СН'!$I$6-'СЕТ СН'!$I$22</f>
        <v>1483.33101218</v>
      </c>
      <c r="Y142" s="36">
        <f>SUMIFS(СВЦЭМ!$C$33:$C$776,СВЦЭМ!$A$33:$A$776,$A142,СВЦЭМ!$B$33:$B$776,Y$119)+'СЕТ СН'!$I$12+СВЦЭМ!$D$10+'СЕТ СН'!$I$6-'СЕТ СН'!$I$22</f>
        <v>1487.85022658</v>
      </c>
    </row>
    <row r="143" spans="1:25" ht="15.75" x14ac:dyDescent="0.2">
      <c r="A143" s="35">
        <f t="shared" si="3"/>
        <v>43793</v>
      </c>
      <c r="B143" s="36">
        <f>SUMIFS(СВЦЭМ!$C$33:$C$776,СВЦЭМ!$A$33:$A$776,$A143,СВЦЭМ!$B$33:$B$776,B$119)+'СЕТ СН'!$I$12+СВЦЭМ!$D$10+'СЕТ СН'!$I$6-'СЕТ СН'!$I$22</f>
        <v>1471.08713416</v>
      </c>
      <c r="C143" s="36">
        <f>SUMIFS(СВЦЭМ!$C$33:$C$776,СВЦЭМ!$A$33:$A$776,$A143,СВЦЭМ!$B$33:$B$776,C$119)+'СЕТ СН'!$I$12+СВЦЭМ!$D$10+'СЕТ СН'!$I$6-'СЕТ СН'!$I$22</f>
        <v>1486.519898</v>
      </c>
      <c r="D143" s="36">
        <f>SUMIFS(СВЦЭМ!$C$33:$C$776,СВЦЭМ!$A$33:$A$776,$A143,СВЦЭМ!$B$33:$B$776,D$119)+'СЕТ СН'!$I$12+СВЦЭМ!$D$10+'СЕТ СН'!$I$6-'СЕТ СН'!$I$22</f>
        <v>1543.8670368600001</v>
      </c>
      <c r="E143" s="36">
        <f>SUMIFS(СВЦЭМ!$C$33:$C$776,СВЦЭМ!$A$33:$A$776,$A143,СВЦЭМ!$B$33:$B$776,E$119)+'СЕТ СН'!$I$12+СВЦЭМ!$D$10+'СЕТ СН'!$I$6-'СЕТ СН'!$I$22</f>
        <v>1567.24656392</v>
      </c>
      <c r="F143" s="36">
        <f>SUMIFS(СВЦЭМ!$C$33:$C$776,СВЦЭМ!$A$33:$A$776,$A143,СВЦЭМ!$B$33:$B$776,F$119)+'СЕТ СН'!$I$12+СВЦЭМ!$D$10+'СЕТ СН'!$I$6-'СЕТ СН'!$I$22</f>
        <v>1571.12165852</v>
      </c>
      <c r="G143" s="36">
        <f>SUMIFS(СВЦЭМ!$C$33:$C$776,СВЦЭМ!$A$33:$A$776,$A143,СВЦЭМ!$B$33:$B$776,G$119)+'СЕТ СН'!$I$12+СВЦЭМ!$D$10+'СЕТ СН'!$I$6-'СЕТ СН'!$I$22</f>
        <v>1571.34907907</v>
      </c>
      <c r="H143" s="36">
        <f>SUMIFS(СВЦЭМ!$C$33:$C$776,СВЦЭМ!$A$33:$A$776,$A143,СВЦЭМ!$B$33:$B$776,H$119)+'СЕТ СН'!$I$12+СВЦЭМ!$D$10+'СЕТ СН'!$I$6-'СЕТ СН'!$I$22</f>
        <v>1560.5038052800001</v>
      </c>
      <c r="I143" s="36">
        <f>SUMIFS(СВЦЭМ!$C$33:$C$776,СВЦЭМ!$A$33:$A$776,$A143,СВЦЭМ!$B$33:$B$776,I$119)+'СЕТ СН'!$I$12+СВЦЭМ!$D$10+'СЕТ СН'!$I$6-'СЕТ СН'!$I$22</f>
        <v>1549.2156514399999</v>
      </c>
      <c r="J143" s="36">
        <f>SUMIFS(СВЦЭМ!$C$33:$C$776,СВЦЭМ!$A$33:$A$776,$A143,СВЦЭМ!$B$33:$B$776,J$119)+'СЕТ СН'!$I$12+СВЦЭМ!$D$10+'СЕТ СН'!$I$6-'СЕТ СН'!$I$22</f>
        <v>1526.6915119800001</v>
      </c>
      <c r="K143" s="36">
        <f>SUMIFS(СВЦЭМ!$C$33:$C$776,СВЦЭМ!$A$33:$A$776,$A143,СВЦЭМ!$B$33:$B$776,K$119)+'СЕТ СН'!$I$12+СВЦЭМ!$D$10+'СЕТ СН'!$I$6-'СЕТ СН'!$I$22</f>
        <v>1518.2597327200001</v>
      </c>
      <c r="L143" s="36">
        <f>SUMIFS(СВЦЭМ!$C$33:$C$776,СВЦЭМ!$A$33:$A$776,$A143,СВЦЭМ!$B$33:$B$776,L$119)+'СЕТ СН'!$I$12+СВЦЭМ!$D$10+'СЕТ СН'!$I$6-'СЕТ СН'!$I$22</f>
        <v>1468.58934699</v>
      </c>
      <c r="M143" s="36">
        <f>SUMIFS(СВЦЭМ!$C$33:$C$776,СВЦЭМ!$A$33:$A$776,$A143,СВЦЭМ!$B$33:$B$776,M$119)+'СЕТ СН'!$I$12+СВЦЭМ!$D$10+'СЕТ СН'!$I$6-'СЕТ СН'!$I$22</f>
        <v>1466.88742978</v>
      </c>
      <c r="N143" s="36">
        <f>SUMIFS(СВЦЭМ!$C$33:$C$776,СВЦЭМ!$A$33:$A$776,$A143,СВЦЭМ!$B$33:$B$776,N$119)+'СЕТ СН'!$I$12+СВЦЭМ!$D$10+'СЕТ СН'!$I$6-'СЕТ СН'!$I$22</f>
        <v>1456.9829573900001</v>
      </c>
      <c r="O143" s="36">
        <f>SUMIFS(СВЦЭМ!$C$33:$C$776,СВЦЭМ!$A$33:$A$776,$A143,СВЦЭМ!$B$33:$B$776,O$119)+'СЕТ СН'!$I$12+СВЦЭМ!$D$10+'СЕТ СН'!$I$6-'СЕТ СН'!$I$22</f>
        <v>1453.9670383299999</v>
      </c>
      <c r="P143" s="36">
        <f>SUMIFS(СВЦЭМ!$C$33:$C$776,СВЦЭМ!$A$33:$A$776,$A143,СВЦЭМ!$B$33:$B$776,P$119)+'СЕТ СН'!$I$12+СВЦЭМ!$D$10+'СЕТ СН'!$I$6-'СЕТ СН'!$I$22</f>
        <v>1461.3311052899999</v>
      </c>
      <c r="Q143" s="36">
        <f>SUMIFS(СВЦЭМ!$C$33:$C$776,СВЦЭМ!$A$33:$A$776,$A143,СВЦЭМ!$B$33:$B$776,Q$119)+'СЕТ СН'!$I$12+СВЦЭМ!$D$10+'СЕТ СН'!$I$6-'СЕТ СН'!$I$22</f>
        <v>1446.6754645199999</v>
      </c>
      <c r="R143" s="36">
        <f>SUMIFS(СВЦЭМ!$C$33:$C$776,СВЦЭМ!$A$33:$A$776,$A143,СВЦЭМ!$B$33:$B$776,R$119)+'СЕТ СН'!$I$12+СВЦЭМ!$D$10+'СЕТ СН'!$I$6-'СЕТ СН'!$I$22</f>
        <v>1472.0878234300001</v>
      </c>
      <c r="S143" s="36">
        <f>SUMIFS(СВЦЭМ!$C$33:$C$776,СВЦЭМ!$A$33:$A$776,$A143,СВЦЭМ!$B$33:$B$776,S$119)+'СЕТ СН'!$I$12+СВЦЭМ!$D$10+'СЕТ СН'!$I$6-'СЕТ СН'!$I$22</f>
        <v>1483.4491017300002</v>
      </c>
      <c r="T143" s="36">
        <f>SUMIFS(СВЦЭМ!$C$33:$C$776,СВЦЭМ!$A$33:$A$776,$A143,СВЦЭМ!$B$33:$B$776,T$119)+'СЕТ СН'!$I$12+СВЦЭМ!$D$10+'СЕТ СН'!$I$6-'СЕТ СН'!$I$22</f>
        <v>1476.1442363199999</v>
      </c>
      <c r="U143" s="36">
        <f>SUMIFS(СВЦЭМ!$C$33:$C$776,СВЦЭМ!$A$33:$A$776,$A143,СВЦЭМ!$B$33:$B$776,U$119)+'СЕТ СН'!$I$12+СВЦЭМ!$D$10+'СЕТ СН'!$I$6-'СЕТ СН'!$I$22</f>
        <v>1487.1917430399999</v>
      </c>
      <c r="V143" s="36">
        <f>SUMIFS(СВЦЭМ!$C$33:$C$776,СВЦЭМ!$A$33:$A$776,$A143,СВЦЭМ!$B$33:$B$776,V$119)+'СЕТ СН'!$I$12+СВЦЭМ!$D$10+'СЕТ СН'!$I$6-'СЕТ СН'!$I$22</f>
        <v>1482.6458565799999</v>
      </c>
      <c r="W143" s="36">
        <f>SUMIFS(СВЦЭМ!$C$33:$C$776,СВЦЭМ!$A$33:$A$776,$A143,СВЦЭМ!$B$33:$B$776,W$119)+'СЕТ СН'!$I$12+СВЦЭМ!$D$10+'СЕТ СН'!$I$6-'СЕТ СН'!$I$22</f>
        <v>1483.6016275500001</v>
      </c>
      <c r="X143" s="36">
        <f>SUMIFS(СВЦЭМ!$C$33:$C$776,СВЦЭМ!$A$33:$A$776,$A143,СВЦЭМ!$B$33:$B$776,X$119)+'СЕТ СН'!$I$12+СВЦЭМ!$D$10+'СЕТ СН'!$I$6-'СЕТ СН'!$I$22</f>
        <v>1480.9415769</v>
      </c>
      <c r="Y143" s="36">
        <f>SUMIFS(СВЦЭМ!$C$33:$C$776,СВЦЭМ!$A$33:$A$776,$A143,СВЦЭМ!$B$33:$B$776,Y$119)+'СЕТ СН'!$I$12+СВЦЭМ!$D$10+'СЕТ СН'!$I$6-'СЕТ СН'!$I$22</f>
        <v>1508.158619</v>
      </c>
    </row>
    <row r="144" spans="1:25" ht="15.75" x14ac:dyDescent="0.2">
      <c r="A144" s="35">
        <f t="shared" si="3"/>
        <v>43794</v>
      </c>
      <c r="B144" s="36">
        <f>SUMIFS(СВЦЭМ!$C$33:$C$776,СВЦЭМ!$A$33:$A$776,$A144,СВЦЭМ!$B$33:$B$776,B$119)+'СЕТ СН'!$I$12+СВЦЭМ!$D$10+'СЕТ СН'!$I$6-'СЕТ СН'!$I$22</f>
        <v>1545.7944817</v>
      </c>
      <c r="C144" s="36">
        <f>SUMIFS(СВЦЭМ!$C$33:$C$776,СВЦЭМ!$A$33:$A$776,$A144,СВЦЭМ!$B$33:$B$776,C$119)+'СЕТ СН'!$I$12+СВЦЭМ!$D$10+'СЕТ СН'!$I$6-'СЕТ СН'!$I$22</f>
        <v>1567.6654126200001</v>
      </c>
      <c r="D144" s="36">
        <f>SUMIFS(СВЦЭМ!$C$33:$C$776,СВЦЭМ!$A$33:$A$776,$A144,СВЦЭМ!$B$33:$B$776,D$119)+'СЕТ СН'!$I$12+СВЦЭМ!$D$10+'СЕТ СН'!$I$6-'СЕТ СН'!$I$22</f>
        <v>1605.6858325799999</v>
      </c>
      <c r="E144" s="36">
        <f>SUMIFS(СВЦЭМ!$C$33:$C$776,СВЦЭМ!$A$33:$A$776,$A144,СВЦЭМ!$B$33:$B$776,E$119)+'СЕТ СН'!$I$12+СВЦЭМ!$D$10+'СЕТ СН'!$I$6-'СЕТ СН'!$I$22</f>
        <v>1612.7502940499999</v>
      </c>
      <c r="F144" s="36">
        <f>SUMIFS(СВЦЭМ!$C$33:$C$776,СВЦЭМ!$A$33:$A$776,$A144,СВЦЭМ!$B$33:$B$776,F$119)+'СЕТ СН'!$I$12+СВЦЭМ!$D$10+'СЕТ СН'!$I$6-'СЕТ СН'!$I$22</f>
        <v>1596.6279216299999</v>
      </c>
      <c r="G144" s="36">
        <f>SUMIFS(СВЦЭМ!$C$33:$C$776,СВЦЭМ!$A$33:$A$776,$A144,СВЦЭМ!$B$33:$B$776,G$119)+'СЕТ СН'!$I$12+СВЦЭМ!$D$10+'СЕТ СН'!$I$6-'СЕТ СН'!$I$22</f>
        <v>1595.9968902000001</v>
      </c>
      <c r="H144" s="36">
        <f>SUMIFS(СВЦЭМ!$C$33:$C$776,СВЦЭМ!$A$33:$A$776,$A144,СВЦЭМ!$B$33:$B$776,H$119)+'СЕТ СН'!$I$12+СВЦЭМ!$D$10+'СЕТ СН'!$I$6-'СЕТ СН'!$I$22</f>
        <v>1555.8000701000001</v>
      </c>
      <c r="I144" s="36">
        <f>SUMIFS(СВЦЭМ!$C$33:$C$776,СВЦЭМ!$A$33:$A$776,$A144,СВЦЭМ!$B$33:$B$776,I$119)+'СЕТ СН'!$I$12+СВЦЭМ!$D$10+'СЕТ СН'!$I$6-'СЕТ СН'!$I$22</f>
        <v>1537.1405766100002</v>
      </c>
      <c r="J144" s="36">
        <f>SUMIFS(СВЦЭМ!$C$33:$C$776,СВЦЭМ!$A$33:$A$776,$A144,СВЦЭМ!$B$33:$B$776,J$119)+'СЕТ СН'!$I$12+СВЦЭМ!$D$10+'СЕТ СН'!$I$6-'СЕТ СН'!$I$22</f>
        <v>1516.0576836400001</v>
      </c>
      <c r="K144" s="36">
        <f>SUMIFS(СВЦЭМ!$C$33:$C$776,СВЦЭМ!$A$33:$A$776,$A144,СВЦЭМ!$B$33:$B$776,K$119)+'СЕТ СН'!$I$12+СВЦЭМ!$D$10+'СЕТ СН'!$I$6-'СЕТ СН'!$I$22</f>
        <v>1506.76162774</v>
      </c>
      <c r="L144" s="36">
        <f>SUMIFS(СВЦЭМ!$C$33:$C$776,СВЦЭМ!$A$33:$A$776,$A144,СВЦЭМ!$B$33:$B$776,L$119)+'СЕТ СН'!$I$12+СВЦЭМ!$D$10+'СЕТ СН'!$I$6-'СЕТ СН'!$I$22</f>
        <v>1474.395358</v>
      </c>
      <c r="M144" s="36">
        <f>SUMIFS(СВЦЭМ!$C$33:$C$776,СВЦЭМ!$A$33:$A$776,$A144,СВЦЭМ!$B$33:$B$776,M$119)+'СЕТ СН'!$I$12+СВЦЭМ!$D$10+'СЕТ СН'!$I$6-'СЕТ СН'!$I$22</f>
        <v>1474.95530229</v>
      </c>
      <c r="N144" s="36">
        <f>SUMIFS(СВЦЭМ!$C$33:$C$776,СВЦЭМ!$A$33:$A$776,$A144,СВЦЭМ!$B$33:$B$776,N$119)+'СЕТ СН'!$I$12+СВЦЭМ!$D$10+'СЕТ СН'!$I$6-'СЕТ СН'!$I$22</f>
        <v>1463.5290034099999</v>
      </c>
      <c r="O144" s="36">
        <f>SUMIFS(СВЦЭМ!$C$33:$C$776,СВЦЭМ!$A$33:$A$776,$A144,СВЦЭМ!$B$33:$B$776,O$119)+'СЕТ СН'!$I$12+СВЦЭМ!$D$10+'СЕТ СН'!$I$6-'СЕТ СН'!$I$22</f>
        <v>1468.7769279300001</v>
      </c>
      <c r="P144" s="36">
        <f>SUMIFS(СВЦЭМ!$C$33:$C$776,СВЦЭМ!$A$33:$A$776,$A144,СВЦЭМ!$B$33:$B$776,P$119)+'СЕТ СН'!$I$12+СВЦЭМ!$D$10+'СЕТ СН'!$I$6-'СЕТ СН'!$I$22</f>
        <v>1477.8057200399999</v>
      </c>
      <c r="Q144" s="36">
        <f>SUMIFS(СВЦЭМ!$C$33:$C$776,СВЦЭМ!$A$33:$A$776,$A144,СВЦЭМ!$B$33:$B$776,Q$119)+'СЕТ СН'!$I$12+СВЦЭМ!$D$10+'СЕТ СН'!$I$6-'СЕТ СН'!$I$22</f>
        <v>1452.9570914599999</v>
      </c>
      <c r="R144" s="36">
        <f>SUMIFS(СВЦЭМ!$C$33:$C$776,СВЦЭМ!$A$33:$A$776,$A144,СВЦЭМ!$B$33:$B$776,R$119)+'СЕТ СН'!$I$12+СВЦЭМ!$D$10+'СЕТ СН'!$I$6-'СЕТ СН'!$I$22</f>
        <v>1465.3768146299999</v>
      </c>
      <c r="S144" s="36">
        <f>SUMIFS(СВЦЭМ!$C$33:$C$776,СВЦЭМ!$A$33:$A$776,$A144,СВЦЭМ!$B$33:$B$776,S$119)+'СЕТ СН'!$I$12+СВЦЭМ!$D$10+'СЕТ СН'!$I$6-'СЕТ СН'!$I$22</f>
        <v>1458.45207411</v>
      </c>
      <c r="T144" s="36">
        <f>SUMIFS(СВЦЭМ!$C$33:$C$776,СВЦЭМ!$A$33:$A$776,$A144,СВЦЭМ!$B$33:$B$776,T$119)+'СЕТ СН'!$I$12+СВЦЭМ!$D$10+'СЕТ СН'!$I$6-'СЕТ СН'!$I$22</f>
        <v>1449.2676594100001</v>
      </c>
      <c r="U144" s="36">
        <f>SUMIFS(СВЦЭМ!$C$33:$C$776,СВЦЭМ!$A$33:$A$776,$A144,СВЦЭМ!$B$33:$B$776,U$119)+'СЕТ СН'!$I$12+СВЦЭМ!$D$10+'СЕТ СН'!$I$6-'СЕТ СН'!$I$22</f>
        <v>1457.3052148100001</v>
      </c>
      <c r="V144" s="36">
        <f>SUMIFS(СВЦЭМ!$C$33:$C$776,СВЦЭМ!$A$33:$A$776,$A144,СВЦЭМ!$B$33:$B$776,V$119)+'СЕТ СН'!$I$12+СВЦЭМ!$D$10+'СЕТ СН'!$I$6-'СЕТ СН'!$I$22</f>
        <v>1467.7214109000001</v>
      </c>
      <c r="W144" s="36">
        <f>SUMIFS(СВЦЭМ!$C$33:$C$776,СВЦЭМ!$A$33:$A$776,$A144,СВЦЭМ!$B$33:$B$776,W$119)+'СЕТ СН'!$I$12+СВЦЭМ!$D$10+'СЕТ СН'!$I$6-'СЕТ СН'!$I$22</f>
        <v>1488.04900658</v>
      </c>
      <c r="X144" s="36">
        <f>SUMIFS(СВЦЭМ!$C$33:$C$776,СВЦЭМ!$A$33:$A$776,$A144,СВЦЭМ!$B$33:$B$776,X$119)+'СЕТ СН'!$I$12+СВЦЭМ!$D$10+'СЕТ СН'!$I$6-'СЕТ СН'!$I$22</f>
        <v>1507.2915057499999</v>
      </c>
      <c r="Y144" s="36">
        <f>SUMIFS(СВЦЭМ!$C$33:$C$776,СВЦЭМ!$A$33:$A$776,$A144,СВЦЭМ!$B$33:$B$776,Y$119)+'СЕТ СН'!$I$12+СВЦЭМ!$D$10+'СЕТ СН'!$I$6-'СЕТ СН'!$I$22</f>
        <v>1523.32852877</v>
      </c>
    </row>
    <row r="145" spans="1:26" ht="15.75" x14ac:dyDescent="0.2">
      <c r="A145" s="35">
        <f t="shared" si="3"/>
        <v>43795</v>
      </c>
      <c r="B145" s="36">
        <f>SUMIFS(СВЦЭМ!$C$33:$C$776,СВЦЭМ!$A$33:$A$776,$A145,СВЦЭМ!$B$33:$B$776,B$119)+'СЕТ СН'!$I$12+СВЦЭМ!$D$10+'СЕТ СН'!$I$6-'СЕТ СН'!$I$22</f>
        <v>1571.7535130700001</v>
      </c>
      <c r="C145" s="36">
        <f>SUMIFS(СВЦЭМ!$C$33:$C$776,СВЦЭМ!$A$33:$A$776,$A145,СВЦЭМ!$B$33:$B$776,C$119)+'СЕТ СН'!$I$12+СВЦЭМ!$D$10+'СЕТ СН'!$I$6-'СЕТ СН'!$I$22</f>
        <v>1583.80221261</v>
      </c>
      <c r="D145" s="36">
        <f>SUMIFS(СВЦЭМ!$C$33:$C$776,СВЦЭМ!$A$33:$A$776,$A145,СВЦЭМ!$B$33:$B$776,D$119)+'СЕТ СН'!$I$12+СВЦЭМ!$D$10+'СЕТ СН'!$I$6-'СЕТ СН'!$I$22</f>
        <v>1597.53733156</v>
      </c>
      <c r="E145" s="36">
        <f>SUMIFS(СВЦЭМ!$C$33:$C$776,СВЦЭМ!$A$33:$A$776,$A145,СВЦЭМ!$B$33:$B$776,E$119)+'СЕТ СН'!$I$12+СВЦЭМ!$D$10+'СЕТ СН'!$I$6-'СЕТ СН'!$I$22</f>
        <v>1601.6606225800001</v>
      </c>
      <c r="F145" s="36">
        <f>SUMIFS(СВЦЭМ!$C$33:$C$776,СВЦЭМ!$A$33:$A$776,$A145,СВЦЭМ!$B$33:$B$776,F$119)+'СЕТ СН'!$I$12+СВЦЭМ!$D$10+'СЕТ СН'!$I$6-'СЕТ СН'!$I$22</f>
        <v>1590.3277425400001</v>
      </c>
      <c r="G145" s="36">
        <f>SUMIFS(СВЦЭМ!$C$33:$C$776,СВЦЭМ!$A$33:$A$776,$A145,СВЦЭМ!$B$33:$B$776,G$119)+'СЕТ СН'!$I$12+СВЦЭМ!$D$10+'СЕТ СН'!$I$6-'СЕТ СН'!$I$22</f>
        <v>1586.97801164</v>
      </c>
      <c r="H145" s="36">
        <f>SUMIFS(СВЦЭМ!$C$33:$C$776,СВЦЭМ!$A$33:$A$776,$A145,СВЦЭМ!$B$33:$B$776,H$119)+'СЕТ СН'!$I$12+СВЦЭМ!$D$10+'СЕТ СН'!$I$6-'СЕТ СН'!$I$22</f>
        <v>1561.6289109499999</v>
      </c>
      <c r="I145" s="36">
        <f>SUMIFS(СВЦЭМ!$C$33:$C$776,СВЦЭМ!$A$33:$A$776,$A145,СВЦЭМ!$B$33:$B$776,I$119)+'СЕТ СН'!$I$12+СВЦЭМ!$D$10+'СЕТ СН'!$I$6-'СЕТ СН'!$I$22</f>
        <v>1552.6441960699999</v>
      </c>
      <c r="J145" s="36">
        <f>SUMIFS(СВЦЭМ!$C$33:$C$776,СВЦЭМ!$A$33:$A$776,$A145,СВЦЭМ!$B$33:$B$776,J$119)+'СЕТ СН'!$I$12+СВЦЭМ!$D$10+'СЕТ СН'!$I$6-'СЕТ СН'!$I$22</f>
        <v>1512.1086008699999</v>
      </c>
      <c r="K145" s="36">
        <f>SUMIFS(СВЦЭМ!$C$33:$C$776,СВЦЭМ!$A$33:$A$776,$A145,СВЦЭМ!$B$33:$B$776,K$119)+'СЕТ СН'!$I$12+СВЦЭМ!$D$10+'СЕТ СН'!$I$6-'СЕТ СН'!$I$22</f>
        <v>1497.28533883</v>
      </c>
      <c r="L145" s="36">
        <f>SUMIFS(СВЦЭМ!$C$33:$C$776,СВЦЭМ!$A$33:$A$776,$A145,СВЦЭМ!$B$33:$B$776,L$119)+'СЕТ СН'!$I$12+СВЦЭМ!$D$10+'СЕТ СН'!$I$6-'СЕТ СН'!$I$22</f>
        <v>1461.96938505</v>
      </c>
      <c r="M145" s="36">
        <f>SUMIFS(СВЦЭМ!$C$33:$C$776,СВЦЭМ!$A$33:$A$776,$A145,СВЦЭМ!$B$33:$B$776,M$119)+'СЕТ СН'!$I$12+СВЦЭМ!$D$10+'СЕТ СН'!$I$6-'СЕТ СН'!$I$22</f>
        <v>1468.8173220399999</v>
      </c>
      <c r="N145" s="36">
        <f>SUMIFS(СВЦЭМ!$C$33:$C$776,СВЦЭМ!$A$33:$A$776,$A145,СВЦЭМ!$B$33:$B$776,N$119)+'СЕТ СН'!$I$12+СВЦЭМ!$D$10+'СЕТ СН'!$I$6-'СЕТ СН'!$I$22</f>
        <v>1455.9943200299999</v>
      </c>
      <c r="O145" s="36">
        <f>SUMIFS(СВЦЭМ!$C$33:$C$776,СВЦЭМ!$A$33:$A$776,$A145,СВЦЭМ!$B$33:$B$776,O$119)+'СЕТ СН'!$I$12+СВЦЭМ!$D$10+'СЕТ СН'!$I$6-'СЕТ СН'!$I$22</f>
        <v>1458.9903360799999</v>
      </c>
      <c r="P145" s="36">
        <f>SUMIFS(СВЦЭМ!$C$33:$C$776,СВЦЭМ!$A$33:$A$776,$A145,СВЦЭМ!$B$33:$B$776,P$119)+'СЕТ СН'!$I$12+СВЦЭМ!$D$10+'СЕТ СН'!$I$6-'СЕТ СН'!$I$22</f>
        <v>1474.1230190700001</v>
      </c>
      <c r="Q145" s="36">
        <f>SUMIFS(СВЦЭМ!$C$33:$C$776,СВЦЭМ!$A$33:$A$776,$A145,СВЦЭМ!$B$33:$B$776,Q$119)+'СЕТ СН'!$I$12+СВЦЭМ!$D$10+'СЕТ СН'!$I$6-'СЕТ СН'!$I$22</f>
        <v>1468.3653132100001</v>
      </c>
      <c r="R145" s="36">
        <f>SUMIFS(СВЦЭМ!$C$33:$C$776,СВЦЭМ!$A$33:$A$776,$A145,СВЦЭМ!$B$33:$B$776,R$119)+'СЕТ СН'!$I$12+СВЦЭМ!$D$10+'СЕТ СН'!$I$6-'СЕТ СН'!$I$22</f>
        <v>1484.02891297</v>
      </c>
      <c r="S145" s="36">
        <f>SUMIFS(СВЦЭМ!$C$33:$C$776,СВЦЭМ!$A$33:$A$776,$A145,СВЦЭМ!$B$33:$B$776,S$119)+'СЕТ СН'!$I$12+СВЦЭМ!$D$10+'СЕТ СН'!$I$6-'СЕТ СН'!$I$22</f>
        <v>1485.5062003</v>
      </c>
      <c r="T145" s="36">
        <f>SUMIFS(СВЦЭМ!$C$33:$C$776,СВЦЭМ!$A$33:$A$776,$A145,СВЦЭМ!$B$33:$B$776,T$119)+'СЕТ СН'!$I$12+СВЦЭМ!$D$10+'СЕТ СН'!$I$6-'СЕТ СН'!$I$22</f>
        <v>1465.24610929</v>
      </c>
      <c r="U145" s="36">
        <f>SUMIFS(СВЦЭМ!$C$33:$C$776,СВЦЭМ!$A$33:$A$776,$A145,СВЦЭМ!$B$33:$B$776,U$119)+'СЕТ СН'!$I$12+СВЦЭМ!$D$10+'СЕТ СН'!$I$6-'СЕТ СН'!$I$22</f>
        <v>1459.54422189</v>
      </c>
      <c r="V145" s="36">
        <f>SUMIFS(СВЦЭМ!$C$33:$C$776,СВЦЭМ!$A$33:$A$776,$A145,СВЦЭМ!$B$33:$B$776,V$119)+'СЕТ СН'!$I$12+СВЦЭМ!$D$10+'СЕТ СН'!$I$6-'СЕТ СН'!$I$22</f>
        <v>1472.8385738699999</v>
      </c>
      <c r="W145" s="36">
        <f>SUMIFS(СВЦЭМ!$C$33:$C$776,СВЦЭМ!$A$33:$A$776,$A145,СВЦЭМ!$B$33:$B$776,W$119)+'СЕТ СН'!$I$12+СВЦЭМ!$D$10+'СЕТ СН'!$I$6-'СЕТ СН'!$I$22</f>
        <v>1512.1269442799999</v>
      </c>
      <c r="X145" s="36">
        <f>SUMIFS(СВЦЭМ!$C$33:$C$776,СВЦЭМ!$A$33:$A$776,$A145,СВЦЭМ!$B$33:$B$776,X$119)+'СЕТ СН'!$I$12+СВЦЭМ!$D$10+'СЕТ СН'!$I$6-'СЕТ СН'!$I$22</f>
        <v>1513.4055968100001</v>
      </c>
      <c r="Y145" s="36">
        <f>SUMIFS(СВЦЭМ!$C$33:$C$776,СВЦЭМ!$A$33:$A$776,$A145,СВЦЭМ!$B$33:$B$776,Y$119)+'СЕТ СН'!$I$12+СВЦЭМ!$D$10+'СЕТ СН'!$I$6-'СЕТ СН'!$I$22</f>
        <v>1531.37813276</v>
      </c>
    </row>
    <row r="146" spans="1:26" ht="15.75" x14ac:dyDescent="0.2">
      <c r="A146" s="35">
        <f t="shared" si="3"/>
        <v>43796</v>
      </c>
      <c r="B146" s="36">
        <f>SUMIFS(СВЦЭМ!$C$33:$C$776,СВЦЭМ!$A$33:$A$776,$A146,СВЦЭМ!$B$33:$B$776,B$119)+'СЕТ СН'!$I$12+СВЦЭМ!$D$10+'СЕТ СН'!$I$6-'СЕТ СН'!$I$22</f>
        <v>1578.6890308299999</v>
      </c>
      <c r="C146" s="36">
        <f>SUMIFS(СВЦЭМ!$C$33:$C$776,СВЦЭМ!$A$33:$A$776,$A146,СВЦЭМ!$B$33:$B$776,C$119)+'СЕТ СН'!$I$12+СВЦЭМ!$D$10+'СЕТ СН'!$I$6-'СЕТ СН'!$I$22</f>
        <v>1593.5452571999999</v>
      </c>
      <c r="D146" s="36">
        <f>SUMIFS(СВЦЭМ!$C$33:$C$776,СВЦЭМ!$A$33:$A$776,$A146,СВЦЭМ!$B$33:$B$776,D$119)+'СЕТ СН'!$I$12+СВЦЭМ!$D$10+'СЕТ СН'!$I$6-'СЕТ СН'!$I$22</f>
        <v>1622.88432975</v>
      </c>
      <c r="E146" s="36">
        <f>SUMIFS(СВЦЭМ!$C$33:$C$776,СВЦЭМ!$A$33:$A$776,$A146,СВЦЭМ!$B$33:$B$776,E$119)+'СЕТ СН'!$I$12+СВЦЭМ!$D$10+'СЕТ СН'!$I$6-'СЕТ СН'!$I$22</f>
        <v>1622.24105261</v>
      </c>
      <c r="F146" s="36">
        <f>SUMIFS(СВЦЭМ!$C$33:$C$776,СВЦЭМ!$A$33:$A$776,$A146,СВЦЭМ!$B$33:$B$776,F$119)+'СЕТ СН'!$I$12+СВЦЭМ!$D$10+'СЕТ СН'!$I$6-'СЕТ СН'!$I$22</f>
        <v>1617.66063852</v>
      </c>
      <c r="G146" s="36">
        <f>SUMIFS(СВЦЭМ!$C$33:$C$776,СВЦЭМ!$A$33:$A$776,$A146,СВЦЭМ!$B$33:$B$776,G$119)+'СЕТ СН'!$I$12+СВЦЭМ!$D$10+'СЕТ СН'!$I$6-'СЕТ СН'!$I$22</f>
        <v>1608.3131018500001</v>
      </c>
      <c r="H146" s="36">
        <f>SUMIFS(СВЦЭМ!$C$33:$C$776,СВЦЭМ!$A$33:$A$776,$A146,СВЦЭМ!$B$33:$B$776,H$119)+'СЕТ СН'!$I$12+СВЦЭМ!$D$10+'СЕТ СН'!$I$6-'СЕТ СН'!$I$22</f>
        <v>1601.72902189</v>
      </c>
      <c r="I146" s="36">
        <f>SUMIFS(СВЦЭМ!$C$33:$C$776,СВЦЭМ!$A$33:$A$776,$A146,СВЦЭМ!$B$33:$B$776,I$119)+'СЕТ СН'!$I$12+СВЦЭМ!$D$10+'СЕТ СН'!$I$6-'СЕТ СН'!$I$22</f>
        <v>1606.2949575</v>
      </c>
      <c r="J146" s="36">
        <f>SUMIFS(СВЦЭМ!$C$33:$C$776,СВЦЭМ!$A$33:$A$776,$A146,СВЦЭМ!$B$33:$B$776,J$119)+'СЕТ СН'!$I$12+СВЦЭМ!$D$10+'СЕТ СН'!$I$6-'СЕТ СН'!$I$22</f>
        <v>1545.56112553</v>
      </c>
      <c r="K146" s="36">
        <f>SUMIFS(СВЦЭМ!$C$33:$C$776,СВЦЭМ!$A$33:$A$776,$A146,СВЦЭМ!$B$33:$B$776,K$119)+'СЕТ СН'!$I$12+СВЦЭМ!$D$10+'СЕТ СН'!$I$6-'СЕТ СН'!$I$22</f>
        <v>1529.39991803</v>
      </c>
      <c r="L146" s="36">
        <f>SUMIFS(СВЦЭМ!$C$33:$C$776,СВЦЭМ!$A$33:$A$776,$A146,СВЦЭМ!$B$33:$B$776,L$119)+'СЕТ СН'!$I$12+СВЦЭМ!$D$10+'СЕТ СН'!$I$6-'СЕТ СН'!$I$22</f>
        <v>1494.19371161</v>
      </c>
      <c r="M146" s="36">
        <f>SUMIFS(СВЦЭМ!$C$33:$C$776,СВЦЭМ!$A$33:$A$776,$A146,СВЦЭМ!$B$33:$B$776,M$119)+'СЕТ СН'!$I$12+СВЦЭМ!$D$10+'СЕТ СН'!$I$6-'СЕТ СН'!$I$22</f>
        <v>1483.1479422500001</v>
      </c>
      <c r="N146" s="36">
        <f>SUMIFS(СВЦЭМ!$C$33:$C$776,СВЦЭМ!$A$33:$A$776,$A146,СВЦЭМ!$B$33:$B$776,N$119)+'СЕТ СН'!$I$12+СВЦЭМ!$D$10+'СЕТ СН'!$I$6-'СЕТ СН'!$I$22</f>
        <v>1472.17392488</v>
      </c>
      <c r="O146" s="36">
        <f>SUMIFS(СВЦЭМ!$C$33:$C$776,СВЦЭМ!$A$33:$A$776,$A146,СВЦЭМ!$B$33:$B$776,O$119)+'СЕТ СН'!$I$12+СВЦЭМ!$D$10+'СЕТ СН'!$I$6-'СЕТ СН'!$I$22</f>
        <v>1486.8097141100002</v>
      </c>
      <c r="P146" s="36">
        <f>SUMIFS(СВЦЭМ!$C$33:$C$776,СВЦЭМ!$A$33:$A$776,$A146,СВЦЭМ!$B$33:$B$776,P$119)+'СЕТ СН'!$I$12+СВЦЭМ!$D$10+'СЕТ СН'!$I$6-'СЕТ СН'!$I$22</f>
        <v>1494.9180522699999</v>
      </c>
      <c r="Q146" s="36">
        <f>SUMIFS(СВЦЭМ!$C$33:$C$776,СВЦЭМ!$A$33:$A$776,$A146,СВЦЭМ!$B$33:$B$776,Q$119)+'СЕТ СН'!$I$12+СВЦЭМ!$D$10+'СЕТ СН'!$I$6-'СЕТ СН'!$I$22</f>
        <v>1478.7874976200001</v>
      </c>
      <c r="R146" s="36">
        <f>SUMIFS(СВЦЭМ!$C$33:$C$776,СВЦЭМ!$A$33:$A$776,$A146,СВЦЭМ!$B$33:$B$776,R$119)+'СЕТ СН'!$I$12+СВЦЭМ!$D$10+'СЕТ СН'!$I$6-'СЕТ СН'!$I$22</f>
        <v>1481.45867509</v>
      </c>
      <c r="S146" s="36">
        <f>SUMIFS(СВЦЭМ!$C$33:$C$776,СВЦЭМ!$A$33:$A$776,$A146,СВЦЭМ!$B$33:$B$776,S$119)+'СЕТ СН'!$I$12+СВЦЭМ!$D$10+'СЕТ СН'!$I$6-'СЕТ СН'!$I$22</f>
        <v>1494.83158854</v>
      </c>
      <c r="T146" s="36">
        <f>SUMIFS(СВЦЭМ!$C$33:$C$776,СВЦЭМ!$A$33:$A$776,$A146,СВЦЭМ!$B$33:$B$776,T$119)+'СЕТ СН'!$I$12+СВЦЭМ!$D$10+'СЕТ СН'!$I$6-'СЕТ СН'!$I$22</f>
        <v>1476.06809819</v>
      </c>
      <c r="U146" s="36">
        <f>SUMIFS(СВЦЭМ!$C$33:$C$776,СВЦЭМ!$A$33:$A$776,$A146,СВЦЭМ!$B$33:$B$776,U$119)+'СЕТ СН'!$I$12+СВЦЭМ!$D$10+'СЕТ СН'!$I$6-'СЕТ СН'!$I$22</f>
        <v>1471.8197880299999</v>
      </c>
      <c r="V146" s="36">
        <f>SUMIFS(СВЦЭМ!$C$33:$C$776,СВЦЭМ!$A$33:$A$776,$A146,СВЦЭМ!$B$33:$B$776,V$119)+'СЕТ СН'!$I$12+СВЦЭМ!$D$10+'СЕТ СН'!$I$6-'СЕТ СН'!$I$22</f>
        <v>1475.01347895</v>
      </c>
      <c r="W146" s="36">
        <f>SUMIFS(СВЦЭМ!$C$33:$C$776,СВЦЭМ!$A$33:$A$776,$A146,СВЦЭМ!$B$33:$B$776,W$119)+'СЕТ СН'!$I$12+СВЦЭМ!$D$10+'СЕТ СН'!$I$6-'СЕТ СН'!$I$22</f>
        <v>1793.8809499099998</v>
      </c>
      <c r="X146" s="36">
        <f>SUMIFS(СВЦЭМ!$C$33:$C$776,СВЦЭМ!$A$33:$A$776,$A146,СВЦЭМ!$B$33:$B$776,X$119)+'СЕТ СН'!$I$12+СВЦЭМ!$D$10+'СЕТ СН'!$I$6-'СЕТ СН'!$I$22</f>
        <v>1511.73944448</v>
      </c>
      <c r="Y146" s="36">
        <f>SUMIFS(СВЦЭМ!$C$33:$C$776,СВЦЭМ!$A$33:$A$776,$A146,СВЦЭМ!$B$33:$B$776,Y$119)+'СЕТ СН'!$I$12+СВЦЭМ!$D$10+'СЕТ СН'!$I$6-'СЕТ СН'!$I$22</f>
        <v>1525.28772699</v>
      </c>
    </row>
    <row r="147" spans="1:26" ht="15.75" x14ac:dyDescent="0.2">
      <c r="A147" s="35">
        <f t="shared" si="3"/>
        <v>43797</v>
      </c>
      <c r="B147" s="36">
        <f>SUMIFS(СВЦЭМ!$C$33:$C$776,СВЦЭМ!$A$33:$A$776,$A147,СВЦЭМ!$B$33:$B$776,B$119)+'СЕТ СН'!$I$12+СВЦЭМ!$D$10+'СЕТ СН'!$I$6-'СЕТ СН'!$I$22</f>
        <v>1603.31698022</v>
      </c>
      <c r="C147" s="36">
        <f>SUMIFS(СВЦЭМ!$C$33:$C$776,СВЦЭМ!$A$33:$A$776,$A147,СВЦЭМ!$B$33:$B$776,C$119)+'СЕТ СН'!$I$12+СВЦЭМ!$D$10+'СЕТ СН'!$I$6-'СЕТ СН'!$I$22</f>
        <v>1625.8029262099999</v>
      </c>
      <c r="D147" s="36">
        <f>SUMIFS(СВЦЭМ!$C$33:$C$776,СВЦЭМ!$A$33:$A$776,$A147,СВЦЭМ!$B$33:$B$776,D$119)+'СЕТ СН'!$I$12+СВЦЭМ!$D$10+'СЕТ СН'!$I$6-'СЕТ СН'!$I$22</f>
        <v>1668.25935538</v>
      </c>
      <c r="E147" s="36">
        <f>SUMIFS(СВЦЭМ!$C$33:$C$776,СВЦЭМ!$A$33:$A$776,$A147,СВЦЭМ!$B$33:$B$776,E$119)+'СЕТ СН'!$I$12+СВЦЭМ!$D$10+'СЕТ СН'!$I$6-'СЕТ СН'!$I$22</f>
        <v>1650.8107939400002</v>
      </c>
      <c r="F147" s="36">
        <f>SUMIFS(СВЦЭМ!$C$33:$C$776,СВЦЭМ!$A$33:$A$776,$A147,СВЦЭМ!$B$33:$B$776,F$119)+'СЕТ СН'!$I$12+СВЦЭМ!$D$10+'СЕТ СН'!$I$6-'СЕТ СН'!$I$22</f>
        <v>1641.4458190600001</v>
      </c>
      <c r="G147" s="36">
        <f>SUMIFS(СВЦЭМ!$C$33:$C$776,СВЦЭМ!$A$33:$A$776,$A147,СВЦЭМ!$B$33:$B$776,G$119)+'СЕТ СН'!$I$12+СВЦЭМ!$D$10+'СЕТ СН'!$I$6-'СЕТ СН'!$I$22</f>
        <v>1645.3644767400001</v>
      </c>
      <c r="H147" s="36">
        <f>SUMIFS(СВЦЭМ!$C$33:$C$776,СВЦЭМ!$A$33:$A$776,$A147,СВЦЭМ!$B$33:$B$776,H$119)+'СЕТ СН'!$I$12+СВЦЭМ!$D$10+'СЕТ СН'!$I$6-'СЕТ СН'!$I$22</f>
        <v>1655.3013710600001</v>
      </c>
      <c r="I147" s="36">
        <f>SUMIFS(СВЦЭМ!$C$33:$C$776,СВЦЭМ!$A$33:$A$776,$A147,СВЦЭМ!$B$33:$B$776,I$119)+'СЕТ СН'!$I$12+СВЦЭМ!$D$10+'СЕТ СН'!$I$6-'СЕТ СН'!$I$22</f>
        <v>1643.94604387</v>
      </c>
      <c r="J147" s="36">
        <f>SUMIFS(СВЦЭМ!$C$33:$C$776,СВЦЭМ!$A$33:$A$776,$A147,СВЦЭМ!$B$33:$B$776,J$119)+'СЕТ СН'!$I$12+СВЦЭМ!$D$10+'СЕТ СН'!$I$6-'СЕТ СН'!$I$22</f>
        <v>1566.75310926</v>
      </c>
      <c r="K147" s="36">
        <f>SUMIFS(СВЦЭМ!$C$33:$C$776,СВЦЭМ!$A$33:$A$776,$A147,СВЦЭМ!$B$33:$B$776,K$119)+'СЕТ СН'!$I$12+СВЦЭМ!$D$10+'СЕТ СН'!$I$6-'СЕТ СН'!$I$22</f>
        <v>1547.2000437500001</v>
      </c>
      <c r="L147" s="36">
        <f>SUMIFS(СВЦЭМ!$C$33:$C$776,СВЦЭМ!$A$33:$A$776,$A147,СВЦЭМ!$B$33:$B$776,L$119)+'СЕТ СН'!$I$12+СВЦЭМ!$D$10+'СЕТ СН'!$I$6-'СЕТ СН'!$I$22</f>
        <v>1513.9510120099999</v>
      </c>
      <c r="M147" s="36">
        <f>SUMIFS(СВЦЭМ!$C$33:$C$776,СВЦЭМ!$A$33:$A$776,$A147,СВЦЭМ!$B$33:$B$776,M$119)+'СЕТ СН'!$I$12+СВЦЭМ!$D$10+'СЕТ СН'!$I$6-'СЕТ СН'!$I$22</f>
        <v>1499.6046292000001</v>
      </c>
      <c r="N147" s="36">
        <f>SUMIFS(СВЦЭМ!$C$33:$C$776,СВЦЭМ!$A$33:$A$776,$A147,СВЦЭМ!$B$33:$B$776,N$119)+'СЕТ СН'!$I$12+СВЦЭМ!$D$10+'СЕТ СН'!$I$6-'СЕТ СН'!$I$22</f>
        <v>1495.3874836</v>
      </c>
      <c r="O147" s="36">
        <f>SUMIFS(СВЦЭМ!$C$33:$C$776,СВЦЭМ!$A$33:$A$776,$A147,СВЦЭМ!$B$33:$B$776,O$119)+'СЕТ СН'!$I$12+СВЦЭМ!$D$10+'СЕТ СН'!$I$6-'СЕТ СН'!$I$22</f>
        <v>1500.9695776399999</v>
      </c>
      <c r="P147" s="36">
        <f>SUMIFS(СВЦЭМ!$C$33:$C$776,СВЦЭМ!$A$33:$A$776,$A147,СВЦЭМ!$B$33:$B$776,P$119)+'СЕТ СН'!$I$12+СВЦЭМ!$D$10+'СЕТ СН'!$I$6-'СЕТ СН'!$I$22</f>
        <v>1505.6003848400001</v>
      </c>
      <c r="Q147" s="36">
        <f>SUMIFS(СВЦЭМ!$C$33:$C$776,СВЦЭМ!$A$33:$A$776,$A147,СВЦЭМ!$B$33:$B$776,Q$119)+'СЕТ СН'!$I$12+СВЦЭМ!$D$10+'СЕТ СН'!$I$6-'СЕТ СН'!$I$22</f>
        <v>1492.3941901799999</v>
      </c>
      <c r="R147" s="36">
        <f>SUMIFS(СВЦЭМ!$C$33:$C$776,СВЦЭМ!$A$33:$A$776,$A147,СВЦЭМ!$B$33:$B$776,R$119)+'СЕТ СН'!$I$12+СВЦЭМ!$D$10+'СЕТ СН'!$I$6-'СЕТ СН'!$I$22</f>
        <v>1502.41417475</v>
      </c>
      <c r="S147" s="36">
        <f>SUMIFS(СВЦЭМ!$C$33:$C$776,СВЦЭМ!$A$33:$A$776,$A147,СВЦЭМ!$B$33:$B$776,S$119)+'СЕТ СН'!$I$12+СВЦЭМ!$D$10+'СЕТ СН'!$I$6-'СЕТ СН'!$I$22</f>
        <v>1502.83598106</v>
      </c>
      <c r="T147" s="36">
        <f>SUMIFS(СВЦЭМ!$C$33:$C$776,СВЦЭМ!$A$33:$A$776,$A147,СВЦЭМ!$B$33:$B$776,T$119)+'СЕТ СН'!$I$12+СВЦЭМ!$D$10+'СЕТ СН'!$I$6-'СЕТ СН'!$I$22</f>
        <v>1501.1211208899999</v>
      </c>
      <c r="U147" s="36">
        <f>SUMIFS(СВЦЭМ!$C$33:$C$776,СВЦЭМ!$A$33:$A$776,$A147,СВЦЭМ!$B$33:$B$776,U$119)+'СЕТ СН'!$I$12+СВЦЭМ!$D$10+'СЕТ СН'!$I$6-'СЕТ СН'!$I$22</f>
        <v>1484.05791907</v>
      </c>
      <c r="V147" s="36">
        <f>SUMIFS(СВЦЭМ!$C$33:$C$776,СВЦЭМ!$A$33:$A$776,$A147,СВЦЭМ!$B$33:$B$776,V$119)+'СЕТ СН'!$I$12+СВЦЭМ!$D$10+'СЕТ СН'!$I$6-'СЕТ СН'!$I$22</f>
        <v>1473.00244385</v>
      </c>
      <c r="W147" s="36">
        <f>SUMIFS(СВЦЭМ!$C$33:$C$776,СВЦЭМ!$A$33:$A$776,$A147,СВЦЭМ!$B$33:$B$776,W$119)+'СЕТ СН'!$I$12+СВЦЭМ!$D$10+'СЕТ СН'!$I$6-'СЕТ СН'!$I$22</f>
        <v>1550.07843267</v>
      </c>
      <c r="X147" s="36">
        <f>SUMIFS(СВЦЭМ!$C$33:$C$776,СВЦЭМ!$A$33:$A$776,$A147,СВЦЭМ!$B$33:$B$776,X$119)+'СЕТ СН'!$I$12+СВЦЭМ!$D$10+'СЕТ СН'!$I$6-'СЕТ СН'!$I$22</f>
        <v>1460.27675443</v>
      </c>
      <c r="Y147" s="36">
        <f>SUMIFS(СВЦЭМ!$C$33:$C$776,СВЦЭМ!$A$33:$A$776,$A147,СВЦЭМ!$B$33:$B$776,Y$119)+'СЕТ СН'!$I$12+СВЦЭМ!$D$10+'СЕТ СН'!$I$6-'СЕТ СН'!$I$22</f>
        <v>1468.3288803800001</v>
      </c>
    </row>
    <row r="148" spans="1:26" ht="15.75" x14ac:dyDescent="0.2">
      <c r="A148" s="35">
        <f t="shared" si="3"/>
        <v>43798</v>
      </c>
      <c r="B148" s="36">
        <f>SUMIFS(СВЦЭМ!$C$33:$C$776,СВЦЭМ!$A$33:$A$776,$A148,СВЦЭМ!$B$33:$B$776,B$119)+'СЕТ СН'!$I$12+СВЦЭМ!$D$10+'СЕТ СН'!$I$6-'СЕТ СН'!$I$22</f>
        <v>1548.9289313700001</v>
      </c>
      <c r="C148" s="36">
        <f>SUMIFS(СВЦЭМ!$C$33:$C$776,СВЦЭМ!$A$33:$A$776,$A148,СВЦЭМ!$B$33:$B$776,C$119)+'СЕТ СН'!$I$12+СВЦЭМ!$D$10+'СЕТ СН'!$I$6-'СЕТ СН'!$I$22</f>
        <v>1552.3183739599999</v>
      </c>
      <c r="D148" s="36">
        <f>SUMIFS(СВЦЭМ!$C$33:$C$776,СВЦЭМ!$A$33:$A$776,$A148,СВЦЭМ!$B$33:$B$776,D$119)+'СЕТ СН'!$I$12+СВЦЭМ!$D$10+'СЕТ СН'!$I$6-'СЕТ СН'!$I$22</f>
        <v>1583.91589873</v>
      </c>
      <c r="E148" s="36">
        <f>SUMIFS(СВЦЭМ!$C$33:$C$776,СВЦЭМ!$A$33:$A$776,$A148,СВЦЭМ!$B$33:$B$776,E$119)+'СЕТ СН'!$I$12+СВЦЭМ!$D$10+'СЕТ СН'!$I$6-'СЕТ СН'!$I$22</f>
        <v>1586.34029407</v>
      </c>
      <c r="F148" s="36">
        <f>SUMIFS(СВЦЭМ!$C$33:$C$776,СВЦЭМ!$A$33:$A$776,$A148,СВЦЭМ!$B$33:$B$776,F$119)+'СЕТ СН'!$I$12+СВЦЭМ!$D$10+'СЕТ СН'!$I$6-'СЕТ СН'!$I$22</f>
        <v>1574.91845375</v>
      </c>
      <c r="G148" s="36">
        <f>SUMIFS(СВЦЭМ!$C$33:$C$776,СВЦЭМ!$A$33:$A$776,$A148,СВЦЭМ!$B$33:$B$776,G$119)+'СЕТ СН'!$I$12+СВЦЭМ!$D$10+'СЕТ СН'!$I$6-'СЕТ СН'!$I$22</f>
        <v>1576.62252468</v>
      </c>
      <c r="H148" s="36">
        <f>SUMIFS(СВЦЭМ!$C$33:$C$776,СВЦЭМ!$A$33:$A$776,$A148,СВЦЭМ!$B$33:$B$776,H$119)+'СЕТ СН'!$I$12+СВЦЭМ!$D$10+'СЕТ СН'!$I$6-'СЕТ СН'!$I$22</f>
        <v>1580.5910669499999</v>
      </c>
      <c r="I148" s="36">
        <f>SUMIFS(СВЦЭМ!$C$33:$C$776,СВЦЭМ!$A$33:$A$776,$A148,СВЦЭМ!$B$33:$B$776,I$119)+'СЕТ СН'!$I$12+СВЦЭМ!$D$10+'СЕТ СН'!$I$6-'СЕТ СН'!$I$22</f>
        <v>1581.8632117000002</v>
      </c>
      <c r="J148" s="36">
        <f>SUMIFS(СВЦЭМ!$C$33:$C$776,СВЦЭМ!$A$33:$A$776,$A148,СВЦЭМ!$B$33:$B$776,J$119)+'СЕТ СН'!$I$12+СВЦЭМ!$D$10+'СЕТ СН'!$I$6-'СЕТ СН'!$I$22</f>
        <v>1511.2444215999999</v>
      </c>
      <c r="K148" s="36">
        <f>SUMIFS(СВЦЭМ!$C$33:$C$776,СВЦЭМ!$A$33:$A$776,$A148,СВЦЭМ!$B$33:$B$776,K$119)+'СЕТ СН'!$I$12+СВЦЭМ!$D$10+'СЕТ СН'!$I$6-'СЕТ СН'!$I$22</f>
        <v>1495.1379419499999</v>
      </c>
      <c r="L148" s="36">
        <f>SUMIFS(СВЦЭМ!$C$33:$C$776,СВЦЭМ!$A$33:$A$776,$A148,СВЦЭМ!$B$33:$B$776,L$119)+'СЕТ СН'!$I$12+СВЦЭМ!$D$10+'СЕТ СН'!$I$6-'СЕТ СН'!$I$22</f>
        <v>1459.4129869799999</v>
      </c>
      <c r="M148" s="36">
        <f>SUMIFS(СВЦЭМ!$C$33:$C$776,СВЦЭМ!$A$33:$A$776,$A148,СВЦЭМ!$B$33:$B$776,M$119)+'СЕТ СН'!$I$12+СВЦЭМ!$D$10+'СЕТ СН'!$I$6-'СЕТ СН'!$I$22</f>
        <v>1448.12895471</v>
      </c>
      <c r="N148" s="36">
        <f>SUMIFS(СВЦЭМ!$C$33:$C$776,СВЦЭМ!$A$33:$A$776,$A148,СВЦЭМ!$B$33:$B$776,N$119)+'СЕТ СН'!$I$12+СВЦЭМ!$D$10+'СЕТ СН'!$I$6-'СЕТ СН'!$I$22</f>
        <v>1440.35118197</v>
      </c>
      <c r="O148" s="36">
        <f>SUMIFS(СВЦЭМ!$C$33:$C$776,СВЦЭМ!$A$33:$A$776,$A148,СВЦЭМ!$B$33:$B$776,O$119)+'СЕТ СН'!$I$12+СВЦЭМ!$D$10+'СЕТ СН'!$I$6-'СЕТ СН'!$I$22</f>
        <v>1454.67645494</v>
      </c>
      <c r="P148" s="36">
        <f>SUMIFS(СВЦЭМ!$C$33:$C$776,СВЦЭМ!$A$33:$A$776,$A148,СВЦЭМ!$B$33:$B$776,P$119)+'СЕТ СН'!$I$12+СВЦЭМ!$D$10+'СЕТ СН'!$I$6-'СЕТ СН'!$I$22</f>
        <v>1466.0193244299999</v>
      </c>
      <c r="Q148" s="36">
        <f>SUMIFS(СВЦЭМ!$C$33:$C$776,СВЦЭМ!$A$33:$A$776,$A148,СВЦЭМ!$B$33:$B$776,Q$119)+'СЕТ СН'!$I$12+СВЦЭМ!$D$10+'СЕТ СН'!$I$6-'СЕТ СН'!$I$22</f>
        <v>1475.3191042200001</v>
      </c>
      <c r="R148" s="36">
        <f>SUMIFS(СВЦЭМ!$C$33:$C$776,СВЦЭМ!$A$33:$A$776,$A148,СВЦЭМ!$B$33:$B$776,R$119)+'СЕТ СН'!$I$12+СВЦЭМ!$D$10+'СЕТ СН'!$I$6-'СЕТ СН'!$I$22</f>
        <v>1482.7189175399999</v>
      </c>
      <c r="S148" s="36">
        <f>SUMIFS(СВЦЭМ!$C$33:$C$776,СВЦЭМ!$A$33:$A$776,$A148,СВЦЭМ!$B$33:$B$776,S$119)+'СЕТ СН'!$I$12+СВЦЭМ!$D$10+'СЕТ СН'!$I$6-'СЕТ СН'!$I$22</f>
        <v>1489.7642207200001</v>
      </c>
      <c r="T148" s="36">
        <f>SUMIFS(СВЦЭМ!$C$33:$C$776,СВЦЭМ!$A$33:$A$776,$A148,СВЦЭМ!$B$33:$B$776,T$119)+'СЕТ СН'!$I$12+СВЦЭМ!$D$10+'СЕТ СН'!$I$6-'СЕТ СН'!$I$22</f>
        <v>1489.84352225</v>
      </c>
      <c r="U148" s="36">
        <f>SUMIFS(СВЦЭМ!$C$33:$C$776,СВЦЭМ!$A$33:$A$776,$A148,СВЦЭМ!$B$33:$B$776,U$119)+'СЕТ СН'!$I$12+СВЦЭМ!$D$10+'СЕТ СН'!$I$6-'СЕТ СН'!$I$22</f>
        <v>1484.0777621699999</v>
      </c>
      <c r="V148" s="36">
        <f>SUMIFS(СВЦЭМ!$C$33:$C$776,СВЦЭМ!$A$33:$A$776,$A148,СВЦЭМ!$B$33:$B$776,V$119)+'СЕТ СН'!$I$12+СВЦЭМ!$D$10+'СЕТ СН'!$I$6-'СЕТ СН'!$I$22</f>
        <v>1496.1524000100001</v>
      </c>
      <c r="W148" s="36">
        <f>SUMIFS(СВЦЭМ!$C$33:$C$776,СВЦЭМ!$A$33:$A$776,$A148,СВЦЭМ!$B$33:$B$776,W$119)+'СЕТ СН'!$I$12+СВЦЭМ!$D$10+'СЕТ СН'!$I$6-'СЕТ СН'!$I$22</f>
        <v>1506.3933067600001</v>
      </c>
      <c r="X148" s="36">
        <f>SUMIFS(СВЦЭМ!$C$33:$C$776,СВЦЭМ!$A$33:$A$776,$A148,СВЦЭМ!$B$33:$B$776,X$119)+'СЕТ СН'!$I$12+СВЦЭМ!$D$10+'СЕТ СН'!$I$6-'СЕТ СН'!$I$22</f>
        <v>1500.7866122300002</v>
      </c>
      <c r="Y148" s="36">
        <f>SUMIFS(СВЦЭМ!$C$33:$C$776,СВЦЭМ!$A$33:$A$776,$A148,СВЦЭМ!$B$33:$B$776,Y$119)+'СЕТ СН'!$I$12+СВЦЭМ!$D$10+'СЕТ СН'!$I$6-'СЕТ СН'!$I$22</f>
        <v>1527.1198699199999</v>
      </c>
    </row>
    <row r="149" spans="1:26" ht="15.75" x14ac:dyDescent="0.2">
      <c r="A149" s="35">
        <f t="shared" si="3"/>
        <v>43799</v>
      </c>
      <c r="B149" s="36">
        <f>SUMIFS(СВЦЭМ!$C$33:$C$776,СВЦЭМ!$A$33:$A$776,$A149,СВЦЭМ!$B$33:$B$776,B$119)+'СЕТ СН'!$I$12+СВЦЭМ!$D$10+'СЕТ СН'!$I$6-'СЕТ СН'!$I$22</f>
        <v>1580.94803189</v>
      </c>
      <c r="C149" s="36">
        <f>SUMIFS(СВЦЭМ!$C$33:$C$776,СВЦЭМ!$A$33:$A$776,$A149,СВЦЭМ!$B$33:$B$776,C$119)+'СЕТ СН'!$I$12+СВЦЭМ!$D$10+'СЕТ СН'!$I$6-'СЕТ СН'!$I$22</f>
        <v>1576.0012622300001</v>
      </c>
      <c r="D149" s="36">
        <f>SUMIFS(СВЦЭМ!$C$33:$C$776,СВЦЭМ!$A$33:$A$776,$A149,СВЦЭМ!$B$33:$B$776,D$119)+'СЕТ СН'!$I$12+СВЦЭМ!$D$10+'СЕТ СН'!$I$6-'СЕТ СН'!$I$22</f>
        <v>1617.35923039</v>
      </c>
      <c r="E149" s="36">
        <f>SUMIFS(СВЦЭМ!$C$33:$C$776,СВЦЭМ!$A$33:$A$776,$A149,СВЦЭМ!$B$33:$B$776,E$119)+'СЕТ СН'!$I$12+СВЦЭМ!$D$10+'СЕТ СН'!$I$6-'СЕТ СН'!$I$22</f>
        <v>1619.9495684200001</v>
      </c>
      <c r="F149" s="36">
        <f>SUMIFS(СВЦЭМ!$C$33:$C$776,СВЦЭМ!$A$33:$A$776,$A149,СВЦЭМ!$B$33:$B$776,F$119)+'СЕТ СН'!$I$12+СВЦЭМ!$D$10+'СЕТ СН'!$I$6-'СЕТ СН'!$I$22</f>
        <v>1597.6614465600001</v>
      </c>
      <c r="G149" s="36">
        <f>SUMIFS(СВЦЭМ!$C$33:$C$776,СВЦЭМ!$A$33:$A$776,$A149,СВЦЭМ!$B$33:$B$776,G$119)+'СЕТ СН'!$I$12+СВЦЭМ!$D$10+'СЕТ СН'!$I$6-'СЕТ СН'!$I$22</f>
        <v>1603.8276588900001</v>
      </c>
      <c r="H149" s="36">
        <f>SUMIFS(СВЦЭМ!$C$33:$C$776,СВЦЭМ!$A$33:$A$776,$A149,СВЦЭМ!$B$33:$B$776,H$119)+'СЕТ СН'!$I$12+СВЦЭМ!$D$10+'СЕТ СН'!$I$6-'СЕТ СН'!$I$22</f>
        <v>1590.5366932900001</v>
      </c>
      <c r="I149" s="36">
        <f>SUMIFS(СВЦЭМ!$C$33:$C$776,СВЦЭМ!$A$33:$A$776,$A149,СВЦЭМ!$B$33:$B$776,I$119)+'СЕТ СН'!$I$12+СВЦЭМ!$D$10+'СЕТ СН'!$I$6-'СЕТ СН'!$I$22</f>
        <v>1582.92513831</v>
      </c>
      <c r="J149" s="36">
        <f>SUMIFS(СВЦЭМ!$C$33:$C$776,СВЦЭМ!$A$33:$A$776,$A149,СВЦЭМ!$B$33:$B$776,J$119)+'СЕТ СН'!$I$12+СВЦЭМ!$D$10+'СЕТ СН'!$I$6-'СЕТ СН'!$I$22</f>
        <v>1537.7958871199999</v>
      </c>
      <c r="K149" s="36">
        <f>SUMIFS(СВЦЭМ!$C$33:$C$776,СВЦЭМ!$A$33:$A$776,$A149,СВЦЭМ!$B$33:$B$776,K$119)+'СЕТ СН'!$I$12+СВЦЭМ!$D$10+'СЕТ СН'!$I$6-'СЕТ СН'!$I$22</f>
        <v>1518.59190197</v>
      </c>
      <c r="L149" s="36">
        <f>SUMIFS(СВЦЭМ!$C$33:$C$776,СВЦЭМ!$A$33:$A$776,$A149,СВЦЭМ!$B$33:$B$776,L$119)+'СЕТ СН'!$I$12+СВЦЭМ!$D$10+'СЕТ СН'!$I$6-'СЕТ СН'!$I$22</f>
        <v>1473.71517027</v>
      </c>
      <c r="M149" s="36">
        <f>SUMIFS(СВЦЭМ!$C$33:$C$776,СВЦЭМ!$A$33:$A$776,$A149,СВЦЭМ!$B$33:$B$776,M$119)+'СЕТ СН'!$I$12+СВЦЭМ!$D$10+'СЕТ СН'!$I$6-'СЕТ СН'!$I$22</f>
        <v>1463.2549094400001</v>
      </c>
      <c r="N149" s="36">
        <f>SUMIFS(СВЦЭМ!$C$33:$C$776,СВЦЭМ!$A$33:$A$776,$A149,СВЦЭМ!$B$33:$B$776,N$119)+'СЕТ СН'!$I$12+СВЦЭМ!$D$10+'СЕТ СН'!$I$6-'СЕТ СН'!$I$22</f>
        <v>1456.6828422900001</v>
      </c>
      <c r="O149" s="36">
        <f>SUMIFS(СВЦЭМ!$C$33:$C$776,СВЦЭМ!$A$33:$A$776,$A149,СВЦЭМ!$B$33:$B$776,O$119)+'СЕТ СН'!$I$12+СВЦЭМ!$D$10+'СЕТ СН'!$I$6-'СЕТ СН'!$I$22</f>
        <v>1466.5124781</v>
      </c>
      <c r="P149" s="36">
        <f>SUMIFS(СВЦЭМ!$C$33:$C$776,СВЦЭМ!$A$33:$A$776,$A149,СВЦЭМ!$B$33:$B$776,P$119)+'СЕТ СН'!$I$12+СВЦЭМ!$D$10+'СЕТ СН'!$I$6-'СЕТ СН'!$I$22</f>
        <v>1474.8129835300001</v>
      </c>
      <c r="Q149" s="36">
        <f>SUMIFS(СВЦЭМ!$C$33:$C$776,СВЦЭМ!$A$33:$A$776,$A149,СВЦЭМ!$B$33:$B$776,Q$119)+'СЕТ СН'!$I$12+СВЦЭМ!$D$10+'СЕТ СН'!$I$6-'СЕТ СН'!$I$22</f>
        <v>1478.1852457800001</v>
      </c>
      <c r="R149" s="36">
        <f>SUMIFS(СВЦЭМ!$C$33:$C$776,СВЦЭМ!$A$33:$A$776,$A149,СВЦЭМ!$B$33:$B$776,R$119)+'СЕТ СН'!$I$12+СВЦЭМ!$D$10+'СЕТ СН'!$I$6-'СЕТ СН'!$I$22</f>
        <v>1459.26580724</v>
      </c>
      <c r="S149" s="36">
        <f>SUMIFS(СВЦЭМ!$C$33:$C$776,СВЦЭМ!$A$33:$A$776,$A149,СВЦЭМ!$B$33:$B$776,S$119)+'СЕТ СН'!$I$12+СВЦЭМ!$D$10+'СЕТ СН'!$I$6-'СЕТ СН'!$I$22</f>
        <v>1450.43716008</v>
      </c>
      <c r="T149" s="36">
        <f>SUMIFS(СВЦЭМ!$C$33:$C$776,СВЦЭМ!$A$33:$A$776,$A149,СВЦЭМ!$B$33:$B$776,T$119)+'СЕТ СН'!$I$12+СВЦЭМ!$D$10+'СЕТ СН'!$I$6-'СЕТ СН'!$I$22</f>
        <v>1440.24691923</v>
      </c>
      <c r="U149" s="36">
        <f>SUMIFS(СВЦЭМ!$C$33:$C$776,СВЦЭМ!$A$33:$A$776,$A149,СВЦЭМ!$B$33:$B$776,U$119)+'СЕТ СН'!$I$12+СВЦЭМ!$D$10+'СЕТ СН'!$I$6-'СЕТ СН'!$I$22</f>
        <v>1439.34859996</v>
      </c>
      <c r="V149" s="36">
        <f>SUMIFS(СВЦЭМ!$C$33:$C$776,СВЦЭМ!$A$33:$A$776,$A149,СВЦЭМ!$B$33:$B$776,V$119)+'СЕТ СН'!$I$12+СВЦЭМ!$D$10+'СЕТ СН'!$I$6-'СЕТ СН'!$I$22</f>
        <v>1450.26329859</v>
      </c>
      <c r="W149" s="36">
        <f>SUMIFS(СВЦЭМ!$C$33:$C$776,СВЦЭМ!$A$33:$A$776,$A149,СВЦЭМ!$B$33:$B$776,W$119)+'СЕТ СН'!$I$12+СВЦЭМ!$D$10+'СЕТ СН'!$I$6-'СЕТ СН'!$I$22</f>
        <v>1461.1428373200001</v>
      </c>
      <c r="X149" s="36">
        <f>SUMIFS(СВЦЭМ!$C$33:$C$776,СВЦЭМ!$A$33:$A$776,$A149,СВЦЭМ!$B$33:$B$776,X$119)+'СЕТ СН'!$I$12+СВЦЭМ!$D$10+'СЕТ СН'!$I$6-'СЕТ СН'!$I$22</f>
        <v>1463.09076031</v>
      </c>
      <c r="Y149" s="36">
        <f>SUMIFS(СВЦЭМ!$C$33:$C$776,СВЦЭМ!$A$33:$A$776,$A149,СВЦЭМ!$B$33:$B$776,Y$119)+'СЕТ СН'!$I$12+СВЦЭМ!$D$10+'СЕТ СН'!$I$6-'СЕТ СН'!$I$22</f>
        <v>3423.4257745799996</v>
      </c>
    </row>
    <row r="150" spans="1:26" ht="15.75" hidden="1" x14ac:dyDescent="0.2">
      <c r="A150" s="35">
        <f t="shared" si="3"/>
        <v>43800</v>
      </c>
      <c r="B150" s="36">
        <f>SUMIFS(СВЦЭМ!$C$33:$C$776,СВЦЭМ!$A$33:$A$776,$A150,СВЦЭМ!$B$33:$B$776,B$119)+'СЕТ СН'!$I$12+СВЦЭМ!$D$10+'СЕТ СН'!$I$6-'СЕТ СН'!$I$22</f>
        <v>687.44158284000002</v>
      </c>
      <c r="C150" s="36">
        <f>SUMIFS(СВЦЭМ!$C$33:$C$776,СВЦЭМ!$A$33:$A$776,$A150,СВЦЭМ!$B$33:$B$776,C$119)+'СЕТ СН'!$I$12+СВЦЭМ!$D$10+'СЕТ СН'!$I$6-'СЕТ СН'!$I$22</f>
        <v>687.44158284000002</v>
      </c>
      <c r="D150" s="36">
        <f>SUMIFS(СВЦЭМ!$C$33:$C$776,СВЦЭМ!$A$33:$A$776,$A150,СВЦЭМ!$B$33:$B$776,D$119)+'СЕТ СН'!$I$12+СВЦЭМ!$D$10+'СЕТ СН'!$I$6-'СЕТ СН'!$I$22</f>
        <v>687.44158284000002</v>
      </c>
      <c r="E150" s="36">
        <f>SUMIFS(СВЦЭМ!$C$33:$C$776,СВЦЭМ!$A$33:$A$776,$A150,СВЦЭМ!$B$33:$B$776,E$119)+'СЕТ СН'!$I$12+СВЦЭМ!$D$10+'СЕТ СН'!$I$6-'СЕТ СН'!$I$22</f>
        <v>687.44158284000002</v>
      </c>
      <c r="F150" s="36">
        <f>SUMIFS(СВЦЭМ!$C$33:$C$776,СВЦЭМ!$A$33:$A$776,$A150,СВЦЭМ!$B$33:$B$776,F$119)+'СЕТ СН'!$I$12+СВЦЭМ!$D$10+'СЕТ СН'!$I$6-'СЕТ СН'!$I$22</f>
        <v>687.44158284000002</v>
      </c>
      <c r="G150" s="36">
        <f>SUMIFS(СВЦЭМ!$C$33:$C$776,СВЦЭМ!$A$33:$A$776,$A150,СВЦЭМ!$B$33:$B$776,G$119)+'СЕТ СН'!$I$12+СВЦЭМ!$D$10+'СЕТ СН'!$I$6-'СЕТ СН'!$I$22</f>
        <v>687.44158284000002</v>
      </c>
      <c r="H150" s="36">
        <f>SUMIFS(СВЦЭМ!$C$33:$C$776,СВЦЭМ!$A$33:$A$776,$A150,СВЦЭМ!$B$33:$B$776,H$119)+'СЕТ СН'!$I$12+СВЦЭМ!$D$10+'СЕТ СН'!$I$6-'СЕТ СН'!$I$22</f>
        <v>687.44158284000002</v>
      </c>
      <c r="I150" s="36">
        <f>SUMIFS(СВЦЭМ!$C$33:$C$776,СВЦЭМ!$A$33:$A$776,$A150,СВЦЭМ!$B$33:$B$776,I$119)+'СЕТ СН'!$I$12+СВЦЭМ!$D$10+'СЕТ СН'!$I$6-'СЕТ СН'!$I$22</f>
        <v>687.44158284000002</v>
      </c>
      <c r="J150" s="36">
        <f>SUMIFS(СВЦЭМ!$C$33:$C$776,СВЦЭМ!$A$33:$A$776,$A150,СВЦЭМ!$B$33:$B$776,J$119)+'СЕТ СН'!$I$12+СВЦЭМ!$D$10+'СЕТ СН'!$I$6-'СЕТ СН'!$I$22</f>
        <v>687.44158284000002</v>
      </c>
      <c r="K150" s="36">
        <f>SUMIFS(СВЦЭМ!$C$33:$C$776,СВЦЭМ!$A$33:$A$776,$A150,СВЦЭМ!$B$33:$B$776,K$119)+'СЕТ СН'!$I$12+СВЦЭМ!$D$10+'СЕТ СН'!$I$6-'СЕТ СН'!$I$22</f>
        <v>687.44158284000002</v>
      </c>
      <c r="L150" s="36">
        <f>SUMIFS(СВЦЭМ!$C$33:$C$776,СВЦЭМ!$A$33:$A$776,$A150,СВЦЭМ!$B$33:$B$776,L$119)+'СЕТ СН'!$I$12+СВЦЭМ!$D$10+'СЕТ СН'!$I$6-'СЕТ СН'!$I$22</f>
        <v>687.44158284000002</v>
      </c>
      <c r="M150" s="36">
        <f>SUMIFS(СВЦЭМ!$C$33:$C$776,СВЦЭМ!$A$33:$A$776,$A150,СВЦЭМ!$B$33:$B$776,M$119)+'СЕТ СН'!$I$12+СВЦЭМ!$D$10+'СЕТ СН'!$I$6-'СЕТ СН'!$I$22</f>
        <v>687.44158284000002</v>
      </c>
      <c r="N150" s="36">
        <f>SUMIFS(СВЦЭМ!$C$33:$C$776,СВЦЭМ!$A$33:$A$776,$A150,СВЦЭМ!$B$33:$B$776,N$119)+'СЕТ СН'!$I$12+СВЦЭМ!$D$10+'СЕТ СН'!$I$6-'СЕТ СН'!$I$22</f>
        <v>687.44158284000002</v>
      </c>
      <c r="O150" s="36">
        <f>SUMIFS(СВЦЭМ!$C$33:$C$776,СВЦЭМ!$A$33:$A$776,$A150,СВЦЭМ!$B$33:$B$776,O$119)+'СЕТ СН'!$I$12+СВЦЭМ!$D$10+'СЕТ СН'!$I$6-'СЕТ СН'!$I$22</f>
        <v>687.44158284000002</v>
      </c>
      <c r="P150" s="36">
        <f>SUMIFS(СВЦЭМ!$C$33:$C$776,СВЦЭМ!$A$33:$A$776,$A150,СВЦЭМ!$B$33:$B$776,P$119)+'СЕТ СН'!$I$12+СВЦЭМ!$D$10+'СЕТ СН'!$I$6-'СЕТ СН'!$I$22</f>
        <v>687.44158284000002</v>
      </c>
      <c r="Q150" s="36">
        <f>SUMIFS(СВЦЭМ!$C$33:$C$776,СВЦЭМ!$A$33:$A$776,$A150,СВЦЭМ!$B$33:$B$776,Q$119)+'СЕТ СН'!$I$12+СВЦЭМ!$D$10+'СЕТ СН'!$I$6-'СЕТ СН'!$I$22</f>
        <v>687.44158284000002</v>
      </c>
      <c r="R150" s="36">
        <f>SUMIFS(СВЦЭМ!$C$33:$C$776,СВЦЭМ!$A$33:$A$776,$A150,СВЦЭМ!$B$33:$B$776,R$119)+'СЕТ СН'!$I$12+СВЦЭМ!$D$10+'СЕТ СН'!$I$6-'СЕТ СН'!$I$22</f>
        <v>687.44158284000002</v>
      </c>
      <c r="S150" s="36">
        <f>SUMIFS(СВЦЭМ!$C$33:$C$776,СВЦЭМ!$A$33:$A$776,$A150,СВЦЭМ!$B$33:$B$776,S$119)+'СЕТ СН'!$I$12+СВЦЭМ!$D$10+'СЕТ СН'!$I$6-'СЕТ СН'!$I$22</f>
        <v>687.44158284000002</v>
      </c>
      <c r="T150" s="36">
        <f>SUMIFS(СВЦЭМ!$C$33:$C$776,СВЦЭМ!$A$33:$A$776,$A150,СВЦЭМ!$B$33:$B$776,T$119)+'СЕТ СН'!$I$12+СВЦЭМ!$D$10+'СЕТ СН'!$I$6-'СЕТ СН'!$I$22</f>
        <v>687.44158284000002</v>
      </c>
      <c r="U150" s="36">
        <f>SUMIFS(СВЦЭМ!$C$33:$C$776,СВЦЭМ!$A$33:$A$776,$A150,СВЦЭМ!$B$33:$B$776,U$119)+'СЕТ СН'!$I$12+СВЦЭМ!$D$10+'СЕТ СН'!$I$6-'СЕТ СН'!$I$22</f>
        <v>687.44158284000002</v>
      </c>
      <c r="V150" s="36">
        <f>SUMIFS(СВЦЭМ!$C$33:$C$776,СВЦЭМ!$A$33:$A$776,$A150,СВЦЭМ!$B$33:$B$776,V$119)+'СЕТ СН'!$I$12+СВЦЭМ!$D$10+'СЕТ СН'!$I$6-'СЕТ СН'!$I$22</f>
        <v>687.44158284000002</v>
      </c>
      <c r="W150" s="36">
        <f>SUMIFS(СВЦЭМ!$C$33:$C$776,СВЦЭМ!$A$33:$A$776,$A150,СВЦЭМ!$B$33:$B$776,W$119)+'СЕТ СН'!$I$12+СВЦЭМ!$D$10+'СЕТ СН'!$I$6-'СЕТ СН'!$I$22</f>
        <v>687.44158284000002</v>
      </c>
      <c r="X150" s="36">
        <f>SUMIFS(СВЦЭМ!$C$33:$C$776,СВЦЭМ!$A$33:$A$776,$A150,СВЦЭМ!$B$33:$B$776,X$119)+'СЕТ СН'!$I$12+СВЦЭМ!$D$10+'СЕТ СН'!$I$6-'СЕТ СН'!$I$22</f>
        <v>687.44158284000002</v>
      </c>
      <c r="Y150" s="36">
        <f>SUMIFS(СВЦЭМ!$C$33:$C$776,СВЦЭМ!$A$33:$A$776,$A150,СВЦЭМ!$B$33:$B$776,Y$119)+'СЕТ СН'!$I$12+СВЦЭМ!$D$10+'СЕТ СН'!$I$6-'СЕТ СН'!$I$22</f>
        <v>687.44158284000002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5">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2"/>
      <c r="W154" s="32"/>
      <c r="X154" s="32"/>
      <c r="Y154" s="32"/>
    </row>
    <row r="155" spans="1:26" ht="15.75" x14ac:dyDescent="0.2">
      <c r="A155" s="140"/>
      <c r="B155" s="140"/>
      <c r="C155" s="140"/>
      <c r="D155" s="140"/>
      <c r="E155" s="140"/>
      <c r="F155" s="140"/>
      <c r="G155" s="140"/>
      <c r="H155" s="140"/>
      <c r="I155" s="140"/>
      <c r="J155" s="140"/>
      <c r="K155" s="140"/>
      <c r="L155" s="140"/>
      <c r="M155" s="140"/>
      <c r="N155" s="143">
        <f>СВЦЭМ!$D$12+'СЕТ СН'!$F$13-'СЕТ СН'!$F$23</f>
        <v>610553.70521760033</v>
      </c>
      <c r="O155" s="144"/>
      <c r="P155" s="143">
        <f>СВЦЭМ!$D$12+'СЕТ СН'!$F$13-'СЕТ СН'!$G$23</f>
        <v>610553.70521760033</v>
      </c>
      <c r="Q155" s="144"/>
      <c r="R155" s="143">
        <f>СВЦЭМ!$D$12+'СЕТ СН'!$F$13-'СЕТ СН'!$H$23</f>
        <v>610553.70521760033</v>
      </c>
      <c r="S155" s="144"/>
      <c r="T155" s="143">
        <f>СВЦЭМ!$D$12+'СЕТ СН'!$F$13-'СЕТ СН'!$I$23</f>
        <v>610553.70521760033</v>
      </c>
      <c r="U155" s="144"/>
      <c r="V155" s="40"/>
      <c r="W155" s="40"/>
      <c r="X155" s="40"/>
      <c r="Y155" s="40"/>
    </row>
    <row r="156" spans="1:26" x14ac:dyDescent="0.25">
      <c r="A156" s="146"/>
      <c r="B156" s="146"/>
      <c r="C156" s="146"/>
      <c r="D156" s="146"/>
      <c r="E156" s="146"/>
      <c r="F156" s="147"/>
      <c r="G156" s="147"/>
      <c r="H156" s="147"/>
      <c r="I156" s="147"/>
      <c r="J156" s="147"/>
      <c r="K156" s="147"/>
      <c r="L156" s="147"/>
      <c r="M156" s="147"/>
    </row>
    <row r="157" spans="1:26" ht="15.75" x14ac:dyDescent="0.25">
      <c r="A157" s="149" t="s">
        <v>75</v>
      </c>
      <c r="B157" s="150"/>
      <c r="C157" s="150"/>
      <c r="D157" s="150"/>
      <c r="E157" s="150"/>
      <c r="F157" s="150"/>
      <c r="G157" s="150"/>
      <c r="H157" s="150"/>
      <c r="I157" s="150"/>
      <c r="J157" s="150"/>
      <c r="K157" s="150"/>
      <c r="L157" s="150"/>
      <c r="M157" s="151"/>
      <c r="N157" s="141" t="s">
        <v>29</v>
      </c>
      <c r="O157" s="141"/>
      <c r="P157" s="141"/>
      <c r="Q157" s="141"/>
      <c r="R157" s="141"/>
      <c r="S157" s="141"/>
      <c r="T157" s="141"/>
      <c r="U157" s="141"/>
    </row>
    <row r="158" spans="1:26" ht="15.75" x14ac:dyDescent="0.25">
      <c r="A158" s="152"/>
      <c r="B158" s="153"/>
      <c r="C158" s="153"/>
      <c r="D158" s="153"/>
      <c r="E158" s="153"/>
      <c r="F158" s="153"/>
      <c r="G158" s="153"/>
      <c r="H158" s="153"/>
      <c r="I158" s="153"/>
      <c r="J158" s="153"/>
      <c r="K158" s="153"/>
      <c r="L158" s="153"/>
      <c r="M158" s="154"/>
      <c r="N158" s="142" t="s">
        <v>0</v>
      </c>
      <c r="O158" s="142"/>
      <c r="P158" s="142" t="s">
        <v>1</v>
      </c>
      <c r="Q158" s="142"/>
      <c r="R158" s="142" t="s">
        <v>2</v>
      </c>
      <c r="S158" s="142"/>
      <c r="T158" s="142" t="s">
        <v>3</v>
      </c>
      <c r="U158" s="142"/>
    </row>
    <row r="159" spans="1:26" ht="15.75" x14ac:dyDescent="0.25">
      <c r="A159" s="155"/>
      <c r="B159" s="156"/>
      <c r="C159" s="156"/>
      <c r="D159" s="156"/>
      <c r="E159" s="156"/>
      <c r="F159" s="156"/>
      <c r="G159" s="156"/>
      <c r="H159" s="156"/>
      <c r="I159" s="156"/>
      <c r="J159" s="156"/>
      <c r="K159" s="156"/>
      <c r="L159" s="156"/>
      <c r="M159" s="157"/>
      <c r="N159" s="148">
        <f>'СЕТ СН'!$F$7</f>
        <v>1433491.35</v>
      </c>
      <c r="O159" s="148"/>
      <c r="P159" s="148">
        <f>'СЕТ СН'!$G$7</f>
        <v>980880.36</v>
      </c>
      <c r="Q159" s="148"/>
      <c r="R159" s="148">
        <f>'СЕТ СН'!$H$7</f>
        <v>1301035.3799999999</v>
      </c>
      <c r="S159" s="148"/>
      <c r="T159" s="148">
        <f>'СЕТ СН'!$I$7</f>
        <v>1236276.94</v>
      </c>
      <c r="U159" s="148"/>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2019г.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8" t="s">
        <v>40</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2.25" customHeight="1" x14ac:dyDescent="0.2">
      <c r="A4" s="128" t="s">
        <v>10</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SUMIFS(СВЦЭМ!$D$33:$D$776,СВЦЭМ!$A$33:$A$776,$A12,СВЦЭМ!$B$33:$B$776,B$11)+'СЕТ СН'!$F$14+СВЦЭМ!$D$10+'СЕТ СН'!$F$5-'СЕТ СН'!$F$24</f>
        <v>3281.1925113400002</v>
      </c>
      <c r="C12" s="36">
        <f>SUMIFS(СВЦЭМ!$D$33:$D$776,СВЦЭМ!$A$33:$A$776,$A12,СВЦЭМ!$B$33:$B$776,C$11)+'СЕТ СН'!$F$14+СВЦЭМ!$D$10+'СЕТ СН'!$F$5-'СЕТ СН'!$F$24</f>
        <v>3325.1149059999998</v>
      </c>
      <c r="D12" s="36">
        <f>SUMIFS(СВЦЭМ!$D$33:$D$776,СВЦЭМ!$A$33:$A$776,$A12,СВЦЭМ!$B$33:$B$776,D$11)+'СЕТ СН'!$F$14+СВЦЭМ!$D$10+'СЕТ СН'!$F$5-'СЕТ СН'!$F$24</f>
        <v>3343.5242357400002</v>
      </c>
      <c r="E12" s="36">
        <f>SUMIFS(СВЦЭМ!$D$33:$D$776,СВЦЭМ!$A$33:$A$776,$A12,СВЦЭМ!$B$33:$B$776,E$11)+'СЕТ СН'!$F$14+СВЦЭМ!$D$10+'СЕТ СН'!$F$5-'СЕТ СН'!$F$24</f>
        <v>3355.84035417</v>
      </c>
      <c r="F12" s="36">
        <f>SUMIFS(СВЦЭМ!$D$33:$D$776,СВЦЭМ!$A$33:$A$776,$A12,СВЦЭМ!$B$33:$B$776,F$11)+'СЕТ СН'!$F$14+СВЦЭМ!$D$10+'СЕТ СН'!$F$5-'СЕТ СН'!$F$24</f>
        <v>3359.24426343</v>
      </c>
      <c r="G12" s="36">
        <f>SUMIFS(СВЦЭМ!$D$33:$D$776,СВЦЭМ!$A$33:$A$776,$A12,СВЦЭМ!$B$33:$B$776,G$11)+'СЕТ СН'!$F$14+СВЦЭМ!$D$10+'СЕТ СН'!$F$5-'СЕТ СН'!$F$24</f>
        <v>3340.7175393699999</v>
      </c>
      <c r="H12" s="36">
        <f>SUMIFS(СВЦЭМ!$D$33:$D$776,СВЦЭМ!$A$33:$A$776,$A12,СВЦЭМ!$B$33:$B$776,H$11)+'СЕТ СН'!$F$14+СВЦЭМ!$D$10+'СЕТ СН'!$F$5-'СЕТ СН'!$F$24</f>
        <v>3331.10960049</v>
      </c>
      <c r="I12" s="36">
        <f>SUMIFS(СВЦЭМ!$D$33:$D$776,СВЦЭМ!$A$33:$A$776,$A12,СВЦЭМ!$B$33:$B$776,I$11)+'СЕТ СН'!$F$14+СВЦЭМ!$D$10+'СЕТ СН'!$F$5-'СЕТ СН'!$F$24</f>
        <v>3315.2262459499998</v>
      </c>
      <c r="J12" s="36">
        <f>SUMIFS(СВЦЭМ!$D$33:$D$776,СВЦЭМ!$A$33:$A$776,$A12,СВЦЭМ!$B$33:$B$776,J$11)+'СЕТ СН'!$F$14+СВЦЭМ!$D$10+'СЕТ СН'!$F$5-'СЕТ СН'!$F$24</f>
        <v>3290.6368686000001</v>
      </c>
      <c r="K12" s="36">
        <f>SUMIFS(СВЦЭМ!$D$33:$D$776,СВЦЭМ!$A$33:$A$776,$A12,СВЦЭМ!$B$33:$B$776,K$11)+'СЕТ СН'!$F$14+СВЦЭМ!$D$10+'СЕТ СН'!$F$5-'СЕТ СН'!$F$24</f>
        <v>3278.1035040900001</v>
      </c>
      <c r="L12" s="36">
        <f>SUMIFS(СВЦЭМ!$D$33:$D$776,СВЦЭМ!$A$33:$A$776,$A12,СВЦЭМ!$B$33:$B$776,L$11)+'СЕТ СН'!$F$14+СВЦЭМ!$D$10+'СЕТ СН'!$F$5-'СЕТ СН'!$F$24</f>
        <v>3283.5226041699998</v>
      </c>
      <c r="M12" s="36">
        <f>SUMIFS(СВЦЭМ!$D$33:$D$776,СВЦЭМ!$A$33:$A$776,$A12,СВЦЭМ!$B$33:$B$776,M$11)+'СЕТ СН'!$F$14+СВЦЭМ!$D$10+'СЕТ СН'!$F$5-'СЕТ СН'!$F$24</f>
        <v>3286.1744448700001</v>
      </c>
      <c r="N12" s="36">
        <f>SUMIFS(СВЦЭМ!$D$33:$D$776,СВЦЭМ!$A$33:$A$776,$A12,СВЦЭМ!$B$33:$B$776,N$11)+'СЕТ СН'!$F$14+СВЦЭМ!$D$10+'СЕТ СН'!$F$5-'СЕТ СН'!$F$24</f>
        <v>3291.8147027200002</v>
      </c>
      <c r="O12" s="36">
        <f>SUMIFS(СВЦЭМ!$D$33:$D$776,СВЦЭМ!$A$33:$A$776,$A12,СВЦЭМ!$B$33:$B$776,O$11)+'СЕТ СН'!$F$14+СВЦЭМ!$D$10+'СЕТ СН'!$F$5-'СЕТ СН'!$F$24</f>
        <v>3289.8249560499999</v>
      </c>
      <c r="P12" s="36">
        <f>SUMIFS(СВЦЭМ!$D$33:$D$776,СВЦЭМ!$A$33:$A$776,$A12,СВЦЭМ!$B$33:$B$776,P$11)+'СЕТ СН'!$F$14+СВЦЭМ!$D$10+'СЕТ СН'!$F$5-'СЕТ СН'!$F$24</f>
        <v>3296.2462543900001</v>
      </c>
      <c r="Q12" s="36">
        <f>SUMIFS(СВЦЭМ!$D$33:$D$776,СВЦЭМ!$A$33:$A$776,$A12,СВЦЭМ!$B$33:$B$776,Q$11)+'СЕТ СН'!$F$14+СВЦЭМ!$D$10+'СЕТ СН'!$F$5-'СЕТ СН'!$F$24</f>
        <v>3293.5448816600001</v>
      </c>
      <c r="R12" s="36">
        <f>SUMIFS(СВЦЭМ!$D$33:$D$776,СВЦЭМ!$A$33:$A$776,$A12,СВЦЭМ!$B$33:$B$776,R$11)+'СЕТ СН'!$F$14+СВЦЭМ!$D$10+'СЕТ СН'!$F$5-'СЕТ СН'!$F$24</f>
        <v>3250.9163177999999</v>
      </c>
      <c r="S12" s="36">
        <f>SUMIFS(СВЦЭМ!$D$33:$D$776,СВЦЭМ!$A$33:$A$776,$A12,СВЦЭМ!$B$33:$B$776,S$11)+'СЕТ СН'!$F$14+СВЦЭМ!$D$10+'СЕТ СН'!$F$5-'СЕТ СН'!$F$24</f>
        <v>3232.7475979999999</v>
      </c>
      <c r="T12" s="36">
        <f>SUMIFS(СВЦЭМ!$D$33:$D$776,СВЦЭМ!$A$33:$A$776,$A12,СВЦЭМ!$B$33:$B$776,T$11)+'СЕТ СН'!$F$14+СВЦЭМ!$D$10+'СЕТ СН'!$F$5-'СЕТ СН'!$F$24</f>
        <v>3211.6755352700002</v>
      </c>
      <c r="U12" s="36">
        <f>SUMIFS(СВЦЭМ!$D$33:$D$776,СВЦЭМ!$A$33:$A$776,$A12,СВЦЭМ!$B$33:$B$776,U$11)+'СЕТ СН'!$F$14+СВЦЭМ!$D$10+'СЕТ СН'!$F$5-'СЕТ СН'!$F$24</f>
        <v>3210.5918274300002</v>
      </c>
      <c r="V12" s="36">
        <f>SUMIFS(СВЦЭМ!$D$33:$D$776,СВЦЭМ!$A$33:$A$776,$A12,СВЦЭМ!$B$33:$B$776,V$11)+'СЕТ СН'!$F$14+СВЦЭМ!$D$10+'СЕТ СН'!$F$5-'СЕТ СН'!$F$24</f>
        <v>3218.4616764500001</v>
      </c>
      <c r="W12" s="36">
        <f>SUMIFS(СВЦЭМ!$D$33:$D$776,СВЦЭМ!$A$33:$A$776,$A12,СВЦЭМ!$B$33:$B$776,W$11)+'СЕТ СН'!$F$14+СВЦЭМ!$D$10+'СЕТ СН'!$F$5-'СЕТ СН'!$F$24</f>
        <v>3234.62599331</v>
      </c>
      <c r="X12" s="36">
        <f>SUMIFS(СВЦЭМ!$D$33:$D$776,СВЦЭМ!$A$33:$A$776,$A12,СВЦЭМ!$B$33:$B$776,X$11)+'СЕТ СН'!$F$14+СВЦЭМ!$D$10+'СЕТ СН'!$F$5-'СЕТ СН'!$F$24</f>
        <v>3248.7432567599999</v>
      </c>
      <c r="Y12" s="36">
        <f>SUMIFS(СВЦЭМ!$D$33:$D$776,СВЦЭМ!$A$33:$A$776,$A12,СВЦЭМ!$B$33:$B$776,Y$11)+'СЕТ СН'!$F$14+СВЦЭМ!$D$10+'СЕТ СН'!$F$5-'СЕТ СН'!$F$24</f>
        <v>3276.1671406099999</v>
      </c>
      <c r="AA12" s="45"/>
    </row>
    <row r="13" spans="1:27" ht="15.75" x14ac:dyDescent="0.2">
      <c r="A13" s="35">
        <f>A12+1</f>
        <v>43771</v>
      </c>
      <c r="B13" s="36">
        <f>SUMIFS(СВЦЭМ!$D$33:$D$776,СВЦЭМ!$A$33:$A$776,$A13,СВЦЭМ!$B$33:$B$776,B$11)+'СЕТ СН'!$F$14+СВЦЭМ!$D$10+'СЕТ СН'!$F$5-'СЕТ СН'!$F$24</f>
        <v>3293.3693767700001</v>
      </c>
      <c r="C13" s="36">
        <f>SUMIFS(СВЦЭМ!$D$33:$D$776,СВЦЭМ!$A$33:$A$776,$A13,СВЦЭМ!$B$33:$B$776,C$11)+'СЕТ СН'!$F$14+СВЦЭМ!$D$10+'СЕТ СН'!$F$5-'СЕТ СН'!$F$24</f>
        <v>3331.1219640200002</v>
      </c>
      <c r="D13" s="36">
        <f>SUMIFS(СВЦЭМ!$D$33:$D$776,СВЦЭМ!$A$33:$A$776,$A13,СВЦЭМ!$B$33:$B$776,D$11)+'СЕТ СН'!$F$14+СВЦЭМ!$D$10+'СЕТ СН'!$F$5-'СЕТ СН'!$F$24</f>
        <v>3353.4479469600001</v>
      </c>
      <c r="E13" s="36">
        <f>SUMIFS(СВЦЭМ!$D$33:$D$776,СВЦЭМ!$A$33:$A$776,$A13,СВЦЭМ!$B$33:$B$776,E$11)+'СЕТ СН'!$F$14+СВЦЭМ!$D$10+'СЕТ СН'!$F$5-'СЕТ СН'!$F$24</f>
        <v>3363.23687681</v>
      </c>
      <c r="F13" s="36">
        <f>SUMIFS(СВЦЭМ!$D$33:$D$776,СВЦЭМ!$A$33:$A$776,$A13,СВЦЭМ!$B$33:$B$776,F$11)+'СЕТ СН'!$F$14+СВЦЭМ!$D$10+'СЕТ СН'!$F$5-'СЕТ СН'!$F$24</f>
        <v>3348.1946839400002</v>
      </c>
      <c r="G13" s="36">
        <f>SUMIFS(СВЦЭМ!$D$33:$D$776,СВЦЭМ!$A$33:$A$776,$A13,СВЦЭМ!$B$33:$B$776,G$11)+'СЕТ СН'!$F$14+СВЦЭМ!$D$10+'СЕТ СН'!$F$5-'СЕТ СН'!$F$24</f>
        <v>3335.1912949100001</v>
      </c>
      <c r="H13" s="36">
        <f>SUMIFS(СВЦЭМ!$D$33:$D$776,СВЦЭМ!$A$33:$A$776,$A13,СВЦЭМ!$B$33:$B$776,H$11)+'СЕТ СН'!$F$14+СВЦЭМ!$D$10+'СЕТ СН'!$F$5-'СЕТ СН'!$F$24</f>
        <v>3313.3901054200001</v>
      </c>
      <c r="I13" s="36">
        <f>SUMIFS(СВЦЭМ!$D$33:$D$776,СВЦЭМ!$A$33:$A$776,$A13,СВЦЭМ!$B$33:$B$776,I$11)+'СЕТ СН'!$F$14+СВЦЭМ!$D$10+'СЕТ СН'!$F$5-'СЕТ СН'!$F$24</f>
        <v>3304.5555352199999</v>
      </c>
      <c r="J13" s="36">
        <f>SUMIFS(СВЦЭМ!$D$33:$D$776,СВЦЭМ!$A$33:$A$776,$A13,СВЦЭМ!$B$33:$B$776,J$11)+'СЕТ СН'!$F$14+СВЦЭМ!$D$10+'СЕТ СН'!$F$5-'СЕТ СН'!$F$24</f>
        <v>3289.9901564000002</v>
      </c>
      <c r="K13" s="36">
        <f>SUMIFS(СВЦЭМ!$D$33:$D$776,СВЦЭМ!$A$33:$A$776,$A13,СВЦЭМ!$B$33:$B$776,K$11)+'СЕТ СН'!$F$14+СВЦЭМ!$D$10+'СЕТ СН'!$F$5-'СЕТ СН'!$F$24</f>
        <v>3261.2366859600002</v>
      </c>
      <c r="L13" s="36">
        <f>SUMIFS(СВЦЭМ!$D$33:$D$776,СВЦЭМ!$A$33:$A$776,$A13,СВЦЭМ!$B$33:$B$776,L$11)+'СЕТ СН'!$F$14+СВЦЭМ!$D$10+'СЕТ СН'!$F$5-'СЕТ СН'!$F$24</f>
        <v>3246.85400321</v>
      </c>
      <c r="M13" s="36">
        <f>SUMIFS(СВЦЭМ!$D$33:$D$776,СВЦЭМ!$A$33:$A$776,$A13,СВЦЭМ!$B$33:$B$776,M$11)+'СЕТ СН'!$F$14+СВЦЭМ!$D$10+'СЕТ СН'!$F$5-'СЕТ СН'!$F$24</f>
        <v>3258.0007577800002</v>
      </c>
      <c r="N13" s="36">
        <f>SUMIFS(СВЦЭМ!$D$33:$D$776,СВЦЭМ!$A$33:$A$776,$A13,СВЦЭМ!$B$33:$B$776,N$11)+'СЕТ СН'!$F$14+СВЦЭМ!$D$10+'СЕТ СН'!$F$5-'СЕТ СН'!$F$24</f>
        <v>3256.76882656</v>
      </c>
      <c r="O13" s="36">
        <f>SUMIFS(СВЦЭМ!$D$33:$D$776,СВЦЭМ!$A$33:$A$776,$A13,СВЦЭМ!$B$33:$B$776,O$11)+'СЕТ СН'!$F$14+СВЦЭМ!$D$10+'СЕТ СН'!$F$5-'СЕТ СН'!$F$24</f>
        <v>3262.5774391599998</v>
      </c>
      <c r="P13" s="36">
        <f>SUMIFS(СВЦЭМ!$D$33:$D$776,СВЦЭМ!$A$33:$A$776,$A13,СВЦЭМ!$B$33:$B$776,P$11)+'СЕТ СН'!$F$14+СВЦЭМ!$D$10+'СЕТ СН'!$F$5-'СЕТ СН'!$F$24</f>
        <v>3269.9449447300003</v>
      </c>
      <c r="Q13" s="36">
        <f>SUMIFS(СВЦЭМ!$D$33:$D$776,СВЦЭМ!$A$33:$A$776,$A13,СВЦЭМ!$B$33:$B$776,Q$11)+'СЕТ СН'!$F$14+СВЦЭМ!$D$10+'СЕТ СН'!$F$5-'СЕТ СН'!$F$24</f>
        <v>3252.4701171699999</v>
      </c>
      <c r="R13" s="36">
        <f>SUMIFS(СВЦЭМ!$D$33:$D$776,СВЦЭМ!$A$33:$A$776,$A13,СВЦЭМ!$B$33:$B$776,R$11)+'СЕТ СН'!$F$14+СВЦЭМ!$D$10+'СЕТ СН'!$F$5-'СЕТ СН'!$F$24</f>
        <v>3208.6707234599999</v>
      </c>
      <c r="S13" s="36">
        <f>SUMIFS(СВЦЭМ!$D$33:$D$776,СВЦЭМ!$A$33:$A$776,$A13,СВЦЭМ!$B$33:$B$776,S$11)+'СЕТ СН'!$F$14+СВЦЭМ!$D$10+'СЕТ СН'!$F$5-'СЕТ СН'!$F$24</f>
        <v>3188.3031395799999</v>
      </c>
      <c r="T13" s="36">
        <f>SUMIFS(СВЦЭМ!$D$33:$D$776,СВЦЭМ!$A$33:$A$776,$A13,СВЦЭМ!$B$33:$B$776,T$11)+'СЕТ СН'!$F$14+СВЦЭМ!$D$10+'СЕТ СН'!$F$5-'СЕТ СН'!$F$24</f>
        <v>3180.8578089900002</v>
      </c>
      <c r="U13" s="36">
        <f>SUMIFS(СВЦЭМ!$D$33:$D$776,СВЦЭМ!$A$33:$A$776,$A13,СВЦЭМ!$B$33:$B$776,U$11)+'СЕТ СН'!$F$14+СВЦЭМ!$D$10+'СЕТ СН'!$F$5-'СЕТ СН'!$F$24</f>
        <v>3180.6948897000002</v>
      </c>
      <c r="V13" s="36">
        <f>SUMIFS(СВЦЭМ!$D$33:$D$776,СВЦЭМ!$A$33:$A$776,$A13,СВЦЭМ!$B$33:$B$776,V$11)+'СЕТ СН'!$F$14+СВЦЭМ!$D$10+'СЕТ СН'!$F$5-'СЕТ СН'!$F$24</f>
        <v>3182.2235438900002</v>
      </c>
      <c r="W13" s="36">
        <f>SUMIFS(СВЦЭМ!$D$33:$D$776,СВЦЭМ!$A$33:$A$776,$A13,СВЦЭМ!$B$33:$B$776,W$11)+'СЕТ СН'!$F$14+СВЦЭМ!$D$10+'СЕТ СН'!$F$5-'СЕТ СН'!$F$24</f>
        <v>3210.8231675900001</v>
      </c>
      <c r="X13" s="36">
        <f>SUMIFS(СВЦЭМ!$D$33:$D$776,СВЦЭМ!$A$33:$A$776,$A13,СВЦЭМ!$B$33:$B$776,X$11)+'СЕТ СН'!$F$14+СВЦЭМ!$D$10+'СЕТ СН'!$F$5-'СЕТ СН'!$F$24</f>
        <v>3224.55967581</v>
      </c>
      <c r="Y13" s="36">
        <f>SUMIFS(СВЦЭМ!$D$33:$D$776,СВЦЭМ!$A$33:$A$776,$A13,СВЦЭМ!$B$33:$B$776,Y$11)+'СЕТ СН'!$F$14+СВЦЭМ!$D$10+'СЕТ СН'!$F$5-'СЕТ СН'!$F$24</f>
        <v>3251.01958031</v>
      </c>
    </row>
    <row r="14" spans="1:27" ht="15.75" x14ac:dyDescent="0.2">
      <c r="A14" s="35">
        <f t="shared" ref="A14:A42" si="0">A13+1</f>
        <v>43772</v>
      </c>
      <c r="B14" s="36">
        <f>SUMIFS(СВЦЭМ!$D$33:$D$776,СВЦЭМ!$A$33:$A$776,$A14,СВЦЭМ!$B$33:$B$776,B$11)+'СЕТ СН'!$F$14+СВЦЭМ!$D$10+'СЕТ СН'!$F$5-'СЕТ СН'!$F$24</f>
        <v>3236.1930166000002</v>
      </c>
      <c r="C14" s="36">
        <f>SUMIFS(СВЦЭМ!$D$33:$D$776,СВЦЭМ!$A$33:$A$776,$A14,СВЦЭМ!$B$33:$B$776,C$11)+'СЕТ СН'!$F$14+СВЦЭМ!$D$10+'СЕТ СН'!$F$5-'СЕТ СН'!$F$24</f>
        <v>3275.6866377900001</v>
      </c>
      <c r="D14" s="36">
        <f>SUMIFS(СВЦЭМ!$D$33:$D$776,СВЦЭМ!$A$33:$A$776,$A14,СВЦЭМ!$B$33:$B$776,D$11)+'СЕТ СН'!$F$14+СВЦЭМ!$D$10+'СЕТ СН'!$F$5-'СЕТ СН'!$F$24</f>
        <v>3291.4872032000003</v>
      </c>
      <c r="E14" s="36">
        <f>SUMIFS(СВЦЭМ!$D$33:$D$776,СВЦЭМ!$A$33:$A$776,$A14,СВЦЭМ!$B$33:$B$776,E$11)+'СЕТ СН'!$F$14+СВЦЭМ!$D$10+'СЕТ СН'!$F$5-'СЕТ СН'!$F$24</f>
        <v>3296.2493953200001</v>
      </c>
      <c r="F14" s="36">
        <f>SUMIFS(СВЦЭМ!$D$33:$D$776,СВЦЭМ!$A$33:$A$776,$A14,СВЦЭМ!$B$33:$B$776,F$11)+'СЕТ СН'!$F$14+СВЦЭМ!$D$10+'СЕТ СН'!$F$5-'СЕТ СН'!$F$24</f>
        <v>3312.6948702999998</v>
      </c>
      <c r="G14" s="36">
        <f>SUMIFS(СВЦЭМ!$D$33:$D$776,СВЦЭМ!$A$33:$A$776,$A14,СВЦЭМ!$B$33:$B$776,G$11)+'СЕТ СН'!$F$14+СВЦЭМ!$D$10+'СЕТ СН'!$F$5-'СЕТ СН'!$F$24</f>
        <v>3299.3767634000001</v>
      </c>
      <c r="H14" s="36">
        <f>SUMIFS(СВЦЭМ!$D$33:$D$776,СВЦЭМ!$A$33:$A$776,$A14,СВЦЭМ!$B$33:$B$776,H$11)+'СЕТ СН'!$F$14+СВЦЭМ!$D$10+'СЕТ СН'!$F$5-'СЕТ СН'!$F$24</f>
        <v>3284.6210012500001</v>
      </c>
      <c r="I14" s="36">
        <f>SUMIFS(СВЦЭМ!$D$33:$D$776,СВЦЭМ!$A$33:$A$776,$A14,СВЦЭМ!$B$33:$B$776,I$11)+'СЕТ СН'!$F$14+СВЦЭМ!$D$10+'СЕТ СН'!$F$5-'СЕТ СН'!$F$24</f>
        <v>3275.1829801100002</v>
      </c>
      <c r="J14" s="36">
        <f>SUMIFS(СВЦЭМ!$D$33:$D$776,СВЦЭМ!$A$33:$A$776,$A14,СВЦЭМ!$B$33:$B$776,J$11)+'СЕТ СН'!$F$14+СВЦЭМ!$D$10+'СЕТ СН'!$F$5-'СЕТ СН'!$F$24</f>
        <v>3238.5084755500002</v>
      </c>
      <c r="K14" s="36">
        <f>SUMIFS(СВЦЭМ!$D$33:$D$776,СВЦЭМ!$A$33:$A$776,$A14,СВЦЭМ!$B$33:$B$776,K$11)+'СЕТ СН'!$F$14+СВЦЭМ!$D$10+'СЕТ СН'!$F$5-'СЕТ СН'!$F$24</f>
        <v>3193.4031538700001</v>
      </c>
      <c r="L14" s="36">
        <f>SUMIFS(СВЦЭМ!$D$33:$D$776,СВЦЭМ!$A$33:$A$776,$A14,СВЦЭМ!$B$33:$B$776,L$11)+'СЕТ СН'!$F$14+СВЦЭМ!$D$10+'СЕТ СН'!$F$5-'СЕТ СН'!$F$24</f>
        <v>3179.4689972699998</v>
      </c>
      <c r="M14" s="36">
        <f>SUMIFS(СВЦЭМ!$D$33:$D$776,СВЦЭМ!$A$33:$A$776,$A14,СВЦЭМ!$B$33:$B$776,M$11)+'СЕТ СН'!$F$14+СВЦЭМ!$D$10+'СЕТ СН'!$F$5-'СЕТ СН'!$F$24</f>
        <v>3181.9300853499999</v>
      </c>
      <c r="N14" s="36">
        <f>SUMIFS(СВЦЭМ!$D$33:$D$776,СВЦЭМ!$A$33:$A$776,$A14,СВЦЭМ!$B$33:$B$776,N$11)+'СЕТ СН'!$F$14+СВЦЭМ!$D$10+'СЕТ СН'!$F$5-'СЕТ СН'!$F$24</f>
        <v>3185.9467959200001</v>
      </c>
      <c r="O14" s="36">
        <f>SUMIFS(СВЦЭМ!$D$33:$D$776,СВЦЭМ!$A$33:$A$776,$A14,СВЦЭМ!$B$33:$B$776,O$11)+'СЕТ СН'!$F$14+СВЦЭМ!$D$10+'СЕТ СН'!$F$5-'СЕТ СН'!$F$24</f>
        <v>3189.6101474799998</v>
      </c>
      <c r="P14" s="36">
        <f>SUMIFS(СВЦЭМ!$D$33:$D$776,СВЦЭМ!$A$33:$A$776,$A14,СВЦЭМ!$B$33:$B$776,P$11)+'СЕТ СН'!$F$14+СВЦЭМ!$D$10+'СЕТ СН'!$F$5-'СЕТ СН'!$F$24</f>
        <v>3196.5208123000002</v>
      </c>
      <c r="Q14" s="36">
        <f>SUMIFS(СВЦЭМ!$D$33:$D$776,СВЦЭМ!$A$33:$A$776,$A14,СВЦЭМ!$B$33:$B$776,Q$11)+'СЕТ СН'!$F$14+СВЦЭМ!$D$10+'СЕТ СН'!$F$5-'СЕТ СН'!$F$24</f>
        <v>3189.91996217</v>
      </c>
      <c r="R14" s="36">
        <f>SUMIFS(СВЦЭМ!$D$33:$D$776,СВЦЭМ!$A$33:$A$776,$A14,СВЦЭМ!$B$33:$B$776,R$11)+'СЕТ СН'!$F$14+СВЦЭМ!$D$10+'СЕТ СН'!$F$5-'СЕТ СН'!$F$24</f>
        <v>3154.84235042</v>
      </c>
      <c r="S14" s="36">
        <f>SUMIFS(СВЦЭМ!$D$33:$D$776,СВЦЭМ!$A$33:$A$776,$A14,СВЦЭМ!$B$33:$B$776,S$11)+'СЕТ СН'!$F$14+СВЦЭМ!$D$10+'СЕТ СН'!$F$5-'СЕТ СН'!$F$24</f>
        <v>3127.7770564100001</v>
      </c>
      <c r="T14" s="36">
        <f>SUMIFS(СВЦЭМ!$D$33:$D$776,СВЦЭМ!$A$33:$A$776,$A14,СВЦЭМ!$B$33:$B$776,T$11)+'СЕТ СН'!$F$14+СВЦЭМ!$D$10+'СЕТ СН'!$F$5-'СЕТ СН'!$F$24</f>
        <v>3110.66647573</v>
      </c>
      <c r="U14" s="36">
        <f>SUMIFS(СВЦЭМ!$D$33:$D$776,СВЦЭМ!$A$33:$A$776,$A14,СВЦЭМ!$B$33:$B$776,U$11)+'СЕТ СН'!$F$14+СВЦЭМ!$D$10+'СЕТ СН'!$F$5-'СЕТ СН'!$F$24</f>
        <v>3111.2121502600003</v>
      </c>
      <c r="V14" s="36">
        <f>SUMIFS(СВЦЭМ!$D$33:$D$776,СВЦЭМ!$A$33:$A$776,$A14,СВЦЭМ!$B$33:$B$776,V$11)+'СЕТ СН'!$F$14+СВЦЭМ!$D$10+'СЕТ СН'!$F$5-'СЕТ СН'!$F$24</f>
        <v>3122.5499626300002</v>
      </c>
      <c r="W14" s="36">
        <f>SUMIFS(СВЦЭМ!$D$33:$D$776,СВЦЭМ!$A$33:$A$776,$A14,СВЦЭМ!$B$33:$B$776,W$11)+'СЕТ СН'!$F$14+СВЦЭМ!$D$10+'СЕТ СН'!$F$5-'СЕТ СН'!$F$24</f>
        <v>3130.17495654</v>
      </c>
      <c r="X14" s="36">
        <f>SUMIFS(СВЦЭМ!$D$33:$D$776,СВЦЭМ!$A$33:$A$776,$A14,СВЦЭМ!$B$33:$B$776,X$11)+'СЕТ СН'!$F$14+СВЦЭМ!$D$10+'СЕТ СН'!$F$5-'СЕТ СН'!$F$24</f>
        <v>3143.313001</v>
      </c>
      <c r="Y14" s="36">
        <f>SUMIFS(СВЦЭМ!$D$33:$D$776,СВЦЭМ!$A$33:$A$776,$A14,СВЦЭМ!$B$33:$B$776,Y$11)+'СЕТ СН'!$F$14+СВЦЭМ!$D$10+'СЕТ СН'!$F$5-'СЕТ СН'!$F$24</f>
        <v>3186.2013625899999</v>
      </c>
    </row>
    <row r="15" spans="1:27" ht="15.75" x14ac:dyDescent="0.2">
      <c r="A15" s="35">
        <f t="shared" si="0"/>
        <v>43773</v>
      </c>
      <c r="B15" s="36">
        <f>SUMIFS(СВЦЭМ!$D$33:$D$776,СВЦЭМ!$A$33:$A$776,$A15,СВЦЭМ!$B$33:$B$776,B$11)+'СЕТ СН'!$F$14+СВЦЭМ!$D$10+'СЕТ СН'!$F$5-'СЕТ СН'!$F$24</f>
        <v>3263.3905781500002</v>
      </c>
      <c r="C15" s="36">
        <f>SUMIFS(СВЦЭМ!$D$33:$D$776,СВЦЭМ!$A$33:$A$776,$A15,СВЦЭМ!$B$33:$B$776,C$11)+'СЕТ СН'!$F$14+СВЦЭМ!$D$10+'СЕТ СН'!$F$5-'СЕТ СН'!$F$24</f>
        <v>3296.1107009400002</v>
      </c>
      <c r="D15" s="36">
        <f>SUMIFS(СВЦЭМ!$D$33:$D$776,СВЦЭМ!$A$33:$A$776,$A15,СВЦЭМ!$B$33:$B$776,D$11)+'СЕТ СН'!$F$14+СВЦЭМ!$D$10+'СЕТ СН'!$F$5-'СЕТ СН'!$F$24</f>
        <v>3307.40841163</v>
      </c>
      <c r="E15" s="36">
        <f>SUMIFS(СВЦЭМ!$D$33:$D$776,СВЦЭМ!$A$33:$A$776,$A15,СВЦЭМ!$B$33:$B$776,E$11)+'СЕТ СН'!$F$14+СВЦЭМ!$D$10+'СЕТ СН'!$F$5-'СЕТ СН'!$F$24</f>
        <v>3331.2581406600002</v>
      </c>
      <c r="F15" s="36">
        <f>SUMIFS(СВЦЭМ!$D$33:$D$776,СВЦЭМ!$A$33:$A$776,$A15,СВЦЭМ!$B$33:$B$776,F$11)+'СЕТ СН'!$F$14+СВЦЭМ!$D$10+'СЕТ СН'!$F$5-'СЕТ СН'!$F$24</f>
        <v>3332.9592002999998</v>
      </c>
      <c r="G15" s="36">
        <f>SUMIFS(СВЦЭМ!$D$33:$D$776,СВЦЭМ!$A$33:$A$776,$A15,СВЦЭМ!$B$33:$B$776,G$11)+'СЕТ СН'!$F$14+СВЦЭМ!$D$10+'СЕТ СН'!$F$5-'СЕТ СН'!$F$24</f>
        <v>3299.1301181399999</v>
      </c>
      <c r="H15" s="36">
        <f>SUMIFS(СВЦЭМ!$D$33:$D$776,СВЦЭМ!$A$33:$A$776,$A15,СВЦЭМ!$B$33:$B$776,H$11)+'СЕТ СН'!$F$14+СВЦЭМ!$D$10+'СЕТ СН'!$F$5-'СЕТ СН'!$F$24</f>
        <v>3266.66919203</v>
      </c>
      <c r="I15" s="36">
        <f>SUMIFS(СВЦЭМ!$D$33:$D$776,СВЦЭМ!$A$33:$A$776,$A15,СВЦЭМ!$B$33:$B$776,I$11)+'СЕТ СН'!$F$14+СВЦЭМ!$D$10+'СЕТ СН'!$F$5-'СЕТ СН'!$F$24</f>
        <v>3257.07020865</v>
      </c>
      <c r="J15" s="36">
        <f>SUMIFS(СВЦЭМ!$D$33:$D$776,СВЦЭМ!$A$33:$A$776,$A15,СВЦЭМ!$B$33:$B$776,J$11)+'СЕТ СН'!$F$14+СВЦЭМ!$D$10+'СЕТ СН'!$F$5-'СЕТ СН'!$F$24</f>
        <v>3240.30653674</v>
      </c>
      <c r="K15" s="36">
        <f>SUMIFS(СВЦЭМ!$D$33:$D$776,СВЦЭМ!$A$33:$A$776,$A15,СВЦЭМ!$B$33:$B$776,K$11)+'СЕТ СН'!$F$14+СВЦЭМ!$D$10+'СЕТ СН'!$F$5-'СЕТ СН'!$F$24</f>
        <v>3212.07574995</v>
      </c>
      <c r="L15" s="36">
        <f>SUMIFS(СВЦЭМ!$D$33:$D$776,СВЦЭМ!$A$33:$A$776,$A15,СВЦЭМ!$B$33:$B$776,L$11)+'СЕТ СН'!$F$14+СВЦЭМ!$D$10+'СЕТ СН'!$F$5-'СЕТ СН'!$F$24</f>
        <v>3196.9437551000001</v>
      </c>
      <c r="M15" s="36">
        <f>SUMIFS(СВЦЭМ!$D$33:$D$776,СВЦЭМ!$A$33:$A$776,$A15,СВЦЭМ!$B$33:$B$776,M$11)+'СЕТ СН'!$F$14+СВЦЭМ!$D$10+'СЕТ СН'!$F$5-'СЕТ СН'!$F$24</f>
        <v>3198.3816943900001</v>
      </c>
      <c r="N15" s="36">
        <f>SUMIFS(СВЦЭМ!$D$33:$D$776,СВЦЭМ!$A$33:$A$776,$A15,СВЦЭМ!$B$33:$B$776,N$11)+'СЕТ СН'!$F$14+СВЦЭМ!$D$10+'СЕТ СН'!$F$5-'СЕТ СН'!$F$24</f>
        <v>3200.1960339000002</v>
      </c>
      <c r="O15" s="36">
        <f>SUMIFS(СВЦЭМ!$D$33:$D$776,СВЦЭМ!$A$33:$A$776,$A15,СВЦЭМ!$B$33:$B$776,O$11)+'СЕТ СН'!$F$14+СВЦЭМ!$D$10+'СЕТ СН'!$F$5-'СЕТ СН'!$F$24</f>
        <v>3203.8105433000001</v>
      </c>
      <c r="P15" s="36">
        <f>SUMIFS(СВЦЭМ!$D$33:$D$776,СВЦЭМ!$A$33:$A$776,$A15,СВЦЭМ!$B$33:$B$776,P$11)+'СЕТ СН'!$F$14+СВЦЭМ!$D$10+'СЕТ СН'!$F$5-'СЕТ СН'!$F$24</f>
        <v>3222.0725754599998</v>
      </c>
      <c r="Q15" s="36">
        <f>SUMIFS(СВЦЭМ!$D$33:$D$776,СВЦЭМ!$A$33:$A$776,$A15,СВЦЭМ!$B$33:$B$776,Q$11)+'СЕТ СН'!$F$14+СВЦЭМ!$D$10+'СЕТ СН'!$F$5-'СЕТ СН'!$F$24</f>
        <v>3225.82099573</v>
      </c>
      <c r="R15" s="36">
        <f>SUMIFS(СВЦЭМ!$D$33:$D$776,СВЦЭМ!$A$33:$A$776,$A15,СВЦЭМ!$B$33:$B$776,R$11)+'СЕТ СН'!$F$14+СВЦЭМ!$D$10+'СЕТ СН'!$F$5-'СЕТ СН'!$F$24</f>
        <v>3186.1488490500001</v>
      </c>
      <c r="S15" s="36">
        <f>SUMIFS(СВЦЭМ!$D$33:$D$776,СВЦЭМ!$A$33:$A$776,$A15,СВЦЭМ!$B$33:$B$776,S$11)+'СЕТ СН'!$F$14+СВЦЭМ!$D$10+'СЕТ СН'!$F$5-'СЕТ СН'!$F$24</f>
        <v>3154.0615992399999</v>
      </c>
      <c r="T15" s="36">
        <f>SUMIFS(СВЦЭМ!$D$33:$D$776,СВЦЭМ!$A$33:$A$776,$A15,СВЦЭМ!$B$33:$B$776,T$11)+'СЕТ СН'!$F$14+СВЦЭМ!$D$10+'СЕТ СН'!$F$5-'СЕТ СН'!$F$24</f>
        <v>3140.7317564200002</v>
      </c>
      <c r="U15" s="36">
        <f>SUMIFS(СВЦЭМ!$D$33:$D$776,СВЦЭМ!$A$33:$A$776,$A15,СВЦЭМ!$B$33:$B$776,U$11)+'СЕТ СН'!$F$14+СВЦЭМ!$D$10+'СЕТ СН'!$F$5-'СЕТ СН'!$F$24</f>
        <v>3134.4467440200001</v>
      </c>
      <c r="V15" s="36">
        <f>SUMIFS(СВЦЭМ!$D$33:$D$776,СВЦЭМ!$A$33:$A$776,$A15,СВЦЭМ!$B$33:$B$776,V$11)+'СЕТ СН'!$F$14+СВЦЭМ!$D$10+'СЕТ СН'!$F$5-'СЕТ СН'!$F$24</f>
        <v>3143.3285949599999</v>
      </c>
      <c r="W15" s="36">
        <f>SUMIFS(СВЦЭМ!$D$33:$D$776,СВЦЭМ!$A$33:$A$776,$A15,СВЦЭМ!$B$33:$B$776,W$11)+'СЕТ СН'!$F$14+СВЦЭМ!$D$10+'СЕТ СН'!$F$5-'СЕТ СН'!$F$24</f>
        <v>3161.7017450799999</v>
      </c>
      <c r="X15" s="36">
        <f>SUMIFS(СВЦЭМ!$D$33:$D$776,СВЦЭМ!$A$33:$A$776,$A15,СВЦЭМ!$B$33:$B$776,X$11)+'СЕТ СН'!$F$14+СВЦЭМ!$D$10+'СЕТ СН'!$F$5-'СЕТ СН'!$F$24</f>
        <v>3176.1832944500002</v>
      </c>
      <c r="Y15" s="36">
        <f>SUMIFS(СВЦЭМ!$D$33:$D$776,СВЦЭМ!$A$33:$A$776,$A15,СВЦЭМ!$B$33:$B$776,Y$11)+'СЕТ СН'!$F$14+СВЦЭМ!$D$10+'СЕТ СН'!$F$5-'СЕТ СН'!$F$24</f>
        <v>3208.0051801700001</v>
      </c>
    </row>
    <row r="16" spans="1:27" ht="15.75" x14ac:dyDescent="0.2">
      <c r="A16" s="35">
        <f t="shared" si="0"/>
        <v>43774</v>
      </c>
      <c r="B16" s="36">
        <f>SUMIFS(СВЦЭМ!$D$33:$D$776,СВЦЭМ!$A$33:$A$776,$A16,СВЦЭМ!$B$33:$B$776,B$11)+'СЕТ СН'!$F$14+СВЦЭМ!$D$10+'СЕТ СН'!$F$5-'СЕТ СН'!$F$24</f>
        <v>3315.1553808500003</v>
      </c>
      <c r="C16" s="36">
        <f>SUMIFS(СВЦЭМ!$D$33:$D$776,СВЦЭМ!$A$33:$A$776,$A16,СВЦЭМ!$B$33:$B$776,C$11)+'СЕТ СН'!$F$14+СВЦЭМ!$D$10+'СЕТ СН'!$F$5-'СЕТ СН'!$F$24</f>
        <v>3334.6590424400001</v>
      </c>
      <c r="D16" s="36">
        <f>SUMIFS(СВЦЭМ!$D$33:$D$776,СВЦЭМ!$A$33:$A$776,$A16,СВЦЭМ!$B$33:$B$776,D$11)+'СЕТ СН'!$F$14+СВЦЭМ!$D$10+'СЕТ СН'!$F$5-'СЕТ СН'!$F$24</f>
        <v>3326.4945890399999</v>
      </c>
      <c r="E16" s="36">
        <f>SUMIFS(СВЦЭМ!$D$33:$D$776,СВЦЭМ!$A$33:$A$776,$A16,СВЦЭМ!$B$33:$B$776,E$11)+'СЕТ СН'!$F$14+СВЦЭМ!$D$10+'СЕТ СН'!$F$5-'СЕТ СН'!$F$24</f>
        <v>3331.97334955</v>
      </c>
      <c r="F16" s="36">
        <f>SUMIFS(СВЦЭМ!$D$33:$D$776,СВЦЭМ!$A$33:$A$776,$A16,СВЦЭМ!$B$33:$B$776,F$11)+'СЕТ СН'!$F$14+СВЦЭМ!$D$10+'СЕТ СН'!$F$5-'СЕТ СН'!$F$24</f>
        <v>3334.0863320799999</v>
      </c>
      <c r="G16" s="36">
        <f>SUMIFS(СВЦЭМ!$D$33:$D$776,СВЦЭМ!$A$33:$A$776,$A16,СВЦЭМ!$B$33:$B$776,G$11)+'СЕТ СН'!$F$14+СВЦЭМ!$D$10+'СЕТ СН'!$F$5-'СЕТ СН'!$F$24</f>
        <v>3315.3861591300001</v>
      </c>
      <c r="H16" s="36">
        <f>SUMIFS(СВЦЭМ!$D$33:$D$776,СВЦЭМ!$A$33:$A$776,$A16,СВЦЭМ!$B$33:$B$776,H$11)+'СЕТ СН'!$F$14+СВЦЭМ!$D$10+'СЕТ СН'!$F$5-'СЕТ СН'!$F$24</f>
        <v>3272.4921194799999</v>
      </c>
      <c r="I16" s="36">
        <f>SUMIFS(СВЦЭМ!$D$33:$D$776,СВЦЭМ!$A$33:$A$776,$A16,СВЦЭМ!$B$33:$B$776,I$11)+'СЕТ СН'!$F$14+СВЦЭМ!$D$10+'СЕТ СН'!$F$5-'СЕТ СН'!$F$24</f>
        <v>3285.7374913900003</v>
      </c>
      <c r="J16" s="36">
        <f>SUMIFS(СВЦЭМ!$D$33:$D$776,СВЦЭМ!$A$33:$A$776,$A16,СВЦЭМ!$B$33:$B$776,J$11)+'СЕТ СН'!$F$14+СВЦЭМ!$D$10+'СЕТ СН'!$F$5-'СЕТ СН'!$F$24</f>
        <v>3268.2822863199999</v>
      </c>
      <c r="K16" s="36">
        <f>SUMIFS(СВЦЭМ!$D$33:$D$776,СВЦЭМ!$A$33:$A$776,$A16,СВЦЭМ!$B$33:$B$776,K$11)+'СЕТ СН'!$F$14+СВЦЭМ!$D$10+'СЕТ СН'!$F$5-'СЕТ СН'!$F$24</f>
        <v>3242.8178703000003</v>
      </c>
      <c r="L16" s="36">
        <f>SUMIFS(СВЦЭМ!$D$33:$D$776,СВЦЭМ!$A$33:$A$776,$A16,СВЦЭМ!$B$33:$B$776,L$11)+'СЕТ СН'!$F$14+СВЦЭМ!$D$10+'СЕТ СН'!$F$5-'СЕТ СН'!$F$24</f>
        <v>3239.50014255</v>
      </c>
      <c r="M16" s="36">
        <f>SUMIFS(СВЦЭМ!$D$33:$D$776,СВЦЭМ!$A$33:$A$776,$A16,СВЦЭМ!$B$33:$B$776,M$11)+'СЕТ СН'!$F$14+СВЦЭМ!$D$10+'СЕТ СН'!$F$5-'СЕТ СН'!$F$24</f>
        <v>3244.3967436100002</v>
      </c>
      <c r="N16" s="36">
        <f>SUMIFS(СВЦЭМ!$D$33:$D$776,СВЦЭМ!$A$33:$A$776,$A16,СВЦЭМ!$B$33:$B$776,N$11)+'СЕТ СН'!$F$14+СВЦЭМ!$D$10+'СЕТ СН'!$F$5-'СЕТ СН'!$F$24</f>
        <v>3243.9790002999998</v>
      </c>
      <c r="O16" s="36">
        <f>SUMIFS(СВЦЭМ!$D$33:$D$776,СВЦЭМ!$A$33:$A$776,$A16,СВЦЭМ!$B$33:$B$776,O$11)+'СЕТ СН'!$F$14+СВЦЭМ!$D$10+'СЕТ СН'!$F$5-'СЕТ СН'!$F$24</f>
        <v>3259.6488558000001</v>
      </c>
      <c r="P16" s="36">
        <f>SUMIFS(СВЦЭМ!$D$33:$D$776,СВЦЭМ!$A$33:$A$776,$A16,СВЦЭМ!$B$33:$B$776,P$11)+'СЕТ СН'!$F$14+СВЦЭМ!$D$10+'СЕТ СН'!$F$5-'СЕТ СН'!$F$24</f>
        <v>3264.2318205299998</v>
      </c>
      <c r="Q16" s="36">
        <f>SUMIFS(СВЦЭМ!$D$33:$D$776,СВЦЭМ!$A$33:$A$776,$A16,СВЦЭМ!$B$33:$B$776,Q$11)+'СЕТ СН'!$F$14+СВЦЭМ!$D$10+'СЕТ СН'!$F$5-'СЕТ СН'!$F$24</f>
        <v>3250.1621426500001</v>
      </c>
      <c r="R16" s="36">
        <f>SUMIFS(СВЦЭМ!$D$33:$D$776,СВЦЭМ!$A$33:$A$776,$A16,СВЦЭМ!$B$33:$B$776,R$11)+'СЕТ СН'!$F$14+СВЦЭМ!$D$10+'СЕТ СН'!$F$5-'СЕТ СН'!$F$24</f>
        <v>3198.8045140700001</v>
      </c>
      <c r="S16" s="36">
        <f>SUMIFS(СВЦЭМ!$D$33:$D$776,СВЦЭМ!$A$33:$A$776,$A16,СВЦЭМ!$B$33:$B$776,S$11)+'СЕТ СН'!$F$14+СВЦЭМ!$D$10+'СЕТ СН'!$F$5-'СЕТ СН'!$F$24</f>
        <v>3171.9147666399999</v>
      </c>
      <c r="T16" s="36">
        <f>SUMIFS(СВЦЭМ!$D$33:$D$776,СВЦЭМ!$A$33:$A$776,$A16,СВЦЭМ!$B$33:$B$776,T$11)+'СЕТ СН'!$F$14+СВЦЭМ!$D$10+'СЕТ СН'!$F$5-'СЕТ СН'!$F$24</f>
        <v>3182.9657613300001</v>
      </c>
      <c r="U16" s="36">
        <f>SUMIFS(СВЦЭМ!$D$33:$D$776,СВЦЭМ!$A$33:$A$776,$A16,СВЦЭМ!$B$33:$B$776,U$11)+'СЕТ СН'!$F$14+СВЦЭМ!$D$10+'СЕТ СН'!$F$5-'СЕТ СН'!$F$24</f>
        <v>3186.9550619400002</v>
      </c>
      <c r="V16" s="36">
        <f>SUMIFS(СВЦЭМ!$D$33:$D$776,СВЦЭМ!$A$33:$A$776,$A16,СВЦЭМ!$B$33:$B$776,V$11)+'СЕТ СН'!$F$14+СВЦЭМ!$D$10+'СЕТ СН'!$F$5-'СЕТ СН'!$F$24</f>
        <v>3177.8388153800001</v>
      </c>
      <c r="W16" s="36">
        <f>SUMIFS(СВЦЭМ!$D$33:$D$776,СВЦЭМ!$A$33:$A$776,$A16,СВЦЭМ!$B$33:$B$776,W$11)+'СЕТ СН'!$F$14+СВЦЭМ!$D$10+'СЕТ СН'!$F$5-'СЕТ СН'!$F$24</f>
        <v>3184.5957656</v>
      </c>
      <c r="X16" s="36">
        <f>SUMIFS(СВЦЭМ!$D$33:$D$776,СВЦЭМ!$A$33:$A$776,$A16,СВЦЭМ!$B$33:$B$776,X$11)+'СЕТ СН'!$F$14+СВЦЭМ!$D$10+'СЕТ СН'!$F$5-'СЕТ СН'!$F$24</f>
        <v>3201.69843455</v>
      </c>
      <c r="Y16" s="36">
        <f>SUMIFS(СВЦЭМ!$D$33:$D$776,СВЦЭМ!$A$33:$A$776,$A16,СВЦЭМ!$B$33:$B$776,Y$11)+'СЕТ СН'!$F$14+СВЦЭМ!$D$10+'СЕТ СН'!$F$5-'СЕТ СН'!$F$24</f>
        <v>3241.4107493199999</v>
      </c>
    </row>
    <row r="17" spans="1:25" ht="15.75" x14ac:dyDescent="0.2">
      <c r="A17" s="35">
        <f t="shared" si="0"/>
        <v>43775</v>
      </c>
      <c r="B17" s="36">
        <f>SUMIFS(СВЦЭМ!$D$33:$D$776,СВЦЭМ!$A$33:$A$776,$A17,СВЦЭМ!$B$33:$B$776,B$11)+'СЕТ СН'!$F$14+СВЦЭМ!$D$10+'СЕТ СН'!$F$5-'СЕТ СН'!$F$24</f>
        <v>3238.24427823</v>
      </c>
      <c r="C17" s="36">
        <f>SUMIFS(СВЦЭМ!$D$33:$D$776,СВЦЭМ!$A$33:$A$776,$A17,СВЦЭМ!$B$33:$B$776,C$11)+'СЕТ СН'!$F$14+СВЦЭМ!$D$10+'СЕТ СН'!$F$5-'СЕТ СН'!$F$24</f>
        <v>3258.6092273499999</v>
      </c>
      <c r="D17" s="36">
        <f>SUMIFS(СВЦЭМ!$D$33:$D$776,СВЦЭМ!$A$33:$A$776,$A17,СВЦЭМ!$B$33:$B$776,D$11)+'СЕТ СН'!$F$14+СВЦЭМ!$D$10+'СЕТ СН'!$F$5-'СЕТ СН'!$F$24</f>
        <v>3272.2313736300002</v>
      </c>
      <c r="E17" s="36">
        <f>SUMIFS(СВЦЭМ!$D$33:$D$776,СВЦЭМ!$A$33:$A$776,$A17,СВЦЭМ!$B$33:$B$776,E$11)+'СЕТ СН'!$F$14+СВЦЭМ!$D$10+'СЕТ СН'!$F$5-'СЕТ СН'!$F$24</f>
        <v>3279.7262722099999</v>
      </c>
      <c r="F17" s="36">
        <f>SUMIFS(СВЦЭМ!$D$33:$D$776,СВЦЭМ!$A$33:$A$776,$A17,СВЦЭМ!$B$33:$B$776,F$11)+'СЕТ СН'!$F$14+СВЦЭМ!$D$10+'СЕТ СН'!$F$5-'СЕТ СН'!$F$24</f>
        <v>3284.0806887899998</v>
      </c>
      <c r="G17" s="36">
        <f>SUMIFS(СВЦЭМ!$D$33:$D$776,СВЦЭМ!$A$33:$A$776,$A17,СВЦЭМ!$B$33:$B$776,G$11)+'СЕТ СН'!$F$14+СВЦЭМ!$D$10+'СЕТ СН'!$F$5-'СЕТ СН'!$F$24</f>
        <v>3267.7774157100002</v>
      </c>
      <c r="H17" s="36">
        <f>SUMIFS(СВЦЭМ!$D$33:$D$776,СВЦЭМ!$A$33:$A$776,$A17,СВЦЭМ!$B$33:$B$776,H$11)+'СЕТ СН'!$F$14+СВЦЭМ!$D$10+'СЕТ СН'!$F$5-'СЕТ СН'!$F$24</f>
        <v>3239.1097380299998</v>
      </c>
      <c r="I17" s="36">
        <f>SUMIFS(СВЦЭМ!$D$33:$D$776,СВЦЭМ!$A$33:$A$776,$A17,СВЦЭМ!$B$33:$B$776,I$11)+'СЕТ СН'!$F$14+СВЦЭМ!$D$10+'СЕТ СН'!$F$5-'СЕТ СН'!$F$24</f>
        <v>3208.2874889899999</v>
      </c>
      <c r="J17" s="36">
        <f>SUMIFS(СВЦЭМ!$D$33:$D$776,СВЦЭМ!$A$33:$A$776,$A17,СВЦЭМ!$B$33:$B$776,J$11)+'СЕТ СН'!$F$14+СВЦЭМ!$D$10+'СЕТ СН'!$F$5-'СЕТ СН'!$F$24</f>
        <v>3200.67249545</v>
      </c>
      <c r="K17" s="36">
        <f>SUMIFS(СВЦЭМ!$D$33:$D$776,СВЦЭМ!$A$33:$A$776,$A17,СВЦЭМ!$B$33:$B$776,K$11)+'СЕТ СН'!$F$14+СВЦЭМ!$D$10+'СЕТ СН'!$F$5-'СЕТ СН'!$F$24</f>
        <v>3196.3002919999999</v>
      </c>
      <c r="L17" s="36">
        <f>SUMIFS(СВЦЭМ!$D$33:$D$776,СВЦЭМ!$A$33:$A$776,$A17,СВЦЭМ!$B$33:$B$776,L$11)+'СЕТ СН'!$F$14+СВЦЭМ!$D$10+'СЕТ СН'!$F$5-'СЕТ СН'!$F$24</f>
        <v>3213.5533822799998</v>
      </c>
      <c r="M17" s="36">
        <f>SUMIFS(СВЦЭМ!$D$33:$D$776,СВЦЭМ!$A$33:$A$776,$A17,СВЦЭМ!$B$33:$B$776,M$11)+'СЕТ СН'!$F$14+СВЦЭМ!$D$10+'СЕТ СН'!$F$5-'СЕТ СН'!$F$24</f>
        <v>3245.21760554</v>
      </c>
      <c r="N17" s="36">
        <f>SUMIFS(СВЦЭМ!$D$33:$D$776,СВЦЭМ!$A$33:$A$776,$A17,СВЦЭМ!$B$33:$B$776,N$11)+'СЕТ СН'!$F$14+СВЦЭМ!$D$10+'СЕТ СН'!$F$5-'СЕТ СН'!$F$24</f>
        <v>3255.1415061400003</v>
      </c>
      <c r="O17" s="36">
        <f>SUMIFS(СВЦЭМ!$D$33:$D$776,СВЦЭМ!$A$33:$A$776,$A17,СВЦЭМ!$B$33:$B$776,O$11)+'СЕТ СН'!$F$14+СВЦЭМ!$D$10+'СЕТ СН'!$F$5-'СЕТ СН'!$F$24</f>
        <v>3258.3287670899999</v>
      </c>
      <c r="P17" s="36">
        <f>SUMIFS(СВЦЭМ!$D$33:$D$776,СВЦЭМ!$A$33:$A$776,$A17,СВЦЭМ!$B$33:$B$776,P$11)+'СЕТ СН'!$F$14+СВЦЭМ!$D$10+'СЕТ СН'!$F$5-'СЕТ СН'!$F$24</f>
        <v>3268.00764437</v>
      </c>
      <c r="Q17" s="36">
        <f>SUMIFS(СВЦЭМ!$D$33:$D$776,СВЦЭМ!$A$33:$A$776,$A17,СВЦЭМ!$B$33:$B$776,Q$11)+'СЕТ СН'!$F$14+СВЦЭМ!$D$10+'СЕТ СН'!$F$5-'СЕТ СН'!$F$24</f>
        <v>3254.8121892099998</v>
      </c>
      <c r="R17" s="36">
        <f>SUMIFS(СВЦЭМ!$D$33:$D$776,СВЦЭМ!$A$33:$A$776,$A17,СВЦЭМ!$B$33:$B$776,R$11)+'СЕТ СН'!$F$14+СВЦЭМ!$D$10+'СЕТ СН'!$F$5-'СЕТ СН'!$F$24</f>
        <v>3215.3650743200001</v>
      </c>
      <c r="S17" s="36">
        <f>SUMIFS(СВЦЭМ!$D$33:$D$776,СВЦЭМ!$A$33:$A$776,$A17,СВЦЭМ!$B$33:$B$776,S$11)+'СЕТ СН'!$F$14+СВЦЭМ!$D$10+'СЕТ СН'!$F$5-'СЕТ СН'!$F$24</f>
        <v>3196.5799743699999</v>
      </c>
      <c r="T17" s="36">
        <f>SUMIFS(СВЦЭМ!$D$33:$D$776,СВЦЭМ!$A$33:$A$776,$A17,СВЦЭМ!$B$33:$B$776,T$11)+'СЕТ СН'!$F$14+СВЦЭМ!$D$10+'СЕТ СН'!$F$5-'СЕТ СН'!$F$24</f>
        <v>3220.38531758</v>
      </c>
      <c r="U17" s="36">
        <f>SUMIFS(СВЦЭМ!$D$33:$D$776,СВЦЭМ!$A$33:$A$776,$A17,СВЦЭМ!$B$33:$B$776,U$11)+'СЕТ СН'!$F$14+СВЦЭМ!$D$10+'СЕТ СН'!$F$5-'СЕТ СН'!$F$24</f>
        <v>3208.7634167699998</v>
      </c>
      <c r="V17" s="36">
        <f>SUMIFS(СВЦЭМ!$D$33:$D$776,СВЦЭМ!$A$33:$A$776,$A17,СВЦЭМ!$B$33:$B$776,V$11)+'СЕТ СН'!$F$14+СВЦЭМ!$D$10+'СЕТ СН'!$F$5-'СЕТ СН'!$F$24</f>
        <v>3196.71313891</v>
      </c>
      <c r="W17" s="36">
        <f>SUMIFS(СВЦЭМ!$D$33:$D$776,СВЦЭМ!$A$33:$A$776,$A17,СВЦЭМ!$B$33:$B$776,W$11)+'СЕТ СН'!$F$14+СВЦЭМ!$D$10+'СЕТ СН'!$F$5-'СЕТ СН'!$F$24</f>
        <v>3184.6742800500001</v>
      </c>
      <c r="X17" s="36">
        <f>SUMIFS(СВЦЭМ!$D$33:$D$776,СВЦЭМ!$A$33:$A$776,$A17,СВЦЭМ!$B$33:$B$776,X$11)+'СЕТ СН'!$F$14+СВЦЭМ!$D$10+'СЕТ СН'!$F$5-'СЕТ СН'!$F$24</f>
        <v>3187.3600363200003</v>
      </c>
      <c r="Y17" s="36">
        <f>SUMIFS(СВЦЭМ!$D$33:$D$776,СВЦЭМ!$A$33:$A$776,$A17,СВЦЭМ!$B$33:$B$776,Y$11)+'СЕТ СН'!$F$14+СВЦЭМ!$D$10+'СЕТ СН'!$F$5-'СЕТ СН'!$F$24</f>
        <v>3182.9033147199998</v>
      </c>
    </row>
    <row r="18" spans="1:25" ht="15.75" x14ac:dyDescent="0.2">
      <c r="A18" s="35">
        <f t="shared" si="0"/>
        <v>43776</v>
      </c>
      <c r="B18" s="36">
        <f>SUMIFS(СВЦЭМ!$D$33:$D$776,СВЦЭМ!$A$33:$A$776,$A18,СВЦЭМ!$B$33:$B$776,B$11)+'СЕТ СН'!$F$14+СВЦЭМ!$D$10+'СЕТ СН'!$F$5-'СЕТ СН'!$F$24</f>
        <v>3228.8026094000002</v>
      </c>
      <c r="C18" s="36">
        <f>SUMIFS(СВЦЭМ!$D$33:$D$776,СВЦЭМ!$A$33:$A$776,$A18,СВЦЭМ!$B$33:$B$776,C$11)+'СЕТ СН'!$F$14+СВЦЭМ!$D$10+'СЕТ СН'!$F$5-'СЕТ СН'!$F$24</f>
        <v>3259.4901255499999</v>
      </c>
      <c r="D18" s="36">
        <f>SUMIFS(СВЦЭМ!$D$33:$D$776,СВЦЭМ!$A$33:$A$776,$A18,СВЦЭМ!$B$33:$B$776,D$11)+'СЕТ СН'!$F$14+СВЦЭМ!$D$10+'СЕТ СН'!$F$5-'СЕТ СН'!$F$24</f>
        <v>3273.4687286600001</v>
      </c>
      <c r="E18" s="36">
        <f>SUMIFS(СВЦЭМ!$D$33:$D$776,СВЦЭМ!$A$33:$A$776,$A18,СВЦЭМ!$B$33:$B$776,E$11)+'СЕТ СН'!$F$14+СВЦЭМ!$D$10+'СЕТ СН'!$F$5-'СЕТ СН'!$F$24</f>
        <v>3287.3525043300001</v>
      </c>
      <c r="F18" s="36">
        <f>SUMIFS(СВЦЭМ!$D$33:$D$776,СВЦЭМ!$A$33:$A$776,$A18,СВЦЭМ!$B$33:$B$776,F$11)+'СЕТ СН'!$F$14+СВЦЭМ!$D$10+'СЕТ СН'!$F$5-'СЕТ СН'!$F$24</f>
        <v>3286.9680528500003</v>
      </c>
      <c r="G18" s="36">
        <f>SUMIFS(СВЦЭМ!$D$33:$D$776,СВЦЭМ!$A$33:$A$776,$A18,СВЦЭМ!$B$33:$B$776,G$11)+'СЕТ СН'!$F$14+СВЦЭМ!$D$10+'СЕТ СН'!$F$5-'СЕТ СН'!$F$24</f>
        <v>3258.3876129499999</v>
      </c>
      <c r="H18" s="36">
        <f>SUMIFS(СВЦЭМ!$D$33:$D$776,СВЦЭМ!$A$33:$A$776,$A18,СВЦЭМ!$B$33:$B$776,H$11)+'СЕТ СН'!$F$14+СВЦЭМ!$D$10+'СЕТ СН'!$F$5-'СЕТ СН'!$F$24</f>
        <v>3215.1166633800003</v>
      </c>
      <c r="I18" s="36">
        <f>SUMIFS(СВЦЭМ!$D$33:$D$776,СВЦЭМ!$A$33:$A$776,$A18,СВЦЭМ!$B$33:$B$776,I$11)+'СЕТ СН'!$F$14+СВЦЭМ!$D$10+'СЕТ СН'!$F$5-'СЕТ СН'!$F$24</f>
        <v>3194.17390922</v>
      </c>
      <c r="J18" s="36">
        <f>SUMIFS(СВЦЭМ!$D$33:$D$776,СВЦЭМ!$A$33:$A$776,$A18,СВЦЭМ!$B$33:$B$776,J$11)+'СЕТ СН'!$F$14+СВЦЭМ!$D$10+'СЕТ СН'!$F$5-'СЕТ СН'!$F$24</f>
        <v>3187.9561521000001</v>
      </c>
      <c r="K18" s="36">
        <f>SUMIFS(СВЦЭМ!$D$33:$D$776,СВЦЭМ!$A$33:$A$776,$A18,СВЦЭМ!$B$33:$B$776,K$11)+'СЕТ СН'!$F$14+СВЦЭМ!$D$10+'СЕТ СН'!$F$5-'СЕТ СН'!$F$24</f>
        <v>3188.7800126400002</v>
      </c>
      <c r="L18" s="36">
        <f>SUMIFS(СВЦЭМ!$D$33:$D$776,СВЦЭМ!$A$33:$A$776,$A18,СВЦЭМ!$B$33:$B$776,L$11)+'СЕТ СН'!$F$14+СВЦЭМ!$D$10+'СЕТ СН'!$F$5-'СЕТ СН'!$F$24</f>
        <v>3210.7635672000001</v>
      </c>
      <c r="M18" s="36">
        <f>SUMIFS(СВЦЭМ!$D$33:$D$776,СВЦЭМ!$A$33:$A$776,$A18,СВЦЭМ!$B$33:$B$776,M$11)+'СЕТ СН'!$F$14+СВЦЭМ!$D$10+'СЕТ СН'!$F$5-'СЕТ СН'!$F$24</f>
        <v>3227.0098841399999</v>
      </c>
      <c r="N18" s="36">
        <f>SUMIFS(СВЦЭМ!$D$33:$D$776,СВЦЭМ!$A$33:$A$776,$A18,СВЦЭМ!$B$33:$B$776,N$11)+'СЕТ СН'!$F$14+СВЦЭМ!$D$10+'СЕТ СН'!$F$5-'СЕТ СН'!$F$24</f>
        <v>3238.9023513299999</v>
      </c>
      <c r="O18" s="36">
        <f>SUMIFS(СВЦЭМ!$D$33:$D$776,СВЦЭМ!$A$33:$A$776,$A18,СВЦЭМ!$B$33:$B$776,O$11)+'СЕТ СН'!$F$14+СВЦЭМ!$D$10+'СЕТ СН'!$F$5-'СЕТ СН'!$F$24</f>
        <v>3249.2074954200002</v>
      </c>
      <c r="P18" s="36">
        <f>SUMIFS(СВЦЭМ!$D$33:$D$776,СВЦЭМ!$A$33:$A$776,$A18,СВЦЭМ!$B$33:$B$776,P$11)+'СЕТ СН'!$F$14+СВЦЭМ!$D$10+'СЕТ СН'!$F$5-'СЕТ СН'!$F$24</f>
        <v>3250.2518592400002</v>
      </c>
      <c r="Q18" s="36">
        <f>SUMIFS(СВЦЭМ!$D$33:$D$776,СВЦЭМ!$A$33:$A$776,$A18,СВЦЭМ!$B$33:$B$776,Q$11)+'СЕТ СН'!$F$14+СВЦЭМ!$D$10+'СЕТ СН'!$F$5-'СЕТ СН'!$F$24</f>
        <v>3243.9060451400001</v>
      </c>
      <c r="R18" s="36">
        <f>SUMIFS(СВЦЭМ!$D$33:$D$776,СВЦЭМ!$A$33:$A$776,$A18,СВЦЭМ!$B$33:$B$776,R$11)+'СЕТ СН'!$F$14+СВЦЭМ!$D$10+'СЕТ СН'!$F$5-'СЕТ СН'!$F$24</f>
        <v>3198.2560118599999</v>
      </c>
      <c r="S18" s="36">
        <f>SUMIFS(СВЦЭМ!$D$33:$D$776,СВЦЭМ!$A$33:$A$776,$A18,СВЦЭМ!$B$33:$B$776,S$11)+'СЕТ СН'!$F$14+СВЦЭМ!$D$10+'СЕТ СН'!$F$5-'СЕТ СН'!$F$24</f>
        <v>3185.3750901900003</v>
      </c>
      <c r="T18" s="36">
        <f>SUMIFS(СВЦЭМ!$D$33:$D$776,СВЦЭМ!$A$33:$A$776,$A18,СВЦЭМ!$B$33:$B$776,T$11)+'СЕТ СН'!$F$14+СВЦЭМ!$D$10+'СЕТ СН'!$F$5-'СЕТ СН'!$F$24</f>
        <v>3173.5024169799999</v>
      </c>
      <c r="U18" s="36">
        <f>SUMIFS(СВЦЭМ!$D$33:$D$776,СВЦЭМ!$A$33:$A$776,$A18,СВЦЭМ!$B$33:$B$776,U$11)+'СЕТ СН'!$F$14+СВЦЭМ!$D$10+'СЕТ СН'!$F$5-'СЕТ СН'!$F$24</f>
        <v>3171.1566188699999</v>
      </c>
      <c r="V18" s="36">
        <f>SUMIFS(СВЦЭМ!$D$33:$D$776,СВЦЭМ!$A$33:$A$776,$A18,СВЦЭМ!$B$33:$B$776,V$11)+'СЕТ СН'!$F$14+СВЦЭМ!$D$10+'СЕТ СН'!$F$5-'СЕТ СН'!$F$24</f>
        <v>3171.22858847</v>
      </c>
      <c r="W18" s="36">
        <f>SUMIFS(СВЦЭМ!$D$33:$D$776,СВЦЭМ!$A$33:$A$776,$A18,СВЦЭМ!$B$33:$B$776,W$11)+'СЕТ СН'!$F$14+СВЦЭМ!$D$10+'СЕТ СН'!$F$5-'СЕТ СН'!$F$24</f>
        <v>3163.6229672899999</v>
      </c>
      <c r="X18" s="36">
        <f>SUMIFS(СВЦЭМ!$D$33:$D$776,СВЦЭМ!$A$33:$A$776,$A18,СВЦЭМ!$B$33:$B$776,X$11)+'СЕТ СН'!$F$14+СВЦЭМ!$D$10+'СЕТ СН'!$F$5-'СЕТ СН'!$F$24</f>
        <v>3170.0725732300002</v>
      </c>
      <c r="Y18" s="36">
        <f>SUMIFS(СВЦЭМ!$D$33:$D$776,СВЦЭМ!$A$33:$A$776,$A18,СВЦЭМ!$B$33:$B$776,Y$11)+'СЕТ СН'!$F$14+СВЦЭМ!$D$10+'СЕТ СН'!$F$5-'СЕТ СН'!$F$24</f>
        <v>3205.0660830500001</v>
      </c>
    </row>
    <row r="19" spans="1:25" ht="15.75" x14ac:dyDescent="0.2">
      <c r="A19" s="35">
        <f t="shared" si="0"/>
        <v>43777</v>
      </c>
      <c r="B19" s="36">
        <f>SUMIFS(СВЦЭМ!$D$33:$D$776,СВЦЭМ!$A$33:$A$776,$A19,СВЦЭМ!$B$33:$B$776,B$11)+'СЕТ СН'!$F$14+СВЦЭМ!$D$10+'СЕТ СН'!$F$5-'СЕТ СН'!$F$24</f>
        <v>3278.76515948</v>
      </c>
      <c r="C19" s="36">
        <f>SUMIFS(СВЦЭМ!$D$33:$D$776,СВЦЭМ!$A$33:$A$776,$A19,СВЦЭМ!$B$33:$B$776,C$11)+'СЕТ СН'!$F$14+СВЦЭМ!$D$10+'СЕТ СН'!$F$5-'СЕТ СН'!$F$24</f>
        <v>3316.03432372</v>
      </c>
      <c r="D19" s="36">
        <f>SUMIFS(СВЦЭМ!$D$33:$D$776,СВЦЭМ!$A$33:$A$776,$A19,СВЦЭМ!$B$33:$B$776,D$11)+'СЕТ СН'!$F$14+СВЦЭМ!$D$10+'СЕТ СН'!$F$5-'СЕТ СН'!$F$24</f>
        <v>3325.3400031199999</v>
      </c>
      <c r="E19" s="36">
        <f>SUMIFS(СВЦЭМ!$D$33:$D$776,СВЦЭМ!$A$33:$A$776,$A19,СВЦЭМ!$B$33:$B$776,E$11)+'СЕТ СН'!$F$14+СВЦЭМ!$D$10+'СЕТ СН'!$F$5-'СЕТ СН'!$F$24</f>
        <v>3333.70629323</v>
      </c>
      <c r="F19" s="36">
        <f>SUMIFS(СВЦЭМ!$D$33:$D$776,СВЦЭМ!$A$33:$A$776,$A19,СВЦЭМ!$B$33:$B$776,F$11)+'СЕТ СН'!$F$14+СВЦЭМ!$D$10+'СЕТ СН'!$F$5-'СЕТ СН'!$F$24</f>
        <v>3329.4908902100001</v>
      </c>
      <c r="G19" s="36">
        <f>SUMIFS(СВЦЭМ!$D$33:$D$776,СВЦЭМ!$A$33:$A$776,$A19,СВЦЭМ!$B$33:$B$776,G$11)+'СЕТ СН'!$F$14+СВЦЭМ!$D$10+'СЕТ СН'!$F$5-'СЕТ СН'!$F$24</f>
        <v>3309.87344046</v>
      </c>
      <c r="H19" s="36">
        <f>SUMIFS(СВЦЭМ!$D$33:$D$776,СВЦЭМ!$A$33:$A$776,$A19,СВЦЭМ!$B$33:$B$776,H$11)+'СЕТ СН'!$F$14+СВЦЭМ!$D$10+'СЕТ СН'!$F$5-'СЕТ СН'!$F$24</f>
        <v>3260.1943116399998</v>
      </c>
      <c r="I19" s="36">
        <f>SUMIFS(СВЦЭМ!$D$33:$D$776,СВЦЭМ!$A$33:$A$776,$A19,СВЦЭМ!$B$33:$B$776,I$11)+'СЕТ СН'!$F$14+СВЦЭМ!$D$10+'СЕТ СН'!$F$5-'СЕТ СН'!$F$24</f>
        <v>3228.92888898</v>
      </c>
      <c r="J19" s="36">
        <f>SUMIFS(СВЦЭМ!$D$33:$D$776,СВЦЭМ!$A$33:$A$776,$A19,СВЦЭМ!$B$33:$B$776,J$11)+'СЕТ СН'!$F$14+СВЦЭМ!$D$10+'СЕТ СН'!$F$5-'СЕТ СН'!$F$24</f>
        <v>3219.5275995000002</v>
      </c>
      <c r="K19" s="36">
        <f>SUMIFS(СВЦЭМ!$D$33:$D$776,СВЦЭМ!$A$33:$A$776,$A19,СВЦЭМ!$B$33:$B$776,K$11)+'СЕТ СН'!$F$14+СВЦЭМ!$D$10+'СЕТ СН'!$F$5-'СЕТ СН'!$F$24</f>
        <v>3217.0302395600002</v>
      </c>
      <c r="L19" s="36">
        <f>SUMIFS(СВЦЭМ!$D$33:$D$776,СВЦЭМ!$A$33:$A$776,$A19,СВЦЭМ!$B$33:$B$776,L$11)+'СЕТ СН'!$F$14+СВЦЭМ!$D$10+'СЕТ СН'!$F$5-'СЕТ СН'!$F$24</f>
        <v>3210.2537654400003</v>
      </c>
      <c r="M19" s="36">
        <f>SUMIFS(СВЦЭМ!$D$33:$D$776,СВЦЭМ!$A$33:$A$776,$A19,СВЦЭМ!$B$33:$B$776,M$11)+'СЕТ СН'!$F$14+СВЦЭМ!$D$10+'СЕТ СН'!$F$5-'СЕТ СН'!$F$24</f>
        <v>3222.0381800300001</v>
      </c>
      <c r="N19" s="36">
        <f>SUMIFS(СВЦЭМ!$D$33:$D$776,СВЦЭМ!$A$33:$A$776,$A19,СВЦЭМ!$B$33:$B$776,N$11)+'СЕТ СН'!$F$14+СВЦЭМ!$D$10+'СЕТ СН'!$F$5-'СЕТ СН'!$F$24</f>
        <v>3233.7119469099998</v>
      </c>
      <c r="O19" s="36">
        <f>SUMIFS(СВЦЭМ!$D$33:$D$776,СВЦЭМ!$A$33:$A$776,$A19,СВЦЭМ!$B$33:$B$776,O$11)+'СЕТ СН'!$F$14+СВЦЭМ!$D$10+'СЕТ СН'!$F$5-'СЕТ СН'!$F$24</f>
        <v>3242.8257840000001</v>
      </c>
      <c r="P19" s="36">
        <f>SUMIFS(СВЦЭМ!$D$33:$D$776,СВЦЭМ!$A$33:$A$776,$A19,СВЦЭМ!$B$33:$B$776,P$11)+'СЕТ СН'!$F$14+СВЦЭМ!$D$10+'СЕТ СН'!$F$5-'СЕТ СН'!$F$24</f>
        <v>3246.3863262499999</v>
      </c>
      <c r="Q19" s="36">
        <f>SUMIFS(СВЦЭМ!$D$33:$D$776,СВЦЭМ!$A$33:$A$776,$A19,СВЦЭМ!$B$33:$B$776,Q$11)+'СЕТ СН'!$F$14+СВЦЭМ!$D$10+'СЕТ СН'!$F$5-'СЕТ СН'!$F$24</f>
        <v>3248.7134896100001</v>
      </c>
      <c r="R19" s="36">
        <f>SUMIFS(СВЦЭМ!$D$33:$D$776,СВЦЭМ!$A$33:$A$776,$A19,СВЦЭМ!$B$33:$B$776,R$11)+'СЕТ СН'!$F$14+СВЦЭМ!$D$10+'СЕТ СН'!$F$5-'СЕТ СН'!$F$24</f>
        <v>3209.5638518300002</v>
      </c>
      <c r="S19" s="36">
        <f>SUMIFS(СВЦЭМ!$D$33:$D$776,СВЦЭМ!$A$33:$A$776,$A19,СВЦЭМ!$B$33:$B$776,S$11)+'СЕТ СН'!$F$14+СВЦЭМ!$D$10+'СЕТ СН'!$F$5-'СЕТ СН'!$F$24</f>
        <v>3191.68757701</v>
      </c>
      <c r="T19" s="36">
        <f>SUMIFS(СВЦЭМ!$D$33:$D$776,СВЦЭМ!$A$33:$A$776,$A19,СВЦЭМ!$B$33:$B$776,T$11)+'СЕТ СН'!$F$14+СВЦЭМ!$D$10+'СЕТ СН'!$F$5-'СЕТ СН'!$F$24</f>
        <v>3175.0640889000001</v>
      </c>
      <c r="U19" s="36">
        <f>SUMIFS(СВЦЭМ!$D$33:$D$776,СВЦЭМ!$A$33:$A$776,$A19,СВЦЭМ!$B$33:$B$776,U$11)+'СЕТ СН'!$F$14+СВЦЭМ!$D$10+'СЕТ СН'!$F$5-'СЕТ СН'!$F$24</f>
        <v>3168.8499697000002</v>
      </c>
      <c r="V19" s="36">
        <f>SUMIFS(СВЦЭМ!$D$33:$D$776,СВЦЭМ!$A$33:$A$776,$A19,СВЦЭМ!$B$33:$B$776,V$11)+'СЕТ СН'!$F$14+СВЦЭМ!$D$10+'СЕТ СН'!$F$5-'СЕТ СН'!$F$24</f>
        <v>3182.28111283</v>
      </c>
      <c r="W19" s="36">
        <f>SUMIFS(СВЦЭМ!$D$33:$D$776,СВЦЭМ!$A$33:$A$776,$A19,СВЦЭМ!$B$33:$B$776,W$11)+'СЕТ СН'!$F$14+СВЦЭМ!$D$10+'СЕТ СН'!$F$5-'СЕТ СН'!$F$24</f>
        <v>3195.0339061300001</v>
      </c>
      <c r="X19" s="36">
        <f>SUMIFS(СВЦЭМ!$D$33:$D$776,СВЦЭМ!$A$33:$A$776,$A19,СВЦЭМ!$B$33:$B$776,X$11)+'СЕТ СН'!$F$14+СВЦЭМ!$D$10+'СЕТ СН'!$F$5-'СЕТ СН'!$F$24</f>
        <v>3211.4607722400001</v>
      </c>
      <c r="Y19" s="36">
        <f>SUMIFS(СВЦЭМ!$D$33:$D$776,СВЦЭМ!$A$33:$A$776,$A19,СВЦЭМ!$B$33:$B$776,Y$11)+'СЕТ СН'!$F$14+СВЦЭМ!$D$10+'СЕТ СН'!$F$5-'СЕТ СН'!$F$24</f>
        <v>3238.3807659900003</v>
      </c>
    </row>
    <row r="20" spans="1:25" ht="15.75" x14ac:dyDescent="0.2">
      <c r="A20" s="35">
        <f t="shared" si="0"/>
        <v>43778</v>
      </c>
      <c r="B20" s="36">
        <f>SUMIFS(СВЦЭМ!$D$33:$D$776,СВЦЭМ!$A$33:$A$776,$A20,СВЦЭМ!$B$33:$B$776,B$11)+'СЕТ СН'!$F$14+СВЦЭМ!$D$10+'СЕТ СН'!$F$5-'СЕТ СН'!$F$24</f>
        <v>3298.6785649200001</v>
      </c>
      <c r="C20" s="36">
        <f>SUMIFS(СВЦЭМ!$D$33:$D$776,СВЦЭМ!$A$33:$A$776,$A20,СВЦЭМ!$B$33:$B$776,C$11)+'СЕТ СН'!$F$14+СВЦЭМ!$D$10+'СЕТ СН'!$F$5-'СЕТ СН'!$F$24</f>
        <v>3336.7354921599999</v>
      </c>
      <c r="D20" s="36">
        <f>SUMIFS(СВЦЭМ!$D$33:$D$776,СВЦЭМ!$A$33:$A$776,$A20,СВЦЭМ!$B$33:$B$776,D$11)+'СЕТ СН'!$F$14+СВЦЭМ!$D$10+'СЕТ СН'!$F$5-'СЕТ СН'!$F$24</f>
        <v>3351.4280962100001</v>
      </c>
      <c r="E20" s="36">
        <f>SUMIFS(СВЦЭМ!$D$33:$D$776,СВЦЭМ!$A$33:$A$776,$A20,СВЦЭМ!$B$33:$B$776,E$11)+'СЕТ СН'!$F$14+СВЦЭМ!$D$10+'СЕТ СН'!$F$5-'СЕТ СН'!$F$24</f>
        <v>3367.3767407</v>
      </c>
      <c r="F20" s="36">
        <f>SUMIFS(СВЦЭМ!$D$33:$D$776,СВЦЭМ!$A$33:$A$776,$A20,СВЦЭМ!$B$33:$B$776,F$11)+'СЕТ СН'!$F$14+СВЦЭМ!$D$10+'СЕТ СН'!$F$5-'СЕТ СН'!$F$24</f>
        <v>3362.6914865200001</v>
      </c>
      <c r="G20" s="36">
        <f>SUMIFS(СВЦЭМ!$D$33:$D$776,СВЦЭМ!$A$33:$A$776,$A20,СВЦЭМ!$B$33:$B$776,G$11)+'СЕТ СН'!$F$14+СВЦЭМ!$D$10+'СЕТ СН'!$F$5-'СЕТ СН'!$F$24</f>
        <v>3354.1460166300003</v>
      </c>
      <c r="H20" s="36">
        <f>SUMIFS(СВЦЭМ!$D$33:$D$776,СВЦЭМ!$A$33:$A$776,$A20,СВЦЭМ!$B$33:$B$776,H$11)+'СЕТ СН'!$F$14+СВЦЭМ!$D$10+'СЕТ СН'!$F$5-'СЕТ СН'!$F$24</f>
        <v>3310.73874918</v>
      </c>
      <c r="I20" s="36">
        <f>SUMIFS(СВЦЭМ!$D$33:$D$776,СВЦЭМ!$A$33:$A$776,$A20,СВЦЭМ!$B$33:$B$776,I$11)+'СЕТ СН'!$F$14+СВЦЭМ!$D$10+'СЕТ СН'!$F$5-'СЕТ СН'!$F$24</f>
        <v>3270.1055004</v>
      </c>
      <c r="J20" s="36">
        <f>SUMIFS(СВЦЭМ!$D$33:$D$776,СВЦЭМ!$A$33:$A$776,$A20,СВЦЭМ!$B$33:$B$776,J$11)+'СЕТ СН'!$F$14+СВЦЭМ!$D$10+'СЕТ СН'!$F$5-'СЕТ СН'!$F$24</f>
        <v>3254.8914355800002</v>
      </c>
      <c r="K20" s="36">
        <f>SUMIFS(СВЦЭМ!$D$33:$D$776,СВЦЭМ!$A$33:$A$776,$A20,СВЦЭМ!$B$33:$B$776,K$11)+'СЕТ СН'!$F$14+СВЦЭМ!$D$10+'СЕТ СН'!$F$5-'СЕТ СН'!$F$24</f>
        <v>3248.9787534900001</v>
      </c>
      <c r="L20" s="36">
        <f>SUMIFS(СВЦЭМ!$D$33:$D$776,СВЦЭМ!$A$33:$A$776,$A20,СВЦЭМ!$B$33:$B$776,L$11)+'СЕТ СН'!$F$14+СВЦЭМ!$D$10+'СЕТ СН'!$F$5-'СЕТ СН'!$F$24</f>
        <v>3256.51870001</v>
      </c>
      <c r="M20" s="36">
        <f>SUMIFS(СВЦЭМ!$D$33:$D$776,СВЦЭМ!$A$33:$A$776,$A20,СВЦЭМ!$B$33:$B$776,M$11)+'СЕТ СН'!$F$14+СВЦЭМ!$D$10+'СЕТ СН'!$F$5-'СЕТ СН'!$F$24</f>
        <v>3261.9406048300002</v>
      </c>
      <c r="N20" s="36">
        <f>SUMIFS(СВЦЭМ!$D$33:$D$776,СВЦЭМ!$A$33:$A$776,$A20,СВЦЭМ!$B$33:$B$776,N$11)+'СЕТ СН'!$F$14+СВЦЭМ!$D$10+'СЕТ СН'!$F$5-'СЕТ СН'!$F$24</f>
        <v>3266.8782305100003</v>
      </c>
      <c r="O20" s="36">
        <f>SUMIFS(СВЦЭМ!$D$33:$D$776,СВЦЭМ!$A$33:$A$776,$A20,СВЦЭМ!$B$33:$B$776,O$11)+'СЕТ СН'!$F$14+СВЦЭМ!$D$10+'СЕТ СН'!$F$5-'СЕТ СН'!$F$24</f>
        <v>3278.1315052</v>
      </c>
      <c r="P20" s="36">
        <f>SUMIFS(СВЦЭМ!$D$33:$D$776,СВЦЭМ!$A$33:$A$776,$A20,СВЦЭМ!$B$33:$B$776,P$11)+'СЕТ СН'!$F$14+СВЦЭМ!$D$10+'СЕТ СН'!$F$5-'СЕТ СН'!$F$24</f>
        <v>3289.6166068399998</v>
      </c>
      <c r="Q20" s="36">
        <f>SUMIFS(СВЦЭМ!$D$33:$D$776,СВЦЭМ!$A$33:$A$776,$A20,СВЦЭМ!$B$33:$B$776,Q$11)+'СЕТ СН'!$F$14+СВЦЭМ!$D$10+'СЕТ СН'!$F$5-'СЕТ СН'!$F$24</f>
        <v>3284.8548722599999</v>
      </c>
      <c r="R20" s="36">
        <f>SUMIFS(СВЦЭМ!$D$33:$D$776,СВЦЭМ!$A$33:$A$776,$A20,СВЦЭМ!$B$33:$B$776,R$11)+'СЕТ СН'!$F$14+СВЦЭМ!$D$10+'СЕТ СН'!$F$5-'СЕТ СН'!$F$24</f>
        <v>3242.4259815700002</v>
      </c>
      <c r="S20" s="36">
        <f>SUMIFS(СВЦЭМ!$D$33:$D$776,СВЦЭМ!$A$33:$A$776,$A20,СВЦЭМ!$B$33:$B$776,S$11)+'СЕТ СН'!$F$14+СВЦЭМ!$D$10+'СЕТ СН'!$F$5-'СЕТ СН'!$F$24</f>
        <v>3208.24702075</v>
      </c>
      <c r="T20" s="36">
        <f>SUMIFS(СВЦЭМ!$D$33:$D$776,СВЦЭМ!$A$33:$A$776,$A20,СВЦЭМ!$B$33:$B$776,T$11)+'СЕТ СН'!$F$14+СВЦЭМ!$D$10+'СЕТ СН'!$F$5-'СЕТ СН'!$F$24</f>
        <v>3218.7932091299999</v>
      </c>
      <c r="U20" s="36">
        <f>SUMIFS(СВЦЭМ!$D$33:$D$776,СВЦЭМ!$A$33:$A$776,$A20,СВЦЭМ!$B$33:$B$776,U$11)+'СЕТ СН'!$F$14+СВЦЭМ!$D$10+'СЕТ СН'!$F$5-'СЕТ СН'!$F$24</f>
        <v>3219.9848334600001</v>
      </c>
      <c r="V20" s="36">
        <f>SUMIFS(СВЦЭМ!$D$33:$D$776,СВЦЭМ!$A$33:$A$776,$A20,СВЦЭМ!$B$33:$B$776,V$11)+'СЕТ СН'!$F$14+СВЦЭМ!$D$10+'СЕТ СН'!$F$5-'СЕТ СН'!$F$24</f>
        <v>3211.9789679400001</v>
      </c>
      <c r="W20" s="36">
        <f>SUMIFS(СВЦЭМ!$D$33:$D$776,СВЦЭМ!$A$33:$A$776,$A20,СВЦЭМ!$B$33:$B$776,W$11)+'СЕТ СН'!$F$14+СВЦЭМ!$D$10+'СЕТ СН'!$F$5-'СЕТ СН'!$F$24</f>
        <v>3202.2481898599999</v>
      </c>
      <c r="X20" s="36">
        <f>SUMIFS(СВЦЭМ!$D$33:$D$776,СВЦЭМ!$A$33:$A$776,$A20,СВЦЭМ!$B$33:$B$776,X$11)+'СЕТ СН'!$F$14+СВЦЭМ!$D$10+'СЕТ СН'!$F$5-'СЕТ СН'!$F$24</f>
        <v>3202.0596263400002</v>
      </c>
      <c r="Y20" s="36">
        <f>SUMIFS(СВЦЭМ!$D$33:$D$776,СВЦЭМ!$A$33:$A$776,$A20,СВЦЭМ!$B$33:$B$776,Y$11)+'СЕТ СН'!$F$14+СВЦЭМ!$D$10+'СЕТ СН'!$F$5-'СЕТ СН'!$F$24</f>
        <v>3231.7303735200003</v>
      </c>
    </row>
    <row r="21" spans="1:25" ht="15.75" x14ac:dyDescent="0.2">
      <c r="A21" s="35">
        <f t="shared" si="0"/>
        <v>43779</v>
      </c>
      <c r="B21" s="36">
        <f>SUMIFS(СВЦЭМ!$D$33:$D$776,СВЦЭМ!$A$33:$A$776,$A21,СВЦЭМ!$B$33:$B$776,B$11)+'СЕТ СН'!$F$14+СВЦЭМ!$D$10+'СЕТ СН'!$F$5-'СЕТ СН'!$F$24</f>
        <v>3296.0608213400001</v>
      </c>
      <c r="C21" s="36">
        <f>SUMIFS(СВЦЭМ!$D$33:$D$776,СВЦЭМ!$A$33:$A$776,$A21,СВЦЭМ!$B$33:$B$776,C$11)+'СЕТ СН'!$F$14+СВЦЭМ!$D$10+'СЕТ СН'!$F$5-'СЕТ СН'!$F$24</f>
        <v>3331.6788732200002</v>
      </c>
      <c r="D21" s="36">
        <f>SUMIFS(СВЦЭМ!$D$33:$D$776,СВЦЭМ!$A$33:$A$776,$A21,СВЦЭМ!$B$33:$B$776,D$11)+'СЕТ СН'!$F$14+СВЦЭМ!$D$10+'СЕТ СН'!$F$5-'СЕТ СН'!$F$24</f>
        <v>3349.2917291600002</v>
      </c>
      <c r="E21" s="36">
        <f>SUMIFS(СВЦЭМ!$D$33:$D$776,СВЦЭМ!$A$33:$A$776,$A21,СВЦЭМ!$B$33:$B$776,E$11)+'СЕТ СН'!$F$14+СВЦЭМ!$D$10+'СЕТ СН'!$F$5-'СЕТ СН'!$F$24</f>
        <v>3363.4685514000003</v>
      </c>
      <c r="F21" s="36">
        <f>SUMIFS(СВЦЭМ!$D$33:$D$776,СВЦЭМ!$A$33:$A$776,$A21,СВЦЭМ!$B$33:$B$776,F$11)+'СЕТ СН'!$F$14+СВЦЭМ!$D$10+'СЕТ СН'!$F$5-'СЕТ СН'!$F$24</f>
        <v>3363.0568324999999</v>
      </c>
      <c r="G21" s="36">
        <f>SUMIFS(СВЦЭМ!$D$33:$D$776,СВЦЭМ!$A$33:$A$776,$A21,СВЦЭМ!$B$33:$B$776,G$11)+'СЕТ СН'!$F$14+СВЦЭМ!$D$10+'СЕТ СН'!$F$5-'СЕТ СН'!$F$24</f>
        <v>3350.9535648400001</v>
      </c>
      <c r="H21" s="36">
        <f>SUMIFS(СВЦЭМ!$D$33:$D$776,СВЦЭМ!$A$33:$A$776,$A21,СВЦЭМ!$B$33:$B$776,H$11)+'СЕТ СН'!$F$14+СВЦЭМ!$D$10+'СЕТ СН'!$F$5-'СЕТ СН'!$F$24</f>
        <v>3325.6481748699998</v>
      </c>
      <c r="I21" s="36">
        <f>SUMIFS(СВЦЭМ!$D$33:$D$776,СВЦЭМ!$A$33:$A$776,$A21,СВЦЭМ!$B$33:$B$776,I$11)+'СЕТ СН'!$F$14+СВЦЭМ!$D$10+'СЕТ СН'!$F$5-'СЕТ СН'!$F$24</f>
        <v>3314.7922014700002</v>
      </c>
      <c r="J21" s="36">
        <f>SUMIFS(СВЦЭМ!$D$33:$D$776,СВЦЭМ!$A$33:$A$776,$A21,СВЦЭМ!$B$33:$B$776,J$11)+'СЕТ СН'!$F$14+СВЦЭМ!$D$10+'СЕТ СН'!$F$5-'СЕТ СН'!$F$24</f>
        <v>3303.8466338799999</v>
      </c>
      <c r="K21" s="36">
        <f>SUMIFS(СВЦЭМ!$D$33:$D$776,СВЦЭМ!$A$33:$A$776,$A21,СВЦЭМ!$B$33:$B$776,K$11)+'СЕТ СН'!$F$14+СВЦЭМ!$D$10+'СЕТ СН'!$F$5-'СЕТ СН'!$F$24</f>
        <v>3275.0122593699998</v>
      </c>
      <c r="L21" s="36">
        <f>SUMIFS(СВЦЭМ!$D$33:$D$776,СВЦЭМ!$A$33:$A$776,$A21,СВЦЭМ!$B$33:$B$776,L$11)+'СЕТ СН'!$F$14+СВЦЭМ!$D$10+'СЕТ СН'!$F$5-'СЕТ СН'!$F$24</f>
        <v>3260.5857301000001</v>
      </c>
      <c r="M21" s="36">
        <f>SUMIFS(СВЦЭМ!$D$33:$D$776,СВЦЭМ!$A$33:$A$776,$A21,СВЦЭМ!$B$33:$B$776,M$11)+'СЕТ СН'!$F$14+СВЦЭМ!$D$10+'СЕТ СН'!$F$5-'СЕТ СН'!$F$24</f>
        <v>3260.56782187</v>
      </c>
      <c r="N21" s="36">
        <f>SUMIFS(СВЦЭМ!$D$33:$D$776,СВЦЭМ!$A$33:$A$776,$A21,СВЦЭМ!$B$33:$B$776,N$11)+'СЕТ СН'!$F$14+СВЦЭМ!$D$10+'СЕТ СН'!$F$5-'СЕТ СН'!$F$24</f>
        <v>3267.2572172600003</v>
      </c>
      <c r="O21" s="36">
        <f>SUMIFS(СВЦЭМ!$D$33:$D$776,СВЦЭМ!$A$33:$A$776,$A21,СВЦЭМ!$B$33:$B$776,O$11)+'СЕТ СН'!$F$14+СВЦЭМ!$D$10+'СЕТ СН'!$F$5-'СЕТ СН'!$F$24</f>
        <v>3279.8252250400001</v>
      </c>
      <c r="P21" s="36">
        <f>SUMIFS(СВЦЭМ!$D$33:$D$776,СВЦЭМ!$A$33:$A$776,$A21,СВЦЭМ!$B$33:$B$776,P$11)+'СЕТ СН'!$F$14+СВЦЭМ!$D$10+'СЕТ СН'!$F$5-'СЕТ СН'!$F$24</f>
        <v>3295.6371037899999</v>
      </c>
      <c r="Q21" s="36">
        <f>SUMIFS(СВЦЭМ!$D$33:$D$776,СВЦЭМ!$A$33:$A$776,$A21,СВЦЭМ!$B$33:$B$776,Q$11)+'СЕТ СН'!$F$14+СВЦЭМ!$D$10+'СЕТ СН'!$F$5-'СЕТ СН'!$F$24</f>
        <v>3298.25490296</v>
      </c>
      <c r="R21" s="36">
        <f>SUMIFS(СВЦЭМ!$D$33:$D$776,СВЦЭМ!$A$33:$A$776,$A21,СВЦЭМ!$B$33:$B$776,R$11)+'СЕТ СН'!$F$14+СВЦЭМ!$D$10+'СЕТ СН'!$F$5-'СЕТ СН'!$F$24</f>
        <v>3248.14459541</v>
      </c>
      <c r="S21" s="36">
        <f>SUMIFS(СВЦЭМ!$D$33:$D$776,СВЦЭМ!$A$33:$A$776,$A21,СВЦЭМ!$B$33:$B$776,S$11)+'СЕТ СН'!$F$14+СВЦЭМ!$D$10+'СЕТ СН'!$F$5-'СЕТ СН'!$F$24</f>
        <v>3217.48822096</v>
      </c>
      <c r="T21" s="36">
        <f>SUMIFS(СВЦЭМ!$D$33:$D$776,СВЦЭМ!$A$33:$A$776,$A21,СВЦЭМ!$B$33:$B$776,T$11)+'СЕТ СН'!$F$14+СВЦЭМ!$D$10+'СЕТ СН'!$F$5-'СЕТ СН'!$F$24</f>
        <v>3226.8324024900003</v>
      </c>
      <c r="U21" s="36">
        <f>SUMIFS(СВЦЭМ!$D$33:$D$776,СВЦЭМ!$A$33:$A$776,$A21,СВЦЭМ!$B$33:$B$776,U$11)+'СЕТ СН'!$F$14+СВЦЭМ!$D$10+'СЕТ СН'!$F$5-'СЕТ СН'!$F$24</f>
        <v>3224.5603741899999</v>
      </c>
      <c r="V21" s="36">
        <f>SUMIFS(СВЦЭМ!$D$33:$D$776,СВЦЭМ!$A$33:$A$776,$A21,СВЦЭМ!$B$33:$B$776,V$11)+'СЕТ СН'!$F$14+СВЦЭМ!$D$10+'СЕТ СН'!$F$5-'СЕТ СН'!$F$24</f>
        <v>3215.9368012200002</v>
      </c>
      <c r="W21" s="36">
        <f>SUMIFS(СВЦЭМ!$D$33:$D$776,СВЦЭМ!$A$33:$A$776,$A21,СВЦЭМ!$B$33:$B$776,W$11)+'СЕТ СН'!$F$14+СВЦЭМ!$D$10+'СЕТ СН'!$F$5-'СЕТ СН'!$F$24</f>
        <v>3208.7503322000002</v>
      </c>
      <c r="X21" s="36">
        <f>SUMIFS(СВЦЭМ!$D$33:$D$776,СВЦЭМ!$A$33:$A$776,$A21,СВЦЭМ!$B$33:$B$776,X$11)+'СЕТ СН'!$F$14+СВЦЭМ!$D$10+'СЕТ СН'!$F$5-'СЕТ СН'!$F$24</f>
        <v>3195.0097331300003</v>
      </c>
      <c r="Y21" s="36">
        <f>SUMIFS(СВЦЭМ!$D$33:$D$776,СВЦЭМ!$A$33:$A$776,$A21,СВЦЭМ!$B$33:$B$776,Y$11)+'СЕТ СН'!$F$14+СВЦЭМ!$D$10+'СЕТ СН'!$F$5-'СЕТ СН'!$F$24</f>
        <v>3213.8119001</v>
      </c>
    </row>
    <row r="22" spans="1:25" ht="15.75" x14ac:dyDescent="0.2">
      <c r="A22" s="35">
        <f t="shared" si="0"/>
        <v>43780</v>
      </c>
      <c r="B22" s="36">
        <f>SUMIFS(СВЦЭМ!$D$33:$D$776,СВЦЭМ!$A$33:$A$776,$A22,СВЦЭМ!$B$33:$B$776,B$11)+'СЕТ СН'!$F$14+СВЦЭМ!$D$10+'СЕТ СН'!$F$5-'СЕТ СН'!$F$24</f>
        <v>3286.5636233099999</v>
      </c>
      <c r="C22" s="36">
        <f>SUMIFS(СВЦЭМ!$D$33:$D$776,СВЦЭМ!$A$33:$A$776,$A22,СВЦЭМ!$B$33:$B$776,C$11)+'СЕТ СН'!$F$14+СВЦЭМ!$D$10+'СЕТ СН'!$F$5-'СЕТ СН'!$F$24</f>
        <v>3323.5526221800001</v>
      </c>
      <c r="D22" s="36">
        <f>SUMIFS(СВЦЭМ!$D$33:$D$776,СВЦЭМ!$A$33:$A$776,$A22,СВЦЭМ!$B$33:$B$776,D$11)+'СЕТ СН'!$F$14+СВЦЭМ!$D$10+'СЕТ СН'!$F$5-'СЕТ СН'!$F$24</f>
        <v>3350.8625059999999</v>
      </c>
      <c r="E22" s="36">
        <f>SUMIFS(СВЦЭМ!$D$33:$D$776,СВЦЭМ!$A$33:$A$776,$A22,СВЦЭМ!$B$33:$B$776,E$11)+'СЕТ СН'!$F$14+СВЦЭМ!$D$10+'СЕТ СН'!$F$5-'СЕТ СН'!$F$24</f>
        <v>3360.3204899500001</v>
      </c>
      <c r="F22" s="36">
        <f>SUMIFS(СВЦЭМ!$D$33:$D$776,СВЦЭМ!$A$33:$A$776,$A22,СВЦЭМ!$B$33:$B$776,F$11)+'СЕТ СН'!$F$14+СВЦЭМ!$D$10+'СЕТ СН'!$F$5-'СЕТ СН'!$F$24</f>
        <v>3368.2962718399999</v>
      </c>
      <c r="G22" s="36">
        <f>SUMIFS(СВЦЭМ!$D$33:$D$776,СВЦЭМ!$A$33:$A$776,$A22,СВЦЭМ!$B$33:$B$776,G$11)+'СЕТ СН'!$F$14+СВЦЭМ!$D$10+'СЕТ СН'!$F$5-'СЕТ СН'!$F$24</f>
        <v>3336.3570418600002</v>
      </c>
      <c r="H22" s="36">
        <f>SUMIFS(СВЦЭМ!$D$33:$D$776,СВЦЭМ!$A$33:$A$776,$A22,СВЦЭМ!$B$33:$B$776,H$11)+'СЕТ СН'!$F$14+СВЦЭМ!$D$10+'СЕТ СН'!$F$5-'СЕТ СН'!$F$24</f>
        <v>3331.3305828100001</v>
      </c>
      <c r="I22" s="36">
        <f>SUMIFS(СВЦЭМ!$D$33:$D$776,СВЦЭМ!$A$33:$A$776,$A22,СВЦЭМ!$B$33:$B$776,I$11)+'СЕТ СН'!$F$14+СВЦЭМ!$D$10+'СЕТ СН'!$F$5-'СЕТ СН'!$F$24</f>
        <v>3320.7724797300002</v>
      </c>
      <c r="J22" s="36">
        <f>SUMIFS(СВЦЭМ!$D$33:$D$776,СВЦЭМ!$A$33:$A$776,$A22,СВЦЭМ!$B$33:$B$776,J$11)+'СЕТ СН'!$F$14+СВЦЭМ!$D$10+'СЕТ СН'!$F$5-'СЕТ СН'!$F$24</f>
        <v>3316.4186541899999</v>
      </c>
      <c r="K22" s="36">
        <f>SUMIFS(СВЦЭМ!$D$33:$D$776,СВЦЭМ!$A$33:$A$776,$A22,СВЦЭМ!$B$33:$B$776,K$11)+'СЕТ СН'!$F$14+СВЦЭМ!$D$10+'СЕТ СН'!$F$5-'СЕТ СН'!$F$24</f>
        <v>3306.8928042699999</v>
      </c>
      <c r="L22" s="36">
        <f>SUMIFS(СВЦЭМ!$D$33:$D$776,СВЦЭМ!$A$33:$A$776,$A22,СВЦЭМ!$B$33:$B$776,L$11)+'СЕТ СН'!$F$14+СВЦЭМ!$D$10+'СЕТ СН'!$F$5-'СЕТ СН'!$F$24</f>
        <v>3268.55584391</v>
      </c>
      <c r="M22" s="36">
        <f>SUMIFS(СВЦЭМ!$D$33:$D$776,СВЦЭМ!$A$33:$A$776,$A22,СВЦЭМ!$B$33:$B$776,M$11)+'СЕТ СН'!$F$14+СВЦЭМ!$D$10+'СЕТ СН'!$F$5-'СЕТ СН'!$F$24</f>
        <v>3255.3697070100002</v>
      </c>
      <c r="N22" s="36">
        <f>SUMIFS(СВЦЭМ!$D$33:$D$776,СВЦЭМ!$A$33:$A$776,$A22,СВЦЭМ!$B$33:$B$776,N$11)+'СЕТ СН'!$F$14+СВЦЭМ!$D$10+'СЕТ СН'!$F$5-'СЕТ СН'!$F$24</f>
        <v>3251.3793998800002</v>
      </c>
      <c r="O22" s="36">
        <f>SUMIFS(СВЦЭМ!$D$33:$D$776,СВЦЭМ!$A$33:$A$776,$A22,СВЦЭМ!$B$33:$B$776,O$11)+'СЕТ СН'!$F$14+СВЦЭМ!$D$10+'СЕТ СН'!$F$5-'СЕТ СН'!$F$24</f>
        <v>3252.9355602300002</v>
      </c>
      <c r="P22" s="36">
        <f>SUMIFS(СВЦЭМ!$D$33:$D$776,СВЦЭМ!$A$33:$A$776,$A22,СВЦЭМ!$B$33:$B$776,P$11)+'СЕТ СН'!$F$14+СВЦЭМ!$D$10+'СЕТ СН'!$F$5-'СЕТ СН'!$F$24</f>
        <v>3257.2096499300001</v>
      </c>
      <c r="Q22" s="36">
        <f>SUMIFS(СВЦЭМ!$D$33:$D$776,СВЦЭМ!$A$33:$A$776,$A22,СВЦЭМ!$B$33:$B$776,Q$11)+'СЕТ СН'!$F$14+СВЦЭМ!$D$10+'СЕТ СН'!$F$5-'СЕТ СН'!$F$24</f>
        <v>3259.9402546599999</v>
      </c>
      <c r="R22" s="36">
        <f>SUMIFS(СВЦЭМ!$D$33:$D$776,СВЦЭМ!$A$33:$A$776,$A22,СВЦЭМ!$B$33:$B$776,R$11)+'СЕТ СН'!$F$14+СВЦЭМ!$D$10+'СЕТ СН'!$F$5-'СЕТ СН'!$F$24</f>
        <v>3260.9466059599999</v>
      </c>
      <c r="S22" s="36">
        <f>SUMIFS(СВЦЭМ!$D$33:$D$776,СВЦЭМ!$A$33:$A$776,$A22,СВЦЭМ!$B$33:$B$776,S$11)+'СЕТ СН'!$F$14+СВЦЭМ!$D$10+'СЕТ СН'!$F$5-'СЕТ СН'!$F$24</f>
        <v>3256.8915485799998</v>
      </c>
      <c r="T22" s="36">
        <f>SUMIFS(СВЦЭМ!$D$33:$D$776,СВЦЭМ!$A$33:$A$776,$A22,СВЦЭМ!$B$33:$B$776,T$11)+'СЕТ СН'!$F$14+СВЦЭМ!$D$10+'СЕТ СН'!$F$5-'СЕТ СН'!$F$24</f>
        <v>3264.2301382999999</v>
      </c>
      <c r="U22" s="36">
        <f>SUMIFS(СВЦЭМ!$D$33:$D$776,СВЦЭМ!$A$33:$A$776,$A22,СВЦЭМ!$B$33:$B$776,U$11)+'СЕТ СН'!$F$14+СВЦЭМ!$D$10+'СЕТ СН'!$F$5-'СЕТ СН'!$F$24</f>
        <v>3255.9503146400002</v>
      </c>
      <c r="V22" s="36">
        <f>SUMIFS(СВЦЭМ!$D$33:$D$776,СВЦЭМ!$A$33:$A$776,$A22,СВЦЭМ!$B$33:$B$776,V$11)+'СЕТ СН'!$F$14+СВЦЭМ!$D$10+'СЕТ СН'!$F$5-'СЕТ СН'!$F$24</f>
        <v>3254.3674453000003</v>
      </c>
      <c r="W22" s="36">
        <f>SUMIFS(СВЦЭМ!$D$33:$D$776,СВЦЭМ!$A$33:$A$776,$A22,СВЦЭМ!$B$33:$B$776,W$11)+'СЕТ СН'!$F$14+СВЦЭМ!$D$10+'СЕТ СН'!$F$5-'СЕТ СН'!$F$24</f>
        <v>3251.9799204599999</v>
      </c>
      <c r="X22" s="36">
        <f>SUMIFS(СВЦЭМ!$D$33:$D$776,СВЦЭМ!$A$33:$A$776,$A22,СВЦЭМ!$B$33:$B$776,X$11)+'СЕТ СН'!$F$14+СВЦЭМ!$D$10+'СЕТ СН'!$F$5-'СЕТ СН'!$F$24</f>
        <v>3252.2677454300001</v>
      </c>
      <c r="Y22" s="36">
        <f>SUMIFS(СВЦЭМ!$D$33:$D$776,СВЦЭМ!$A$33:$A$776,$A22,СВЦЭМ!$B$33:$B$776,Y$11)+'СЕТ СН'!$F$14+СВЦЭМ!$D$10+'СЕТ СН'!$F$5-'СЕТ СН'!$F$24</f>
        <v>3285.44467532</v>
      </c>
    </row>
    <row r="23" spans="1:25" ht="15.75" x14ac:dyDescent="0.2">
      <c r="A23" s="35">
        <f t="shared" si="0"/>
        <v>43781</v>
      </c>
      <c r="B23" s="36">
        <f>SUMIFS(СВЦЭМ!$D$33:$D$776,СВЦЭМ!$A$33:$A$776,$A23,СВЦЭМ!$B$33:$B$776,B$11)+'СЕТ СН'!$F$14+СВЦЭМ!$D$10+'СЕТ СН'!$F$5-'СЕТ СН'!$F$24</f>
        <v>3279.1547881900001</v>
      </c>
      <c r="C23" s="36">
        <f>SUMIFS(СВЦЭМ!$D$33:$D$776,СВЦЭМ!$A$33:$A$776,$A23,СВЦЭМ!$B$33:$B$776,C$11)+'СЕТ СН'!$F$14+СВЦЭМ!$D$10+'СЕТ СН'!$F$5-'СЕТ СН'!$F$24</f>
        <v>3323.2996234699999</v>
      </c>
      <c r="D23" s="36">
        <f>SUMIFS(СВЦЭМ!$D$33:$D$776,СВЦЭМ!$A$33:$A$776,$A23,СВЦЭМ!$B$33:$B$776,D$11)+'СЕТ СН'!$F$14+СВЦЭМ!$D$10+'СЕТ СН'!$F$5-'СЕТ СН'!$F$24</f>
        <v>3329.5766367200004</v>
      </c>
      <c r="E23" s="36">
        <f>SUMIFS(СВЦЭМ!$D$33:$D$776,СВЦЭМ!$A$33:$A$776,$A23,СВЦЭМ!$B$33:$B$776,E$11)+'СЕТ СН'!$F$14+СВЦЭМ!$D$10+'СЕТ СН'!$F$5-'СЕТ СН'!$F$24</f>
        <v>3339.7737388099999</v>
      </c>
      <c r="F23" s="36">
        <f>SUMIFS(СВЦЭМ!$D$33:$D$776,СВЦЭМ!$A$33:$A$776,$A23,СВЦЭМ!$B$33:$B$776,F$11)+'СЕТ СН'!$F$14+СВЦЭМ!$D$10+'СЕТ СН'!$F$5-'СЕТ СН'!$F$24</f>
        <v>3334.7340744900002</v>
      </c>
      <c r="G23" s="36">
        <f>SUMIFS(СВЦЭМ!$D$33:$D$776,СВЦЭМ!$A$33:$A$776,$A23,СВЦЭМ!$B$33:$B$776,G$11)+'СЕТ СН'!$F$14+СВЦЭМ!$D$10+'СЕТ СН'!$F$5-'СЕТ СН'!$F$24</f>
        <v>3312.57885244</v>
      </c>
      <c r="H23" s="36">
        <f>SUMIFS(СВЦЭМ!$D$33:$D$776,СВЦЭМ!$A$33:$A$776,$A23,СВЦЭМ!$B$33:$B$776,H$11)+'СЕТ СН'!$F$14+СВЦЭМ!$D$10+'СЕТ СН'!$F$5-'СЕТ СН'!$F$24</f>
        <v>3282.4997821500001</v>
      </c>
      <c r="I23" s="36">
        <f>SUMIFS(СВЦЭМ!$D$33:$D$776,СВЦЭМ!$A$33:$A$776,$A23,СВЦЭМ!$B$33:$B$776,I$11)+'СЕТ СН'!$F$14+СВЦЭМ!$D$10+'СЕТ СН'!$F$5-'СЕТ СН'!$F$24</f>
        <v>3260.8195279800002</v>
      </c>
      <c r="J23" s="36">
        <f>SUMIFS(СВЦЭМ!$D$33:$D$776,СВЦЭМ!$A$33:$A$776,$A23,СВЦЭМ!$B$33:$B$776,J$11)+'СЕТ СН'!$F$14+СВЦЭМ!$D$10+'СЕТ СН'!$F$5-'СЕТ СН'!$F$24</f>
        <v>3242.90271373</v>
      </c>
      <c r="K23" s="36">
        <f>SUMIFS(СВЦЭМ!$D$33:$D$776,СВЦЭМ!$A$33:$A$776,$A23,СВЦЭМ!$B$33:$B$776,K$11)+'СЕТ СН'!$F$14+СВЦЭМ!$D$10+'СЕТ СН'!$F$5-'СЕТ СН'!$F$24</f>
        <v>3240.2148484600002</v>
      </c>
      <c r="L23" s="36">
        <f>SUMIFS(СВЦЭМ!$D$33:$D$776,СВЦЭМ!$A$33:$A$776,$A23,СВЦЭМ!$B$33:$B$776,L$11)+'СЕТ СН'!$F$14+СВЦЭМ!$D$10+'СЕТ СН'!$F$5-'СЕТ СН'!$F$24</f>
        <v>3213.6354218199999</v>
      </c>
      <c r="M23" s="36">
        <f>SUMIFS(СВЦЭМ!$D$33:$D$776,СВЦЭМ!$A$33:$A$776,$A23,СВЦЭМ!$B$33:$B$776,M$11)+'СЕТ СН'!$F$14+СВЦЭМ!$D$10+'СЕТ СН'!$F$5-'СЕТ СН'!$F$24</f>
        <v>3200.1900906300002</v>
      </c>
      <c r="N23" s="36">
        <f>SUMIFS(СВЦЭМ!$D$33:$D$776,СВЦЭМ!$A$33:$A$776,$A23,СВЦЭМ!$B$33:$B$776,N$11)+'СЕТ СН'!$F$14+СВЦЭМ!$D$10+'СЕТ СН'!$F$5-'СЕТ СН'!$F$24</f>
        <v>3223.3504364199998</v>
      </c>
      <c r="O23" s="36">
        <f>SUMIFS(СВЦЭМ!$D$33:$D$776,СВЦЭМ!$A$33:$A$776,$A23,СВЦЭМ!$B$33:$B$776,O$11)+'СЕТ СН'!$F$14+СВЦЭМ!$D$10+'СЕТ СН'!$F$5-'СЕТ СН'!$F$24</f>
        <v>3229.5585128299999</v>
      </c>
      <c r="P23" s="36">
        <f>SUMIFS(СВЦЭМ!$D$33:$D$776,СВЦЭМ!$A$33:$A$776,$A23,СВЦЭМ!$B$33:$B$776,P$11)+'СЕТ СН'!$F$14+СВЦЭМ!$D$10+'СЕТ СН'!$F$5-'СЕТ СН'!$F$24</f>
        <v>3247.03599368</v>
      </c>
      <c r="Q23" s="36">
        <f>SUMIFS(СВЦЭМ!$D$33:$D$776,СВЦЭМ!$A$33:$A$776,$A23,СВЦЭМ!$B$33:$B$776,Q$11)+'СЕТ СН'!$F$14+СВЦЭМ!$D$10+'СЕТ СН'!$F$5-'СЕТ СН'!$F$24</f>
        <v>3262.8375648199999</v>
      </c>
      <c r="R23" s="36">
        <f>SUMIFS(СВЦЭМ!$D$33:$D$776,СВЦЭМ!$A$33:$A$776,$A23,СВЦЭМ!$B$33:$B$776,R$11)+'СЕТ СН'!$F$14+СВЦЭМ!$D$10+'СЕТ СН'!$F$5-'СЕТ СН'!$F$24</f>
        <v>3262.8701572</v>
      </c>
      <c r="S23" s="36">
        <f>SUMIFS(СВЦЭМ!$D$33:$D$776,СВЦЭМ!$A$33:$A$776,$A23,СВЦЭМ!$B$33:$B$776,S$11)+'СЕТ СН'!$F$14+СВЦЭМ!$D$10+'СЕТ СН'!$F$5-'СЕТ СН'!$F$24</f>
        <v>3270.5933341600003</v>
      </c>
      <c r="T23" s="36">
        <f>SUMIFS(СВЦЭМ!$D$33:$D$776,СВЦЭМ!$A$33:$A$776,$A23,СВЦЭМ!$B$33:$B$776,T$11)+'СЕТ СН'!$F$14+СВЦЭМ!$D$10+'СЕТ СН'!$F$5-'СЕТ СН'!$F$24</f>
        <v>3261.80954746</v>
      </c>
      <c r="U23" s="36">
        <f>SUMIFS(СВЦЭМ!$D$33:$D$776,СВЦЭМ!$A$33:$A$776,$A23,СВЦЭМ!$B$33:$B$776,U$11)+'СЕТ СН'!$F$14+СВЦЭМ!$D$10+'СЕТ СН'!$F$5-'СЕТ СН'!$F$24</f>
        <v>3253.2040529699998</v>
      </c>
      <c r="V23" s="36">
        <f>SUMIFS(СВЦЭМ!$D$33:$D$776,СВЦЭМ!$A$33:$A$776,$A23,СВЦЭМ!$B$33:$B$776,V$11)+'СЕТ СН'!$F$14+СВЦЭМ!$D$10+'СЕТ СН'!$F$5-'СЕТ СН'!$F$24</f>
        <v>3249.1710500200002</v>
      </c>
      <c r="W23" s="36">
        <f>SUMIFS(СВЦЭМ!$D$33:$D$776,СВЦЭМ!$A$33:$A$776,$A23,СВЦЭМ!$B$33:$B$776,W$11)+'СЕТ СН'!$F$14+СВЦЭМ!$D$10+'СЕТ СН'!$F$5-'СЕТ СН'!$F$24</f>
        <v>3267.19151177</v>
      </c>
      <c r="X23" s="36">
        <f>SUMIFS(СВЦЭМ!$D$33:$D$776,СВЦЭМ!$A$33:$A$776,$A23,СВЦЭМ!$B$33:$B$776,X$11)+'СЕТ СН'!$F$14+СВЦЭМ!$D$10+'СЕТ СН'!$F$5-'СЕТ СН'!$F$24</f>
        <v>3289.6592940199998</v>
      </c>
      <c r="Y23" s="36">
        <f>SUMIFS(СВЦЭМ!$D$33:$D$776,СВЦЭМ!$A$33:$A$776,$A23,СВЦЭМ!$B$33:$B$776,Y$11)+'СЕТ СН'!$F$14+СВЦЭМ!$D$10+'СЕТ СН'!$F$5-'СЕТ СН'!$F$24</f>
        <v>3347.33759637</v>
      </c>
    </row>
    <row r="24" spans="1:25" ht="15.75" x14ac:dyDescent="0.2">
      <c r="A24" s="35">
        <f t="shared" si="0"/>
        <v>43782</v>
      </c>
      <c r="B24" s="36">
        <f>SUMIFS(СВЦЭМ!$D$33:$D$776,СВЦЭМ!$A$33:$A$776,$A24,СВЦЭМ!$B$33:$B$776,B$11)+'СЕТ СН'!$F$14+СВЦЭМ!$D$10+'СЕТ СН'!$F$5-'СЕТ СН'!$F$24</f>
        <v>3330.6844099600003</v>
      </c>
      <c r="C24" s="36">
        <f>SUMIFS(СВЦЭМ!$D$33:$D$776,СВЦЭМ!$A$33:$A$776,$A24,СВЦЭМ!$B$33:$B$776,C$11)+'СЕТ СН'!$F$14+СВЦЭМ!$D$10+'СЕТ СН'!$F$5-'СЕТ СН'!$F$24</f>
        <v>3396.1593661900001</v>
      </c>
      <c r="D24" s="36">
        <f>SUMIFS(СВЦЭМ!$D$33:$D$776,СВЦЭМ!$A$33:$A$776,$A24,СВЦЭМ!$B$33:$B$776,D$11)+'СЕТ СН'!$F$14+СВЦЭМ!$D$10+'СЕТ СН'!$F$5-'СЕТ СН'!$F$24</f>
        <v>3423.5758661899999</v>
      </c>
      <c r="E24" s="36">
        <f>SUMIFS(СВЦЭМ!$D$33:$D$776,СВЦЭМ!$A$33:$A$776,$A24,СВЦЭМ!$B$33:$B$776,E$11)+'СЕТ СН'!$F$14+СВЦЭМ!$D$10+'СЕТ СН'!$F$5-'СЕТ СН'!$F$24</f>
        <v>3407.0160361200001</v>
      </c>
      <c r="F24" s="36">
        <f>SUMIFS(СВЦЭМ!$D$33:$D$776,СВЦЭМ!$A$33:$A$776,$A24,СВЦЭМ!$B$33:$B$776,F$11)+'СЕТ СН'!$F$14+СВЦЭМ!$D$10+'СЕТ СН'!$F$5-'СЕТ СН'!$F$24</f>
        <v>3383.8648508599999</v>
      </c>
      <c r="G24" s="36">
        <f>SUMIFS(СВЦЭМ!$D$33:$D$776,СВЦЭМ!$A$33:$A$776,$A24,СВЦЭМ!$B$33:$B$776,G$11)+'СЕТ СН'!$F$14+СВЦЭМ!$D$10+'СЕТ СН'!$F$5-'СЕТ СН'!$F$24</f>
        <v>3357.1859992099999</v>
      </c>
      <c r="H24" s="36">
        <f>SUMIFS(СВЦЭМ!$D$33:$D$776,СВЦЭМ!$A$33:$A$776,$A24,СВЦЭМ!$B$33:$B$776,H$11)+'СЕТ СН'!$F$14+СВЦЭМ!$D$10+'СЕТ СН'!$F$5-'СЕТ СН'!$F$24</f>
        <v>3326.4842893800001</v>
      </c>
      <c r="I24" s="36">
        <f>SUMIFS(СВЦЭМ!$D$33:$D$776,СВЦЭМ!$A$33:$A$776,$A24,СВЦЭМ!$B$33:$B$776,I$11)+'СЕТ СН'!$F$14+СВЦЭМ!$D$10+'СЕТ СН'!$F$5-'СЕТ СН'!$F$24</f>
        <v>3273.98823404</v>
      </c>
      <c r="J24" s="36">
        <f>SUMIFS(СВЦЭМ!$D$33:$D$776,СВЦЭМ!$A$33:$A$776,$A24,СВЦЭМ!$B$33:$B$776,J$11)+'СЕТ СН'!$F$14+СВЦЭМ!$D$10+'СЕТ СН'!$F$5-'СЕТ СН'!$F$24</f>
        <v>3246.91715587</v>
      </c>
      <c r="K24" s="36">
        <f>SUMIFS(СВЦЭМ!$D$33:$D$776,СВЦЭМ!$A$33:$A$776,$A24,СВЦЭМ!$B$33:$B$776,K$11)+'СЕТ СН'!$F$14+СВЦЭМ!$D$10+'СЕТ СН'!$F$5-'СЕТ СН'!$F$24</f>
        <v>3235.8550212700002</v>
      </c>
      <c r="L24" s="36">
        <f>SUMIFS(СВЦЭМ!$D$33:$D$776,СВЦЭМ!$A$33:$A$776,$A24,СВЦЭМ!$B$33:$B$776,L$11)+'СЕТ СН'!$F$14+СВЦЭМ!$D$10+'СЕТ СН'!$F$5-'СЕТ СН'!$F$24</f>
        <v>3204.3549521200002</v>
      </c>
      <c r="M24" s="36">
        <f>SUMIFS(СВЦЭМ!$D$33:$D$776,СВЦЭМ!$A$33:$A$776,$A24,СВЦЭМ!$B$33:$B$776,M$11)+'СЕТ СН'!$F$14+СВЦЭМ!$D$10+'СЕТ СН'!$F$5-'СЕТ СН'!$F$24</f>
        <v>3193.0319515599999</v>
      </c>
      <c r="N24" s="36">
        <f>SUMIFS(СВЦЭМ!$D$33:$D$776,СВЦЭМ!$A$33:$A$776,$A24,СВЦЭМ!$B$33:$B$776,N$11)+'СЕТ СН'!$F$14+СВЦЭМ!$D$10+'СЕТ СН'!$F$5-'СЕТ СН'!$F$24</f>
        <v>3193.7126794200003</v>
      </c>
      <c r="O24" s="36">
        <f>SUMIFS(СВЦЭМ!$D$33:$D$776,СВЦЭМ!$A$33:$A$776,$A24,СВЦЭМ!$B$33:$B$776,O$11)+'СЕТ СН'!$F$14+СВЦЭМ!$D$10+'СЕТ СН'!$F$5-'СЕТ СН'!$F$24</f>
        <v>3196.0684155899999</v>
      </c>
      <c r="P24" s="36">
        <f>SUMIFS(СВЦЭМ!$D$33:$D$776,СВЦЭМ!$A$33:$A$776,$A24,СВЦЭМ!$B$33:$B$776,P$11)+'СЕТ СН'!$F$14+СВЦЭМ!$D$10+'СЕТ СН'!$F$5-'СЕТ СН'!$F$24</f>
        <v>3197.70494439</v>
      </c>
      <c r="Q24" s="36">
        <f>SUMIFS(СВЦЭМ!$D$33:$D$776,СВЦЭМ!$A$33:$A$776,$A24,СВЦЭМ!$B$33:$B$776,Q$11)+'СЕТ СН'!$F$14+СВЦЭМ!$D$10+'СЕТ СН'!$F$5-'СЕТ СН'!$F$24</f>
        <v>3197.1697483200001</v>
      </c>
      <c r="R24" s="36">
        <f>SUMIFS(СВЦЭМ!$D$33:$D$776,СВЦЭМ!$A$33:$A$776,$A24,СВЦЭМ!$B$33:$B$776,R$11)+'СЕТ СН'!$F$14+СВЦЭМ!$D$10+'СЕТ СН'!$F$5-'СЕТ СН'!$F$24</f>
        <v>3187.4272587099999</v>
      </c>
      <c r="S24" s="36">
        <f>SUMIFS(СВЦЭМ!$D$33:$D$776,СВЦЭМ!$A$33:$A$776,$A24,СВЦЭМ!$B$33:$B$776,S$11)+'СЕТ СН'!$F$14+СВЦЭМ!$D$10+'СЕТ СН'!$F$5-'СЕТ СН'!$F$24</f>
        <v>3191.0124849499998</v>
      </c>
      <c r="T24" s="36">
        <f>SUMIFS(СВЦЭМ!$D$33:$D$776,СВЦЭМ!$A$33:$A$776,$A24,СВЦЭМ!$B$33:$B$776,T$11)+'СЕТ СН'!$F$14+СВЦЭМ!$D$10+'СЕТ СН'!$F$5-'СЕТ СН'!$F$24</f>
        <v>3208.9575353700002</v>
      </c>
      <c r="U24" s="36">
        <f>SUMIFS(СВЦЭМ!$D$33:$D$776,СВЦЭМ!$A$33:$A$776,$A24,СВЦЭМ!$B$33:$B$776,U$11)+'СЕТ СН'!$F$14+СВЦЭМ!$D$10+'СЕТ СН'!$F$5-'СЕТ СН'!$F$24</f>
        <v>3206.5015658000002</v>
      </c>
      <c r="V24" s="36">
        <f>SUMIFS(СВЦЭМ!$D$33:$D$776,СВЦЭМ!$A$33:$A$776,$A24,СВЦЭМ!$B$33:$B$776,V$11)+'СЕТ СН'!$F$14+СВЦЭМ!$D$10+'СЕТ СН'!$F$5-'СЕТ СН'!$F$24</f>
        <v>3193.8419854200001</v>
      </c>
      <c r="W24" s="36">
        <f>SUMIFS(СВЦЭМ!$D$33:$D$776,СВЦЭМ!$A$33:$A$776,$A24,СВЦЭМ!$B$33:$B$776,W$11)+'СЕТ СН'!$F$14+СВЦЭМ!$D$10+'СЕТ СН'!$F$5-'СЕТ СН'!$F$24</f>
        <v>3185.4130310700002</v>
      </c>
      <c r="X24" s="36">
        <f>SUMIFS(СВЦЭМ!$D$33:$D$776,СВЦЭМ!$A$33:$A$776,$A24,СВЦЭМ!$B$33:$B$776,X$11)+'СЕТ СН'!$F$14+СВЦЭМ!$D$10+'СЕТ СН'!$F$5-'СЕТ СН'!$F$24</f>
        <v>3193.48852554</v>
      </c>
      <c r="Y24" s="36">
        <f>SUMIFS(СВЦЭМ!$D$33:$D$776,СВЦЭМ!$A$33:$A$776,$A24,СВЦЭМ!$B$33:$B$776,Y$11)+'СЕТ СН'!$F$14+СВЦЭМ!$D$10+'СЕТ СН'!$F$5-'СЕТ СН'!$F$24</f>
        <v>3230.8416657400003</v>
      </c>
    </row>
    <row r="25" spans="1:25" ht="15.75" x14ac:dyDescent="0.2">
      <c r="A25" s="35">
        <f t="shared" si="0"/>
        <v>43783</v>
      </c>
      <c r="B25" s="36">
        <f>SUMIFS(СВЦЭМ!$D$33:$D$776,СВЦЭМ!$A$33:$A$776,$A25,СВЦЭМ!$B$33:$B$776,B$11)+'СЕТ СН'!$F$14+СВЦЭМ!$D$10+'СЕТ СН'!$F$5-'СЕТ СН'!$F$24</f>
        <v>3216.8095899700002</v>
      </c>
      <c r="C25" s="36">
        <f>SUMIFS(СВЦЭМ!$D$33:$D$776,СВЦЭМ!$A$33:$A$776,$A25,СВЦЭМ!$B$33:$B$776,C$11)+'СЕТ СН'!$F$14+СВЦЭМ!$D$10+'СЕТ СН'!$F$5-'СЕТ СН'!$F$24</f>
        <v>3243.6603018999999</v>
      </c>
      <c r="D25" s="36">
        <f>SUMIFS(СВЦЭМ!$D$33:$D$776,СВЦЭМ!$A$33:$A$776,$A25,СВЦЭМ!$B$33:$B$776,D$11)+'СЕТ СН'!$F$14+СВЦЭМ!$D$10+'СЕТ СН'!$F$5-'СЕТ СН'!$F$24</f>
        <v>3247.1218816199998</v>
      </c>
      <c r="E25" s="36">
        <f>SUMIFS(СВЦЭМ!$D$33:$D$776,СВЦЭМ!$A$33:$A$776,$A25,СВЦЭМ!$B$33:$B$776,E$11)+'СЕТ СН'!$F$14+СВЦЭМ!$D$10+'СЕТ СН'!$F$5-'СЕТ СН'!$F$24</f>
        <v>3251.0726926500001</v>
      </c>
      <c r="F25" s="36">
        <f>SUMIFS(СВЦЭМ!$D$33:$D$776,СВЦЭМ!$A$33:$A$776,$A25,СВЦЭМ!$B$33:$B$776,F$11)+'СЕТ СН'!$F$14+СВЦЭМ!$D$10+'СЕТ СН'!$F$5-'СЕТ СН'!$F$24</f>
        <v>3249.0464808000002</v>
      </c>
      <c r="G25" s="36">
        <f>SUMIFS(СВЦЭМ!$D$33:$D$776,СВЦЭМ!$A$33:$A$776,$A25,СВЦЭМ!$B$33:$B$776,G$11)+'СЕТ СН'!$F$14+СВЦЭМ!$D$10+'СЕТ СН'!$F$5-'СЕТ СН'!$F$24</f>
        <v>3253.3165555700002</v>
      </c>
      <c r="H25" s="36">
        <f>SUMIFS(СВЦЭМ!$D$33:$D$776,СВЦЭМ!$A$33:$A$776,$A25,СВЦЭМ!$B$33:$B$776,H$11)+'СЕТ СН'!$F$14+СВЦЭМ!$D$10+'СЕТ СН'!$F$5-'СЕТ СН'!$F$24</f>
        <v>3239.54735596</v>
      </c>
      <c r="I25" s="36">
        <f>SUMIFS(СВЦЭМ!$D$33:$D$776,СВЦЭМ!$A$33:$A$776,$A25,СВЦЭМ!$B$33:$B$776,I$11)+'СЕТ СН'!$F$14+СВЦЭМ!$D$10+'СЕТ СН'!$F$5-'СЕТ СН'!$F$24</f>
        <v>3282.82875801</v>
      </c>
      <c r="J25" s="36">
        <f>SUMIFS(СВЦЭМ!$D$33:$D$776,СВЦЭМ!$A$33:$A$776,$A25,СВЦЭМ!$B$33:$B$776,J$11)+'СЕТ СН'!$F$14+СВЦЭМ!$D$10+'СЕТ СН'!$F$5-'СЕТ СН'!$F$24</f>
        <v>3344.02747959</v>
      </c>
      <c r="K25" s="36">
        <f>SUMIFS(СВЦЭМ!$D$33:$D$776,СВЦЭМ!$A$33:$A$776,$A25,СВЦЭМ!$B$33:$B$776,K$11)+'СЕТ СН'!$F$14+СВЦЭМ!$D$10+'СЕТ СН'!$F$5-'СЕТ СН'!$F$24</f>
        <v>3353.6037338699998</v>
      </c>
      <c r="L25" s="36">
        <f>SUMIFS(СВЦЭМ!$D$33:$D$776,СВЦЭМ!$A$33:$A$776,$A25,СВЦЭМ!$B$33:$B$776,L$11)+'СЕТ СН'!$F$14+СВЦЭМ!$D$10+'СЕТ СН'!$F$5-'СЕТ СН'!$F$24</f>
        <v>3312.3280232699999</v>
      </c>
      <c r="M25" s="36">
        <f>SUMIFS(СВЦЭМ!$D$33:$D$776,СВЦЭМ!$A$33:$A$776,$A25,СВЦЭМ!$B$33:$B$776,M$11)+'СЕТ СН'!$F$14+СВЦЭМ!$D$10+'СЕТ СН'!$F$5-'СЕТ СН'!$F$24</f>
        <v>3293.3428887700002</v>
      </c>
      <c r="N25" s="36">
        <f>SUMIFS(СВЦЭМ!$D$33:$D$776,СВЦЭМ!$A$33:$A$776,$A25,СВЦЭМ!$B$33:$B$776,N$11)+'СЕТ СН'!$F$14+СВЦЭМ!$D$10+'СЕТ СН'!$F$5-'СЕТ СН'!$F$24</f>
        <v>3277.9229837500002</v>
      </c>
      <c r="O25" s="36">
        <f>SUMIFS(СВЦЭМ!$D$33:$D$776,СВЦЭМ!$A$33:$A$776,$A25,СВЦЭМ!$B$33:$B$776,O$11)+'СЕТ СН'!$F$14+СВЦЭМ!$D$10+'СЕТ СН'!$F$5-'СЕТ СН'!$F$24</f>
        <v>3270.73917377</v>
      </c>
      <c r="P25" s="36">
        <f>SUMIFS(СВЦЭМ!$D$33:$D$776,СВЦЭМ!$A$33:$A$776,$A25,СВЦЭМ!$B$33:$B$776,P$11)+'СЕТ СН'!$F$14+СВЦЭМ!$D$10+'СЕТ СН'!$F$5-'СЕТ СН'!$F$24</f>
        <v>3268.8584666800002</v>
      </c>
      <c r="Q25" s="36">
        <f>SUMIFS(СВЦЭМ!$D$33:$D$776,СВЦЭМ!$A$33:$A$776,$A25,СВЦЭМ!$B$33:$B$776,Q$11)+'СЕТ СН'!$F$14+СВЦЭМ!$D$10+'СЕТ СН'!$F$5-'СЕТ СН'!$F$24</f>
        <v>3267.4560055700003</v>
      </c>
      <c r="R25" s="36">
        <f>SUMIFS(СВЦЭМ!$D$33:$D$776,СВЦЭМ!$A$33:$A$776,$A25,СВЦЭМ!$B$33:$B$776,R$11)+'СЕТ СН'!$F$14+СВЦЭМ!$D$10+'СЕТ СН'!$F$5-'СЕТ СН'!$F$24</f>
        <v>3265.8295154100001</v>
      </c>
      <c r="S25" s="36">
        <f>SUMIFS(СВЦЭМ!$D$33:$D$776,СВЦЭМ!$A$33:$A$776,$A25,СВЦЭМ!$B$33:$B$776,S$11)+'СЕТ СН'!$F$14+СВЦЭМ!$D$10+'СЕТ СН'!$F$5-'СЕТ СН'!$F$24</f>
        <v>3296.0666731599999</v>
      </c>
      <c r="T25" s="36">
        <f>SUMIFS(СВЦЭМ!$D$33:$D$776,СВЦЭМ!$A$33:$A$776,$A25,СВЦЭМ!$B$33:$B$776,T$11)+'СЕТ СН'!$F$14+СВЦЭМ!$D$10+'СЕТ СН'!$F$5-'СЕТ СН'!$F$24</f>
        <v>3310.2545366700001</v>
      </c>
      <c r="U25" s="36">
        <f>SUMIFS(СВЦЭМ!$D$33:$D$776,СВЦЭМ!$A$33:$A$776,$A25,СВЦЭМ!$B$33:$B$776,U$11)+'СЕТ СН'!$F$14+СВЦЭМ!$D$10+'СЕТ СН'!$F$5-'СЕТ СН'!$F$24</f>
        <v>3304.4515436400002</v>
      </c>
      <c r="V25" s="36">
        <f>SUMIFS(СВЦЭМ!$D$33:$D$776,СВЦЭМ!$A$33:$A$776,$A25,СВЦЭМ!$B$33:$B$776,V$11)+'СЕТ СН'!$F$14+СВЦЭМ!$D$10+'СЕТ СН'!$F$5-'СЕТ СН'!$F$24</f>
        <v>3299.3523075000003</v>
      </c>
      <c r="W25" s="36">
        <f>SUMIFS(СВЦЭМ!$D$33:$D$776,СВЦЭМ!$A$33:$A$776,$A25,СВЦЭМ!$B$33:$B$776,W$11)+'СЕТ СН'!$F$14+СВЦЭМ!$D$10+'СЕТ СН'!$F$5-'СЕТ СН'!$F$24</f>
        <v>3295.3659152</v>
      </c>
      <c r="X25" s="36">
        <f>SUMIFS(СВЦЭМ!$D$33:$D$776,СВЦЭМ!$A$33:$A$776,$A25,СВЦЭМ!$B$33:$B$776,X$11)+'СЕТ СН'!$F$14+СВЦЭМ!$D$10+'СЕТ СН'!$F$5-'СЕТ СН'!$F$24</f>
        <v>3288.6126409600001</v>
      </c>
      <c r="Y25" s="36">
        <f>SUMIFS(СВЦЭМ!$D$33:$D$776,СВЦЭМ!$A$33:$A$776,$A25,СВЦЭМ!$B$33:$B$776,Y$11)+'СЕТ СН'!$F$14+СВЦЭМ!$D$10+'СЕТ СН'!$F$5-'СЕТ СН'!$F$24</f>
        <v>3291.8147102299999</v>
      </c>
    </row>
    <row r="26" spans="1:25" ht="15.75" x14ac:dyDescent="0.2">
      <c r="A26" s="35">
        <f t="shared" si="0"/>
        <v>43784</v>
      </c>
      <c r="B26" s="36">
        <f>SUMIFS(СВЦЭМ!$D$33:$D$776,СВЦЭМ!$A$33:$A$776,$A26,СВЦЭМ!$B$33:$B$776,B$11)+'СЕТ СН'!$F$14+СВЦЭМ!$D$10+'СЕТ СН'!$F$5-'СЕТ СН'!$F$24</f>
        <v>3288.9593164100002</v>
      </c>
      <c r="C26" s="36">
        <f>SUMIFS(СВЦЭМ!$D$33:$D$776,СВЦЭМ!$A$33:$A$776,$A26,СВЦЭМ!$B$33:$B$776,C$11)+'СЕТ СН'!$F$14+СВЦЭМ!$D$10+'СЕТ СН'!$F$5-'СЕТ СН'!$F$24</f>
        <v>3325.11864375</v>
      </c>
      <c r="D26" s="36">
        <f>SUMIFS(СВЦЭМ!$D$33:$D$776,СВЦЭМ!$A$33:$A$776,$A26,СВЦЭМ!$B$33:$B$776,D$11)+'СЕТ СН'!$F$14+СВЦЭМ!$D$10+'СЕТ СН'!$F$5-'СЕТ СН'!$F$24</f>
        <v>3318.8517139999999</v>
      </c>
      <c r="E26" s="36">
        <f>SUMIFS(СВЦЭМ!$D$33:$D$776,СВЦЭМ!$A$33:$A$776,$A26,СВЦЭМ!$B$33:$B$776,E$11)+'СЕТ СН'!$F$14+СВЦЭМ!$D$10+'СЕТ СН'!$F$5-'СЕТ СН'!$F$24</f>
        <v>3328.8819389700002</v>
      </c>
      <c r="F26" s="36">
        <f>SUMIFS(СВЦЭМ!$D$33:$D$776,СВЦЭМ!$A$33:$A$776,$A26,СВЦЭМ!$B$33:$B$776,F$11)+'СЕТ СН'!$F$14+СВЦЭМ!$D$10+'СЕТ СН'!$F$5-'СЕТ СН'!$F$24</f>
        <v>3328.56267862</v>
      </c>
      <c r="G26" s="36">
        <f>SUMIFS(СВЦЭМ!$D$33:$D$776,СВЦЭМ!$A$33:$A$776,$A26,СВЦЭМ!$B$33:$B$776,G$11)+'СЕТ СН'!$F$14+СВЦЭМ!$D$10+'СЕТ СН'!$F$5-'СЕТ СН'!$F$24</f>
        <v>3311.50534883</v>
      </c>
      <c r="H26" s="36">
        <f>SUMIFS(СВЦЭМ!$D$33:$D$776,СВЦЭМ!$A$33:$A$776,$A26,СВЦЭМ!$B$33:$B$776,H$11)+'СЕТ СН'!$F$14+СВЦЭМ!$D$10+'СЕТ СН'!$F$5-'СЕТ СН'!$F$24</f>
        <v>3302.0672052099999</v>
      </c>
      <c r="I26" s="36">
        <f>SUMIFS(СВЦЭМ!$D$33:$D$776,СВЦЭМ!$A$33:$A$776,$A26,СВЦЭМ!$B$33:$B$776,I$11)+'СЕТ СН'!$F$14+СВЦЭМ!$D$10+'СЕТ СН'!$F$5-'СЕТ СН'!$F$24</f>
        <v>3314.3964701899999</v>
      </c>
      <c r="J26" s="36">
        <f>SUMIFS(СВЦЭМ!$D$33:$D$776,СВЦЭМ!$A$33:$A$776,$A26,СВЦЭМ!$B$33:$B$776,J$11)+'СЕТ СН'!$F$14+СВЦЭМ!$D$10+'СЕТ СН'!$F$5-'СЕТ СН'!$F$24</f>
        <v>3322.5401208500002</v>
      </c>
      <c r="K26" s="36">
        <f>SUMIFS(СВЦЭМ!$D$33:$D$776,СВЦЭМ!$A$33:$A$776,$A26,СВЦЭМ!$B$33:$B$776,K$11)+'СЕТ СН'!$F$14+СВЦЭМ!$D$10+'СЕТ СН'!$F$5-'СЕТ СН'!$F$24</f>
        <v>3330.3040083200003</v>
      </c>
      <c r="L26" s="36">
        <f>SUMIFS(СВЦЭМ!$D$33:$D$776,СВЦЭМ!$A$33:$A$776,$A26,СВЦЭМ!$B$33:$B$776,L$11)+'СЕТ СН'!$F$14+СВЦЭМ!$D$10+'СЕТ СН'!$F$5-'СЕТ СН'!$F$24</f>
        <v>3284.1794168300003</v>
      </c>
      <c r="M26" s="36">
        <f>SUMIFS(СВЦЭМ!$D$33:$D$776,СВЦЭМ!$A$33:$A$776,$A26,СВЦЭМ!$B$33:$B$776,M$11)+'СЕТ СН'!$F$14+СВЦЭМ!$D$10+'СЕТ СН'!$F$5-'СЕТ СН'!$F$24</f>
        <v>3258.94086333</v>
      </c>
      <c r="N26" s="36">
        <f>SUMIFS(СВЦЭМ!$D$33:$D$776,СВЦЭМ!$A$33:$A$776,$A26,СВЦЭМ!$B$33:$B$776,N$11)+'СЕТ СН'!$F$14+СВЦЭМ!$D$10+'СЕТ СН'!$F$5-'СЕТ СН'!$F$24</f>
        <v>3252.1752647200001</v>
      </c>
      <c r="O26" s="36">
        <f>SUMIFS(СВЦЭМ!$D$33:$D$776,СВЦЭМ!$A$33:$A$776,$A26,СВЦЭМ!$B$33:$B$776,O$11)+'СЕТ СН'!$F$14+СВЦЭМ!$D$10+'СЕТ СН'!$F$5-'СЕТ СН'!$F$24</f>
        <v>3251.3434877600002</v>
      </c>
      <c r="P26" s="36">
        <f>SUMIFS(СВЦЭМ!$D$33:$D$776,СВЦЭМ!$A$33:$A$776,$A26,СВЦЭМ!$B$33:$B$776,P$11)+'СЕТ СН'!$F$14+СВЦЭМ!$D$10+'СЕТ СН'!$F$5-'СЕТ СН'!$F$24</f>
        <v>3248.7269316000002</v>
      </c>
      <c r="Q26" s="36">
        <f>SUMIFS(СВЦЭМ!$D$33:$D$776,СВЦЭМ!$A$33:$A$776,$A26,СВЦЭМ!$B$33:$B$776,Q$11)+'СЕТ СН'!$F$14+СВЦЭМ!$D$10+'СЕТ СН'!$F$5-'СЕТ СН'!$F$24</f>
        <v>3247.4939361199999</v>
      </c>
      <c r="R26" s="36">
        <f>SUMIFS(СВЦЭМ!$D$33:$D$776,СВЦЭМ!$A$33:$A$776,$A26,СВЦЭМ!$B$33:$B$776,R$11)+'СЕТ СН'!$F$14+СВЦЭМ!$D$10+'СЕТ СН'!$F$5-'СЕТ СН'!$F$24</f>
        <v>3250.2352701999998</v>
      </c>
      <c r="S26" s="36">
        <f>SUMIFS(СВЦЭМ!$D$33:$D$776,СВЦЭМ!$A$33:$A$776,$A26,СВЦЭМ!$B$33:$B$776,S$11)+'СЕТ СН'!$F$14+СВЦЭМ!$D$10+'СЕТ СН'!$F$5-'СЕТ СН'!$F$24</f>
        <v>3263.3668990800002</v>
      </c>
      <c r="T26" s="36">
        <f>SUMIFS(СВЦЭМ!$D$33:$D$776,СВЦЭМ!$A$33:$A$776,$A26,СВЦЭМ!$B$33:$B$776,T$11)+'СЕТ СН'!$F$14+СВЦЭМ!$D$10+'СЕТ СН'!$F$5-'СЕТ СН'!$F$24</f>
        <v>3267.1689927000002</v>
      </c>
      <c r="U26" s="36">
        <f>SUMIFS(СВЦЭМ!$D$33:$D$776,СВЦЭМ!$A$33:$A$776,$A26,СВЦЭМ!$B$33:$B$776,U$11)+'СЕТ СН'!$F$14+СВЦЭМ!$D$10+'СЕТ СН'!$F$5-'СЕТ СН'!$F$24</f>
        <v>3259.4175739800003</v>
      </c>
      <c r="V26" s="36">
        <f>SUMIFS(СВЦЭМ!$D$33:$D$776,СВЦЭМ!$A$33:$A$776,$A26,СВЦЭМ!$B$33:$B$776,V$11)+'СЕТ СН'!$F$14+СВЦЭМ!$D$10+'СЕТ СН'!$F$5-'СЕТ СН'!$F$24</f>
        <v>3251.0457403800001</v>
      </c>
      <c r="W26" s="36">
        <f>SUMIFS(СВЦЭМ!$D$33:$D$776,СВЦЭМ!$A$33:$A$776,$A26,СВЦЭМ!$B$33:$B$776,W$11)+'СЕТ СН'!$F$14+СВЦЭМ!$D$10+'СЕТ СН'!$F$5-'СЕТ СН'!$F$24</f>
        <v>3245.7249664800001</v>
      </c>
      <c r="X26" s="36">
        <f>SUMIFS(СВЦЭМ!$D$33:$D$776,СВЦЭМ!$A$33:$A$776,$A26,СВЦЭМ!$B$33:$B$776,X$11)+'СЕТ СН'!$F$14+СВЦЭМ!$D$10+'СЕТ СН'!$F$5-'СЕТ СН'!$F$24</f>
        <v>3234.38224537</v>
      </c>
      <c r="Y26" s="36">
        <f>SUMIFS(СВЦЭМ!$D$33:$D$776,СВЦЭМ!$A$33:$A$776,$A26,СВЦЭМ!$B$33:$B$776,Y$11)+'СЕТ СН'!$F$14+СВЦЭМ!$D$10+'СЕТ СН'!$F$5-'СЕТ СН'!$F$24</f>
        <v>3235.9120785</v>
      </c>
    </row>
    <row r="27" spans="1:25" ht="15.75" x14ac:dyDescent="0.2">
      <c r="A27" s="35">
        <f t="shared" si="0"/>
        <v>43785</v>
      </c>
      <c r="B27" s="36">
        <f>SUMIFS(СВЦЭМ!$D$33:$D$776,СВЦЭМ!$A$33:$A$776,$A27,СВЦЭМ!$B$33:$B$776,B$11)+'СЕТ СН'!$F$14+СВЦЭМ!$D$10+'СЕТ СН'!$F$5-'СЕТ СН'!$F$24</f>
        <v>3329.5253012100002</v>
      </c>
      <c r="C27" s="36">
        <f>SUMIFS(СВЦЭМ!$D$33:$D$776,СВЦЭМ!$A$33:$A$776,$A27,СВЦЭМ!$B$33:$B$776,C$11)+'СЕТ СН'!$F$14+СВЦЭМ!$D$10+'СЕТ СН'!$F$5-'СЕТ СН'!$F$24</f>
        <v>3347.51917331</v>
      </c>
      <c r="D27" s="36">
        <f>SUMIFS(СВЦЭМ!$D$33:$D$776,СВЦЭМ!$A$33:$A$776,$A27,СВЦЭМ!$B$33:$B$776,D$11)+'СЕТ СН'!$F$14+СВЦЭМ!$D$10+'СЕТ СН'!$F$5-'СЕТ СН'!$F$24</f>
        <v>3349.0798468600001</v>
      </c>
      <c r="E27" s="36">
        <f>SUMIFS(СВЦЭМ!$D$33:$D$776,СВЦЭМ!$A$33:$A$776,$A27,СВЦЭМ!$B$33:$B$776,E$11)+'СЕТ СН'!$F$14+СВЦЭМ!$D$10+'СЕТ СН'!$F$5-'СЕТ СН'!$F$24</f>
        <v>3359.5206098600001</v>
      </c>
      <c r="F27" s="36">
        <f>SUMIFS(СВЦЭМ!$D$33:$D$776,СВЦЭМ!$A$33:$A$776,$A27,СВЦЭМ!$B$33:$B$776,F$11)+'СЕТ СН'!$F$14+СВЦЭМ!$D$10+'СЕТ СН'!$F$5-'СЕТ СН'!$F$24</f>
        <v>3353.6975130800001</v>
      </c>
      <c r="G27" s="36">
        <f>SUMIFS(СВЦЭМ!$D$33:$D$776,СВЦЭМ!$A$33:$A$776,$A27,СВЦЭМ!$B$33:$B$776,G$11)+'СЕТ СН'!$F$14+СВЦЭМ!$D$10+'СЕТ СН'!$F$5-'СЕТ СН'!$F$24</f>
        <v>3355.2000935200003</v>
      </c>
      <c r="H27" s="36">
        <f>SUMIFS(СВЦЭМ!$D$33:$D$776,СВЦЭМ!$A$33:$A$776,$A27,СВЦЭМ!$B$33:$B$776,H$11)+'СЕТ СН'!$F$14+СВЦЭМ!$D$10+'СЕТ СН'!$F$5-'СЕТ СН'!$F$24</f>
        <v>3350.94314786</v>
      </c>
      <c r="I27" s="36">
        <f>SUMIFS(СВЦЭМ!$D$33:$D$776,СВЦЭМ!$A$33:$A$776,$A27,СВЦЭМ!$B$33:$B$776,I$11)+'СЕТ СН'!$F$14+СВЦЭМ!$D$10+'СЕТ СН'!$F$5-'СЕТ СН'!$F$24</f>
        <v>3320.1457781300001</v>
      </c>
      <c r="J27" s="36">
        <f>SUMIFS(СВЦЭМ!$D$33:$D$776,СВЦЭМ!$A$33:$A$776,$A27,СВЦЭМ!$B$33:$B$776,J$11)+'СЕТ СН'!$F$14+СВЦЭМ!$D$10+'СЕТ СН'!$F$5-'СЕТ СН'!$F$24</f>
        <v>3327.5399139900001</v>
      </c>
      <c r="K27" s="36">
        <f>SUMIFS(СВЦЭМ!$D$33:$D$776,СВЦЭМ!$A$33:$A$776,$A27,СВЦЭМ!$B$33:$B$776,K$11)+'СЕТ СН'!$F$14+СВЦЭМ!$D$10+'СЕТ СН'!$F$5-'СЕТ СН'!$F$24</f>
        <v>3338.2767852500001</v>
      </c>
      <c r="L27" s="36">
        <f>SUMIFS(СВЦЭМ!$D$33:$D$776,СВЦЭМ!$A$33:$A$776,$A27,СВЦЭМ!$B$33:$B$776,L$11)+'СЕТ СН'!$F$14+СВЦЭМ!$D$10+'СЕТ СН'!$F$5-'СЕТ СН'!$F$24</f>
        <v>3302.6658653600002</v>
      </c>
      <c r="M27" s="36">
        <f>SUMIFS(СВЦЭМ!$D$33:$D$776,СВЦЭМ!$A$33:$A$776,$A27,СВЦЭМ!$B$33:$B$776,M$11)+'СЕТ СН'!$F$14+СВЦЭМ!$D$10+'СЕТ СН'!$F$5-'СЕТ СН'!$F$24</f>
        <v>3280.9387999199998</v>
      </c>
      <c r="N27" s="36">
        <f>SUMIFS(СВЦЭМ!$D$33:$D$776,СВЦЭМ!$A$33:$A$776,$A27,СВЦЭМ!$B$33:$B$776,N$11)+'СЕТ СН'!$F$14+СВЦЭМ!$D$10+'СЕТ СН'!$F$5-'СЕТ СН'!$F$24</f>
        <v>3277.2633038200001</v>
      </c>
      <c r="O27" s="36">
        <f>SUMIFS(СВЦЭМ!$D$33:$D$776,СВЦЭМ!$A$33:$A$776,$A27,СВЦЭМ!$B$33:$B$776,O$11)+'СЕТ СН'!$F$14+СВЦЭМ!$D$10+'СЕТ СН'!$F$5-'СЕТ СН'!$F$24</f>
        <v>3277.3752244900002</v>
      </c>
      <c r="P27" s="36">
        <f>SUMIFS(СВЦЭМ!$D$33:$D$776,СВЦЭМ!$A$33:$A$776,$A27,СВЦЭМ!$B$33:$B$776,P$11)+'СЕТ СН'!$F$14+СВЦЭМ!$D$10+'СЕТ СН'!$F$5-'СЕТ СН'!$F$24</f>
        <v>3269.1452870600001</v>
      </c>
      <c r="Q27" s="36">
        <f>SUMIFS(СВЦЭМ!$D$33:$D$776,СВЦЭМ!$A$33:$A$776,$A27,СВЦЭМ!$B$33:$B$776,Q$11)+'СЕТ СН'!$F$14+СВЦЭМ!$D$10+'СЕТ СН'!$F$5-'СЕТ СН'!$F$24</f>
        <v>3262.5163519400003</v>
      </c>
      <c r="R27" s="36">
        <f>SUMIFS(СВЦЭМ!$D$33:$D$776,СВЦЭМ!$A$33:$A$776,$A27,СВЦЭМ!$B$33:$B$776,R$11)+'СЕТ СН'!$F$14+СВЦЭМ!$D$10+'СЕТ СН'!$F$5-'СЕТ СН'!$F$24</f>
        <v>3258.5957673600001</v>
      </c>
      <c r="S27" s="36">
        <f>SUMIFS(СВЦЭМ!$D$33:$D$776,СВЦЭМ!$A$33:$A$776,$A27,СВЦЭМ!$B$33:$B$776,S$11)+'СЕТ СН'!$F$14+СВЦЭМ!$D$10+'СЕТ СН'!$F$5-'СЕТ СН'!$F$24</f>
        <v>3270.6871935300001</v>
      </c>
      <c r="T27" s="36">
        <f>SUMIFS(СВЦЭМ!$D$33:$D$776,СВЦЭМ!$A$33:$A$776,$A27,СВЦЭМ!$B$33:$B$776,T$11)+'СЕТ СН'!$F$14+СВЦЭМ!$D$10+'СЕТ СН'!$F$5-'СЕТ СН'!$F$24</f>
        <v>3292.7191186499999</v>
      </c>
      <c r="U27" s="36">
        <f>SUMIFS(СВЦЭМ!$D$33:$D$776,СВЦЭМ!$A$33:$A$776,$A27,СВЦЭМ!$B$33:$B$776,U$11)+'СЕТ СН'!$F$14+СВЦЭМ!$D$10+'СЕТ СН'!$F$5-'СЕТ СН'!$F$24</f>
        <v>3287.5979527200002</v>
      </c>
      <c r="V27" s="36">
        <f>SUMIFS(СВЦЭМ!$D$33:$D$776,СВЦЭМ!$A$33:$A$776,$A27,СВЦЭМ!$B$33:$B$776,V$11)+'СЕТ СН'!$F$14+СВЦЭМ!$D$10+'СЕТ СН'!$F$5-'СЕТ СН'!$F$24</f>
        <v>3282.2217384099999</v>
      </c>
      <c r="W27" s="36">
        <f>SUMIFS(СВЦЭМ!$D$33:$D$776,СВЦЭМ!$A$33:$A$776,$A27,СВЦЭМ!$B$33:$B$776,W$11)+'СЕТ СН'!$F$14+СВЦЭМ!$D$10+'СЕТ СН'!$F$5-'СЕТ СН'!$F$24</f>
        <v>3278.96841705</v>
      </c>
      <c r="X27" s="36">
        <f>SUMIFS(СВЦЭМ!$D$33:$D$776,СВЦЭМ!$A$33:$A$776,$A27,СВЦЭМ!$B$33:$B$776,X$11)+'СЕТ СН'!$F$14+СВЦЭМ!$D$10+'СЕТ СН'!$F$5-'СЕТ СН'!$F$24</f>
        <v>3269.47491089</v>
      </c>
      <c r="Y27" s="36">
        <f>SUMIFS(СВЦЭМ!$D$33:$D$776,СВЦЭМ!$A$33:$A$776,$A27,СВЦЭМ!$B$33:$B$776,Y$11)+'СЕТ СН'!$F$14+СВЦЭМ!$D$10+'СЕТ СН'!$F$5-'СЕТ СН'!$F$24</f>
        <v>3279.3677336300002</v>
      </c>
    </row>
    <row r="28" spans="1:25" ht="15.75" x14ac:dyDescent="0.2">
      <c r="A28" s="35">
        <f t="shared" si="0"/>
        <v>43786</v>
      </c>
      <c r="B28" s="36">
        <f>SUMIFS(СВЦЭМ!$D$33:$D$776,СВЦЭМ!$A$33:$A$776,$A28,СВЦЭМ!$B$33:$B$776,B$11)+'СЕТ СН'!$F$14+СВЦЭМ!$D$10+'СЕТ СН'!$F$5-'СЕТ СН'!$F$24</f>
        <v>3321.1071264699999</v>
      </c>
      <c r="C28" s="36">
        <f>SUMIFS(СВЦЭМ!$D$33:$D$776,СВЦЭМ!$A$33:$A$776,$A28,СВЦЭМ!$B$33:$B$776,C$11)+'СЕТ СН'!$F$14+СВЦЭМ!$D$10+'СЕТ СН'!$F$5-'СЕТ СН'!$F$24</f>
        <v>3349.4056382399999</v>
      </c>
      <c r="D28" s="36">
        <f>SUMIFS(СВЦЭМ!$D$33:$D$776,СВЦЭМ!$A$33:$A$776,$A28,СВЦЭМ!$B$33:$B$776,D$11)+'СЕТ СН'!$F$14+СВЦЭМ!$D$10+'СЕТ СН'!$F$5-'СЕТ СН'!$F$24</f>
        <v>3342.34983358</v>
      </c>
      <c r="E28" s="36">
        <f>SUMIFS(СВЦЭМ!$D$33:$D$776,СВЦЭМ!$A$33:$A$776,$A28,СВЦЭМ!$B$33:$B$776,E$11)+'СЕТ СН'!$F$14+СВЦЭМ!$D$10+'СЕТ СН'!$F$5-'СЕТ СН'!$F$24</f>
        <v>3356.1813959300002</v>
      </c>
      <c r="F28" s="36">
        <f>SUMIFS(СВЦЭМ!$D$33:$D$776,СВЦЭМ!$A$33:$A$776,$A28,СВЦЭМ!$B$33:$B$776,F$11)+'СЕТ СН'!$F$14+СВЦЭМ!$D$10+'СЕТ СН'!$F$5-'СЕТ СН'!$F$24</f>
        <v>3353.0875979699999</v>
      </c>
      <c r="G28" s="36">
        <f>SUMIFS(СВЦЭМ!$D$33:$D$776,СВЦЭМ!$A$33:$A$776,$A28,СВЦЭМ!$B$33:$B$776,G$11)+'СЕТ СН'!$F$14+СВЦЭМ!$D$10+'СЕТ СН'!$F$5-'СЕТ СН'!$F$24</f>
        <v>3347.4775066900002</v>
      </c>
      <c r="H28" s="36">
        <f>SUMIFS(СВЦЭМ!$D$33:$D$776,СВЦЭМ!$A$33:$A$776,$A28,СВЦЭМ!$B$33:$B$776,H$11)+'СЕТ СН'!$F$14+СВЦЭМ!$D$10+'СЕТ СН'!$F$5-'СЕТ СН'!$F$24</f>
        <v>3334.0997675200001</v>
      </c>
      <c r="I28" s="36">
        <f>SUMIFS(СВЦЭМ!$D$33:$D$776,СВЦЭМ!$A$33:$A$776,$A28,СВЦЭМ!$B$33:$B$776,I$11)+'СЕТ СН'!$F$14+СВЦЭМ!$D$10+'СЕТ СН'!$F$5-'СЕТ СН'!$F$24</f>
        <v>3318.6698669799998</v>
      </c>
      <c r="J28" s="36">
        <f>SUMIFS(СВЦЭМ!$D$33:$D$776,СВЦЭМ!$A$33:$A$776,$A28,СВЦЭМ!$B$33:$B$776,J$11)+'СЕТ СН'!$F$14+СВЦЭМ!$D$10+'СЕТ СН'!$F$5-'СЕТ СН'!$F$24</f>
        <v>3331.6105127600003</v>
      </c>
      <c r="K28" s="36">
        <f>SUMIFS(СВЦЭМ!$D$33:$D$776,СВЦЭМ!$A$33:$A$776,$A28,СВЦЭМ!$B$33:$B$776,K$11)+'СЕТ СН'!$F$14+СВЦЭМ!$D$10+'СЕТ СН'!$F$5-'СЕТ СН'!$F$24</f>
        <v>3352.4485982000001</v>
      </c>
      <c r="L28" s="36">
        <f>SUMIFS(СВЦЭМ!$D$33:$D$776,СВЦЭМ!$A$33:$A$776,$A28,СВЦЭМ!$B$33:$B$776,L$11)+'СЕТ СН'!$F$14+СВЦЭМ!$D$10+'СЕТ СН'!$F$5-'СЕТ СН'!$F$24</f>
        <v>3316.13113273</v>
      </c>
      <c r="M28" s="36">
        <f>SUMIFS(СВЦЭМ!$D$33:$D$776,СВЦЭМ!$A$33:$A$776,$A28,СВЦЭМ!$B$33:$B$776,M$11)+'СЕТ СН'!$F$14+СВЦЭМ!$D$10+'СЕТ СН'!$F$5-'СЕТ СН'!$F$24</f>
        <v>3295.1210853000002</v>
      </c>
      <c r="N28" s="36">
        <f>SUMIFS(СВЦЭМ!$D$33:$D$776,СВЦЭМ!$A$33:$A$776,$A28,СВЦЭМ!$B$33:$B$776,N$11)+'СЕТ СН'!$F$14+СВЦЭМ!$D$10+'СЕТ СН'!$F$5-'СЕТ СН'!$F$24</f>
        <v>3291.2661743600002</v>
      </c>
      <c r="O28" s="36">
        <f>SUMIFS(СВЦЭМ!$D$33:$D$776,СВЦЭМ!$A$33:$A$776,$A28,СВЦЭМ!$B$33:$B$776,O$11)+'СЕТ СН'!$F$14+СВЦЭМ!$D$10+'СЕТ СН'!$F$5-'СЕТ СН'!$F$24</f>
        <v>3292.1340260699999</v>
      </c>
      <c r="P28" s="36">
        <f>SUMIFS(СВЦЭМ!$D$33:$D$776,СВЦЭМ!$A$33:$A$776,$A28,СВЦЭМ!$B$33:$B$776,P$11)+'СЕТ СН'!$F$14+СВЦЭМ!$D$10+'СЕТ СН'!$F$5-'СЕТ СН'!$F$24</f>
        <v>3291.0375628800002</v>
      </c>
      <c r="Q28" s="36">
        <f>SUMIFS(СВЦЭМ!$D$33:$D$776,СВЦЭМ!$A$33:$A$776,$A28,СВЦЭМ!$B$33:$B$776,Q$11)+'СЕТ СН'!$F$14+СВЦЭМ!$D$10+'СЕТ СН'!$F$5-'СЕТ СН'!$F$24</f>
        <v>3291.91441953</v>
      </c>
      <c r="R28" s="36">
        <f>SUMIFS(СВЦЭМ!$D$33:$D$776,СВЦЭМ!$A$33:$A$776,$A28,СВЦЭМ!$B$33:$B$776,R$11)+'СЕТ СН'!$F$14+СВЦЭМ!$D$10+'СЕТ СН'!$F$5-'СЕТ СН'!$F$24</f>
        <v>3289.8501033299999</v>
      </c>
      <c r="S28" s="36">
        <f>SUMIFS(СВЦЭМ!$D$33:$D$776,СВЦЭМ!$A$33:$A$776,$A28,СВЦЭМ!$B$33:$B$776,S$11)+'СЕТ СН'!$F$14+СВЦЭМ!$D$10+'СЕТ СН'!$F$5-'СЕТ СН'!$F$24</f>
        <v>3301.8572178700001</v>
      </c>
      <c r="T28" s="36">
        <f>SUMIFS(СВЦЭМ!$D$33:$D$776,СВЦЭМ!$A$33:$A$776,$A28,СВЦЭМ!$B$33:$B$776,T$11)+'СЕТ СН'!$F$14+СВЦЭМ!$D$10+'СЕТ СН'!$F$5-'СЕТ СН'!$F$24</f>
        <v>3319.5017366100001</v>
      </c>
      <c r="U28" s="36">
        <f>SUMIFS(СВЦЭМ!$D$33:$D$776,СВЦЭМ!$A$33:$A$776,$A28,СВЦЭМ!$B$33:$B$776,U$11)+'СЕТ СН'!$F$14+СВЦЭМ!$D$10+'СЕТ СН'!$F$5-'СЕТ СН'!$F$24</f>
        <v>3317.4807373100002</v>
      </c>
      <c r="V28" s="36">
        <f>SUMIFS(СВЦЭМ!$D$33:$D$776,СВЦЭМ!$A$33:$A$776,$A28,СВЦЭМ!$B$33:$B$776,V$11)+'СЕТ СН'!$F$14+СВЦЭМ!$D$10+'СЕТ СН'!$F$5-'СЕТ СН'!$F$24</f>
        <v>3307.0312043900003</v>
      </c>
      <c r="W28" s="36">
        <f>SUMIFS(СВЦЭМ!$D$33:$D$776,СВЦЭМ!$A$33:$A$776,$A28,СВЦЭМ!$B$33:$B$776,W$11)+'СЕТ СН'!$F$14+СВЦЭМ!$D$10+'СЕТ СН'!$F$5-'СЕТ СН'!$F$24</f>
        <v>3299.4239167400001</v>
      </c>
      <c r="X28" s="36">
        <f>SUMIFS(СВЦЭМ!$D$33:$D$776,СВЦЭМ!$A$33:$A$776,$A28,СВЦЭМ!$B$33:$B$776,X$11)+'СЕТ СН'!$F$14+СВЦЭМ!$D$10+'СЕТ СН'!$F$5-'СЕТ СН'!$F$24</f>
        <v>3291.8341982299999</v>
      </c>
      <c r="Y28" s="36">
        <f>SUMIFS(СВЦЭМ!$D$33:$D$776,СВЦЭМ!$A$33:$A$776,$A28,СВЦЭМ!$B$33:$B$776,Y$11)+'СЕТ СН'!$F$14+СВЦЭМ!$D$10+'СЕТ СН'!$F$5-'СЕТ СН'!$F$24</f>
        <v>3293.5413640000002</v>
      </c>
    </row>
    <row r="29" spans="1:25" ht="15.75" x14ac:dyDescent="0.2">
      <c r="A29" s="35">
        <f t="shared" si="0"/>
        <v>43787</v>
      </c>
      <c r="B29" s="36">
        <f>SUMIFS(СВЦЭМ!$D$33:$D$776,СВЦЭМ!$A$33:$A$776,$A29,СВЦЭМ!$B$33:$B$776,B$11)+'СЕТ СН'!$F$14+СВЦЭМ!$D$10+'СЕТ СН'!$F$5-'СЕТ СН'!$F$24</f>
        <v>3298.5323370999999</v>
      </c>
      <c r="C29" s="36">
        <f>SUMIFS(СВЦЭМ!$D$33:$D$776,СВЦЭМ!$A$33:$A$776,$A29,СВЦЭМ!$B$33:$B$776,C$11)+'СЕТ СН'!$F$14+СВЦЭМ!$D$10+'СЕТ СН'!$F$5-'СЕТ СН'!$F$24</f>
        <v>3310.5835768699999</v>
      </c>
      <c r="D29" s="36">
        <f>SUMIFS(СВЦЭМ!$D$33:$D$776,СВЦЭМ!$A$33:$A$776,$A29,СВЦЭМ!$B$33:$B$776,D$11)+'СЕТ СН'!$F$14+СВЦЭМ!$D$10+'СЕТ СН'!$F$5-'СЕТ СН'!$F$24</f>
        <v>3302.2047153600001</v>
      </c>
      <c r="E29" s="36">
        <f>SUMIFS(СВЦЭМ!$D$33:$D$776,СВЦЭМ!$A$33:$A$776,$A29,СВЦЭМ!$B$33:$B$776,E$11)+'СЕТ СН'!$F$14+СВЦЭМ!$D$10+'СЕТ СН'!$F$5-'СЕТ СН'!$F$24</f>
        <v>3310.6231585</v>
      </c>
      <c r="F29" s="36">
        <f>SUMIFS(СВЦЭМ!$D$33:$D$776,СВЦЭМ!$A$33:$A$776,$A29,СВЦЭМ!$B$33:$B$776,F$11)+'СЕТ СН'!$F$14+СВЦЭМ!$D$10+'СЕТ СН'!$F$5-'СЕТ СН'!$F$24</f>
        <v>3301.69450009</v>
      </c>
      <c r="G29" s="36">
        <f>SUMIFS(СВЦЭМ!$D$33:$D$776,СВЦЭМ!$A$33:$A$776,$A29,СВЦЭМ!$B$33:$B$776,G$11)+'СЕТ СН'!$F$14+СВЦЭМ!$D$10+'СЕТ СН'!$F$5-'СЕТ СН'!$F$24</f>
        <v>3305.51668595</v>
      </c>
      <c r="H29" s="36">
        <f>SUMIFS(СВЦЭМ!$D$33:$D$776,СВЦЭМ!$A$33:$A$776,$A29,СВЦЭМ!$B$33:$B$776,H$11)+'СЕТ СН'!$F$14+СВЦЭМ!$D$10+'СЕТ СН'!$F$5-'СЕТ СН'!$F$24</f>
        <v>3325.32934871</v>
      </c>
      <c r="I29" s="36">
        <f>SUMIFS(СВЦЭМ!$D$33:$D$776,СВЦЭМ!$A$33:$A$776,$A29,СВЦЭМ!$B$33:$B$776,I$11)+'СЕТ СН'!$F$14+СВЦЭМ!$D$10+'СЕТ СН'!$F$5-'СЕТ СН'!$F$24</f>
        <v>3354.8889207100001</v>
      </c>
      <c r="J29" s="36">
        <f>SUMIFS(СВЦЭМ!$D$33:$D$776,СВЦЭМ!$A$33:$A$776,$A29,СВЦЭМ!$B$33:$B$776,J$11)+'СЕТ СН'!$F$14+СВЦЭМ!$D$10+'СЕТ СН'!$F$5-'СЕТ СН'!$F$24</f>
        <v>3373.3974891400003</v>
      </c>
      <c r="K29" s="36">
        <f>SUMIFS(СВЦЭМ!$D$33:$D$776,СВЦЭМ!$A$33:$A$776,$A29,СВЦЭМ!$B$33:$B$776,K$11)+'СЕТ СН'!$F$14+СВЦЭМ!$D$10+'СЕТ СН'!$F$5-'СЕТ СН'!$F$24</f>
        <v>3385.6961640700001</v>
      </c>
      <c r="L29" s="36">
        <f>SUMIFS(СВЦЭМ!$D$33:$D$776,СВЦЭМ!$A$33:$A$776,$A29,СВЦЭМ!$B$33:$B$776,L$11)+'СЕТ СН'!$F$14+СВЦЭМ!$D$10+'СЕТ СН'!$F$5-'СЕТ СН'!$F$24</f>
        <v>3353.84058774</v>
      </c>
      <c r="M29" s="36">
        <f>SUMIFS(СВЦЭМ!$D$33:$D$776,СВЦЭМ!$A$33:$A$776,$A29,СВЦЭМ!$B$33:$B$776,M$11)+'СЕТ СН'!$F$14+СВЦЭМ!$D$10+'СЕТ СН'!$F$5-'СЕТ СН'!$F$24</f>
        <v>3330.9556618199999</v>
      </c>
      <c r="N29" s="36">
        <f>SUMIFS(СВЦЭМ!$D$33:$D$776,СВЦЭМ!$A$33:$A$776,$A29,СВЦЭМ!$B$33:$B$776,N$11)+'СЕТ СН'!$F$14+СВЦЭМ!$D$10+'СЕТ СН'!$F$5-'СЕТ СН'!$F$24</f>
        <v>3326.8258215300002</v>
      </c>
      <c r="O29" s="36">
        <f>SUMIFS(СВЦЭМ!$D$33:$D$776,СВЦЭМ!$A$33:$A$776,$A29,СВЦЭМ!$B$33:$B$776,O$11)+'СЕТ СН'!$F$14+СВЦЭМ!$D$10+'СЕТ СН'!$F$5-'СЕТ СН'!$F$24</f>
        <v>3326.5603004499999</v>
      </c>
      <c r="P29" s="36">
        <f>SUMIFS(СВЦЭМ!$D$33:$D$776,СВЦЭМ!$A$33:$A$776,$A29,СВЦЭМ!$B$33:$B$776,P$11)+'СЕТ СН'!$F$14+СВЦЭМ!$D$10+'СЕТ СН'!$F$5-'СЕТ СН'!$F$24</f>
        <v>3327.4669581400003</v>
      </c>
      <c r="Q29" s="36">
        <f>SUMIFS(СВЦЭМ!$D$33:$D$776,СВЦЭМ!$A$33:$A$776,$A29,СВЦЭМ!$B$33:$B$776,Q$11)+'СЕТ СН'!$F$14+СВЦЭМ!$D$10+'СЕТ СН'!$F$5-'СЕТ СН'!$F$24</f>
        <v>3324.9577748400002</v>
      </c>
      <c r="R29" s="36">
        <f>SUMIFS(СВЦЭМ!$D$33:$D$776,СВЦЭМ!$A$33:$A$776,$A29,СВЦЭМ!$B$33:$B$776,R$11)+'СЕТ СН'!$F$14+СВЦЭМ!$D$10+'СЕТ СН'!$F$5-'СЕТ СН'!$F$24</f>
        <v>3324.3706343499998</v>
      </c>
      <c r="S29" s="36">
        <f>SUMIFS(СВЦЭМ!$D$33:$D$776,СВЦЭМ!$A$33:$A$776,$A29,СВЦЭМ!$B$33:$B$776,S$11)+'СЕТ СН'!$F$14+СВЦЭМ!$D$10+'СЕТ СН'!$F$5-'СЕТ СН'!$F$24</f>
        <v>3337.0786555499999</v>
      </c>
      <c r="T29" s="36">
        <f>SUMIFS(СВЦЭМ!$D$33:$D$776,СВЦЭМ!$A$33:$A$776,$A29,СВЦЭМ!$B$33:$B$776,T$11)+'СЕТ СН'!$F$14+СВЦЭМ!$D$10+'СЕТ СН'!$F$5-'СЕТ СН'!$F$24</f>
        <v>3353.1473135800002</v>
      </c>
      <c r="U29" s="36">
        <f>SUMIFS(СВЦЭМ!$D$33:$D$776,СВЦЭМ!$A$33:$A$776,$A29,СВЦЭМ!$B$33:$B$776,U$11)+'СЕТ СН'!$F$14+СВЦЭМ!$D$10+'СЕТ СН'!$F$5-'СЕТ СН'!$F$24</f>
        <v>3351.0538442699999</v>
      </c>
      <c r="V29" s="36">
        <f>SUMIFS(СВЦЭМ!$D$33:$D$776,СВЦЭМ!$A$33:$A$776,$A29,СВЦЭМ!$B$33:$B$776,V$11)+'СЕТ СН'!$F$14+СВЦЭМ!$D$10+'СЕТ СН'!$F$5-'СЕТ СН'!$F$24</f>
        <v>3344.6547687699999</v>
      </c>
      <c r="W29" s="36">
        <f>SUMIFS(СВЦЭМ!$D$33:$D$776,СВЦЭМ!$A$33:$A$776,$A29,СВЦЭМ!$B$33:$B$776,W$11)+'СЕТ СН'!$F$14+СВЦЭМ!$D$10+'СЕТ СН'!$F$5-'СЕТ СН'!$F$24</f>
        <v>3341.4244858700004</v>
      </c>
      <c r="X29" s="36">
        <f>SUMIFS(СВЦЭМ!$D$33:$D$776,СВЦЭМ!$A$33:$A$776,$A29,СВЦЭМ!$B$33:$B$776,X$11)+'СЕТ СН'!$F$14+СВЦЭМ!$D$10+'СЕТ СН'!$F$5-'СЕТ СН'!$F$24</f>
        <v>3332.4319609900003</v>
      </c>
      <c r="Y29" s="36">
        <f>SUMIFS(СВЦЭМ!$D$33:$D$776,СВЦЭМ!$A$33:$A$776,$A29,СВЦЭМ!$B$33:$B$776,Y$11)+'СЕТ СН'!$F$14+СВЦЭМ!$D$10+'СЕТ СН'!$F$5-'СЕТ СН'!$F$24</f>
        <v>3329.6010307500001</v>
      </c>
    </row>
    <row r="30" spans="1:25" ht="15.75" x14ac:dyDescent="0.2">
      <c r="A30" s="35">
        <f t="shared" si="0"/>
        <v>43788</v>
      </c>
      <c r="B30" s="36">
        <f>SUMIFS(СВЦЭМ!$D$33:$D$776,СВЦЭМ!$A$33:$A$776,$A30,СВЦЭМ!$B$33:$B$776,B$11)+'СЕТ СН'!$F$14+СВЦЭМ!$D$10+'СЕТ СН'!$F$5-'СЕТ СН'!$F$24</f>
        <v>3396.9704671500003</v>
      </c>
      <c r="C30" s="36">
        <f>SUMIFS(СВЦЭМ!$D$33:$D$776,СВЦЭМ!$A$33:$A$776,$A30,СВЦЭМ!$B$33:$B$776,C$11)+'СЕТ СН'!$F$14+СВЦЭМ!$D$10+'СЕТ СН'!$F$5-'СЕТ СН'!$F$24</f>
        <v>3419.6050224199998</v>
      </c>
      <c r="D30" s="36">
        <f>SUMIFS(СВЦЭМ!$D$33:$D$776,СВЦЭМ!$A$33:$A$776,$A30,СВЦЭМ!$B$33:$B$776,D$11)+'СЕТ СН'!$F$14+СВЦЭМ!$D$10+'СЕТ СН'!$F$5-'СЕТ СН'!$F$24</f>
        <v>3419.4458496100001</v>
      </c>
      <c r="E30" s="36">
        <f>SUMIFS(СВЦЭМ!$D$33:$D$776,СВЦЭМ!$A$33:$A$776,$A30,СВЦЭМ!$B$33:$B$776,E$11)+'СЕТ СН'!$F$14+СВЦЭМ!$D$10+'СЕТ СН'!$F$5-'СЕТ СН'!$F$24</f>
        <v>3420.4401605600001</v>
      </c>
      <c r="F30" s="36">
        <f>SUMIFS(СВЦЭМ!$D$33:$D$776,СВЦЭМ!$A$33:$A$776,$A30,СВЦЭМ!$B$33:$B$776,F$11)+'СЕТ СН'!$F$14+СВЦЭМ!$D$10+'СЕТ СН'!$F$5-'СЕТ СН'!$F$24</f>
        <v>3406.9614433300003</v>
      </c>
      <c r="G30" s="36">
        <f>SUMIFS(СВЦЭМ!$D$33:$D$776,СВЦЭМ!$A$33:$A$776,$A30,СВЦЭМ!$B$33:$B$776,G$11)+'СЕТ СН'!$F$14+СВЦЭМ!$D$10+'СЕТ СН'!$F$5-'СЕТ СН'!$F$24</f>
        <v>3402.9754477800002</v>
      </c>
      <c r="H30" s="36">
        <f>SUMIFS(СВЦЭМ!$D$33:$D$776,СВЦЭМ!$A$33:$A$776,$A30,СВЦЭМ!$B$33:$B$776,H$11)+'СЕТ СН'!$F$14+СВЦЭМ!$D$10+'СЕТ СН'!$F$5-'СЕТ СН'!$F$24</f>
        <v>3379.24947875</v>
      </c>
      <c r="I30" s="36">
        <f>SUMIFS(СВЦЭМ!$D$33:$D$776,СВЦЭМ!$A$33:$A$776,$A30,СВЦЭМ!$B$33:$B$776,I$11)+'СЕТ СН'!$F$14+СВЦЭМ!$D$10+'СЕТ СН'!$F$5-'СЕТ СН'!$F$24</f>
        <v>3387.5409809399998</v>
      </c>
      <c r="J30" s="36">
        <f>SUMIFS(СВЦЭМ!$D$33:$D$776,СВЦЭМ!$A$33:$A$776,$A30,СВЦЭМ!$B$33:$B$776,J$11)+'СЕТ СН'!$F$14+СВЦЭМ!$D$10+'СЕТ СН'!$F$5-'СЕТ СН'!$F$24</f>
        <v>3394.5643812899998</v>
      </c>
      <c r="K30" s="36">
        <f>SUMIFS(СВЦЭМ!$D$33:$D$776,СВЦЭМ!$A$33:$A$776,$A30,СВЦЭМ!$B$33:$B$776,K$11)+'СЕТ СН'!$F$14+СВЦЭМ!$D$10+'СЕТ СН'!$F$5-'СЕТ СН'!$F$24</f>
        <v>3401.8170561800002</v>
      </c>
      <c r="L30" s="36">
        <f>SUMIFS(СВЦЭМ!$D$33:$D$776,СВЦЭМ!$A$33:$A$776,$A30,СВЦЭМ!$B$33:$B$776,L$11)+'СЕТ СН'!$F$14+СВЦЭМ!$D$10+'СЕТ СН'!$F$5-'СЕТ СН'!$F$24</f>
        <v>3363.9791191600002</v>
      </c>
      <c r="M30" s="36">
        <f>SUMIFS(СВЦЭМ!$D$33:$D$776,СВЦЭМ!$A$33:$A$776,$A30,СВЦЭМ!$B$33:$B$776,M$11)+'СЕТ СН'!$F$14+СВЦЭМ!$D$10+'СЕТ СН'!$F$5-'СЕТ СН'!$F$24</f>
        <v>3347.7196872899999</v>
      </c>
      <c r="N30" s="36">
        <f>SUMIFS(СВЦЭМ!$D$33:$D$776,СВЦЭМ!$A$33:$A$776,$A30,СВЦЭМ!$B$33:$B$776,N$11)+'СЕТ СН'!$F$14+СВЦЭМ!$D$10+'СЕТ СН'!$F$5-'СЕТ СН'!$F$24</f>
        <v>3342.8446447800002</v>
      </c>
      <c r="O30" s="36">
        <f>SUMIFS(СВЦЭМ!$D$33:$D$776,СВЦЭМ!$A$33:$A$776,$A30,СВЦЭМ!$B$33:$B$776,O$11)+'СЕТ СН'!$F$14+СВЦЭМ!$D$10+'СЕТ СН'!$F$5-'СЕТ СН'!$F$24</f>
        <v>3338.8907707600001</v>
      </c>
      <c r="P30" s="36">
        <f>SUMIFS(СВЦЭМ!$D$33:$D$776,СВЦЭМ!$A$33:$A$776,$A30,СВЦЭМ!$B$33:$B$776,P$11)+'СЕТ СН'!$F$14+СВЦЭМ!$D$10+'СЕТ СН'!$F$5-'СЕТ СН'!$F$24</f>
        <v>3338.6515578200001</v>
      </c>
      <c r="Q30" s="36">
        <f>SUMIFS(СВЦЭМ!$D$33:$D$776,СВЦЭМ!$A$33:$A$776,$A30,СВЦЭМ!$B$33:$B$776,Q$11)+'СЕТ СН'!$F$14+СВЦЭМ!$D$10+'СЕТ СН'!$F$5-'СЕТ СН'!$F$24</f>
        <v>3340.50079671</v>
      </c>
      <c r="R30" s="36">
        <f>SUMIFS(СВЦЭМ!$D$33:$D$776,СВЦЭМ!$A$33:$A$776,$A30,СВЦЭМ!$B$33:$B$776,R$11)+'СЕТ СН'!$F$14+СВЦЭМ!$D$10+'СЕТ СН'!$F$5-'СЕТ СН'!$F$24</f>
        <v>3339.0699627499998</v>
      </c>
      <c r="S30" s="36">
        <f>SUMIFS(СВЦЭМ!$D$33:$D$776,СВЦЭМ!$A$33:$A$776,$A30,СВЦЭМ!$B$33:$B$776,S$11)+'СЕТ СН'!$F$14+СВЦЭМ!$D$10+'СЕТ СН'!$F$5-'СЕТ СН'!$F$24</f>
        <v>3349.59523098</v>
      </c>
      <c r="T30" s="36">
        <f>SUMIFS(СВЦЭМ!$D$33:$D$776,СВЦЭМ!$A$33:$A$776,$A30,СВЦЭМ!$B$33:$B$776,T$11)+'СЕТ СН'!$F$14+СВЦЭМ!$D$10+'СЕТ СН'!$F$5-'СЕТ СН'!$F$24</f>
        <v>3362.7340022500002</v>
      </c>
      <c r="U30" s="36">
        <f>SUMIFS(СВЦЭМ!$D$33:$D$776,СВЦЭМ!$A$33:$A$776,$A30,СВЦЭМ!$B$33:$B$776,U$11)+'СЕТ СН'!$F$14+СВЦЭМ!$D$10+'СЕТ СН'!$F$5-'СЕТ СН'!$F$24</f>
        <v>3359.3480318900001</v>
      </c>
      <c r="V30" s="36">
        <f>SUMIFS(СВЦЭМ!$D$33:$D$776,СВЦЭМ!$A$33:$A$776,$A30,СВЦЭМ!$B$33:$B$776,V$11)+'СЕТ СН'!$F$14+СВЦЭМ!$D$10+'СЕТ СН'!$F$5-'СЕТ СН'!$F$24</f>
        <v>3355.0601649700002</v>
      </c>
      <c r="W30" s="36">
        <f>SUMIFS(СВЦЭМ!$D$33:$D$776,СВЦЭМ!$A$33:$A$776,$A30,СВЦЭМ!$B$33:$B$776,W$11)+'СЕТ СН'!$F$14+СВЦЭМ!$D$10+'СЕТ СН'!$F$5-'СЕТ СН'!$F$24</f>
        <v>3351.5466836999999</v>
      </c>
      <c r="X30" s="36">
        <f>SUMIFS(СВЦЭМ!$D$33:$D$776,СВЦЭМ!$A$33:$A$776,$A30,СВЦЭМ!$B$33:$B$776,X$11)+'СЕТ СН'!$F$14+СВЦЭМ!$D$10+'СЕТ СН'!$F$5-'СЕТ СН'!$F$24</f>
        <v>3347.8941366600002</v>
      </c>
      <c r="Y30" s="36">
        <f>SUMIFS(СВЦЭМ!$D$33:$D$776,СВЦЭМ!$A$33:$A$776,$A30,СВЦЭМ!$B$33:$B$776,Y$11)+'СЕТ СН'!$F$14+СВЦЭМ!$D$10+'СЕТ СН'!$F$5-'СЕТ СН'!$F$24</f>
        <v>3352.9889330300002</v>
      </c>
    </row>
    <row r="31" spans="1:25" ht="15.75" x14ac:dyDescent="0.2">
      <c r="A31" s="35">
        <f t="shared" si="0"/>
        <v>43789</v>
      </c>
      <c r="B31" s="36">
        <f>SUMIFS(СВЦЭМ!$D$33:$D$776,СВЦЭМ!$A$33:$A$776,$A31,СВЦЭМ!$B$33:$B$776,B$11)+'СЕТ СН'!$F$14+СВЦЭМ!$D$10+'СЕТ СН'!$F$5-'СЕТ СН'!$F$24</f>
        <v>3333.22650333</v>
      </c>
      <c r="C31" s="36">
        <f>SUMIFS(СВЦЭМ!$D$33:$D$776,СВЦЭМ!$A$33:$A$776,$A31,СВЦЭМ!$B$33:$B$776,C$11)+'СЕТ СН'!$F$14+СВЦЭМ!$D$10+'СЕТ СН'!$F$5-'СЕТ СН'!$F$24</f>
        <v>3345.1609013000002</v>
      </c>
      <c r="D31" s="36">
        <f>SUMIFS(СВЦЭМ!$D$33:$D$776,СВЦЭМ!$A$33:$A$776,$A31,СВЦЭМ!$B$33:$B$776,D$11)+'СЕТ СН'!$F$14+СВЦЭМ!$D$10+'СЕТ СН'!$F$5-'СЕТ СН'!$F$24</f>
        <v>3344.7789390299999</v>
      </c>
      <c r="E31" s="36">
        <f>SUMIFS(СВЦЭМ!$D$33:$D$776,СВЦЭМ!$A$33:$A$776,$A31,СВЦЭМ!$B$33:$B$776,E$11)+'СЕТ СН'!$F$14+СВЦЭМ!$D$10+'СЕТ СН'!$F$5-'СЕТ СН'!$F$24</f>
        <v>3351.75487041</v>
      </c>
      <c r="F31" s="36">
        <f>SUMIFS(СВЦЭМ!$D$33:$D$776,СВЦЭМ!$A$33:$A$776,$A31,СВЦЭМ!$B$33:$B$776,F$11)+'СЕТ СН'!$F$14+СВЦЭМ!$D$10+'СЕТ СН'!$F$5-'СЕТ СН'!$F$24</f>
        <v>3340.4643610399999</v>
      </c>
      <c r="G31" s="36">
        <f>SUMIFS(СВЦЭМ!$D$33:$D$776,СВЦЭМ!$A$33:$A$776,$A31,СВЦЭМ!$B$33:$B$776,G$11)+'СЕТ СН'!$F$14+СВЦЭМ!$D$10+'СЕТ СН'!$F$5-'СЕТ СН'!$F$24</f>
        <v>3341.6346716600001</v>
      </c>
      <c r="H31" s="36">
        <f>SUMIFS(СВЦЭМ!$D$33:$D$776,СВЦЭМ!$A$33:$A$776,$A31,СВЦЭМ!$B$33:$B$776,H$11)+'СЕТ СН'!$F$14+СВЦЭМ!$D$10+'СЕТ СН'!$F$5-'СЕТ СН'!$F$24</f>
        <v>3349.0643117500003</v>
      </c>
      <c r="I31" s="36">
        <f>SUMIFS(СВЦЭМ!$D$33:$D$776,СВЦЭМ!$A$33:$A$776,$A31,СВЦЭМ!$B$33:$B$776,I$11)+'СЕТ СН'!$F$14+СВЦЭМ!$D$10+'СЕТ СН'!$F$5-'СЕТ СН'!$F$24</f>
        <v>3357.8106738000001</v>
      </c>
      <c r="J31" s="36">
        <f>SUMIFS(СВЦЭМ!$D$33:$D$776,СВЦЭМ!$A$33:$A$776,$A31,СВЦЭМ!$B$33:$B$776,J$11)+'СЕТ СН'!$F$14+СВЦЭМ!$D$10+'СЕТ СН'!$F$5-'СЕТ СН'!$F$24</f>
        <v>3366.8086805800003</v>
      </c>
      <c r="K31" s="36">
        <f>SUMIFS(СВЦЭМ!$D$33:$D$776,СВЦЭМ!$A$33:$A$776,$A31,СВЦЭМ!$B$33:$B$776,K$11)+'СЕТ СН'!$F$14+СВЦЭМ!$D$10+'СЕТ СН'!$F$5-'СЕТ СН'!$F$24</f>
        <v>3373.3076127600002</v>
      </c>
      <c r="L31" s="36">
        <f>SUMIFS(СВЦЭМ!$D$33:$D$776,СВЦЭМ!$A$33:$A$776,$A31,СВЦЭМ!$B$33:$B$776,L$11)+'СЕТ СН'!$F$14+СВЦЭМ!$D$10+'СЕТ СН'!$F$5-'СЕТ СН'!$F$24</f>
        <v>3345.45648755</v>
      </c>
      <c r="M31" s="36">
        <f>SUMIFS(СВЦЭМ!$D$33:$D$776,СВЦЭМ!$A$33:$A$776,$A31,СВЦЭМ!$B$33:$B$776,M$11)+'СЕТ СН'!$F$14+СВЦЭМ!$D$10+'СЕТ СН'!$F$5-'СЕТ СН'!$F$24</f>
        <v>3322.5482124199998</v>
      </c>
      <c r="N31" s="36">
        <f>SUMIFS(СВЦЭМ!$D$33:$D$776,СВЦЭМ!$A$33:$A$776,$A31,СВЦЭМ!$B$33:$B$776,N$11)+'СЕТ СН'!$F$14+СВЦЭМ!$D$10+'СЕТ СН'!$F$5-'СЕТ СН'!$F$24</f>
        <v>3311.76790695</v>
      </c>
      <c r="O31" s="36">
        <f>SUMIFS(СВЦЭМ!$D$33:$D$776,СВЦЭМ!$A$33:$A$776,$A31,СВЦЭМ!$B$33:$B$776,O$11)+'СЕТ СН'!$F$14+СВЦЭМ!$D$10+'СЕТ СН'!$F$5-'СЕТ СН'!$F$24</f>
        <v>3312.1689988799999</v>
      </c>
      <c r="P31" s="36">
        <f>SUMIFS(СВЦЭМ!$D$33:$D$776,СВЦЭМ!$A$33:$A$776,$A31,СВЦЭМ!$B$33:$B$776,P$11)+'СЕТ СН'!$F$14+СВЦЭМ!$D$10+'СЕТ СН'!$F$5-'СЕТ СН'!$F$24</f>
        <v>3306.7072798300001</v>
      </c>
      <c r="Q31" s="36">
        <f>SUMIFS(СВЦЭМ!$D$33:$D$776,СВЦЭМ!$A$33:$A$776,$A31,СВЦЭМ!$B$33:$B$776,Q$11)+'СЕТ СН'!$F$14+СВЦЭМ!$D$10+'СЕТ СН'!$F$5-'СЕТ СН'!$F$24</f>
        <v>3302.0214927300003</v>
      </c>
      <c r="R31" s="36">
        <f>SUMIFS(СВЦЭМ!$D$33:$D$776,СВЦЭМ!$A$33:$A$776,$A31,СВЦЭМ!$B$33:$B$776,R$11)+'СЕТ СН'!$F$14+СВЦЭМ!$D$10+'СЕТ СН'!$F$5-'СЕТ СН'!$F$24</f>
        <v>3309.71594598</v>
      </c>
      <c r="S31" s="36">
        <f>SUMIFS(СВЦЭМ!$D$33:$D$776,СВЦЭМ!$A$33:$A$776,$A31,СВЦЭМ!$B$33:$B$776,S$11)+'СЕТ СН'!$F$14+СВЦЭМ!$D$10+'СЕТ СН'!$F$5-'СЕТ СН'!$F$24</f>
        <v>3326.1526014000001</v>
      </c>
      <c r="T31" s="36">
        <f>SUMIFS(СВЦЭМ!$D$33:$D$776,СВЦЭМ!$A$33:$A$776,$A31,СВЦЭМ!$B$33:$B$776,T$11)+'СЕТ СН'!$F$14+СВЦЭМ!$D$10+'СЕТ СН'!$F$5-'СЕТ СН'!$F$24</f>
        <v>3335.58381431</v>
      </c>
      <c r="U31" s="36">
        <f>SUMIFS(СВЦЭМ!$D$33:$D$776,СВЦЭМ!$A$33:$A$776,$A31,СВЦЭМ!$B$33:$B$776,U$11)+'СЕТ СН'!$F$14+СВЦЭМ!$D$10+'СЕТ СН'!$F$5-'СЕТ СН'!$F$24</f>
        <v>3331.2906809999999</v>
      </c>
      <c r="V31" s="36">
        <f>SUMIFS(СВЦЭМ!$D$33:$D$776,СВЦЭМ!$A$33:$A$776,$A31,СВЦЭМ!$B$33:$B$776,V$11)+'СЕТ СН'!$F$14+СВЦЭМ!$D$10+'СЕТ СН'!$F$5-'СЕТ СН'!$F$24</f>
        <v>3320.08858371</v>
      </c>
      <c r="W31" s="36">
        <f>SUMIFS(СВЦЭМ!$D$33:$D$776,СВЦЭМ!$A$33:$A$776,$A31,СВЦЭМ!$B$33:$B$776,W$11)+'СЕТ СН'!$F$14+СВЦЭМ!$D$10+'СЕТ СН'!$F$5-'СЕТ СН'!$F$24</f>
        <v>3323.6269021600001</v>
      </c>
      <c r="X31" s="36">
        <f>SUMIFS(СВЦЭМ!$D$33:$D$776,СВЦЭМ!$A$33:$A$776,$A31,СВЦЭМ!$B$33:$B$776,X$11)+'СЕТ СН'!$F$14+СВЦЭМ!$D$10+'СЕТ СН'!$F$5-'СЕТ СН'!$F$24</f>
        <v>3316.6226577699999</v>
      </c>
      <c r="Y31" s="36">
        <f>SUMIFS(СВЦЭМ!$D$33:$D$776,СВЦЭМ!$A$33:$A$776,$A31,СВЦЭМ!$B$33:$B$776,Y$11)+'СЕТ СН'!$F$14+СВЦЭМ!$D$10+'СЕТ СН'!$F$5-'СЕТ СН'!$F$24</f>
        <v>3317.4048062400002</v>
      </c>
    </row>
    <row r="32" spans="1:25" ht="15.75" x14ac:dyDescent="0.2">
      <c r="A32" s="35">
        <f t="shared" si="0"/>
        <v>43790</v>
      </c>
      <c r="B32" s="36">
        <f>SUMIFS(СВЦЭМ!$D$33:$D$776,СВЦЭМ!$A$33:$A$776,$A32,СВЦЭМ!$B$33:$B$776,B$11)+'СЕТ СН'!$F$14+СВЦЭМ!$D$10+'СЕТ СН'!$F$5-'СЕТ СН'!$F$24</f>
        <v>3386.0426192</v>
      </c>
      <c r="C32" s="36">
        <f>SUMIFS(СВЦЭМ!$D$33:$D$776,СВЦЭМ!$A$33:$A$776,$A32,СВЦЭМ!$B$33:$B$776,C$11)+'СЕТ СН'!$F$14+СВЦЭМ!$D$10+'СЕТ СН'!$F$5-'СЕТ СН'!$F$24</f>
        <v>3392.62225386</v>
      </c>
      <c r="D32" s="36">
        <f>SUMIFS(СВЦЭМ!$D$33:$D$776,СВЦЭМ!$A$33:$A$776,$A32,СВЦЭМ!$B$33:$B$776,D$11)+'СЕТ СН'!$F$14+СВЦЭМ!$D$10+'СЕТ СН'!$F$5-'СЕТ СН'!$F$24</f>
        <v>3435.4008660600002</v>
      </c>
      <c r="E32" s="36">
        <f>SUMIFS(СВЦЭМ!$D$33:$D$776,СВЦЭМ!$A$33:$A$776,$A32,СВЦЭМ!$B$33:$B$776,E$11)+'СЕТ СН'!$F$14+СВЦЭМ!$D$10+'СЕТ СН'!$F$5-'СЕТ СН'!$F$24</f>
        <v>3433.3761540400001</v>
      </c>
      <c r="F32" s="36">
        <f>SUMIFS(СВЦЭМ!$D$33:$D$776,СВЦЭМ!$A$33:$A$776,$A32,СВЦЭМ!$B$33:$B$776,F$11)+'СЕТ СН'!$F$14+СВЦЭМ!$D$10+'СЕТ СН'!$F$5-'СЕТ СН'!$F$24</f>
        <v>3431.5978213200001</v>
      </c>
      <c r="G32" s="36">
        <f>SUMIFS(СВЦЭМ!$D$33:$D$776,СВЦЭМ!$A$33:$A$776,$A32,СВЦЭМ!$B$33:$B$776,G$11)+'СЕТ СН'!$F$14+СВЦЭМ!$D$10+'СЕТ СН'!$F$5-'СЕТ СН'!$F$24</f>
        <v>3421.2576290900001</v>
      </c>
      <c r="H32" s="36">
        <f>SUMIFS(СВЦЭМ!$D$33:$D$776,СВЦЭМ!$A$33:$A$776,$A32,СВЦЭМ!$B$33:$B$776,H$11)+'СЕТ СН'!$F$14+СВЦЭМ!$D$10+'СЕТ СН'!$F$5-'СЕТ СН'!$F$24</f>
        <v>3381.36349002</v>
      </c>
      <c r="I32" s="36">
        <f>SUMIFS(СВЦЭМ!$D$33:$D$776,СВЦЭМ!$A$33:$A$776,$A32,СВЦЭМ!$B$33:$B$776,I$11)+'СЕТ СН'!$F$14+СВЦЭМ!$D$10+'СЕТ СН'!$F$5-'СЕТ СН'!$F$24</f>
        <v>3363.9178291200001</v>
      </c>
      <c r="J32" s="36">
        <f>SUMIFS(СВЦЭМ!$D$33:$D$776,СВЦЭМ!$A$33:$A$776,$A32,СВЦЭМ!$B$33:$B$776,J$11)+'СЕТ СН'!$F$14+СВЦЭМ!$D$10+'СЕТ СН'!$F$5-'СЕТ СН'!$F$24</f>
        <v>3339.2657620099999</v>
      </c>
      <c r="K32" s="36">
        <f>SUMIFS(СВЦЭМ!$D$33:$D$776,СВЦЭМ!$A$33:$A$776,$A32,СВЦЭМ!$B$33:$B$776,K$11)+'СЕТ СН'!$F$14+СВЦЭМ!$D$10+'СЕТ СН'!$F$5-'СЕТ СН'!$F$24</f>
        <v>3334.1507737500001</v>
      </c>
      <c r="L32" s="36">
        <f>SUMIFS(СВЦЭМ!$D$33:$D$776,СВЦЭМ!$A$33:$A$776,$A32,СВЦЭМ!$B$33:$B$776,L$11)+'СЕТ СН'!$F$14+СВЦЭМ!$D$10+'СЕТ СН'!$F$5-'СЕТ СН'!$F$24</f>
        <v>3307.1147930100001</v>
      </c>
      <c r="M32" s="36">
        <f>SUMIFS(СВЦЭМ!$D$33:$D$776,СВЦЭМ!$A$33:$A$776,$A32,СВЦЭМ!$B$33:$B$776,M$11)+'СЕТ СН'!$F$14+СВЦЭМ!$D$10+'СЕТ СН'!$F$5-'СЕТ СН'!$F$24</f>
        <v>3305.8213454699999</v>
      </c>
      <c r="N32" s="36">
        <f>SUMIFS(СВЦЭМ!$D$33:$D$776,СВЦЭМ!$A$33:$A$776,$A32,СВЦЭМ!$B$33:$B$776,N$11)+'СЕТ СН'!$F$14+СВЦЭМ!$D$10+'СЕТ СН'!$F$5-'СЕТ СН'!$F$24</f>
        <v>3321.5411834500001</v>
      </c>
      <c r="O32" s="36">
        <f>SUMIFS(СВЦЭМ!$D$33:$D$776,СВЦЭМ!$A$33:$A$776,$A32,СВЦЭМ!$B$33:$B$776,O$11)+'СЕТ СН'!$F$14+СВЦЭМ!$D$10+'СЕТ СН'!$F$5-'СЕТ СН'!$F$24</f>
        <v>3339.7299752700001</v>
      </c>
      <c r="P32" s="36">
        <f>SUMIFS(СВЦЭМ!$D$33:$D$776,СВЦЭМ!$A$33:$A$776,$A32,СВЦЭМ!$B$33:$B$776,P$11)+'СЕТ СН'!$F$14+СВЦЭМ!$D$10+'СЕТ СН'!$F$5-'СЕТ СН'!$F$24</f>
        <v>3338.1666374199999</v>
      </c>
      <c r="Q32" s="36">
        <f>SUMIFS(СВЦЭМ!$D$33:$D$776,СВЦЭМ!$A$33:$A$776,$A32,СВЦЭМ!$B$33:$B$776,Q$11)+'СЕТ СН'!$F$14+СВЦЭМ!$D$10+'СЕТ СН'!$F$5-'СЕТ СН'!$F$24</f>
        <v>3337.7783130900002</v>
      </c>
      <c r="R32" s="36">
        <f>SUMIFS(СВЦЭМ!$D$33:$D$776,СВЦЭМ!$A$33:$A$776,$A32,СВЦЭМ!$B$33:$B$776,R$11)+'СЕТ СН'!$F$14+СВЦЭМ!$D$10+'СЕТ СН'!$F$5-'СЕТ СН'!$F$24</f>
        <v>3322.55884578</v>
      </c>
      <c r="S32" s="36">
        <f>SUMIFS(СВЦЭМ!$D$33:$D$776,СВЦЭМ!$A$33:$A$776,$A32,СВЦЭМ!$B$33:$B$776,S$11)+'СЕТ СН'!$F$14+СВЦЭМ!$D$10+'СЕТ СН'!$F$5-'СЕТ СН'!$F$24</f>
        <v>3301.4326669699999</v>
      </c>
      <c r="T32" s="36">
        <f>SUMIFS(СВЦЭМ!$D$33:$D$776,СВЦЭМ!$A$33:$A$776,$A32,СВЦЭМ!$B$33:$B$776,T$11)+'СЕТ СН'!$F$14+СВЦЭМ!$D$10+'СЕТ СН'!$F$5-'СЕТ СН'!$F$24</f>
        <v>3294.0864238499998</v>
      </c>
      <c r="U32" s="36">
        <f>SUMIFS(СВЦЭМ!$D$33:$D$776,СВЦЭМ!$A$33:$A$776,$A32,СВЦЭМ!$B$33:$B$776,U$11)+'СЕТ СН'!$F$14+СВЦЭМ!$D$10+'СЕТ СН'!$F$5-'СЕТ СН'!$F$24</f>
        <v>3291.6930225999999</v>
      </c>
      <c r="V32" s="36">
        <f>SUMIFS(СВЦЭМ!$D$33:$D$776,СВЦЭМ!$A$33:$A$776,$A32,СВЦЭМ!$B$33:$B$776,V$11)+'СЕТ СН'!$F$14+СВЦЭМ!$D$10+'СЕТ СН'!$F$5-'СЕТ СН'!$F$24</f>
        <v>3278.2164476100002</v>
      </c>
      <c r="W32" s="36">
        <f>SUMIFS(СВЦЭМ!$D$33:$D$776,СВЦЭМ!$A$33:$A$776,$A32,СВЦЭМ!$B$33:$B$776,W$11)+'СЕТ СН'!$F$14+СВЦЭМ!$D$10+'СЕТ СН'!$F$5-'СЕТ СН'!$F$24</f>
        <v>3269.9987270900001</v>
      </c>
      <c r="X32" s="36">
        <f>SUMIFS(СВЦЭМ!$D$33:$D$776,СВЦЭМ!$A$33:$A$776,$A32,СВЦЭМ!$B$33:$B$776,X$11)+'СЕТ СН'!$F$14+СВЦЭМ!$D$10+'СЕТ СН'!$F$5-'СЕТ СН'!$F$24</f>
        <v>3273.3742055800003</v>
      </c>
      <c r="Y32" s="36">
        <f>SUMIFS(СВЦЭМ!$D$33:$D$776,СВЦЭМ!$A$33:$A$776,$A32,СВЦЭМ!$B$33:$B$776,Y$11)+'СЕТ СН'!$F$14+СВЦЭМ!$D$10+'СЕТ СН'!$F$5-'СЕТ СН'!$F$24</f>
        <v>3331.1629414600002</v>
      </c>
    </row>
    <row r="33" spans="1:27" ht="15.75" x14ac:dyDescent="0.2">
      <c r="A33" s="35">
        <f t="shared" si="0"/>
        <v>43791</v>
      </c>
      <c r="B33" s="36">
        <f>SUMIFS(СВЦЭМ!$D$33:$D$776,СВЦЭМ!$A$33:$A$776,$A33,СВЦЭМ!$B$33:$B$776,B$11)+'СЕТ СН'!$F$14+СВЦЭМ!$D$10+'СЕТ СН'!$F$5-'СЕТ СН'!$F$24</f>
        <v>3386.2610687199999</v>
      </c>
      <c r="C33" s="36">
        <f>SUMIFS(СВЦЭМ!$D$33:$D$776,СВЦЭМ!$A$33:$A$776,$A33,СВЦЭМ!$B$33:$B$776,C$11)+'СЕТ СН'!$F$14+СВЦЭМ!$D$10+'СЕТ СН'!$F$5-'СЕТ СН'!$F$24</f>
        <v>3421.2685648199999</v>
      </c>
      <c r="D33" s="36">
        <f>SUMIFS(СВЦЭМ!$D$33:$D$776,СВЦЭМ!$A$33:$A$776,$A33,СВЦЭМ!$B$33:$B$776,D$11)+'СЕТ СН'!$F$14+СВЦЭМ!$D$10+'СЕТ СН'!$F$5-'СЕТ СН'!$F$24</f>
        <v>3425.7700747200001</v>
      </c>
      <c r="E33" s="36">
        <f>SUMIFS(СВЦЭМ!$D$33:$D$776,СВЦЭМ!$A$33:$A$776,$A33,СВЦЭМ!$B$33:$B$776,E$11)+'СЕТ СН'!$F$14+СВЦЭМ!$D$10+'СЕТ СН'!$F$5-'СЕТ СН'!$F$24</f>
        <v>3411.2491285599999</v>
      </c>
      <c r="F33" s="36">
        <f>SUMIFS(СВЦЭМ!$D$33:$D$776,СВЦЭМ!$A$33:$A$776,$A33,СВЦЭМ!$B$33:$B$776,F$11)+'СЕТ СН'!$F$14+СВЦЭМ!$D$10+'СЕТ СН'!$F$5-'СЕТ СН'!$F$24</f>
        <v>3398.7904179400002</v>
      </c>
      <c r="G33" s="36">
        <f>SUMIFS(СВЦЭМ!$D$33:$D$776,СВЦЭМ!$A$33:$A$776,$A33,СВЦЭМ!$B$33:$B$776,G$11)+'СЕТ СН'!$F$14+СВЦЭМ!$D$10+'СЕТ СН'!$F$5-'СЕТ СН'!$F$24</f>
        <v>3383.3835467399999</v>
      </c>
      <c r="H33" s="36">
        <f>SUMIFS(СВЦЭМ!$D$33:$D$776,СВЦЭМ!$A$33:$A$776,$A33,СВЦЭМ!$B$33:$B$776,H$11)+'СЕТ СН'!$F$14+СВЦЭМ!$D$10+'СЕТ СН'!$F$5-'СЕТ СН'!$F$24</f>
        <v>3363.7934646900003</v>
      </c>
      <c r="I33" s="36">
        <f>SUMIFS(СВЦЭМ!$D$33:$D$776,СВЦЭМ!$A$33:$A$776,$A33,СВЦЭМ!$B$33:$B$776,I$11)+'СЕТ СН'!$F$14+СВЦЭМ!$D$10+'СЕТ СН'!$F$5-'СЕТ СН'!$F$24</f>
        <v>3363.6453991799999</v>
      </c>
      <c r="J33" s="36">
        <f>SUMIFS(СВЦЭМ!$D$33:$D$776,СВЦЭМ!$A$33:$A$776,$A33,СВЦЭМ!$B$33:$B$776,J$11)+'СЕТ СН'!$F$14+СВЦЭМ!$D$10+'СЕТ СН'!$F$5-'СЕТ СН'!$F$24</f>
        <v>3336.6336254500002</v>
      </c>
      <c r="K33" s="36">
        <f>SUMIFS(СВЦЭМ!$D$33:$D$776,СВЦЭМ!$A$33:$A$776,$A33,СВЦЭМ!$B$33:$B$776,K$11)+'СЕТ СН'!$F$14+СВЦЭМ!$D$10+'СЕТ СН'!$F$5-'СЕТ СН'!$F$24</f>
        <v>3331.59113531</v>
      </c>
      <c r="L33" s="36">
        <f>SUMIFS(СВЦЭМ!$D$33:$D$776,СВЦЭМ!$A$33:$A$776,$A33,СВЦЭМ!$B$33:$B$776,L$11)+'СЕТ СН'!$F$14+СВЦЭМ!$D$10+'СЕТ СН'!$F$5-'СЕТ СН'!$F$24</f>
        <v>3297.9892919000004</v>
      </c>
      <c r="M33" s="36">
        <f>SUMIFS(СВЦЭМ!$D$33:$D$776,СВЦЭМ!$A$33:$A$776,$A33,СВЦЭМ!$B$33:$B$776,M$11)+'СЕТ СН'!$F$14+СВЦЭМ!$D$10+'СЕТ СН'!$F$5-'СЕТ СН'!$F$24</f>
        <v>3295.5101436300001</v>
      </c>
      <c r="N33" s="36">
        <f>SUMIFS(СВЦЭМ!$D$33:$D$776,СВЦЭМ!$A$33:$A$776,$A33,СВЦЭМ!$B$33:$B$776,N$11)+'СЕТ СН'!$F$14+СВЦЭМ!$D$10+'СЕТ СН'!$F$5-'СЕТ СН'!$F$24</f>
        <v>3290.7384543400003</v>
      </c>
      <c r="O33" s="36">
        <f>SUMIFS(СВЦЭМ!$D$33:$D$776,СВЦЭМ!$A$33:$A$776,$A33,СВЦЭМ!$B$33:$B$776,O$11)+'СЕТ СН'!$F$14+СВЦЭМ!$D$10+'СЕТ СН'!$F$5-'СЕТ СН'!$F$24</f>
        <v>3306.3627750999999</v>
      </c>
      <c r="P33" s="36">
        <f>SUMIFS(СВЦЭМ!$D$33:$D$776,СВЦЭМ!$A$33:$A$776,$A33,СВЦЭМ!$B$33:$B$776,P$11)+'СЕТ СН'!$F$14+СВЦЭМ!$D$10+'СЕТ СН'!$F$5-'СЕТ СН'!$F$24</f>
        <v>3317.8002573700001</v>
      </c>
      <c r="Q33" s="36">
        <f>SUMIFS(СВЦЭМ!$D$33:$D$776,СВЦЭМ!$A$33:$A$776,$A33,СВЦЭМ!$B$33:$B$776,Q$11)+'СЕТ СН'!$F$14+СВЦЭМ!$D$10+'СЕТ СН'!$F$5-'СЕТ СН'!$F$24</f>
        <v>3318.3218218700003</v>
      </c>
      <c r="R33" s="36">
        <f>SUMIFS(СВЦЭМ!$D$33:$D$776,СВЦЭМ!$A$33:$A$776,$A33,СВЦЭМ!$B$33:$B$776,R$11)+'СЕТ СН'!$F$14+СВЦЭМ!$D$10+'СЕТ СН'!$F$5-'СЕТ СН'!$F$24</f>
        <v>3301.2806974499999</v>
      </c>
      <c r="S33" s="36">
        <f>SUMIFS(СВЦЭМ!$D$33:$D$776,СВЦЭМ!$A$33:$A$776,$A33,СВЦЭМ!$B$33:$B$776,S$11)+'СЕТ СН'!$F$14+СВЦЭМ!$D$10+'СЕТ СН'!$F$5-'СЕТ СН'!$F$24</f>
        <v>3291.81930345</v>
      </c>
      <c r="T33" s="36">
        <f>SUMIFS(СВЦЭМ!$D$33:$D$776,СВЦЭМ!$A$33:$A$776,$A33,СВЦЭМ!$B$33:$B$776,T$11)+'СЕТ СН'!$F$14+СВЦЭМ!$D$10+'СЕТ СН'!$F$5-'СЕТ СН'!$F$24</f>
        <v>3287.02654282</v>
      </c>
      <c r="U33" s="36">
        <f>SUMIFS(СВЦЭМ!$D$33:$D$776,СВЦЭМ!$A$33:$A$776,$A33,СВЦЭМ!$B$33:$B$776,U$11)+'СЕТ СН'!$F$14+СВЦЭМ!$D$10+'СЕТ СН'!$F$5-'СЕТ СН'!$F$24</f>
        <v>3280.3091701200001</v>
      </c>
      <c r="V33" s="36">
        <f>SUMIFS(СВЦЭМ!$D$33:$D$776,СВЦЭМ!$A$33:$A$776,$A33,СВЦЭМ!$B$33:$B$776,V$11)+'СЕТ СН'!$F$14+СВЦЭМ!$D$10+'СЕТ СН'!$F$5-'СЕТ СН'!$F$24</f>
        <v>3272.6792653699999</v>
      </c>
      <c r="W33" s="36">
        <f>SUMIFS(СВЦЭМ!$D$33:$D$776,СВЦЭМ!$A$33:$A$776,$A33,СВЦЭМ!$B$33:$B$776,W$11)+'СЕТ СН'!$F$14+СВЦЭМ!$D$10+'СЕТ СН'!$F$5-'СЕТ СН'!$F$24</f>
        <v>3260.3562846300001</v>
      </c>
      <c r="X33" s="36">
        <f>SUMIFS(СВЦЭМ!$D$33:$D$776,СВЦЭМ!$A$33:$A$776,$A33,СВЦЭМ!$B$33:$B$776,X$11)+'СЕТ СН'!$F$14+СВЦЭМ!$D$10+'СЕТ СН'!$F$5-'СЕТ СН'!$F$24</f>
        <v>3274.92216573</v>
      </c>
      <c r="Y33" s="36">
        <f>SUMIFS(СВЦЭМ!$D$33:$D$776,СВЦЭМ!$A$33:$A$776,$A33,СВЦЭМ!$B$33:$B$776,Y$11)+'СЕТ СН'!$F$14+СВЦЭМ!$D$10+'СЕТ СН'!$F$5-'СЕТ СН'!$F$24</f>
        <v>3307.4045983699998</v>
      </c>
    </row>
    <row r="34" spans="1:27" ht="15.75" x14ac:dyDescent="0.2">
      <c r="A34" s="35">
        <f t="shared" si="0"/>
        <v>43792</v>
      </c>
      <c r="B34" s="36">
        <f>SUMIFS(СВЦЭМ!$D$33:$D$776,СВЦЭМ!$A$33:$A$776,$A34,СВЦЭМ!$B$33:$B$776,B$11)+'СЕТ СН'!$F$14+СВЦЭМ!$D$10+'СЕТ СН'!$F$5-'СЕТ СН'!$F$24</f>
        <v>3340.8487558500001</v>
      </c>
      <c r="C34" s="36">
        <f>SUMIFS(СВЦЭМ!$D$33:$D$776,СВЦЭМ!$A$33:$A$776,$A34,СВЦЭМ!$B$33:$B$776,C$11)+'СЕТ СН'!$F$14+СВЦЭМ!$D$10+'СЕТ СН'!$F$5-'СЕТ СН'!$F$24</f>
        <v>3379.9140709799999</v>
      </c>
      <c r="D34" s="36">
        <f>SUMIFS(СВЦЭМ!$D$33:$D$776,СВЦЭМ!$A$33:$A$776,$A34,СВЦЭМ!$B$33:$B$776,D$11)+'СЕТ СН'!$F$14+СВЦЭМ!$D$10+'СЕТ СН'!$F$5-'СЕТ СН'!$F$24</f>
        <v>3390.2647933899998</v>
      </c>
      <c r="E34" s="36">
        <f>SUMIFS(СВЦЭМ!$D$33:$D$776,СВЦЭМ!$A$33:$A$776,$A34,СВЦЭМ!$B$33:$B$776,E$11)+'СЕТ СН'!$F$14+СВЦЭМ!$D$10+'СЕТ СН'!$F$5-'СЕТ СН'!$F$24</f>
        <v>3396.4779429999999</v>
      </c>
      <c r="F34" s="36">
        <f>SUMIFS(СВЦЭМ!$D$33:$D$776,СВЦЭМ!$A$33:$A$776,$A34,СВЦЭМ!$B$33:$B$776,F$11)+'СЕТ СН'!$F$14+СВЦЭМ!$D$10+'СЕТ СН'!$F$5-'СЕТ СН'!$F$24</f>
        <v>3393.35807944</v>
      </c>
      <c r="G34" s="36">
        <f>SUMIFS(СВЦЭМ!$D$33:$D$776,СВЦЭМ!$A$33:$A$776,$A34,СВЦЭМ!$B$33:$B$776,G$11)+'СЕТ СН'!$F$14+СВЦЭМ!$D$10+'СЕТ СН'!$F$5-'СЕТ СН'!$F$24</f>
        <v>3385.2959990899999</v>
      </c>
      <c r="H34" s="36">
        <f>SUMIFS(СВЦЭМ!$D$33:$D$776,СВЦЭМ!$A$33:$A$776,$A34,СВЦЭМ!$B$33:$B$776,H$11)+'СЕТ СН'!$F$14+СВЦЭМ!$D$10+'СЕТ СН'!$F$5-'СЕТ СН'!$F$24</f>
        <v>3366.70603132</v>
      </c>
      <c r="I34" s="36">
        <f>SUMIFS(СВЦЭМ!$D$33:$D$776,СВЦЭМ!$A$33:$A$776,$A34,СВЦЭМ!$B$33:$B$776,I$11)+'СЕТ СН'!$F$14+СВЦЭМ!$D$10+'СЕТ СН'!$F$5-'СЕТ СН'!$F$24</f>
        <v>3367.9790335299999</v>
      </c>
      <c r="J34" s="36">
        <f>SUMIFS(СВЦЭМ!$D$33:$D$776,СВЦЭМ!$A$33:$A$776,$A34,СВЦЭМ!$B$33:$B$776,J$11)+'СЕТ СН'!$F$14+СВЦЭМ!$D$10+'СЕТ СН'!$F$5-'СЕТ СН'!$F$24</f>
        <v>3346.8014659199998</v>
      </c>
      <c r="K34" s="36">
        <f>SUMIFS(СВЦЭМ!$D$33:$D$776,СВЦЭМ!$A$33:$A$776,$A34,СВЦЭМ!$B$33:$B$776,K$11)+'СЕТ СН'!$F$14+СВЦЭМ!$D$10+'СЕТ СН'!$F$5-'СЕТ СН'!$F$24</f>
        <v>3333.3924526400001</v>
      </c>
      <c r="L34" s="36">
        <f>SUMIFS(СВЦЭМ!$D$33:$D$776,СВЦЭМ!$A$33:$A$776,$A34,СВЦЭМ!$B$33:$B$776,L$11)+'СЕТ СН'!$F$14+СВЦЭМ!$D$10+'СЕТ СН'!$F$5-'СЕТ СН'!$F$24</f>
        <v>3300.4778217900002</v>
      </c>
      <c r="M34" s="36">
        <f>SUMIFS(СВЦЭМ!$D$33:$D$776,СВЦЭМ!$A$33:$A$776,$A34,СВЦЭМ!$B$33:$B$776,M$11)+'СЕТ СН'!$F$14+СВЦЭМ!$D$10+'СЕТ СН'!$F$5-'СЕТ СН'!$F$24</f>
        <v>3295.0648374800003</v>
      </c>
      <c r="N34" s="36">
        <f>SUMIFS(СВЦЭМ!$D$33:$D$776,СВЦЭМ!$A$33:$A$776,$A34,СВЦЭМ!$B$33:$B$776,N$11)+'СЕТ СН'!$F$14+СВЦЭМ!$D$10+'СЕТ СН'!$F$5-'СЕТ СН'!$F$24</f>
        <v>3289.15260248</v>
      </c>
      <c r="O34" s="36">
        <f>SUMIFS(СВЦЭМ!$D$33:$D$776,СВЦЭМ!$A$33:$A$776,$A34,СВЦЭМ!$B$33:$B$776,O$11)+'СЕТ СН'!$F$14+СВЦЭМ!$D$10+'СЕТ СН'!$F$5-'СЕТ СН'!$F$24</f>
        <v>3296.9773720000003</v>
      </c>
      <c r="P34" s="36">
        <f>SUMIFS(СВЦЭМ!$D$33:$D$776,СВЦЭМ!$A$33:$A$776,$A34,СВЦЭМ!$B$33:$B$776,P$11)+'СЕТ СН'!$F$14+СВЦЭМ!$D$10+'СЕТ СН'!$F$5-'СЕТ СН'!$F$24</f>
        <v>3308.05704453</v>
      </c>
      <c r="Q34" s="36">
        <f>SUMIFS(СВЦЭМ!$D$33:$D$776,СВЦЭМ!$A$33:$A$776,$A34,СВЦЭМ!$B$33:$B$776,Q$11)+'СЕТ СН'!$F$14+СВЦЭМ!$D$10+'СЕТ СН'!$F$5-'СЕТ СН'!$F$24</f>
        <v>3305.90293793</v>
      </c>
      <c r="R34" s="36">
        <f>SUMIFS(СВЦЭМ!$D$33:$D$776,СВЦЭМ!$A$33:$A$776,$A34,СВЦЭМ!$B$33:$B$776,R$11)+'СЕТ СН'!$F$14+СВЦЭМ!$D$10+'СЕТ СН'!$F$5-'СЕТ СН'!$F$24</f>
        <v>3297.36372729</v>
      </c>
      <c r="S34" s="36">
        <f>SUMIFS(СВЦЭМ!$D$33:$D$776,СВЦЭМ!$A$33:$A$776,$A34,СВЦЭМ!$B$33:$B$776,S$11)+'СЕТ СН'!$F$14+СВЦЭМ!$D$10+'СЕТ СН'!$F$5-'СЕТ СН'!$F$24</f>
        <v>3290.02434683</v>
      </c>
      <c r="T34" s="36">
        <f>SUMIFS(СВЦЭМ!$D$33:$D$776,СВЦЭМ!$A$33:$A$776,$A34,СВЦЭМ!$B$33:$B$776,T$11)+'СЕТ СН'!$F$14+СВЦЭМ!$D$10+'СЕТ СН'!$F$5-'СЕТ СН'!$F$24</f>
        <v>3282.8019099399999</v>
      </c>
      <c r="U34" s="36">
        <f>SUMIFS(СВЦЭМ!$D$33:$D$776,СВЦЭМ!$A$33:$A$776,$A34,СВЦЭМ!$B$33:$B$776,U$11)+'СЕТ СН'!$F$14+СВЦЭМ!$D$10+'СЕТ СН'!$F$5-'СЕТ СН'!$F$24</f>
        <v>3280.2362281000001</v>
      </c>
      <c r="V34" s="36">
        <f>SUMIFS(СВЦЭМ!$D$33:$D$776,СВЦЭМ!$A$33:$A$776,$A34,СВЦЭМ!$B$33:$B$776,V$11)+'СЕТ СН'!$F$14+СВЦЭМ!$D$10+'СЕТ СН'!$F$5-'СЕТ СН'!$F$24</f>
        <v>3289.09873844</v>
      </c>
      <c r="W34" s="36">
        <f>SUMIFS(СВЦЭМ!$D$33:$D$776,СВЦЭМ!$A$33:$A$776,$A34,СВЦЭМ!$B$33:$B$776,W$11)+'СЕТ СН'!$F$14+СВЦЭМ!$D$10+'СЕТ СН'!$F$5-'СЕТ СН'!$F$24</f>
        <v>3300.96277448</v>
      </c>
      <c r="X34" s="36">
        <f>SUMIFS(СВЦЭМ!$D$33:$D$776,СВЦЭМ!$A$33:$A$776,$A34,СВЦЭМ!$B$33:$B$776,X$11)+'СЕТ СН'!$F$14+СВЦЭМ!$D$10+'СЕТ СН'!$F$5-'СЕТ СН'!$F$24</f>
        <v>3313.4643042600001</v>
      </c>
      <c r="Y34" s="36">
        <f>SUMIFS(СВЦЭМ!$D$33:$D$776,СВЦЭМ!$A$33:$A$776,$A34,СВЦЭМ!$B$33:$B$776,Y$11)+'СЕТ СН'!$F$14+СВЦЭМ!$D$10+'СЕТ СН'!$F$5-'СЕТ СН'!$F$24</f>
        <v>3322.53475893</v>
      </c>
    </row>
    <row r="35" spans="1:27" ht="15.75" x14ac:dyDescent="0.2">
      <c r="A35" s="35">
        <f t="shared" si="0"/>
        <v>43793</v>
      </c>
      <c r="B35" s="36">
        <f>SUMIFS(СВЦЭМ!$D$33:$D$776,СВЦЭМ!$A$33:$A$776,$A35,СВЦЭМ!$B$33:$B$776,B$11)+'СЕТ СН'!$F$14+СВЦЭМ!$D$10+'СЕТ СН'!$F$5-'СЕТ СН'!$F$24</f>
        <v>3301.5379012100002</v>
      </c>
      <c r="C35" s="36">
        <f>SUMIFS(СВЦЭМ!$D$33:$D$776,СВЦЭМ!$A$33:$A$776,$A35,СВЦЭМ!$B$33:$B$776,C$11)+'СЕТ СН'!$F$14+СВЦЭМ!$D$10+'СЕТ СН'!$F$5-'СЕТ СН'!$F$24</f>
        <v>3317.11042649</v>
      </c>
      <c r="D35" s="36">
        <f>SUMIFS(СВЦЭМ!$D$33:$D$776,СВЦЭМ!$A$33:$A$776,$A35,СВЦЭМ!$B$33:$B$776,D$11)+'СЕТ СН'!$F$14+СВЦЭМ!$D$10+'СЕТ СН'!$F$5-'СЕТ СН'!$F$24</f>
        <v>3374.0722834899998</v>
      </c>
      <c r="E35" s="36">
        <f>SUMIFS(СВЦЭМ!$D$33:$D$776,СВЦЭМ!$A$33:$A$776,$A35,СВЦЭМ!$B$33:$B$776,E$11)+'СЕТ СН'!$F$14+СВЦЭМ!$D$10+'СЕТ СН'!$F$5-'СЕТ СН'!$F$24</f>
        <v>3397.0779190900003</v>
      </c>
      <c r="F35" s="36">
        <f>SUMIFS(СВЦЭМ!$D$33:$D$776,СВЦЭМ!$A$33:$A$776,$A35,СВЦЭМ!$B$33:$B$776,F$11)+'СЕТ СН'!$F$14+СВЦЭМ!$D$10+'СЕТ СН'!$F$5-'СЕТ СН'!$F$24</f>
        <v>3400.9155320600003</v>
      </c>
      <c r="G35" s="36">
        <f>SUMIFS(СВЦЭМ!$D$33:$D$776,СВЦЭМ!$A$33:$A$776,$A35,СВЦЭМ!$B$33:$B$776,G$11)+'СЕТ СН'!$F$14+СВЦЭМ!$D$10+'СЕТ СН'!$F$5-'СЕТ СН'!$F$24</f>
        <v>3401.1578368</v>
      </c>
      <c r="H35" s="36">
        <f>SUMIFS(СВЦЭМ!$D$33:$D$776,СВЦЭМ!$A$33:$A$776,$A35,СВЦЭМ!$B$33:$B$776,H$11)+'СЕТ СН'!$F$14+СВЦЭМ!$D$10+'СЕТ СН'!$F$5-'СЕТ СН'!$F$24</f>
        <v>3389.8588117200002</v>
      </c>
      <c r="I35" s="36">
        <f>SUMIFS(СВЦЭМ!$D$33:$D$776,СВЦЭМ!$A$33:$A$776,$A35,СВЦЭМ!$B$33:$B$776,I$11)+'СЕТ СН'!$F$14+СВЦЭМ!$D$10+'СЕТ СН'!$F$5-'СЕТ СН'!$F$24</f>
        <v>3380.6249513000002</v>
      </c>
      <c r="J35" s="36">
        <f>SUMIFS(СВЦЭМ!$D$33:$D$776,СВЦЭМ!$A$33:$A$776,$A35,СВЦЭМ!$B$33:$B$776,J$11)+'СЕТ СН'!$F$14+СВЦЭМ!$D$10+'СЕТ СН'!$F$5-'СЕТ СН'!$F$24</f>
        <v>3355.2746703000003</v>
      </c>
      <c r="K35" s="36">
        <f>SUMIFS(СВЦЭМ!$D$33:$D$776,СВЦЭМ!$A$33:$A$776,$A35,СВЦЭМ!$B$33:$B$776,K$11)+'СЕТ СН'!$F$14+СВЦЭМ!$D$10+'СЕТ СН'!$F$5-'СЕТ СН'!$F$24</f>
        <v>3348.2296034800002</v>
      </c>
      <c r="L35" s="36">
        <f>SUMIFS(СВЦЭМ!$D$33:$D$776,СВЦЭМ!$A$33:$A$776,$A35,СВЦЭМ!$B$33:$B$776,L$11)+'СЕТ СН'!$F$14+СВЦЭМ!$D$10+'СЕТ СН'!$F$5-'СЕТ СН'!$F$24</f>
        <v>3304.4232511800001</v>
      </c>
      <c r="M35" s="36">
        <f>SUMIFS(СВЦЭМ!$D$33:$D$776,СВЦЭМ!$A$33:$A$776,$A35,СВЦЭМ!$B$33:$B$776,M$11)+'СЕТ СН'!$F$14+СВЦЭМ!$D$10+'СЕТ СН'!$F$5-'СЕТ СН'!$F$24</f>
        <v>3292.7743941700001</v>
      </c>
      <c r="N35" s="36">
        <f>SUMIFS(СВЦЭМ!$D$33:$D$776,СВЦЭМ!$A$33:$A$776,$A35,СВЦЭМ!$B$33:$B$776,N$11)+'СЕТ СН'!$F$14+СВЦЭМ!$D$10+'СЕТ СН'!$F$5-'СЕТ СН'!$F$24</f>
        <v>3283.0378783699998</v>
      </c>
      <c r="O35" s="36">
        <f>SUMIFS(СВЦЭМ!$D$33:$D$776,СВЦЭМ!$A$33:$A$776,$A35,СВЦЭМ!$B$33:$B$776,O$11)+'СЕТ СН'!$F$14+СВЦЭМ!$D$10+'СЕТ СН'!$F$5-'СЕТ СН'!$F$24</f>
        <v>3282.9400570900002</v>
      </c>
      <c r="P35" s="36">
        <f>SUMIFS(СВЦЭМ!$D$33:$D$776,СВЦЭМ!$A$33:$A$776,$A35,СВЦЭМ!$B$33:$B$776,P$11)+'СЕТ СН'!$F$14+СВЦЭМ!$D$10+'СЕТ СН'!$F$5-'СЕТ СН'!$F$24</f>
        <v>3290.1799584</v>
      </c>
      <c r="Q35" s="36">
        <f>SUMIFS(СВЦЭМ!$D$33:$D$776,СВЦЭМ!$A$33:$A$776,$A35,СВЦЭМ!$B$33:$B$776,Q$11)+'СЕТ СН'!$F$14+СВЦЭМ!$D$10+'СЕТ СН'!$F$5-'СЕТ СН'!$F$24</f>
        <v>3278.7254396600001</v>
      </c>
      <c r="R35" s="36">
        <f>SUMIFS(СВЦЭМ!$D$33:$D$776,СВЦЭМ!$A$33:$A$776,$A35,СВЦЭМ!$B$33:$B$776,R$11)+'СЕТ СН'!$F$14+СВЦЭМ!$D$10+'СЕТ СН'!$F$5-'СЕТ СН'!$F$24</f>
        <v>3300.6753566699999</v>
      </c>
      <c r="S35" s="36">
        <f>SUMIFS(СВЦЭМ!$D$33:$D$776,СВЦЭМ!$A$33:$A$776,$A35,СВЦЭМ!$B$33:$B$776,S$11)+'СЕТ СН'!$F$14+СВЦЭМ!$D$10+'СЕТ СН'!$F$5-'СЕТ СН'!$F$24</f>
        <v>3311.9675983900001</v>
      </c>
      <c r="T35" s="36">
        <f>SUMIFS(СВЦЭМ!$D$33:$D$776,СВЦЭМ!$A$33:$A$776,$A35,СВЦЭМ!$B$33:$B$776,T$11)+'СЕТ СН'!$F$14+СВЦЭМ!$D$10+'СЕТ СН'!$F$5-'СЕТ СН'!$F$24</f>
        <v>3304.79003878</v>
      </c>
      <c r="U35" s="36">
        <f>SUMIFS(СВЦЭМ!$D$33:$D$776,СВЦЭМ!$A$33:$A$776,$A35,СВЦЭМ!$B$33:$B$776,U$11)+'СЕТ СН'!$F$14+СВЦЭМ!$D$10+'СЕТ СН'!$F$5-'СЕТ СН'!$F$24</f>
        <v>3315.8064786800001</v>
      </c>
      <c r="V35" s="36">
        <f>SUMIFS(СВЦЭМ!$D$33:$D$776,СВЦЭМ!$A$33:$A$776,$A35,СВЦЭМ!$B$33:$B$776,V$11)+'СЕТ СН'!$F$14+СВЦЭМ!$D$10+'СЕТ СН'!$F$5-'СЕТ СН'!$F$24</f>
        <v>3312.2305855600002</v>
      </c>
      <c r="W35" s="36">
        <f>SUMIFS(СВЦЭМ!$D$33:$D$776,СВЦЭМ!$A$33:$A$776,$A35,СВЦЭМ!$B$33:$B$776,W$11)+'СЕТ СН'!$F$14+СВЦЭМ!$D$10+'СЕТ СН'!$F$5-'СЕТ СН'!$F$24</f>
        <v>3312.1491484400003</v>
      </c>
      <c r="X35" s="36">
        <f>SUMIFS(СВЦЭМ!$D$33:$D$776,СВЦЭМ!$A$33:$A$776,$A35,СВЦЭМ!$B$33:$B$776,X$11)+'СЕТ СН'!$F$14+СВЦЭМ!$D$10+'СЕТ СН'!$F$5-'СЕТ СН'!$F$24</f>
        <v>3311.04735183</v>
      </c>
      <c r="Y35" s="36">
        <f>SUMIFS(СВЦЭМ!$D$33:$D$776,СВЦЭМ!$A$33:$A$776,$A35,СВЦЭМ!$B$33:$B$776,Y$11)+'СЕТ СН'!$F$14+СВЦЭМ!$D$10+'СЕТ СН'!$F$5-'СЕТ СН'!$F$24</f>
        <v>3336.5134173300003</v>
      </c>
    </row>
    <row r="36" spans="1:27" ht="15.75" x14ac:dyDescent="0.2">
      <c r="A36" s="35">
        <f t="shared" si="0"/>
        <v>43794</v>
      </c>
      <c r="B36" s="36">
        <f>SUMIFS(СВЦЭМ!$D$33:$D$776,СВЦЭМ!$A$33:$A$776,$A36,СВЦЭМ!$B$33:$B$776,B$11)+'СЕТ СН'!$F$14+СВЦЭМ!$D$10+'СЕТ СН'!$F$5-'СЕТ СН'!$F$24</f>
        <v>3375.68693837</v>
      </c>
      <c r="C36" s="36">
        <f>SUMIFS(СВЦЭМ!$D$33:$D$776,СВЦЭМ!$A$33:$A$776,$A36,СВЦЭМ!$B$33:$B$776,C$11)+'СЕТ СН'!$F$14+СВЦЭМ!$D$10+'СЕТ СН'!$F$5-'СЕТ СН'!$F$24</f>
        <v>3397.4906381700002</v>
      </c>
      <c r="D36" s="36">
        <f>SUMIFS(СВЦЭМ!$D$33:$D$776,СВЦЭМ!$A$33:$A$776,$A36,СВЦЭМ!$B$33:$B$776,D$11)+'СЕТ СН'!$F$14+СВЦЭМ!$D$10+'СЕТ СН'!$F$5-'СЕТ СН'!$F$24</f>
        <v>3435.4315612300002</v>
      </c>
      <c r="E36" s="36">
        <f>SUMIFS(СВЦЭМ!$D$33:$D$776,СВЦЭМ!$A$33:$A$776,$A36,СВЦЭМ!$B$33:$B$776,E$11)+'СЕТ СН'!$F$14+СВЦЭМ!$D$10+'СЕТ СН'!$F$5-'СЕТ СН'!$F$24</f>
        <v>3442.19304986</v>
      </c>
      <c r="F36" s="36">
        <f>SUMIFS(СВЦЭМ!$D$33:$D$776,СВЦЭМ!$A$33:$A$776,$A36,СВЦЭМ!$B$33:$B$776,F$11)+'СЕТ СН'!$F$14+СВЦЭМ!$D$10+'СЕТ СН'!$F$5-'СЕТ СН'!$F$24</f>
        <v>3426.1865141600001</v>
      </c>
      <c r="G36" s="36">
        <f>SUMIFS(СВЦЭМ!$D$33:$D$776,СВЦЭМ!$A$33:$A$776,$A36,СВЦЭМ!$B$33:$B$776,G$11)+'СЕТ СН'!$F$14+СВЦЭМ!$D$10+'СЕТ СН'!$F$5-'СЕТ СН'!$F$24</f>
        <v>3425.7577998199999</v>
      </c>
      <c r="H36" s="36">
        <f>SUMIFS(СВЦЭМ!$D$33:$D$776,СВЦЭМ!$A$33:$A$776,$A36,СВЦЭМ!$B$33:$B$776,H$11)+'СЕТ СН'!$F$14+СВЦЭМ!$D$10+'СЕТ СН'!$F$5-'СЕТ СН'!$F$24</f>
        <v>3385.1944967999998</v>
      </c>
      <c r="I36" s="36">
        <f>SUMIFS(СВЦЭМ!$D$33:$D$776,СВЦЭМ!$A$33:$A$776,$A36,СВЦЭМ!$B$33:$B$776,I$11)+'СЕТ СН'!$F$14+СВЦЭМ!$D$10+'СЕТ СН'!$F$5-'СЕТ СН'!$F$24</f>
        <v>3369.1989054000001</v>
      </c>
      <c r="J36" s="36">
        <f>SUMIFS(СВЦЭМ!$D$33:$D$776,СВЦЭМ!$A$33:$A$776,$A36,СВЦЭМ!$B$33:$B$776,J$11)+'СЕТ СН'!$F$14+СВЦЭМ!$D$10+'СЕТ СН'!$F$5-'СЕТ СН'!$F$24</f>
        <v>3351.90644879</v>
      </c>
      <c r="K36" s="36">
        <f>SUMIFS(СВЦЭМ!$D$33:$D$776,СВЦЭМ!$A$33:$A$776,$A36,СВЦЭМ!$B$33:$B$776,K$11)+'СЕТ СН'!$F$14+СВЦЭМ!$D$10+'СЕТ СН'!$F$5-'СЕТ СН'!$F$24</f>
        <v>3341.64271796</v>
      </c>
      <c r="L36" s="36">
        <f>SUMIFS(СВЦЭМ!$D$33:$D$776,СВЦЭМ!$A$33:$A$776,$A36,СВЦЭМ!$B$33:$B$776,L$11)+'СЕТ СН'!$F$14+СВЦЭМ!$D$10+'СЕТ СН'!$F$5-'СЕТ СН'!$F$24</f>
        <v>3300.4012490300001</v>
      </c>
      <c r="M36" s="36">
        <f>SUMIFS(СВЦЭМ!$D$33:$D$776,СВЦЭМ!$A$33:$A$776,$A36,СВЦЭМ!$B$33:$B$776,M$11)+'СЕТ СН'!$F$14+СВЦЭМ!$D$10+'СЕТ СН'!$F$5-'СЕТ СН'!$F$24</f>
        <v>3300.62189915</v>
      </c>
      <c r="N36" s="36">
        <f>SUMIFS(СВЦЭМ!$D$33:$D$776,СВЦЭМ!$A$33:$A$776,$A36,СВЦЭМ!$B$33:$B$776,N$11)+'СЕТ СН'!$F$14+СВЦЭМ!$D$10+'СЕТ СН'!$F$5-'СЕТ СН'!$F$24</f>
        <v>3289.5875234200003</v>
      </c>
      <c r="O36" s="36">
        <f>SUMIFS(СВЦЭМ!$D$33:$D$776,СВЦЭМ!$A$33:$A$776,$A36,СВЦЭМ!$B$33:$B$776,O$11)+'СЕТ СН'!$F$14+СВЦЭМ!$D$10+'СЕТ СН'!$F$5-'СЕТ СН'!$F$24</f>
        <v>3297.4854347199998</v>
      </c>
      <c r="P36" s="36">
        <f>SUMIFS(СВЦЭМ!$D$33:$D$776,СВЦЭМ!$A$33:$A$776,$A36,СВЦЭМ!$B$33:$B$776,P$11)+'СЕТ СН'!$F$14+СВЦЭМ!$D$10+'СЕТ СН'!$F$5-'СЕТ СН'!$F$24</f>
        <v>3305.44550497</v>
      </c>
      <c r="Q36" s="36">
        <f>SUMIFS(СВЦЭМ!$D$33:$D$776,СВЦЭМ!$A$33:$A$776,$A36,СВЦЭМ!$B$33:$B$776,Q$11)+'СЕТ СН'!$F$14+СВЦЭМ!$D$10+'СЕТ СН'!$F$5-'СЕТ СН'!$F$24</f>
        <v>3280.45902127</v>
      </c>
      <c r="R36" s="36">
        <f>SUMIFS(СВЦЭМ!$D$33:$D$776,СВЦЭМ!$A$33:$A$776,$A36,СВЦЭМ!$B$33:$B$776,R$11)+'СЕТ СН'!$F$14+СВЦЭМ!$D$10+'СЕТ СН'!$F$5-'СЕТ СН'!$F$24</f>
        <v>3293.1967593700001</v>
      </c>
      <c r="S36" s="36">
        <f>SUMIFS(СВЦЭМ!$D$33:$D$776,СВЦЭМ!$A$33:$A$776,$A36,СВЦЭМ!$B$33:$B$776,S$11)+'СЕТ СН'!$F$14+СВЦЭМ!$D$10+'СЕТ СН'!$F$5-'СЕТ СН'!$F$24</f>
        <v>3289.7515705200003</v>
      </c>
      <c r="T36" s="36">
        <f>SUMIFS(СВЦЭМ!$D$33:$D$776,СВЦЭМ!$A$33:$A$776,$A36,СВЦЭМ!$B$33:$B$776,T$11)+'СЕТ СН'!$F$14+СВЦЭМ!$D$10+'СЕТ СН'!$F$5-'СЕТ СН'!$F$24</f>
        <v>3284.5118687700001</v>
      </c>
      <c r="U36" s="36">
        <f>SUMIFS(СВЦЭМ!$D$33:$D$776,СВЦЭМ!$A$33:$A$776,$A36,СВЦЭМ!$B$33:$B$776,U$11)+'СЕТ СН'!$F$14+СВЦЭМ!$D$10+'СЕТ СН'!$F$5-'СЕТ СН'!$F$24</f>
        <v>3292.5055721200001</v>
      </c>
      <c r="V36" s="36">
        <f>SUMIFS(СВЦЭМ!$D$33:$D$776,СВЦЭМ!$A$33:$A$776,$A36,СВЦЭМ!$B$33:$B$776,V$11)+'СЕТ СН'!$F$14+СВЦЭМ!$D$10+'СЕТ СН'!$F$5-'СЕТ СН'!$F$24</f>
        <v>3299.6104006599999</v>
      </c>
      <c r="W36" s="36">
        <f>SUMIFS(СВЦЭМ!$D$33:$D$776,СВЦЭМ!$A$33:$A$776,$A36,СВЦЭМ!$B$33:$B$776,W$11)+'СЕТ СН'!$F$14+СВЦЭМ!$D$10+'СЕТ СН'!$F$5-'СЕТ СН'!$F$24</f>
        <v>3323.28729299</v>
      </c>
      <c r="X36" s="36">
        <f>SUMIFS(СВЦЭМ!$D$33:$D$776,СВЦЭМ!$A$33:$A$776,$A36,СВЦЭМ!$B$33:$B$776,X$11)+'СЕТ СН'!$F$14+СВЦЭМ!$D$10+'СЕТ СН'!$F$5-'СЕТ СН'!$F$24</f>
        <v>3334.6117009700001</v>
      </c>
      <c r="Y36" s="36">
        <f>SUMIFS(СВЦЭМ!$D$33:$D$776,СВЦЭМ!$A$33:$A$776,$A36,СВЦЭМ!$B$33:$B$776,Y$11)+'СЕТ СН'!$F$14+СВЦЭМ!$D$10+'СЕТ СН'!$F$5-'СЕТ СН'!$F$24</f>
        <v>3350.3682462699999</v>
      </c>
    </row>
    <row r="37" spans="1:27" ht="15.75" x14ac:dyDescent="0.2">
      <c r="A37" s="35">
        <f t="shared" si="0"/>
        <v>43795</v>
      </c>
      <c r="B37" s="36">
        <f>SUMIFS(СВЦЭМ!$D$33:$D$776,СВЦЭМ!$A$33:$A$776,$A37,СВЦЭМ!$B$33:$B$776,B$11)+'СЕТ СН'!$F$14+СВЦЭМ!$D$10+'СЕТ СН'!$F$5-'СЕТ СН'!$F$24</f>
        <v>3400.8551093000001</v>
      </c>
      <c r="C37" s="36">
        <f>SUMIFS(СВЦЭМ!$D$33:$D$776,СВЦЭМ!$A$33:$A$776,$A37,СВЦЭМ!$B$33:$B$776,C$11)+'СЕТ СН'!$F$14+СВЦЭМ!$D$10+'СЕТ СН'!$F$5-'СЕТ СН'!$F$24</f>
        <v>3413.3925760100001</v>
      </c>
      <c r="D37" s="36">
        <f>SUMIFS(СВЦЭМ!$D$33:$D$776,СВЦЭМ!$A$33:$A$776,$A37,СВЦЭМ!$B$33:$B$776,D$11)+'СЕТ СН'!$F$14+СВЦЭМ!$D$10+'СЕТ СН'!$F$5-'СЕТ СН'!$F$24</f>
        <v>3427.4503170200001</v>
      </c>
      <c r="E37" s="36">
        <f>SUMIFS(СВЦЭМ!$D$33:$D$776,СВЦЭМ!$A$33:$A$776,$A37,СВЦЭМ!$B$33:$B$776,E$11)+'СЕТ СН'!$F$14+СВЦЭМ!$D$10+'СЕТ СН'!$F$5-'СЕТ СН'!$F$24</f>
        <v>3431.1720207200001</v>
      </c>
      <c r="F37" s="36">
        <f>SUMIFS(СВЦЭМ!$D$33:$D$776,СВЦЭМ!$A$33:$A$776,$A37,СВЦЭМ!$B$33:$B$776,F$11)+'СЕТ СН'!$F$14+СВЦЭМ!$D$10+'СЕТ СН'!$F$5-'СЕТ СН'!$F$24</f>
        <v>3419.7889930400002</v>
      </c>
      <c r="G37" s="36">
        <f>SUMIFS(СВЦЭМ!$D$33:$D$776,СВЦЭМ!$A$33:$A$776,$A37,СВЦЭМ!$B$33:$B$776,G$11)+'СЕТ СН'!$F$14+СВЦЭМ!$D$10+'СЕТ СН'!$F$5-'СЕТ СН'!$F$24</f>
        <v>3416.45603893</v>
      </c>
      <c r="H37" s="36">
        <f>SUMIFS(СВЦЭМ!$D$33:$D$776,СВЦЭМ!$A$33:$A$776,$A37,СВЦЭМ!$B$33:$B$776,H$11)+'СЕТ СН'!$F$14+СВЦЭМ!$D$10+'СЕТ СН'!$F$5-'СЕТ СН'!$F$24</f>
        <v>3390.7640953199998</v>
      </c>
      <c r="I37" s="36">
        <f>SUMIFS(СВЦЭМ!$D$33:$D$776,СВЦЭМ!$A$33:$A$776,$A37,СВЦЭМ!$B$33:$B$776,I$11)+'СЕТ СН'!$F$14+СВЦЭМ!$D$10+'СЕТ СН'!$F$5-'СЕТ СН'!$F$24</f>
        <v>3386.6624286300002</v>
      </c>
      <c r="J37" s="36">
        <f>SUMIFS(СВЦЭМ!$D$33:$D$776,СВЦЭМ!$A$33:$A$776,$A37,СВЦЭМ!$B$33:$B$776,J$11)+'СЕТ СН'!$F$14+СВЦЭМ!$D$10+'СЕТ СН'!$F$5-'СЕТ СН'!$F$24</f>
        <v>3346.7733667699999</v>
      </c>
      <c r="K37" s="36">
        <f>SUMIFS(СВЦЭМ!$D$33:$D$776,СВЦЭМ!$A$33:$A$776,$A37,СВЦЭМ!$B$33:$B$776,K$11)+'СЕТ СН'!$F$14+СВЦЭМ!$D$10+'СЕТ СН'!$F$5-'СЕТ СН'!$F$24</f>
        <v>3329.5328394400003</v>
      </c>
      <c r="L37" s="36">
        <f>SUMIFS(СВЦЭМ!$D$33:$D$776,СВЦЭМ!$A$33:$A$776,$A37,СВЦЭМ!$B$33:$B$776,L$11)+'СЕТ СН'!$F$14+СВЦЭМ!$D$10+'СЕТ СН'!$F$5-'СЕТ СН'!$F$24</f>
        <v>3294.1954987899999</v>
      </c>
      <c r="M37" s="36">
        <f>SUMIFS(СВЦЭМ!$D$33:$D$776,СВЦЭМ!$A$33:$A$776,$A37,СВЦЭМ!$B$33:$B$776,M$11)+'СЕТ СН'!$F$14+СВЦЭМ!$D$10+'СЕТ СН'!$F$5-'СЕТ СН'!$F$24</f>
        <v>3294.5031982300002</v>
      </c>
      <c r="N37" s="36">
        <f>SUMIFS(СВЦЭМ!$D$33:$D$776,СВЦЭМ!$A$33:$A$776,$A37,СВЦЭМ!$B$33:$B$776,N$11)+'СЕТ СН'!$F$14+СВЦЭМ!$D$10+'СЕТ СН'!$F$5-'СЕТ СН'!$F$24</f>
        <v>3281.4142606400001</v>
      </c>
      <c r="O37" s="36">
        <f>SUMIFS(СВЦЭМ!$D$33:$D$776,СВЦЭМ!$A$33:$A$776,$A37,СВЦЭМ!$B$33:$B$776,O$11)+'СЕТ СН'!$F$14+СВЦЭМ!$D$10+'СЕТ СН'!$F$5-'СЕТ СН'!$F$24</f>
        <v>3291.2199595699999</v>
      </c>
      <c r="P37" s="36">
        <f>SUMIFS(СВЦЭМ!$D$33:$D$776,СВЦЭМ!$A$33:$A$776,$A37,СВЦЭМ!$B$33:$B$776,P$11)+'СЕТ СН'!$F$14+СВЦЭМ!$D$10+'СЕТ СН'!$F$5-'СЕТ СН'!$F$24</f>
        <v>3301.4007402699999</v>
      </c>
      <c r="Q37" s="36">
        <f>SUMIFS(СВЦЭМ!$D$33:$D$776,СВЦЭМ!$A$33:$A$776,$A37,СВЦЭМ!$B$33:$B$776,Q$11)+'СЕТ СН'!$F$14+СВЦЭМ!$D$10+'СЕТ СН'!$F$5-'СЕТ СН'!$F$24</f>
        <v>3296.4603807600001</v>
      </c>
      <c r="R37" s="36">
        <f>SUMIFS(СВЦЭМ!$D$33:$D$776,СВЦЭМ!$A$33:$A$776,$A37,СВЦЭМ!$B$33:$B$776,R$11)+'СЕТ СН'!$F$14+СВЦЭМ!$D$10+'СЕТ СН'!$F$5-'СЕТ СН'!$F$24</f>
        <v>3315.9012570599998</v>
      </c>
      <c r="S37" s="36">
        <f>SUMIFS(СВЦЭМ!$D$33:$D$776,СВЦЭМ!$A$33:$A$776,$A37,СВЦЭМ!$B$33:$B$776,S$11)+'СЕТ СН'!$F$14+СВЦЭМ!$D$10+'СЕТ СН'!$F$5-'СЕТ СН'!$F$24</f>
        <v>3318.0525651299999</v>
      </c>
      <c r="T37" s="36">
        <f>SUMIFS(СВЦЭМ!$D$33:$D$776,СВЦЭМ!$A$33:$A$776,$A37,СВЦЭМ!$B$33:$B$776,T$11)+'СЕТ СН'!$F$14+СВЦЭМ!$D$10+'СЕТ СН'!$F$5-'СЕТ СН'!$F$24</f>
        <v>3298.28590536</v>
      </c>
      <c r="U37" s="36">
        <f>SUMIFS(СВЦЭМ!$D$33:$D$776,СВЦЭМ!$A$33:$A$776,$A37,СВЦЭМ!$B$33:$B$776,U$11)+'СЕТ СН'!$F$14+СВЦЭМ!$D$10+'СЕТ СН'!$F$5-'СЕТ СН'!$F$24</f>
        <v>3293.53342737</v>
      </c>
      <c r="V37" s="36">
        <f>SUMIFS(СВЦЭМ!$D$33:$D$776,СВЦЭМ!$A$33:$A$776,$A37,СВЦЭМ!$B$33:$B$776,V$11)+'СЕТ СН'!$F$14+СВЦЭМ!$D$10+'СЕТ СН'!$F$5-'СЕТ СН'!$F$24</f>
        <v>3307.48464079</v>
      </c>
      <c r="W37" s="36">
        <f>SUMIFS(СВЦЭМ!$D$33:$D$776,СВЦЭМ!$A$33:$A$776,$A37,СВЦЭМ!$B$33:$B$776,W$11)+'СЕТ СН'!$F$14+СВЦЭМ!$D$10+'СЕТ СН'!$F$5-'СЕТ СН'!$F$24</f>
        <v>3339.2511904200001</v>
      </c>
      <c r="X37" s="36">
        <f>SUMIFS(СВЦЭМ!$D$33:$D$776,СВЦЭМ!$A$33:$A$776,$A37,СВЦЭМ!$B$33:$B$776,X$11)+'СЕТ СН'!$F$14+СВЦЭМ!$D$10+'СЕТ СН'!$F$5-'СЕТ СН'!$F$24</f>
        <v>3342.1970499399999</v>
      </c>
      <c r="Y37" s="36">
        <f>SUMIFS(СВЦЭМ!$D$33:$D$776,СВЦЭМ!$A$33:$A$776,$A37,СВЦЭМ!$B$33:$B$776,Y$11)+'СЕТ СН'!$F$14+СВЦЭМ!$D$10+'СЕТ СН'!$F$5-'СЕТ СН'!$F$24</f>
        <v>3366.5591332600002</v>
      </c>
    </row>
    <row r="38" spans="1:27" ht="15.75" x14ac:dyDescent="0.2">
      <c r="A38" s="35">
        <f t="shared" si="0"/>
        <v>43796</v>
      </c>
      <c r="B38" s="36">
        <f>SUMIFS(СВЦЭМ!$D$33:$D$776,СВЦЭМ!$A$33:$A$776,$A38,СВЦЭМ!$B$33:$B$776,B$11)+'СЕТ СН'!$F$14+СВЦЭМ!$D$10+'СЕТ СН'!$F$5-'СЕТ СН'!$F$24</f>
        <v>3408.36544306</v>
      </c>
      <c r="C38" s="36">
        <f>SUMIFS(СВЦЭМ!$D$33:$D$776,СВЦЭМ!$A$33:$A$776,$A38,СВЦЭМ!$B$33:$B$776,C$11)+'СЕТ СН'!$F$14+СВЦЭМ!$D$10+'СЕТ СН'!$F$5-'СЕТ СН'!$F$24</f>
        <v>3423.3571323200003</v>
      </c>
      <c r="D38" s="36">
        <f>SUMIFS(СВЦЭМ!$D$33:$D$776,СВЦЭМ!$A$33:$A$776,$A38,СВЦЭМ!$B$33:$B$776,D$11)+'СЕТ СН'!$F$14+СВЦЭМ!$D$10+'СЕТ СН'!$F$5-'СЕТ СН'!$F$24</f>
        <v>3452.63520191</v>
      </c>
      <c r="E38" s="36">
        <f>SUMIFS(СВЦЭМ!$D$33:$D$776,СВЦЭМ!$A$33:$A$776,$A38,СВЦЭМ!$B$33:$B$776,E$11)+'СЕТ СН'!$F$14+СВЦЭМ!$D$10+'СЕТ СН'!$F$5-'СЕТ СН'!$F$24</f>
        <v>3451.7640895300001</v>
      </c>
      <c r="F38" s="36">
        <f>SUMIFS(СВЦЭМ!$D$33:$D$776,СВЦЭМ!$A$33:$A$776,$A38,СВЦЭМ!$B$33:$B$776,F$11)+'СЕТ СН'!$F$14+СВЦЭМ!$D$10+'СЕТ СН'!$F$5-'СЕТ СН'!$F$24</f>
        <v>3447.1334898800001</v>
      </c>
      <c r="G38" s="36">
        <f>SUMIFS(СВЦЭМ!$D$33:$D$776,СВЦЭМ!$A$33:$A$776,$A38,СВЦЭМ!$B$33:$B$776,G$11)+'СЕТ СН'!$F$14+СВЦЭМ!$D$10+'СЕТ СН'!$F$5-'СЕТ СН'!$F$24</f>
        <v>3433.75298243</v>
      </c>
      <c r="H38" s="36">
        <f>SUMIFS(СВЦЭМ!$D$33:$D$776,СВЦЭМ!$A$33:$A$776,$A38,СВЦЭМ!$B$33:$B$776,H$11)+'СЕТ СН'!$F$14+СВЦЭМ!$D$10+'СЕТ СН'!$F$5-'СЕТ СН'!$F$24</f>
        <v>3404.6653749300003</v>
      </c>
      <c r="I38" s="36">
        <f>SUMIFS(СВЦЭМ!$D$33:$D$776,СВЦЭМ!$A$33:$A$776,$A38,СВЦЭМ!$B$33:$B$776,I$11)+'СЕТ СН'!$F$14+СВЦЭМ!$D$10+'СЕТ СН'!$F$5-'СЕТ СН'!$F$24</f>
        <v>3414.0524038499998</v>
      </c>
      <c r="J38" s="36">
        <f>SUMIFS(СВЦЭМ!$D$33:$D$776,СВЦЭМ!$A$33:$A$776,$A38,СВЦЭМ!$B$33:$B$776,J$11)+'СЕТ СН'!$F$14+СВЦЭМ!$D$10+'СЕТ СН'!$F$5-'СЕТ СН'!$F$24</f>
        <v>3381.4942852600002</v>
      </c>
      <c r="K38" s="36">
        <f>SUMIFS(СВЦЭМ!$D$33:$D$776,СВЦЭМ!$A$33:$A$776,$A38,СВЦЭМ!$B$33:$B$776,K$11)+'СЕТ СН'!$F$14+СВЦЭМ!$D$10+'СЕТ СН'!$F$5-'СЕТ СН'!$F$24</f>
        <v>3368.59991803</v>
      </c>
      <c r="L38" s="36">
        <f>SUMIFS(СВЦЭМ!$D$33:$D$776,СВЦЭМ!$A$33:$A$776,$A38,СВЦЭМ!$B$33:$B$776,L$11)+'СЕТ СН'!$F$14+СВЦЭМ!$D$10+'СЕТ СН'!$F$5-'СЕТ СН'!$F$24</f>
        <v>3333.3937116100001</v>
      </c>
      <c r="M38" s="36">
        <f>SUMIFS(СВЦЭМ!$D$33:$D$776,СВЦЭМ!$A$33:$A$776,$A38,СВЦЭМ!$B$33:$B$776,M$11)+'СЕТ СН'!$F$14+СВЦЭМ!$D$10+'СЕТ СН'!$F$5-'СЕТ СН'!$F$24</f>
        <v>3322.34794225</v>
      </c>
      <c r="N38" s="36">
        <f>SUMIFS(СВЦЭМ!$D$33:$D$776,СВЦЭМ!$A$33:$A$776,$A38,СВЦЭМ!$B$33:$B$776,N$11)+'СЕТ СН'!$F$14+СВЦЭМ!$D$10+'СЕТ СН'!$F$5-'СЕТ СН'!$F$24</f>
        <v>3311.3739248800002</v>
      </c>
      <c r="O38" s="36">
        <f>SUMIFS(СВЦЭМ!$D$33:$D$776,СВЦЭМ!$A$33:$A$776,$A38,СВЦЭМ!$B$33:$B$776,O$11)+'СЕТ СН'!$F$14+СВЦЭМ!$D$10+'СЕТ СН'!$F$5-'СЕТ СН'!$F$24</f>
        <v>3326.00971411</v>
      </c>
      <c r="P38" s="36">
        <f>SUMIFS(СВЦЭМ!$D$33:$D$776,СВЦЭМ!$A$33:$A$776,$A38,СВЦЭМ!$B$33:$B$776,P$11)+'СЕТ СН'!$F$14+СВЦЭМ!$D$10+'СЕТ СН'!$F$5-'СЕТ СН'!$F$24</f>
        <v>3334.1180522700001</v>
      </c>
      <c r="Q38" s="36">
        <f>SUMIFS(СВЦЭМ!$D$33:$D$776,СВЦЭМ!$A$33:$A$776,$A38,СВЦЭМ!$B$33:$B$776,Q$11)+'СЕТ СН'!$F$14+СВЦЭМ!$D$10+'СЕТ СН'!$F$5-'СЕТ СН'!$F$24</f>
        <v>3317.9874976199999</v>
      </c>
      <c r="R38" s="36">
        <f>SUMIFS(СВЦЭМ!$D$33:$D$776,СВЦЭМ!$A$33:$A$776,$A38,СВЦЭМ!$B$33:$B$776,R$11)+'СЕТ СН'!$F$14+СВЦЭМ!$D$10+'СЕТ СН'!$F$5-'СЕТ СН'!$F$24</f>
        <v>3320.6586750900001</v>
      </c>
      <c r="S38" s="36">
        <f>SUMIFS(СВЦЭМ!$D$33:$D$776,СВЦЭМ!$A$33:$A$776,$A38,СВЦЭМ!$B$33:$B$776,S$11)+'СЕТ СН'!$F$14+СВЦЭМ!$D$10+'СЕТ СН'!$F$5-'СЕТ СН'!$F$24</f>
        <v>3334.03158854</v>
      </c>
      <c r="T38" s="36">
        <f>SUMIFS(СВЦЭМ!$D$33:$D$776,СВЦЭМ!$A$33:$A$776,$A38,СВЦЭМ!$B$33:$B$776,T$11)+'СЕТ СН'!$F$14+СВЦЭМ!$D$10+'СЕТ СН'!$F$5-'СЕТ СН'!$F$24</f>
        <v>3315.2680981900003</v>
      </c>
      <c r="U38" s="36">
        <f>SUMIFS(СВЦЭМ!$D$33:$D$776,СВЦЭМ!$A$33:$A$776,$A38,СВЦЭМ!$B$33:$B$776,U$11)+'СЕТ СН'!$F$14+СВЦЭМ!$D$10+'СЕТ СН'!$F$5-'СЕТ СН'!$F$24</f>
        <v>3311.0197880300002</v>
      </c>
      <c r="V38" s="36">
        <f>SUMIFS(СВЦЭМ!$D$33:$D$776,СВЦЭМ!$A$33:$A$776,$A38,СВЦЭМ!$B$33:$B$776,V$11)+'СЕТ СН'!$F$14+СВЦЭМ!$D$10+'СЕТ СН'!$F$5-'СЕТ СН'!$F$24</f>
        <v>3314.2134789500001</v>
      </c>
      <c r="W38" s="36">
        <f>SUMIFS(СВЦЭМ!$D$33:$D$776,СВЦЭМ!$A$33:$A$776,$A38,СВЦЭМ!$B$33:$B$776,W$11)+'СЕТ СН'!$F$14+СВЦЭМ!$D$10+'СЕТ СН'!$F$5-'СЕТ СН'!$F$24</f>
        <v>3316.51430863</v>
      </c>
      <c r="X38" s="36">
        <f>SUMIFS(СВЦЭМ!$D$33:$D$776,СВЦЭМ!$A$33:$A$776,$A38,СВЦЭМ!$B$33:$B$776,X$11)+'СЕТ СН'!$F$14+СВЦЭМ!$D$10+'СЕТ СН'!$F$5-'СЕТ СН'!$F$24</f>
        <v>3327.8512680700001</v>
      </c>
      <c r="Y38" s="36">
        <f>SUMIFS(СВЦЭМ!$D$33:$D$776,СВЦЭМ!$A$33:$A$776,$A38,СВЦЭМ!$B$33:$B$776,Y$11)+'СЕТ СН'!$F$14+СВЦЭМ!$D$10+'СЕТ СН'!$F$5-'СЕТ СН'!$F$24</f>
        <v>3350.98629914</v>
      </c>
    </row>
    <row r="39" spans="1:27" ht="15.75" x14ac:dyDescent="0.2">
      <c r="A39" s="35">
        <f t="shared" si="0"/>
        <v>43797</v>
      </c>
      <c r="B39" s="36">
        <f>SUMIFS(СВЦЭМ!$D$33:$D$776,СВЦЭМ!$A$33:$A$776,$A39,СВЦЭМ!$B$33:$B$776,B$11)+'СЕТ СН'!$F$14+СВЦЭМ!$D$10+'СЕТ СН'!$F$5-'СЕТ СН'!$F$24</f>
        <v>3429.3273393999998</v>
      </c>
      <c r="C39" s="36">
        <f>SUMIFS(СВЦЭМ!$D$33:$D$776,СВЦЭМ!$A$33:$A$776,$A39,СВЦЭМ!$B$33:$B$776,C$11)+'СЕТ СН'!$F$14+СВЦЭМ!$D$10+'СЕТ СН'!$F$5-'СЕТ СН'!$F$24</f>
        <v>3451.7904773099999</v>
      </c>
      <c r="D39" s="36">
        <f>SUMIFS(СВЦЭМ!$D$33:$D$776,СВЦЭМ!$A$33:$A$776,$A39,СВЦЭМ!$B$33:$B$776,D$11)+'СЕТ СН'!$F$14+СВЦЭМ!$D$10+'СЕТ СН'!$F$5-'СЕТ СН'!$F$24</f>
        <v>3491.81001896</v>
      </c>
      <c r="E39" s="36">
        <f>SUMIFS(СВЦЭМ!$D$33:$D$776,СВЦЭМ!$A$33:$A$776,$A39,СВЦЭМ!$B$33:$B$776,E$11)+'СЕТ СН'!$F$14+СВЦЭМ!$D$10+'СЕТ СН'!$F$5-'СЕТ СН'!$F$24</f>
        <v>3476.34629589</v>
      </c>
      <c r="F39" s="36">
        <f>SUMIFS(СВЦЭМ!$D$33:$D$776,СВЦЭМ!$A$33:$A$776,$A39,СВЦЭМ!$B$33:$B$776,F$11)+'СЕТ СН'!$F$14+СВЦЭМ!$D$10+'СЕТ СН'!$F$5-'СЕТ СН'!$F$24</f>
        <v>3466.52557136</v>
      </c>
      <c r="G39" s="36">
        <f>SUMIFS(СВЦЭМ!$D$33:$D$776,СВЦЭМ!$A$33:$A$776,$A39,СВЦЭМ!$B$33:$B$776,G$11)+'СЕТ СН'!$F$14+СВЦЭМ!$D$10+'СЕТ СН'!$F$5-'СЕТ СН'!$F$24</f>
        <v>3463.51063239</v>
      </c>
      <c r="H39" s="36">
        <f>SUMIFS(СВЦЭМ!$D$33:$D$776,СВЦЭМ!$A$33:$A$776,$A39,СВЦЭМ!$B$33:$B$776,H$11)+'СЕТ СН'!$F$14+СВЦЭМ!$D$10+'СЕТ СН'!$F$5-'СЕТ СН'!$F$24</f>
        <v>3437.1255197300002</v>
      </c>
      <c r="I39" s="36">
        <f>SUMIFS(СВЦЭМ!$D$33:$D$776,СВЦЭМ!$A$33:$A$776,$A39,СВЦЭМ!$B$33:$B$776,I$11)+'СЕТ СН'!$F$14+СВЦЭМ!$D$10+'СЕТ СН'!$F$5-'СЕТ СН'!$F$24</f>
        <v>3419.1313921999999</v>
      </c>
      <c r="J39" s="36">
        <f>SUMIFS(СВЦЭМ!$D$33:$D$776,СВЦЭМ!$A$33:$A$776,$A39,СВЦЭМ!$B$33:$B$776,J$11)+'СЕТ СН'!$F$14+СВЦЭМ!$D$10+'СЕТ СН'!$F$5-'СЕТ СН'!$F$24</f>
        <v>3402.5800219299999</v>
      </c>
      <c r="K39" s="36">
        <f>SUMIFS(СВЦЭМ!$D$33:$D$776,СВЦЭМ!$A$33:$A$776,$A39,СВЦЭМ!$B$33:$B$776,K$11)+'СЕТ СН'!$F$14+СВЦЭМ!$D$10+'СЕТ СН'!$F$5-'СЕТ СН'!$F$24</f>
        <v>3386.4000437499999</v>
      </c>
      <c r="L39" s="36">
        <f>SUMIFS(СВЦЭМ!$D$33:$D$776,СВЦЭМ!$A$33:$A$776,$A39,СВЦЭМ!$B$33:$B$776,L$11)+'СЕТ СН'!$F$14+СВЦЭМ!$D$10+'СЕТ СН'!$F$5-'СЕТ СН'!$F$24</f>
        <v>3353.1510120100002</v>
      </c>
      <c r="M39" s="36">
        <f>SUMIFS(СВЦЭМ!$D$33:$D$776,СВЦЭМ!$A$33:$A$776,$A39,СВЦЭМ!$B$33:$B$776,M$11)+'СЕТ СН'!$F$14+СВЦЭМ!$D$10+'СЕТ СН'!$F$5-'СЕТ СН'!$F$24</f>
        <v>3338.8046291999999</v>
      </c>
      <c r="N39" s="36">
        <f>SUMIFS(СВЦЭМ!$D$33:$D$776,СВЦЭМ!$A$33:$A$776,$A39,СВЦЭМ!$B$33:$B$776,N$11)+'СЕТ СН'!$F$14+СВЦЭМ!$D$10+'СЕТ СН'!$F$5-'СЕТ СН'!$F$24</f>
        <v>3334.5874836000003</v>
      </c>
      <c r="O39" s="36">
        <f>SUMIFS(СВЦЭМ!$D$33:$D$776,СВЦЭМ!$A$33:$A$776,$A39,СВЦЭМ!$B$33:$B$776,O$11)+'СЕТ СН'!$F$14+СВЦЭМ!$D$10+'СЕТ СН'!$F$5-'СЕТ СН'!$F$24</f>
        <v>3340.1695776400002</v>
      </c>
      <c r="P39" s="36">
        <f>SUMIFS(СВЦЭМ!$D$33:$D$776,СВЦЭМ!$A$33:$A$776,$A39,СВЦЭМ!$B$33:$B$776,P$11)+'СЕТ СН'!$F$14+СВЦЭМ!$D$10+'СЕТ СН'!$F$5-'СЕТ СН'!$F$24</f>
        <v>3344.8003848400003</v>
      </c>
      <c r="Q39" s="36">
        <f>SUMIFS(СВЦЭМ!$D$33:$D$776,СВЦЭМ!$A$33:$A$776,$A39,СВЦЭМ!$B$33:$B$776,Q$11)+'СЕТ СН'!$F$14+СВЦЭМ!$D$10+'СЕТ СН'!$F$5-'СЕТ СН'!$F$24</f>
        <v>3331.5941901800002</v>
      </c>
      <c r="R39" s="36">
        <f>SUMIFS(СВЦЭМ!$D$33:$D$776,СВЦЭМ!$A$33:$A$776,$A39,СВЦЭМ!$B$33:$B$776,R$11)+'СЕТ СН'!$F$14+СВЦЭМ!$D$10+'СЕТ СН'!$F$5-'СЕТ СН'!$F$24</f>
        <v>3341.6141747500001</v>
      </c>
      <c r="S39" s="36">
        <f>SUMIFS(СВЦЭМ!$D$33:$D$776,СВЦЭМ!$A$33:$A$776,$A39,СВЦЭМ!$B$33:$B$776,S$11)+'СЕТ СН'!$F$14+СВЦЭМ!$D$10+'СЕТ СН'!$F$5-'СЕТ СН'!$F$24</f>
        <v>3342.0359810600003</v>
      </c>
      <c r="T39" s="36">
        <f>SUMIFS(СВЦЭМ!$D$33:$D$776,СВЦЭМ!$A$33:$A$776,$A39,СВЦЭМ!$B$33:$B$776,T$11)+'СЕТ СН'!$F$14+СВЦЭМ!$D$10+'СЕТ СН'!$F$5-'СЕТ СН'!$F$24</f>
        <v>3340.3211208900002</v>
      </c>
      <c r="U39" s="36">
        <f>SUMIFS(СВЦЭМ!$D$33:$D$776,СВЦЭМ!$A$33:$A$776,$A39,СВЦЭМ!$B$33:$B$776,U$11)+'СЕТ СН'!$F$14+СВЦЭМ!$D$10+'СЕТ СН'!$F$5-'СЕТ СН'!$F$24</f>
        <v>3323.2579190699998</v>
      </c>
      <c r="V39" s="36">
        <f>SUMIFS(СВЦЭМ!$D$33:$D$776,СВЦЭМ!$A$33:$A$776,$A39,СВЦЭМ!$B$33:$B$776,V$11)+'СЕТ СН'!$F$14+СВЦЭМ!$D$10+'СЕТ СН'!$F$5-'СЕТ СН'!$F$24</f>
        <v>3312.2024438500002</v>
      </c>
      <c r="W39" s="36">
        <f>SUMIFS(СВЦЭМ!$D$33:$D$776,СВЦЭМ!$A$33:$A$776,$A39,СВЦЭМ!$B$33:$B$776,W$11)+'СЕТ СН'!$F$14+СВЦЭМ!$D$10+'СЕТ СН'!$F$5-'СЕТ СН'!$F$24</f>
        <v>3316.0162112799999</v>
      </c>
      <c r="X39" s="36">
        <f>SUMIFS(СВЦЭМ!$D$33:$D$776,СВЦЭМ!$A$33:$A$776,$A39,СВЦЭМ!$B$33:$B$776,X$11)+'СЕТ СН'!$F$14+СВЦЭМ!$D$10+'СЕТ СН'!$F$5-'СЕТ СН'!$F$24</f>
        <v>3281.4518488100002</v>
      </c>
      <c r="Y39" s="36">
        <f>SUMIFS(СВЦЭМ!$D$33:$D$776,СВЦЭМ!$A$33:$A$776,$A39,СВЦЭМ!$B$33:$B$776,Y$11)+'СЕТ СН'!$F$14+СВЦЭМ!$D$10+'СЕТ СН'!$F$5-'СЕТ СН'!$F$24</f>
        <v>3295.8261033700001</v>
      </c>
    </row>
    <row r="40" spans="1:27" ht="15.75" x14ac:dyDescent="0.2">
      <c r="A40" s="35">
        <f t="shared" si="0"/>
        <v>43798</v>
      </c>
      <c r="B40" s="36">
        <f>SUMIFS(СВЦЭМ!$D$33:$D$776,СВЦЭМ!$A$33:$A$776,$A40,СВЦЭМ!$B$33:$B$776,B$11)+'СЕТ СН'!$F$14+СВЦЭМ!$D$10+'СЕТ СН'!$F$5-'СЕТ СН'!$F$24</f>
        <v>3375.8297277199999</v>
      </c>
      <c r="C40" s="36">
        <f>SUMIFS(СВЦЭМ!$D$33:$D$776,СВЦЭМ!$A$33:$A$776,$A40,СВЦЭМ!$B$33:$B$776,C$11)+'СЕТ СН'!$F$14+СВЦЭМ!$D$10+'СЕТ СН'!$F$5-'СЕТ СН'!$F$24</f>
        <v>3378.4202897200003</v>
      </c>
      <c r="D40" s="36">
        <f>SUMIFS(СВЦЭМ!$D$33:$D$776,СВЦЭМ!$A$33:$A$776,$A40,СВЦЭМ!$B$33:$B$776,D$11)+'СЕТ СН'!$F$14+СВЦЭМ!$D$10+'СЕТ СН'!$F$5-'СЕТ СН'!$F$24</f>
        <v>3409.0260255100002</v>
      </c>
      <c r="E40" s="36">
        <f>SUMIFS(СВЦЭМ!$D$33:$D$776,СВЦЭМ!$A$33:$A$776,$A40,СВЦЭМ!$B$33:$B$776,E$11)+'СЕТ СН'!$F$14+СВЦЭМ!$D$10+'СЕТ СН'!$F$5-'СЕТ СН'!$F$24</f>
        <v>3412.4747479799998</v>
      </c>
      <c r="F40" s="36">
        <f>SUMIFS(СВЦЭМ!$D$33:$D$776,СВЦЭМ!$A$33:$A$776,$A40,СВЦЭМ!$B$33:$B$776,F$11)+'СЕТ СН'!$F$14+СВЦЭМ!$D$10+'СЕТ СН'!$F$5-'СЕТ СН'!$F$24</f>
        <v>3401.0406580099998</v>
      </c>
      <c r="G40" s="36">
        <f>SUMIFS(СВЦЭМ!$D$33:$D$776,СВЦЭМ!$A$33:$A$776,$A40,СВЦЭМ!$B$33:$B$776,G$11)+'СЕТ СН'!$F$14+СВЦЭМ!$D$10+'СЕТ СН'!$F$5-'СЕТ СН'!$F$24</f>
        <v>3400.7081939200002</v>
      </c>
      <c r="H40" s="36">
        <f>SUMIFS(СВЦЭМ!$D$33:$D$776,СВЦЭМ!$A$33:$A$776,$A40,СВЦЭМ!$B$33:$B$776,H$11)+'СЕТ СН'!$F$14+СВЦЭМ!$D$10+'СЕТ СН'!$F$5-'СЕТ СН'!$F$24</f>
        <v>3373.60067252</v>
      </c>
      <c r="I40" s="36">
        <f>SUMIFS(СВЦЭМ!$D$33:$D$776,СВЦЭМ!$A$33:$A$776,$A40,СВЦЭМ!$B$33:$B$776,I$11)+'СЕТ СН'!$F$14+СВЦЭМ!$D$10+'СЕТ СН'!$F$5-'СЕТ СН'!$F$24</f>
        <v>3358.7306911800001</v>
      </c>
      <c r="J40" s="36">
        <f>SUMIFS(СВЦЭМ!$D$33:$D$776,СВЦЭМ!$A$33:$A$776,$A40,СВЦЭМ!$B$33:$B$776,J$11)+'СЕТ СН'!$F$14+СВЦЭМ!$D$10+'СЕТ СН'!$F$5-'СЕТ СН'!$F$24</f>
        <v>3347.2131811200002</v>
      </c>
      <c r="K40" s="36">
        <f>SUMIFS(СВЦЭМ!$D$33:$D$776,СВЦЭМ!$A$33:$A$776,$A40,СВЦЭМ!$B$33:$B$776,K$11)+'СЕТ СН'!$F$14+СВЦЭМ!$D$10+'СЕТ СН'!$F$5-'СЕТ СН'!$F$24</f>
        <v>3334.3379419500002</v>
      </c>
      <c r="L40" s="36">
        <f>SUMIFS(СВЦЭМ!$D$33:$D$776,СВЦЭМ!$A$33:$A$776,$A40,СВЦЭМ!$B$33:$B$776,L$11)+'СЕТ СН'!$F$14+СВЦЭМ!$D$10+'СЕТ СН'!$F$5-'СЕТ СН'!$F$24</f>
        <v>3298.6129869800002</v>
      </c>
      <c r="M40" s="36">
        <f>SUMIFS(СВЦЭМ!$D$33:$D$776,СВЦЭМ!$A$33:$A$776,$A40,СВЦЭМ!$B$33:$B$776,M$11)+'СЕТ СН'!$F$14+СВЦЭМ!$D$10+'СЕТ СН'!$F$5-'СЕТ СН'!$F$24</f>
        <v>3287.3289547100003</v>
      </c>
      <c r="N40" s="36">
        <f>SUMIFS(СВЦЭМ!$D$33:$D$776,СВЦЭМ!$A$33:$A$776,$A40,СВЦЭМ!$B$33:$B$776,N$11)+'СЕТ СН'!$F$14+СВЦЭМ!$D$10+'СЕТ СН'!$F$5-'СЕТ СН'!$F$24</f>
        <v>3279.55118197</v>
      </c>
      <c r="O40" s="36">
        <f>SUMIFS(СВЦЭМ!$D$33:$D$776,СВЦЭМ!$A$33:$A$776,$A40,СВЦЭМ!$B$33:$B$776,O$11)+'СЕТ СН'!$F$14+СВЦЭМ!$D$10+'СЕТ СН'!$F$5-'СЕТ СН'!$F$24</f>
        <v>3290.7020258699999</v>
      </c>
      <c r="P40" s="36">
        <f>SUMIFS(СВЦЭМ!$D$33:$D$776,СВЦЭМ!$A$33:$A$776,$A40,СВЦЭМ!$B$33:$B$776,P$11)+'СЕТ СН'!$F$14+СВЦЭМ!$D$10+'СЕТ СН'!$F$5-'СЕТ СН'!$F$24</f>
        <v>3302.0808819700001</v>
      </c>
      <c r="Q40" s="36">
        <f>SUMIFS(СВЦЭМ!$D$33:$D$776,СВЦЭМ!$A$33:$A$776,$A40,СВЦЭМ!$B$33:$B$776,Q$11)+'СЕТ СН'!$F$14+СВЦЭМ!$D$10+'СЕТ СН'!$F$5-'СЕТ СН'!$F$24</f>
        <v>3311.3845669800003</v>
      </c>
      <c r="R40" s="36">
        <f>SUMIFS(СВЦЭМ!$D$33:$D$776,СВЦЭМ!$A$33:$A$776,$A40,СВЦЭМ!$B$33:$B$776,R$11)+'СЕТ СН'!$F$14+СВЦЭМ!$D$10+'СЕТ СН'!$F$5-'СЕТ СН'!$F$24</f>
        <v>3318.7841998600002</v>
      </c>
      <c r="S40" s="36">
        <f>SUMIFS(СВЦЭМ!$D$33:$D$776,СВЦЭМ!$A$33:$A$776,$A40,СВЦЭМ!$B$33:$B$776,S$11)+'СЕТ СН'!$F$14+СВЦЭМ!$D$10+'СЕТ СН'!$F$5-'СЕТ СН'!$F$24</f>
        <v>3325.8310932600002</v>
      </c>
      <c r="T40" s="36">
        <f>SUMIFS(СВЦЭМ!$D$33:$D$776,СВЦЭМ!$A$33:$A$776,$A40,СВЦЭМ!$B$33:$B$776,T$11)+'СЕТ СН'!$F$14+СВЦЭМ!$D$10+'СЕТ СН'!$F$5-'СЕТ СН'!$F$24</f>
        <v>3325.9096523799999</v>
      </c>
      <c r="U40" s="36">
        <f>SUMIFS(СВЦЭМ!$D$33:$D$776,СВЦЭМ!$A$33:$A$776,$A40,СВЦЭМ!$B$33:$B$776,U$11)+'СЕТ СН'!$F$14+СВЦЭМ!$D$10+'СЕТ СН'!$F$5-'СЕТ СН'!$F$24</f>
        <v>3320.1444922400001</v>
      </c>
      <c r="V40" s="36">
        <f>SUMIFS(СВЦЭМ!$D$33:$D$776,СВЦЭМ!$A$33:$A$776,$A40,СВЦЭМ!$B$33:$B$776,V$11)+'СЕТ СН'!$F$14+СВЦЭМ!$D$10+'СЕТ СН'!$F$5-'СЕТ СН'!$F$24</f>
        <v>3323.4622712</v>
      </c>
      <c r="W40" s="36">
        <f>SUMIFS(СВЦЭМ!$D$33:$D$776,СВЦЭМ!$A$33:$A$776,$A40,СВЦЭМ!$B$33:$B$776,W$11)+'СЕТ СН'!$F$14+СВЦЭМ!$D$10+'СЕТ СН'!$F$5-'СЕТ СН'!$F$24</f>
        <v>3333.8148668600002</v>
      </c>
      <c r="X40" s="36">
        <f>SUMIFS(СВЦЭМ!$D$33:$D$776,СВЦЭМ!$A$33:$A$776,$A40,СВЦЭМ!$B$33:$B$776,X$11)+'СЕТ СН'!$F$14+СВЦЭМ!$D$10+'СЕТ СН'!$F$5-'СЕТ СН'!$F$24</f>
        <v>3330.9511774600001</v>
      </c>
      <c r="Y40" s="36">
        <f>SUMIFS(СВЦЭМ!$D$33:$D$776,СВЦЭМ!$A$33:$A$776,$A40,СВЦЭМ!$B$33:$B$776,Y$11)+'СЕТ СН'!$F$14+СВЦЭМ!$D$10+'СЕТ СН'!$F$5-'СЕТ СН'!$F$24</f>
        <v>3360.0639856900002</v>
      </c>
    </row>
    <row r="41" spans="1:27" ht="15.75" x14ac:dyDescent="0.2">
      <c r="A41" s="35">
        <f t="shared" si="0"/>
        <v>43799</v>
      </c>
      <c r="B41" s="36">
        <f>SUMIFS(СВЦЭМ!$D$33:$D$776,СВЦЭМ!$A$33:$A$776,$A41,СВЦЭМ!$B$33:$B$776,B$11)+'СЕТ СН'!$F$14+СВЦЭМ!$D$10+'СЕТ СН'!$F$5-'СЕТ СН'!$F$24</f>
        <v>3407.1564304900003</v>
      </c>
      <c r="C41" s="36">
        <f>SUMIFS(СВЦЭМ!$D$33:$D$776,СВЦЭМ!$A$33:$A$776,$A41,СВЦЭМ!$B$33:$B$776,C$11)+'СЕТ СН'!$F$14+СВЦЭМ!$D$10+'СЕТ СН'!$F$5-'СЕТ СН'!$F$24</f>
        <v>3402.1325626799999</v>
      </c>
      <c r="D41" s="36">
        <f>SUMIFS(СВЦЭМ!$D$33:$D$776,СВЦЭМ!$A$33:$A$776,$A41,СВЦЭМ!$B$33:$B$776,D$11)+'СЕТ СН'!$F$14+СВЦЭМ!$D$10+'СЕТ СН'!$F$5-'СЕТ СН'!$F$24</f>
        <v>3442.30111227</v>
      </c>
      <c r="E41" s="36">
        <f>SUMIFS(СВЦЭМ!$D$33:$D$776,СВЦЭМ!$A$33:$A$776,$A41,СВЦЭМ!$B$33:$B$776,E$11)+'СЕТ СН'!$F$14+СВЦЭМ!$D$10+'СЕТ СН'!$F$5-'СЕТ СН'!$F$24</f>
        <v>3445.3193145800001</v>
      </c>
      <c r="F41" s="36">
        <f>SUMIFS(СВЦЭМ!$D$33:$D$776,СВЦЭМ!$A$33:$A$776,$A41,СВЦЭМ!$B$33:$B$776,F$11)+'СЕТ СН'!$F$14+СВЦЭМ!$D$10+'СЕТ СН'!$F$5-'СЕТ СН'!$F$24</f>
        <v>3423.4520852800001</v>
      </c>
      <c r="G41" s="36">
        <f>SUMIFS(СВЦЭМ!$D$33:$D$776,СВЦЭМ!$A$33:$A$776,$A41,СВЦЭМ!$B$33:$B$776,G$11)+'СЕТ СН'!$F$14+СВЦЭМ!$D$10+'СЕТ СН'!$F$5-'СЕТ СН'!$F$24</f>
        <v>3429.54921853</v>
      </c>
      <c r="H41" s="36">
        <f>SUMIFS(СВЦЭМ!$D$33:$D$776,СВЦЭМ!$A$33:$A$776,$A41,СВЦЭМ!$B$33:$B$776,H$11)+'СЕТ СН'!$F$14+СВЦЭМ!$D$10+'СЕТ СН'!$F$5-'СЕТ СН'!$F$24</f>
        <v>3412.1298470000002</v>
      </c>
      <c r="I41" s="36">
        <f>SUMIFS(СВЦЭМ!$D$33:$D$776,СВЦЭМ!$A$33:$A$776,$A41,СВЦЭМ!$B$33:$B$776,I$11)+'СЕТ СН'!$F$14+СВЦЭМ!$D$10+'СЕТ СН'!$F$5-'СЕТ СН'!$F$24</f>
        <v>3401.8568549800002</v>
      </c>
      <c r="J41" s="36">
        <f>SUMIFS(СВЦЭМ!$D$33:$D$776,СВЦЭМ!$A$33:$A$776,$A41,СВЦЭМ!$B$33:$B$776,J$11)+'СЕТ СН'!$F$14+СВЦЭМ!$D$10+'СЕТ СН'!$F$5-'СЕТ СН'!$F$24</f>
        <v>3373.8231537500001</v>
      </c>
      <c r="K41" s="36">
        <f>SUMIFS(СВЦЭМ!$D$33:$D$776,СВЦЭМ!$A$33:$A$776,$A41,СВЦЭМ!$B$33:$B$776,K$11)+'СЕТ СН'!$F$14+СВЦЭМ!$D$10+'СЕТ СН'!$F$5-'СЕТ СН'!$F$24</f>
        <v>3354.3345389400001</v>
      </c>
      <c r="L41" s="36">
        <f>SUMIFS(СВЦЭМ!$D$33:$D$776,СВЦЭМ!$A$33:$A$776,$A41,СВЦЭМ!$B$33:$B$776,L$11)+'СЕТ СН'!$F$14+СВЦЭМ!$D$10+'СЕТ СН'!$F$5-'СЕТ СН'!$F$24</f>
        <v>3312.9151702700001</v>
      </c>
      <c r="M41" s="36">
        <f>SUMIFS(СВЦЭМ!$D$33:$D$776,СВЦЭМ!$A$33:$A$776,$A41,СВЦЭМ!$B$33:$B$776,M$11)+'СЕТ СН'!$F$14+СВЦЭМ!$D$10+'СЕТ СН'!$F$5-'СЕТ СН'!$F$24</f>
        <v>3302.4549094399999</v>
      </c>
      <c r="N41" s="36">
        <f>SUMIFS(СВЦЭМ!$D$33:$D$776,СВЦЭМ!$A$33:$A$776,$A41,СВЦЭМ!$B$33:$B$776,N$11)+'СЕТ СН'!$F$14+СВЦЭМ!$D$10+'СЕТ СН'!$F$5-'СЕТ СН'!$F$24</f>
        <v>3295.8828422900001</v>
      </c>
      <c r="O41" s="36">
        <f>SUMIFS(СВЦЭМ!$D$33:$D$776,СВЦЭМ!$A$33:$A$776,$A41,СВЦЭМ!$B$33:$B$776,O$11)+'СЕТ СН'!$F$14+СВЦЭМ!$D$10+'СЕТ СН'!$F$5-'СЕТ СН'!$F$24</f>
        <v>3305.7124781000002</v>
      </c>
      <c r="P41" s="36">
        <f>SUMIFS(СВЦЭМ!$D$33:$D$776,СВЦЭМ!$A$33:$A$776,$A41,СВЦЭМ!$B$33:$B$776,P$11)+'СЕТ СН'!$F$14+СВЦЭМ!$D$10+'СЕТ СН'!$F$5-'СЕТ СН'!$F$24</f>
        <v>3314.0129835299999</v>
      </c>
      <c r="Q41" s="36">
        <f>SUMIFS(СВЦЭМ!$D$33:$D$776,СВЦЭМ!$A$33:$A$776,$A41,СВЦЭМ!$B$33:$B$776,Q$11)+'СЕТ СН'!$F$14+СВЦЭМ!$D$10+'СЕТ СН'!$F$5-'СЕТ СН'!$F$24</f>
        <v>3317.3852457800003</v>
      </c>
      <c r="R41" s="36">
        <f>SUMIFS(СВЦЭМ!$D$33:$D$776,СВЦЭМ!$A$33:$A$776,$A41,СВЦЭМ!$B$33:$B$776,R$11)+'СЕТ СН'!$F$14+СВЦЭМ!$D$10+'СЕТ СН'!$F$5-'СЕТ СН'!$F$24</f>
        <v>3298.4658072400002</v>
      </c>
      <c r="S41" s="36">
        <f>SUMIFS(СВЦЭМ!$D$33:$D$776,СВЦЭМ!$A$33:$A$776,$A41,СВЦЭМ!$B$33:$B$776,S$11)+'СЕТ СН'!$F$14+СВЦЭМ!$D$10+'СЕТ СН'!$F$5-'СЕТ СН'!$F$24</f>
        <v>3289.6371600800003</v>
      </c>
      <c r="T41" s="36">
        <f>SUMIFS(СВЦЭМ!$D$33:$D$776,СВЦЭМ!$A$33:$A$776,$A41,СВЦЭМ!$B$33:$B$776,T$11)+'СЕТ СН'!$F$14+СВЦЭМ!$D$10+'СЕТ СН'!$F$5-'СЕТ СН'!$F$24</f>
        <v>3279.4469192300003</v>
      </c>
      <c r="U41" s="36">
        <f>SUMIFS(СВЦЭМ!$D$33:$D$776,СВЦЭМ!$A$33:$A$776,$A41,СВЦЭМ!$B$33:$B$776,U$11)+'СЕТ СН'!$F$14+СВЦЭМ!$D$10+'СЕТ СН'!$F$5-'СЕТ СН'!$F$24</f>
        <v>3278.54859996</v>
      </c>
      <c r="V41" s="36">
        <f>SUMIFS(СВЦЭМ!$D$33:$D$776,СВЦЭМ!$A$33:$A$776,$A41,СВЦЭМ!$B$33:$B$776,V$11)+'СЕТ СН'!$F$14+СВЦЭМ!$D$10+'СЕТ СН'!$F$5-'СЕТ СН'!$F$24</f>
        <v>3289.4632985899998</v>
      </c>
      <c r="W41" s="36">
        <f>SUMIFS(СВЦЭМ!$D$33:$D$776,СВЦЭМ!$A$33:$A$776,$A41,СВЦЭМ!$B$33:$B$776,W$11)+'СЕТ СН'!$F$14+СВЦЭМ!$D$10+'СЕТ СН'!$F$5-'СЕТ СН'!$F$24</f>
        <v>3300.3428373199999</v>
      </c>
      <c r="X41" s="36">
        <f>SUMIFS(СВЦЭМ!$D$33:$D$776,СВЦЭМ!$A$33:$A$776,$A41,СВЦЭМ!$B$33:$B$776,X$11)+'СЕТ СН'!$F$14+СВЦЭМ!$D$10+'СЕТ СН'!$F$5-'СЕТ СН'!$F$24</f>
        <v>3302.2907603100002</v>
      </c>
      <c r="Y41" s="36">
        <f>SUMIFS(СВЦЭМ!$D$33:$D$776,СВЦЭМ!$A$33:$A$776,$A41,СВЦЭМ!$B$33:$B$776,Y$11)+'СЕТ СН'!$F$14+СВЦЭМ!$D$10+'СЕТ СН'!$F$5-'СЕТ СН'!$F$24</f>
        <v>3343.0548527400001</v>
      </c>
    </row>
    <row r="42" spans="1:27" ht="15.75" hidden="1" x14ac:dyDescent="0.2">
      <c r="A42" s="35">
        <f t="shared" si="0"/>
        <v>43800</v>
      </c>
      <c r="B42" s="36">
        <f>SUMIFS(СВЦЭМ!$D$33:$D$776,СВЦЭМ!$A$33:$A$776,$A42,СВЦЭМ!$B$33:$B$776,B$11)+'СЕТ СН'!$F$14+СВЦЭМ!$D$10+'СЕТ СН'!$F$5-'СЕТ СН'!$F$24</f>
        <v>2526.64158284</v>
      </c>
      <c r="C42" s="36">
        <f>SUMIFS(СВЦЭМ!$D$33:$D$776,СВЦЭМ!$A$33:$A$776,$A42,СВЦЭМ!$B$33:$B$776,C$11)+'СЕТ СН'!$F$14+СВЦЭМ!$D$10+'СЕТ СН'!$F$5-'СЕТ СН'!$F$24</f>
        <v>2526.64158284</v>
      </c>
      <c r="D42" s="36">
        <f>SUMIFS(СВЦЭМ!$D$33:$D$776,СВЦЭМ!$A$33:$A$776,$A42,СВЦЭМ!$B$33:$B$776,D$11)+'СЕТ СН'!$F$14+СВЦЭМ!$D$10+'СЕТ СН'!$F$5-'СЕТ СН'!$F$24</f>
        <v>2526.64158284</v>
      </c>
      <c r="E42" s="36">
        <f>SUMIFS(СВЦЭМ!$D$33:$D$776,СВЦЭМ!$A$33:$A$776,$A42,СВЦЭМ!$B$33:$B$776,E$11)+'СЕТ СН'!$F$14+СВЦЭМ!$D$10+'СЕТ СН'!$F$5-'СЕТ СН'!$F$24</f>
        <v>2526.64158284</v>
      </c>
      <c r="F42" s="36">
        <f>SUMIFS(СВЦЭМ!$D$33:$D$776,СВЦЭМ!$A$33:$A$776,$A42,СВЦЭМ!$B$33:$B$776,F$11)+'СЕТ СН'!$F$14+СВЦЭМ!$D$10+'СЕТ СН'!$F$5-'СЕТ СН'!$F$24</f>
        <v>2526.64158284</v>
      </c>
      <c r="G42" s="36">
        <f>SUMIFS(СВЦЭМ!$D$33:$D$776,СВЦЭМ!$A$33:$A$776,$A42,СВЦЭМ!$B$33:$B$776,G$11)+'СЕТ СН'!$F$14+СВЦЭМ!$D$10+'СЕТ СН'!$F$5-'СЕТ СН'!$F$24</f>
        <v>2526.64158284</v>
      </c>
      <c r="H42" s="36">
        <f>SUMIFS(СВЦЭМ!$D$33:$D$776,СВЦЭМ!$A$33:$A$776,$A42,СВЦЭМ!$B$33:$B$776,H$11)+'СЕТ СН'!$F$14+СВЦЭМ!$D$10+'СЕТ СН'!$F$5-'СЕТ СН'!$F$24</f>
        <v>2526.64158284</v>
      </c>
      <c r="I42" s="36">
        <f>SUMIFS(СВЦЭМ!$D$33:$D$776,СВЦЭМ!$A$33:$A$776,$A42,СВЦЭМ!$B$33:$B$776,I$11)+'СЕТ СН'!$F$14+СВЦЭМ!$D$10+'СЕТ СН'!$F$5-'СЕТ СН'!$F$24</f>
        <v>2526.64158284</v>
      </c>
      <c r="J42" s="36">
        <f>SUMIFS(СВЦЭМ!$D$33:$D$776,СВЦЭМ!$A$33:$A$776,$A42,СВЦЭМ!$B$33:$B$776,J$11)+'СЕТ СН'!$F$14+СВЦЭМ!$D$10+'СЕТ СН'!$F$5-'СЕТ СН'!$F$24</f>
        <v>2526.64158284</v>
      </c>
      <c r="K42" s="36">
        <f>SUMIFS(СВЦЭМ!$D$33:$D$776,СВЦЭМ!$A$33:$A$776,$A42,СВЦЭМ!$B$33:$B$776,K$11)+'СЕТ СН'!$F$14+СВЦЭМ!$D$10+'СЕТ СН'!$F$5-'СЕТ СН'!$F$24</f>
        <v>2526.64158284</v>
      </c>
      <c r="L42" s="36">
        <f>SUMIFS(СВЦЭМ!$D$33:$D$776,СВЦЭМ!$A$33:$A$776,$A42,СВЦЭМ!$B$33:$B$776,L$11)+'СЕТ СН'!$F$14+СВЦЭМ!$D$10+'СЕТ СН'!$F$5-'СЕТ СН'!$F$24</f>
        <v>2526.64158284</v>
      </c>
      <c r="M42" s="36">
        <f>SUMIFS(СВЦЭМ!$D$33:$D$776,СВЦЭМ!$A$33:$A$776,$A42,СВЦЭМ!$B$33:$B$776,M$11)+'СЕТ СН'!$F$14+СВЦЭМ!$D$10+'СЕТ СН'!$F$5-'СЕТ СН'!$F$24</f>
        <v>2526.64158284</v>
      </c>
      <c r="N42" s="36">
        <f>SUMIFS(СВЦЭМ!$D$33:$D$776,СВЦЭМ!$A$33:$A$776,$A42,СВЦЭМ!$B$33:$B$776,N$11)+'СЕТ СН'!$F$14+СВЦЭМ!$D$10+'СЕТ СН'!$F$5-'СЕТ СН'!$F$24</f>
        <v>2526.64158284</v>
      </c>
      <c r="O42" s="36">
        <f>SUMIFS(СВЦЭМ!$D$33:$D$776,СВЦЭМ!$A$33:$A$776,$A42,СВЦЭМ!$B$33:$B$776,O$11)+'СЕТ СН'!$F$14+СВЦЭМ!$D$10+'СЕТ СН'!$F$5-'СЕТ СН'!$F$24</f>
        <v>2526.64158284</v>
      </c>
      <c r="P42" s="36">
        <f>SUMIFS(СВЦЭМ!$D$33:$D$776,СВЦЭМ!$A$33:$A$776,$A42,СВЦЭМ!$B$33:$B$776,P$11)+'СЕТ СН'!$F$14+СВЦЭМ!$D$10+'СЕТ СН'!$F$5-'СЕТ СН'!$F$24</f>
        <v>2526.64158284</v>
      </c>
      <c r="Q42" s="36">
        <f>SUMIFS(СВЦЭМ!$D$33:$D$776,СВЦЭМ!$A$33:$A$776,$A42,СВЦЭМ!$B$33:$B$776,Q$11)+'СЕТ СН'!$F$14+СВЦЭМ!$D$10+'СЕТ СН'!$F$5-'СЕТ СН'!$F$24</f>
        <v>2526.64158284</v>
      </c>
      <c r="R42" s="36">
        <f>SUMIFS(СВЦЭМ!$D$33:$D$776,СВЦЭМ!$A$33:$A$776,$A42,СВЦЭМ!$B$33:$B$776,R$11)+'СЕТ СН'!$F$14+СВЦЭМ!$D$10+'СЕТ СН'!$F$5-'СЕТ СН'!$F$24</f>
        <v>2526.64158284</v>
      </c>
      <c r="S42" s="36">
        <f>SUMIFS(СВЦЭМ!$D$33:$D$776,СВЦЭМ!$A$33:$A$776,$A42,СВЦЭМ!$B$33:$B$776,S$11)+'СЕТ СН'!$F$14+СВЦЭМ!$D$10+'СЕТ СН'!$F$5-'СЕТ СН'!$F$24</f>
        <v>2526.64158284</v>
      </c>
      <c r="T42" s="36">
        <f>SUMIFS(СВЦЭМ!$D$33:$D$776,СВЦЭМ!$A$33:$A$776,$A42,СВЦЭМ!$B$33:$B$776,T$11)+'СЕТ СН'!$F$14+СВЦЭМ!$D$10+'СЕТ СН'!$F$5-'СЕТ СН'!$F$24</f>
        <v>2526.64158284</v>
      </c>
      <c r="U42" s="36">
        <f>SUMIFS(СВЦЭМ!$D$33:$D$776,СВЦЭМ!$A$33:$A$776,$A42,СВЦЭМ!$B$33:$B$776,U$11)+'СЕТ СН'!$F$14+СВЦЭМ!$D$10+'СЕТ СН'!$F$5-'СЕТ СН'!$F$24</f>
        <v>2526.64158284</v>
      </c>
      <c r="V42" s="36">
        <f>SUMIFS(СВЦЭМ!$D$33:$D$776,СВЦЭМ!$A$33:$A$776,$A42,СВЦЭМ!$B$33:$B$776,V$11)+'СЕТ СН'!$F$14+СВЦЭМ!$D$10+'СЕТ СН'!$F$5-'СЕТ СН'!$F$24</f>
        <v>2526.64158284</v>
      </c>
      <c r="W42" s="36">
        <f>SUMIFS(СВЦЭМ!$D$33:$D$776,СВЦЭМ!$A$33:$A$776,$A42,СВЦЭМ!$B$33:$B$776,W$11)+'СЕТ СН'!$F$14+СВЦЭМ!$D$10+'СЕТ СН'!$F$5-'СЕТ СН'!$F$24</f>
        <v>2526.64158284</v>
      </c>
      <c r="X42" s="36">
        <f>SUMIFS(СВЦЭМ!$D$33:$D$776,СВЦЭМ!$A$33:$A$776,$A42,СВЦЭМ!$B$33:$B$776,X$11)+'СЕТ СН'!$F$14+СВЦЭМ!$D$10+'СЕТ СН'!$F$5-'СЕТ СН'!$F$24</f>
        <v>2526.64158284</v>
      </c>
      <c r="Y42" s="36">
        <f>SUMIFS(СВЦЭМ!$D$33:$D$776,СВЦЭМ!$A$33:$A$776,$A42,СВЦЭМ!$B$33:$B$776,Y$11)+'СЕТ СН'!$F$14+СВЦЭМ!$D$10+'СЕТ СН'!$F$5-'СЕТ СН'!$F$24</f>
        <v>2526.64158284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01.11.2019</v>
      </c>
      <c r="B48" s="36">
        <f>SUMIFS(СВЦЭМ!$D$33:$D$776,СВЦЭМ!$A$33:$A$776,$A48,СВЦЭМ!$B$33:$B$776,B$47)+'СЕТ СН'!$G$14+СВЦЭМ!$D$10+'СЕТ СН'!$G$5-'СЕТ СН'!$G$24</f>
        <v>3343.8825113400003</v>
      </c>
      <c r="C48" s="36">
        <f>SUMIFS(СВЦЭМ!$D$33:$D$776,СВЦЭМ!$A$33:$A$776,$A48,СВЦЭМ!$B$33:$B$776,C$47)+'СЕТ СН'!$G$14+СВЦЭМ!$D$10+'СЕТ СН'!$G$5-'СЕТ СН'!$G$24</f>
        <v>3387.8049060000003</v>
      </c>
      <c r="D48" s="36">
        <f>SUMIFS(СВЦЭМ!$D$33:$D$776,СВЦЭМ!$A$33:$A$776,$A48,СВЦЭМ!$B$33:$B$776,D$47)+'СЕТ СН'!$G$14+СВЦЭМ!$D$10+'СЕТ СН'!$G$5-'СЕТ СН'!$G$24</f>
        <v>3406.2142357400003</v>
      </c>
      <c r="E48" s="36">
        <f>SUMIFS(СВЦЭМ!$D$33:$D$776,СВЦЭМ!$A$33:$A$776,$A48,СВЦЭМ!$B$33:$B$776,E$47)+'СЕТ СН'!$G$14+СВЦЭМ!$D$10+'СЕТ СН'!$G$5-'СЕТ СН'!$G$24</f>
        <v>3418.53035417</v>
      </c>
      <c r="F48" s="36">
        <f>SUMIFS(СВЦЭМ!$D$33:$D$776,СВЦЭМ!$A$33:$A$776,$A48,СВЦЭМ!$B$33:$B$776,F$47)+'СЕТ СН'!$G$14+СВЦЭМ!$D$10+'СЕТ СН'!$G$5-'СЕТ СН'!$G$24</f>
        <v>3421.9342634300001</v>
      </c>
      <c r="G48" s="36">
        <f>SUMIFS(СВЦЭМ!$D$33:$D$776,СВЦЭМ!$A$33:$A$776,$A48,СВЦЭМ!$B$33:$B$776,G$47)+'СЕТ СН'!$G$14+СВЦЭМ!$D$10+'СЕТ СН'!$G$5-'СЕТ СН'!$G$24</f>
        <v>3403.40753937</v>
      </c>
      <c r="H48" s="36">
        <f>SUMIFS(СВЦЭМ!$D$33:$D$776,СВЦЭМ!$A$33:$A$776,$A48,СВЦЭМ!$B$33:$B$776,H$47)+'СЕТ СН'!$G$14+СВЦЭМ!$D$10+'СЕТ СН'!$G$5-'СЕТ СН'!$G$24</f>
        <v>3393.7996004900001</v>
      </c>
      <c r="I48" s="36">
        <f>SUMIFS(СВЦЭМ!$D$33:$D$776,СВЦЭМ!$A$33:$A$776,$A48,СВЦЭМ!$B$33:$B$776,I$47)+'СЕТ СН'!$G$14+СВЦЭМ!$D$10+'СЕТ СН'!$G$5-'СЕТ СН'!$G$24</f>
        <v>3377.9162459500003</v>
      </c>
      <c r="J48" s="36">
        <f>SUMIFS(СВЦЭМ!$D$33:$D$776,СВЦЭМ!$A$33:$A$776,$A48,СВЦЭМ!$B$33:$B$776,J$47)+'СЕТ СН'!$G$14+СВЦЭМ!$D$10+'СЕТ СН'!$G$5-'СЕТ СН'!$G$24</f>
        <v>3353.3268686000001</v>
      </c>
      <c r="K48" s="36">
        <f>SUMIFS(СВЦЭМ!$D$33:$D$776,СВЦЭМ!$A$33:$A$776,$A48,СВЦЭМ!$B$33:$B$776,K$47)+'СЕТ СН'!$G$14+СВЦЭМ!$D$10+'СЕТ СН'!$G$5-'СЕТ СН'!$G$24</f>
        <v>3340.7935040900002</v>
      </c>
      <c r="L48" s="36">
        <f>SUMIFS(СВЦЭМ!$D$33:$D$776,СВЦЭМ!$A$33:$A$776,$A48,СВЦЭМ!$B$33:$B$776,L$47)+'СЕТ СН'!$G$14+СВЦЭМ!$D$10+'СЕТ СН'!$G$5-'СЕТ СН'!$G$24</f>
        <v>3346.2126041700003</v>
      </c>
      <c r="M48" s="36">
        <f>SUMIFS(СВЦЭМ!$D$33:$D$776,СВЦЭМ!$A$33:$A$776,$A48,СВЦЭМ!$B$33:$B$776,M$47)+'СЕТ СН'!$G$14+СВЦЭМ!$D$10+'СЕТ СН'!$G$5-'СЕТ СН'!$G$24</f>
        <v>3348.8644448700002</v>
      </c>
      <c r="N48" s="36">
        <f>SUMIFS(СВЦЭМ!$D$33:$D$776,СВЦЭМ!$A$33:$A$776,$A48,СВЦЭМ!$B$33:$B$776,N$47)+'СЕТ СН'!$G$14+СВЦЭМ!$D$10+'СЕТ СН'!$G$5-'СЕТ СН'!$G$24</f>
        <v>3354.5047027199998</v>
      </c>
      <c r="O48" s="36">
        <f>SUMIFS(СВЦЭМ!$D$33:$D$776,СВЦЭМ!$A$33:$A$776,$A48,СВЦЭМ!$B$33:$B$776,O$47)+'СЕТ СН'!$G$14+СВЦЭМ!$D$10+'СЕТ СН'!$G$5-'СЕТ СН'!$G$24</f>
        <v>3352.5149560500004</v>
      </c>
      <c r="P48" s="36">
        <f>SUMIFS(СВЦЭМ!$D$33:$D$776,СВЦЭМ!$A$33:$A$776,$A48,СВЦЭМ!$B$33:$B$776,P$47)+'СЕТ СН'!$G$14+СВЦЭМ!$D$10+'СЕТ СН'!$G$5-'СЕТ СН'!$G$24</f>
        <v>3358.9362543900002</v>
      </c>
      <c r="Q48" s="36">
        <f>SUMIFS(СВЦЭМ!$D$33:$D$776,СВЦЭМ!$A$33:$A$776,$A48,СВЦЭМ!$B$33:$B$776,Q$47)+'СЕТ СН'!$G$14+СВЦЭМ!$D$10+'СЕТ СН'!$G$5-'СЕТ СН'!$G$24</f>
        <v>3356.2348816600002</v>
      </c>
      <c r="R48" s="36">
        <f>SUMIFS(СВЦЭМ!$D$33:$D$776,СВЦЭМ!$A$33:$A$776,$A48,СВЦЭМ!$B$33:$B$776,R$47)+'СЕТ СН'!$G$14+СВЦЭМ!$D$10+'СЕТ СН'!$G$5-'СЕТ СН'!$G$24</f>
        <v>3313.6063178000004</v>
      </c>
      <c r="S48" s="36">
        <f>SUMIFS(СВЦЭМ!$D$33:$D$776,СВЦЭМ!$A$33:$A$776,$A48,СВЦЭМ!$B$33:$B$776,S$47)+'СЕТ СН'!$G$14+СВЦЭМ!$D$10+'СЕТ СН'!$G$5-'СЕТ СН'!$G$24</f>
        <v>3295.437598</v>
      </c>
      <c r="T48" s="36">
        <f>SUMIFS(СВЦЭМ!$D$33:$D$776,СВЦЭМ!$A$33:$A$776,$A48,СВЦЭМ!$B$33:$B$776,T$47)+'СЕТ СН'!$G$14+СВЦЭМ!$D$10+'СЕТ СН'!$G$5-'СЕТ СН'!$G$24</f>
        <v>3274.3655352700002</v>
      </c>
      <c r="U48" s="36">
        <f>SUMIFS(СВЦЭМ!$D$33:$D$776,СВЦЭМ!$A$33:$A$776,$A48,СВЦЭМ!$B$33:$B$776,U$47)+'СЕТ СН'!$G$14+СВЦЭМ!$D$10+'СЕТ СН'!$G$5-'СЕТ СН'!$G$24</f>
        <v>3273.2818274300002</v>
      </c>
      <c r="V48" s="36">
        <f>SUMIFS(СВЦЭМ!$D$33:$D$776,СВЦЭМ!$A$33:$A$776,$A48,СВЦЭМ!$B$33:$B$776,V$47)+'СЕТ СН'!$G$14+СВЦЭМ!$D$10+'СЕТ СН'!$G$5-'СЕТ СН'!$G$24</f>
        <v>3281.1516764500002</v>
      </c>
      <c r="W48" s="36">
        <f>SUMIFS(СВЦЭМ!$D$33:$D$776,СВЦЭМ!$A$33:$A$776,$A48,СВЦЭМ!$B$33:$B$776,W$47)+'СЕТ СН'!$G$14+СВЦЭМ!$D$10+'СЕТ СН'!$G$5-'СЕТ СН'!$G$24</f>
        <v>3297.3159933100001</v>
      </c>
      <c r="X48" s="36">
        <f>SUMIFS(СВЦЭМ!$D$33:$D$776,СВЦЭМ!$A$33:$A$776,$A48,СВЦЭМ!$B$33:$B$776,X$47)+'СЕТ СН'!$G$14+СВЦЭМ!$D$10+'СЕТ СН'!$G$5-'СЕТ СН'!$G$24</f>
        <v>3311.4332567600004</v>
      </c>
      <c r="Y48" s="36">
        <f>SUMIFS(СВЦЭМ!$D$33:$D$776,СВЦЭМ!$A$33:$A$776,$A48,СВЦЭМ!$B$33:$B$776,Y$47)+'СЕТ СН'!$G$14+СВЦЭМ!$D$10+'СЕТ СН'!$G$5-'СЕТ СН'!$G$24</f>
        <v>3338.85714061</v>
      </c>
      <c r="AA48" s="45"/>
    </row>
    <row r="49" spans="1:25" ht="15.75" x14ac:dyDescent="0.2">
      <c r="A49" s="35">
        <f>A48+1</f>
        <v>43771</v>
      </c>
      <c r="B49" s="36">
        <f>SUMIFS(СВЦЭМ!$D$33:$D$776,СВЦЭМ!$A$33:$A$776,$A49,СВЦЭМ!$B$33:$B$776,B$47)+'СЕТ СН'!$G$14+СВЦЭМ!$D$10+'СЕТ СН'!$G$5-'СЕТ СН'!$G$24</f>
        <v>3356.0593767700002</v>
      </c>
      <c r="C49" s="36">
        <f>SUMIFS(СВЦЭМ!$D$33:$D$776,СВЦЭМ!$A$33:$A$776,$A49,СВЦЭМ!$B$33:$B$776,C$47)+'СЕТ СН'!$G$14+СВЦЭМ!$D$10+'СЕТ СН'!$G$5-'СЕТ СН'!$G$24</f>
        <v>3393.8119640200002</v>
      </c>
      <c r="D49" s="36">
        <f>SUMIFS(СВЦЭМ!$D$33:$D$776,СВЦЭМ!$A$33:$A$776,$A49,СВЦЭМ!$B$33:$B$776,D$47)+'СЕТ СН'!$G$14+СВЦЭМ!$D$10+'СЕТ СН'!$G$5-'СЕТ СН'!$G$24</f>
        <v>3416.1379469600001</v>
      </c>
      <c r="E49" s="36">
        <f>SUMIFS(СВЦЭМ!$D$33:$D$776,СВЦЭМ!$A$33:$A$776,$A49,СВЦЭМ!$B$33:$B$776,E$47)+'СЕТ СН'!$G$14+СВЦЭМ!$D$10+'СЕТ СН'!$G$5-'СЕТ СН'!$G$24</f>
        <v>3425.9268768100001</v>
      </c>
      <c r="F49" s="36">
        <f>SUMIFS(СВЦЭМ!$D$33:$D$776,СВЦЭМ!$A$33:$A$776,$A49,СВЦЭМ!$B$33:$B$776,F$47)+'СЕТ СН'!$G$14+СВЦЭМ!$D$10+'СЕТ СН'!$G$5-'СЕТ СН'!$G$24</f>
        <v>3410.8846839400003</v>
      </c>
      <c r="G49" s="36">
        <f>SUMIFS(СВЦЭМ!$D$33:$D$776,СВЦЭМ!$A$33:$A$776,$A49,СВЦЭМ!$B$33:$B$776,G$47)+'СЕТ СН'!$G$14+СВЦЭМ!$D$10+'СЕТ СН'!$G$5-'СЕТ СН'!$G$24</f>
        <v>3397.8812949100002</v>
      </c>
      <c r="H49" s="36">
        <f>SUMIFS(СВЦЭМ!$D$33:$D$776,СВЦЭМ!$A$33:$A$776,$A49,СВЦЭМ!$B$33:$B$776,H$47)+'СЕТ СН'!$G$14+СВЦЭМ!$D$10+'СЕТ СН'!$G$5-'СЕТ СН'!$G$24</f>
        <v>3376.0801054200001</v>
      </c>
      <c r="I49" s="36">
        <f>SUMIFS(СВЦЭМ!$D$33:$D$776,СВЦЭМ!$A$33:$A$776,$A49,СВЦЭМ!$B$33:$B$776,I$47)+'СЕТ СН'!$G$14+СВЦЭМ!$D$10+'СЕТ СН'!$G$5-'СЕТ СН'!$G$24</f>
        <v>3367.24553522</v>
      </c>
      <c r="J49" s="36">
        <f>SUMIFS(СВЦЭМ!$D$33:$D$776,СВЦЭМ!$A$33:$A$776,$A49,СВЦЭМ!$B$33:$B$776,J$47)+'СЕТ СН'!$G$14+СВЦЭМ!$D$10+'СЕТ СН'!$G$5-'СЕТ СН'!$G$24</f>
        <v>3352.6801564000002</v>
      </c>
      <c r="K49" s="36">
        <f>SUMIFS(СВЦЭМ!$D$33:$D$776,СВЦЭМ!$A$33:$A$776,$A49,СВЦЭМ!$B$33:$B$776,K$47)+'СЕТ СН'!$G$14+СВЦЭМ!$D$10+'СЕТ СН'!$G$5-'СЕТ СН'!$G$24</f>
        <v>3323.9266859600002</v>
      </c>
      <c r="L49" s="36">
        <f>SUMIFS(СВЦЭМ!$D$33:$D$776,СВЦЭМ!$A$33:$A$776,$A49,СВЦЭМ!$B$33:$B$776,L$47)+'СЕТ СН'!$G$14+СВЦЭМ!$D$10+'СЕТ СН'!$G$5-'СЕТ СН'!$G$24</f>
        <v>3309.54400321</v>
      </c>
      <c r="M49" s="36">
        <f>SUMIFS(СВЦЭМ!$D$33:$D$776,СВЦЭМ!$A$33:$A$776,$A49,СВЦЭМ!$B$33:$B$776,M$47)+'СЕТ СН'!$G$14+СВЦЭМ!$D$10+'СЕТ СН'!$G$5-'СЕТ СН'!$G$24</f>
        <v>3320.6907577800002</v>
      </c>
      <c r="N49" s="36">
        <f>SUMIFS(СВЦЭМ!$D$33:$D$776,СВЦЭМ!$A$33:$A$776,$A49,СВЦЭМ!$B$33:$B$776,N$47)+'СЕТ СН'!$G$14+СВЦЭМ!$D$10+'СЕТ СН'!$G$5-'СЕТ СН'!$G$24</f>
        <v>3319.45882656</v>
      </c>
      <c r="O49" s="36">
        <f>SUMIFS(СВЦЭМ!$D$33:$D$776,СВЦЭМ!$A$33:$A$776,$A49,СВЦЭМ!$B$33:$B$776,O$47)+'СЕТ СН'!$G$14+СВЦЭМ!$D$10+'СЕТ СН'!$G$5-'СЕТ СН'!$G$24</f>
        <v>3325.2674391600003</v>
      </c>
      <c r="P49" s="36">
        <f>SUMIFS(СВЦЭМ!$D$33:$D$776,СВЦЭМ!$A$33:$A$776,$A49,СВЦЭМ!$B$33:$B$776,P$47)+'СЕТ СН'!$G$14+СВЦЭМ!$D$10+'СЕТ СН'!$G$5-'СЕТ СН'!$G$24</f>
        <v>3332.6349447299999</v>
      </c>
      <c r="Q49" s="36">
        <f>SUMIFS(СВЦЭМ!$D$33:$D$776,СВЦЭМ!$A$33:$A$776,$A49,СВЦЭМ!$B$33:$B$776,Q$47)+'СЕТ СН'!$G$14+СВЦЭМ!$D$10+'СЕТ СН'!$G$5-'СЕТ СН'!$G$24</f>
        <v>3315.1601171700004</v>
      </c>
      <c r="R49" s="36">
        <f>SUMIFS(СВЦЭМ!$D$33:$D$776,СВЦЭМ!$A$33:$A$776,$A49,СВЦЭМ!$B$33:$B$776,R$47)+'СЕТ СН'!$G$14+СВЦЭМ!$D$10+'СЕТ СН'!$G$5-'СЕТ СН'!$G$24</f>
        <v>3271.3607234600004</v>
      </c>
      <c r="S49" s="36">
        <f>SUMIFS(СВЦЭМ!$D$33:$D$776,СВЦЭМ!$A$33:$A$776,$A49,СВЦЭМ!$B$33:$B$776,S$47)+'СЕТ СН'!$G$14+СВЦЭМ!$D$10+'СЕТ СН'!$G$5-'СЕТ СН'!$G$24</f>
        <v>3250.9931395800004</v>
      </c>
      <c r="T49" s="36">
        <f>SUMIFS(СВЦЭМ!$D$33:$D$776,СВЦЭМ!$A$33:$A$776,$A49,СВЦЭМ!$B$33:$B$776,T$47)+'СЕТ СН'!$G$14+СВЦЭМ!$D$10+'СЕТ СН'!$G$5-'СЕТ СН'!$G$24</f>
        <v>3243.5478089900002</v>
      </c>
      <c r="U49" s="36">
        <f>SUMIFS(СВЦЭМ!$D$33:$D$776,СВЦЭМ!$A$33:$A$776,$A49,СВЦЭМ!$B$33:$B$776,U$47)+'СЕТ СН'!$G$14+СВЦЭМ!$D$10+'СЕТ СН'!$G$5-'СЕТ СН'!$G$24</f>
        <v>3243.3848897000003</v>
      </c>
      <c r="V49" s="36">
        <f>SUMIFS(СВЦЭМ!$D$33:$D$776,СВЦЭМ!$A$33:$A$776,$A49,СВЦЭМ!$B$33:$B$776,V$47)+'СЕТ СН'!$G$14+СВЦЭМ!$D$10+'СЕТ СН'!$G$5-'СЕТ СН'!$G$24</f>
        <v>3244.9135438900003</v>
      </c>
      <c r="W49" s="36">
        <f>SUMIFS(СВЦЭМ!$D$33:$D$776,СВЦЭМ!$A$33:$A$776,$A49,СВЦЭМ!$B$33:$B$776,W$47)+'СЕТ СН'!$G$14+СВЦЭМ!$D$10+'СЕТ СН'!$G$5-'СЕТ СН'!$G$24</f>
        <v>3273.5131675900002</v>
      </c>
      <c r="X49" s="36">
        <f>SUMIFS(СВЦЭМ!$D$33:$D$776,СВЦЭМ!$A$33:$A$776,$A49,СВЦЭМ!$B$33:$B$776,X$47)+'СЕТ СН'!$G$14+СВЦЭМ!$D$10+'СЕТ СН'!$G$5-'СЕТ СН'!$G$24</f>
        <v>3287.2496758100001</v>
      </c>
      <c r="Y49" s="36">
        <f>SUMIFS(СВЦЭМ!$D$33:$D$776,СВЦЭМ!$A$33:$A$776,$A49,СВЦЭМ!$B$33:$B$776,Y$47)+'СЕТ СН'!$G$14+СВЦЭМ!$D$10+'СЕТ СН'!$G$5-'СЕТ СН'!$G$24</f>
        <v>3313.7095803100001</v>
      </c>
    </row>
    <row r="50" spans="1:25" ht="15.75" x14ac:dyDescent="0.2">
      <c r="A50" s="35">
        <f t="shared" ref="A50:A78" si="1">A49+1</f>
        <v>43772</v>
      </c>
      <c r="B50" s="36">
        <f>SUMIFS(СВЦЭМ!$D$33:$D$776,СВЦЭМ!$A$33:$A$776,$A50,СВЦЭМ!$B$33:$B$776,B$47)+'СЕТ СН'!$G$14+СВЦЭМ!$D$10+'СЕТ СН'!$G$5-'СЕТ СН'!$G$24</f>
        <v>3298.8830166000002</v>
      </c>
      <c r="C50" s="36">
        <f>SUMIFS(СВЦЭМ!$D$33:$D$776,СВЦЭМ!$A$33:$A$776,$A50,СВЦЭМ!$B$33:$B$776,C$47)+'СЕТ СН'!$G$14+СВЦЭМ!$D$10+'СЕТ СН'!$G$5-'СЕТ СН'!$G$24</f>
        <v>3338.3766377900001</v>
      </c>
      <c r="D50" s="36">
        <f>SUMIFS(СВЦЭМ!$D$33:$D$776,СВЦЭМ!$A$33:$A$776,$A50,СВЦЭМ!$B$33:$B$776,D$47)+'СЕТ СН'!$G$14+СВЦЭМ!$D$10+'СЕТ СН'!$G$5-'СЕТ СН'!$G$24</f>
        <v>3354.1772031999999</v>
      </c>
      <c r="E50" s="36">
        <f>SUMIFS(СВЦЭМ!$D$33:$D$776,СВЦЭМ!$A$33:$A$776,$A50,СВЦЭМ!$B$33:$B$776,E$47)+'СЕТ СН'!$G$14+СВЦЭМ!$D$10+'СЕТ СН'!$G$5-'СЕТ СН'!$G$24</f>
        <v>3358.9393953200001</v>
      </c>
      <c r="F50" s="36">
        <f>SUMIFS(СВЦЭМ!$D$33:$D$776,СВЦЭМ!$A$33:$A$776,$A50,СВЦЭМ!$B$33:$B$776,F$47)+'СЕТ СН'!$G$14+СВЦЭМ!$D$10+'СЕТ СН'!$G$5-'СЕТ СН'!$G$24</f>
        <v>3375.3848703000003</v>
      </c>
      <c r="G50" s="36">
        <f>SUMIFS(СВЦЭМ!$D$33:$D$776,СВЦЭМ!$A$33:$A$776,$A50,СВЦЭМ!$B$33:$B$776,G$47)+'СЕТ СН'!$G$14+СВЦЭМ!$D$10+'СЕТ СН'!$G$5-'СЕТ СН'!$G$24</f>
        <v>3362.0667634000001</v>
      </c>
      <c r="H50" s="36">
        <f>SUMIFS(СВЦЭМ!$D$33:$D$776,СВЦЭМ!$A$33:$A$776,$A50,СВЦЭМ!$B$33:$B$776,H$47)+'СЕТ СН'!$G$14+СВЦЭМ!$D$10+'СЕТ СН'!$G$5-'СЕТ СН'!$G$24</f>
        <v>3347.3110012500001</v>
      </c>
      <c r="I50" s="36">
        <f>SUMIFS(СВЦЭМ!$D$33:$D$776,СВЦЭМ!$A$33:$A$776,$A50,СВЦЭМ!$B$33:$B$776,I$47)+'СЕТ СН'!$G$14+СВЦЭМ!$D$10+'СЕТ СН'!$G$5-'СЕТ СН'!$G$24</f>
        <v>3337.8729801099998</v>
      </c>
      <c r="J50" s="36">
        <f>SUMIFS(СВЦЭМ!$D$33:$D$776,СВЦЭМ!$A$33:$A$776,$A50,СВЦЭМ!$B$33:$B$776,J$47)+'СЕТ СН'!$G$14+СВЦЭМ!$D$10+'СЕТ СН'!$G$5-'СЕТ СН'!$G$24</f>
        <v>3301.1984755500002</v>
      </c>
      <c r="K50" s="36">
        <f>SUMIFS(СВЦЭМ!$D$33:$D$776,СВЦЭМ!$A$33:$A$776,$A50,СВЦЭМ!$B$33:$B$776,K$47)+'СЕТ СН'!$G$14+СВЦЭМ!$D$10+'СЕТ СН'!$G$5-'СЕТ СН'!$G$24</f>
        <v>3256.0931538700002</v>
      </c>
      <c r="L50" s="36">
        <f>SUMIFS(СВЦЭМ!$D$33:$D$776,СВЦЭМ!$A$33:$A$776,$A50,СВЦЭМ!$B$33:$B$776,L$47)+'СЕТ СН'!$G$14+СВЦЭМ!$D$10+'СЕТ СН'!$G$5-'СЕТ СН'!$G$24</f>
        <v>3242.1589972700003</v>
      </c>
      <c r="M50" s="36">
        <f>SUMIFS(СВЦЭМ!$D$33:$D$776,СВЦЭМ!$A$33:$A$776,$A50,СВЦЭМ!$B$33:$B$776,M$47)+'СЕТ СН'!$G$14+СВЦЭМ!$D$10+'СЕТ СН'!$G$5-'СЕТ СН'!$G$24</f>
        <v>3244.62008535</v>
      </c>
      <c r="N50" s="36">
        <f>SUMIFS(СВЦЭМ!$D$33:$D$776,СВЦЭМ!$A$33:$A$776,$A50,СВЦЭМ!$B$33:$B$776,N$47)+'СЕТ СН'!$G$14+СВЦЭМ!$D$10+'СЕТ СН'!$G$5-'СЕТ СН'!$G$24</f>
        <v>3248.6367959200002</v>
      </c>
      <c r="O50" s="36">
        <f>SUMIFS(СВЦЭМ!$D$33:$D$776,СВЦЭМ!$A$33:$A$776,$A50,СВЦЭМ!$B$33:$B$776,O$47)+'СЕТ СН'!$G$14+СВЦЭМ!$D$10+'СЕТ СН'!$G$5-'СЕТ СН'!$G$24</f>
        <v>3252.3001474800003</v>
      </c>
      <c r="P50" s="36">
        <f>SUMIFS(СВЦЭМ!$D$33:$D$776,СВЦЭМ!$A$33:$A$776,$A50,СВЦЭМ!$B$33:$B$776,P$47)+'СЕТ СН'!$G$14+СВЦЭМ!$D$10+'СЕТ СН'!$G$5-'СЕТ СН'!$G$24</f>
        <v>3259.2108123000003</v>
      </c>
      <c r="Q50" s="36">
        <f>SUMIFS(СВЦЭМ!$D$33:$D$776,СВЦЭМ!$A$33:$A$776,$A50,СВЦЭМ!$B$33:$B$776,Q$47)+'СЕТ СН'!$G$14+СВЦЭМ!$D$10+'СЕТ СН'!$G$5-'СЕТ СН'!$G$24</f>
        <v>3252.60996217</v>
      </c>
      <c r="R50" s="36">
        <f>SUMIFS(СВЦЭМ!$D$33:$D$776,СВЦЭМ!$A$33:$A$776,$A50,СВЦЭМ!$B$33:$B$776,R$47)+'СЕТ СН'!$G$14+СВЦЭМ!$D$10+'СЕТ СН'!$G$5-'СЕТ СН'!$G$24</f>
        <v>3217.5323504200001</v>
      </c>
      <c r="S50" s="36">
        <f>SUMIFS(СВЦЭМ!$D$33:$D$776,СВЦЭМ!$A$33:$A$776,$A50,СВЦЭМ!$B$33:$B$776,S$47)+'СЕТ СН'!$G$14+СВЦЭМ!$D$10+'СЕТ СН'!$G$5-'СЕТ СН'!$G$24</f>
        <v>3190.4670564100002</v>
      </c>
      <c r="T50" s="36">
        <f>SUMIFS(СВЦЭМ!$D$33:$D$776,СВЦЭМ!$A$33:$A$776,$A50,СВЦЭМ!$B$33:$B$776,T$47)+'СЕТ СН'!$G$14+СВЦЭМ!$D$10+'СЕТ СН'!$G$5-'СЕТ СН'!$G$24</f>
        <v>3173.3564757300001</v>
      </c>
      <c r="U50" s="36">
        <f>SUMIFS(СВЦЭМ!$D$33:$D$776,СВЦЭМ!$A$33:$A$776,$A50,СВЦЭМ!$B$33:$B$776,U$47)+'СЕТ СН'!$G$14+СВЦЭМ!$D$10+'СЕТ СН'!$G$5-'СЕТ СН'!$G$24</f>
        <v>3173.9021502599999</v>
      </c>
      <c r="V50" s="36">
        <f>SUMIFS(СВЦЭМ!$D$33:$D$776,СВЦЭМ!$A$33:$A$776,$A50,СВЦЭМ!$B$33:$B$776,V$47)+'СЕТ СН'!$G$14+СВЦЭМ!$D$10+'СЕТ СН'!$G$5-'СЕТ СН'!$G$24</f>
        <v>3185.2399626300003</v>
      </c>
      <c r="W50" s="36">
        <f>SUMIFS(СВЦЭМ!$D$33:$D$776,СВЦЭМ!$A$33:$A$776,$A50,СВЦЭМ!$B$33:$B$776,W$47)+'СЕТ СН'!$G$14+СВЦЭМ!$D$10+'СЕТ СН'!$G$5-'СЕТ СН'!$G$24</f>
        <v>3192.8649565400001</v>
      </c>
      <c r="X50" s="36">
        <f>SUMIFS(СВЦЭМ!$D$33:$D$776,СВЦЭМ!$A$33:$A$776,$A50,СВЦЭМ!$B$33:$B$776,X$47)+'СЕТ СН'!$G$14+СВЦЭМ!$D$10+'СЕТ СН'!$G$5-'СЕТ СН'!$G$24</f>
        <v>3206.003001</v>
      </c>
      <c r="Y50" s="36">
        <f>SUMIFS(СВЦЭМ!$D$33:$D$776,СВЦЭМ!$A$33:$A$776,$A50,СВЦЭМ!$B$33:$B$776,Y$47)+'СЕТ СН'!$G$14+СВЦЭМ!$D$10+'СЕТ СН'!$G$5-'СЕТ СН'!$G$24</f>
        <v>3248.89136259</v>
      </c>
    </row>
    <row r="51" spans="1:25" ht="15.75" x14ac:dyDescent="0.2">
      <c r="A51" s="35">
        <f t="shared" si="1"/>
        <v>43773</v>
      </c>
      <c r="B51" s="36">
        <f>SUMIFS(СВЦЭМ!$D$33:$D$776,СВЦЭМ!$A$33:$A$776,$A51,СВЦЭМ!$B$33:$B$776,B$47)+'СЕТ СН'!$G$14+СВЦЭМ!$D$10+'СЕТ СН'!$G$5-'СЕТ СН'!$G$24</f>
        <v>3326.0805781500003</v>
      </c>
      <c r="C51" s="36">
        <f>SUMIFS(СВЦЭМ!$D$33:$D$776,СВЦЭМ!$A$33:$A$776,$A51,СВЦЭМ!$B$33:$B$776,C$47)+'СЕТ СН'!$G$14+СВЦЭМ!$D$10+'СЕТ СН'!$G$5-'СЕТ СН'!$G$24</f>
        <v>3358.8007009399998</v>
      </c>
      <c r="D51" s="36">
        <f>SUMIFS(СВЦЭМ!$D$33:$D$776,СВЦЭМ!$A$33:$A$776,$A51,СВЦЭМ!$B$33:$B$776,D$47)+'СЕТ СН'!$G$14+СВЦЭМ!$D$10+'СЕТ СН'!$G$5-'СЕТ СН'!$G$24</f>
        <v>3370.0984116300001</v>
      </c>
      <c r="E51" s="36">
        <f>SUMIFS(СВЦЭМ!$D$33:$D$776,СВЦЭМ!$A$33:$A$776,$A51,СВЦЭМ!$B$33:$B$776,E$47)+'СЕТ СН'!$G$14+СВЦЭМ!$D$10+'СЕТ СН'!$G$5-'СЕТ СН'!$G$24</f>
        <v>3393.9481406600003</v>
      </c>
      <c r="F51" s="36">
        <f>SUMIFS(СВЦЭМ!$D$33:$D$776,СВЦЭМ!$A$33:$A$776,$A51,СВЦЭМ!$B$33:$B$776,F$47)+'СЕТ СН'!$G$14+СВЦЭМ!$D$10+'СЕТ СН'!$G$5-'СЕТ СН'!$G$24</f>
        <v>3395.6492003000003</v>
      </c>
      <c r="G51" s="36">
        <f>SUMIFS(СВЦЭМ!$D$33:$D$776,СВЦЭМ!$A$33:$A$776,$A51,СВЦЭМ!$B$33:$B$776,G$47)+'СЕТ СН'!$G$14+СВЦЭМ!$D$10+'СЕТ СН'!$G$5-'СЕТ СН'!$G$24</f>
        <v>3361.82011814</v>
      </c>
      <c r="H51" s="36">
        <f>SUMIFS(СВЦЭМ!$D$33:$D$776,СВЦЭМ!$A$33:$A$776,$A51,СВЦЭМ!$B$33:$B$776,H$47)+'СЕТ СН'!$G$14+СВЦЭМ!$D$10+'СЕТ СН'!$G$5-'СЕТ СН'!$G$24</f>
        <v>3329.35919203</v>
      </c>
      <c r="I51" s="36">
        <f>SUMIFS(СВЦЭМ!$D$33:$D$776,СВЦЭМ!$A$33:$A$776,$A51,СВЦЭМ!$B$33:$B$776,I$47)+'СЕТ СН'!$G$14+СВЦЭМ!$D$10+'СЕТ СН'!$G$5-'СЕТ СН'!$G$24</f>
        <v>3319.7602086500001</v>
      </c>
      <c r="J51" s="36">
        <f>SUMIFS(СВЦЭМ!$D$33:$D$776,СВЦЭМ!$A$33:$A$776,$A51,СВЦЭМ!$B$33:$B$776,J$47)+'СЕТ СН'!$G$14+СВЦЭМ!$D$10+'СЕТ СН'!$G$5-'СЕТ СН'!$G$24</f>
        <v>3302.99653674</v>
      </c>
      <c r="K51" s="36">
        <f>SUMIFS(СВЦЭМ!$D$33:$D$776,СВЦЭМ!$A$33:$A$776,$A51,СВЦЭМ!$B$33:$B$776,K$47)+'СЕТ СН'!$G$14+СВЦЭМ!$D$10+'СЕТ СН'!$G$5-'СЕТ СН'!$G$24</f>
        <v>3274.7657499500001</v>
      </c>
      <c r="L51" s="36">
        <f>SUMIFS(СВЦЭМ!$D$33:$D$776,СВЦЭМ!$A$33:$A$776,$A51,СВЦЭМ!$B$33:$B$776,L$47)+'СЕТ СН'!$G$14+СВЦЭМ!$D$10+'СЕТ СН'!$G$5-'СЕТ СН'!$G$24</f>
        <v>3259.6337551000001</v>
      </c>
      <c r="M51" s="36">
        <f>SUMIFS(СВЦЭМ!$D$33:$D$776,СВЦЭМ!$A$33:$A$776,$A51,СВЦЭМ!$B$33:$B$776,M$47)+'СЕТ СН'!$G$14+СВЦЭМ!$D$10+'СЕТ СН'!$G$5-'СЕТ СН'!$G$24</f>
        <v>3261.0716943900002</v>
      </c>
      <c r="N51" s="36">
        <f>SUMIFS(СВЦЭМ!$D$33:$D$776,СВЦЭМ!$A$33:$A$776,$A51,СВЦЭМ!$B$33:$B$776,N$47)+'СЕТ СН'!$G$14+СВЦЭМ!$D$10+'СЕТ СН'!$G$5-'СЕТ СН'!$G$24</f>
        <v>3262.8860339000003</v>
      </c>
      <c r="O51" s="36">
        <f>SUMIFS(СВЦЭМ!$D$33:$D$776,СВЦЭМ!$A$33:$A$776,$A51,СВЦЭМ!$B$33:$B$776,O$47)+'СЕТ СН'!$G$14+СВЦЭМ!$D$10+'СЕТ СН'!$G$5-'СЕТ СН'!$G$24</f>
        <v>3266.5005433000001</v>
      </c>
      <c r="P51" s="36">
        <f>SUMIFS(СВЦЭМ!$D$33:$D$776,СВЦЭМ!$A$33:$A$776,$A51,СВЦЭМ!$B$33:$B$776,P$47)+'СЕТ СН'!$G$14+СВЦЭМ!$D$10+'СЕТ СН'!$G$5-'СЕТ СН'!$G$24</f>
        <v>3284.7625754600003</v>
      </c>
      <c r="Q51" s="36">
        <f>SUMIFS(СВЦЭМ!$D$33:$D$776,СВЦЭМ!$A$33:$A$776,$A51,СВЦЭМ!$B$33:$B$776,Q$47)+'СЕТ СН'!$G$14+СВЦЭМ!$D$10+'СЕТ СН'!$G$5-'СЕТ СН'!$G$24</f>
        <v>3288.5109957300001</v>
      </c>
      <c r="R51" s="36">
        <f>SUMIFS(СВЦЭМ!$D$33:$D$776,СВЦЭМ!$A$33:$A$776,$A51,СВЦЭМ!$B$33:$B$776,R$47)+'СЕТ СН'!$G$14+СВЦЭМ!$D$10+'СЕТ СН'!$G$5-'СЕТ СН'!$G$24</f>
        <v>3248.8388490500001</v>
      </c>
      <c r="S51" s="36">
        <f>SUMIFS(СВЦЭМ!$D$33:$D$776,СВЦЭМ!$A$33:$A$776,$A51,СВЦЭМ!$B$33:$B$776,S$47)+'СЕТ СН'!$G$14+СВЦЭМ!$D$10+'СЕТ СН'!$G$5-'СЕТ СН'!$G$24</f>
        <v>3216.7515992400004</v>
      </c>
      <c r="T51" s="36">
        <f>SUMIFS(СВЦЭМ!$D$33:$D$776,СВЦЭМ!$A$33:$A$776,$A51,СВЦЭМ!$B$33:$B$776,T$47)+'СЕТ СН'!$G$14+СВЦЭМ!$D$10+'СЕТ СН'!$G$5-'СЕТ СН'!$G$24</f>
        <v>3203.4217564200003</v>
      </c>
      <c r="U51" s="36">
        <f>SUMIFS(СВЦЭМ!$D$33:$D$776,СВЦЭМ!$A$33:$A$776,$A51,СВЦЭМ!$B$33:$B$776,U$47)+'СЕТ СН'!$G$14+СВЦЭМ!$D$10+'СЕТ СН'!$G$5-'СЕТ СН'!$G$24</f>
        <v>3197.1367440200002</v>
      </c>
      <c r="V51" s="36">
        <f>SUMIFS(СВЦЭМ!$D$33:$D$776,СВЦЭМ!$A$33:$A$776,$A51,СВЦЭМ!$B$33:$B$776,V$47)+'СЕТ СН'!$G$14+СВЦЭМ!$D$10+'СЕТ СН'!$G$5-'СЕТ СН'!$G$24</f>
        <v>3206.01859496</v>
      </c>
      <c r="W51" s="36">
        <f>SUMIFS(СВЦЭМ!$D$33:$D$776,СВЦЭМ!$A$33:$A$776,$A51,СВЦЭМ!$B$33:$B$776,W$47)+'СЕТ СН'!$G$14+СВЦЭМ!$D$10+'СЕТ СН'!$G$5-'СЕТ СН'!$G$24</f>
        <v>3224.39174508</v>
      </c>
      <c r="X51" s="36">
        <f>SUMIFS(СВЦЭМ!$D$33:$D$776,СВЦЭМ!$A$33:$A$776,$A51,СВЦЭМ!$B$33:$B$776,X$47)+'СЕТ СН'!$G$14+СВЦЭМ!$D$10+'СЕТ СН'!$G$5-'СЕТ СН'!$G$24</f>
        <v>3238.8732944500002</v>
      </c>
      <c r="Y51" s="36">
        <f>SUMIFS(СВЦЭМ!$D$33:$D$776,СВЦЭМ!$A$33:$A$776,$A51,СВЦЭМ!$B$33:$B$776,Y$47)+'СЕТ СН'!$G$14+СВЦЭМ!$D$10+'СЕТ СН'!$G$5-'СЕТ СН'!$G$24</f>
        <v>3270.6951801700002</v>
      </c>
    </row>
    <row r="52" spans="1:25" ht="15.75" x14ac:dyDescent="0.2">
      <c r="A52" s="35">
        <f t="shared" si="1"/>
        <v>43774</v>
      </c>
      <c r="B52" s="36">
        <f>SUMIFS(СВЦЭМ!$D$33:$D$776,СВЦЭМ!$A$33:$A$776,$A52,СВЦЭМ!$B$33:$B$776,B$47)+'СЕТ СН'!$G$14+СВЦЭМ!$D$10+'СЕТ СН'!$G$5-'СЕТ СН'!$G$24</f>
        <v>3377.8453808499999</v>
      </c>
      <c r="C52" s="36">
        <f>SUMIFS(СВЦЭМ!$D$33:$D$776,СВЦЭМ!$A$33:$A$776,$A52,СВЦЭМ!$B$33:$B$776,C$47)+'СЕТ СН'!$G$14+СВЦЭМ!$D$10+'СЕТ СН'!$G$5-'СЕТ СН'!$G$24</f>
        <v>3397.3490424400002</v>
      </c>
      <c r="D52" s="36">
        <f>SUMIFS(СВЦЭМ!$D$33:$D$776,СВЦЭМ!$A$33:$A$776,$A52,СВЦЭМ!$B$33:$B$776,D$47)+'СЕТ СН'!$G$14+СВЦЭМ!$D$10+'СЕТ СН'!$G$5-'СЕТ СН'!$G$24</f>
        <v>3389.18458904</v>
      </c>
      <c r="E52" s="36">
        <f>SUMIFS(СВЦЭМ!$D$33:$D$776,СВЦЭМ!$A$33:$A$776,$A52,СВЦЭМ!$B$33:$B$776,E$47)+'СЕТ СН'!$G$14+СВЦЭМ!$D$10+'СЕТ СН'!$G$5-'СЕТ СН'!$G$24</f>
        <v>3394.66334955</v>
      </c>
      <c r="F52" s="36">
        <f>SUMIFS(СВЦЭМ!$D$33:$D$776,СВЦЭМ!$A$33:$A$776,$A52,СВЦЭМ!$B$33:$B$776,F$47)+'СЕТ СН'!$G$14+СВЦЭМ!$D$10+'СЕТ СН'!$G$5-'СЕТ СН'!$G$24</f>
        <v>3396.77633208</v>
      </c>
      <c r="G52" s="36">
        <f>SUMIFS(СВЦЭМ!$D$33:$D$776,СВЦЭМ!$A$33:$A$776,$A52,СВЦЭМ!$B$33:$B$776,G$47)+'СЕТ СН'!$G$14+СВЦЭМ!$D$10+'СЕТ СН'!$G$5-'СЕТ СН'!$G$24</f>
        <v>3378.0761591300002</v>
      </c>
      <c r="H52" s="36">
        <f>SUMIFS(СВЦЭМ!$D$33:$D$776,СВЦЭМ!$A$33:$A$776,$A52,СВЦЭМ!$B$33:$B$776,H$47)+'СЕТ СН'!$G$14+СВЦЭМ!$D$10+'СЕТ СН'!$G$5-'СЕТ СН'!$G$24</f>
        <v>3335.18211948</v>
      </c>
      <c r="I52" s="36">
        <f>SUMIFS(СВЦЭМ!$D$33:$D$776,СВЦЭМ!$A$33:$A$776,$A52,СВЦЭМ!$B$33:$B$776,I$47)+'СЕТ СН'!$G$14+СВЦЭМ!$D$10+'СЕТ СН'!$G$5-'СЕТ СН'!$G$24</f>
        <v>3348.4274913899999</v>
      </c>
      <c r="J52" s="36">
        <f>SUMIFS(СВЦЭМ!$D$33:$D$776,СВЦЭМ!$A$33:$A$776,$A52,СВЦЭМ!$B$33:$B$776,J$47)+'СЕТ СН'!$G$14+СВЦЭМ!$D$10+'СЕТ СН'!$G$5-'СЕТ СН'!$G$24</f>
        <v>3330.97228632</v>
      </c>
      <c r="K52" s="36">
        <f>SUMIFS(СВЦЭМ!$D$33:$D$776,СВЦЭМ!$A$33:$A$776,$A52,СВЦЭМ!$B$33:$B$776,K$47)+'СЕТ СН'!$G$14+СВЦЭМ!$D$10+'СЕТ СН'!$G$5-'СЕТ СН'!$G$24</f>
        <v>3305.5078702999999</v>
      </c>
      <c r="L52" s="36">
        <f>SUMIFS(СВЦЭМ!$D$33:$D$776,СВЦЭМ!$A$33:$A$776,$A52,СВЦЭМ!$B$33:$B$776,L$47)+'СЕТ СН'!$G$14+СВЦЭМ!$D$10+'СЕТ СН'!$G$5-'СЕТ СН'!$G$24</f>
        <v>3302.19014255</v>
      </c>
      <c r="M52" s="36">
        <f>SUMIFS(СВЦЭМ!$D$33:$D$776,СВЦЭМ!$A$33:$A$776,$A52,СВЦЭМ!$B$33:$B$776,M$47)+'СЕТ СН'!$G$14+СВЦЭМ!$D$10+'СЕТ СН'!$G$5-'СЕТ СН'!$G$24</f>
        <v>3307.0867436100002</v>
      </c>
      <c r="N52" s="36">
        <f>SUMIFS(СВЦЭМ!$D$33:$D$776,СВЦЭМ!$A$33:$A$776,$A52,СВЦЭМ!$B$33:$B$776,N$47)+'СЕТ СН'!$G$14+СВЦЭМ!$D$10+'СЕТ СН'!$G$5-'СЕТ СН'!$G$24</f>
        <v>3306.6690003000003</v>
      </c>
      <c r="O52" s="36">
        <f>SUMIFS(СВЦЭМ!$D$33:$D$776,СВЦЭМ!$A$33:$A$776,$A52,СВЦЭМ!$B$33:$B$776,O$47)+'СЕТ СН'!$G$14+СВЦЭМ!$D$10+'СЕТ СН'!$G$5-'СЕТ СН'!$G$24</f>
        <v>3322.3388558000001</v>
      </c>
      <c r="P52" s="36">
        <f>SUMIFS(СВЦЭМ!$D$33:$D$776,СВЦЭМ!$A$33:$A$776,$A52,СВЦЭМ!$B$33:$B$776,P$47)+'СЕТ СН'!$G$14+СВЦЭМ!$D$10+'СЕТ СН'!$G$5-'СЕТ СН'!$G$24</f>
        <v>3326.9218205300003</v>
      </c>
      <c r="Q52" s="36">
        <f>SUMIFS(СВЦЭМ!$D$33:$D$776,СВЦЭМ!$A$33:$A$776,$A52,СВЦЭМ!$B$33:$B$776,Q$47)+'СЕТ СН'!$G$14+СВЦЭМ!$D$10+'СЕТ СН'!$G$5-'СЕТ СН'!$G$24</f>
        <v>3312.8521426500001</v>
      </c>
      <c r="R52" s="36">
        <f>SUMIFS(СВЦЭМ!$D$33:$D$776,СВЦЭМ!$A$33:$A$776,$A52,СВЦЭМ!$B$33:$B$776,R$47)+'СЕТ СН'!$G$14+СВЦЭМ!$D$10+'СЕТ СН'!$G$5-'СЕТ СН'!$G$24</f>
        <v>3261.4945140700002</v>
      </c>
      <c r="S52" s="36">
        <f>SUMIFS(СВЦЭМ!$D$33:$D$776,СВЦЭМ!$A$33:$A$776,$A52,СВЦЭМ!$B$33:$B$776,S$47)+'СЕТ СН'!$G$14+СВЦЭМ!$D$10+'СЕТ СН'!$G$5-'СЕТ СН'!$G$24</f>
        <v>3234.60476664</v>
      </c>
      <c r="T52" s="36">
        <f>SUMIFS(СВЦЭМ!$D$33:$D$776,СВЦЭМ!$A$33:$A$776,$A52,СВЦЭМ!$B$33:$B$776,T$47)+'СЕТ СН'!$G$14+СВЦЭМ!$D$10+'СЕТ СН'!$G$5-'СЕТ СН'!$G$24</f>
        <v>3245.6557613300001</v>
      </c>
      <c r="U52" s="36">
        <f>SUMIFS(СВЦЭМ!$D$33:$D$776,СВЦЭМ!$A$33:$A$776,$A52,СВЦЭМ!$B$33:$B$776,U$47)+'СЕТ СН'!$G$14+СВЦЭМ!$D$10+'СЕТ СН'!$G$5-'СЕТ СН'!$G$24</f>
        <v>3249.6450619400002</v>
      </c>
      <c r="V52" s="36">
        <f>SUMIFS(СВЦЭМ!$D$33:$D$776,СВЦЭМ!$A$33:$A$776,$A52,СВЦЭМ!$B$33:$B$776,V$47)+'СЕТ СН'!$G$14+СВЦЭМ!$D$10+'СЕТ СН'!$G$5-'СЕТ СН'!$G$24</f>
        <v>3240.5288153800002</v>
      </c>
      <c r="W52" s="36">
        <f>SUMIFS(СВЦЭМ!$D$33:$D$776,СВЦЭМ!$A$33:$A$776,$A52,СВЦЭМ!$B$33:$B$776,W$47)+'СЕТ СН'!$G$14+СВЦЭМ!$D$10+'СЕТ СН'!$G$5-'СЕТ СН'!$G$24</f>
        <v>3247.2857656000001</v>
      </c>
      <c r="X52" s="36">
        <f>SUMIFS(СВЦЭМ!$D$33:$D$776,СВЦЭМ!$A$33:$A$776,$A52,СВЦЭМ!$B$33:$B$776,X$47)+'СЕТ СН'!$G$14+СВЦЭМ!$D$10+'СЕТ СН'!$G$5-'СЕТ СН'!$G$24</f>
        <v>3264.3884345500001</v>
      </c>
      <c r="Y52" s="36">
        <f>SUMIFS(СВЦЭМ!$D$33:$D$776,СВЦЭМ!$A$33:$A$776,$A52,СВЦЭМ!$B$33:$B$776,Y$47)+'СЕТ СН'!$G$14+СВЦЭМ!$D$10+'СЕТ СН'!$G$5-'СЕТ СН'!$G$24</f>
        <v>3304.10074932</v>
      </c>
    </row>
    <row r="53" spans="1:25" ht="15.75" x14ac:dyDescent="0.2">
      <c r="A53" s="35">
        <f t="shared" si="1"/>
        <v>43775</v>
      </c>
      <c r="B53" s="36">
        <f>SUMIFS(СВЦЭМ!$D$33:$D$776,СВЦЭМ!$A$33:$A$776,$A53,СВЦЭМ!$B$33:$B$776,B$47)+'СЕТ СН'!$G$14+СВЦЭМ!$D$10+'СЕТ СН'!$G$5-'СЕТ СН'!$G$24</f>
        <v>3300.93427823</v>
      </c>
      <c r="C53" s="36">
        <f>SUMIFS(СВЦЭМ!$D$33:$D$776,СВЦЭМ!$A$33:$A$776,$A53,СВЦЭМ!$B$33:$B$776,C$47)+'СЕТ СН'!$G$14+СВЦЭМ!$D$10+'СЕТ СН'!$G$5-'СЕТ СН'!$G$24</f>
        <v>3321.2992273500004</v>
      </c>
      <c r="D53" s="36">
        <f>SUMIFS(СВЦЭМ!$D$33:$D$776,СВЦЭМ!$A$33:$A$776,$A53,СВЦЭМ!$B$33:$B$776,D$47)+'СЕТ СН'!$G$14+СВЦЭМ!$D$10+'СЕТ СН'!$G$5-'СЕТ СН'!$G$24</f>
        <v>3334.9213736300003</v>
      </c>
      <c r="E53" s="36">
        <f>SUMIFS(СВЦЭМ!$D$33:$D$776,СВЦЭМ!$A$33:$A$776,$A53,СВЦЭМ!$B$33:$B$776,E$47)+'СЕТ СН'!$G$14+СВЦЭМ!$D$10+'СЕТ СН'!$G$5-'СЕТ СН'!$G$24</f>
        <v>3342.41627221</v>
      </c>
      <c r="F53" s="36">
        <f>SUMIFS(СВЦЭМ!$D$33:$D$776,СВЦЭМ!$A$33:$A$776,$A53,СВЦЭМ!$B$33:$B$776,F$47)+'СЕТ СН'!$G$14+СВЦЭМ!$D$10+'СЕТ СН'!$G$5-'СЕТ СН'!$G$24</f>
        <v>3346.7706887900003</v>
      </c>
      <c r="G53" s="36">
        <f>SUMIFS(СВЦЭМ!$D$33:$D$776,СВЦЭМ!$A$33:$A$776,$A53,СВЦЭМ!$B$33:$B$776,G$47)+'СЕТ СН'!$G$14+СВЦЭМ!$D$10+'СЕТ СН'!$G$5-'СЕТ СН'!$G$24</f>
        <v>3330.4674157099998</v>
      </c>
      <c r="H53" s="36">
        <f>SUMIFS(СВЦЭМ!$D$33:$D$776,СВЦЭМ!$A$33:$A$776,$A53,СВЦЭМ!$B$33:$B$776,H$47)+'СЕТ СН'!$G$14+СВЦЭМ!$D$10+'СЕТ СН'!$G$5-'СЕТ СН'!$G$24</f>
        <v>3301.7997380300003</v>
      </c>
      <c r="I53" s="36">
        <f>SUMIFS(СВЦЭМ!$D$33:$D$776,СВЦЭМ!$A$33:$A$776,$A53,СВЦЭМ!$B$33:$B$776,I$47)+'СЕТ СН'!$G$14+СВЦЭМ!$D$10+'СЕТ СН'!$G$5-'СЕТ СН'!$G$24</f>
        <v>3270.97748899</v>
      </c>
      <c r="J53" s="36">
        <f>SUMIFS(СВЦЭМ!$D$33:$D$776,СВЦЭМ!$A$33:$A$776,$A53,СВЦЭМ!$B$33:$B$776,J$47)+'СЕТ СН'!$G$14+СВЦЭМ!$D$10+'СЕТ СН'!$G$5-'СЕТ СН'!$G$24</f>
        <v>3263.3624954500001</v>
      </c>
      <c r="K53" s="36">
        <f>SUMIFS(СВЦЭМ!$D$33:$D$776,СВЦЭМ!$A$33:$A$776,$A53,СВЦЭМ!$B$33:$B$776,K$47)+'СЕТ СН'!$G$14+СВЦЭМ!$D$10+'СЕТ СН'!$G$5-'СЕТ СН'!$G$24</f>
        <v>3258.990292</v>
      </c>
      <c r="L53" s="36">
        <f>SUMIFS(СВЦЭМ!$D$33:$D$776,СВЦЭМ!$A$33:$A$776,$A53,СВЦЭМ!$B$33:$B$776,L$47)+'СЕТ СН'!$G$14+СВЦЭМ!$D$10+'СЕТ СН'!$G$5-'СЕТ СН'!$G$24</f>
        <v>3276.2433822800003</v>
      </c>
      <c r="M53" s="36">
        <f>SUMIFS(СВЦЭМ!$D$33:$D$776,СВЦЭМ!$A$33:$A$776,$A53,СВЦЭМ!$B$33:$B$776,M$47)+'СЕТ СН'!$G$14+СВЦЭМ!$D$10+'СЕТ СН'!$G$5-'СЕТ СН'!$G$24</f>
        <v>3307.9076055400001</v>
      </c>
      <c r="N53" s="36">
        <f>SUMIFS(СВЦЭМ!$D$33:$D$776,СВЦЭМ!$A$33:$A$776,$A53,СВЦЭМ!$B$33:$B$776,N$47)+'СЕТ СН'!$G$14+СВЦЭМ!$D$10+'СЕТ СН'!$G$5-'СЕТ СН'!$G$24</f>
        <v>3317.8315061399999</v>
      </c>
      <c r="O53" s="36">
        <f>SUMIFS(СВЦЭМ!$D$33:$D$776,СВЦЭМ!$A$33:$A$776,$A53,СВЦЭМ!$B$33:$B$776,O$47)+'СЕТ СН'!$G$14+СВЦЭМ!$D$10+'СЕТ СН'!$G$5-'СЕТ СН'!$G$24</f>
        <v>3321.01876709</v>
      </c>
      <c r="P53" s="36">
        <f>SUMIFS(СВЦЭМ!$D$33:$D$776,СВЦЭМ!$A$33:$A$776,$A53,СВЦЭМ!$B$33:$B$776,P$47)+'СЕТ СН'!$G$14+СВЦЭМ!$D$10+'СЕТ СН'!$G$5-'СЕТ СН'!$G$24</f>
        <v>3330.69764437</v>
      </c>
      <c r="Q53" s="36">
        <f>SUMIFS(СВЦЭМ!$D$33:$D$776,СВЦЭМ!$A$33:$A$776,$A53,СВЦЭМ!$B$33:$B$776,Q$47)+'СЕТ СН'!$G$14+СВЦЭМ!$D$10+'СЕТ СН'!$G$5-'СЕТ СН'!$G$24</f>
        <v>3317.5021892100003</v>
      </c>
      <c r="R53" s="36">
        <f>SUMIFS(СВЦЭМ!$D$33:$D$776,СВЦЭМ!$A$33:$A$776,$A53,СВЦЭМ!$B$33:$B$776,R$47)+'СЕТ СН'!$G$14+СВЦЭМ!$D$10+'СЕТ СН'!$G$5-'СЕТ СН'!$G$24</f>
        <v>3278.0550743200001</v>
      </c>
      <c r="S53" s="36">
        <f>SUMIFS(СВЦЭМ!$D$33:$D$776,СВЦЭМ!$A$33:$A$776,$A53,СВЦЭМ!$B$33:$B$776,S$47)+'СЕТ СН'!$G$14+СВЦЭМ!$D$10+'СЕТ СН'!$G$5-'СЕТ СН'!$G$24</f>
        <v>3259.26997437</v>
      </c>
      <c r="T53" s="36">
        <f>SUMIFS(СВЦЭМ!$D$33:$D$776,СВЦЭМ!$A$33:$A$776,$A53,СВЦЭМ!$B$33:$B$776,T$47)+'СЕТ СН'!$G$14+СВЦЭМ!$D$10+'СЕТ СН'!$G$5-'СЕТ СН'!$G$24</f>
        <v>3283.07531758</v>
      </c>
      <c r="U53" s="36">
        <f>SUMIFS(СВЦЭМ!$D$33:$D$776,СВЦЭМ!$A$33:$A$776,$A53,СВЦЭМ!$B$33:$B$776,U$47)+'СЕТ СН'!$G$14+СВЦЭМ!$D$10+'СЕТ СН'!$G$5-'СЕТ СН'!$G$24</f>
        <v>3271.4534167700003</v>
      </c>
      <c r="V53" s="36">
        <f>SUMIFS(СВЦЭМ!$D$33:$D$776,СВЦЭМ!$A$33:$A$776,$A53,СВЦЭМ!$B$33:$B$776,V$47)+'СЕТ СН'!$G$14+СВЦЭМ!$D$10+'СЕТ СН'!$G$5-'СЕТ СН'!$G$24</f>
        <v>3259.4031389100001</v>
      </c>
      <c r="W53" s="36">
        <f>SUMIFS(СВЦЭМ!$D$33:$D$776,СВЦЭМ!$A$33:$A$776,$A53,СВЦЭМ!$B$33:$B$776,W$47)+'СЕТ СН'!$G$14+СВЦЭМ!$D$10+'СЕТ СН'!$G$5-'СЕТ СН'!$G$24</f>
        <v>3247.3642800500002</v>
      </c>
      <c r="X53" s="36">
        <f>SUMIFS(СВЦЭМ!$D$33:$D$776,СВЦЭМ!$A$33:$A$776,$A53,СВЦЭМ!$B$33:$B$776,X$47)+'СЕТ СН'!$G$14+СВЦЭМ!$D$10+'СЕТ СН'!$G$5-'СЕТ СН'!$G$24</f>
        <v>3250.0500363199999</v>
      </c>
      <c r="Y53" s="36">
        <f>SUMIFS(СВЦЭМ!$D$33:$D$776,СВЦЭМ!$A$33:$A$776,$A53,СВЦЭМ!$B$33:$B$776,Y$47)+'СЕТ СН'!$G$14+СВЦЭМ!$D$10+'СЕТ СН'!$G$5-'СЕТ СН'!$G$24</f>
        <v>3245.5933147200003</v>
      </c>
    </row>
    <row r="54" spans="1:25" ht="15.75" x14ac:dyDescent="0.2">
      <c r="A54" s="35">
        <f t="shared" si="1"/>
        <v>43776</v>
      </c>
      <c r="B54" s="36">
        <f>SUMIFS(СВЦЭМ!$D$33:$D$776,СВЦЭМ!$A$33:$A$776,$A54,СВЦЭМ!$B$33:$B$776,B$47)+'СЕТ СН'!$G$14+СВЦЭМ!$D$10+'СЕТ СН'!$G$5-'СЕТ СН'!$G$24</f>
        <v>3291.4926094000002</v>
      </c>
      <c r="C54" s="36">
        <f>SUMIFS(СВЦЭМ!$D$33:$D$776,СВЦЭМ!$A$33:$A$776,$A54,СВЦЭМ!$B$33:$B$776,C$47)+'СЕТ СН'!$G$14+СВЦЭМ!$D$10+'СЕТ СН'!$G$5-'СЕТ СН'!$G$24</f>
        <v>3322.18012555</v>
      </c>
      <c r="D54" s="36">
        <f>SUMIFS(СВЦЭМ!$D$33:$D$776,СВЦЭМ!$A$33:$A$776,$A54,СВЦЭМ!$B$33:$B$776,D$47)+'СЕТ СН'!$G$14+СВЦЭМ!$D$10+'СЕТ СН'!$G$5-'СЕТ СН'!$G$24</f>
        <v>3336.1587286600002</v>
      </c>
      <c r="E54" s="36">
        <f>SUMIFS(СВЦЭМ!$D$33:$D$776,СВЦЭМ!$A$33:$A$776,$A54,СВЦЭМ!$B$33:$B$776,E$47)+'СЕТ СН'!$G$14+СВЦЭМ!$D$10+'СЕТ СН'!$G$5-'СЕТ СН'!$G$24</f>
        <v>3350.0425043300002</v>
      </c>
      <c r="F54" s="36">
        <f>SUMIFS(СВЦЭМ!$D$33:$D$776,СВЦЭМ!$A$33:$A$776,$A54,СВЦЭМ!$B$33:$B$776,F$47)+'СЕТ СН'!$G$14+СВЦЭМ!$D$10+'СЕТ СН'!$G$5-'СЕТ СН'!$G$24</f>
        <v>3349.6580528499999</v>
      </c>
      <c r="G54" s="36">
        <f>SUMIFS(СВЦЭМ!$D$33:$D$776,СВЦЭМ!$A$33:$A$776,$A54,СВЦЭМ!$B$33:$B$776,G$47)+'СЕТ СН'!$G$14+СВЦЭМ!$D$10+'СЕТ СН'!$G$5-'СЕТ СН'!$G$24</f>
        <v>3321.07761295</v>
      </c>
      <c r="H54" s="36">
        <f>SUMIFS(СВЦЭМ!$D$33:$D$776,СВЦЭМ!$A$33:$A$776,$A54,СВЦЭМ!$B$33:$B$776,H$47)+'СЕТ СН'!$G$14+СВЦЭМ!$D$10+'СЕТ СН'!$G$5-'СЕТ СН'!$G$24</f>
        <v>3277.8066633799999</v>
      </c>
      <c r="I54" s="36">
        <f>SUMIFS(СВЦЭМ!$D$33:$D$776,СВЦЭМ!$A$33:$A$776,$A54,СВЦЭМ!$B$33:$B$776,I$47)+'СЕТ СН'!$G$14+СВЦЭМ!$D$10+'СЕТ СН'!$G$5-'СЕТ СН'!$G$24</f>
        <v>3256.8639092200001</v>
      </c>
      <c r="J54" s="36">
        <f>SUMIFS(СВЦЭМ!$D$33:$D$776,СВЦЭМ!$A$33:$A$776,$A54,СВЦЭМ!$B$33:$B$776,J$47)+'СЕТ СН'!$G$14+СВЦЭМ!$D$10+'СЕТ СН'!$G$5-'СЕТ СН'!$G$24</f>
        <v>3250.6461521000001</v>
      </c>
      <c r="K54" s="36">
        <f>SUMIFS(СВЦЭМ!$D$33:$D$776,СВЦЭМ!$A$33:$A$776,$A54,СВЦЭМ!$B$33:$B$776,K$47)+'СЕТ СН'!$G$14+СВЦЭМ!$D$10+'СЕТ СН'!$G$5-'СЕТ СН'!$G$24</f>
        <v>3251.4700126400003</v>
      </c>
      <c r="L54" s="36">
        <f>SUMIFS(СВЦЭМ!$D$33:$D$776,СВЦЭМ!$A$33:$A$776,$A54,СВЦЭМ!$B$33:$B$776,L$47)+'СЕТ СН'!$G$14+СВЦЭМ!$D$10+'СЕТ СН'!$G$5-'СЕТ СН'!$G$24</f>
        <v>3273.4535672000002</v>
      </c>
      <c r="M54" s="36">
        <f>SUMIFS(СВЦЭМ!$D$33:$D$776,СВЦЭМ!$A$33:$A$776,$A54,СВЦЭМ!$B$33:$B$776,M$47)+'СЕТ СН'!$G$14+СВЦЭМ!$D$10+'СЕТ СН'!$G$5-'СЕТ СН'!$G$24</f>
        <v>3289.69988414</v>
      </c>
      <c r="N54" s="36">
        <f>SUMIFS(СВЦЭМ!$D$33:$D$776,СВЦЭМ!$A$33:$A$776,$A54,СВЦЭМ!$B$33:$B$776,N$47)+'СЕТ СН'!$G$14+СВЦЭМ!$D$10+'СЕТ СН'!$G$5-'СЕТ СН'!$G$24</f>
        <v>3301.5923513300004</v>
      </c>
      <c r="O54" s="36">
        <f>SUMIFS(СВЦЭМ!$D$33:$D$776,СВЦЭМ!$A$33:$A$776,$A54,СВЦЭМ!$B$33:$B$776,O$47)+'СЕТ СН'!$G$14+СВЦЭМ!$D$10+'СЕТ СН'!$G$5-'СЕТ СН'!$G$24</f>
        <v>3311.8974954200003</v>
      </c>
      <c r="P54" s="36">
        <f>SUMIFS(СВЦЭМ!$D$33:$D$776,СВЦЭМ!$A$33:$A$776,$A54,СВЦЭМ!$B$33:$B$776,P$47)+'СЕТ СН'!$G$14+СВЦЭМ!$D$10+'СЕТ СН'!$G$5-'СЕТ СН'!$G$24</f>
        <v>3312.9418592400002</v>
      </c>
      <c r="Q54" s="36">
        <f>SUMIFS(СВЦЭМ!$D$33:$D$776,СВЦЭМ!$A$33:$A$776,$A54,СВЦЭМ!$B$33:$B$776,Q$47)+'СЕТ СН'!$G$14+СВЦЭМ!$D$10+'СЕТ СН'!$G$5-'СЕТ СН'!$G$24</f>
        <v>3306.5960451400001</v>
      </c>
      <c r="R54" s="36">
        <f>SUMIFS(СВЦЭМ!$D$33:$D$776,СВЦЭМ!$A$33:$A$776,$A54,СВЦЭМ!$B$33:$B$776,R$47)+'СЕТ СН'!$G$14+СВЦЭМ!$D$10+'СЕТ СН'!$G$5-'СЕТ СН'!$G$24</f>
        <v>3260.94601186</v>
      </c>
      <c r="S54" s="36">
        <f>SUMIFS(СВЦЭМ!$D$33:$D$776,СВЦЭМ!$A$33:$A$776,$A54,СВЦЭМ!$B$33:$B$776,S$47)+'СЕТ СН'!$G$14+СВЦЭМ!$D$10+'СЕТ СН'!$G$5-'СЕТ СН'!$G$24</f>
        <v>3248.0650901899999</v>
      </c>
      <c r="T54" s="36">
        <f>SUMIFS(СВЦЭМ!$D$33:$D$776,СВЦЭМ!$A$33:$A$776,$A54,СВЦЭМ!$B$33:$B$776,T$47)+'СЕТ СН'!$G$14+СВЦЭМ!$D$10+'СЕТ СН'!$G$5-'СЕТ СН'!$G$24</f>
        <v>3236.19241698</v>
      </c>
      <c r="U54" s="36">
        <f>SUMIFS(СВЦЭМ!$D$33:$D$776,СВЦЭМ!$A$33:$A$776,$A54,СВЦЭМ!$B$33:$B$776,U$47)+'СЕТ СН'!$G$14+СВЦЭМ!$D$10+'СЕТ СН'!$G$5-'СЕТ СН'!$G$24</f>
        <v>3233.8466188700004</v>
      </c>
      <c r="V54" s="36">
        <f>SUMIFS(СВЦЭМ!$D$33:$D$776,СВЦЭМ!$A$33:$A$776,$A54,СВЦЭМ!$B$33:$B$776,V$47)+'СЕТ СН'!$G$14+СВЦЭМ!$D$10+'СЕТ СН'!$G$5-'СЕТ СН'!$G$24</f>
        <v>3233.91858847</v>
      </c>
      <c r="W54" s="36">
        <f>SUMIFS(СВЦЭМ!$D$33:$D$776,СВЦЭМ!$A$33:$A$776,$A54,СВЦЭМ!$B$33:$B$776,W$47)+'СЕТ СН'!$G$14+СВЦЭМ!$D$10+'СЕТ СН'!$G$5-'СЕТ СН'!$G$24</f>
        <v>3226.31296729</v>
      </c>
      <c r="X54" s="36">
        <f>SUMIFS(СВЦЭМ!$D$33:$D$776,СВЦЭМ!$A$33:$A$776,$A54,СВЦЭМ!$B$33:$B$776,X$47)+'СЕТ СН'!$G$14+СВЦЭМ!$D$10+'СЕТ СН'!$G$5-'СЕТ СН'!$G$24</f>
        <v>3232.7625732300003</v>
      </c>
      <c r="Y54" s="36">
        <f>SUMIFS(СВЦЭМ!$D$33:$D$776,СВЦЭМ!$A$33:$A$776,$A54,СВЦЭМ!$B$33:$B$776,Y$47)+'СЕТ СН'!$G$14+СВЦЭМ!$D$10+'СЕТ СН'!$G$5-'СЕТ СН'!$G$24</f>
        <v>3267.7560830500001</v>
      </c>
    </row>
    <row r="55" spans="1:25" ht="15.75" x14ac:dyDescent="0.2">
      <c r="A55" s="35">
        <f t="shared" si="1"/>
        <v>43777</v>
      </c>
      <c r="B55" s="36">
        <f>SUMIFS(СВЦЭМ!$D$33:$D$776,СВЦЭМ!$A$33:$A$776,$A55,СВЦЭМ!$B$33:$B$776,B$47)+'СЕТ СН'!$G$14+СВЦЭМ!$D$10+'СЕТ СН'!$G$5-'СЕТ СН'!$G$24</f>
        <v>3341.45515948</v>
      </c>
      <c r="C55" s="36">
        <f>SUMIFS(СВЦЭМ!$D$33:$D$776,СВЦЭМ!$A$33:$A$776,$A55,СВЦЭМ!$B$33:$B$776,C$47)+'СЕТ СН'!$G$14+СВЦЭМ!$D$10+'СЕТ СН'!$G$5-'СЕТ СН'!$G$24</f>
        <v>3378.72432372</v>
      </c>
      <c r="D55" s="36">
        <f>SUMIFS(СВЦЭМ!$D$33:$D$776,СВЦЭМ!$A$33:$A$776,$A55,СВЦЭМ!$B$33:$B$776,D$47)+'СЕТ СН'!$G$14+СВЦЭМ!$D$10+'СЕТ СН'!$G$5-'СЕТ СН'!$G$24</f>
        <v>3388.0300031200004</v>
      </c>
      <c r="E55" s="36">
        <f>SUMIFS(СВЦЭМ!$D$33:$D$776,СВЦЭМ!$A$33:$A$776,$A55,СВЦЭМ!$B$33:$B$776,E$47)+'СЕТ СН'!$G$14+СВЦЭМ!$D$10+'СЕТ СН'!$G$5-'СЕТ СН'!$G$24</f>
        <v>3396.3962932300001</v>
      </c>
      <c r="F55" s="36">
        <f>SUMIFS(СВЦЭМ!$D$33:$D$776,СВЦЭМ!$A$33:$A$776,$A55,СВЦЭМ!$B$33:$B$776,F$47)+'СЕТ СН'!$G$14+СВЦЭМ!$D$10+'СЕТ СН'!$G$5-'СЕТ СН'!$G$24</f>
        <v>3392.1808902100001</v>
      </c>
      <c r="G55" s="36">
        <f>SUMIFS(СВЦЭМ!$D$33:$D$776,СВЦЭМ!$A$33:$A$776,$A55,СВЦЭМ!$B$33:$B$776,G$47)+'СЕТ СН'!$G$14+СВЦЭМ!$D$10+'СЕТ СН'!$G$5-'СЕТ СН'!$G$24</f>
        <v>3372.56344046</v>
      </c>
      <c r="H55" s="36">
        <f>SUMIFS(СВЦЭМ!$D$33:$D$776,СВЦЭМ!$A$33:$A$776,$A55,СВЦЭМ!$B$33:$B$776,H$47)+'СЕТ СН'!$G$14+СВЦЭМ!$D$10+'СЕТ СН'!$G$5-'СЕТ СН'!$G$24</f>
        <v>3322.8843116400003</v>
      </c>
      <c r="I55" s="36">
        <f>SUMIFS(СВЦЭМ!$D$33:$D$776,СВЦЭМ!$A$33:$A$776,$A55,СВЦЭМ!$B$33:$B$776,I$47)+'СЕТ СН'!$G$14+СВЦЭМ!$D$10+'СЕТ СН'!$G$5-'СЕТ СН'!$G$24</f>
        <v>3291.6188889800001</v>
      </c>
      <c r="J55" s="36">
        <f>SUMIFS(СВЦЭМ!$D$33:$D$776,СВЦЭМ!$A$33:$A$776,$A55,СВЦЭМ!$B$33:$B$776,J$47)+'СЕТ СН'!$G$14+СВЦЭМ!$D$10+'СЕТ СН'!$G$5-'СЕТ СН'!$G$24</f>
        <v>3282.2175995000002</v>
      </c>
      <c r="K55" s="36">
        <f>SUMIFS(СВЦЭМ!$D$33:$D$776,СВЦЭМ!$A$33:$A$776,$A55,СВЦЭМ!$B$33:$B$776,K$47)+'СЕТ СН'!$G$14+СВЦЭМ!$D$10+'СЕТ СН'!$G$5-'СЕТ СН'!$G$24</f>
        <v>3279.7202395600002</v>
      </c>
      <c r="L55" s="36">
        <f>SUMIFS(СВЦЭМ!$D$33:$D$776,СВЦЭМ!$A$33:$A$776,$A55,СВЦЭМ!$B$33:$B$776,L$47)+'СЕТ СН'!$G$14+СВЦЭМ!$D$10+'СЕТ СН'!$G$5-'СЕТ СН'!$G$24</f>
        <v>3272.9437654399999</v>
      </c>
      <c r="M55" s="36">
        <f>SUMIFS(СВЦЭМ!$D$33:$D$776,СВЦЭМ!$A$33:$A$776,$A55,СВЦЭМ!$B$33:$B$776,M$47)+'СЕТ СН'!$G$14+СВЦЭМ!$D$10+'СЕТ СН'!$G$5-'СЕТ СН'!$G$24</f>
        <v>3284.7281800300002</v>
      </c>
      <c r="N55" s="36">
        <f>SUMIFS(СВЦЭМ!$D$33:$D$776,СВЦЭМ!$A$33:$A$776,$A55,СВЦЭМ!$B$33:$B$776,N$47)+'СЕТ СН'!$G$14+СВЦЭМ!$D$10+'СЕТ СН'!$G$5-'СЕТ СН'!$G$24</f>
        <v>3296.4019469100003</v>
      </c>
      <c r="O55" s="36">
        <f>SUMIFS(СВЦЭМ!$D$33:$D$776,СВЦЭМ!$A$33:$A$776,$A55,СВЦЭМ!$B$33:$B$776,O$47)+'СЕТ СН'!$G$14+СВЦЭМ!$D$10+'СЕТ СН'!$G$5-'СЕТ СН'!$G$24</f>
        <v>3305.5157840000002</v>
      </c>
      <c r="P55" s="36">
        <f>SUMIFS(СВЦЭМ!$D$33:$D$776,СВЦЭМ!$A$33:$A$776,$A55,СВЦЭМ!$B$33:$B$776,P$47)+'СЕТ СН'!$G$14+СВЦЭМ!$D$10+'СЕТ СН'!$G$5-'СЕТ СН'!$G$24</f>
        <v>3309.07632625</v>
      </c>
      <c r="Q55" s="36">
        <f>SUMIFS(СВЦЭМ!$D$33:$D$776,СВЦЭМ!$A$33:$A$776,$A55,СВЦЭМ!$B$33:$B$776,Q$47)+'СЕТ СН'!$G$14+СВЦЭМ!$D$10+'СЕТ СН'!$G$5-'СЕТ СН'!$G$24</f>
        <v>3311.4034896100002</v>
      </c>
      <c r="R55" s="36">
        <f>SUMIFS(СВЦЭМ!$D$33:$D$776,СВЦЭМ!$A$33:$A$776,$A55,СВЦЭМ!$B$33:$B$776,R$47)+'СЕТ СН'!$G$14+СВЦЭМ!$D$10+'СЕТ СН'!$G$5-'СЕТ СН'!$G$24</f>
        <v>3272.2538518300003</v>
      </c>
      <c r="S55" s="36">
        <f>SUMIFS(СВЦЭМ!$D$33:$D$776,СВЦЭМ!$A$33:$A$776,$A55,СВЦЭМ!$B$33:$B$776,S$47)+'СЕТ СН'!$G$14+СВЦЭМ!$D$10+'СЕТ СН'!$G$5-'СЕТ СН'!$G$24</f>
        <v>3254.3775770100001</v>
      </c>
      <c r="T55" s="36">
        <f>SUMIFS(СВЦЭМ!$D$33:$D$776,СВЦЭМ!$A$33:$A$776,$A55,СВЦЭМ!$B$33:$B$776,T$47)+'СЕТ СН'!$G$14+СВЦЭМ!$D$10+'СЕТ СН'!$G$5-'СЕТ СН'!$G$24</f>
        <v>3237.7540889000002</v>
      </c>
      <c r="U55" s="36">
        <f>SUMIFS(СВЦЭМ!$D$33:$D$776,СВЦЭМ!$A$33:$A$776,$A55,СВЦЭМ!$B$33:$B$776,U$47)+'СЕТ СН'!$G$14+СВЦЭМ!$D$10+'СЕТ СН'!$G$5-'СЕТ СН'!$G$24</f>
        <v>3231.5399697000003</v>
      </c>
      <c r="V55" s="36">
        <f>SUMIFS(СВЦЭМ!$D$33:$D$776,СВЦЭМ!$A$33:$A$776,$A55,СВЦЭМ!$B$33:$B$776,V$47)+'СЕТ СН'!$G$14+СВЦЭМ!$D$10+'СЕТ СН'!$G$5-'СЕТ СН'!$G$24</f>
        <v>3244.97111283</v>
      </c>
      <c r="W55" s="36">
        <f>SUMIFS(СВЦЭМ!$D$33:$D$776,СВЦЭМ!$A$33:$A$776,$A55,СВЦЭМ!$B$33:$B$776,W$47)+'СЕТ СН'!$G$14+СВЦЭМ!$D$10+'СЕТ СН'!$G$5-'СЕТ СН'!$G$24</f>
        <v>3257.7239061300002</v>
      </c>
      <c r="X55" s="36">
        <f>SUMIFS(СВЦЭМ!$D$33:$D$776,СВЦЭМ!$A$33:$A$776,$A55,СВЦЭМ!$B$33:$B$776,X$47)+'СЕТ СН'!$G$14+СВЦЭМ!$D$10+'СЕТ СН'!$G$5-'СЕТ СН'!$G$24</f>
        <v>3274.1507722400002</v>
      </c>
      <c r="Y55" s="36">
        <f>SUMIFS(СВЦЭМ!$D$33:$D$776,СВЦЭМ!$A$33:$A$776,$A55,СВЦЭМ!$B$33:$B$776,Y$47)+'СЕТ СН'!$G$14+СВЦЭМ!$D$10+'СЕТ СН'!$G$5-'СЕТ СН'!$G$24</f>
        <v>3301.0707659899999</v>
      </c>
    </row>
    <row r="56" spans="1:25" ht="15.75" x14ac:dyDescent="0.2">
      <c r="A56" s="35">
        <f t="shared" si="1"/>
        <v>43778</v>
      </c>
      <c r="B56" s="36">
        <f>SUMIFS(СВЦЭМ!$D$33:$D$776,СВЦЭМ!$A$33:$A$776,$A56,СВЦЭМ!$B$33:$B$776,B$47)+'СЕТ СН'!$G$14+СВЦЭМ!$D$10+'СЕТ СН'!$G$5-'СЕТ СН'!$G$24</f>
        <v>3361.3685649200002</v>
      </c>
      <c r="C56" s="36">
        <f>SUMIFS(СВЦЭМ!$D$33:$D$776,СВЦЭМ!$A$33:$A$776,$A56,СВЦЭМ!$B$33:$B$776,C$47)+'СЕТ СН'!$G$14+СВЦЭМ!$D$10+'СЕТ СН'!$G$5-'СЕТ СН'!$G$24</f>
        <v>3399.42549216</v>
      </c>
      <c r="D56" s="36">
        <f>SUMIFS(СВЦЭМ!$D$33:$D$776,СВЦЭМ!$A$33:$A$776,$A56,СВЦЭМ!$B$33:$B$776,D$47)+'СЕТ СН'!$G$14+СВЦЭМ!$D$10+'СЕТ СН'!$G$5-'СЕТ СН'!$G$24</f>
        <v>3414.1180962100002</v>
      </c>
      <c r="E56" s="36">
        <f>SUMIFS(СВЦЭМ!$D$33:$D$776,СВЦЭМ!$A$33:$A$776,$A56,СВЦЭМ!$B$33:$B$776,E$47)+'СЕТ СН'!$G$14+СВЦЭМ!$D$10+'СЕТ СН'!$G$5-'СЕТ СН'!$G$24</f>
        <v>3430.0667407000001</v>
      </c>
      <c r="F56" s="36">
        <f>SUMIFS(СВЦЭМ!$D$33:$D$776,СВЦЭМ!$A$33:$A$776,$A56,СВЦЭМ!$B$33:$B$776,F$47)+'СЕТ СН'!$G$14+СВЦЭМ!$D$10+'СЕТ СН'!$G$5-'СЕТ СН'!$G$24</f>
        <v>3425.3814865200002</v>
      </c>
      <c r="G56" s="36">
        <f>SUMIFS(СВЦЭМ!$D$33:$D$776,СВЦЭМ!$A$33:$A$776,$A56,СВЦЭМ!$B$33:$B$776,G$47)+'СЕТ СН'!$G$14+СВЦЭМ!$D$10+'СЕТ СН'!$G$5-'СЕТ СН'!$G$24</f>
        <v>3416.8360166299999</v>
      </c>
      <c r="H56" s="36">
        <f>SUMIFS(СВЦЭМ!$D$33:$D$776,СВЦЭМ!$A$33:$A$776,$A56,СВЦЭМ!$B$33:$B$776,H$47)+'СЕТ СН'!$G$14+СВЦЭМ!$D$10+'СЕТ СН'!$G$5-'СЕТ СН'!$G$24</f>
        <v>3373.4287491800001</v>
      </c>
      <c r="I56" s="36">
        <f>SUMIFS(СВЦЭМ!$D$33:$D$776,СВЦЭМ!$A$33:$A$776,$A56,СВЦЭМ!$B$33:$B$776,I$47)+'СЕТ СН'!$G$14+СВЦЭМ!$D$10+'СЕТ СН'!$G$5-'СЕТ СН'!$G$24</f>
        <v>3332.7955004</v>
      </c>
      <c r="J56" s="36">
        <f>SUMIFS(СВЦЭМ!$D$33:$D$776,СВЦЭМ!$A$33:$A$776,$A56,СВЦЭМ!$B$33:$B$776,J$47)+'СЕТ СН'!$G$14+СВЦЭМ!$D$10+'СЕТ СН'!$G$5-'СЕТ СН'!$G$24</f>
        <v>3317.5814355800003</v>
      </c>
      <c r="K56" s="36">
        <f>SUMIFS(СВЦЭМ!$D$33:$D$776,СВЦЭМ!$A$33:$A$776,$A56,СВЦЭМ!$B$33:$B$776,K$47)+'СЕТ СН'!$G$14+СВЦЭМ!$D$10+'СЕТ СН'!$G$5-'СЕТ СН'!$G$24</f>
        <v>3311.6687534900002</v>
      </c>
      <c r="L56" s="36">
        <f>SUMIFS(СВЦЭМ!$D$33:$D$776,СВЦЭМ!$A$33:$A$776,$A56,СВЦЭМ!$B$33:$B$776,L$47)+'СЕТ СН'!$G$14+СВЦЭМ!$D$10+'СЕТ СН'!$G$5-'СЕТ СН'!$G$24</f>
        <v>3319.20870001</v>
      </c>
      <c r="M56" s="36">
        <f>SUMIFS(СВЦЭМ!$D$33:$D$776,СВЦЭМ!$A$33:$A$776,$A56,СВЦЭМ!$B$33:$B$776,M$47)+'СЕТ СН'!$G$14+СВЦЭМ!$D$10+'СЕТ СН'!$G$5-'СЕТ СН'!$G$24</f>
        <v>3324.6306048300003</v>
      </c>
      <c r="N56" s="36">
        <f>SUMIFS(СВЦЭМ!$D$33:$D$776,СВЦЭМ!$A$33:$A$776,$A56,СВЦЭМ!$B$33:$B$776,N$47)+'СЕТ СН'!$G$14+СВЦЭМ!$D$10+'СЕТ СН'!$G$5-'СЕТ СН'!$G$24</f>
        <v>3329.5682305099999</v>
      </c>
      <c r="O56" s="36">
        <f>SUMIFS(СВЦЭМ!$D$33:$D$776,СВЦЭМ!$A$33:$A$776,$A56,СВЦЭМ!$B$33:$B$776,O$47)+'СЕТ СН'!$G$14+СВЦЭМ!$D$10+'СЕТ СН'!$G$5-'СЕТ СН'!$G$24</f>
        <v>3340.8215052</v>
      </c>
      <c r="P56" s="36">
        <f>SUMIFS(СВЦЭМ!$D$33:$D$776,СВЦЭМ!$A$33:$A$776,$A56,СВЦЭМ!$B$33:$B$776,P$47)+'СЕТ СН'!$G$14+СВЦЭМ!$D$10+'СЕТ СН'!$G$5-'СЕТ СН'!$G$24</f>
        <v>3352.3066068400003</v>
      </c>
      <c r="Q56" s="36">
        <f>SUMIFS(СВЦЭМ!$D$33:$D$776,СВЦЭМ!$A$33:$A$776,$A56,СВЦЭМ!$B$33:$B$776,Q$47)+'СЕТ СН'!$G$14+СВЦЭМ!$D$10+'СЕТ СН'!$G$5-'СЕТ СН'!$G$24</f>
        <v>3347.5448722600004</v>
      </c>
      <c r="R56" s="36">
        <f>SUMIFS(СВЦЭМ!$D$33:$D$776,СВЦЭМ!$A$33:$A$776,$A56,СВЦЭМ!$B$33:$B$776,R$47)+'СЕТ СН'!$G$14+СВЦЭМ!$D$10+'СЕТ СН'!$G$5-'СЕТ СН'!$G$24</f>
        <v>3305.1159815700003</v>
      </c>
      <c r="S56" s="36">
        <f>SUMIFS(СВЦЭМ!$D$33:$D$776,СВЦЭМ!$A$33:$A$776,$A56,СВЦЭМ!$B$33:$B$776,S$47)+'СЕТ СН'!$G$14+СВЦЭМ!$D$10+'СЕТ СН'!$G$5-'СЕТ СН'!$G$24</f>
        <v>3270.9370207500001</v>
      </c>
      <c r="T56" s="36">
        <f>SUMIFS(СВЦЭМ!$D$33:$D$776,СВЦЭМ!$A$33:$A$776,$A56,СВЦЭМ!$B$33:$B$776,T$47)+'СЕТ СН'!$G$14+СВЦЭМ!$D$10+'СЕТ СН'!$G$5-'СЕТ СН'!$G$24</f>
        <v>3281.48320913</v>
      </c>
      <c r="U56" s="36">
        <f>SUMIFS(СВЦЭМ!$D$33:$D$776,СВЦЭМ!$A$33:$A$776,$A56,СВЦЭМ!$B$33:$B$776,U$47)+'СЕТ СН'!$G$14+СВЦЭМ!$D$10+'СЕТ СН'!$G$5-'СЕТ СН'!$G$24</f>
        <v>3282.6748334600002</v>
      </c>
      <c r="V56" s="36">
        <f>SUMIFS(СВЦЭМ!$D$33:$D$776,СВЦЭМ!$A$33:$A$776,$A56,СВЦЭМ!$B$33:$B$776,V$47)+'СЕТ СН'!$G$14+СВЦЭМ!$D$10+'СЕТ СН'!$G$5-'СЕТ СН'!$G$24</f>
        <v>3274.6689679400001</v>
      </c>
      <c r="W56" s="36">
        <f>SUMIFS(СВЦЭМ!$D$33:$D$776,СВЦЭМ!$A$33:$A$776,$A56,СВЦЭМ!$B$33:$B$776,W$47)+'СЕТ СН'!$G$14+СВЦЭМ!$D$10+'СЕТ СН'!$G$5-'СЕТ СН'!$G$24</f>
        <v>3264.93818986</v>
      </c>
      <c r="X56" s="36">
        <f>SUMIFS(СВЦЭМ!$D$33:$D$776,СВЦЭМ!$A$33:$A$776,$A56,СВЦЭМ!$B$33:$B$776,X$47)+'СЕТ СН'!$G$14+СВЦЭМ!$D$10+'СЕТ СН'!$G$5-'СЕТ СН'!$G$24</f>
        <v>3264.7496263399998</v>
      </c>
      <c r="Y56" s="36">
        <f>SUMIFS(СВЦЭМ!$D$33:$D$776,СВЦЭМ!$A$33:$A$776,$A56,СВЦЭМ!$B$33:$B$776,Y$47)+'СЕТ СН'!$G$14+СВЦЭМ!$D$10+'СЕТ СН'!$G$5-'СЕТ СН'!$G$24</f>
        <v>3294.4203735199999</v>
      </c>
    </row>
    <row r="57" spans="1:25" ht="15.75" x14ac:dyDescent="0.2">
      <c r="A57" s="35">
        <f t="shared" si="1"/>
        <v>43779</v>
      </c>
      <c r="B57" s="36">
        <f>SUMIFS(СВЦЭМ!$D$33:$D$776,СВЦЭМ!$A$33:$A$776,$A57,СВЦЭМ!$B$33:$B$776,B$47)+'СЕТ СН'!$G$14+СВЦЭМ!$D$10+'СЕТ СН'!$G$5-'СЕТ СН'!$G$24</f>
        <v>3358.7508213400001</v>
      </c>
      <c r="C57" s="36">
        <f>SUMIFS(СВЦЭМ!$D$33:$D$776,СВЦЭМ!$A$33:$A$776,$A57,СВЦЭМ!$B$33:$B$776,C$47)+'СЕТ СН'!$G$14+СВЦЭМ!$D$10+'СЕТ СН'!$G$5-'СЕТ СН'!$G$24</f>
        <v>3394.3688732199998</v>
      </c>
      <c r="D57" s="36">
        <f>SUMIFS(СВЦЭМ!$D$33:$D$776,СВЦЭМ!$A$33:$A$776,$A57,СВЦЭМ!$B$33:$B$776,D$47)+'СЕТ СН'!$G$14+СВЦЭМ!$D$10+'СЕТ СН'!$G$5-'СЕТ СН'!$G$24</f>
        <v>3411.9817291600002</v>
      </c>
      <c r="E57" s="36">
        <f>SUMIFS(СВЦЭМ!$D$33:$D$776,СВЦЭМ!$A$33:$A$776,$A57,СВЦЭМ!$B$33:$B$776,E$47)+'СЕТ СН'!$G$14+СВЦЭМ!$D$10+'СЕТ СН'!$G$5-'СЕТ СН'!$G$24</f>
        <v>3426.1585513999999</v>
      </c>
      <c r="F57" s="36">
        <f>SUMIFS(СВЦЭМ!$D$33:$D$776,СВЦЭМ!$A$33:$A$776,$A57,СВЦЭМ!$B$33:$B$776,F$47)+'СЕТ СН'!$G$14+СВЦЭМ!$D$10+'СЕТ СН'!$G$5-'СЕТ СН'!$G$24</f>
        <v>3425.7468325</v>
      </c>
      <c r="G57" s="36">
        <f>SUMIFS(СВЦЭМ!$D$33:$D$776,СВЦЭМ!$A$33:$A$776,$A57,СВЦЭМ!$B$33:$B$776,G$47)+'СЕТ СН'!$G$14+СВЦЭМ!$D$10+'СЕТ СН'!$G$5-'СЕТ СН'!$G$24</f>
        <v>3413.6435648400002</v>
      </c>
      <c r="H57" s="36">
        <f>SUMIFS(СВЦЭМ!$D$33:$D$776,СВЦЭМ!$A$33:$A$776,$A57,СВЦЭМ!$B$33:$B$776,H$47)+'СЕТ СН'!$G$14+СВЦЭМ!$D$10+'СЕТ СН'!$G$5-'СЕТ СН'!$G$24</f>
        <v>3388.3381748700003</v>
      </c>
      <c r="I57" s="36">
        <f>SUMIFS(СВЦЭМ!$D$33:$D$776,СВЦЭМ!$A$33:$A$776,$A57,СВЦЭМ!$B$33:$B$776,I$47)+'СЕТ СН'!$G$14+СВЦЭМ!$D$10+'СЕТ СН'!$G$5-'СЕТ СН'!$G$24</f>
        <v>3377.4822014700003</v>
      </c>
      <c r="J57" s="36">
        <f>SUMIFS(СВЦЭМ!$D$33:$D$776,СВЦЭМ!$A$33:$A$776,$A57,СВЦЭМ!$B$33:$B$776,J$47)+'СЕТ СН'!$G$14+СВЦЭМ!$D$10+'СЕТ СН'!$G$5-'СЕТ СН'!$G$24</f>
        <v>3366.53663388</v>
      </c>
      <c r="K57" s="36">
        <f>SUMIFS(СВЦЭМ!$D$33:$D$776,СВЦЭМ!$A$33:$A$776,$A57,СВЦЭМ!$B$33:$B$776,K$47)+'СЕТ СН'!$G$14+СВЦЭМ!$D$10+'СЕТ СН'!$G$5-'СЕТ СН'!$G$24</f>
        <v>3337.7022593700003</v>
      </c>
      <c r="L57" s="36">
        <f>SUMIFS(СВЦЭМ!$D$33:$D$776,СВЦЭМ!$A$33:$A$776,$A57,СВЦЭМ!$B$33:$B$776,L$47)+'СЕТ СН'!$G$14+СВЦЭМ!$D$10+'СЕТ СН'!$G$5-'СЕТ СН'!$G$24</f>
        <v>3323.2757301000001</v>
      </c>
      <c r="M57" s="36">
        <f>SUMIFS(СВЦЭМ!$D$33:$D$776,СВЦЭМ!$A$33:$A$776,$A57,СВЦЭМ!$B$33:$B$776,M$47)+'СЕТ СН'!$G$14+СВЦЭМ!$D$10+'СЕТ СН'!$G$5-'СЕТ СН'!$G$24</f>
        <v>3323.25782187</v>
      </c>
      <c r="N57" s="36">
        <f>SUMIFS(СВЦЭМ!$D$33:$D$776,СВЦЭМ!$A$33:$A$776,$A57,СВЦЭМ!$B$33:$B$776,N$47)+'СЕТ СН'!$G$14+СВЦЭМ!$D$10+'СЕТ СН'!$G$5-'СЕТ СН'!$G$24</f>
        <v>3329.9472172599999</v>
      </c>
      <c r="O57" s="36">
        <f>SUMIFS(СВЦЭМ!$D$33:$D$776,СВЦЭМ!$A$33:$A$776,$A57,СВЦЭМ!$B$33:$B$776,O$47)+'СЕТ СН'!$G$14+СВЦЭМ!$D$10+'СЕТ СН'!$G$5-'СЕТ СН'!$G$24</f>
        <v>3342.5152250400001</v>
      </c>
      <c r="P57" s="36">
        <f>SUMIFS(СВЦЭМ!$D$33:$D$776,СВЦЭМ!$A$33:$A$776,$A57,СВЦЭМ!$B$33:$B$776,P$47)+'СЕТ СН'!$G$14+СВЦЭМ!$D$10+'СЕТ СН'!$G$5-'СЕТ СН'!$G$24</f>
        <v>3358.3271037900004</v>
      </c>
      <c r="Q57" s="36">
        <f>SUMIFS(СВЦЭМ!$D$33:$D$776,СВЦЭМ!$A$33:$A$776,$A57,СВЦЭМ!$B$33:$B$776,Q$47)+'СЕТ СН'!$G$14+СВЦЭМ!$D$10+'СЕТ СН'!$G$5-'СЕТ СН'!$G$24</f>
        <v>3360.94490296</v>
      </c>
      <c r="R57" s="36">
        <f>SUMIFS(СВЦЭМ!$D$33:$D$776,СВЦЭМ!$A$33:$A$776,$A57,СВЦЭМ!$B$33:$B$776,R$47)+'СЕТ СН'!$G$14+СВЦЭМ!$D$10+'СЕТ СН'!$G$5-'СЕТ СН'!$G$24</f>
        <v>3310.83459541</v>
      </c>
      <c r="S57" s="36">
        <f>SUMIFS(СВЦЭМ!$D$33:$D$776,СВЦЭМ!$A$33:$A$776,$A57,СВЦЭМ!$B$33:$B$776,S$47)+'СЕТ СН'!$G$14+СВЦЭМ!$D$10+'СЕТ СН'!$G$5-'СЕТ СН'!$G$24</f>
        <v>3280.1782209600001</v>
      </c>
      <c r="T57" s="36">
        <f>SUMIFS(СВЦЭМ!$D$33:$D$776,СВЦЭМ!$A$33:$A$776,$A57,СВЦЭМ!$B$33:$B$776,T$47)+'СЕТ СН'!$G$14+СВЦЭМ!$D$10+'СЕТ СН'!$G$5-'СЕТ СН'!$G$24</f>
        <v>3289.5224024899999</v>
      </c>
      <c r="U57" s="36">
        <f>SUMIFS(СВЦЭМ!$D$33:$D$776,СВЦЭМ!$A$33:$A$776,$A57,СВЦЭМ!$B$33:$B$776,U$47)+'СЕТ СН'!$G$14+СВЦЭМ!$D$10+'СЕТ СН'!$G$5-'СЕТ СН'!$G$24</f>
        <v>3287.25037419</v>
      </c>
      <c r="V57" s="36">
        <f>SUMIFS(СВЦЭМ!$D$33:$D$776,СВЦЭМ!$A$33:$A$776,$A57,СВЦЭМ!$B$33:$B$776,V$47)+'СЕТ СН'!$G$14+СВЦЭМ!$D$10+'СЕТ СН'!$G$5-'СЕТ СН'!$G$24</f>
        <v>3278.6268012200003</v>
      </c>
      <c r="W57" s="36">
        <f>SUMIFS(СВЦЭМ!$D$33:$D$776,СВЦЭМ!$A$33:$A$776,$A57,СВЦЭМ!$B$33:$B$776,W$47)+'СЕТ СН'!$G$14+СВЦЭМ!$D$10+'СЕТ СН'!$G$5-'СЕТ СН'!$G$24</f>
        <v>3271.4403322000003</v>
      </c>
      <c r="X57" s="36">
        <f>SUMIFS(СВЦЭМ!$D$33:$D$776,СВЦЭМ!$A$33:$A$776,$A57,СВЦЭМ!$B$33:$B$776,X$47)+'СЕТ СН'!$G$14+СВЦЭМ!$D$10+'СЕТ СН'!$G$5-'СЕТ СН'!$G$24</f>
        <v>3257.6997331299999</v>
      </c>
      <c r="Y57" s="36">
        <f>SUMIFS(СВЦЭМ!$D$33:$D$776,СВЦЭМ!$A$33:$A$776,$A57,СВЦЭМ!$B$33:$B$776,Y$47)+'СЕТ СН'!$G$14+СВЦЭМ!$D$10+'СЕТ СН'!$G$5-'СЕТ СН'!$G$24</f>
        <v>3276.5019001000001</v>
      </c>
    </row>
    <row r="58" spans="1:25" ht="15.75" x14ac:dyDescent="0.2">
      <c r="A58" s="35">
        <f t="shared" si="1"/>
        <v>43780</v>
      </c>
      <c r="B58" s="36">
        <f>SUMIFS(СВЦЭМ!$D$33:$D$776,СВЦЭМ!$A$33:$A$776,$A58,СВЦЭМ!$B$33:$B$776,B$47)+'СЕТ СН'!$G$14+СВЦЭМ!$D$10+'СЕТ СН'!$G$5-'СЕТ СН'!$G$24</f>
        <v>3349.25362331</v>
      </c>
      <c r="C58" s="36">
        <f>SUMIFS(СВЦЭМ!$D$33:$D$776,СВЦЭМ!$A$33:$A$776,$A58,СВЦЭМ!$B$33:$B$776,C$47)+'СЕТ СН'!$G$14+СВЦЭМ!$D$10+'СЕТ СН'!$G$5-'СЕТ СН'!$G$24</f>
        <v>3386.2426221800001</v>
      </c>
      <c r="D58" s="36">
        <f>SUMIFS(СВЦЭМ!$D$33:$D$776,СВЦЭМ!$A$33:$A$776,$A58,СВЦЭМ!$B$33:$B$776,D$47)+'СЕТ СН'!$G$14+СВЦЭМ!$D$10+'СЕТ СН'!$G$5-'СЕТ СН'!$G$24</f>
        <v>3413.552506</v>
      </c>
      <c r="E58" s="36">
        <f>SUMIFS(СВЦЭМ!$D$33:$D$776,СВЦЭМ!$A$33:$A$776,$A58,СВЦЭМ!$B$33:$B$776,E$47)+'СЕТ СН'!$G$14+СВЦЭМ!$D$10+'СЕТ СН'!$G$5-'СЕТ СН'!$G$24</f>
        <v>3423.0104899500002</v>
      </c>
      <c r="F58" s="36">
        <f>SUMIFS(СВЦЭМ!$D$33:$D$776,СВЦЭМ!$A$33:$A$776,$A58,СВЦЭМ!$B$33:$B$776,F$47)+'СЕТ СН'!$G$14+СВЦЭМ!$D$10+'СЕТ СН'!$G$5-'СЕТ СН'!$G$24</f>
        <v>3430.98627184</v>
      </c>
      <c r="G58" s="36">
        <f>SUMIFS(СВЦЭМ!$D$33:$D$776,СВЦЭМ!$A$33:$A$776,$A58,СВЦЭМ!$B$33:$B$776,G$47)+'СЕТ СН'!$G$14+СВЦЭМ!$D$10+'СЕТ СН'!$G$5-'СЕТ СН'!$G$24</f>
        <v>3399.0470418600003</v>
      </c>
      <c r="H58" s="36">
        <f>SUMIFS(СВЦЭМ!$D$33:$D$776,СВЦЭМ!$A$33:$A$776,$A58,СВЦЭМ!$B$33:$B$776,H$47)+'СЕТ СН'!$G$14+СВЦЭМ!$D$10+'СЕТ СН'!$G$5-'СЕТ СН'!$G$24</f>
        <v>3394.0205828100002</v>
      </c>
      <c r="I58" s="36">
        <f>SUMIFS(СВЦЭМ!$D$33:$D$776,СВЦЭМ!$A$33:$A$776,$A58,СВЦЭМ!$B$33:$B$776,I$47)+'СЕТ СН'!$G$14+СВЦЭМ!$D$10+'СЕТ СН'!$G$5-'СЕТ СН'!$G$24</f>
        <v>3383.4624797300003</v>
      </c>
      <c r="J58" s="36">
        <f>SUMIFS(СВЦЭМ!$D$33:$D$776,СВЦЭМ!$A$33:$A$776,$A58,СВЦЭМ!$B$33:$B$776,J$47)+'СЕТ СН'!$G$14+СВЦЭМ!$D$10+'СЕТ СН'!$G$5-'СЕТ СН'!$G$24</f>
        <v>3379.1086541900004</v>
      </c>
      <c r="K58" s="36">
        <f>SUMIFS(СВЦЭМ!$D$33:$D$776,СВЦЭМ!$A$33:$A$776,$A58,СВЦЭМ!$B$33:$B$776,K$47)+'СЕТ СН'!$G$14+СВЦЭМ!$D$10+'СЕТ СН'!$G$5-'СЕТ СН'!$G$24</f>
        <v>3369.58280427</v>
      </c>
      <c r="L58" s="36">
        <f>SUMIFS(СВЦЭМ!$D$33:$D$776,СВЦЭМ!$A$33:$A$776,$A58,СВЦЭМ!$B$33:$B$776,L$47)+'СЕТ СН'!$G$14+СВЦЭМ!$D$10+'СЕТ СН'!$G$5-'СЕТ СН'!$G$24</f>
        <v>3331.2458439100001</v>
      </c>
      <c r="M58" s="36">
        <f>SUMIFS(СВЦЭМ!$D$33:$D$776,СВЦЭМ!$A$33:$A$776,$A58,СВЦЭМ!$B$33:$B$776,M$47)+'СЕТ СН'!$G$14+СВЦЭМ!$D$10+'СЕТ СН'!$G$5-'СЕТ СН'!$G$24</f>
        <v>3318.0597070100002</v>
      </c>
      <c r="N58" s="36">
        <f>SUMIFS(СВЦЭМ!$D$33:$D$776,СВЦЭМ!$A$33:$A$776,$A58,СВЦЭМ!$B$33:$B$776,N$47)+'СЕТ СН'!$G$14+СВЦЭМ!$D$10+'СЕТ СН'!$G$5-'СЕТ СН'!$G$24</f>
        <v>3314.0693998800002</v>
      </c>
      <c r="O58" s="36">
        <f>SUMIFS(СВЦЭМ!$D$33:$D$776,СВЦЭМ!$A$33:$A$776,$A58,СВЦЭМ!$B$33:$B$776,O$47)+'СЕТ СН'!$G$14+СВЦЭМ!$D$10+'СЕТ СН'!$G$5-'СЕТ СН'!$G$24</f>
        <v>3315.6255602300002</v>
      </c>
      <c r="P58" s="36">
        <f>SUMIFS(СВЦЭМ!$D$33:$D$776,СВЦЭМ!$A$33:$A$776,$A58,СВЦЭМ!$B$33:$B$776,P$47)+'СЕТ СН'!$G$14+СВЦЭМ!$D$10+'СЕТ СН'!$G$5-'СЕТ СН'!$G$24</f>
        <v>3319.8996499300001</v>
      </c>
      <c r="Q58" s="36">
        <f>SUMIFS(СВЦЭМ!$D$33:$D$776,СВЦЭМ!$A$33:$A$776,$A58,СВЦЭМ!$B$33:$B$776,Q$47)+'СЕТ СН'!$G$14+СВЦЭМ!$D$10+'СЕТ СН'!$G$5-'СЕТ СН'!$G$24</f>
        <v>3322.63025466</v>
      </c>
      <c r="R58" s="36">
        <f>SUMIFS(СВЦЭМ!$D$33:$D$776,СВЦЭМ!$A$33:$A$776,$A58,СВЦЭМ!$B$33:$B$776,R$47)+'СЕТ СН'!$G$14+СВЦЭМ!$D$10+'СЕТ СН'!$G$5-'СЕТ СН'!$G$24</f>
        <v>3323.63660596</v>
      </c>
      <c r="S58" s="36">
        <f>SUMIFS(СВЦЭМ!$D$33:$D$776,СВЦЭМ!$A$33:$A$776,$A58,СВЦЭМ!$B$33:$B$776,S$47)+'СЕТ СН'!$G$14+СВЦЭМ!$D$10+'СЕТ СН'!$G$5-'СЕТ СН'!$G$24</f>
        <v>3319.5815485800003</v>
      </c>
      <c r="T58" s="36">
        <f>SUMIFS(СВЦЭМ!$D$33:$D$776,СВЦЭМ!$A$33:$A$776,$A58,СВЦЭМ!$B$33:$B$776,T$47)+'СЕТ СН'!$G$14+СВЦЭМ!$D$10+'СЕТ СН'!$G$5-'СЕТ СН'!$G$24</f>
        <v>3326.9201383</v>
      </c>
      <c r="U58" s="36">
        <f>SUMIFS(СВЦЭМ!$D$33:$D$776,СВЦЭМ!$A$33:$A$776,$A58,СВЦЭМ!$B$33:$B$776,U$47)+'СЕТ СН'!$G$14+СВЦЭМ!$D$10+'СЕТ СН'!$G$5-'СЕТ СН'!$G$24</f>
        <v>3318.6403146400003</v>
      </c>
      <c r="V58" s="36">
        <f>SUMIFS(СВЦЭМ!$D$33:$D$776,СВЦЭМ!$A$33:$A$776,$A58,СВЦЭМ!$B$33:$B$776,V$47)+'СЕТ СН'!$G$14+СВЦЭМ!$D$10+'СЕТ СН'!$G$5-'СЕТ СН'!$G$24</f>
        <v>3317.0574452999999</v>
      </c>
      <c r="W58" s="36">
        <f>SUMIFS(СВЦЭМ!$D$33:$D$776,СВЦЭМ!$A$33:$A$776,$A58,СВЦЭМ!$B$33:$B$776,W$47)+'СЕТ СН'!$G$14+СВЦЭМ!$D$10+'СЕТ СН'!$G$5-'СЕТ СН'!$G$24</f>
        <v>3314.66992046</v>
      </c>
      <c r="X58" s="36">
        <f>SUMIFS(СВЦЭМ!$D$33:$D$776,СВЦЭМ!$A$33:$A$776,$A58,СВЦЭМ!$B$33:$B$776,X$47)+'СЕТ СН'!$G$14+СВЦЭМ!$D$10+'СЕТ СН'!$G$5-'СЕТ СН'!$G$24</f>
        <v>3314.9577454300002</v>
      </c>
      <c r="Y58" s="36">
        <f>SUMIFS(СВЦЭМ!$D$33:$D$776,СВЦЭМ!$A$33:$A$776,$A58,СВЦЭМ!$B$33:$B$776,Y$47)+'СЕТ СН'!$G$14+СВЦЭМ!$D$10+'СЕТ СН'!$G$5-'СЕТ СН'!$G$24</f>
        <v>3348.13467532</v>
      </c>
    </row>
    <row r="59" spans="1:25" ht="15.75" x14ac:dyDescent="0.2">
      <c r="A59" s="35">
        <f t="shared" si="1"/>
        <v>43781</v>
      </c>
      <c r="B59" s="36">
        <f>SUMIFS(СВЦЭМ!$D$33:$D$776,СВЦЭМ!$A$33:$A$776,$A59,СВЦЭМ!$B$33:$B$776,B$47)+'СЕТ СН'!$G$14+СВЦЭМ!$D$10+'СЕТ СН'!$G$5-'СЕТ СН'!$G$24</f>
        <v>3341.8447881900001</v>
      </c>
      <c r="C59" s="36">
        <f>SUMIFS(СВЦЭМ!$D$33:$D$776,СВЦЭМ!$A$33:$A$776,$A59,СВЦЭМ!$B$33:$B$776,C$47)+'СЕТ СН'!$G$14+СВЦЭМ!$D$10+'СЕТ СН'!$G$5-'СЕТ СН'!$G$24</f>
        <v>3385.98962347</v>
      </c>
      <c r="D59" s="36">
        <f>SUMIFS(СВЦЭМ!$D$33:$D$776,СВЦЭМ!$A$33:$A$776,$A59,СВЦЭМ!$B$33:$B$776,D$47)+'СЕТ СН'!$G$14+СВЦЭМ!$D$10+'СЕТ СН'!$G$5-'СЕТ СН'!$G$24</f>
        <v>3392.26663672</v>
      </c>
      <c r="E59" s="36">
        <f>SUMIFS(СВЦЭМ!$D$33:$D$776,СВЦЭМ!$A$33:$A$776,$A59,СВЦЭМ!$B$33:$B$776,E$47)+'СЕТ СН'!$G$14+СВЦЭМ!$D$10+'СЕТ СН'!$G$5-'СЕТ СН'!$G$24</f>
        <v>3402.46373881</v>
      </c>
      <c r="F59" s="36">
        <f>SUMIFS(СВЦЭМ!$D$33:$D$776,СВЦЭМ!$A$33:$A$776,$A59,СВЦЭМ!$B$33:$B$776,F$47)+'СЕТ СН'!$G$14+СВЦЭМ!$D$10+'СЕТ СН'!$G$5-'СЕТ СН'!$G$24</f>
        <v>3397.4240744900003</v>
      </c>
      <c r="G59" s="36">
        <f>SUMIFS(СВЦЭМ!$D$33:$D$776,СВЦЭМ!$A$33:$A$776,$A59,СВЦЭМ!$B$33:$B$776,G$47)+'СЕТ СН'!$G$14+СВЦЭМ!$D$10+'СЕТ СН'!$G$5-'СЕТ СН'!$G$24</f>
        <v>3375.26885244</v>
      </c>
      <c r="H59" s="36">
        <f>SUMIFS(СВЦЭМ!$D$33:$D$776,СВЦЭМ!$A$33:$A$776,$A59,СВЦЭМ!$B$33:$B$776,H$47)+'СЕТ СН'!$G$14+СВЦЭМ!$D$10+'СЕТ СН'!$G$5-'СЕТ СН'!$G$24</f>
        <v>3345.1897821500002</v>
      </c>
      <c r="I59" s="36">
        <f>SUMIFS(СВЦЭМ!$D$33:$D$776,СВЦЭМ!$A$33:$A$776,$A59,СВЦЭМ!$B$33:$B$776,I$47)+'СЕТ СН'!$G$14+СВЦЭМ!$D$10+'СЕТ СН'!$G$5-'СЕТ СН'!$G$24</f>
        <v>3323.5095279800003</v>
      </c>
      <c r="J59" s="36">
        <f>SUMIFS(СВЦЭМ!$D$33:$D$776,СВЦЭМ!$A$33:$A$776,$A59,СВЦЭМ!$B$33:$B$776,J$47)+'СЕТ СН'!$G$14+СВЦЭМ!$D$10+'СЕТ СН'!$G$5-'СЕТ СН'!$G$24</f>
        <v>3305.59271373</v>
      </c>
      <c r="K59" s="36">
        <f>SUMIFS(СВЦЭМ!$D$33:$D$776,СВЦЭМ!$A$33:$A$776,$A59,СВЦЭМ!$B$33:$B$776,K$47)+'СЕТ СН'!$G$14+СВЦЭМ!$D$10+'СЕТ СН'!$G$5-'СЕТ СН'!$G$24</f>
        <v>3302.9048484600003</v>
      </c>
      <c r="L59" s="36">
        <f>SUMIFS(СВЦЭМ!$D$33:$D$776,СВЦЭМ!$A$33:$A$776,$A59,СВЦЭМ!$B$33:$B$776,L$47)+'СЕТ СН'!$G$14+СВЦЭМ!$D$10+'СЕТ СН'!$G$5-'СЕТ СН'!$G$24</f>
        <v>3276.32542182</v>
      </c>
      <c r="M59" s="36">
        <f>SUMIFS(СВЦЭМ!$D$33:$D$776,СВЦЭМ!$A$33:$A$776,$A59,СВЦЭМ!$B$33:$B$776,M$47)+'СЕТ СН'!$G$14+СВЦЭМ!$D$10+'СЕТ СН'!$G$5-'СЕТ СН'!$G$24</f>
        <v>3262.8800906300003</v>
      </c>
      <c r="N59" s="36">
        <f>SUMIFS(СВЦЭМ!$D$33:$D$776,СВЦЭМ!$A$33:$A$776,$A59,СВЦЭМ!$B$33:$B$776,N$47)+'СЕТ СН'!$G$14+СВЦЭМ!$D$10+'СЕТ СН'!$G$5-'СЕТ СН'!$G$24</f>
        <v>3286.0404364200003</v>
      </c>
      <c r="O59" s="36">
        <f>SUMIFS(СВЦЭМ!$D$33:$D$776,СВЦЭМ!$A$33:$A$776,$A59,СВЦЭМ!$B$33:$B$776,O$47)+'СЕТ СН'!$G$14+СВЦЭМ!$D$10+'СЕТ СН'!$G$5-'СЕТ СН'!$G$24</f>
        <v>3292.24851283</v>
      </c>
      <c r="P59" s="36">
        <f>SUMIFS(СВЦЭМ!$D$33:$D$776,СВЦЭМ!$A$33:$A$776,$A59,СВЦЭМ!$B$33:$B$776,P$47)+'СЕТ СН'!$G$14+СВЦЭМ!$D$10+'СЕТ СН'!$G$5-'СЕТ СН'!$G$24</f>
        <v>3309.7259936800001</v>
      </c>
      <c r="Q59" s="36">
        <f>SUMIFS(СВЦЭМ!$D$33:$D$776,СВЦЭМ!$A$33:$A$776,$A59,СВЦЭМ!$B$33:$B$776,Q$47)+'СЕТ СН'!$G$14+СВЦЭМ!$D$10+'СЕТ СН'!$G$5-'СЕТ СН'!$G$24</f>
        <v>3325.5275648200004</v>
      </c>
      <c r="R59" s="36">
        <f>SUMIFS(СВЦЭМ!$D$33:$D$776,СВЦЭМ!$A$33:$A$776,$A59,СВЦЭМ!$B$33:$B$776,R$47)+'СЕТ СН'!$G$14+СВЦЭМ!$D$10+'СЕТ СН'!$G$5-'СЕТ СН'!$G$24</f>
        <v>3325.5601572</v>
      </c>
      <c r="S59" s="36">
        <f>SUMIFS(СВЦЭМ!$D$33:$D$776,СВЦЭМ!$A$33:$A$776,$A59,СВЦЭМ!$B$33:$B$776,S$47)+'СЕТ СН'!$G$14+СВЦЭМ!$D$10+'СЕТ СН'!$G$5-'СЕТ СН'!$G$24</f>
        <v>3333.2833341599999</v>
      </c>
      <c r="T59" s="36">
        <f>SUMIFS(СВЦЭМ!$D$33:$D$776,СВЦЭМ!$A$33:$A$776,$A59,СВЦЭМ!$B$33:$B$776,T$47)+'СЕТ СН'!$G$14+СВЦЭМ!$D$10+'СЕТ СН'!$G$5-'СЕТ СН'!$G$24</f>
        <v>3324.49954746</v>
      </c>
      <c r="U59" s="36">
        <f>SUMIFS(СВЦЭМ!$D$33:$D$776,СВЦЭМ!$A$33:$A$776,$A59,СВЦЭМ!$B$33:$B$776,U$47)+'СЕТ СН'!$G$14+СВЦЭМ!$D$10+'СЕТ СН'!$G$5-'СЕТ СН'!$G$24</f>
        <v>3315.8940529700003</v>
      </c>
      <c r="V59" s="36">
        <f>SUMIFS(СВЦЭМ!$D$33:$D$776,СВЦЭМ!$A$33:$A$776,$A59,СВЦЭМ!$B$33:$B$776,V$47)+'СЕТ СН'!$G$14+СВЦЭМ!$D$10+'СЕТ СН'!$G$5-'СЕТ СН'!$G$24</f>
        <v>3311.8610500200002</v>
      </c>
      <c r="W59" s="36">
        <f>SUMIFS(СВЦЭМ!$D$33:$D$776,СВЦЭМ!$A$33:$A$776,$A59,СВЦЭМ!$B$33:$B$776,W$47)+'СЕТ СН'!$G$14+СВЦЭМ!$D$10+'СЕТ СН'!$G$5-'СЕТ СН'!$G$24</f>
        <v>3329.8815117700001</v>
      </c>
      <c r="X59" s="36">
        <f>SUMIFS(СВЦЭМ!$D$33:$D$776,СВЦЭМ!$A$33:$A$776,$A59,СВЦЭМ!$B$33:$B$776,X$47)+'СЕТ СН'!$G$14+СВЦЭМ!$D$10+'СЕТ СН'!$G$5-'СЕТ СН'!$G$24</f>
        <v>3352.3492940200003</v>
      </c>
      <c r="Y59" s="36">
        <f>SUMIFS(СВЦЭМ!$D$33:$D$776,СВЦЭМ!$A$33:$A$776,$A59,СВЦЭМ!$B$33:$B$776,Y$47)+'СЕТ СН'!$G$14+СВЦЭМ!$D$10+'СЕТ СН'!$G$5-'СЕТ СН'!$G$24</f>
        <v>3410.0275963700001</v>
      </c>
    </row>
    <row r="60" spans="1:25" ht="15.75" x14ac:dyDescent="0.2">
      <c r="A60" s="35">
        <f t="shared" si="1"/>
        <v>43782</v>
      </c>
      <c r="B60" s="36">
        <f>SUMIFS(СВЦЭМ!$D$33:$D$776,СВЦЭМ!$A$33:$A$776,$A60,СВЦЭМ!$B$33:$B$776,B$47)+'СЕТ СН'!$G$14+СВЦЭМ!$D$10+'СЕТ СН'!$G$5-'СЕТ СН'!$G$24</f>
        <v>3393.3744099599999</v>
      </c>
      <c r="C60" s="36">
        <f>SUMIFS(СВЦЭМ!$D$33:$D$776,СВЦЭМ!$A$33:$A$776,$A60,СВЦЭМ!$B$33:$B$776,C$47)+'СЕТ СН'!$G$14+СВЦЭМ!$D$10+'СЕТ СН'!$G$5-'СЕТ СН'!$G$24</f>
        <v>3458.8493661900002</v>
      </c>
      <c r="D60" s="36">
        <f>SUMIFS(СВЦЭМ!$D$33:$D$776,СВЦЭМ!$A$33:$A$776,$A60,СВЦЭМ!$B$33:$B$776,D$47)+'СЕТ СН'!$G$14+СВЦЭМ!$D$10+'СЕТ СН'!$G$5-'СЕТ СН'!$G$24</f>
        <v>3486.26586619</v>
      </c>
      <c r="E60" s="36">
        <f>SUMIFS(СВЦЭМ!$D$33:$D$776,СВЦЭМ!$A$33:$A$776,$A60,СВЦЭМ!$B$33:$B$776,E$47)+'СЕТ СН'!$G$14+СВЦЭМ!$D$10+'СЕТ СН'!$G$5-'СЕТ СН'!$G$24</f>
        <v>3469.7060361200001</v>
      </c>
      <c r="F60" s="36">
        <f>SUMIFS(СВЦЭМ!$D$33:$D$776,СВЦЭМ!$A$33:$A$776,$A60,СВЦЭМ!$B$33:$B$776,F$47)+'СЕТ СН'!$G$14+СВЦЭМ!$D$10+'СЕТ СН'!$G$5-'СЕТ СН'!$G$24</f>
        <v>3446.55485086</v>
      </c>
      <c r="G60" s="36">
        <f>SUMIFS(СВЦЭМ!$D$33:$D$776,СВЦЭМ!$A$33:$A$776,$A60,СВЦЭМ!$B$33:$B$776,G$47)+'СЕТ СН'!$G$14+СВЦЭМ!$D$10+'СЕТ СН'!$G$5-'СЕТ СН'!$G$24</f>
        <v>3419.8759992100004</v>
      </c>
      <c r="H60" s="36">
        <f>SUMIFS(СВЦЭМ!$D$33:$D$776,СВЦЭМ!$A$33:$A$776,$A60,СВЦЭМ!$B$33:$B$776,H$47)+'СЕТ СН'!$G$14+СВЦЭМ!$D$10+'СЕТ СН'!$G$5-'СЕТ СН'!$G$24</f>
        <v>3389.1742893800001</v>
      </c>
      <c r="I60" s="36">
        <f>SUMIFS(СВЦЭМ!$D$33:$D$776,СВЦЭМ!$A$33:$A$776,$A60,СВЦЭМ!$B$33:$B$776,I$47)+'СЕТ СН'!$G$14+СВЦЭМ!$D$10+'СЕТ СН'!$G$5-'СЕТ СН'!$G$24</f>
        <v>3336.67823404</v>
      </c>
      <c r="J60" s="36">
        <f>SUMIFS(СВЦЭМ!$D$33:$D$776,СВЦЭМ!$A$33:$A$776,$A60,СВЦЭМ!$B$33:$B$776,J$47)+'СЕТ СН'!$G$14+СВЦЭМ!$D$10+'СЕТ СН'!$G$5-'СЕТ СН'!$G$24</f>
        <v>3309.60715587</v>
      </c>
      <c r="K60" s="36">
        <f>SUMIFS(СВЦЭМ!$D$33:$D$776,СВЦЭМ!$A$33:$A$776,$A60,СВЦЭМ!$B$33:$B$776,K$47)+'СЕТ СН'!$G$14+СВЦЭМ!$D$10+'СЕТ СН'!$G$5-'СЕТ СН'!$G$24</f>
        <v>3298.5450212700002</v>
      </c>
      <c r="L60" s="36">
        <f>SUMIFS(СВЦЭМ!$D$33:$D$776,СВЦЭМ!$A$33:$A$776,$A60,СВЦЭМ!$B$33:$B$776,L$47)+'СЕТ СН'!$G$14+СВЦЭМ!$D$10+'СЕТ СН'!$G$5-'СЕТ СН'!$G$24</f>
        <v>3267.0449521200003</v>
      </c>
      <c r="M60" s="36">
        <f>SUMIFS(СВЦЭМ!$D$33:$D$776,СВЦЭМ!$A$33:$A$776,$A60,СВЦЭМ!$B$33:$B$776,M$47)+'СЕТ СН'!$G$14+СВЦЭМ!$D$10+'СЕТ СН'!$G$5-'СЕТ СН'!$G$24</f>
        <v>3255.72195156</v>
      </c>
      <c r="N60" s="36">
        <f>SUMIFS(СВЦЭМ!$D$33:$D$776,СВЦЭМ!$A$33:$A$776,$A60,СВЦЭМ!$B$33:$B$776,N$47)+'СЕТ СН'!$G$14+СВЦЭМ!$D$10+'СЕТ СН'!$G$5-'СЕТ СН'!$G$24</f>
        <v>3256.4026794199999</v>
      </c>
      <c r="O60" s="36">
        <f>SUMIFS(СВЦЭМ!$D$33:$D$776,СВЦЭМ!$A$33:$A$776,$A60,СВЦЭМ!$B$33:$B$776,O$47)+'СЕТ СН'!$G$14+СВЦЭМ!$D$10+'СЕТ СН'!$G$5-'СЕТ СН'!$G$24</f>
        <v>3258.7584155900004</v>
      </c>
      <c r="P60" s="36">
        <f>SUMIFS(СВЦЭМ!$D$33:$D$776,СВЦЭМ!$A$33:$A$776,$A60,СВЦЭМ!$B$33:$B$776,P$47)+'СЕТ СН'!$G$14+СВЦЭМ!$D$10+'СЕТ СН'!$G$5-'СЕТ СН'!$G$24</f>
        <v>3260.3949443900001</v>
      </c>
      <c r="Q60" s="36">
        <f>SUMIFS(СВЦЭМ!$D$33:$D$776,СВЦЭМ!$A$33:$A$776,$A60,СВЦЭМ!$B$33:$B$776,Q$47)+'СЕТ СН'!$G$14+СВЦЭМ!$D$10+'СЕТ СН'!$G$5-'СЕТ СН'!$G$24</f>
        <v>3259.8597483200001</v>
      </c>
      <c r="R60" s="36">
        <f>SUMIFS(СВЦЭМ!$D$33:$D$776,СВЦЭМ!$A$33:$A$776,$A60,СВЦЭМ!$B$33:$B$776,R$47)+'СЕТ СН'!$G$14+СВЦЭМ!$D$10+'СЕТ СН'!$G$5-'СЕТ СН'!$G$24</f>
        <v>3250.11725871</v>
      </c>
      <c r="S60" s="36">
        <f>SUMIFS(СВЦЭМ!$D$33:$D$776,СВЦЭМ!$A$33:$A$776,$A60,СВЦЭМ!$B$33:$B$776,S$47)+'СЕТ СН'!$G$14+СВЦЭМ!$D$10+'СЕТ СН'!$G$5-'СЕТ СН'!$G$24</f>
        <v>3253.7024849500003</v>
      </c>
      <c r="T60" s="36">
        <f>SUMIFS(СВЦЭМ!$D$33:$D$776,СВЦЭМ!$A$33:$A$776,$A60,СВЦЭМ!$B$33:$B$776,T$47)+'СЕТ СН'!$G$14+СВЦЭМ!$D$10+'СЕТ СН'!$G$5-'СЕТ СН'!$G$24</f>
        <v>3271.6475353700002</v>
      </c>
      <c r="U60" s="36">
        <f>SUMIFS(СВЦЭМ!$D$33:$D$776,СВЦЭМ!$A$33:$A$776,$A60,СВЦЭМ!$B$33:$B$776,U$47)+'СЕТ СН'!$G$14+СВЦЭМ!$D$10+'СЕТ СН'!$G$5-'СЕТ СН'!$G$24</f>
        <v>3269.1915658000003</v>
      </c>
      <c r="V60" s="36">
        <f>SUMIFS(СВЦЭМ!$D$33:$D$776,СВЦЭМ!$A$33:$A$776,$A60,СВЦЭМ!$B$33:$B$776,V$47)+'СЕТ СН'!$G$14+СВЦЭМ!$D$10+'СЕТ СН'!$G$5-'СЕТ СН'!$G$24</f>
        <v>3256.5319854200002</v>
      </c>
      <c r="W60" s="36">
        <f>SUMIFS(СВЦЭМ!$D$33:$D$776,СВЦЭМ!$A$33:$A$776,$A60,СВЦЭМ!$B$33:$B$776,W$47)+'СЕТ СН'!$G$14+СВЦЭМ!$D$10+'СЕТ СН'!$G$5-'СЕТ СН'!$G$24</f>
        <v>3248.1030310700003</v>
      </c>
      <c r="X60" s="36">
        <f>SUMIFS(СВЦЭМ!$D$33:$D$776,СВЦЭМ!$A$33:$A$776,$A60,СВЦЭМ!$B$33:$B$776,X$47)+'СЕТ СН'!$G$14+СВЦЭМ!$D$10+'СЕТ СН'!$G$5-'СЕТ СН'!$G$24</f>
        <v>3256.17852554</v>
      </c>
      <c r="Y60" s="36">
        <f>SUMIFS(СВЦЭМ!$D$33:$D$776,СВЦЭМ!$A$33:$A$776,$A60,СВЦЭМ!$B$33:$B$776,Y$47)+'СЕТ СН'!$G$14+СВЦЭМ!$D$10+'СЕТ СН'!$G$5-'СЕТ СН'!$G$24</f>
        <v>3293.5316657399999</v>
      </c>
    </row>
    <row r="61" spans="1:25" ht="15.75" x14ac:dyDescent="0.2">
      <c r="A61" s="35">
        <f t="shared" si="1"/>
        <v>43783</v>
      </c>
      <c r="B61" s="36">
        <f>SUMIFS(СВЦЭМ!$D$33:$D$776,СВЦЭМ!$A$33:$A$776,$A61,СВЦЭМ!$B$33:$B$776,B$47)+'СЕТ СН'!$G$14+СВЦЭМ!$D$10+'СЕТ СН'!$G$5-'СЕТ СН'!$G$24</f>
        <v>3279.4995899700002</v>
      </c>
      <c r="C61" s="36">
        <f>SUMIFS(СВЦЭМ!$D$33:$D$776,СВЦЭМ!$A$33:$A$776,$A61,СВЦЭМ!$B$33:$B$776,C$47)+'СЕТ СН'!$G$14+СВЦЭМ!$D$10+'СЕТ СН'!$G$5-'СЕТ СН'!$G$24</f>
        <v>3306.3503019</v>
      </c>
      <c r="D61" s="36">
        <f>SUMIFS(СВЦЭМ!$D$33:$D$776,СВЦЭМ!$A$33:$A$776,$A61,СВЦЭМ!$B$33:$B$776,D$47)+'СЕТ СН'!$G$14+СВЦЭМ!$D$10+'СЕТ СН'!$G$5-'СЕТ СН'!$G$24</f>
        <v>3309.8118816200003</v>
      </c>
      <c r="E61" s="36">
        <f>SUMIFS(СВЦЭМ!$D$33:$D$776,СВЦЭМ!$A$33:$A$776,$A61,СВЦЭМ!$B$33:$B$776,E$47)+'СЕТ СН'!$G$14+СВЦЭМ!$D$10+'СЕТ СН'!$G$5-'СЕТ СН'!$G$24</f>
        <v>3313.7626926500002</v>
      </c>
      <c r="F61" s="36">
        <f>SUMIFS(СВЦЭМ!$D$33:$D$776,СВЦЭМ!$A$33:$A$776,$A61,СВЦЭМ!$B$33:$B$776,F$47)+'СЕТ СН'!$G$14+СВЦЭМ!$D$10+'СЕТ СН'!$G$5-'СЕТ СН'!$G$24</f>
        <v>3311.7364808000002</v>
      </c>
      <c r="G61" s="36">
        <f>SUMIFS(СВЦЭМ!$D$33:$D$776,СВЦЭМ!$A$33:$A$776,$A61,СВЦЭМ!$B$33:$B$776,G$47)+'СЕТ СН'!$G$14+СВЦЭМ!$D$10+'СЕТ СН'!$G$5-'СЕТ СН'!$G$24</f>
        <v>3316.0065555700003</v>
      </c>
      <c r="H61" s="36">
        <f>SUMIFS(СВЦЭМ!$D$33:$D$776,СВЦЭМ!$A$33:$A$776,$A61,СВЦЭМ!$B$33:$B$776,H$47)+'СЕТ СН'!$G$14+СВЦЭМ!$D$10+'СЕТ СН'!$G$5-'СЕТ СН'!$G$24</f>
        <v>3302.2373559600001</v>
      </c>
      <c r="I61" s="36">
        <f>SUMIFS(СВЦЭМ!$D$33:$D$776,СВЦЭМ!$A$33:$A$776,$A61,СВЦЭМ!$B$33:$B$776,I$47)+'СЕТ СН'!$G$14+СВЦЭМ!$D$10+'СЕТ СН'!$G$5-'СЕТ СН'!$G$24</f>
        <v>3345.5187580100001</v>
      </c>
      <c r="J61" s="36">
        <f>SUMIFS(СВЦЭМ!$D$33:$D$776,СВЦЭМ!$A$33:$A$776,$A61,СВЦЭМ!$B$33:$B$776,J$47)+'СЕТ СН'!$G$14+СВЦЭМ!$D$10+'СЕТ СН'!$G$5-'СЕТ СН'!$G$24</f>
        <v>3406.71747959</v>
      </c>
      <c r="K61" s="36">
        <f>SUMIFS(СВЦЭМ!$D$33:$D$776,СВЦЭМ!$A$33:$A$776,$A61,СВЦЭМ!$B$33:$B$776,K$47)+'СЕТ СН'!$G$14+СВЦЭМ!$D$10+'СЕТ СН'!$G$5-'СЕТ СН'!$G$24</f>
        <v>3416.2937338700003</v>
      </c>
      <c r="L61" s="36">
        <f>SUMIFS(СВЦЭМ!$D$33:$D$776,СВЦЭМ!$A$33:$A$776,$A61,СВЦЭМ!$B$33:$B$776,L$47)+'СЕТ СН'!$G$14+СВЦЭМ!$D$10+'СЕТ СН'!$G$5-'СЕТ СН'!$G$24</f>
        <v>3375.01802327</v>
      </c>
      <c r="M61" s="36">
        <f>SUMIFS(СВЦЭМ!$D$33:$D$776,СВЦЭМ!$A$33:$A$776,$A61,СВЦЭМ!$B$33:$B$776,M$47)+'СЕТ СН'!$G$14+СВЦЭМ!$D$10+'СЕТ СН'!$G$5-'СЕТ СН'!$G$24</f>
        <v>3356.0328887700002</v>
      </c>
      <c r="N61" s="36">
        <f>SUMIFS(СВЦЭМ!$D$33:$D$776,СВЦЭМ!$A$33:$A$776,$A61,СВЦЭМ!$B$33:$B$776,N$47)+'СЕТ СН'!$G$14+СВЦЭМ!$D$10+'СЕТ СН'!$G$5-'СЕТ СН'!$G$24</f>
        <v>3340.6129837500002</v>
      </c>
      <c r="O61" s="36">
        <f>SUMIFS(СВЦЭМ!$D$33:$D$776,СВЦЭМ!$A$33:$A$776,$A61,СВЦЭМ!$B$33:$B$776,O$47)+'СЕТ СН'!$G$14+СВЦЭМ!$D$10+'СЕТ СН'!$G$5-'СЕТ СН'!$G$24</f>
        <v>3333.42917377</v>
      </c>
      <c r="P61" s="36">
        <f>SUMIFS(СВЦЭМ!$D$33:$D$776,СВЦЭМ!$A$33:$A$776,$A61,СВЦЭМ!$B$33:$B$776,P$47)+'СЕТ СН'!$G$14+СВЦЭМ!$D$10+'СЕТ СН'!$G$5-'СЕТ СН'!$G$24</f>
        <v>3331.5484666800003</v>
      </c>
      <c r="Q61" s="36">
        <f>SUMIFS(СВЦЭМ!$D$33:$D$776,СВЦЭМ!$A$33:$A$776,$A61,СВЦЭМ!$B$33:$B$776,Q$47)+'СЕТ СН'!$G$14+СВЦЭМ!$D$10+'СЕТ СН'!$G$5-'СЕТ СН'!$G$24</f>
        <v>3330.1460055699999</v>
      </c>
      <c r="R61" s="36">
        <f>SUMIFS(СВЦЭМ!$D$33:$D$776,СВЦЭМ!$A$33:$A$776,$A61,СВЦЭМ!$B$33:$B$776,R$47)+'СЕТ СН'!$G$14+СВЦЭМ!$D$10+'СЕТ СН'!$G$5-'СЕТ СН'!$G$24</f>
        <v>3328.5195154100002</v>
      </c>
      <c r="S61" s="36">
        <f>SUMIFS(СВЦЭМ!$D$33:$D$776,СВЦЭМ!$A$33:$A$776,$A61,СВЦЭМ!$B$33:$B$776,S$47)+'СЕТ СН'!$G$14+СВЦЭМ!$D$10+'СЕТ СН'!$G$5-'СЕТ СН'!$G$24</f>
        <v>3358.75667316</v>
      </c>
      <c r="T61" s="36">
        <f>SUMIFS(СВЦЭМ!$D$33:$D$776,СВЦЭМ!$A$33:$A$776,$A61,СВЦЭМ!$B$33:$B$776,T$47)+'СЕТ СН'!$G$14+СВЦЭМ!$D$10+'СЕТ СН'!$G$5-'СЕТ СН'!$G$24</f>
        <v>3372.9445366700002</v>
      </c>
      <c r="U61" s="36">
        <f>SUMIFS(СВЦЭМ!$D$33:$D$776,СВЦЭМ!$A$33:$A$776,$A61,СВЦЭМ!$B$33:$B$776,U$47)+'СЕТ СН'!$G$14+СВЦЭМ!$D$10+'СЕТ СН'!$G$5-'СЕТ СН'!$G$24</f>
        <v>3367.1415436400002</v>
      </c>
      <c r="V61" s="36">
        <f>SUMIFS(СВЦЭМ!$D$33:$D$776,СВЦЭМ!$A$33:$A$776,$A61,СВЦЭМ!$B$33:$B$776,V$47)+'СЕТ СН'!$G$14+СВЦЭМ!$D$10+'СЕТ СН'!$G$5-'СЕТ СН'!$G$24</f>
        <v>3362.0423074999999</v>
      </c>
      <c r="W61" s="36">
        <f>SUMIFS(СВЦЭМ!$D$33:$D$776,СВЦЭМ!$A$33:$A$776,$A61,СВЦЭМ!$B$33:$B$776,W$47)+'СЕТ СН'!$G$14+СВЦЭМ!$D$10+'СЕТ СН'!$G$5-'СЕТ СН'!$G$24</f>
        <v>3358.0559152000001</v>
      </c>
      <c r="X61" s="36">
        <f>SUMIFS(СВЦЭМ!$D$33:$D$776,СВЦЭМ!$A$33:$A$776,$A61,СВЦЭМ!$B$33:$B$776,X$47)+'СЕТ СН'!$G$14+СВЦЭМ!$D$10+'СЕТ СН'!$G$5-'СЕТ СН'!$G$24</f>
        <v>3351.3026409600002</v>
      </c>
      <c r="Y61" s="36">
        <f>SUMIFS(СВЦЭМ!$D$33:$D$776,СВЦЭМ!$A$33:$A$776,$A61,СВЦЭМ!$B$33:$B$776,Y$47)+'СЕТ СН'!$G$14+СВЦЭМ!$D$10+'СЕТ СН'!$G$5-'СЕТ СН'!$G$24</f>
        <v>3354.50471023</v>
      </c>
    </row>
    <row r="62" spans="1:25" ht="15.75" x14ac:dyDescent="0.2">
      <c r="A62" s="35">
        <f t="shared" si="1"/>
        <v>43784</v>
      </c>
      <c r="B62" s="36">
        <f>SUMIFS(СВЦЭМ!$D$33:$D$776,СВЦЭМ!$A$33:$A$776,$A62,СВЦЭМ!$B$33:$B$776,B$47)+'СЕТ СН'!$G$14+СВЦЭМ!$D$10+'СЕТ СН'!$G$5-'СЕТ СН'!$G$24</f>
        <v>3351.6493164100002</v>
      </c>
      <c r="C62" s="36">
        <f>SUMIFS(СВЦЭМ!$D$33:$D$776,СВЦЭМ!$A$33:$A$776,$A62,СВЦЭМ!$B$33:$B$776,C$47)+'СЕТ СН'!$G$14+СВЦЭМ!$D$10+'СЕТ СН'!$G$5-'СЕТ СН'!$G$24</f>
        <v>3387.8086437500001</v>
      </c>
      <c r="D62" s="36">
        <f>SUMIFS(СВЦЭМ!$D$33:$D$776,СВЦЭМ!$A$33:$A$776,$A62,СВЦЭМ!$B$33:$B$776,D$47)+'СЕТ СН'!$G$14+СВЦЭМ!$D$10+'СЕТ СН'!$G$5-'СЕТ СН'!$G$24</f>
        <v>3381.541714</v>
      </c>
      <c r="E62" s="36">
        <f>SUMIFS(СВЦЭМ!$D$33:$D$776,СВЦЭМ!$A$33:$A$776,$A62,СВЦЭМ!$B$33:$B$776,E$47)+'СЕТ СН'!$G$14+СВЦЭМ!$D$10+'СЕТ СН'!$G$5-'СЕТ СН'!$G$24</f>
        <v>3391.5719389700002</v>
      </c>
      <c r="F62" s="36">
        <f>SUMIFS(СВЦЭМ!$D$33:$D$776,СВЦЭМ!$A$33:$A$776,$A62,СВЦЭМ!$B$33:$B$776,F$47)+'СЕТ СН'!$G$14+СВЦЭМ!$D$10+'СЕТ СН'!$G$5-'СЕТ СН'!$G$24</f>
        <v>3391.2526786200001</v>
      </c>
      <c r="G62" s="36">
        <f>SUMIFS(СВЦЭМ!$D$33:$D$776,СВЦЭМ!$A$33:$A$776,$A62,СВЦЭМ!$B$33:$B$776,G$47)+'СЕТ СН'!$G$14+СВЦЭМ!$D$10+'СЕТ СН'!$G$5-'СЕТ СН'!$G$24</f>
        <v>3374.1953488300001</v>
      </c>
      <c r="H62" s="36">
        <f>SUMIFS(СВЦЭМ!$D$33:$D$776,СВЦЭМ!$A$33:$A$776,$A62,СВЦЭМ!$B$33:$B$776,H$47)+'СЕТ СН'!$G$14+СВЦЭМ!$D$10+'СЕТ СН'!$G$5-'СЕТ СН'!$G$24</f>
        <v>3364.7572052100004</v>
      </c>
      <c r="I62" s="36">
        <f>SUMIFS(СВЦЭМ!$D$33:$D$776,СВЦЭМ!$A$33:$A$776,$A62,СВЦЭМ!$B$33:$B$776,I$47)+'СЕТ СН'!$G$14+СВЦЭМ!$D$10+'СЕТ СН'!$G$5-'СЕТ СН'!$G$24</f>
        <v>3377.08647019</v>
      </c>
      <c r="J62" s="36">
        <f>SUMIFS(СВЦЭМ!$D$33:$D$776,СВЦЭМ!$A$33:$A$776,$A62,СВЦЭМ!$B$33:$B$776,J$47)+'СЕТ СН'!$G$14+СВЦЭМ!$D$10+'СЕТ СН'!$G$5-'СЕТ СН'!$G$24</f>
        <v>3385.2301208500003</v>
      </c>
      <c r="K62" s="36">
        <f>SUMIFS(СВЦЭМ!$D$33:$D$776,СВЦЭМ!$A$33:$A$776,$A62,СВЦЭМ!$B$33:$B$776,K$47)+'СЕТ СН'!$G$14+СВЦЭМ!$D$10+'СЕТ СН'!$G$5-'СЕТ СН'!$G$24</f>
        <v>3392.9940083199999</v>
      </c>
      <c r="L62" s="36">
        <f>SUMIFS(СВЦЭМ!$D$33:$D$776,СВЦЭМ!$A$33:$A$776,$A62,СВЦЭМ!$B$33:$B$776,L$47)+'СЕТ СН'!$G$14+СВЦЭМ!$D$10+'СЕТ СН'!$G$5-'СЕТ СН'!$G$24</f>
        <v>3346.8694168299999</v>
      </c>
      <c r="M62" s="36">
        <f>SUMIFS(СВЦЭМ!$D$33:$D$776,СВЦЭМ!$A$33:$A$776,$A62,СВЦЭМ!$B$33:$B$776,M$47)+'СЕТ СН'!$G$14+СВЦЭМ!$D$10+'СЕТ СН'!$G$5-'СЕТ СН'!$G$24</f>
        <v>3321.63086333</v>
      </c>
      <c r="N62" s="36">
        <f>SUMIFS(СВЦЭМ!$D$33:$D$776,СВЦЭМ!$A$33:$A$776,$A62,СВЦЭМ!$B$33:$B$776,N$47)+'СЕТ СН'!$G$14+СВЦЭМ!$D$10+'СЕТ СН'!$G$5-'СЕТ СН'!$G$24</f>
        <v>3314.8652647200001</v>
      </c>
      <c r="O62" s="36">
        <f>SUMIFS(СВЦЭМ!$D$33:$D$776,СВЦЭМ!$A$33:$A$776,$A62,СВЦЭМ!$B$33:$B$776,O$47)+'СЕТ СН'!$G$14+СВЦЭМ!$D$10+'СЕТ СН'!$G$5-'СЕТ СН'!$G$24</f>
        <v>3314.0334877599998</v>
      </c>
      <c r="P62" s="36">
        <f>SUMIFS(СВЦЭМ!$D$33:$D$776,СВЦЭМ!$A$33:$A$776,$A62,СВЦЭМ!$B$33:$B$776,P$47)+'СЕТ СН'!$G$14+СВЦЭМ!$D$10+'СЕТ СН'!$G$5-'СЕТ СН'!$G$24</f>
        <v>3311.4169316000002</v>
      </c>
      <c r="Q62" s="36">
        <f>SUMIFS(СВЦЭМ!$D$33:$D$776,СВЦЭМ!$A$33:$A$776,$A62,СВЦЭМ!$B$33:$B$776,Q$47)+'СЕТ СН'!$G$14+СВЦЭМ!$D$10+'СЕТ СН'!$G$5-'СЕТ СН'!$G$24</f>
        <v>3310.18393612</v>
      </c>
      <c r="R62" s="36">
        <f>SUMIFS(СВЦЭМ!$D$33:$D$776,СВЦЭМ!$A$33:$A$776,$A62,СВЦЭМ!$B$33:$B$776,R$47)+'СЕТ СН'!$G$14+СВЦЭМ!$D$10+'СЕТ СН'!$G$5-'СЕТ СН'!$G$24</f>
        <v>3312.9252702000003</v>
      </c>
      <c r="S62" s="36">
        <f>SUMIFS(СВЦЭМ!$D$33:$D$776,СВЦЭМ!$A$33:$A$776,$A62,СВЦЭМ!$B$33:$B$776,S$47)+'СЕТ СН'!$G$14+СВЦЭМ!$D$10+'СЕТ СН'!$G$5-'СЕТ СН'!$G$24</f>
        <v>3326.0568990800002</v>
      </c>
      <c r="T62" s="36">
        <f>SUMIFS(СВЦЭМ!$D$33:$D$776,СВЦЭМ!$A$33:$A$776,$A62,СВЦЭМ!$B$33:$B$776,T$47)+'СЕТ СН'!$G$14+СВЦЭМ!$D$10+'СЕТ СН'!$G$5-'СЕТ СН'!$G$24</f>
        <v>3329.8589927000003</v>
      </c>
      <c r="U62" s="36">
        <f>SUMIFS(СВЦЭМ!$D$33:$D$776,СВЦЭМ!$A$33:$A$776,$A62,СВЦЭМ!$B$33:$B$776,U$47)+'СЕТ СН'!$G$14+СВЦЭМ!$D$10+'СЕТ СН'!$G$5-'СЕТ СН'!$G$24</f>
        <v>3322.1075739799999</v>
      </c>
      <c r="V62" s="36">
        <f>SUMIFS(СВЦЭМ!$D$33:$D$776,СВЦЭМ!$A$33:$A$776,$A62,СВЦЭМ!$B$33:$B$776,V$47)+'СЕТ СН'!$G$14+СВЦЭМ!$D$10+'СЕТ СН'!$G$5-'СЕТ СН'!$G$24</f>
        <v>3313.7357403800002</v>
      </c>
      <c r="W62" s="36">
        <f>SUMIFS(СВЦЭМ!$D$33:$D$776,СВЦЭМ!$A$33:$A$776,$A62,СВЦЭМ!$B$33:$B$776,W$47)+'СЕТ СН'!$G$14+СВЦЭМ!$D$10+'СЕТ СН'!$G$5-'СЕТ СН'!$G$24</f>
        <v>3308.4149664800002</v>
      </c>
      <c r="X62" s="36">
        <f>SUMIFS(СВЦЭМ!$D$33:$D$776,СВЦЭМ!$A$33:$A$776,$A62,СВЦЭМ!$B$33:$B$776,X$47)+'СЕТ СН'!$G$14+СВЦЭМ!$D$10+'СЕТ СН'!$G$5-'СЕТ СН'!$G$24</f>
        <v>3297.07224537</v>
      </c>
      <c r="Y62" s="36">
        <f>SUMIFS(СВЦЭМ!$D$33:$D$776,СВЦЭМ!$A$33:$A$776,$A62,СВЦЭМ!$B$33:$B$776,Y$47)+'СЕТ СН'!$G$14+СВЦЭМ!$D$10+'СЕТ СН'!$G$5-'СЕТ СН'!$G$24</f>
        <v>3298.6020785000001</v>
      </c>
    </row>
    <row r="63" spans="1:25" ht="15.75" x14ac:dyDescent="0.2">
      <c r="A63" s="35">
        <f t="shared" si="1"/>
        <v>43785</v>
      </c>
      <c r="B63" s="36">
        <f>SUMIFS(СВЦЭМ!$D$33:$D$776,СВЦЭМ!$A$33:$A$776,$A63,СВЦЭМ!$B$33:$B$776,B$47)+'СЕТ СН'!$G$14+СВЦЭМ!$D$10+'СЕТ СН'!$G$5-'СЕТ СН'!$G$24</f>
        <v>3392.2153012100002</v>
      </c>
      <c r="C63" s="36">
        <f>SUMIFS(СВЦЭМ!$D$33:$D$776,СВЦЭМ!$A$33:$A$776,$A63,СВЦЭМ!$B$33:$B$776,C$47)+'СЕТ СН'!$G$14+СВЦЭМ!$D$10+'СЕТ СН'!$G$5-'СЕТ СН'!$G$24</f>
        <v>3410.2091733100001</v>
      </c>
      <c r="D63" s="36">
        <f>SUMIFS(СВЦЭМ!$D$33:$D$776,СВЦЭМ!$A$33:$A$776,$A63,СВЦЭМ!$B$33:$B$776,D$47)+'СЕТ СН'!$G$14+СВЦЭМ!$D$10+'СЕТ СН'!$G$5-'СЕТ СН'!$G$24</f>
        <v>3411.7698468600001</v>
      </c>
      <c r="E63" s="36">
        <f>SUMIFS(СВЦЭМ!$D$33:$D$776,СВЦЭМ!$A$33:$A$776,$A63,СВЦЭМ!$B$33:$B$776,E$47)+'СЕТ СН'!$G$14+СВЦЭМ!$D$10+'СЕТ СН'!$G$5-'СЕТ СН'!$G$24</f>
        <v>3422.2106098600002</v>
      </c>
      <c r="F63" s="36">
        <f>SUMIFS(СВЦЭМ!$D$33:$D$776,СВЦЭМ!$A$33:$A$776,$A63,СВЦЭМ!$B$33:$B$776,F$47)+'СЕТ СН'!$G$14+СВЦЭМ!$D$10+'СЕТ СН'!$G$5-'СЕТ СН'!$G$24</f>
        <v>3416.3875130800002</v>
      </c>
      <c r="G63" s="36">
        <f>SUMIFS(СВЦЭМ!$D$33:$D$776,СВЦЭМ!$A$33:$A$776,$A63,СВЦЭМ!$B$33:$B$776,G$47)+'СЕТ СН'!$G$14+СВЦЭМ!$D$10+'СЕТ СН'!$G$5-'СЕТ СН'!$G$24</f>
        <v>3417.8900935199999</v>
      </c>
      <c r="H63" s="36">
        <f>SUMIFS(СВЦЭМ!$D$33:$D$776,СВЦЭМ!$A$33:$A$776,$A63,СВЦЭМ!$B$33:$B$776,H$47)+'СЕТ СН'!$G$14+СВЦЭМ!$D$10+'СЕТ СН'!$G$5-'СЕТ СН'!$G$24</f>
        <v>3413.63314786</v>
      </c>
      <c r="I63" s="36">
        <f>SUMIFS(СВЦЭМ!$D$33:$D$776,СВЦЭМ!$A$33:$A$776,$A63,СВЦЭМ!$B$33:$B$776,I$47)+'СЕТ СН'!$G$14+СВЦЭМ!$D$10+'СЕТ СН'!$G$5-'СЕТ СН'!$G$24</f>
        <v>3382.8357781300001</v>
      </c>
      <c r="J63" s="36">
        <f>SUMIFS(СВЦЭМ!$D$33:$D$776,СВЦЭМ!$A$33:$A$776,$A63,СВЦЭМ!$B$33:$B$776,J$47)+'СЕТ СН'!$G$14+СВЦЭМ!$D$10+'СЕТ СН'!$G$5-'СЕТ СН'!$G$24</f>
        <v>3390.2299139900001</v>
      </c>
      <c r="K63" s="36">
        <f>SUMIFS(СВЦЭМ!$D$33:$D$776,СВЦЭМ!$A$33:$A$776,$A63,СВЦЭМ!$B$33:$B$776,K$47)+'СЕТ СН'!$G$14+СВЦЭМ!$D$10+'СЕТ СН'!$G$5-'СЕТ СН'!$G$24</f>
        <v>3400.9667852500002</v>
      </c>
      <c r="L63" s="36">
        <f>SUMIFS(СВЦЭМ!$D$33:$D$776,СВЦЭМ!$A$33:$A$776,$A63,СВЦЭМ!$B$33:$B$776,L$47)+'СЕТ СН'!$G$14+СВЦЭМ!$D$10+'СЕТ СН'!$G$5-'СЕТ СН'!$G$24</f>
        <v>3365.3558653600003</v>
      </c>
      <c r="M63" s="36">
        <f>SUMIFS(СВЦЭМ!$D$33:$D$776,СВЦЭМ!$A$33:$A$776,$A63,СВЦЭМ!$B$33:$B$776,M$47)+'СЕТ СН'!$G$14+СВЦЭМ!$D$10+'СЕТ СН'!$G$5-'СЕТ СН'!$G$24</f>
        <v>3343.6287999200003</v>
      </c>
      <c r="N63" s="36">
        <f>SUMIFS(СВЦЭМ!$D$33:$D$776,СВЦЭМ!$A$33:$A$776,$A63,СВЦЭМ!$B$33:$B$776,N$47)+'СЕТ СН'!$G$14+СВЦЭМ!$D$10+'СЕТ СН'!$G$5-'СЕТ СН'!$G$24</f>
        <v>3339.9533038200002</v>
      </c>
      <c r="O63" s="36">
        <f>SUMIFS(СВЦЭМ!$D$33:$D$776,СВЦЭМ!$A$33:$A$776,$A63,СВЦЭМ!$B$33:$B$776,O$47)+'СЕТ СН'!$G$14+СВЦЭМ!$D$10+'СЕТ СН'!$G$5-'СЕТ СН'!$G$24</f>
        <v>3340.0652244900002</v>
      </c>
      <c r="P63" s="36">
        <f>SUMIFS(СВЦЭМ!$D$33:$D$776,СВЦЭМ!$A$33:$A$776,$A63,СВЦЭМ!$B$33:$B$776,P$47)+'СЕТ СН'!$G$14+СВЦЭМ!$D$10+'СЕТ СН'!$G$5-'СЕТ СН'!$G$24</f>
        <v>3331.8352870600002</v>
      </c>
      <c r="Q63" s="36">
        <f>SUMIFS(СВЦЭМ!$D$33:$D$776,СВЦЭМ!$A$33:$A$776,$A63,СВЦЭМ!$B$33:$B$776,Q$47)+'СЕТ СН'!$G$14+СВЦЭМ!$D$10+'СЕТ СН'!$G$5-'СЕТ СН'!$G$24</f>
        <v>3325.2063519399999</v>
      </c>
      <c r="R63" s="36">
        <f>SUMIFS(СВЦЭМ!$D$33:$D$776,СВЦЭМ!$A$33:$A$776,$A63,СВЦЭМ!$B$33:$B$776,R$47)+'СЕТ СН'!$G$14+СВЦЭМ!$D$10+'СЕТ СН'!$G$5-'СЕТ СН'!$G$24</f>
        <v>3321.2857673600001</v>
      </c>
      <c r="S63" s="36">
        <f>SUMIFS(СВЦЭМ!$D$33:$D$776,СВЦЭМ!$A$33:$A$776,$A63,СВЦЭМ!$B$33:$B$776,S$47)+'СЕТ СН'!$G$14+СВЦЭМ!$D$10+'СЕТ СН'!$G$5-'СЕТ СН'!$G$24</f>
        <v>3333.3771935300001</v>
      </c>
      <c r="T63" s="36">
        <f>SUMIFS(СВЦЭМ!$D$33:$D$776,СВЦЭМ!$A$33:$A$776,$A63,СВЦЭМ!$B$33:$B$776,T$47)+'СЕТ СН'!$G$14+СВЦЭМ!$D$10+'СЕТ СН'!$G$5-'СЕТ СН'!$G$24</f>
        <v>3355.40911865</v>
      </c>
      <c r="U63" s="36">
        <f>SUMIFS(СВЦЭМ!$D$33:$D$776,СВЦЭМ!$A$33:$A$776,$A63,СВЦЭМ!$B$33:$B$776,U$47)+'СЕТ СН'!$G$14+СВЦЭМ!$D$10+'СЕТ СН'!$G$5-'СЕТ СН'!$G$24</f>
        <v>3350.2879527200002</v>
      </c>
      <c r="V63" s="36">
        <f>SUMIFS(СВЦЭМ!$D$33:$D$776,СВЦЭМ!$A$33:$A$776,$A63,СВЦЭМ!$B$33:$B$776,V$47)+'СЕТ СН'!$G$14+СВЦЭМ!$D$10+'СЕТ СН'!$G$5-'СЕТ СН'!$G$24</f>
        <v>3344.91173841</v>
      </c>
      <c r="W63" s="36">
        <f>SUMIFS(СВЦЭМ!$D$33:$D$776,СВЦЭМ!$A$33:$A$776,$A63,СВЦЭМ!$B$33:$B$776,W$47)+'СЕТ СН'!$G$14+СВЦЭМ!$D$10+'СЕТ СН'!$G$5-'СЕТ СН'!$G$24</f>
        <v>3341.65841705</v>
      </c>
      <c r="X63" s="36">
        <f>SUMIFS(СВЦЭМ!$D$33:$D$776,СВЦЭМ!$A$33:$A$776,$A63,СВЦЭМ!$B$33:$B$776,X$47)+'СЕТ СН'!$G$14+СВЦЭМ!$D$10+'СЕТ СН'!$G$5-'СЕТ СН'!$G$24</f>
        <v>3332.1649108900001</v>
      </c>
      <c r="Y63" s="36">
        <f>SUMIFS(СВЦЭМ!$D$33:$D$776,СВЦЭМ!$A$33:$A$776,$A63,СВЦЭМ!$B$33:$B$776,Y$47)+'СЕТ СН'!$G$14+СВЦЭМ!$D$10+'СЕТ СН'!$G$5-'СЕТ СН'!$G$24</f>
        <v>3342.0577336300003</v>
      </c>
    </row>
    <row r="64" spans="1:25" ht="15.75" x14ac:dyDescent="0.2">
      <c r="A64" s="35">
        <f t="shared" si="1"/>
        <v>43786</v>
      </c>
      <c r="B64" s="36">
        <f>SUMIFS(СВЦЭМ!$D$33:$D$776,СВЦЭМ!$A$33:$A$776,$A64,СВЦЭМ!$B$33:$B$776,B$47)+'СЕТ СН'!$G$14+СВЦЭМ!$D$10+'СЕТ СН'!$G$5-'СЕТ СН'!$G$24</f>
        <v>3383.79712647</v>
      </c>
      <c r="C64" s="36">
        <f>SUMIFS(СВЦЭМ!$D$33:$D$776,СВЦЭМ!$A$33:$A$776,$A64,СВЦЭМ!$B$33:$B$776,C$47)+'СЕТ СН'!$G$14+СВЦЭМ!$D$10+'СЕТ СН'!$G$5-'СЕТ СН'!$G$24</f>
        <v>3412.09563824</v>
      </c>
      <c r="D64" s="36">
        <f>SUMIFS(СВЦЭМ!$D$33:$D$776,СВЦЭМ!$A$33:$A$776,$A64,СВЦЭМ!$B$33:$B$776,D$47)+'СЕТ СН'!$G$14+СВЦЭМ!$D$10+'СЕТ СН'!$G$5-'СЕТ СН'!$G$24</f>
        <v>3405.03983358</v>
      </c>
      <c r="E64" s="36">
        <f>SUMIFS(СВЦЭМ!$D$33:$D$776,СВЦЭМ!$A$33:$A$776,$A64,СВЦЭМ!$B$33:$B$776,E$47)+'СЕТ СН'!$G$14+СВЦЭМ!$D$10+'СЕТ СН'!$G$5-'СЕТ СН'!$G$24</f>
        <v>3418.8713959300003</v>
      </c>
      <c r="F64" s="36">
        <f>SUMIFS(СВЦЭМ!$D$33:$D$776,СВЦЭМ!$A$33:$A$776,$A64,СВЦЭМ!$B$33:$B$776,F$47)+'СЕТ СН'!$G$14+СВЦЭМ!$D$10+'СЕТ СН'!$G$5-'СЕТ СН'!$G$24</f>
        <v>3415.77759797</v>
      </c>
      <c r="G64" s="36">
        <f>SUMIFS(СВЦЭМ!$D$33:$D$776,СВЦЭМ!$A$33:$A$776,$A64,СВЦЭМ!$B$33:$B$776,G$47)+'СЕТ СН'!$G$14+СВЦЭМ!$D$10+'СЕТ СН'!$G$5-'СЕТ СН'!$G$24</f>
        <v>3410.1675066900002</v>
      </c>
      <c r="H64" s="36">
        <f>SUMIFS(СВЦЭМ!$D$33:$D$776,СВЦЭМ!$A$33:$A$776,$A64,СВЦЭМ!$B$33:$B$776,H$47)+'СЕТ СН'!$G$14+СВЦЭМ!$D$10+'СЕТ СН'!$G$5-'СЕТ СН'!$G$24</f>
        <v>3396.7897675200002</v>
      </c>
      <c r="I64" s="36">
        <f>SUMIFS(СВЦЭМ!$D$33:$D$776,СВЦЭМ!$A$33:$A$776,$A64,СВЦЭМ!$B$33:$B$776,I$47)+'СЕТ СН'!$G$14+СВЦЭМ!$D$10+'СЕТ СН'!$G$5-'СЕТ СН'!$G$24</f>
        <v>3381.3598669800003</v>
      </c>
      <c r="J64" s="36">
        <f>SUMIFS(СВЦЭМ!$D$33:$D$776,СВЦЭМ!$A$33:$A$776,$A64,СВЦЭМ!$B$33:$B$776,J$47)+'СЕТ СН'!$G$14+СВЦЭМ!$D$10+'СЕТ СН'!$G$5-'СЕТ СН'!$G$24</f>
        <v>3394.3005127599999</v>
      </c>
      <c r="K64" s="36">
        <f>SUMIFS(СВЦЭМ!$D$33:$D$776,СВЦЭМ!$A$33:$A$776,$A64,СВЦЭМ!$B$33:$B$776,K$47)+'СЕТ СН'!$G$14+СВЦЭМ!$D$10+'СЕТ СН'!$G$5-'СЕТ СН'!$G$24</f>
        <v>3415.1385982000002</v>
      </c>
      <c r="L64" s="36">
        <f>SUMIFS(СВЦЭМ!$D$33:$D$776,СВЦЭМ!$A$33:$A$776,$A64,СВЦЭМ!$B$33:$B$776,L$47)+'СЕТ СН'!$G$14+СВЦЭМ!$D$10+'СЕТ СН'!$G$5-'СЕТ СН'!$G$24</f>
        <v>3378.82113273</v>
      </c>
      <c r="M64" s="36">
        <f>SUMIFS(СВЦЭМ!$D$33:$D$776,СВЦЭМ!$A$33:$A$776,$A64,СВЦЭМ!$B$33:$B$776,M$47)+'СЕТ СН'!$G$14+СВЦЭМ!$D$10+'СЕТ СН'!$G$5-'СЕТ СН'!$G$24</f>
        <v>3357.8110853000003</v>
      </c>
      <c r="N64" s="36">
        <f>SUMIFS(СВЦЭМ!$D$33:$D$776,СВЦЭМ!$A$33:$A$776,$A64,СВЦЭМ!$B$33:$B$776,N$47)+'СЕТ СН'!$G$14+СВЦЭМ!$D$10+'СЕТ СН'!$G$5-'СЕТ СН'!$G$24</f>
        <v>3353.9561743600002</v>
      </c>
      <c r="O64" s="36">
        <f>SUMIFS(СВЦЭМ!$D$33:$D$776,СВЦЭМ!$A$33:$A$776,$A64,СВЦЭМ!$B$33:$B$776,O$47)+'СЕТ СН'!$G$14+СВЦЭМ!$D$10+'СЕТ СН'!$G$5-'СЕТ СН'!$G$24</f>
        <v>3354.8240260700004</v>
      </c>
      <c r="P64" s="36">
        <f>SUMIFS(СВЦЭМ!$D$33:$D$776,СВЦЭМ!$A$33:$A$776,$A64,СВЦЭМ!$B$33:$B$776,P$47)+'СЕТ СН'!$G$14+СВЦЭМ!$D$10+'СЕТ СН'!$G$5-'СЕТ СН'!$G$24</f>
        <v>3353.7275628800003</v>
      </c>
      <c r="Q64" s="36">
        <f>SUMIFS(СВЦЭМ!$D$33:$D$776,СВЦЭМ!$A$33:$A$776,$A64,СВЦЭМ!$B$33:$B$776,Q$47)+'СЕТ СН'!$G$14+СВЦЭМ!$D$10+'СЕТ СН'!$G$5-'СЕТ СН'!$G$24</f>
        <v>3354.6044195300001</v>
      </c>
      <c r="R64" s="36">
        <f>SUMIFS(СВЦЭМ!$D$33:$D$776,СВЦЭМ!$A$33:$A$776,$A64,СВЦЭМ!$B$33:$B$776,R$47)+'СЕТ СН'!$G$14+СВЦЭМ!$D$10+'СЕТ СН'!$G$5-'СЕТ СН'!$G$24</f>
        <v>3352.54010333</v>
      </c>
      <c r="S64" s="36">
        <f>SUMIFS(СВЦЭМ!$D$33:$D$776,СВЦЭМ!$A$33:$A$776,$A64,СВЦЭМ!$B$33:$B$776,S$47)+'СЕТ СН'!$G$14+СВЦЭМ!$D$10+'СЕТ СН'!$G$5-'СЕТ СН'!$G$24</f>
        <v>3364.5472178700002</v>
      </c>
      <c r="T64" s="36">
        <f>SUMIFS(СВЦЭМ!$D$33:$D$776,СВЦЭМ!$A$33:$A$776,$A64,СВЦЭМ!$B$33:$B$776,T$47)+'СЕТ СН'!$G$14+СВЦЭМ!$D$10+'СЕТ СН'!$G$5-'СЕТ СН'!$G$24</f>
        <v>3382.1917366100001</v>
      </c>
      <c r="U64" s="36">
        <f>SUMIFS(СВЦЭМ!$D$33:$D$776,СВЦЭМ!$A$33:$A$776,$A64,СВЦЭМ!$B$33:$B$776,U$47)+'СЕТ СН'!$G$14+СВЦЭМ!$D$10+'СЕТ СН'!$G$5-'СЕТ СН'!$G$24</f>
        <v>3380.1707373100003</v>
      </c>
      <c r="V64" s="36">
        <f>SUMIFS(СВЦЭМ!$D$33:$D$776,СВЦЭМ!$A$33:$A$776,$A64,СВЦЭМ!$B$33:$B$776,V$47)+'СЕТ СН'!$G$14+СВЦЭМ!$D$10+'СЕТ СН'!$G$5-'СЕТ СН'!$G$24</f>
        <v>3369.7212043899999</v>
      </c>
      <c r="W64" s="36">
        <f>SUMIFS(СВЦЭМ!$D$33:$D$776,СВЦЭМ!$A$33:$A$776,$A64,СВЦЭМ!$B$33:$B$776,W$47)+'СЕТ СН'!$G$14+СВЦЭМ!$D$10+'СЕТ СН'!$G$5-'СЕТ СН'!$G$24</f>
        <v>3362.1139167400001</v>
      </c>
      <c r="X64" s="36">
        <f>SUMIFS(СВЦЭМ!$D$33:$D$776,СВЦЭМ!$A$33:$A$776,$A64,СВЦЭМ!$B$33:$B$776,X$47)+'СЕТ СН'!$G$14+СВЦЭМ!$D$10+'СЕТ СН'!$G$5-'СЕТ СН'!$G$24</f>
        <v>3354.5241982300004</v>
      </c>
      <c r="Y64" s="36">
        <f>SUMIFS(СВЦЭМ!$D$33:$D$776,СВЦЭМ!$A$33:$A$776,$A64,СВЦЭМ!$B$33:$B$776,Y$47)+'СЕТ СН'!$G$14+СВЦЭМ!$D$10+'СЕТ СН'!$G$5-'СЕТ СН'!$G$24</f>
        <v>3356.2313640000002</v>
      </c>
    </row>
    <row r="65" spans="1:26" ht="15.75" x14ac:dyDescent="0.2">
      <c r="A65" s="35">
        <f t="shared" si="1"/>
        <v>43787</v>
      </c>
      <c r="B65" s="36">
        <f>SUMIFS(СВЦЭМ!$D$33:$D$776,СВЦЭМ!$A$33:$A$776,$A65,СВЦЭМ!$B$33:$B$776,B$47)+'СЕТ СН'!$G$14+СВЦЭМ!$D$10+'СЕТ СН'!$G$5-'СЕТ СН'!$G$24</f>
        <v>3361.2223371</v>
      </c>
      <c r="C65" s="36">
        <f>SUMIFS(СВЦЭМ!$D$33:$D$776,СВЦЭМ!$A$33:$A$776,$A65,СВЦЭМ!$B$33:$B$776,C$47)+'СЕТ СН'!$G$14+СВЦЭМ!$D$10+'СЕТ СН'!$G$5-'СЕТ СН'!$G$24</f>
        <v>3373.2735768700004</v>
      </c>
      <c r="D65" s="36">
        <f>SUMIFS(СВЦЭМ!$D$33:$D$776,СВЦЭМ!$A$33:$A$776,$A65,СВЦЭМ!$B$33:$B$776,D$47)+'СЕТ СН'!$G$14+СВЦЭМ!$D$10+'СЕТ СН'!$G$5-'СЕТ СН'!$G$24</f>
        <v>3364.8947153600002</v>
      </c>
      <c r="E65" s="36">
        <f>SUMIFS(СВЦЭМ!$D$33:$D$776,СВЦЭМ!$A$33:$A$776,$A65,СВЦЭМ!$B$33:$B$776,E$47)+'СЕТ СН'!$G$14+СВЦЭМ!$D$10+'СЕТ СН'!$G$5-'СЕТ СН'!$G$24</f>
        <v>3373.3131585000001</v>
      </c>
      <c r="F65" s="36">
        <f>SUMIFS(СВЦЭМ!$D$33:$D$776,СВЦЭМ!$A$33:$A$776,$A65,СВЦЭМ!$B$33:$B$776,F$47)+'СЕТ СН'!$G$14+СВЦЭМ!$D$10+'СЕТ СН'!$G$5-'СЕТ СН'!$G$24</f>
        <v>3364.3845000900001</v>
      </c>
      <c r="G65" s="36">
        <f>SUMIFS(СВЦЭМ!$D$33:$D$776,СВЦЭМ!$A$33:$A$776,$A65,СВЦЭМ!$B$33:$B$776,G$47)+'СЕТ СН'!$G$14+СВЦЭМ!$D$10+'СЕТ СН'!$G$5-'СЕТ СН'!$G$24</f>
        <v>3368.2066859500001</v>
      </c>
      <c r="H65" s="36">
        <f>SUMIFS(СВЦЭМ!$D$33:$D$776,СВЦЭМ!$A$33:$A$776,$A65,СВЦЭМ!$B$33:$B$776,H$47)+'СЕТ СН'!$G$14+СВЦЭМ!$D$10+'СЕТ СН'!$G$5-'СЕТ СН'!$G$24</f>
        <v>3388.01934871</v>
      </c>
      <c r="I65" s="36">
        <f>SUMIFS(СВЦЭМ!$D$33:$D$776,СВЦЭМ!$A$33:$A$776,$A65,СВЦЭМ!$B$33:$B$776,I$47)+'СЕТ СН'!$G$14+СВЦЭМ!$D$10+'СЕТ СН'!$G$5-'СЕТ СН'!$G$24</f>
        <v>3417.5789207100001</v>
      </c>
      <c r="J65" s="36">
        <f>SUMIFS(СВЦЭМ!$D$33:$D$776,СВЦЭМ!$A$33:$A$776,$A65,СВЦЭМ!$B$33:$B$776,J$47)+'СЕТ СН'!$G$14+СВЦЭМ!$D$10+'СЕТ СН'!$G$5-'СЕТ СН'!$G$24</f>
        <v>3436.0874891399999</v>
      </c>
      <c r="K65" s="36">
        <f>SUMIFS(СВЦЭМ!$D$33:$D$776,СВЦЭМ!$A$33:$A$776,$A65,СВЦЭМ!$B$33:$B$776,K$47)+'СЕТ СН'!$G$14+СВЦЭМ!$D$10+'СЕТ СН'!$G$5-'СЕТ СН'!$G$24</f>
        <v>3448.3861640700002</v>
      </c>
      <c r="L65" s="36">
        <f>SUMIFS(СВЦЭМ!$D$33:$D$776,СВЦЭМ!$A$33:$A$776,$A65,СВЦЭМ!$B$33:$B$776,L$47)+'СЕТ СН'!$G$14+СВЦЭМ!$D$10+'СЕТ СН'!$G$5-'СЕТ СН'!$G$24</f>
        <v>3416.5305877400001</v>
      </c>
      <c r="M65" s="36">
        <f>SUMIFS(СВЦЭМ!$D$33:$D$776,СВЦЭМ!$A$33:$A$776,$A65,СВЦЭМ!$B$33:$B$776,M$47)+'СЕТ СН'!$G$14+СВЦЭМ!$D$10+'СЕТ СН'!$G$5-'СЕТ СН'!$G$24</f>
        <v>3393.64566182</v>
      </c>
      <c r="N65" s="36">
        <f>SUMIFS(СВЦЭМ!$D$33:$D$776,СВЦЭМ!$A$33:$A$776,$A65,СВЦЭМ!$B$33:$B$776,N$47)+'СЕТ СН'!$G$14+СВЦЭМ!$D$10+'СЕТ СН'!$G$5-'СЕТ СН'!$G$24</f>
        <v>3389.5158215300003</v>
      </c>
      <c r="O65" s="36">
        <f>SUMIFS(СВЦЭМ!$D$33:$D$776,СВЦЭМ!$A$33:$A$776,$A65,СВЦЭМ!$B$33:$B$776,O$47)+'СЕТ СН'!$G$14+СВЦЭМ!$D$10+'СЕТ СН'!$G$5-'СЕТ СН'!$G$24</f>
        <v>3389.2503004500004</v>
      </c>
      <c r="P65" s="36">
        <f>SUMIFS(СВЦЭМ!$D$33:$D$776,СВЦЭМ!$A$33:$A$776,$A65,СВЦЭМ!$B$33:$B$776,P$47)+'СЕТ СН'!$G$14+СВЦЭМ!$D$10+'СЕТ СН'!$G$5-'СЕТ СН'!$G$24</f>
        <v>3390.1569581399999</v>
      </c>
      <c r="Q65" s="36">
        <f>SUMIFS(СВЦЭМ!$D$33:$D$776,СВЦЭМ!$A$33:$A$776,$A65,СВЦЭМ!$B$33:$B$776,Q$47)+'СЕТ СН'!$G$14+СВЦЭМ!$D$10+'СЕТ СН'!$G$5-'СЕТ СН'!$G$24</f>
        <v>3387.6477748400002</v>
      </c>
      <c r="R65" s="36">
        <f>SUMIFS(СВЦЭМ!$D$33:$D$776,СВЦЭМ!$A$33:$A$776,$A65,СВЦЭМ!$B$33:$B$776,R$47)+'СЕТ СН'!$G$14+СВЦЭМ!$D$10+'СЕТ СН'!$G$5-'СЕТ СН'!$G$24</f>
        <v>3387.0606343500003</v>
      </c>
      <c r="S65" s="36">
        <f>SUMIFS(СВЦЭМ!$D$33:$D$776,СВЦЭМ!$A$33:$A$776,$A65,СВЦЭМ!$B$33:$B$776,S$47)+'СЕТ СН'!$G$14+СВЦЭМ!$D$10+'СЕТ СН'!$G$5-'СЕТ СН'!$G$24</f>
        <v>3399.7686555500004</v>
      </c>
      <c r="T65" s="36">
        <f>SUMIFS(СВЦЭМ!$D$33:$D$776,СВЦЭМ!$A$33:$A$776,$A65,СВЦЭМ!$B$33:$B$776,T$47)+'СЕТ СН'!$G$14+СВЦЭМ!$D$10+'СЕТ СН'!$G$5-'СЕТ СН'!$G$24</f>
        <v>3415.8373135800002</v>
      </c>
      <c r="U65" s="36">
        <f>SUMIFS(СВЦЭМ!$D$33:$D$776,СВЦЭМ!$A$33:$A$776,$A65,СВЦЭМ!$B$33:$B$776,U$47)+'СЕТ СН'!$G$14+СВЦЭМ!$D$10+'СЕТ СН'!$G$5-'СЕТ СН'!$G$24</f>
        <v>3413.74384427</v>
      </c>
      <c r="V65" s="36">
        <f>SUMIFS(СВЦЭМ!$D$33:$D$776,СВЦЭМ!$A$33:$A$776,$A65,СВЦЭМ!$B$33:$B$776,V$47)+'СЕТ СН'!$G$14+СВЦЭМ!$D$10+'СЕТ СН'!$G$5-'СЕТ СН'!$G$24</f>
        <v>3407.34476877</v>
      </c>
      <c r="W65" s="36">
        <f>SUMIFS(СВЦЭМ!$D$33:$D$776,СВЦЭМ!$A$33:$A$776,$A65,СВЦЭМ!$B$33:$B$776,W$47)+'СЕТ СН'!$G$14+СВЦЭМ!$D$10+'СЕТ СН'!$G$5-'СЕТ СН'!$G$24</f>
        <v>3404.11448587</v>
      </c>
      <c r="X65" s="36">
        <f>SUMIFS(СВЦЭМ!$D$33:$D$776,СВЦЭМ!$A$33:$A$776,$A65,СВЦЭМ!$B$33:$B$776,X$47)+'СЕТ СН'!$G$14+СВЦЭМ!$D$10+'СЕТ СН'!$G$5-'СЕТ СН'!$G$24</f>
        <v>3395.1219609899999</v>
      </c>
      <c r="Y65" s="36">
        <f>SUMIFS(СВЦЭМ!$D$33:$D$776,СВЦЭМ!$A$33:$A$776,$A65,СВЦЭМ!$B$33:$B$776,Y$47)+'СЕТ СН'!$G$14+СВЦЭМ!$D$10+'СЕТ СН'!$G$5-'СЕТ СН'!$G$24</f>
        <v>3392.2910307500001</v>
      </c>
    </row>
    <row r="66" spans="1:26" ht="15.75" x14ac:dyDescent="0.2">
      <c r="A66" s="35">
        <f t="shared" si="1"/>
        <v>43788</v>
      </c>
      <c r="B66" s="36">
        <f>SUMIFS(СВЦЭМ!$D$33:$D$776,СВЦЭМ!$A$33:$A$776,$A66,СВЦЭМ!$B$33:$B$776,B$47)+'СЕТ СН'!$G$14+СВЦЭМ!$D$10+'СЕТ СН'!$G$5-'СЕТ СН'!$G$24</f>
        <v>3459.6604671499999</v>
      </c>
      <c r="C66" s="36">
        <f>SUMIFS(СВЦЭМ!$D$33:$D$776,СВЦЭМ!$A$33:$A$776,$A66,СВЦЭМ!$B$33:$B$776,C$47)+'СЕТ СН'!$G$14+СВЦЭМ!$D$10+'СЕТ СН'!$G$5-'СЕТ СН'!$G$24</f>
        <v>3482.2950224200004</v>
      </c>
      <c r="D66" s="36">
        <f>SUMIFS(СВЦЭМ!$D$33:$D$776,СВЦЭМ!$A$33:$A$776,$A66,СВЦЭМ!$B$33:$B$776,D$47)+'СЕТ СН'!$G$14+СВЦЭМ!$D$10+'СЕТ СН'!$G$5-'СЕТ СН'!$G$24</f>
        <v>3482.1358496100002</v>
      </c>
      <c r="E66" s="36">
        <f>SUMIFS(СВЦЭМ!$D$33:$D$776,СВЦЭМ!$A$33:$A$776,$A66,СВЦЭМ!$B$33:$B$776,E$47)+'СЕТ СН'!$G$14+СВЦЭМ!$D$10+'СЕТ СН'!$G$5-'СЕТ СН'!$G$24</f>
        <v>3483.1301605600001</v>
      </c>
      <c r="F66" s="36">
        <f>SUMIFS(СВЦЭМ!$D$33:$D$776,СВЦЭМ!$A$33:$A$776,$A66,СВЦЭМ!$B$33:$B$776,F$47)+'СЕТ СН'!$G$14+СВЦЭМ!$D$10+'СЕТ СН'!$G$5-'СЕТ СН'!$G$24</f>
        <v>3469.6514433299999</v>
      </c>
      <c r="G66" s="36">
        <f>SUMIFS(СВЦЭМ!$D$33:$D$776,СВЦЭМ!$A$33:$A$776,$A66,СВЦЭМ!$B$33:$B$776,G$47)+'СЕТ СН'!$G$14+СВЦЭМ!$D$10+'СЕТ СН'!$G$5-'СЕТ СН'!$G$24</f>
        <v>3465.6654477800002</v>
      </c>
      <c r="H66" s="36">
        <f>SUMIFS(СВЦЭМ!$D$33:$D$776,СВЦЭМ!$A$33:$A$776,$A66,СВЦЭМ!$B$33:$B$776,H$47)+'СЕТ СН'!$G$14+СВЦЭМ!$D$10+'СЕТ СН'!$G$5-'СЕТ СН'!$G$24</f>
        <v>3441.93947875</v>
      </c>
      <c r="I66" s="36">
        <f>SUMIFS(СВЦЭМ!$D$33:$D$776,СВЦЭМ!$A$33:$A$776,$A66,СВЦЭМ!$B$33:$B$776,I$47)+'СЕТ СН'!$G$14+СВЦЭМ!$D$10+'СЕТ СН'!$G$5-'СЕТ СН'!$G$24</f>
        <v>3450.2309809400003</v>
      </c>
      <c r="J66" s="36">
        <f>SUMIFS(СВЦЭМ!$D$33:$D$776,СВЦЭМ!$A$33:$A$776,$A66,СВЦЭМ!$B$33:$B$776,J$47)+'СЕТ СН'!$G$14+СВЦЭМ!$D$10+'СЕТ СН'!$G$5-'СЕТ СН'!$G$24</f>
        <v>3457.2543812900003</v>
      </c>
      <c r="K66" s="36">
        <f>SUMIFS(СВЦЭМ!$D$33:$D$776,СВЦЭМ!$A$33:$A$776,$A66,СВЦЭМ!$B$33:$B$776,K$47)+'СЕТ СН'!$G$14+СВЦЭМ!$D$10+'СЕТ СН'!$G$5-'СЕТ СН'!$G$24</f>
        <v>3464.5070561800003</v>
      </c>
      <c r="L66" s="36">
        <f>SUMIFS(СВЦЭМ!$D$33:$D$776,СВЦЭМ!$A$33:$A$776,$A66,СВЦЭМ!$B$33:$B$776,L$47)+'СЕТ СН'!$G$14+СВЦЭМ!$D$10+'СЕТ СН'!$G$5-'СЕТ СН'!$G$24</f>
        <v>3426.6691191600003</v>
      </c>
      <c r="M66" s="36">
        <f>SUMIFS(СВЦЭМ!$D$33:$D$776,СВЦЭМ!$A$33:$A$776,$A66,СВЦЭМ!$B$33:$B$776,M$47)+'СЕТ СН'!$G$14+СВЦЭМ!$D$10+'СЕТ СН'!$G$5-'СЕТ СН'!$G$24</f>
        <v>3410.40968729</v>
      </c>
      <c r="N66" s="36">
        <f>SUMIFS(СВЦЭМ!$D$33:$D$776,СВЦЭМ!$A$33:$A$776,$A66,СВЦЭМ!$B$33:$B$776,N$47)+'СЕТ СН'!$G$14+СВЦЭМ!$D$10+'СЕТ СН'!$G$5-'СЕТ СН'!$G$24</f>
        <v>3405.5346447800002</v>
      </c>
      <c r="O66" s="36">
        <f>SUMIFS(СВЦЭМ!$D$33:$D$776,СВЦЭМ!$A$33:$A$776,$A66,СВЦЭМ!$B$33:$B$776,O$47)+'СЕТ СН'!$G$14+СВЦЭМ!$D$10+'СЕТ СН'!$G$5-'СЕТ СН'!$G$24</f>
        <v>3401.5807707600002</v>
      </c>
      <c r="P66" s="36">
        <f>SUMIFS(СВЦЭМ!$D$33:$D$776,СВЦЭМ!$A$33:$A$776,$A66,СВЦЭМ!$B$33:$B$776,P$47)+'СЕТ СН'!$G$14+СВЦЭМ!$D$10+'СЕТ СН'!$G$5-'СЕТ СН'!$G$24</f>
        <v>3401.3415578200002</v>
      </c>
      <c r="Q66" s="36">
        <f>SUMIFS(СВЦЭМ!$D$33:$D$776,СВЦЭМ!$A$33:$A$776,$A66,СВЦЭМ!$B$33:$B$776,Q$47)+'СЕТ СН'!$G$14+СВЦЭМ!$D$10+'СЕТ СН'!$G$5-'СЕТ СН'!$G$24</f>
        <v>3403.1907967100001</v>
      </c>
      <c r="R66" s="36">
        <f>SUMIFS(СВЦЭМ!$D$33:$D$776,СВЦЭМ!$A$33:$A$776,$A66,СВЦЭМ!$B$33:$B$776,R$47)+'СЕТ СН'!$G$14+СВЦЭМ!$D$10+'СЕТ СН'!$G$5-'СЕТ СН'!$G$24</f>
        <v>3401.7599627500003</v>
      </c>
      <c r="S66" s="36">
        <f>SUMIFS(СВЦЭМ!$D$33:$D$776,СВЦЭМ!$A$33:$A$776,$A66,СВЦЭМ!$B$33:$B$776,S$47)+'СЕТ СН'!$G$14+СВЦЭМ!$D$10+'СЕТ СН'!$G$5-'СЕТ СН'!$G$24</f>
        <v>3412.2852309800001</v>
      </c>
      <c r="T66" s="36">
        <f>SUMIFS(СВЦЭМ!$D$33:$D$776,СВЦЭМ!$A$33:$A$776,$A66,СВЦЭМ!$B$33:$B$776,T$47)+'СЕТ СН'!$G$14+СВЦЭМ!$D$10+'СЕТ СН'!$G$5-'СЕТ СН'!$G$24</f>
        <v>3425.4240022500003</v>
      </c>
      <c r="U66" s="36">
        <f>SUMIFS(СВЦЭМ!$D$33:$D$776,СВЦЭМ!$A$33:$A$776,$A66,СВЦЭМ!$B$33:$B$776,U$47)+'СЕТ СН'!$G$14+СВЦЭМ!$D$10+'СЕТ СН'!$G$5-'СЕТ СН'!$G$24</f>
        <v>3422.0380318900002</v>
      </c>
      <c r="V66" s="36">
        <f>SUMIFS(СВЦЭМ!$D$33:$D$776,СВЦЭМ!$A$33:$A$776,$A66,СВЦЭМ!$B$33:$B$776,V$47)+'СЕТ СН'!$G$14+СВЦЭМ!$D$10+'СЕТ СН'!$G$5-'СЕТ СН'!$G$24</f>
        <v>3417.7501649700002</v>
      </c>
      <c r="W66" s="36">
        <f>SUMIFS(СВЦЭМ!$D$33:$D$776,СВЦЭМ!$A$33:$A$776,$A66,СВЦЭМ!$B$33:$B$776,W$47)+'СЕТ СН'!$G$14+СВЦЭМ!$D$10+'СЕТ СН'!$G$5-'СЕТ СН'!$G$24</f>
        <v>3414.2366837</v>
      </c>
      <c r="X66" s="36">
        <f>SUMIFS(СВЦЭМ!$D$33:$D$776,СВЦЭМ!$A$33:$A$776,$A66,СВЦЭМ!$B$33:$B$776,X$47)+'СЕТ СН'!$G$14+СВЦЭМ!$D$10+'СЕТ СН'!$G$5-'СЕТ СН'!$G$24</f>
        <v>3410.5841366600002</v>
      </c>
      <c r="Y66" s="36">
        <f>SUMIFS(СВЦЭМ!$D$33:$D$776,СВЦЭМ!$A$33:$A$776,$A66,СВЦЭМ!$B$33:$B$776,Y$47)+'СЕТ СН'!$G$14+СВЦЭМ!$D$10+'СЕТ СН'!$G$5-'СЕТ СН'!$G$24</f>
        <v>3415.6789330300003</v>
      </c>
    </row>
    <row r="67" spans="1:26" ht="15.75" x14ac:dyDescent="0.2">
      <c r="A67" s="35">
        <f t="shared" si="1"/>
        <v>43789</v>
      </c>
      <c r="B67" s="36">
        <f>SUMIFS(СВЦЭМ!$D$33:$D$776,СВЦЭМ!$A$33:$A$776,$A67,СВЦЭМ!$B$33:$B$776,B$47)+'СЕТ СН'!$G$14+СВЦЭМ!$D$10+'СЕТ СН'!$G$5-'СЕТ СН'!$G$24</f>
        <v>3395.9165033300001</v>
      </c>
      <c r="C67" s="36">
        <f>SUMIFS(СВЦЭМ!$D$33:$D$776,СВЦЭМ!$A$33:$A$776,$A67,СВЦЭМ!$B$33:$B$776,C$47)+'СЕТ СН'!$G$14+СВЦЭМ!$D$10+'СЕТ СН'!$G$5-'СЕТ СН'!$G$24</f>
        <v>3407.8509013000003</v>
      </c>
      <c r="D67" s="36">
        <f>SUMIFS(СВЦЭМ!$D$33:$D$776,СВЦЭМ!$A$33:$A$776,$A67,СВЦЭМ!$B$33:$B$776,D$47)+'СЕТ СН'!$G$14+СВЦЭМ!$D$10+'СЕТ СН'!$G$5-'СЕТ СН'!$G$24</f>
        <v>3407.46893903</v>
      </c>
      <c r="E67" s="36">
        <f>SUMIFS(СВЦЭМ!$D$33:$D$776,СВЦЭМ!$A$33:$A$776,$A67,СВЦЭМ!$B$33:$B$776,E$47)+'СЕТ СН'!$G$14+СВЦЭМ!$D$10+'СЕТ СН'!$G$5-'СЕТ СН'!$G$24</f>
        <v>3414.44487041</v>
      </c>
      <c r="F67" s="36">
        <f>SUMIFS(СВЦЭМ!$D$33:$D$776,СВЦЭМ!$A$33:$A$776,$A67,СВЦЭМ!$B$33:$B$776,F$47)+'СЕТ СН'!$G$14+СВЦЭМ!$D$10+'СЕТ СН'!$G$5-'СЕТ СН'!$G$24</f>
        <v>3403.1543610400004</v>
      </c>
      <c r="G67" s="36">
        <f>SUMIFS(СВЦЭМ!$D$33:$D$776,СВЦЭМ!$A$33:$A$776,$A67,СВЦЭМ!$B$33:$B$776,G$47)+'СЕТ СН'!$G$14+СВЦЭМ!$D$10+'СЕТ СН'!$G$5-'СЕТ СН'!$G$24</f>
        <v>3404.3246716600001</v>
      </c>
      <c r="H67" s="36">
        <f>SUMIFS(СВЦЭМ!$D$33:$D$776,СВЦЭМ!$A$33:$A$776,$A67,СВЦЭМ!$B$33:$B$776,H$47)+'СЕТ СН'!$G$14+СВЦЭМ!$D$10+'СЕТ СН'!$G$5-'СЕТ СН'!$G$24</f>
        <v>3411.7543117499999</v>
      </c>
      <c r="I67" s="36">
        <f>SUMIFS(СВЦЭМ!$D$33:$D$776,СВЦЭМ!$A$33:$A$776,$A67,СВЦЭМ!$B$33:$B$776,I$47)+'СЕТ СН'!$G$14+СВЦЭМ!$D$10+'СЕТ СН'!$G$5-'СЕТ СН'!$G$24</f>
        <v>3420.5006738000002</v>
      </c>
      <c r="J67" s="36">
        <f>SUMIFS(СВЦЭМ!$D$33:$D$776,СВЦЭМ!$A$33:$A$776,$A67,СВЦЭМ!$B$33:$B$776,J$47)+'СЕТ СН'!$G$14+СВЦЭМ!$D$10+'СЕТ СН'!$G$5-'СЕТ СН'!$G$24</f>
        <v>3429.4986805799999</v>
      </c>
      <c r="K67" s="36">
        <f>SUMIFS(СВЦЭМ!$D$33:$D$776,СВЦЭМ!$A$33:$A$776,$A67,СВЦЭМ!$B$33:$B$776,K$47)+'СЕТ СН'!$G$14+СВЦЭМ!$D$10+'СЕТ СН'!$G$5-'СЕТ СН'!$G$24</f>
        <v>3435.9976127600003</v>
      </c>
      <c r="L67" s="36">
        <f>SUMIFS(СВЦЭМ!$D$33:$D$776,СВЦЭМ!$A$33:$A$776,$A67,СВЦЭМ!$B$33:$B$776,L$47)+'СЕТ СН'!$G$14+СВЦЭМ!$D$10+'СЕТ СН'!$G$5-'СЕТ СН'!$G$24</f>
        <v>3408.1464875500001</v>
      </c>
      <c r="M67" s="36">
        <f>SUMIFS(СВЦЭМ!$D$33:$D$776,СВЦЭМ!$A$33:$A$776,$A67,СВЦЭМ!$B$33:$B$776,M$47)+'СЕТ СН'!$G$14+СВЦЭМ!$D$10+'СЕТ СН'!$G$5-'СЕТ СН'!$G$24</f>
        <v>3385.2382124200003</v>
      </c>
      <c r="N67" s="36">
        <f>SUMIFS(СВЦЭМ!$D$33:$D$776,СВЦЭМ!$A$33:$A$776,$A67,СВЦЭМ!$B$33:$B$776,N$47)+'СЕТ СН'!$G$14+СВЦЭМ!$D$10+'СЕТ СН'!$G$5-'СЕТ СН'!$G$24</f>
        <v>3374.4579069500001</v>
      </c>
      <c r="O67" s="36">
        <f>SUMIFS(СВЦЭМ!$D$33:$D$776,СВЦЭМ!$A$33:$A$776,$A67,СВЦЭМ!$B$33:$B$776,O$47)+'СЕТ СН'!$G$14+СВЦЭМ!$D$10+'СЕТ СН'!$G$5-'СЕТ СН'!$G$24</f>
        <v>3374.8589988800004</v>
      </c>
      <c r="P67" s="36">
        <f>SUMIFS(СВЦЭМ!$D$33:$D$776,СВЦЭМ!$A$33:$A$776,$A67,СВЦЭМ!$B$33:$B$776,P$47)+'СЕТ СН'!$G$14+СВЦЭМ!$D$10+'СЕТ СН'!$G$5-'СЕТ СН'!$G$24</f>
        <v>3369.3972798300001</v>
      </c>
      <c r="Q67" s="36">
        <f>SUMIFS(СВЦЭМ!$D$33:$D$776,СВЦЭМ!$A$33:$A$776,$A67,СВЦЭМ!$B$33:$B$776,Q$47)+'СЕТ СН'!$G$14+СВЦЭМ!$D$10+'СЕТ СН'!$G$5-'СЕТ СН'!$G$24</f>
        <v>3364.7114927299999</v>
      </c>
      <c r="R67" s="36">
        <f>SUMIFS(СВЦЭМ!$D$33:$D$776,СВЦЭМ!$A$33:$A$776,$A67,СВЦЭМ!$B$33:$B$776,R$47)+'СЕТ СН'!$G$14+СВЦЭМ!$D$10+'СЕТ СН'!$G$5-'СЕТ СН'!$G$24</f>
        <v>3372.4059459800001</v>
      </c>
      <c r="S67" s="36">
        <f>SUMIFS(СВЦЭМ!$D$33:$D$776,СВЦЭМ!$A$33:$A$776,$A67,СВЦЭМ!$B$33:$B$776,S$47)+'СЕТ СН'!$G$14+СВЦЭМ!$D$10+'СЕТ СН'!$G$5-'СЕТ СН'!$G$24</f>
        <v>3388.8426014000001</v>
      </c>
      <c r="T67" s="36">
        <f>SUMIFS(СВЦЭМ!$D$33:$D$776,СВЦЭМ!$A$33:$A$776,$A67,СВЦЭМ!$B$33:$B$776,T$47)+'СЕТ СН'!$G$14+СВЦЭМ!$D$10+'СЕТ СН'!$G$5-'СЕТ СН'!$G$24</f>
        <v>3398.27381431</v>
      </c>
      <c r="U67" s="36">
        <f>SUMIFS(СВЦЭМ!$D$33:$D$776,СВЦЭМ!$A$33:$A$776,$A67,СВЦЭМ!$B$33:$B$776,U$47)+'СЕТ СН'!$G$14+СВЦЭМ!$D$10+'СЕТ СН'!$G$5-'СЕТ СН'!$G$24</f>
        <v>3393.980681</v>
      </c>
      <c r="V67" s="36">
        <f>SUMIFS(СВЦЭМ!$D$33:$D$776,СВЦЭМ!$A$33:$A$776,$A67,СВЦЭМ!$B$33:$B$776,V$47)+'СЕТ СН'!$G$14+СВЦЭМ!$D$10+'СЕТ СН'!$G$5-'СЕТ СН'!$G$24</f>
        <v>3382.77858371</v>
      </c>
      <c r="W67" s="36">
        <f>SUMIFS(СВЦЭМ!$D$33:$D$776,СВЦЭМ!$A$33:$A$776,$A67,СВЦЭМ!$B$33:$B$776,W$47)+'СЕТ СН'!$G$14+СВЦЭМ!$D$10+'СЕТ СН'!$G$5-'СЕТ СН'!$G$24</f>
        <v>3386.3169021600002</v>
      </c>
      <c r="X67" s="36">
        <f>SUMIFS(СВЦЭМ!$D$33:$D$776,СВЦЭМ!$A$33:$A$776,$A67,СВЦЭМ!$B$33:$B$776,X$47)+'СЕТ СН'!$G$14+СВЦЭМ!$D$10+'СЕТ СН'!$G$5-'СЕТ СН'!$G$24</f>
        <v>3379.31265777</v>
      </c>
      <c r="Y67" s="36">
        <f>SUMIFS(СВЦЭМ!$D$33:$D$776,СВЦЭМ!$A$33:$A$776,$A67,СВЦЭМ!$B$33:$B$776,Y$47)+'СЕТ СН'!$G$14+СВЦЭМ!$D$10+'СЕТ СН'!$G$5-'СЕТ СН'!$G$24</f>
        <v>3380.0948062400003</v>
      </c>
    </row>
    <row r="68" spans="1:26" ht="15.75" x14ac:dyDescent="0.2">
      <c r="A68" s="35">
        <f t="shared" si="1"/>
        <v>43790</v>
      </c>
      <c r="B68" s="36">
        <f>SUMIFS(СВЦЭМ!$D$33:$D$776,СВЦЭМ!$A$33:$A$776,$A68,СВЦЭМ!$B$33:$B$776,B$47)+'СЕТ СН'!$G$14+СВЦЭМ!$D$10+'СЕТ СН'!$G$5-'СЕТ СН'!$G$24</f>
        <v>3448.7326192</v>
      </c>
      <c r="C68" s="36">
        <f>SUMIFS(СВЦЭМ!$D$33:$D$776,СВЦЭМ!$A$33:$A$776,$A68,СВЦЭМ!$B$33:$B$776,C$47)+'СЕТ СН'!$G$14+СВЦЭМ!$D$10+'СЕТ СН'!$G$5-'СЕТ СН'!$G$24</f>
        <v>3455.3122538600001</v>
      </c>
      <c r="D68" s="36">
        <f>SUMIFS(СВЦЭМ!$D$33:$D$776,СВЦЭМ!$A$33:$A$776,$A68,СВЦЭМ!$B$33:$B$776,D$47)+'СЕТ СН'!$G$14+СВЦЭМ!$D$10+'СЕТ СН'!$G$5-'СЕТ СН'!$G$24</f>
        <v>3498.0908660600003</v>
      </c>
      <c r="E68" s="36">
        <f>SUMIFS(СВЦЭМ!$D$33:$D$776,СВЦЭМ!$A$33:$A$776,$A68,СВЦЭМ!$B$33:$B$776,E$47)+'СЕТ СН'!$G$14+СВЦЭМ!$D$10+'СЕТ СН'!$G$5-'СЕТ СН'!$G$24</f>
        <v>3496.0661540400001</v>
      </c>
      <c r="F68" s="36">
        <f>SUMIFS(СВЦЭМ!$D$33:$D$776,СВЦЭМ!$A$33:$A$776,$A68,СВЦЭМ!$B$33:$B$776,F$47)+'СЕТ СН'!$G$14+СВЦЭМ!$D$10+'СЕТ СН'!$G$5-'СЕТ СН'!$G$24</f>
        <v>3494.2878213200001</v>
      </c>
      <c r="G68" s="36">
        <f>SUMIFS(СВЦЭМ!$D$33:$D$776,СВЦЭМ!$A$33:$A$776,$A68,СВЦЭМ!$B$33:$B$776,G$47)+'СЕТ СН'!$G$14+СВЦЭМ!$D$10+'СЕТ СН'!$G$5-'СЕТ СН'!$G$24</f>
        <v>3483.9476290900002</v>
      </c>
      <c r="H68" s="36">
        <f>SUMIFS(СВЦЭМ!$D$33:$D$776,СВЦЭМ!$A$33:$A$776,$A68,СВЦЭМ!$B$33:$B$776,H$47)+'СЕТ СН'!$G$14+СВЦЭМ!$D$10+'СЕТ СН'!$G$5-'СЕТ СН'!$G$24</f>
        <v>3444.05349002</v>
      </c>
      <c r="I68" s="36">
        <f>SUMIFS(СВЦЭМ!$D$33:$D$776,СВЦЭМ!$A$33:$A$776,$A68,СВЦЭМ!$B$33:$B$776,I$47)+'СЕТ СН'!$G$14+СВЦЭМ!$D$10+'СЕТ СН'!$G$5-'СЕТ СН'!$G$24</f>
        <v>3426.6078291200001</v>
      </c>
      <c r="J68" s="36">
        <f>SUMIFS(СВЦЭМ!$D$33:$D$776,СВЦЭМ!$A$33:$A$776,$A68,СВЦЭМ!$B$33:$B$776,J$47)+'СЕТ СН'!$G$14+СВЦЭМ!$D$10+'СЕТ СН'!$G$5-'СЕТ СН'!$G$24</f>
        <v>3401.9557620100004</v>
      </c>
      <c r="K68" s="36">
        <f>SUMIFS(СВЦЭМ!$D$33:$D$776,СВЦЭМ!$A$33:$A$776,$A68,СВЦЭМ!$B$33:$B$776,K$47)+'СЕТ СН'!$G$14+СВЦЭМ!$D$10+'СЕТ СН'!$G$5-'СЕТ СН'!$G$24</f>
        <v>3396.8407737500002</v>
      </c>
      <c r="L68" s="36">
        <f>SUMIFS(СВЦЭМ!$D$33:$D$776,СВЦЭМ!$A$33:$A$776,$A68,СВЦЭМ!$B$33:$B$776,L$47)+'СЕТ СН'!$G$14+СВЦЭМ!$D$10+'СЕТ СН'!$G$5-'СЕТ СН'!$G$24</f>
        <v>3369.8047930100001</v>
      </c>
      <c r="M68" s="36">
        <f>SUMIFS(СВЦЭМ!$D$33:$D$776,СВЦЭМ!$A$33:$A$776,$A68,СВЦЭМ!$B$33:$B$776,M$47)+'СЕТ СН'!$G$14+СВЦЭМ!$D$10+'СЕТ СН'!$G$5-'СЕТ СН'!$G$24</f>
        <v>3368.5113454700004</v>
      </c>
      <c r="N68" s="36">
        <f>SUMIFS(СВЦЭМ!$D$33:$D$776,СВЦЭМ!$A$33:$A$776,$A68,СВЦЭМ!$B$33:$B$776,N$47)+'СЕТ СН'!$G$14+СВЦЭМ!$D$10+'СЕТ СН'!$G$5-'СЕТ СН'!$G$24</f>
        <v>3384.2311834500001</v>
      </c>
      <c r="O68" s="36">
        <f>SUMIFS(СВЦЭМ!$D$33:$D$776,СВЦЭМ!$A$33:$A$776,$A68,СВЦЭМ!$B$33:$B$776,O$47)+'СЕТ СН'!$G$14+СВЦЭМ!$D$10+'СЕТ СН'!$G$5-'СЕТ СН'!$G$24</f>
        <v>3402.4199752700001</v>
      </c>
      <c r="P68" s="36">
        <f>SUMIFS(СВЦЭМ!$D$33:$D$776,СВЦЭМ!$A$33:$A$776,$A68,СВЦЭМ!$B$33:$B$776,P$47)+'СЕТ СН'!$G$14+СВЦЭМ!$D$10+'СЕТ СН'!$G$5-'СЕТ СН'!$G$24</f>
        <v>3400.85663742</v>
      </c>
      <c r="Q68" s="36">
        <f>SUMIFS(СВЦЭМ!$D$33:$D$776,СВЦЭМ!$A$33:$A$776,$A68,СВЦЭМ!$B$33:$B$776,Q$47)+'СЕТ СН'!$G$14+СВЦЭМ!$D$10+'СЕТ СН'!$G$5-'СЕТ СН'!$G$24</f>
        <v>3400.4683130900003</v>
      </c>
      <c r="R68" s="36">
        <f>SUMIFS(СВЦЭМ!$D$33:$D$776,СВЦЭМ!$A$33:$A$776,$A68,СВЦЭМ!$B$33:$B$776,R$47)+'СЕТ СН'!$G$14+СВЦЭМ!$D$10+'СЕТ СН'!$G$5-'СЕТ СН'!$G$24</f>
        <v>3385.24884578</v>
      </c>
      <c r="S68" s="36">
        <f>SUMIFS(СВЦЭМ!$D$33:$D$776,СВЦЭМ!$A$33:$A$776,$A68,СВЦЭМ!$B$33:$B$776,S$47)+'СЕТ СН'!$G$14+СВЦЭМ!$D$10+'СЕТ СН'!$G$5-'СЕТ СН'!$G$24</f>
        <v>3364.12266697</v>
      </c>
      <c r="T68" s="36">
        <f>SUMIFS(СВЦЭМ!$D$33:$D$776,СВЦЭМ!$A$33:$A$776,$A68,СВЦЭМ!$B$33:$B$776,T$47)+'СЕТ СН'!$G$14+СВЦЭМ!$D$10+'СЕТ СН'!$G$5-'СЕТ СН'!$G$24</f>
        <v>3356.7764238500004</v>
      </c>
      <c r="U68" s="36">
        <f>SUMIFS(СВЦЭМ!$D$33:$D$776,СВЦЭМ!$A$33:$A$776,$A68,СВЦЭМ!$B$33:$B$776,U$47)+'СЕТ СН'!$G$14+СВЦЭМ!$D$10+'СЕТ СН'!$G$5-'СЕТ СН'!$G$24</f>
        <v>3354.3830226</v>
      </c>
      <c r="V68" s="36">
        <f>SUMIFS(СВЦЭМ!$D$33:$D$776,СВЦЭМ!$A$33:$A$776,$A68,СВЦЭМ!$B$33:$B$776,V$47)+'СЕТ СН'!$G$14+СВЦЭМ!$D$10+'СЕТ СН'!$G$5-'СЕТ СН'!$G$24</f>
        <v>3340.9064476100002</v>
      </c>
      <c r="W68" s="36">
        <f>SUMIFS(СВЦЭМ!$D$33:$D$776,СВЦЭМ!$A$33:$A$776,$A68,СВЦЭМ!$B$33:$B$776,W$47)+'СЕТ СН'!$G$14+СВЦЭМ!$D$10+'СЕТ СН'!$G$5-'СЕТ СН'!$G$24</f>
        <v>3332.6887270900002</v>
      </c>
      <c r="X68" s="36">
        <f>SUMIFS(СВЦЭМ!$D$33:$D$776,СВЦЭМ!$A$33:$A$776,$A68,СВЦЭМ!$B$33:$B$776,X$47)+'СЕТ СН'!$G$14+СВЦЭМ!$D$10+'СЕТ СН'!$G$5-'СЕТ СН'!$G$24</f>
        <v>3336.0642055799999</v>
      </c>
      <c r="Y68" s="36">
        <f>SUMIFS(СВЦЭМ!$D$33:$D$776,СВЦЭМ!$A$33:$A$776,$A68,СВЦЭМ!$B$33:$B$776,Y$47)+'СЕТ СН'!$G$14+СВЦЭМ!$D$10+'СЕТ СН'!$G$5-'СЕТ СН'!$G$24</f>
        <v>3393.8529414600002</v>
      </c>
    </row>
    <row r="69" spans="1:26" ht="15.75" x14ac:dyDescent="0.2">
      <c r="A69" s="35">
        <f t="shared" si="1"/>
        <v>43791</v>
      </c>
      <c r="B69" s="36">
        <f>SUMIFS(СВЦЭМ!$D$33:$D$776,СВЦЭМ!$A$33:$A$776,$A69,СВЦЭМ!$B$33:$B$776,B$47)+'СЕТ СН'!$G$14+СВЦЭМ!$D$10+'СЕТ СН'!$G$5-'СЕТ СН'!$G$24</f>
        <v>3448.95106872</v>
      </c>
      <c r="C69" s="36">
        <f>SUMIFS(СВЦЭМ!$D$33:$D$776,СВЦЭМ!$A$33:$A$776,$A69,СВЦЭМ!$B$33:$B$776,C$47)+'СЕТ СН'!$G$14+СВЦЭМ!$D$10+'СЕТ СН'!$G$5-'СЕТ СН'!$G$24</f>
        <v>3483.95856482</v>
      </c>
      <c r="D69" s="36">
        <f>SUMIFS(СВЦЭМ!$D$33:$D$776,СВЦЭМ!$A$33:$A$776,$A69,СВЦЭМ!$B$33:$B$776,D$47)+'СЕТ СН'!$G$14+СВЦЭМ!$D$10+'СЕТ СН'!$G$5-'СЕТ СН'!$G$24</f>
        <v>3488.4600747200002</v>
      </c>
      <c r="E69" s="36">
        <f>SUMIFS(СВЦЭМ!$D$33:$D$776,СВЦЭМ!$A$33:$A$776,$A69,СВЦЭМ!$B$33:$B$776,E$47)+'СЕТ СН'!$G$14+СВЦЭМ!$D$10+'СЕТ СН'!$G$5-'СЕТ СН'!$G$24</f>
        <v>3473.93912856</v>
      </c>
      <c r="F69" s="36">
        <f>SUMIFS(СВЦЭМ!$D$33:$D$776,СВЦЭМ!$A$33:$A$776,$A69,СВЦЭМ!$B$33:$B$776,F$47)+'СЕТ СН'!$G$14+СВЦЭМ!$D$10+'СЕТ СН'!$G$5-'СЕТ СН'!$G$24</f>
        <v>3461.4804179400003</v>
      </c>
      <c r="G69" s="36">
        <f>SUMIFS(СВЦЭМ!$D$33:$D$776,СВЦЭМ!$A$33:$A$776,$A69,СВЦЭМ!$B$33:$B$776,G$47)+'СЕТ СН'!$G$14+СВЦЭМ!$D$10+'СЕТ СН'!$G$5-'СЕТ СН'!$G$24</f>
        <v>3446.07354674</v>
      </c>
      <c r="H69" s="36">
        <f>SUMIFS(СВЦЭМ!$D$33:$D$776,СВЦЭМ!$A$33:$A$776,$A69,СВЦЭМ!$B$33:$B$776,H$47)+'СЕТ СН'!$G$14+СВЦЭМ!$D$10+'СЕТ СН'!$G$5-'СЕТ СН'!$G$24</f>
        <v>3426.4834646899999</v>
      </c>
      <c r="I69" s="36">
        <f>SUMIFS(СВЦЭМ!$D$33:$D$776,СВЦЭМ!$A$33:$A$776,$A69,СВЦЭМ!$B$33:$B$776,I$47)+'СЕТ СН'!$G$14+СВЦЭМ!$D$10+'СЕТ СН'!$G$5-'СЕТ СН'!$G$24</f>
        <v>3426.33539918</v>
      </c>
      <c r="J69" s="36">
        <f>SUMIFS(СВЦЭМ!$D$33:$D$776,СВЦЭМ!$A$33:$A$776,$A69,СВЦЭМ!$B$33:$B$776,J$47)+'СЕТ СН'!$G$14+СВЦЭМ!$D$10+'СЕТ СН'!$G$5-'СЕТ СН'!$G$24</f>
        <v>3399.3236254500002</v>
      </c>
      <c r="K69" s="36">
        <f>SUMIFS(СВЦЭМ!$D$33:$D$776,СВЦЭМ!$A$33:$A$776,$A69,СВЦЭМ!$B$33:$B$776,K$47)+'СЕТ СН'!$G$14+СВЦЭМ!$D$10+'СЕТ СН'!$G$5-'СЕТ СН'!$G$24</f>
        <v>3394.2811353100001</v>
      </c>
      <c r="L69" s="36">
        <f>SUMIFS(СВЦЭМ!$D$33:$D$776,СВЦЭМ!$A$33:$A$776,$A69,СВЦЭМ!$B$33:$B$776,L$47)+'СЕТ СН'!$G$14+СВЦЭМ!$D$10+'СЕТ СН'!$G$5-'СЕТ СН'!$G$24</f>
        <v>3360.6792919</v>
      </c>
      <c r="M69" s="36">
        <f>SUMIFS(СВЦЭМ!$D$33:$D$776,СВЦЭМ!$A$33:$A$776,$A69,СВЦЭМ!$B$33:$B$776,M$47)+'СЕТ СН'!$G$14+СВЦЭМ!$D$10+'СЕТ СН'!$G$5-'СЕТ СН'!$G$24</f>
        <v>3358.2001436300002</v>
      </c>
      <c r="N69" s="36">
        <f>SUMIFS(СВЦЭМ!$D$33:$D$776,СВЦЭМ!$A$33:$A$776,$A69,СВЦЭМ!$B$33:$B$776,N$47)+'СЕТ СН'!$G$14+СВЦЭМ!$D$10+'СЕТ СН'!$G$5-'СЕТ СН'!$G$24</f>
        <v>3353.4284543399999</v>
      </c>
      <c r="O69" s="36">
        <f>SUMIFS(СВЦЭМ!$D$33:$D$776,СВЦЭМ!$A$33:$A$776,$A69,СВЦЭМ!$B$33:$B$776,O$47)+'СЕТ СН'!$G$14+СВЦЭМ!$D$10+'СЕТ СН'!$G$5-'СЕТ СН'!$G$24</f>
        <v>3369.0527751</v>
      </c>
      <c r="P69" s="36">
        <f>SUMIFS(СВЦЭМ!$D$33:$D$776,СВЦЭМ!$A$33:$A$776,$A69,СВЦЭМ!$B$33:$B$776,P$47)+'СЕТ СН'!$G$14+СВЦЭМ!$D$10+'СЕТ СН'!$G$5-'СЕТ СН'!$G$24</f>
        <v>3380.4902573700001</v>
      </c>
      <c r="Q69" s="36">
        <f>SUMIFS(СВЦЭМ!$D$33:$D$776,СВЦЭМ!$A$33:$A$776,$A69,СВЦЭМ!$B$33:$B$776,Q$47)+'СЕТ СН'!$G$14+СВЦЭМ!$D$10+'СЕТ СН'!$G$5-'СЕТ СН'!$G$24</f>
        <v>3381.0118218699999</v>
      </c>
      <c r="R69" s="36">
        <f>SUMIFS(СВЦЭМ!$D$33:$D$776,СВЦЭМ!$A$33:$A$776,$A69,СВЦЭМ!$B$33:$B$776,R$47)+'СЕТ СН'!$G$14+СВЦЭМ!$D$10+'СЕТ СН'!$G$5-'СЕТ СН'!$G$24</f>
        <v>3363.97069745</v>
      </c>
      <c r="S69" s="36">
        <f>SUMIFS(СВЦЭМ!$D$33:$D$776,СВЦЭМ!$A$33:$A$776,$A69,СВЦЭМ!$B$33:$B$776,S$47)+'СЕТ СН'!$G$14+СВЦЭМ!$D$10+'СЕТ СН'!$G$5-'СЕТ СН'!$G$24</f>
        <v>3354.5093034500001</v>
      </c>
      <c r="T69" s="36">
        <f>SUMIFS(СВЦЭМ!$D$33:$D$776,СВЦЭМ!$A$33:$A$776,$A69,СВЦЭМ!$B$33:$B$776,T$47)+'СЕТ СН'!$G$14+СВЦЭМ!$D$10+'СЕТ СН'!$G$5-'СЕТ СН'!$G$24</f>
        <v>3349.7165428200001</v>
      </c>
      <c r="U69" s="36">
        <f>SUMIFS(СВЦЭМ!$D$33:$D$776,СВЦЭМ!$A$33:$A$776,$A69,СВЦЭМ!$B$33:$B$776,U$47)+'СЕТ СН'!$G$14+СВЦЭМ!$D$10+'СЕТ СН'!$G$5-'СЕТ СН'!$G$24</f>
        <v>3342.9991701200001</v>
      </c>
      <c r="V69" s="36">
        <f>SUMIFS(СВЦЭМ!$D$33:$D$776,СВЦЭМ!$A$33:$A$776,$A69,СВЦЭМ!$B$33:$B$776,V$47)+'СЕТ СН'!$G$14+СВЦЭМ!$D$10+'СЕТ СН'!$G$5-'СЕТ СН'!$G$24</f>
        <v>3335.36926537</v>
      </c>
      <c r="W69" s="36">
        <f>SUMIFS(СВЦЭМ!$D$33:$D$776,СВЦЭМ!$A$33:$A$776,$A69,СВЦЭМ!$B$33:$B$776,W$47)+'СЕТ СН'!$G$14+СВЦЭМ!$D$10+'СЕТ СН'!$G$5-'СЕТ СН'!$G$24</f>
        <v>3323.0462846300002</v>
      </c>
      <c r="X69" s="36">
        <f>SUMIFS(СВЦЭМ!$D$33:$D$776,СВЦЭМ!$A$33:$A$776,$A69,СВЦЭМ!$B$33:$B$776,X$47)+'СЕТ СН'!$G$14+СВЦЭМ!$D$10+'СЕТ СН'!$G$5-'СЕТ СН'!$G$24</f>
        <v>3337.61216573</v>
      </c>
      <c r="Y69" s="36">
        <f>SUMIFS(СВЦЭМ!$D$33:$D$776,СВЦЭМ!$A$33:$A$776,$A69,СВЦЭМ!$B$33:$B$776,Y$47)+'СЕТ СН'!$G$14+СВЦЭМ!$D$10+'СЕТ СН'!$G$5-'СЕТ СН'!$G$24</f>
        <v>3370.0945983700003</v>
      </c>
    </row>
    <row r="70" spans="1:26" ht="15.75" x14ac:dyDescent="0.2">
      <c r="A70" s="35">
        <f t="shared" si="1"/>
        <v>43792</v>
      </c>
      <c r="B70" s="36">
        <f>SUMIFS(СВЦЭМ!$D$33:$D$776,СВЦЭМ!$A$33:$A$776,$A70,СВЦЭМ!$B$33:$B$776,B$47)+'СЕТ СН'!$G$14+СВЦЭМ!$D$10+'СЕТ СН'!$G$5-'СЕТ СН'!$G$24</f>
        <v>3403.5387558500001</v>
      </c>
      <c r="C70" s="36">
        <f>SUMIFS(СВЦЭМ!$D$33:$D$776,СВЦЭМ!$A$33:$A$776,$A70,СВЦЭМ!$B$33:$B$776,C$47)+'СЕТ СН'!$G$14+СВЦЭМ!$D$10+'СЕТ СН'!$G$5-'СЕТ СН'!$G$24</f>
        <v>3442.60407098</v>
      </c>
      <c r="D70" s="36">
        <f>SUMIFS(СВЦЭМ!$D$33:$D$776,СВЦЭМ!$A$33:$A$776,$A70,СВЦЭМ!$B$33:$B$776,D$47)+'СЕТ СН'!$G$14+СВЦЭМ!$D$10+'СЕТ СН'!$G$5-'СЕТ СН'!$G$24</f>
        <v>3452.9547933900003</v>
      </c>
      <c r="E70" s="36">
        <f>SUMIFS(СВЦЭМ!$D$33:$D$776,СВЦЭМ!$A$33:$A$776,$A70,СВЦЭМ!$B$33:$B$776,E$47)+'СЕТ СН'!$G$14+СВЦЭМ!$D$10+'СЕТ СН'!$G$5-'СЕТ СН'!$G$24</f>
        <v>3459.1679430000004</v>
      </c>
      <c r="F70" s="36">
        <f>SUMIFS(СВЦЭМ!$D$33:$D$776,СВЦЭМ!$A$33:$A$776,$A70,СВЦЭМ!$B$33:$B$776,F$47)+'СЕТ СН'!$G$14+СВЦЭМ!$D$10+'СЕТ СН'!$G$5-'СЕТ СН'!$G$24</f>
        <v>3456.04807944</v>
      </c>
      <c r="G70" s="36">
        <f>SUMIFS(СВЦЭМ!$D$33:$D$776,СВЦЭМ!$A$33:$A$776,$A70,СВЦЭМ!$B$33:$B$776,G$47)+'СЕТ СН'!$G$14+СВЦЭМ!$D$10+'СЕТ СН'!$G$5-'СЕТ СН'!$G$24</f>
        <v>3447.9859990900004</v>
      </c>
      <c r="H70" s="36">
        <f>SUMIFS(СВЦЭМ!$D$33:$D$776,СВЦЭМ!$A$33:$A$776,$A70,СВЦЭМ!$B$33:$B$776,H$47)+'СЕТ СН'!$G$14+СВЦЭМ!$D$10+'СЕТ СН'!$G$5-'СЕТ СН'!$G$24</f>
        <v>3429.39603132</v>
      </c>
      <c r="I70" s="36">
        <f>SUMIFS(СВЦЭМ!$D$33:$D$776,СВЦЭМ!$A$33:$A$776,$A70,СВЦЭМ!$B$33:$B$776,I$47)+'СЕТ СН'!$G$14+СВЦЭМ!$D$10+'СЕТ СН'!$G$5-'СЕТ СН'!$G$24</f>
        <v>3430.66903353</v>
      </c>
      <c r="J70" s="36">
        <f>SUMIFS(СВЦЭМ!$D$33:$D$776,СВЦЭМ!$A$33:$A$776,$A70,СВЦЭМ!$B$33:$B$776,J$47)+'СЕТ СН'!$G$14+СВЦЭМ!$D$10+'СЕТ СН'!$G$5-'СЕТ СН'!$G$24</f>
        <v>3409.4914659200003</v>
      </c>
      <c r="K70" s="36">
        <f>SUMIFS(СВЦЭМ!$D$33:$D$776,СВЦЭМ!$A$33:$A$776,$A70,СВЦЭМ!$B$33:$B$776,K$47)+'СЕТ СН'!$G$14+СВЦЭМ!$D$10+'СЕТ СН'!$G$5-'СЕТ СН'!$G$24</f>
        <v>3396.0824526400002</v>
      </c>
      <c r="L70" s="36">
        <f>SUMIFS(СВЦЭМ!$D$33:$D$776,СВЦЭМ!$A$33:$A$776,$A70,СВЦЭМ!$B$33:$B$776,L$47)+'СЕТ СН'!$G$14+СВЦЭМ!$D$10+'СЕТ СН'!$G$5-'СЕТ СН'!$G$24</f>
        <v>3363.1678217900003</v>
      </c>
      <c r="M70" s="36">
        <f>SUMIFS(СВЦЭМ!$D$33:$D$776,СВЦЭМ!$A$33:$A$776,$A70,СВЦЭМ!$B$33:$B$776,M$47)+'СЕТ СН'!$G$14+СВЦЭМ!$D$10+'СЕТ СН'!$G$5-'СЕТ СН'!$G$24</f>
        <v>3357.7548374799999</v>
      </c>
      <c r="N70" s="36">
        <f>SUMIFS(СВЦЭМ!$D$33:$D$776,СВЦЭМ!$A$33:$A$776,$A70,СВЦЭМ!$B$33:$B$776,N$47)+'СЕТ СН'!$G$14+СВЦЭМ!$D$10+'СЕТ СН'!$G$5-'СЕТ СН'!$G$24</f>
        <v>3351.8426024800001</v>
      </c>
      <c r="O70" s="36">
        <f>SUMIFS(СВЦЭМ!$D$33:$D$776,СВЦЭМ!$A$33:$A$776,$A70,СВЦЭМ!$B$33:$B$776,O$47)+'СЕТ СН'!$G$14+СВЦЭМ!$D$10+'СЕТ СН'!$G$5-'СЕТ СН'!$G$24</f>
        <v>3359.6673719999999</v>
      </c>
      <c r="P70" s="36">
        <f>SUMIFS(СВЦЭМ!$D$33:$D$776,СВЦЭМ!$A$33:$A$776,$A70,СВЦЭМ!$B$33:$B$776,P$47)+'СЕТ СН'!$G$14+СВЦЭМ!$D$10+'СЕТ СН'!$G$5-'СЕТ СН'!$G$24</f>
        <v>3370.74704453</v>
      </c>
      <c r="Q70" s="36">
        <f>SUMIFS(СВЦЭМ!$D$33:$D$776,СВЦЭМ!$A$33:$A$776,$A70,СВЦЭМ!$B$33:$B$776,Q$47)+'СЕТ СН'!$G$14+СВЦЭМ!$D$10+'СЕТ СН'!$G$5-'СЕТ СН'!$G$24</f>
        <v>3368.5929379300001</v>
      </c>
      <c r="R70" s="36">
        <f>SUMIFS(СВЦЭМ!$D$33:$D$776,СВЦЭМ!$A$33:$A$776,$A70,СВЦЭМ!$B$33:$B$776,R$47)+'СЕТ СН'!$G$14+СВЦЭМ!$D$10+'СЕТ СН'!$G$5-'СЕТ СН'!$G$24</f>
        <v>3360.0537272900001</v>
      </c>
      <c r="S70" s="36">
        <f>SUMIFS(СВЦЭМ!$D$33:$D$776,СВЦЭМ!$A$33:$A$776,$A70,СВЦЭМ!$B$33:$B$776,S$47)+'СЕТ СН'!$G$14+СВЦЭМ!$D$10+'СЕТ СН'!$G$5-'СЕТ СН'!$G$24</f>
        <v>3352.7143468300001</v>
      </c>
      <c r="T70" s="36">
        <f>SUMIFS(СВЦЭМ!$D$33:$D$776,СВЦЭМ!$A$33:$A$776,$A70,СВЦЭМ!$B$33:$B$776,T$47)+'СЕТ СН'!$G$14+СВЦЭМ!$D$10+'СЕТ СН'!$G$5-'СЕТ СН'!$G$24</f>
        <v>3345.4919099400004</v>
      </c>
      <c r="U70" s="36">
        <f>SUMIFS(СВЦЭМ!$D$33:$D$776,СВЦЭМ!$A$33:$A$776,$A70,СВЦЭМ!$B$33:$B$776,U$47)+'СЕТ СН'!$G$14+СВЦЭМ!$D$10+'СЕТ СН'!$G$5-'СЕТ СН'!$G$24</f>
        <v>3342.9262281000001</v>
      </c>
      <c r="V70" s="36">
        <f>SUMIFS(СВЦЭМ!$D$33:$D$776,СВЦЭМ!$A$33:$A$776,$A70,СВЦЭМ!$B$33:$B$776,V$47)+'СЕТ СН'!$G$14+СВЦЭМ!$D$10+'СЕТ СН'!$G$5-'СЕТ СН'!$G$24</f>
        <v>3351.7887384400001</v>
      </c>
      <c r="W70" s="36">
        <f>SUMIFS(СВЦЭМ!$D$33:$D$776,СВЦЭМ!$A$33:$A$776,$A70,СВЦЭМ!$B$33:$B$776,W$47)+'СЕТ СН'!$G$14+СВЦЭМ!$D$10+'СЕТ СН'!$G$5-'СЕТ СН'!$G$24</f>
        <v>3363.6527744800001</v>
      </c>
      <c r="X70" s="36">
        <f>SUMIFS(СВЦЭМ!$D$33:$D$776,СВЦЭМ!$A$33:$A$776,$A70,СВЦЭМ!$B$33:$B$776,X$47)+'СЕТ СН'!$G$14+СВЦЭМ!$D$10+'СЕТ СН'!$G$5-'СЕТ СН'!$G$24</f>
        <v>3376.1543042600001</v>
      </c>
      <c r="Y70" s="36">
        <f>SUMIFS(СВЦЭМ!$D$33:$D$776,СВЦЭМ!$A$33:$A$776,$A70,СВЦЭМ!$B$33:$B$776,Y$47)+'СЕТ СН'!$G$14+СВЦЭМ!$D$10+'СЕТ СН'!$G$5-'СЕТ СН'!$G$24</f>
        <v>3385.22475893</v>
      </c>
    </row>
    <row r="71" spans="1:26" ht="15.75" x14ac:dyDescent="0.2">
      <c r="A71" s="35">
        <f t="shared" si="1"/>
        <v>43793</v>
      </c>
      <c r="B71" s="36">
        <f>SUMIFS(СВЦЭМ!$D$33:$D$776,СВЦЭМ!$A$33:$A$776,$A71,СВЦЭМ!$B$33:$B$776,B$47)+'СЕТ СН'!$G$14+СВЦЭМ!$D$10+'СЕТ СН'!$G$5-'СЕТ СН'!$G$24</f>
        <v>3364.2279012100003</v>
      </c>
      <c r="C71" s="36">
        <f>SUMIFS(СВЦЭМ!$D$33:$D$776,СВЦЭМ!$A$33:$A$776,$A71,СВЦЭМ!$B$33:$B$776,C$47)+'СЕТ СН'!$G$14+СВЦЭМ!$D$10+'СЕТ СН'!$G$5-'СЕТ СН'!$G$24</f>
        <v>3379.8004264900001</v>
      </c>
      <c r="D71" s="36">
        <f>SUMIFS(СВЦЭМ!$D$33:$D$776,СВЦЭМ!$A$33:$A$776,$A71,СВЦЭМ!$B$33:$B$776,D$47)+'СЕТ СН'!$G$14+СВЦЭМ!$D$10+'СЕТ СН'!$G$5-'СЕТ СН'!$G$24</f>
        <v>3436.7622834900003</v>
      </c>
      <c r="E71" s="36">
        <f>SUMIFS(СВЦЭМ!$D$33:$D$776,СВЦЭМ!$A$33:$A$776,$A71,СВЦЭМ!$B$33:$B$776,E$47)+'СЕТ СН'!$G$14+СВЦЭМ!$D$10+'СЕТ СН'!$G$5-'СЕТ СН'!$G$24</f>
        <v>3459.7679190899999</v>
      </c>
      <c r="F71" s="36">
        <f>SUMIFS(СВЦЭМ!$D$33:$D$776,СВЦЭМ!$A$33:$A$776,$A71,СВЦЭМ!$B$33:$B$776,F$47)+'СЕТ СН'!$G$14+СВЦЭМ!$D$10+'СЕТ СН'!$G$5-'СЕТ СН'!$G$24</f>
        <v>3463.6055320599999</v>
      </c>
      <c r="G71" s="36">
        <f>SUMIFS(СВЦЭМ!$D$33:$D$776,СВЦЭМ!$A$33:$A$776,$A71,СВЦЭМ!$B$33:$B$776,G$47)+'СЕТ СН'!$G$14+СВЦЭМ!$D$10+'СЕТ СН'!$G$5-'СЕТ СН'!$G$24</f>
        <v>3463.8478368000001</v>
      </c>
      <c r="H71" s="36">
        <f>SUMIFS(СВЦЭМ!$D$33:$D$776,СВЦЭМ!$A$33:$A$776,$A71,СВЦЭМ!$B$33:$B$776,H$47)+'СЕТ СН'!$G$14+СВЦЭМ!$D$10+'СЕТ СН'!$G$5-'СЕТ СН'!$G$24</f>
        <v>3452.5488117200002</v>
      </c>
      <c r="I71" s="36">
        <f>SUMIFS(СВЦЭМ!$D$33:$D$776,СВЦЭМ!$A$33:$A$776,$A71,СВЦЭМ!$B$33:$B$776,I$47)+'СЕТ СН'!$G$14+СВЦЭМ!$D$10+'СЕТ СН'!$G$5-'СЕТ СН'!$G$24</f>
        <v>3443.3149512999998</v>
      </c>
      <c r="J71" s="36">
        <f>SUMIFS(СВЦЭМ!$D$33:$D$776,СВЦЭМ!$A$33:$A$776,$A71,СВЦЭМ!$B$33:$B$776,J$47)+'СЕТ СН'!$G$14+СВЦЭМ!$D$10+'СЕТ СН'!$G$5-'СЕТ СН'!$G$24</f>
        <v>3417.9646702999999</v>
      </c>
      <c r="K71" s="36">
        <f>SUMIFS(СВЦЭМ!$D$33:$D$776,СВЦЭМ!$A$33:$A$776,$A71,СВЦЭМ!$B$33:$B$776,K$47)+'СЕТ СН'!$G$14+СВЦЭМ!$D$10+'СЕТ СН'!$G$5-'СЕТ СН'!$G$24</f>
        <v>3410.9196034800002</v>
      </c>
      <c r="L71" s="36">
        <f>SUMIFS(СВЦЭМ!$D$33:$D$776,СВЦЭМ!$A$33:$A$776,$A71,СВЦЭМ!$B$33:$B$776,L$47)+'СЕТ СН'!$G$14+СВЦЭМ!$D$10+'СЕТ СН'!$G$5-'СЕТ СН'!$G$24</f>
        <v>3367.1132511800001</v>
      </c>
      <c r="M71" s="36">
        <f>SUMIFS(СВЦЭМ!$D$33:$D$776,СВЦЭМ!$A$33:$A$776,$A71,СВЦЭМ!$B$33:$B$776,M$47)+'СЕТ СН'!$G$14+СВЦЭМ!$D$10+'СЕТ СН'!$G$5-'СЕТ СН'!$G$24</f>
        <v>3355.4643941700001</v>
      </c>
      <c r="N71" s="36">
        <f>SUMIFS(СВЦЭМ!$D$33:$D$776,СВЦЭМ!$A$33:$A$776,$A71,СВЦЭМ!$B$33:$B$776,N$47)+'СЕТ СН'!$G$14+СВЦЭМ!$D$10+'СЕТ СН'!$G$5-'СЕТ СН'!$G$24</f>
        <v>3345.7278783700003</v>
      </c>
      <c r="O71" s="36">
        <f>SUMIFS(СВЦЭМ!$D$33:$D$776,СВЦЭМ!$A$33:$A$776,$A71,СВЦЭМ!$B$33:$B$776,O$47)+'СЕТ СН'!$G$14+СВЦЭМ!$D$10+'СЕТ СН'!$G$5-'СЕТ СН'!$G$24</f>
        <v>3345.6300570900003</v>
      </c>
      <c r="P71" s="36">
        <f>SUMIFS(СВЦЭМ!$D$33:$D$776,СВЦЭМ!$A$33:$A$776,$A71,СВЦЭМ!$B$33:$B$776,P$47)+'СЕТ СН'!$G$14+СВЦЭМ!$D$10+'СЕТ СН'!$G$5-'СЕТ СН'!$G$24</f>
        <v>3352.8699584000001</v>
      </c>
      <c r="Q71" s="36">
        <f>SUMIFS(СВЦЭМ!$D$33:$D$776,СВЦЭМ!$A$33:$A$776,$A71,СВЦЭМ!$B$33:$B$776,Q$47)+'СЕТ СН'!$G$14+СВЦЭМ!$D$10+'СЕТ СН'!$G$5-'СЕТ СН'!$G$24</f>
        <v>3341.4154396600002</v>
      </c>
      <c r="R71" s="36">
        <f>SUMIFS(СВЦЭМ!$D$33:$D$776,СВЦЭМ!$A$33:$A$776,$A71,СВЦЭМ!$B$33:$B$776,R$47)+'СЕТ СН'!$G$14+СВЦЭМ!$D$10+'СЕТ СН'!$G$5-'СЕТ СН'!$G$24</f>
        <v>3363.36535667</v>
      </c>
      <c r="S71" s="36">
        <f>SUMIFS(СВЦЭМ!$D$33:$D$776,СВЦЭМ!$A$33:$A$776,$A71,СВЦЭМ!$B$33:$B$776,S$47)+'СЕТ СН'!$G$14+СВЦЭМ!$D$10+'СЕТ СН'!$G$5-'СЕТ СН'!$G$24</f>
        <v>3374.6575983900002</v>
      </c>
      <c r="T71" s="36">
        <f>SUMIFS(СВЦЭМ!$D$33:$D$776,СВЦЭМ!$A$33:$A$776,$A71,СВЦЭМ!$B$33:$B$776,T$47)+'СЕТ СН'!$G$14+СВЦЭМ!$D$10+'СЕТ СН'!$G$5-'СЕТ СН'!$G$24</f>
        <v>3367.4800387800001</v>
      </c>
      <c r="U71" s="36">
        <f>SUMIFS(СВЦЭМ!$D$33:$D$776,СВЦЭМ!$A$33:$A$776,$A71,СВЦЭМ!$B$33:$B$776,U$47)+'СЕТ СН'!$G$14+СВЦЭМ!$D$10+'СЕТ СН'!$G$5-'СЕТ СН'!$G$24</f>
        <v>3378.4964786800001</v>
      </c>
      <c r="V71" s="36">
        <f>SUMIFS(СВЦЭМ!$D$33:$D$776,СВЦЭМ!$A$33:$A$776,$A71,СВЦЭМ!$B$33:$B$776,V$47)+'СЕТ СН'!$G$14+СВЦЭМ!$D$10+'СЕТ СН'!$G$5-'СЕТ СН'!$G$24</f>
        <v>3374.9205855600003</v>
      </c>
      <c r="W71" s="36">
        <f>SUMIFS(СВЦЭМ!$D$33:$D$776,СВЦЭМ!$A$33:$A$776,$A71,СВЦЭМ!$B$33:$B$776,W$47)+'СЕТ СН'!$G$14+СВЦЭМ!$D$10+'СЕТ СН'!$G$5-'СЕТ СН'!$G$24</f>
        <v>3374.8391484399999</v>
      </c>
      <c r="X71" s="36">
        <f>SUMIFS(СВЦЭМ!$D$33:$D$776,СВЦЭМ!$A$33:$A$776,$A71,СВЦЭМ!$B$33:$B$776,X$47)+'СЕТ СН'!$G$14+СВЦЭМ!$D$10+'СЕТ СН'!$G$5-'СЕТ СН'!$G$24</f>
        <v>3373.7373518300001</v>
      </c>
      <c r="Y71" s="36">
        <f>SUMIFS(СВЦЭМ!$D$33:$D$776,СВЦЭМ!$A$33:$A$776,$A71,СВЦЭМ!$B$33:$B$776,Y$47)+'СЕТ СН'!$G$14+СВЦЭМ!$D$10+'СЕТ СН'!$G$5-'СЕТ СН'!$G$24</f>
        <v>3399.2034173299999</v>
      </c>
    </row>
    <row r="72" spans="1:26" ht="15.75" x14ac:dyDescent="0.2">
      <c r="A72" s="35">
        <f t="shared" si="1"/>
        <v>43794</v>
      </c>
      <c r="B72" s="36">
        <f>SUMIFS(СВЦЭМ!$D$33:$D$776,СВЦЭМ!$A$33:$A$776,$A72,СВЦЭМ!$B$33:$B$776,B$47)+'СЕТ СН'!$G$14+СВЦЭМ!$D$10+'СЕТ СН'!$G$5-'СЕТ СН'!$G$24</f>
        <v>3438.3769383700001</v>
      </c>
      <c r="C72" s="36">
        <f>SUMIFS(СВЦЭМ!$D$33:$D$776,СВЦЭМ!$A$33:$A$776,$A72,СВЦЭМ!$B$33:$B$776,C$47)+'СЕТ СН'!$G$14+СВЦЭМ!$D$10+'СЕТ СН'!$G$5-'СЕТ СН'!$G$24</f>
        <v>3460.1806381700003</v>
      </c>
      <c r="D72" s="36">
        <f>SUMIFS(СВЦЭМ!$D$33:$D$776,СВЦЭМ!$A$33:$A$776,$A72,СВЦЭМ!$B$33:$B$776,D$47)+'СЕТ СН'!$G$14+СВЦЭМ!$D$10+'СЕТ СН'!$G$5-'СЕТ СН'!$G$24</f>
        <v>3498.1215612300002</v>
      </c>
      <c r="E72" s="36">
        <f>SUMIFS(СВЦЭМ!$D$33:$D$776,СВЦЭМ!$A$33:$A$776,$A72,СВЦЭМ!$B$33:$B$776,E$47)+'СЕТ СН'!$G$14+СВЦЭМ!$D$10+'СЕТ СН'!$G$5-'СЕТ СН'!$G$24</f>
        <v>3504.88304986</v>
      </c>
      <c r="F72" s="36">
        <f>SUMIFS(СВЦЭМ!$D$33:$D$776,СВЦЭМ!$A$33:$A$776,$A72,СВЦЭМ!$B$33:$B$776,F$47)+'СЕТ СН'!$G$14+СВЦЭМ!$D$10+'СЕТ СН'!$G$5-'СЕТ СН'!$G$24</f>
        <v>3488.8765141600002</v>
      </c>
      <c r="G72" s="36">
        <f>SUMIFS(СВЦЭМ!$D$33:$D$776,СВЦЭМ!$A$33:$A$776,$A72,СВЦЭМ!$B$33:$B$776,G$47)+'СЕТ СН'!$G$14+СВЦЭМ!$D$10+'СЕТ СН'!$G$5-'СЕТ СН'!$G$24</f>
        <v>3488.44779982</v>
      </c>
      <c r="H72" s="36">
        <f>SUMIFS(СВЦЭМ!$D$33:$D$776,СВЦЭМ!$A$33:$A$776,$A72,СВЦЭМ!$B$33:$B$776,H$47)+'СЕТ СН'!$G$14+СВЦЭМ!$D$10+'СЕТ СН'!$G$5-'СЕТ СН'!$G$24</f>
        <v>3447.8844968000003</v>
      </c>
      <c r="I72" s="36">
        <f>SUMIFS(СВЦЭМ!$D$33:$D$776,СВЦЭМ!$A$33:$A$776,$A72,СВЦЭМ!$B$33:$B$776,I$47)+'СЕТ СН'!$G$14+СВЦЭМ!$D$10+'СЕТ СН'!$G$5-'СЕТ СН'!$G$24</f>
        <v>3431.8889054000001</v>
      </c>
      <c r="J72" s="36">
        <f>SUMIFS(СВЦЭМ!$D$33:$D$776,СВЦЭМ!$A$33:$A$776,$A72,СВЦЭМ!$B$33:$B$776,J$47)+'СЕТ СН'!$G$14+СВЦЭМ!$D$10+'СЕТ СН'!$G$5-'СЕТ СН'!$G$24</f>
        <v>3414.5964487900001</v>
      </c>
      <c r="K72" s="36">
        <f>SUMIFS(СВЦЭМ!$D$33:$D$776,СВЦЭМ!$A$33:$A$776,$A72,СВЦЭМ!$B$33:$B$776,K$47)+'СЕТ СН'!$G$14+СВЦЭМ!$D$10+'СЕТ СН'!$G$5-'СЕТ СН'!$G$24</f>
        <v>3404.3327179600001</v>
      </c>
      <c r="L72" s="36">
        <f>SUMIFS(СВЦЭМ!$D$33:$D$776,СВЦЭМ!$A$33:$A$776,$A72,СВЦЭМ!$B$33:$B$776,L$47)+'СЕТ СН'!$G$14+СВЦЭМ!$D$10+'СЕТ СН'!$G$5-'СЕТ СН'!$G$24</f>
        <v>3363.0912490300002</v>
      </c>
      <c r="M72" s="36">
        <f>SUMIFS(СВЦЭМ!$D$33:$D$776,СВЦЭМ!$A$33:$A$776,$A72,СВЦЭМ!$B$33:$B$776,M$47)+'СЕТ СН'!$G$14+СВЦЭМ!$D$10+'СЕТ СН'!$G$5-'СЕТ СН'!$G$24</f>
        <v>3363.31189915</v>
      </c>
      <c r="N72" s="36">
        <f>SUMIFS(СВЦЭМ!$D$33:$D$776,СВЦЭМ!$A$33:$A$776,$A72,СВЦЭМ!$B$33:$B$776,N$47)+'СЕТ СН'!$G$14+СВЦЭМ!$D$10+'СЕТ СН'!$G$5-'СЕТ СН'!$G$24</f>
        <v>3352.2775234199999</v>
      </c>
      <c r="O72" s="36">
        <f>SUMIFS(СВЦЭМ!$D$33:$D$776,СВЦЭМ!$A$33:$A$776,$A72,СВЦЭМ!$B$33:$B$776,O$47)+'СЕТ СН'!$G$14+СВЦЭМ!$D$10+'СЕТ СН'!$G$5-'СЕТ СН'!$G$24</f>
        <v>3360.1754347200003</v>
      </c>
      <c r="P72" s="36">
        <f>SUMIFS(СВЦЭМ!$D$33:$D$776,СВЦЭМ!$A$33:$A$776,$A72,СВЦЭМ!$B$33:$B$776,P$47)+'СЕТ СН'!$G$14+СВЦЭМ!$D$10+'СЕТ СН'!$G$5-'СЕТ СН'!$G$24</f>
        <v>3368.1355049700001</v>
      </c>
      <c r="Q72" s="36">
        <f>SUMIFS(СВЦЭМ!$D$33:$D$776,СВЦЭМ!$A$33:$A$776,$A72,СВЦЭМ!$B$33:$B$776,Q$47)+'СЕТ СН'!$G$14+СВЦЭМ!$D$10+'СЕТ СН'!$G$5-'СЕТ СН'!$G$24</f>
        <v>3343.14902127</v>
      </c>
      <c r="R72" s="36">
        <f>SUMIFS(СВЦЭМ!$D$33:$D$776,СВЦЭМ!$A$33:$A$776,$A72,СВЦЭМ!$B$33:$B$776,R$47)+'СЕТ СН'!$G$14+СВЦЭМ!$D$10+'СЕТ СН'!$G$5-'СЕТ СН'!$G$24</f>
        <v>3355.8867593700002</v>
      </c>
      <c r="S72" s="36">
        <f>SUMIFS(СВЦЭМ!$D$33:$D$776,СВЦЭМ!$A$33:$A$776,$A72,СВЦЭМ!$B$33:$B$776,S$47)+'СЕТ СН'!$G$14+СВЦЭМ!$D$10+'СЕТ СН'!$G$5-'СЕТ СН'!$G$24</f>
        <v>3352.4415705199999</v>
      </c>
      <c r="T72" s="36">
        <f>SUMIFS(СВЦЭМ!$D$33:$D$776,СВЦЭМ!$A$33:$A$776,$A72,СВЦЭМ!$B$33:$B$776,T$47)+'СЕТ СН'!$G$14+СВЦЭМ!$D$10+'СЕТ СН'!$G$5-'СЕТ СН'!$G$24</f>
        <v>3347.2018687700001</v>
      </c>
      <c r="U72" s="36">
        <f>SUMIFS(СВЦЭМ!$D$33:$D$776,СВЦЭМ!$A$33:$A$776,$A72,СВЦЭМ!$B$33:$B$776,U$47)+'СЕТ СН'!$G$14+СВЦЭМ!$D$10+'СЕТ СН'!$G$5-'СЕТ СН'!$G$24</f>
        <v>3355.1955721200002</v>
      </c>
      <c r="V72" s="36">
        <f>SUMIFS(СВЦЭМ!$D$33:$D$776,СВЦЭМ!$A$33:$A$776,$A72,СВЦЭМ!$B$33:$B$776,V$47)+'СЕТ СН'!$G$14+СВЦЭМ!$D$10+'СЕТ СН'!$G$5-'СЕТ СН'!$G$24</f>
        <v>3362.3004006600004</v>
      </c>
      <c r="W72" s="36">
        <f>SUMIFS(СВЦЭМ!$D$33:$D$776,СВЦЭМ!$A$33:$A$776,$A72,СВЦЭМ!$B$33:$B$776,W$47)+'СЕТ СН'!$G$14+СВЦЭМ!$D$10+'СЕТ СН'!$G$5-'СЕТ СН'!$G$24</f>
        <v>3385.97729299</v>
      </c>
      <c r="X72" s="36">
        <f>SUMIFS(СВЦЭМ!$D$33:$D$776,СВЦЭМ!$A$33:$A$776,$A72,СВЦЭМ!$B$33:$B$776,X$47)+'СЕТ СН'!$G$14+СВЦЭМ!$D$10+'СЕТ СН'!$G$5-'СЕТ СН'!$G$24</f>
        <v>3397.3017009700002</v>
      </c>
      <c r="Y72" s="36">
        <f>SUMIFS(СВЦЭМ!$D$33:$D$776,СВЦЭМ!$A$33:$A$776,$A72,СВЦЭМ!$B$33:$B$776,Y$47)+'СЕТ СН'!$G$14+СВЦЭМ!$D$10+'СЕТ СН'!$G$5-'СЕТ СН'!$G$24</f>
        <v>3413.0582462700004</v>
      </c>
    </row>
    <row r="73" spans="1:26" ht="15.75" x14ac:dyDescent="0.2">
      <c r="A73" s="35">
        <f t="shared" si="1"/>
        <v>43795</v>
      </c>
      <c r="B73" s="36">
        <f>SUMIFS(СВЦЭМ!$D$33:$D$776,СВЦЭМ!$A$33:$A$776,$A73,СВЦЭМ!$B$33:$B$776,B$47)+'СЕТ СН'!$G$14+СВЦЭМ!$D$10+'СЕТ СН'!$G$5-'СЕТ СН'!$G$24</f>
        <v>3463.5451093000001</v>
      </c>
      <c r="C73" s="36">
        <f>SUMIFS(СВЦЭМ!$D$33:$D$776,СВЦЭМ!$A$33:$A$776,$A73,СВЦЭМ!$B$33:$B$776,C$47)+'СЕТ СН'!$G$14+СВЦЭМ!$D$10+'СЕТ СН'!$G$5-'СЕТ СН'!$G$24</f>
        <v>3476.0825760100001</v>
      </c>
      <c r="D73" s="36">
        <f>SUMIFS(СВЦЭМ!$D$33:$D$776,СВЦЭМ!$A$33:$A$776,$A73,СВЦЭМ!$B$33:$B$776,D$47)+'СЕТ СН'!$G$14+СВЦЭМ!$D$10+'СЕТ СН'!$G$5-'СЕТ СН'!$G$24</f>
        <v>3490.1403170200001</v>
      </c>
      <c r="E73" s="36">
        <f>SUMIFS(СВЦЭМ!$D$33:$D$776,СВЦЭМ!$A$33:$A$776,$A73,СВЦЭМ!$B$33:$B$776,E$47)+'СЕТ СН'!$G$14+СВЦЭМ!$D$10+'СЕТ СН'!$G$5-'СЕТ СН'!$G$24</f>
        <v>3493.8620207200001</v>
      </c>
      <c r="F73" s="36">
        <f>SUMIFS(СВЦЭМ!$D$33:$D$776,СВЦЭМ!$A$33:$A$776,$A73,СВЦЭМ!$B$33:$B$776,F$47)+'СЕТ СН'!$G$14+СВЦЭМ!$D$10+'СЕТ СН'!$G$5-'СЕТ СН'!$G$24</f>
        <v>3482.4789930400002</v>
      </c>
      <c r="G73" s="36">
        <f>SUMIFS(СВЦЭМ!$D$33:$D$776,СВЦЭМ!$A$33:$A$776,$A73,СВЦЭМ!$B$33:$B$776,G$47)+'СЕТ СН'!$G$14+СВЦЭМ!$D$10+'СЕТ СН'!$G$5-'СЕТ СН'!$G$24</f>
        <v>3479.14603893</v>
      </c>
      <c r="H73" s="36">
        <f>SUMIFS(СВЦЭМ!$D$33:$D$776,СВЦЭМ!$A$33:$A$776,$A73,СВЦЭМ!$B$33:$B$776,H$47)+'СЕТ СН'!$G$14+СВЦЭМ!$D$10+'СЕТ СН'!$G$5-'СЕТ СН'!$G$24</f>
        <v>3453.4540953200003</v>
      </c>
      <c r="I73" s="36">
        <f>SUMIFS(СВЦЭМ!$D$33:$D$776,СВЦЭМ!$A$33:$A$776,$A73,СВЦЭМ!$B$33:$B$776,I$47)+'СЕТ СН'!$G$14+СВЦЭМ!$D$10+'СЕТ СН'!$G$5-'СЕТ СН'!$G$24</f>
        <v>3449.3524286299998</v>
      </c>
      <c r="J73" s="36">
        <f>SUMIFS(СВЦЭМ!$D$33:$D$776,СВЦЭМ!$A$33:$A$776,$A73,СВЦЭМ!$B$33:$B$776,J$47)+'СЕТ СН'!$G$14+СВЦЭМ!$D$10+'СЕТ СН'!$G$5-'СЕТ СН'!$G$24</f>
        <v>3409.46336677</v>
      </c>
      <c r="K73" s="36">
        <f>SUMIFS(СВЦЭМ!$D$33:$D$776,СВЦЭМ!$A$33:$A$776,$A73,СВЦЭМ!$B$33:$B$776,K$47)+'СЕТ СН'!$G$14+СВЦЭМ!$D$10+'СЕТ СН'!$G$5-'СЕТ СН'!$G$24</f>
        <v>3392.2228394399999</v>
      </c>
      <c r="L73" s="36">
        <f>SUMIFS(СВЦЭМ!$D$33:$D$776,СВЦЭМ!$A$33:$A$776,$A73,СВЦЭМ!$B$33:$B$776,L$47)+'СЕТ СН'!$G$14+СВЦЭМ!$D$10+'СЕТ СН'!$G$5-'СЕТ СН'!$G$24</f>
        <v>3356.8854987900004</v>
      </c>
      <c r="M73" s="36">
        <f>SUMIFS(СВЦЭМ!$D$33:$D$776,СВЦЭМ!$A$33:$A$776,$A73,СВЦЭМ!$B$33:$B$776,M$47)+'СЕТ СН'!$G$14+СВЦЭМ!$D$10+'СЕТ СН'!$G$5-'СЕТ СН'!$G$24</f>
        <v>3357.1931982300002</v>
      </c>
      <c r="N73" s="36">
        <f>SUMIFS(СВЦЭМ!$D$33:$D$776,СВЦЭМ!$A$33:$A$776,$A73,СВЦЭМ!$B$33:$B$776,N$47)+'СЕТ СН'!$G$14+СВЦЭМ!$D$10+'СЕТ СН'!$G$5-'СЕТ СН'!$G$24</f>
        <v>3344.1042606400001</v>
      </c>
      <c r="O73" s="36">
        <f>SUMIFS(СВЦЭМ!$D$33:$D$776,СВЦЭМ!$A$33:$A$776,$A73,СВЦЭМ!$B$33:$B$776,O$47)+'СЕТ СН'!$G$14+СВЦЭМ!$D$10+'СЕТ СН'!$G$5-'СЕТ СН'!$G$24</f>
        <v>3353.90995957</v>
      </c>
      <c r="P73" s="36">
        <f>SUMIFS(СВЦЭМ!$D$33:$D$776,СВЦЭМ!$A$33:$A$776,$A73,СВЦЭМ!$B$33:$B$776,P$47)+'СЕТ СН'!$G$14+СВЦЭМ!$D$10+'СЕТ СН'!$G$5-'СЕТ СН'!$G$24</f>
        <v>3364.09074027</v>
      </c>
      <c r="Q73" s="36">
        <f>SUMIFS(СВЦЭМ!$D$33:$D$776,СВЦЭМ!$A$33:$A$776,$A73,СВЦЭМ!$B$33:$B$776,Q$47)+'СЕТ СН'!$G$14+СВЦЭМ!$D$10+'СЕТ СН'!$G$5-'СЕТ СН'!$G$24</f>
        <v>3359.1503807600002</v>
      </c>
      <c r="R73" s="36">
        <f>SUMIFS(СВЦЭМ!$D$33:$D$776,СВЦЭМ!$A$33:$A$776,$A73,СВЦЭМ!$B$33:$B$776,R$47)+'СЕТ СН'!$G$14+СВЦЭМ!$D$10+'СЕТ СН'!$G$5-'СЕТ СН'!$G$24</f>
        <v>3378.5912570600003</v>
      </c>
      <c r="S73" s="36">
        <f>SUMIFS(СВЦЭМ!$D$33:$D$776,СВЦЭМ!$A$33:$A$776,$A73,СВЦЭМ!$B$33:$B$776,S$47)+'СЕТ СН'!$G$14+СВЦЭМ!$D$10+'СЕТ СН'!$G$5-'СЕТ СН'!$G$24</f>
        <v>3380.74256513</v>
      </c>
      <c r="T73" s="36">
        <f>SUMIFS(СВЦЭМ!$D$33:$D$776,СВЦЭМ!$A$33:$A$776,$A73,СВЦЭМ!$B$33:$B$776,T$47)+'СЕТ СН'!$G$14+СВЦЭМ!$D$10+'СЕТ СН'!$G$5-'СЕТ СН'!$G$24</f>
        <v>3360.9759053600001</v>
      </c>
      <c r="U73" s="36">
        <f>SUMIFS(СВЦЭМ!$D$33:$D$776,СВЦЭМ!$A$33:$A$776,$A73,СВЦЭМ!$B$33:$B$776,U$47)+'СЕТ СН'!$G$14+СВЦЭМ!$D$10+'СЕТ СН'!$G$5-'СЕТ СН'!$G$24</f>
        <v>3356.2234273700001</v>
      </c>
      <c r="V73" s="36">
        <f>SUMIFS(СВЦЭМ!$D$33:$D$776,СВЦЭМ!$A$33:$A$776,$A73,СВЦЭМ!$B$33:$B$776,V$47)+'СЕТ СН'!$G$14+СВЦЭМ!$D$10+'СЕТ СН'!$G$5-'СЕТ СН'!$G$24</f>
        <v>3370.17464079</v>
      </c>
      <c r="W73" s="36">
        <f>SUMIFS(СВЦЭМ!$D$33:$D$776,СВЦЭМ!$A$33:$A$776,$A73,СВЦЭМ!$B$33:$B$776,W$47)+'СЕТ СН'!$G$14+СВЦЭМ!$D$10+'СЕТ СН'!$G$5-'СЕТ СН'!$G$24</f>
        <v>3401.9411904200001</v>
      </c>
      <c r="X73" s="36">
        <f>SUMIFS(СВЦЭМ!$D$33:$D$776,СВЦЭМ!$A$33:$A$776,$A73,СВЦЭМ!$B$33:$B$776,X$47)+'СЕТ СН'!$G$14+СВЦЭМ!$D$10+'СЕТ СН'!$G$5-'СЕТ СН'!$G$24</f>
        <v>3404.88704994</v>
      </c>
      <c r="Y73" s="36">
        <f>SUMIFS(СВЦЭМ!$D$33:$D$776,СВЦЭМ!$A$33:$A$776,$A73,СВЦЭМ!$B$33:$B$776,Y$47)+'СЕТ СН'!$G$14+СВЦЭМ!$D$10+'СЕТ СН'!$G$5-'СЕТ СН'!$G$24</f>
        <v>3429.2491332600002</v>
      </c>
    </row>
    <row r="74" spans="1:26" ht="15.75" x14ac:dyDescent="0.2">
      <c r="A74" s="35">
        <f t="shared" si="1"/>
        <v>43796</v>
      </c>
      <c r="B74" s="36">
        <f>SUMIFS(СВЦЭМ!$D$33:$D$776,СВЦЭМ!$A$33:$A$776,$A74,СВЦЭМ!$B$33:$B$776,B$47)+'СЕТ СН'!$G$14+СВЦЭМ!$D$10+'СЕТ СН'!$G$5-'СЕТ СН'!$G$24</f>
        <v>3471.05544306</v>
      </c>
      <c r="C74" s="36">
        <f>SUMIFS(СВЦЭМ!$D$33:$D$776,СВЦЭМ!$A$33:$A$776,$A74,СВЦЭМ!$B$33:$B$776,C$47)+'СЕТ СН'!$G$14+СВЦЭМ!$D$10+'СЕТ СН'!$G$5-'СЕТ СН'!$G$24</f>
        <v>3486.0471323199999</v>
      </c>
      <c r="D74" s="36">
        <f>SUMIFS(СВЦЭМ!$D$33:$D$776,СВЦЭМ!$A$33:$A$776,$A74,СВЦЭМ!$B$33:$B$776,D$47)+'СЕТ СН'!$G$14+СВЦЭМ!$D$10+'СЕТ СН'!$G$5-'СЕТ СН'!$G$24</f>
        <v>3515.32520191</v>
      </c>
      <c r="E74" s="36">
        <f>SUMIFS(СВЦЭМ!$D$33:$D$776,СВЦЭМ!$A$33:$A$776,$A74,СВЦЭМ!$B$33:$B$776,E$47)+'СЕТ СН'!$G$14+СВЦЭМ!$D$10+'СЕТ СН'!$G$5-'СЕТ СН'!$G$24</f>
        <v>3514.4540895300001</v>
      </c>
      <c r="F74" s="36">
        <f>SUMIFS(СВЦЭМ!$D$33:$D$776,СВЦЭМ!$A$33:$A$776,$A74,СВЦЭМ!$B$33:$B$776,F$47)+'СЕТ СН'!$G$14+СВЦЭМ!$D$10+'СЕТ СН'!$G$5-'СЕТ СН'!$G$24</f>
        <v>3509.8234898800001</v>
      </c>
      <c r="G74" s="36">
        <f>SUMIFS(СВЦЭМ!$D$33:$D$776,СВЦЭМ!$A$33:$A$776,$A74,СВЦЭМ!$B$33:$B$776,G$47)+'СЕТ СН'!$G$14+СВЦЭМ!$D$10+'СЕТ СН'!$G$5-'СЕТ СН'!$G$24</f>
        <v>3496.44298243</v>
      </c>
      <c r="H74" s="36">
        <f>SUMIFS(СВЦЭМ!$D$33:$D$776,СВЦЭМ!$A$33:$A$776,$A74,СВЦЭМ!$B$33:$B$776,H$47)+'СЕТ СН'!$G$14+СВЦЭМ!$D$10+'СЕТ СН'!$G$5-'СЕТ СН'!$G$24</f>
        <v>3467.3553749299999</v>
      </c>
      <c r="I74" s="36">
        <f>SUMIFS(СВЦЭМ!$D$33:$D$776,СВЦЭМ!$A$33:$A$776,$A74,СВЦЭМ!$B$33:$B$776,I$47)+'СЕТ СН'!$G$14+СВЦЭМ!$D$10+'СЕТ СН'!$G$5-'СЕТ СН'!$G$24</f>
        <v>3476.7424038500003</v>
      </c>
      <c r="J74" s="36">
        <f>SUMIFS(СВЦЭМ!$D$33:$D$776,СВЦЭМ!$A$33:$A$776,$A74,СВЦЭМ!$B$33:$B$776,J$47)+'СЕТ СН'!$G$14+СВЦЭМ!$D$10+'СЕТ СН'!$G$5-'СЕТ СН'!$G$24</f>
        <v>3444.1842852600003</v>
      </c>
      <c r="K74" s="36">
        <f>SUMIFS(СВЦЭМ!$D$33:$D$776,СВЦЭМ!$A$33:$A$776,$A74,СВЦЭМ!$B$33:$B$776,K$47)+'СЕТ СН'!$G$14+СВЦЭМ!$D$10+'СЕТ СН'!$G$5-'СЕТ СН'!$G$24</f>
        <v>3431.2899180300001</v>
      </c>
      <c r="L74" s="36">
        <f>SUMIFS(СВЦЭМ!$D$33:$D$776,СВЦЭМ!$A$33:$A$776,$A74,СВЦЭМ!$B$33:$B$776,L$47)+'СЕТ СН'!$G$14+СВЦЭМ!$D$10+'СЕТ СН'!$G$5-'СЕТ СН'!$G$24</f>
        <v>3396.0837116100001</v>
      </c>
      <c r="M74" s="36">
        <f>SUMIFS(СВЦЭМ!$D$33:$D$776,СВЦЭМ!$A$33:$A$776,$A74,СВЦЭМ!$B$33:$B$776,M$47)+'СЕТ СН'!$G$14+СВЦЭМ!$D$10+'СЕТ СН'!$G$5-'СЕТ СН'!$G$24</f>
        <v>3385.03794225</v>
      </c>
      <c r="N74" s="36">
        <f>SUMIFS(СВЦЭМ!$D$33:$D$776,СВЦЭМ!$A$33:$A$776,$A74,СВЦЭМ!$B$33:$B$776,N$47)+'СЕТ СН'!$G$14+СВЦЭМ!$D$10+'СЕТ СН'!$G$5-'СЕТ СН'!$G$24</f>
        <v>3374.0639248800003</v>
      </c>
      <c r="O74" s="36">
        <f>SUMIFS(СВЦЭМ!$D$33:$D$776,СВЦЭМ!$A$33:$A$776,$A74,СВЦЭМ!$B$33:$B$776,O$47)+'СЕТ СН'!$G$14+СВЦЭМ!$D$10+'СЕТ СН'!$G$5-'СЕТ СН'!$G$24</f>
        <v>3388.6997141100001</v>
      </c>
      <c r="P74" s="36">
        <f>SUMIFS(СВЦЭМ!$D$33:$D$776,СВЦЭМ!$A$33:$A$776,$A74,СВЦЭМ!$B$33:$B$776,P$47)+'СЕТ СН'!$G$14+СВЦЭМ!$D$10+'СЕТ СН'!$G$5-'СЕТ СН'!$G$24</f>
        <v>3396.8080522700002</v>
      </c>
      <c r="Q74" s="36">
        <f>SUMIFS(СВЦЭМ!$D$33:$D$776,СВЦЭМ!$A$33:$A$776,$A74,СВЦЭМ!$B$33:$B$776,Q$47)+'СЕТ СН'!$G$14+СВЦЭМ!$D$10+'СЕТ СН'!$G$5-'СЕТ СН'!$G$24</f>
        <v>3380.6774976200004</v>
      </c>
      <c r="R74" s="36">
        <f>SUMIFS(СВЦЭМ!$D$33:$D$776,СВЦЭМ!$A$33:$A$776,$A74,СВЦЭМ!$B$33:$B$776,R$47)+'СЕТ СН'!$G$14+СВЦЭМ!$D$10+'СЕТ СН'!$G$5-'СЕТ СН'!$G$24</f>
        <v>3383.3486750900001</v>
      </c>
      <c r="S74" s="36">
        <f>SUMIFS(СВЦЭМ!$D$33:$D$776,СВЦЭМ!$A$33:$A$776,$A74,СВЦЭМ!$B$33:$B$776,S$47)+'СЕТ СН'!$G$14+СВЦЭМ!$D$10+'СЕТ СН'!$G$5-'СЕТ СН'!$G$24</f>
        <v>3396.7215885400001</v>
      </c>
      <c r="T74" s="36">
        <f>SUMIFS(СВЦЭМ!$D$33:$D$776,СВЦЭМ!$A$33:$A$776,$A74,СВЦЭМ!$B$33:$B$776,T$47)+'СЕТ СН'!$G$14+СВЦЭМ!$D$10+'СЕТ СН'!$G$5-'СЕТ СН'!$G$24</f>
        <v>3377.9580981899999</v>
      </c>
      <c r="U74" s="36">
        <f>SUMIFS(СВЦЭМ!$D$33:$D$776,СВЦЭМ!$A$33:$A$776,$A74,СВЦЭМ!$B$33:$B$776,U$47)+'СЕТ СН'!$G$14+СВЦЭМ!$D$10+'СЕТ СН'!$G$5-'СЕТ СН'!$G$24</f>
        <v>3373.7097880300003</v>
      </c>
      <c r="V74" s="36">
        <f>SUMIFS(СВЦЭМ!$D$33:$D$776,СВЦЭМ!$A$33:$A$776,$A74,СВЦЭМ!$B$33:$B$776,V$47)+'СЕТ СН'!$G$14+СВЦЭМ!$D$10+'СЕТ СН'!$G$5-'СЕТ СН'!$G$24</f>
        <v>3376.9034789500001</v>
      </c>
      <c r="W74" s="36">
        <f>SUMIFS(СВЦЭМ!$D$33:$D$776,СВЦЭМ!$A$33:$A$776,$A74,СВЦЭМ!$B$33:$B$776,W$47)+'СЕТ СН'!$G$14+СВЦЭМ!$D$10+'СЕТ СН'!$G$5-'СЕТ СН'!$G$24</f>
        <v>3379.20430863</v>
      </c>
      <c r="X74" s="36">
        <f>SUMIFS(СВЦЭМ!$D$33:$D$776,СВЦЭМ!$A$33:$A$776,$A74,СВЦЭМ!$B$33:$B$776,X$47)+'СЕТ СН'!$G$14+СВЦЭМ!$D$10+'СЕТ СН'!$G$5-'СЕТ СН'!$G$24</f>
        <v>3390.5412680700001</v>
      </c>
      <c r="Y74" s="36">
        <f>SUMIFS(СВЦЭМ!$D$33:$D$776,СВЦЭМ!$A$33:$A$776,$A74,СВЦЭМ!$B$33:$B$776,Y$47)+'СЕТ СН'!$G$14+СВЦЭМ!$D$10+'СЕТ СН'!$G$5-'СЕТ СН'!$G$24</f>
        <v>3413.6762991400001</v>
      </c>
    </row>
    <row r="75" spans="1:26" ht="15.75" x14ac:dyDescent="0.2">
      <c r="A75" s="35">
        <f t="shared" si="1"/>
        <v>43797</v>
      </c>
      <c r="B75" s="36">
        <f>SUMIFS(СВЦЭМ!$D$33:$D$776,СВЦЭМ!$A$33:$A$776,$A75,СВЦЭМ!$B$33:$B$776,B$47)+'СЕТ СН'!$G$14+СВЦЭМ!$D$10+'СЕТ СН'!$G$5-'СЕТ СН'!$G$24</f>
        <v>3492.0173394000003</v>
      </c>
      <c r="C75" s="36">
        <f>SUMIFS(СВЦЭМ!$D$33:$D$776,СВЦЭМ!$A$33:$A$776,$A75,СВЦЭМ!$B$33:$B$776,C$47)+'СЕТ СН'!$G$14+СВЦЭМ!$D$10+'СЕТ СН'!$G$5-'СЕТ СН'!$G$24</f>
        <v>3514.48047731</v>
      </c>
      <c r="D75" s="36">
        <f>SUMIFS(СВЦЭМ!$D$33:$D$776,СВЦЭМ!$A$33:$A$776,$A75,СВЦЭМ!$B$33:$B$776,D$47)+'СЕТ СН'!$G$14+СВЦЭМ!$D$10+'СЕТ СН'!$G$5-'СЕТ СН'!$G$24</f>
        <v>3554.50001896</v>
      </c>
      <c r="E75" s="36">
        <f>SUMIFS(СВЦЭМ!$D$33:$D$776,СВЦЭМ!$A$33:$A$776,$A75,СВЦЭМ!$B$33:$B$776,E$47)+'СЕТ СН'!$G$14+СВЦЭМ!$D$10+'СЕТ СН'!$G$5-'СЕТ СН'!$G$24</f>
        <v>3539.03629589</v>
      </c>
      <c r="F75" s="36">
        <f>SUMIFS(СВЦЭМ!$D$33:$D$776,СВЦЭМ!$A$33:$A$776,$A75,СВЦЭМ!$B$33:$B$776,F$47)+'СЕТ СН'!$G$14+СВЦЭМ!$D$10+'СЕТ СН'!$G$5-'СЕТ СН'!$G$24</f>
        <v>3529.21557136</v>
      </c>
      <c r="G75" s="36">
        <f>SUMIFS(СВЦЭМ!$D$33:$D$776,СВЦЭМ!$A$33:$A$776,$A75,СВЦЭМ!$B$33:$B$776,G$47)+'СЕТ СН'!$G$14+СВЦЭМ!$D$10+'СЕТ СН'!$G$5-'СЕТ СН'!$G$24</f>
        <v>3526.20063239</v>
      </c>
      <c r="H75" s="36">
        <f>SUMIFS(СВЦЭМ!$D$33:$D$776,СВЦЭМ!$A$33:$A$776,$A75,СВЦЭМ!$B$33:$B$776,H$47)+'СЕТ СН'!$G$14+СВЦЭМ!$D$10+'СЕТ СН'!$G$5-'СЕТ СН'!$G$24</f>
        <v>3499.8155197300002</v>
      </c>
      <c r="I75" s="36">
        <f>SUMIFS(СВЦЭМ!$D$33:$D$776,СВЦЭМ!$A$33:$A$776,$A75,СВЦЭМ!$B$33:$B$776,I$47)+'СЕТ СН'!$G$14+СВЦЭМ!$D$10+'СЕТ СН'!$G$5-'СЕТ СН'!$G$24</f>
        <v>3481.8213922</v>
      </c>
      <c r="J75" s="36">
        <f>SUMIFS(СВЦЭМ!$D$33:$D$776,СВЦЭМ!$A$33:$A$776,$A75,СВЦЭМ!$B$33:$B$776,J$47)+'СЕТ СН'!$G$14+СВЦЭМ!$D$10+'СЕТ СН'!$G$5-'СЕТ СН'!$G$24</f>
        <v>3465.27002193</v>
      </c>
      <c r="K75" s="36">
        <f>SUMIFS(СВЦЭМ!$D$33:$D$776,СВЦЭМ!$A$33:$A$776,$A75,СВЦЭМ!$B$33:$B$776,K$47)+'СЕТ СН'!$G$14+СВЦЭМ!$D$10+'СЕТ СН'!$G$5-'СЕТ СН'!$G$24</f>
        <v>3449.0900437500004</v>
      </c>
      <c r="L75" s="36">
        <f>SUMIFS(СВЦЭМ!$D$33:$D$776,СВЦЭМ!$A$33:$A$776,$A75,СВЦЭМ!$B$33:$B$776,L$47)+'СЕТ СН'!$G$14+СВЦЭМ!$D$10+'СЕТ СН'!$G$5-'СЕТ СН'!$G$24</f>
        <v>3415.8410120100002</v>
      </c>
      <c r="M75" s="36">
        <f>SUMIFS(СВЦЭМ!$D$33:$D$776,СВЦЭМ!$A$33:$A$776,$A75,СВЦЭМ!$B$33:$B$776,M$47)+'СЕТ СН'!$G$14+СВЦЭМ!$D$10+'СЕТ СН'!$G$5-'СЕТ СН'!$G$24</f>
        <v>3401.4946292</v>
      </c>
      <c r="N75" s="36">
        <f>SUMIFS(СВЦЭМ!$D$33:$D$776,СВЦЭМ!$A$33:$A$776,$A75,СВЦЭМ!$B$33:$B$776,N$47)+'СЕТ СН'!$G$14+СВЦЭМ!$D$10+'СЕТ СН'!$G$5-'СЕТ СН'!$G$24</f>
        <v>3397.2774835999999</v>
      </c>
      <c r="O75" s="36">
        <f>SUMIFS(СВЦЭМ!$D$33:$D$776,СВЦЭМ!$A$33:$A$776,$A75,СВЦЭМ!$B$33:$B$776,O$47)+'СЕТ СН'!$G$14+СВЦЭМ!$D$10+'СЕТ СН'!$G$5-'СЕТ СН'!$G$24</f>
        <v>3402.8595776400002</v>
      </c>
      <c r="P75" s="36">
        <f>SUMIFS(СВЦЭМ!$D$33:$D$776,СВЦЭМ!$A$33:$A$776,$A75,СВЦЭМ!$B$33:$B$776,P$47)+'СЕТ СН'!$G$14+СВЦЭМ!$D$10+'СЕТ СН'!$G$5-'СЕТ СН'!$G$24</f>
        <v>3407.4903848399999</v>
      </c>
      <c r="Q75" s="36">
        <f>SUMIFS(СВЦЭМ!$D$33:$D$776,СВЦЭМ!$A$33:$A$776,$A75,СВЦЭМ!$B$33:$B$776,Q$47)+'СЕТ СН'!$G$14+СВЦЭМ!$D$10+'СЕТ СН'!$G$5-'СЕТ СН'!$G$24</f>
        <v>3394.2841901800002</v>
      </c>
      <c r="R75" s="36">
        <f>SUMIFS(СВЦЭМ!$D$33:$D$776,СВЦЭМ!$A$33:$A$776,$A75,СВЦЭМ!$B$33:$B$776,R$47)+'СЕТ СН'!$G$14+СВЦЭМ!$D$10+'СЕТ СН'!$G$5-'СЕТ СН'!$G$24</f>
        <v>3404.3041747500001</v>
      </c>
      <c r="S75" s="36">
        <f>SUMIFS(СВЦЭМ!$D$33:$D$776,СВЦЭМ!$A$33:$A$776,$A75,СВЦЭМ!$B$33:$B$776,S$47)+'СЕТ СН'!$G$14+СВЦЭМ!$D$10+'СЕТ СН'!$G$5-'СЕТ СН'!$G$24</f>
        <v>3404.7259810599999</v>
      </c>
      <c r="T75" s="36">
        <f>SUMIFS(СВЦЭМ!$D$33:$D$776,СВЦЭМ!$A$33:$A$776,$A75,СВЦЭМ!$B$33:$B$776,T$47)+'СЕТ СН'!$G$14+СВЦЭМ!$D$10+'СЕТ СН'!$G$5-'СЕТ СН'!$G$24</f>
        <v>3403.0111208900003</v>
      </c>
      <c r="U75" s="36">
        <f>SUMIFS(СВЦЭМ!$D$33:$D$776,СВЦЭМ!$A$33:$A$776,$A75,СВЦЭМ!$B$33:$B$776,U$47)+'СЕТ СН'!$G$14+СВЦЭМ!$D$10+'СЕТ СН'!$G$5-'СЕТ СН'!$G$24</f>
        <v>3385.9479190700004</v>
      </c>
      <c r="V75" s="36">
        <f>SUMIFS(СВЦЭМ!$D$33:$D$776,СВЦЭМ!$A$33:$A$776,$A75,СВЦЭМ!$B$33:$B$776,V$47)+'СЕТ СН'!$G$14+СВЦЭМ!$D$10+'СЕТ СН'!$G$5-'СЕТ СН'!$G$24</f>
        <v>3374.8924438500003</v>
      </c>
      <c r="W75" s="36">
        <f>SUMIFS(СВЦЭМ!$D$33:$D$776,СВЦЭМ!$A$33:$A$776,$A75,СВЦЭМ!$B$33:$B$776,W$47)+'СЕТ СН'!$G$14+СВЦЭМ!$D$10+'СЕТ СН'!$G$5-'СЕТ СН'!$G$24</f>
        <v>3378.7062112800004</v>
      </c>
      <c r="X75" s="36">
        <f>SUMIFS(СВЦЭМ!$D$33:$D$776,СВЦЭМ!$A$33:$A$776,$A75,СВЦЭМ!$B$33:$B$776,X$47)+'СЕТ СН'!$G$14+СВЦЭМ!$D$10+'СЕТ СН'!$G$5-'СЕТ СН'!$G$24</f>
        <v>3344.1418488100003</v>
      </c>
      <c r="Y75" s="36">
        <f>SUMIFS(СВЦЭМ!$D$33:$D$776,СВЦЭМ!$A$33:$A$776,$A75,СВЦЭМ!$B$33:$B$776,Y$47)+'СЕТ СН'!$G$14+СВЦЭМ!$D$10+'СЕТ СН'!$G$5-'СЕТ СН'!$G$24</f>
        <v>3358.5161033700001</v>
      </c>
    </row>
    <row r="76" spans="1:26" ht="15.75" x14ac:dyDescent="0.2">
      <c r="A76" s="35">
        <f t="shared" si="1"/>
        <v>43798</v>
      </c>
      <c r="B76" s="36">
        <f>SUMIFS(СВЦЭМ!$D$33:$D$776,СВЦЭМ!$A$33:$A$776,$A76,СВЦЭМ!$B$33:$B$776,B$47)+'СЕТ СН'!$G$14+СВЦЭМ!$D$10+'СЕТ СН'!$G$5-'СЕТ СН'!$G$24</f>
        <v>3438.51972772</v>
      </c>
      <c r="C76" s="36">
        <f>SUMIFS(СВЦЭМ!$D$33:$D$776,СВЦЭМ!$A$33:$A$776,$A76,СВЦЭМ!$B$33:$B$776,C$47)+'СЕТ СН'!$G$14+СВЦЭМ!$D$10+'СЕТ СН'!$G$5-'СЕТ СН'!$G$24</f>
        <v>3441.1102897199999</v>
      </c>
      <c r="D76" s="36">
        <f>SUMIFS(СВЦЭМ!$D$33:$D$776,СВЦЭМ!$A$33:$A$776,$A76,СВЦЭМ!$B$33:$B$776,D$47)+'СЕТ СН'!$G$14+СВЦЭМ!$D$10+'СЕТ СН'!$G$5-'СЕТ СН'!$G$24</f>
        <v>3471.7160255100002</v>
      </c>
      <c r="E76" s="36">
        <f>SUMIFS(СВЦЭМ!$D$33:$D$776,СВЦЭМ!$A$33:$A$776,$A76,СВЦЭМ!$B$33:$B$776,E$47)+'СЕТ СН'!$G$14+СВЦЭМ!$D$10+'СЕТ СН'!$G$5-'СЕТ СН'!$G$24</f>
        <v>3475.1647479800004</v>
      </c>
      <c r="F76" s="36">
        <f>SUMIFS(СВЦЭМ!$D$33:$D$776,СВЦЭМ!$A$33:$A$776,$A76,СВЦЭМ!$B$33:$B$776,F$47)+'СЕТ СН'!$G$14+СВЦЭМ!$D$10+'СЕТ СН'!$G$5-'СЕТ СН'!$G$24</f>
        <v>3463.7306580100003</v>
      </c>
      <c r="G76" s="36">
        <f>SUMIFS(СВЦЭМ!$D$33:$D$776,СВЦЭМ!$A$33:$A$776,$A76,СВЦЭМ!$B$33:$B$776,G$47)+'СЕТ СН'!$G$14+СВЦЭМ!$D$10+'СЕТ СН'!$G$5-'СЕТ СН'!$G$24</f>
        <v>3463.3981939200003</v>
      </c>
      <c r="H76" s="36">
        <f>SUMIFS(СВЦЭМ!$D$33:$D$776,СВЦЭМ!$A$33:$A$776,$A76,СВЦЭМ!$B$33:$B$776,H$47)+'СЕТ СН'!$G$14+СВЦЭМ!$D$10+'СЕТ СН'!$G$5-'СЕТ СН'!$G$24</f>
        <v>3436.29067252</v>
      </c>
      <c r="I76" s="36">
        <f>SUMIFS(СВЦЭМ!$D$33:$D$776,СВЦЭМ!$A$33:$A$776,$A76,СВЦЭМ!$B$33:$B$776,I$47)+'СЕТ СН'!$G$14+СВЦЭМ!$D$10+'СЕТ СН'!$G$5-'СЕТ СН'!$G$24</f>
        <v>3421.4206911800002</v>
      </c>
      <c r="J76" s="36">
        <f>SUMIFS(СВЦЭМ!$D$33:$D$776,СВЦЭМ!$A$33:$A$776,$A76,СВЦЭМ!$B$33:$B$776,J$47)+'СЕТ СН'!$G$14+СВЦЭМ!$D$10+'СЕТ СН'!$G$5-'СЕТ СН'!$G$24</f>
        <v>3409.9031811200002</v>
      </c>
      <c r="K76" s="36">
        <f>SUMIFS(СВЦЭМ!$D$33:$D$776,СВЦЭМ!$A$33:$A$776,$A76,СВЦЭМ!$B$33:$B$776,K$47)+'СЕТ СН'!$G$14+СВЦЭМ!$D$10+'СЕТ СН'!$G$5-'СЕТ СН'!$G$24</f>
        <v>3397.0279419500002</v>
      </c>
      <c r="L76" s="36">
        <f>SUMIFS(СВЦЭМ!$D$33:$D$776,СВЦЭМ!$A$33:$A$776,$A76,СВЦЭМ!$B$33:$B$776,L$47)+'СЕТ СН'!$G$14+СВЦЭМ!$D$10+'СЕТ СН'!$G$5-'СЕТ СН'!$G$24</f>
        <v>3361.3029869800002</v>
      </c>
      <c r="M76" s="36">
        <f>SUMIFS(СВЦЭМ!$D$33:$D$776,СВЦЭМ!$A$33:$A$776,$A76,СВЦЭМ!$B$33:$B$776,M$47)+'СЕТ СН'!$G$14+СВЦЭМ!$D$10+'СЕТ СН'!$G$5-'СЕТ СН'!$G$24</f>
        <v>3350.0189547099999</v>
      </c>
      <c r="N76" s="36">
        <f>SUMIFS(СВЦЭМ!$D$33:$D$776,СВЦЭМ!$A$33:$A$776,$A76,СВЦЭМ!$B$33:$B$776,N$47)+'СЕТ СН'!$G$14+СВЦЭМ!$D$10+'СЕТ СН'!$G$5-'СЕТ СН'!$G$24</f>
        <v>3342.2411819700001</v>
      </c>
      <c r="O76" s="36">
        <f>SUMIFS(СВЦЭМ!$D$33:$D$776,СВЦЭМ!$A$33:$A$776,$A76,СВЦЭМ!$B$33:$B$776,O$47)+'СЕТ СН'!$G$14+СВЦЭМ!$D$10+'СЕТ СН'!$G$5-'СЕТ СН'!$G$24</f>
        <v>3353.39202587</v>
      </c>
      <c r="P76" s="36">
        <f>SUMIFS(СВЦЭМ!$D$33:$D$776,СВЦЭМ!$A$33:$A$776,$A76,СВЦЭМ!$B$33:$B$776,P$47)+'СЕТ СН'!$G$14+СВЦЭМ!$D$10+'СЕТ СН'!$G$5-'СЕТ СН'!$G$24</f>
        <v>3364.7708819700001</v>
      </c>
      <c r="Q76" s="36">
        <f>SUMIFS(СВЦЭМ!$D$33:$D$776,СВЦЭМ!$A$33:$A$776,$A76,СВЦЭМ!$B$33:$B$776,Q$47)+'СЕТ СН'!$G$14+СВЦЭМ!$D$10+'СЕТ СН'!$G$5-'СЕТ СН'!$G$24</f>
        <v>3374.0745669799999</v>
      </c>
      <c r="R76" s="36">
        <f>SUMIFS(СВЦЭМ!$D$33:$D$776,СВЦЭМ!$A$33:$A$776,$A76,СВЦЭМ!$B$33:$B$776,R$47)+'СЕТ СН'!$G$14+СВЦЭМ!$D$10+'СЕТ СН'!$G$5-'СЕТ СН'!$G$24</f>
        <v>3381.4741998600002</v>
      </c>
      <c r="S76" s="36">
        <f>SUMIFS(СВЦЭМ!$D$33:$D$776,СВЦЭМ!$A$33:$A$776,$A76,СВЦЭМ!$B$33:$B$776,S$47)+'СЕТ СН'!$G$14+СВЦЭМ!$D$10+'СЕТ СН'!$G$5-'СЕТ СН'!$G$24</f>
        <v>3388.5210932600003</v>
      </c>
      <c r="T76" s="36">
        <f>SUMIFS(СВЦЭМ!$D$33:$D$776,СВЦЭМ!$A$33:$A$776,$A76,СВЦЭМ!$B$33:$B$776,T$47)+'СЕТ СН'!$G$14+СВЦЭМ!$D$10+'СЕТ СН'!$G$5-'СЕТ СН'!$G$24</f>
        <v>3388.5996523800004</v>
      </c>
      <c r="U76" s="36">
        <f>SUMIFS(СВЦЭМ!$D$33:$D$776,СВЦЭМ!$A$33:$A$776,$A76,СВЦЭМ!$B$33:$B$776,U$47)+'СЕТ СН'!$G$14+СВЦЭМ!$D$10+'СЕТ СН'!$G$5-'СЕТ СН'!$G$24</f>
        <v>3382.8344922400001</v>
      </c>
      <c r="V76" s="36">
        <f>SUMIFS(СВЦЭМ!$D$33:$D$776,СВЦЭМ!$A$33:$A$776,$A76,СВЦЭМ!$B$33:$B$776,V$47)+'СЕТ СН'!$G$14+СВЦЭМ!$D$10+'СЕТ СН'!$G$5-'СЕТ СН'!$G$24</f>
        <v>3386.1522712000001</v>
      </c>
      <c r="W76" s="36">
        <f>SUMIFS(СВЦЭМ!$D$33:$D$776,СВЦЭМ!$A$33:$A$776,$A76,СВЦЭМ!$B$33:$B$776,W$47)+'СЕТ СН'!$G$14+СВЦЭМ!$D$10+'СЕТ СН'!$G$5-'СЕТ СН'!$G$24</f>
        <v>3396.5048668600002</v>
      </c>
      <c r="X76" s="36">
        <f>SUMIFS(СВЦЭМ!$D$33:$D$776,СВЦЭМ!$A$33:$A$776,$A76,СВЦЭМ!$B$33:$B$776,X$47)+'СЕТ СН'!$G$14+СВЦЭМ!$D$10+'СЕТ СН'!$G$5-'СЕТ СН'!$G$24</f>
        <v>3393.6411774600001</v>
      </c>
      <c r="Y76" s="36">
        <f>SUMIFS(СВЦЭМ!$D$33:$D$776,СВЦЭМ!$A$33:$A$776,$A76,СВЦЭМ!$B$33:$B$776,Y$47)+'СЕТ СН'!$G$14+СВЦЭМ!$D$10+'СЕТ СН'!$G$5-'СЕТ СН'!$G$24</f>
        <v>3422.7539856900003</v>
      </c>
    </row>
    <row r="77" spans="1:26" ht="15.75" x14ac:dyDescent="0.2">
      <c r="A77" s="35">
        <f t="shared" si="1"/>
        <v>43799</v>
      </c>
      <c r="B77" s="36">
        <f>SUMIFS(СВЦЭМ!$D$33:$D$776,СВЦЭМ!$A$33:$A$776,$A77,СВЦЭМ!$B$33:$B$776,B$47)+'СЕТ СН'!$G$14+СВЦЭМ!$D$10+'СЕТ СН'!$G$5-'СЕТ СН'!$G$24</f>
        <v>3469.8464304899999</v>
      </c>
      <c r="C77" s="36">
        <f>SUMIFS(СВЦЭМ!$D$33:$D$776,СВЦЭМ!$A$33:$A$776,$A77,СВЦЭМ!$B$33:$B$776,C$47)+'СЕТ СН'!$G$14+СВЦЭМ!$D$10+'СЕТ СН'!$G$5-'СЕТ СН'!$G$24</f>
        <v>3464.8225626800004</v>
      </c>
      <c r="D77" s="36">
        <f>SUMIFS(СВЦЭМ!$D$33:$D$776,СВЦЭМ!$A$33:$A$776,$A77,СВЦЭМ!$B$33:$B$776,D$47)+'СЕТ СН'!$G$14+СВЦЭМ!$D$10+'СЕТ СН'!$G$5-'СЕТ СН'!$G$24</f>
        <v>3504.99111227</v>
      </c>
      <c r="E77" s="36">
        <f>SUMIFS(СВЦЭМ!$D$33:$D$776,СВЦЭМ!$A$33:$A$776,$A77,СВЦЭМ!$B$33:$B$776,E$47)+'СЕТ СН'!$G$14+СВЦЭМ!$D$10+'СЕТ СН'!$G$5-'СЕТ СН'!$G$24</f>
        <v>3508.0093145800001</v>
      </c>
      <c r="F77" s="36">
        <f>SUMIFS(СВЦЭМ!$D$33:$D$776,СВЦЭМ!$A$33:$A$776,$A77,СВЦЭМ!$B$33:$B$776,F$47)+'СЕТ СН'!$G$14+СВЦЭМ!$D$10+'СЕТ СН'!$G$5-'СЕТ СН'!$G$24</f>
        <v>3486.1420852800002</v>
      </c>
      <c r="G77" s="36">
        <f>SUMIFS(СВЦЭМ!$D$33:$D$776,СВЦЭМ!$A$33:$A$776,$A77,СВЦЭМ!$B$33:$B$776,G$47)+'СЕТ СН'!$G$14+СВЦЭМ!$D$10+'СЕТ СН'!$G$5-'СЕТ СН'!$G$24</f>
        <v>3492.23921853</v>
      </c>
      <c r="H77" s="36">
        <f>SUMIFS(СВЦЭМ!$D$33:$D$776,СВЦЭМ!$A$33:$A$776,$A77,СВЦЭМ!$B$33:$B$776,H$47)+'СЕТ СН'!$G$14+СВЦЭМ!$D$10+'СЕТ СН'!$G$5-'СЕТ СН'!$G$24</f>
        <v>3474.8198470000002</v>
      </c>
      <c r="I77" s="36">
        <f>SUMIFS(СВЦЭМ!$D$33:$D$776,СВЦЭМ!$A$33:$A$776,$A77,СВЦЭМ!$B$33:$B$776,I$47)+'СЕТ СН'!$G$14+СВЦЭМ!$D$10+'СЕТ СН'!$G$5-'СЕТ СН'!$G$24</f>
        <v>3464.5468549800003</v>
      </c>
      <c r="J77" s="36">
        <f>SUMIFS(СВЦЭМ!$D$33:$D$776,СВЦЭМ!$A$33:$A$776,$A77,СВЦЭМ!$B$33:$B$776,J$47)+'СЕТ СН'!$G$14+СВЦЭМ!$D$10+'СЕТ СН'!$G$5-'СЕТ СН'!$G$24</f>
        <v>3436.5131537500001</v>
      </c>
      <c r="K77" s="36">
        <f>SUMIFS(СВЦЭМ!$D$33:$D$776,СВЦЭМ!$A$33:$A$776,$A77,СВЦЭМ!$B$33:$B$776,K$47)+'СЕТ СН'!$G$14+СВЦЭМ!$D$10+'СЕТ СН'!$G$5-'СЕТ СН'!$G$24</f>
        <v>3417.0245389400002</v>
      </c>
      <c r="L77" s="36">
        <f>SUMIFS(СВЦЭМ!$D$33:$D$776,СВЦЭМ!$A$33:$A$776,$A77,СВЦЭМ!$B$33:$B$776,L$47)+'СЕТ СН'!$G$14+СВЦЭМ!$D$10+'СЕТ СН'!$G$5-'СЕТ СН'!$G$24</f>
        <v>3375.6051702700001</v>
      </c>
      <c r="M77" s="36">
        <f>SUMIFS(СВЦЭМ!$D$33:$D$776,СВЦЭМ!$A$33:$A$776,$A77,СВЦЭМ!$B$33:$B$776,M$47)+'СЕТ СН'!$G$14+СВЦЭМ!$D$10+'СЕТ СН'!$G$5-'СЕТ СН'!$G$24</f>
        <v>3365.14490944</v>
      </c>
      <c r="N77" s="36">
        <f>SUMIFS(СВЦЭМ!$D$33:$D$776,СВЦЭМ!$A$33:$A$776,$A77,СВЦЭМ!$B$33:$B$776,N$47)+'СЕТ СН'!$G$14+СВЦЭМ!$D$10+'СЕТ СН'!$G$5-'СЕТ СН'!$G$24</f>
        <v>3358.5728422900002</v>
      </c>
      <c r="O77" s="36">
        <f>SUMIFS(СВЦЭМ!$D$33:$D$776,СВЦЭМ!$A$33:$A$776,$A77,СВЦЭМ!$B$33:$B$776,O$47)+'СЕТ СН'!$G$14+СВЦЭМ!$D$10+'СЕТ СН'!$G$5-'СЕТ СН'!$G$24</f>
        <v>3368.4024781000003</v>
      </c>
      <c r="P77" s="36">
        <f>SUMIFS(СВЦЭМ!$D$33:$D$776,СВЦЭМ!$A$33:$A$776,$A77,СВЦЭМ!$B$33:$B$776,P$47)+'СЕТ СН'!$G$14+СВЦЭМ!$D$10+'СЕТ СН'!$G$5-'СЕТ СН'!$G$24</f>
        <v>3376.70298353</v>
      </c>
      <c r="Q77" s="36">
        <f>SUMIFS(СВЦЭМ!$D$33:$D$776,СВЦЭМ!$A$33:$A$776,$A77,СВЦЭМ!$B$33:$B$776,Q$47)+'СЕТ СН'!$G$14+СВЦЭМ!$D$10+'СЕТ СН'!$G$5-'СЕТ СН'!$G$24</f>
        <v>3380.0752457799999</v>
      </c>
      <c r="R77" s="36">
        <f>SUMIFS(СВЦЭМ!$D$33:$D$776,СВЦЭМ!$A$33:$A$776,$A77,СВЦЭМ!$B$33:$B$776,R$47)+'СЕТ СН'!$G$14+СВЦЭМ!$D$10+'СЕТ СН'!$G$5-'СЕТ СН'!$G$24</f>
        <v>3361.1558072400003</v>
      </c>
      <c r="S77" s="36">
        <f>SUMIFS(СВЦЭМ!$D$33:$D$776,СВЦЭМ!$A$33:$A$776,$A77,СВЦЭМ!$B$33:$B$776,S$47)+'СЕТ СН'!$G$14+СВЦЭМ!$D$10+'СЕТ СН'!$G$5-'СЕТ СН'!$G$24</f>
        <v>3352.3271600799999</v>
      </c>
      <c r="T77" s="36">
        <f>SUMIFS(СВЦЭМ!$D$33:$D$776,СВЦЭМ!$A$33:$A$776,$A77,СВЦЭМ!$B$33:$B$776,T$47)+'СЕТ СН'!$G$14+СВЦЭМ!$D$10+'СЕТ СН'!$G$5-'СЕТ СН'!$G$24</f>
        <v>3342.1369192299999</v>
      </c>
      <c r="U77" s="36">
        <f>SUMIFS(СВЦЭМ!$D$33:$D$776,СВЦЭМ!$A$33:$A$776,$A77,СВЦЭМ!$B$33:$B$776,U$47)+'СЕТ СН'!$G$14+СВЦЭМ!$D$10+'СЕТ СН'!$G$5-'СЕТ СН'!$G$24</f>
        <v>3341.2385999600001</v>
      </c>
      <c r="V77" s="36">
        <f>SUMIFS(СВЦЭМ!$D$33:$D$776,СВЦЭМ!$A$33:$A$776,$A77,СВЦЭМ!$B$33:$B$776,V$47)+'СЕТ СН'!$G$14+СВЦЭМ!$D$10+'СЕТ СН'!$G$5-'СЕТ СН'!$G$24</f>
        <v>3352.1532985900003</v>
      </c>
      <c r="W77" s="36">
        <f>SUMIFS(СВЦЭМ!$D$33:$D$776,СВЦЭМ!$A$33:$A$776,$A77,СВЦЭМ!$B$33:$B$776,W$47)+'СЕТ СН'!$G$14+СВЦЭМ!$D$10+'СЕТ СН'!$G$5-'СЕТ СН'!$G$24</f>
        <v>3363.03283732</v>
      </c>
      <c r="X77" s="36">
        <f>SUMIFS(СВЦЭМ!$D$33:$D$776,СВЦЭМ!$A$33:$A$776,$A77,СВЦЭМ!$B$33:$B$776,X$47)+'СЕТ СН'!$G$14+СВЦЭМ!$D$10+'СЕТ СН'!$G$5-'СЕТ СН'!$G$24</f>
        <v>3364.9807603100003</v>
      </c>
      <c r="Y77" s="36">
        <f>SUMIFS(СВЦЭМ!$D$33:$D$776,СВЦЭМ!$A$33:$A$776,$A77,СВЦЭМ!$B$33:$B$776,Y$47)+'СЕТ СН'!$G$14+СВЦЭМ!$D$10+'СЕТ СН'!$G$5-'СЕТ СН'!$G$24</f>
        <v>3405.7448527400002</v>
      </c>
    </row>
    <row r="78" spans="1:26" ht="15.75" hidden="1" x14ac:dyDescent="0.2">
      <c r="A78" s="35">
        <f t="shared" si="1"/>
        <v>43800</v>
      </c>
      <c r="B78" s="36">
        <f>SUMIFS(СВЦЭМ!$D$33:$D$776,СВЦЭМ!$A$33:$A$776,$A78,СВЦЭМ!$B$33:$B$776,B$47)+'СЕТ СН'!$G$14+СВЦЭМ!$D$10+'СЕТ СН'!$G$5-'СЕТ СН'!$G$24</f>
        <v>2589.33158284</v>
      </c>
      <c r="C78" s="36">
        <f>SUMIFS(СВЦЭМ!$D$33:$D$776,СВЦЭМ!$A$33:$A$776,$A78,СВЦЭМ!$B$33:$B$776,C$47)+'СЕТ СН'!$G$14+СВЦЭМ!$D$10+'СЕТ СН'!$G$5-'СЕТ СН'!$G$24</f>
        <v>2589.33158284</v>
      </c>
      <c r="D78" s="36">
        <f>SUMIFS(СВЦЭМ!$D$33:$D$776,СВЦЭМ!$A$33:$A$776,$A78,СВЦЭМ!$B$33:$B$776,D$47)+'СЕТ СН'!$G$14+СВЦЭМ!$D$10+'СЕТ СН'!$G$5-'СЕТ СН'!$G$24</f>
        <v>2589.33158284</v>
      </c>
      <c r="E78" s="36">
        <f>SUMIFS(СВЦЭМ!$D$33:$D$776,СВЦЭМ!$A$33:$A$776,$A78,СВЦЭМ!$B$33:$B$776,E$47)+'СЕТ СН'!$G$14+СВЦЭМ!$D$10+'СЕТ СН'!$G$5-'СЕТ СН'!$G$24</f>
        <v>2589.33158284</v>
      </c>
      <c r="F78" s="36">
        <f>SUMIFS(СВЦЭМ!$D$33:$D$776,СВЦЭМ!$A$33:$A$776,$A78,СВЦЭМ!$B$33:$B$776,F$47)+'СЕТ СН'!$G$14+СВЦЭМ!$D$10+'СЕТ СН'!$G$5-'СЕТ СН'!$G$24</f>
        <v>2589.33158284</v>
      </c>
      <c r="G78" s="36">
        <f>SUMIFS(СВЦЭМ!$D$33:$D$776,СВЦЭМ!$A$33:$A$776,$A78,СВЦЭМ!$B$33:$B$776,G$47)+'СЕТ СН'!$G$14+СВЦЭМ!$D$10+'СЕТ СН'!$G$5-'СЕТ СН'!$G$24</f>
        <v>2589.33158284</v>
      </c>
      <c r="H78" s="36">
        <f>SUMIFS(СВЦЭМ!$D$33:$D$776,СВЦЭМ!$A$33:$A$776,$A78,СВЦЭМ!$B$33:$B$776,H$47)+'СЕТ СН'!$G$14+СВЦЭМ!$D$10+'СЕТ СН'!$G$5-'СЕТ СН'!$G$24</f>
        <v>2589.33158284</v>
      </c>
      <c r="I78" s="36">
        <f>SUMIFS(СВЦЭМ!$D$33:$D$776,СВЦЭМ!$A$33:$A$776,$A78,СВЦЭМ!$B$33:$B$776,I$47)+'СЕТ СН'!$G$14+СВЦЭМ!$D$10+'СЕТ СН'!$G$5-'СЕТ СН'!$G$24</f>
        <v>2589.33158284</v>
      </c>
      <c r="J78" s="36">
        <f>SUMIFS(СВЦЭМ!$D$33:$D$776,СВЦЭМ!$A$33:$A$776,$A78,СВЦЭМ!$B$33:$B$776,J$47)+'СЕТ СН'!$G$14+СВЦЭМ!$D$10+'СЕТ СН'!$G$5-'СЕТ СН'!$G$24</f>
        <v>2589.33158284</v>
      </c>
      <c r="K78" s="36">
        <f>SUMIFS(СВЦЭМ!$D$33:$D$776,СВЦЭМ!$A$33:$A$776,$A78,СВЦЭМ!$B$33:$B$776,K$47)+'СЕТ СН'!$G$14+СВЦЭМ!$D$10+'СЕТ СН'!$G$5-'СЕТ СН'!$G$24</f>
        <v>2589.33158284</v>
      </c>
      <c r="L78" s="36">
        <f>SUMIFS(СВЦЭМ!$D$33:$D$776,СВЦЭМ!$A$33:$A$776,$A78,СВЦЭМ!$B$33:$B$776,L$47)+'СЕТ СН'!$G$14+СВЦЭМ!$D$10+'СЕТ СН'!$G$5-'СЕТ СН'!$G$24</f>
        <v>2589.33158284</v>
      </c>
      <c r="M78" s="36">
        <f>SUMIFS(СВЦЭМ!$D$33:$D$776,СВЦЭМ!$A$33:$A$776,$A78,СВЦЭМ!$B$33:$B$776,M$47)+'СЕТ СН'!$G$14+СВЦЭМ!$D$10+'СЕТ СН'!$G$5-'СЕТ СН'!$G$24</f>
        <v>2589.33158284</v>
      </c>
      <c r="N78" s="36">
        <f>SUMIFS(СВЦЭМ!$D$33:$D$776,СВЦЭМ!$A$33:$A$776,$A78,СВЦЭМ!$B$33:$B$776,N$47)+'СЕТ СН'!$G$14+СВЦЭМ!$D$10+'СЕТ СН'!$G$5-'СЕТ СН'!$G$24</f>
        <v>2589.33158284</v>
      </c>
      <c r="O78" s="36">
        <f>SUMIFS(СВЦЭМ!$D$33:$D$776,СВЦЭМ!$A$33:$A$776,$A78,СВЦЭМ!$B$33:$B$776,O$47)+'СЕТ СН'!$G$14+СВЦЭМ!$D$10+'СЕТ СН'!$G$5-'СЕТ СН'!$G$24</f>
        <v>2589.33158284</v>
      </c>
      <c r="P78" s="36">
        <f>SUMIFS(СВЦЭМ!$D$33:$D$776,СВЦЭМ!$A$33:$A$776,$A78,СВЦЭМ!$B$33:$B$776,P$47)+'СЕТ СН'!$G$14+СВЦЭМ!$D$10+'СЕТ СН'!$G$5-'СЕТ СН'!$G$24</f>
        <v>2589.33158284</v>
      </c>
      <c r="Q78" s="36">
        <f>SUMIFS(СВЦЭМ!$D$33:$D$776,СВЦЭМ!$A$33:$A$776,$A78,СВЦЭМ!$B$33:$B$776,Q$47)+'СЕТ СН'!$G$14+СВЦЭМ!$D$10+'СЕТ СН'!$G$5-'СЕТ СН'!$G$24</f>
        <v>2589.33158284</v>
      </c>
      <c r="R78" s="36">
        <f>SUMIFS(СВЦЭМ!$D$33:$D$776,СВЦЭМ!$A$33:$A$776,$A78,СВЦЭМ!$B$33:$B$776,R$47)+'СЕТ СН'!$G$14+СВЦЭМ!$D$10+'СЕТ СН'!$G$5-'СЕТ СН'!$G$24</f>
        <v>2589.33158284</v>
      </c>
      <c r="S78" s="36">
        <f>SUMIFS(СВЦЭМ!$D$33:$D$776,СВЦЭМ!$A$33:$A$776,$A78,СВЦЭМ!$B$33:$B$776,S$47)+'СЕТ СН'!$G$14+СВЦЭМ!$D$10+'СЕТ СН'!$G$5-'СЕТ СН'!$G$24</f>
        <v>2589.33158284</v>
      </c>
      <c r="T78" s="36">
        <f>SUMIFS(СВЦЭМ!$D$33:$D$776,СВЦЭМ!$A$33:$A$776,$A78,СВЦЭМ!$B$33:$B$776,T$47)+'СЕТ СН'!$G$14+СВЦЭМ!$D$10+'СЕТ СН'!$G$5-'СЕТ СН'!$G$24</f>
        <v>2589.33158284</v>
      </c>
      <c r="U78" s="36">
        <f>SUMIFS(СВЦЭМ!$D$33:$D$776,СВЦЭМ!$A$33:$A$776,$A78,СВЦЭМ!$B$33:$B$776,U$47)+'СЕТ СН'!$G$14+СВЦЭМ!$D$10+'СЕТ СН'!$G$5-'СЕТ СН'!$G$24</f>
        <v>2589.33158284</v>
      </c>
      <c r="V78" s="36">
        <f>SUMIFS(СВЦЭМ!$D$33:$D$776,СВЦЭМ!$A$33:$A$776,$A78,СВЦЭМ!$B$33:$B$776,V$47)+'СЕТ СН'!$G$14+СВЦЭМ!$D$10+'СЕТ СН'!$G$5-'СЕТ СН'!$G$24</f>
        <v>2589.33158284</v>
      </c>
      <c r="W78" s="36">
        <f>SUMIFS(СВЦЭМ!$D$33:$D$776,СВЦЭМ!$A$33:$A$776,$A78,СВЦЭМ!$B$33:$B$776,W$47)+'СЕТ СН'!$G$14+СВЦЭМ!$D$10+'СЕТ СН'!$G$5-'СЕТ СН'!$G$24</f>
        <v>2589.33158284</v>
      </c>
      <c r="X78" s="36">
        <f>SUMIFS(СВЦЭМ!$D$33:$D$776,СВЦЭМ!$A$33:$A$776,$A78,СВЦЭМ!$B$33:$B$776,X$47)+'СЕТ СН'!$G$14+СВЦЭМ!$D$10+'СЕТ СН'!$G$5-'СЕТ СН'!$G$24</f>
        <v>2589.33158284</v>
      </c>
      <c r="Y78" s="36">
        <f>SUMIFS(СВЦЭМ!$D$33:$D$776,СВЦЭМ!$A$33:$A$776,$A78,СВЦЭМ!$B$33:$B$776,Y$47)+'СЕТ СН'!$G$14+СВЦЭМ!$D$10+'СЕТ СН'!$G$5-'СЕТ СН'!$G$24</f>
        <v>2589.33158284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01.11.2019</v>
      </c>
      <c r="B84" s="36">
        <f>SUMIFS(СВЦЭМ!$D$33:$D$776,СВЦЭМ!$A$33:$A$776,$A84,СВЦЭМ!$B$33:$B$776,B$83)+'СЕТ СН'!$H$14+СВЦЭМ!$D$10+'СЕТ СН'!$H$5-'СЕТ СН'!$H$24</f>
        <v>3407.2325113400002</v>
      </c>
      <c r="C84" s="36">
        <f>SUMIFS(СВЦЭМ!$D$33:$D$776,СВЦЭМ!$A$33:$A$776,$A84,СВЦЭМ!$B$33:$B$776,C$83)+'СЕТ СН'!$H$14+СВЦЭМ!$D$10+'СЕТ СН'!$H$5-'СЕТ СН'!$H$24</f>
        <v>3451.1549059999998</v>
      </c>
      <c r="D84" s="36">
        <f>SUMIFS(СВЦЭМ!$D$33:$D$776,СВЦЭМ!$A$33:$A$776,$A84,СВЦЭМ!$B$33:$B$776,D$83)+'СЕТ СН'!$H$14+СВЦЭМ!$D$10+'СЕТ СН'!$H$5-'СЕТ СН'!$H$24</f>
        <v>3469.5642357400002</v>
      </c>
      <c r="E84" s="36">
        <f>SUMIFS(СВЦЭМ!$D$33:$D$776,СВЦЭМ!$A$33:$A$776,$A84,СВЦЭМ!$B$33:$B$776,E$83)+'СЕТ СН'!$H$14+СВЦЭМ!$D$10+'СЕТ СН'!$H$5-'СЕТ СН'!$H$24</f>
        <v>3481.8803541699999</v>
      </c>
      <c r="F84" s="36">
        <f>SUMIFS(СВЦЭМ!$D$33:$D$776,СВЦЭМ!$A$33:$A$776,$A84,СВЦЭМ!$B$33:$B$776,F$83)+'СЕТ СН'!$H$14+СВЦЭМ!$D$10+'СЕТ СН'!$H$5-'СЕТ СН'!$H$24</f>
        <v>3485.28426343</v>
      </c>
      <c r="G84" s="36">
        <f>SUMIFS(СВЦЭМ!$D$33:$D$776,СВЦЭМ!$A$33:$A$776,$A84,СВЦЭМ!$B$33:$B$776,G$83)+'СЕТ СН'!$H$14+СВЦЭМ!$D$10+'СЕТ СН'!$H$5-'СЕТ СН'!$H$24</f>
        <v>3466.7575393699999</v>
      </c>
      <c r="H84" s="36">
        <f>SUMIFS(СВЦЭМ!$D$33:$D$776,СВЦЭМ!$A$33:$A$776,$A84,СВЦЭМ!$B$33:$B$776,H$83)+'СЕТ СН'!$H$14+СВЦЭМ!$D$10+'СЕТ СН'!$H$5-'СЕТ СН'!$H$24</f>
        <v>3457.14960049</v>
      </c>
      <c r="I84" s="36">
        <f>SUMIFS(СВЦЭМ!$D$33:$D$776,СВЦЭМ!$A$33:$A$776,$A84,СВЦЭМ!$B$33:$B$776,I$83)+'СЕТ СН'!$H$14+СВЦЭМ!$D$10+'СЕТ СН'!$H$5-'СЕТ СН'!$H$24</f>
        <v>3441.2662459499998</v>
      </c>
      <c r="J84" s="36">
        <f>SUMIFS(СВЦЭМ!$D$33:$D$776,СВЦЭМ!$A$33:$A$776,$A84,СВЦЭМ!$B$33:$B$776,J$83)+'СЕТ СН'!$H$14+СВЦЭМ!$D$10+'СЕТ СН'!$H$5-'СЕТ СН'!$H$24</f>
        <v>3416.6768686</v>
      </c>
      <c r="K84" s="36">
        <f>SUMIFS(СВЦЭМ!$D$33:$D$776,СВЦЭМ!$A$33:$A$776,$A84,СВЦЭМ!$B$33:$B$776,K$83)+'СЕТ СН'!$H$14+СВЦЭМ!$D$10+'СЕТ СН'!$H$5-'СЕТ СН'!$H$24</f>
        <v>3404.1435040900001</v>
      </c>
      <c r="L84" s="36">
        <f>SUMIFS(СВЦЭМ!$D$33:$D$776,СВЦЭМ!$A$33:$A$776,$A84,СВЦЭМ!$B$33:$B$776,L$83)+'СЕТ СН'!$H$14+СВЦЭМ!$D$10+'СЕТ СН'!$H$5-'СЕТ СН'!$H$24</f>
        <v>3409.5626041699998</v>
      </c>
      <c r="M84" s="36">
        <f>SUMIFS(СВЦЭМ!$D$33:$D$776,СВЦЭМ!$A$33:$A$776,$A84,СВЦЭМ!$B$33:$B$776,M$83)+'СЕТ СН'!$H$14+СВЦЭМ!$D$10+'СЕТ СН'!$H$5-'СЕТ СН'!$H$24</f>
        <v>3412.2144448700001</v>
      </c>
      <c r="N84" s="36">
        <f>SUMIFS(СВЦЭМ!$D$33:$D$776,СВЦЭМ!$A$33:$A$776,$A84,СВЦЭМ!$B$33:$B$776,N$83)+'СЕТ СН'!$H$14+СВЦЭМ!$D$10+'СЕТ СН'!$H$5-'СЕТ СН'!$H$24</f>
        <v>3417.8547027200002</v>
      </c>
      <c r="O84" s="36">
        <f>SUMIFS(СВЦЭМ!$D$33:$D$776,СВЦЭМ!$A$33:$A$776,$A84,СВЦЭМ!$B$33:$B$776,O$83)+'СЕТ СН'!$H$14+СВЦЭМ!$D$10+'СЕТ СН'!$H$5-'СЕТ СН'!$H$24</f>
        <v>3415.8649560499998</v>
      </c>
      <c r="P84" s="36">
        <f>SUMIFS(СВЦЭМ!$D$33:$D$776,СВЦЭМ!$A$33:$A$776,$A84,СВЦЭМ!$B$33:$B$776,P$83)+'СЕТ СН'!$H$14+СВЦЭМ!$D$10+'СЕТ СН'!$H$5-'СЕТ СН'!$H$24</f>
        <v>3422.2862543900001</v>
      </c>
      <c r="Q84" s="36">
        <f>SUMIFS(СВЦЭМ!$D$33:$D$776,СВЦЭМ!$A$33:$A$776,$A84,СВЦЭМ!$B$33:$B$776,Q$83)+'СЕТ СН'!$H$14+СВЦЭМ!$D$10+'СЕТ СН'!$H$5-'СЕТ СН'!$H$24</f>
        <v>3419.5848816600001</v>
      </c>
      <c r="R84" s="36">
        <f>SUMIFS(СВЦЭМ!$D$33:$D$776,СВЦЭМ!$A$33:$A$776,$A84,СВЦЭМ!$B$33:$B$776,R$83)+'СЕТ СН'!$H$14+СВЦЭМ!$D$10+'СЕТ СН'!$H$5-'СЕТ СН'!$H$24</f>
        <v>3376.9563177999999</v>
      </c>
      <c r="S84" s="36">
        <f>SUMIFS(СВЦЭМ!$D$33:$D$776,СВЦЭМ!$A$33:$A$776,$A84,СВЦЭМ!$B$33:$B$776,S$83)+'СЕТ СН'!$H$14+СВЦЭМ!$D$10+'СЕТ СН'!$H$5-'СЕТ СН'!$H$24</f>
        <v>3358.7875979999999</v>
      </c>
      <c r="T84" s="36">
        <f>SUMIFS(СВЦЭМ!$D$33:$D$776,СВЦЭМ!$A$33:$A$776,$A84,СВЦЭМ!$B$33:$B$776,T$83)+'СЕТ СН'!$H$14+СВЦЭМ!$D$10+'СЕТ СН'!$H$5-'СЕТ СН'!$H$24</f>
        <v>3337.7155352700001</v>
      </c>
      <c r="U84" s="36">
        <f>SUMIFS(СВЦЭМ!$D$33:$D$776,СВЦЭМ!$A$33:$A$776,$A84,СВЦЭМ!$B$33:$B$776,U$83)+'СЕТ СН'!$H$14+СВЦЭМ!$D$10+'СЕТ СН'!$H$5-'СЕТ СН'!$H$24</f>
        <v>3336.6318274300002</v>
      </c>
      <c r="V84" s="36">
        <f>SUMIFS(СВЦЭМ!$D$33:$D$776,СВЦЭМ!$A$33:$A$776,$A84,СВЦЭМ!$B$33:$B$776,V$83)+'СЕТ СН'!$H$14+СВЦЭМ!$D$10+'СЕТ СН'!$H$5-'СЕТ СН'!$H$24</f>
        <v>3344.5016764500001</v>
      </c>
      <c r="W84" s="36">
        <f>SUMIFS(СВЦЭМ!$D$33:$D$776,СВЦЭМ!$A$33:$A$776,$A84,СВЦЭМ!$B$33:$B$776,W$83)+'СЕТ СН'!$H$14+СВЦЭМ!$D$10+'СЕТ СН'!$H$5-'СЕТ СН'!$H$24</f>
        <v>3360.66599331</v>
      </c>
      <c r="X84" s="36">
        <f>SUMIFS(СВЦЭМ!$D$33:$D$776,СВЦЭМ!$A$33:$A$776,$A84,СВЦЭМ!$B$33:$B$776,X$83)+'СЕТ СН'!$H$14+СВЦЭМ!$D$10+'СЕТ СН'!$H$5-'СЕТ СН'!$H$24</f>
        <v>3374.7832567599999</v>
      </c>
      <c r="Y84" s="36">
        <f>SUMIFS(СВЦЭМ!$D$33:$D$776,СВЦЭМ!$A$33:$A$776,$A84,СВЦЭМ!$B$33:$B$776,Y$83)+'СЕТ СН'!$H$14+СВЦЭМ!$D$10+'СЕТ СН'!$H$5-'СЕТ СН'!$H$24</f>
        <v>3402.2071406099999</v>
      </c>
      <c r="AA84" s="45"/>
    </row>
    <row r="85" spans="1:27" ht="15.75" x14ac:dyDescent="0.2">
      <c r="A85" s="35">
        <f>A84+1</f>
        <v>43771</v>
      </c>
      <c r="B85" s="36">
        <f>SUMIFS(СВЦЭМ!$D$33:$D$776,СВЦЭМ!$A$33:$A$776,$A85,СВЦЭМ!$B$33:$B$776,B$83)+'СЕТ СН'!$H$14+СВЦЭМ!$D$10+'СЕТ СН'!$H$5-'СЕТ СН'!$H$24</f>
        <v>3419.4093767700001</v>
      </c>
      <c r="C85" s="36">
        <f>SUMIFS(СВЦЭМ!$D$33:$D$776,СВЦЭМ!$A$33:$A$776,$A85,СВЦЭМ!$B$33:$B$776,C$83)+'СЕТ СН'!$H$14+СВЦЭМ!$D$10+'СЕТ СН'!$H$5-'СЕТ СН'!$H$24</f>
        <v>3457.1619640200001</v>
      </c>
      <c r="D85" s="36">
        <f>SUMIFS(СВЦЭМ!$D$33:$D$776,СВЦЭМ!$A$33:$A$776,$A85,СВЦЭМ!$B$33:$B$776,D$83)+'СЕТ СН'!$H$14+СВЦЭМ!$D$10+'СЕТ СН'!$H$5-'СЕТ СН'!$H$24</f>
        <v>3479.48794696</v>
      </c>
      <c r="E85" s="36">
        <f>SUMIFS(СВЦЭМ!$D$33:$D$776,СВЦЭМ!$A$33:$A$776,$A85,СВЦЭМ!$B$33:$B$776,E$83)+'СЕТ СН'!$H$14+СВЦЭМ!$D$10+'СЕТ СН'!$H$5-'СЕТ СН'!$H$24</f>
        <v>3489.27687681</v>
      </c>
      <c r="F85" s="36">
        <f>SUMIFS(СВЦЭМ!$D$33:$D$776,СВЦЭМ!$A$33:$A$776,$A85,СВЦЭМ!$B$33:$B$776,F$83)+'СЕТ СН'!$H$14+СВЦЭМ!$D$10+'СЕТ СН'!$H$5-'СЕТ СН'!$H$24</f>
        <v>3474.2346839400002</v>
      </c>
      <c r="G85" s="36">
        <f>SUMIFS(СВЦЭМ!$D$33:$D$776,СВЦЭМ!$A$33:$A$776,$A85,СВЦЭМ!$B$33:$B$776,G$83)+'СЕТ СН'!$H$14+СВЦЭМ!$D$10+'СЕТ СН'!$H$5-'СЕТ СН'!$H$24</f>
        <v>3461.2312949100001</v>
      </c>
      <c r="H85" s="36">
        <f>SUMIFS(СВЦЭМ!$D$33:$D$776,СВЦЭМ!$A$33:$A$776,$A85,СВЦЭМ!$B$33:$B$776,H$83)+'СЕТ СН'!$H$14+СВЦЭМ!$D$10+'СЕТ СН'!$H$5-'СЕТ СН'!$H$24</f>
        <v>3439.43010542</v>
      </c>
      <c r="I85" s="36">
        <f>SUMIFS(СВЦЭМ!$D$33:$D$776,СВЦЭМ!$A$33:$A$776,$A85,СВЦЭМ!$B$33:$B$776,I$83)+'СЕТ СН'!$H$14+СВЦЭМ!$D$10+'СЕТ СН'!$H$5-'СЕТ СН'!$H$24</f>
        <v>3430.5955352199999</v>
      </c>
      <c r="J85" s="36">
        <f>SUMIFS(СВЦЭМ!$D$33:$D$776,СВЦЭМ!$A$33:$A$776,$A85,СВЦЭМ!$B$33:$B$776,J$83)+'СЕТ СН'!$H$14+СВЦЭМ!$D$10+'СЕТ СН'!$H$5-'СЕТ СН'!$H$24</f>
        <v>3416.0301564000001</v>
      </c>
      <c r="K85" s="36">
        <f>SUMIFS(СВЦЭМ!$D$33:$D$776,СВЦЭМ!$A$33:$A$776,$A85,СВЦЭМ!$B$33:$B$776,K$83)+'СЕТ СН'!$H$14+СВЦЭМ!$D$10+'СЕТ СН'!$H$5-'СЕТ СН'!$H$24</f>
        <v>3387.2766859600001</v>
      </c>
      <c r="L85" s="36">
        <f>SUMIFS(СВЦЭМ!$D$33:$D$776,СВЦЭМ!$A$33:$A$776,$A85,СВЦЭМ!$B$33:$B$776,L$83)+'СЕТ СН'!$H$14+СВЦЭМ!$D$10+'СЕТ СН'!$H$5-'СЕТ СН'!$H$24</f>
        <v>3372.8940032099999</v>
      </c>
      <c r="M85" s="36">
        <f>SUMIFS(СВЦЭМ!$D$33:$D$776,СВЦЭМ!$A$33:$A$776,$A85,СВЦЭМ!$B$33:$B$776,M$83)+'СЕТ СН'!$H$14+СВЦЭМ!$D$10+'СЕТ СН'!$H$5-'СЕТ СН'!$H$24</f>
        <v>3384.0407577800001</v>
      </c>
      <c r="N85" s="36">
        <f>SUMIFS(СВЦЭМ!$D$33:$D$776,СВЦЭМ!$A$33:$A$776,$A85,СВЦЭМ!$B$33:$B$776,N$83)+'СЕТ СН'!$H$14+СВЦЭМ!$D$10+'СЕТ СН'!$H$5-'СЕТ СН'!$H$24</f>
        <v>3382.8088265599999</v>
      </c>
      <c r="O85" s="36">
        <f>SUMIFS(СВЦЭМ!$D$33:$D$776,СВЦЭМ!$A$33:$A$776,$A85,СВЦЭМ!$B$33:$B$776,O$83)+'СЕТ СН'!$H$14+СВЦЭМ!$D$10+'СЕТ СН'!$H$5-'СЕТ СН'!$H$24</f>
        <v>3388.6174391599998</v>
      </c>
      <c r="P85" s="36">
        <f>SUMIFS(СВЦЭМ!$D$33:$D$776,СВЦЭМ!$A$33:$A$776,$A85,СВЦЭМ!$B$33:$B$776,P$83)+'СЕТ СН'!$H$14+СВЦЭМ!$D$10+'СЕТ СН'!$H$5-'СЕТ СН'!$H$24</f>
        <v>3395.9849447300003</v>
      </c>
      <c r="Q85" s="36">
        <f>SUMIFS(СВЦЭМ!$D$33:$D$776,СВЦЭМ!$A$33:$A$776,$A85,СВЦЭМ!$B$33:$B$776,Q$83)+'СЕТ СН'!$H$14+СВЦЭМ!$D$10+'СЕТ СН'!$H$5-'СЕТ СН'!$H$24</f>
        <v>3378.5101171699998</v>
      </c>
      <c r="R85" s="36">
        <f>SUMIFS(СВЦЭМ!$D$33:$D$776,СВЦЭМ!$A$33:$A$776,$A85,СВЦЭМ!$B$33:$B$776,R$83)+'СЕТ СН'!$H$14+СВЦЭМ!$D$10+'СЕТ СН'!$H$5-'СЕТ СН'!$H$24</f>
        <v>3334.7107234599998</v>
      </c>
      <c r="S85" s="36">
        <f>SUMIFS(СВЦЭМ!$D$33:$D$776,СВЦЭМ!$A$33:$A$776,$A85,СВЦЭМ!$B$33:$B$776,S$83)+'СЕТ СН'!$H$14+СВЦЭМ!$D$10+'СЕТ СН'!$H$5-'СЕТ СН'!$H$24</f>
        <v>3314.3431395799998</v>
      </c>
      <c r="T85" s="36">
        <f>SUMIFS(СВЦЭМ!$D$33:$D$776,СВЦЭМ!$A$33:$A$776,$A85,СВЦЭМ!$B$33:$B$776,T$83)+'СЕТ СН'!$H$14+СВЦЭМ!$D$10+'СЕТ СН'!$H$5-'СЕТ СН'!$H$24</f>
        <v>3306.8978089900002</v>
      </c>
      <c r="U85" s="36">
        <f>SUMIFS(СВЦЭМ!$D$33:$D$776,СВЦЭМ!$A$33:$A$776,$A85,СВЦЭМ!$B$33:$B$776,U$83)+'СЕТ СН'!$H$14+СВЦЭМ!$D$10+'СЕТ СН'!$H$5-'СЕТ СН'!$H$24</f>
        <v>3306.7348897000002</v>
      </c>
      <c r="V85" s="36">
        <f>SUMIFS(СВЦЭМ!$D$33:$D$776,СВЦЭМ!$A$33:$A$776,$A85,СВЦЭМ!$B$33:$B$776,V$83)+'СЕТ СН'!$H$14+СВЦЭМ!$D$10+'СЕТ СН'!$H$5-'СЕТ СН'!$H$24</f>
        <v>3308.2635438900002</v>
      </c>
      <c r="W85" s="36">
        <f>SUMIFS(СВЦЭМ!$D$33:$D$776,СВЦЭМ!$A$33:$A$776,$A85,СВЦЭМ!$B$33:$B$776,W$83)+'СЕТ СН'!$H$14+СВЦЭМ!$D$10+'СЕТ СН'!$H$5-'СЕТ СН'!$H$24</f>
        <v>3336.8631675900001</v>
      </c>
      <c r="X85" s="36">
        <f>SUMIFS(СВЦЭМ!$D$33:$D$776,СВЦЭМ!$A$33:$A$776,$A85,СВЦЭМ!$B$33:$B$776,X$83)+'СЕТ СН'!$H$14+СВЦЭМ!$D$10+'СЕТ СН'!$H$5-'СЕТ СН'!$H$24</f>
        <v>3350.59967581</v>
      </c>
      <c r="Y85" s="36">
        <f>SUMIFS(СВЦЭМ!$D$33:$D$776,СВЦЭМ!$A$33:$A$776,$A85,СВЦЭМ!$B$33:$B$776,Y$83)+'СЕТ СН'!$H$14+СВЦЭМ!$D$10+'СЕТ СН'!$H$5-'СЕТ СН'!$H$24</f>
        <v>3377.05958031</v>
      </c>
    </row>
    <row r="86" spans="1:27" ht="15.75" x14ac:dyDescent="0.2">
      <c r="A86" s="35">
        <f t="shared" ref="A86:A114" si="2">A85+1</f>
        <v>43772</v>
      </c>
      <c r="B86" s="36">
        <f>SUMIFS(СВЦЭМ!$D$33:$D$776,СВЦЭМ!$A$33:$A$776,$A86,СВЦЭМ!$B$33:$B$776,B$83)+'СЕТ СН'!$H$14+СВЦЭМ!$D$10+'СЕТ СН'!$H$5-'СЕТ СН'!$H$24</f>
        <v>3362.2330166000002</v>
      </c>
      <c r="C86" s="36">
        <f>SUMIFS(СВЦЭМ!$D$33:$D$776,СВЦЭМ!$A$33:$A$776,$A86,СВЦЭМ!$B$33:$B$776,C$83)+'СЕТ СН'!$H$14+СВЦЭМ!$D$10+'СЕТ СН'!$H$5-'СЕТ СН'!$H$24</f>
        <v>3401.72663779</v>
      </c>
      <c r="D86" s="36">
        <f>SUMIFS(СВЦЭМ!$D$33:$D$776,СВЦЭМ!$A$33:$A$776,$A86,СВЦЭМ!$B$33:$B$776,D$83)+'СЕТ СН'!$H$14+СВЦЭМ!$D$10+'СЕТ СН'!$H$5-'СЕТ СН'!$H$24</f>
        <v>3417.5272032000003</v>
      </c>
      <c r="E86" s="36">
        <f>SUMIFS(СВЦЭМ!$D$33:$D$776,СВЦЭМ!$A$33:$A$776,$A86,СВЦЭМ!$B$33:$B$776,E$83)+'СЕТ СН'!$H$14+СВЦЭМ!$D$10+'СЕТ СН'!$H$5-'СЕТ СН'!$H$24</f>
        <v>3422.28939532</v>
      </c>
      <c r="F86" s="36">
        <f>SUMIFS(СВЦЭМ!$D$33:$D$776,СВЦЭМ!$A$33:$A$776,$A86,СВЦЭМ!$B$33:$B$776,F$83)+'СЕТ СН'!$H$14+СВЦЭМ!$D$10+'СЕТ СН'!$H$5-'СЕТ СН'!$H$24</f>
        <v>3438.7348702999998</v>
      </c>
      <c r="G86" s="36">
        <f>SUMIFS(СВЦЭМ!$D$33:$D$776,СВЦЭМ!$A$33:$A$776,$A86,СВЦЭМ!$B$33:$B$776,G$83)+'СЕТ СН'!$H$14+СВЦЭМ!$D$10+'СЕТ СН'!$H$5-'СЕТ СН'!$H$24</f>
        <v>3425.4167634</v>
      </c>
      <c r="H86" s="36">
        <f>SUMIFS(СВЦЭМ!$D$33:$D$776,СВЦЭМ!$A$33:$A$776,$A86,СВЦЭМ!$B$33:$B$776,H$83)+'СЕТ СН'!$H$14+СВЦЭМ!$D$10+'СЕТ СН'!$H$5-'СЕТ СН'!$H$24</f>
        <v>3410.66100125</v>
      </c>
      <c r="I86" s="36">
        <f>SUMIFS(СВЦЭМ!$D$33:$D$776,СВЦЭМ!$A$33:$A$776,$A86,СВЦЭМ!$B$33:$B$776,I$83)+'СЕТ СН'!$H$14+СВЦЭМ!$D$10+'СЕТ СН'!$H$5-'СЕТ СН'!$H$24</f>
        <v>3401.2229801100002</v>
      </c>
      <c r="J86" s="36">
        <f>SUMIFS(СВЦЭМ!$D$33:$D$776,СВЦЭМ!$A$33:$A$776,$A86,СВЦЭМ!$B$33:$B$776,J$83)+'СЕТ СН'!$H$14+СВЦЭМ!$D$10+'СЕТ СН'!$H$5-'СЕТ СН'!$H$24</f>
        <v>3364.5484755500001</v>
      </c>
      <c r="K86" s="36">
        <f>SUMIFS(СВЦЭМ!$D$33:$D$776,СВЦЭМ!$A$33:$A$776,$A86,СВЦЭМ!$B$33:$B$776,K$83)+'СЕТ СН'!$H$14+СВЦЭМ!$D$10+'СЕТ СН'!$H$5-'СЕТ СН'!$H$24</f>
        <v>3319.4431538700001</v>
      </c>
      <c r="L86" s="36">
        <f>SUMIFS(СВЦЭМ!$D$33:$D$776,СВЦЭМ!$A$33:$A$776,$A86,СВЦЭМ!$B$33:$B$776,L$83)+'СЕТ СН'!$H$14+СВЦЭМ!$D$10+'СЕТ СН'!$H$5-'СЕТ СН'!$H$24</f>
        <v>3305.5089972699998</v>
      </c>
      <c r="M86" s="36">
        <f>SUMIFS(СВЦЭМ!$D$33:$D$776,СВЦЭМ!$A$33:$A$776,$A86,СВЦЭМ!$B$33:$B$776,M$83)+'СЕТ СН'!$H$14+СВЦЭМ!$D$10+'СЕТ СН'!$H$5-'СЕТ СН'!$H$24</f>
        <v>3307.9700853499999</v>
      </c>
      <c r="N86" s="36">
        <f>SUMIFS(СВЦЭМ!$D$33:$D$776,СВЦЭМ!$A$33:$A$776,$A86,СВЦЭМ!$B$33:$B$776,N$83)+'СЕТ СН'!$H$14+СВЦЭМ!$D$10+'СЕТ СН'!$H$5-'СЕТ СН'!$H$24</f>
        <v>3311.9867959200001</v>
      </c>
      <c r="O86" s="36">
        <f>SUMIFS(СВЦЭМ!$D$33:$D$776,СВЦЭМ!$A$33:$A$776,$A86,СВЦЭМ!$B$33:$B$776,O$83)+'СЕТ СН'!$H$14+СВЦЭМ!$D$10+'СЕТ СН'!$H$5-'СЕТ СН'!$H$24</f>
        <v>3315.6501474799998</v>
      </c>
      <c r="P86" s="36">
        <f>SUMIFS(СВЦЭМ!$D$33:$D$776,СВЦЭМ!$A$33:$A$776,$A86,СВЦЭМ!$B$33:$B$776,P$83)+'СЕТ СН'!$H$14+СВЦЭМ!$D$10+'СЕТ СН'!$H$5-'СЕТ СН'!$H$24</f>
        <v>3322.5608123000002</v>
      </c>
      <c r="Q86" s="36">
        <f>SUMIFS(СВЦЭМ!$D$33:$D$776,СВЦЭМ!$A$33:$A$776,$A86,СВЦЭМ!$B$33:$B$776,Q$83)+'СЕТ СН'!$H$14+СВЦЭМ!$D$10+'СЕТ СН'!$H$5-'СЕТ СН'!$H$24</f>
        <v>3315.9599621699999</v>
      </c>
      <c r="R86" s="36">
        <f>SUMIFS(СВЦЭМ!$D$33:$D$776,СВЦЭМ!$A$33:$A$776,$A86,СВЦЭМ!$B$33:$B$776,R$83)+'СЕТ СН'!$H$14+СВЦЭМ!$D$10+'СЕТ СН'!$H$5-'СЕТ СН'!$H$24</f>
        <v>3280.88235042</v>
      </c>
      <c r="S86" s="36">
        <f>SUMIFS(СВЦЭМ!$D$33:$D$776,СВЦЭМ!$A$33:$A$776,$A86,СВЦЭМ!$B$33:$B$776,S$83)+'СЕТ СН'!$H$14+СВЦЭМ!$D$10+'СЕТ СН'!$H$5-'СЕТ СН'!$H$24</f>
        <v>3253.8170564100001</v>
      </c>
      <c r="T86" s="36">
        <f>SUMIFS(СВЦЭМ!$D$33:$D$776,СВЦЭМ!$A$33:$A$776,$A86,СВЦЭМ!$B$33:$B$776,T$83)+'СЕТ СН'!$H$14+СВЦЭМ!$D$10+'СЕТ СН'!$H$5-'СЕТ СН'!$H$24</f>
        <v>3236.70647573</v>
      </c>
      <c r="U86" s="36">
        <f>SUMIFS(СВЦЭМ!$D$33:$D$776,СВЦЭМ!$A$33:$A$776,$A86,СВЦЭМ!$B$33:$B$776,U$83)+'СЕТ СН'!$H$14+СВЦЭМ!$D$10+'СЕТ СН'!$H$5-'СЕТ СН'!$H$24</f>
        <v>3237.2521502600002</v>
      </c>
      <c r="V86" s="36">
        <f>SUMIFS(СВЦЭМ!$D$33:$D$776,СВЦЭМ!$A$33:$A$776,$A86,СВЦЭМ!$B$33:$B$776,V$83)+'СЕТ СН'!$H$14+СВЦЭМ!$D$10+'СЕТ СН'!$H$5-'СЕТ СН'!$H$24</f>
        <v>3248.5899626300002</v>
      </c>
      <c r="W86" s="36">
        <f>SUMIFS(СВЦЭМ!$D$33:$D$776,СВЦЭМ!$A$33:$A$776,$A86,СВЦЭМ!$B$33:$B$776,W$83)+'СЕТ СН'!$H$14+СВЦЭМ!$D$10+'СЕТ СН'!$H$5-'СЕТ СН'!$H$24</f>
        <v>3256.21495654</v>
      </c>
      <c r="X86" s="36">
        <f>SUMIFS(СВЦЭМ!$D$33:$D$776,СВЦЭМ!$A$33:$A$776,$A86,СВЦЭМ!$B$33:$B$776,X$83)+'СЕТ СН'!$H$14+СВЦЭМ!$D$10+'СЕТ СН'!$H$5-'СЕТ СН'!$H$24</f>
        <v>3269.3530009999999</v>
      </c>
      <c r="Y86" s="36">
        <f>SUMIFS(СВЦЭМ!$D$33:$D$776,СВЦЭМ!$A$33:$A$776,$A86,СВЦЭМ!$B$33:$B$776,Y$83)+'СЕТ СН'!$H$14+СВЦЭМ!$D$10+'СЕТ СН'!$H$5-'СЕТ СН'!$H$24</f>
        <v>3312.2413625899999</v>
      </c>
    </row>
    <row r="87" spans="1:27" ht="15.75" x14ac:dyDescent="0.2">
      <c r="A87" s="35">
        <f t="shared" si="2"/>
        <v>43773</v>
      </c>
      <c r="B87" s="36">
        <f>SUMIFS(СВЦЭМ!$D$33:$D$776,СВЦЭМ!$A$33:$A$776,$A87,СВЦЭМ!$B$33:$B$776,B$83)+'СЕТ СН'!$H$14+СВЦЭМ!$D$10+'СЕТ СН'!$H$5-'СЕТ СН'!$H$24</f>
        <v>3389.4305781500002</v>
      </c>
      <c r="C87" s="36">
        <f>SUMIFS(СВЦЭМ!$D$33:$D$776,СВЦЭМ!$A$33:$A$776,$A87,СВЦЭМ!$B$33:$B$776,C$83)+'СЕТ СН'!$H$14+СВЦЭМ!$D$10+'СЕТ СН'!$H$5-'СЕТ СН'!$H$24</f>
        <v>3422.1507009400002</v>
      </c>
      <c r="D87" s="36">
        <f>SUMIFS(СВЦЭМ!$D$33:$D$776,СВЦЭМ!$A$33:$A$776,$A87,СВЦЭМ!$B$33:$B$776,D$83)+'СЕТ СН'!$H$14+СВЦЭМ!$D$10+'СЕТ СН'!$H$5-'СЕТ СН'!$H$24</f>
        <v>3433.44841163</v>
      </c>
      <c r="E87" s="36">
        <f>SUMIFS(СВЦЭМ!$D$33:$D$776,СВЦЭМ!$A$33:$A$776,$A87,СВЦЭМ!$B$33:$B$776,E$83)+'СЕТ СН'!$H$14+СВЦЭМ!$D$10+'СЕТ СН'!$H$5-'СЕТ СН'!$H$24</f>
        <v>3457.2981406600002</v>
      </c>
      <c r="F87" s="36">
        <f>SUMIFS(СВЦЭМ!$D$33:$D$776,СВЦЭМ!$A$33:$A$776,$A87,СВЦЭМ!$B$33:$B$776,F$83)+'СЕТ СН'!$H$14+СВЦЭМ!$D$10+'СЕТ СН'!$H$5-'СЕТ СН'!$H$24</f>
        <v>3458.9992002999998</v>
      </c>
      <c r="G87" s="36">
        <f>SUMIFS(СВЦЭМ!$D$33:$D$776,СВЦЭМ!$A$33:$A$776,$A87,СВЦЭМ!$B$33:$B$776,G$83)+'СЕТ СН'!$H$14+СВЦЭМ!$D$10+'СЕТ СН'!$H$5-'СЕТ СН'!$H$24</f>
        <v>3425.1701181399999</v>
      </c>
      <c r="H87" s="36">
        <f>SUMIFS(СВЦЭМ!$D$33:$D$776,СВЦЭМ!$A$33:$A$776,$A87,СВЦЭМ!$B$33:$B$776,H$83)+'СЕТ СН'!$H$14+СВЦЭМ!$D$10+'СЕТ СН'!$H$5-'СЕТ СН'!$H$24</f>
        <v>3392.7091920299999</v>
      </c>
      <c r="I87" s="36">
        <f>SUMIFS(СВЦЭМ!$D$33:$D$776,СВЦЭМ!$A$33:$A$776,$A87,СВЦЭМ!$B$33:$B$776,I$83)+'СЕТ СН'!$H$14+СВЦЭМ!$D$10+'СЕТ СН'!$H$5-'СЕТ СН'!$H$24</f>
        <v>3383.11020865</v>
      </c>
      <c r="J87" s="36">
        <f>SUMIFS(СВЦЭМ!$D$33:$D$776,СВЦЭМ!$A$33:$A$776,$A87,СВЦЭМ!$B$33:$B$776,J$83)+'СЕТ СН'!$H$14+СВЦЭМ!$D$10+'СЕТ СН'!$H$5-'СЕТ СН'!$H$24</f>
        <v>3366.3465367399999</v>
      </c>
      <c r="K87" s="36">
        <f>SUMIFS(СВЦЭМ!$D$33:$D$776,СВЦЭМ!$A$33:$A$776,$A87,СВЦЭМ!$B$33:$B$776,K$83)+'СЕТ СН'!$H$14+СВЦЭМ!$D$10+'СЕТ СН'!$H$5-'СЕТ СН'!$H$24</f>
        <v>3338.11574995</v>
      </c>
      <c r="L87" s="36">
        <f>SUMIFS(СВЦЭМ!$D$33:$D$776,СВЦЭМ!$A$33:$A$776,$A87,СВЦЭМ!$B$33:$B$776,L$83)+'СЕТ СН'!$H$14+СВЦЭМ!$D$10+'СЕТ СН'!$H$5-'СЕТ СН'!$H$24</f>
        <v>3322.9837551000001</v>
      </c>
      <c r="M87" s="36">
        <f>SUMIFS(СВЦЭМ!$D$33:$D$776,СВЦЭМ!$A$33:$A$776,$A87,СВЦЭМ!$B$33:$B$776,M$83)+'СЕТ СН'!$H$14+СВЦЭМ!$D$10+'СЕТ СН'!$H$5-'СЕТ СН'!$H$24</f>
        <v>3324.4216943900001</v>
      </c>
      <c r="N87" s="36">
        <f>SUMIFS(СВЦЭМ!$D$33:$D$776,СВЦЭМ!$A$33:$A$776,$A87,СВЦЭМ!$B$33:$B$776,N$83)+'СЕТ СН'!$H$14+СВЦЭМ!$D$10+'СЕТ СН'!$H$5-'СЕТ СН'!$H$24</f>
        <v>3326.2360339000002</v>
      </c>
      <c r="O87" s="36">
        <f>SUMIFS(СВЦЭМ!$D$33:$D$776,СВЦЭМ!$A$33:$A$776,$A87,СВЦЭМ!$B$33:$B$776,O$83)+'СЕТ СН'!$H$14+СВЦЭМ!$D$10+'СЕТ СН'!$H$5-'СЕТ СН'!$H$24</f>
        <v>3329.8505433</v>
      </c>
      <c r="P87" s="36">
        <f>SUMIFS(СВЦЭМ!$D$33:$D$776,СВЦЭМ!$A$33:$A$776,$A87,СВЦЭМ!$B$33:$B$776,P$83)+'СЕТ СН'!$H$14+СВЦЭМ!$D$10+'СЕТ СН'!$H$5-'СЕТ СН'!$H$24</f>
        <v>3348.1125754599998</v>
      </c>
      <c r="Q87" s="36">
        <f>SUMIFS(СВЦЭМ!$D$33:$D$776,СВЦЭМ!$A$33:$A$776,$A87,СВЦЭМ!$B$33:$B$776,Q$83)+'СЕТ СН'!$H$14+СВЦЭМ!$D$10+'СЕТ СН'!$H$5-'СЕТ СН'!$H$24</f>
        <v>3351.86099573</v>
      </c>
      <c r="R87" s="36">
        <f>SUMIFS(СВЦЭМ!$D$33:$D$776,СВЦЭМ!$A$33:$A$776,$A87,СВЦЭМ!$B$33:$B$776,R$83)+'СЕТ СН'!$H$14+СВЦЭМ!$D$10+'СЕТ СН'!$H$5-'СЕТ СН'!$H$24</f>
        <v>3312.18884905</v>
      </c>
      <c r="S87" s="36">
        <f>SUMIFS(СВЦЭМ!$D$33:$D$776,СВЦЭМ!$A$33:$A$776,$A87,СВЦЭМ!$B$33:$B$776,S$83)+'СЕТ СН'!$H$14+СВЦЭМ!$D$10+'СЕТ СН'!$H$5-'СЕТ СН'!$H$24</f>
        <v>3280.1015992399998</v>
      </c>
      <c r="T87" s="36">
        <f>SUMIFS(СВЦЭМ!$D$33:$D$776,СВЦЭМ!$A$33:$A$776,$A87,СВЦЭМ!$B$33:$B$776,T$83)+'СЕТ СН'!$H$14+СВЦЭМ!$D$10+'СЕТ СН'!$H$5-'СЕТ СН'!$H$24</f>
        <v>3266.7717564200002</v>
      </c>
      <c r="U87" s="36">
        <f>SUMIFS(СВЦЭМ!$D$33:$D$776,СВЦЭМ!$A$33:$A$776,$A87,СВЦЭМ!$B$33:$B$776,U$83)+'СЕТ СН'!$H$14+СВЦЭМ!$D$10+'СЕТ СН'!$H$5-'СЕТ СН'!$H$24</f>
        <v>3260.4867440200001</v>
      </c>
      <c r="V87" s="36">
        <f>SUMIFS(СВЦЭМ!$D$33:$D$776,СВЦЭМ!$A$33:$A$776,$A87,СВЦЭМ!$B$33:$B$776,V$83)+'СЕТ СН'!$H$14+СВЦЭМ!$D$10+'СЕТ СН'!$H$5-'СЕТ СН'!$H$24</f>
        <v>3269.3685949599999</v>
      </c>
      <c r="W87" s="36">
        <f>SUMIFS(СВЦЭМ!$D$33:$D$776,СВЦЭМ!$A$33:$A$776,$A87,СВЦЭМ!$B$33:$B$776,W$83)+'СЕТ СН'!$H$14+СВЦЭМ!$D$10+'СЕТ СН'!$H$5-'СЕТ СН'!$H$24</f>
        <v>3287.7417450799999</v>
      </c>
      <c r="X87" s="36">
        <f>SUMIFS(СВЦЭМ!$D$33:$D$776,СВЦЭМ!$A$33:$A$776,$A87,СВЦЭМ!$B$33:$B$776,X$83)+'СЕТ СН'!$H$14+СВЦЭМ!$D$10+'СЕТ СН'!$H$5-'СЕТ СН'!$H$24</f>
        <v>3302.2232944500001</v>
      </c>
      <c r="Y87" s="36">
        <f>SUMIFS(СВЦЭМ!$D$33:$D$776,СВЦЭМ!$A$33:$A$776,$A87,СВЦЭМ!$B$33:$B$776,Y$83)+'СЕТ СН'!$H$14+СВЦЭМ!$D$10+'СЕТ СН'!$H$5-'СЕТ СН'!$H$24</f>
        <v>3334.0451801700001</v>
      </c>
    </row>
    <row r="88" spans="1:27" ht="15.75" x14ac:dyDescent="0.2">
      <c r="A88" s="35">
        <f t="shared" si="2"/>
        <v>43774</v>
      </c>
      <c r="B88" s="36">
        <f>SUMIFS(СВЦЭМ!$D$33:$D$776,СВЦЭМ!$A$33:$A$776,$A88,СВЦЭМ!$B$33:$B$776,B$83)+'СЕТ СН'!$H$14+СВЦЭМ!$D$10+'СЕТ СН'!$H$5-'СЕТ СН'!$H$24</f>
        <v>3441.1953808500002</v>
      </c>
      <c r="C88" s="36">
        <f>SUMIFS(СВЦЭМ!$D$33:$D$776,СВЦЭМ!$A$33:$A$776,$A88,СВЦЭМ!$B$33:$B$776,C$83)+'СЕТ СН'!$H$14+СВЦЭМ!$D$10+'СЕТ СН'!$H$5-'СЕТ СН'!$H$24</f>
        <v>3460.6990424400001</v>
      </c>
      <c r="D88" s="36">
        <f>SUMIFS(СВЦЭМ!$D$33:$D$776,СВЦЭМ!$A$33:$A$776,$A88,СВЦЭМ!$B$33:$B$776,D$83)+'СЕТ СН'!$H$14+СВЦЭМ!$D$10+'СЕТ СН'!$H$5-'СЕТ СН'!$H$24</f>
        <v>3452.5345890399999</v>
      </c>
      <c r="E88" s="36">
        <f>SUMIFS(СВЦЭМ!$D$33:$D$776,СВЦЭМ!$A$33:$A$776,$A88,СВЦЭМ!$B$33:$B$776,E$83)+'СЕТ СН'!$H$14+СВЦЭМ!$D$10+'СЕТ СН'!$H$5-'СЕТ СН'!$H$24</f>
        <v>3458.0133495499999</v>
      </c>
      <c r="F88" s="36">
        <f>SUMIFS(СВЦЭМ!$D$33:$D$776,СВЦЭМ!$A$33:$A$776,$A88,СВЦЭМ!$B$33:$B$776,F$83)+'СЕТ СН'!$H$14+СВЦЭМ!$D$10+'СЕТ СН'!$H$5-'СЕТ СН'!$H$24</f>
        <v>3460.1263320799999</v>
      </c>
      <c r="G88" s="36">
        <f>SUMIFS(СВЦЭМ!$D$33:$D$776,СВЦЭМ!$A$33:$A$776,$A88,СВЦЭМ!$B$33:$B$776,G$83)+'СЕТ СН'!$H$14+СВЦЭМ!$D$10+'СЕТ СН'!$H$5-'СЕТ СН'!$H$24</f>
        <v>3441.4261591300001</v>
      </c>
      <c r="H88" s="36">
        <f>SUMIFS(СВЦЭМ!$D$33:$D$776,СВЦЭМ!$A$33:$A$776,$A88,СВЦЭМ!$B$33:$B$776,H$83)+'СЕТ СН'!$H$14+СВЦЭМ!$D$10+'СЕТ СН'!$H$5-'СЕТ СН'!$H$24</f>
        <v>3398.5321194799999</v>
      </c>
      <c r="I88" s="36">
        <f>SUMIFS(СВЦЭМ!$D$33:$D$776,СВЦЭМ!$A$33:$A$776,$A88,СВЦЭМ!$B$33:$B$776,I$83)+'СЕТ СН'!$H$14+СВЦЭМ!$D$10+'СЕТ СН'!$H$5-'СЕТ СН'!$H$24</f>
        <v>3411.7774913900003</v>
      </c>
      <c r="J88" s="36">
        <f>SUMIFS(СВЦЭМ!$D$33:$D$776,СВЦЭМ!$A$33:$A$776,$A88,СВЦЭМ!$B$33:$B$776,J$83)+'СЕТ СН'!$H$14+СВЦЭМ!$D$10+'СЕТ СН'!$H$5-'СЕТ СН'!$H$24</f>
        <v>3394.3222863199999</v>
      </c>
      <c r="K88" s="36">
        <f>SUMIFS(СВЦЭМ!$D$33:$D$776,СВЦЭМ!$A$33:$A$776,$A88,СВЦЭМ!$B$33:$B$776,K$83)+'СЕТ СН'!$H$14+СВЦЭМ!$D$10+'СЕТ СН'!$H$5-'СЕТ СН'!$H$24</f>
        <v>3368.8578703000003</v>
      </c>
      <c r="L88" s="36">
        <f>SUMIFS(СВЦЭМ!$D$33:$D$776,СВЦЭМ!$A$33:$A$776,$A88,СВЦЭМ!$B$33:$B$776,L$83)+'СЕТ СН'!$H$14+СВЦЭМ!$D$10+'СЕТ СН'!$H$5-'СЕТ СН'!$H$24</f>
        <v>3365.5401425499999</v>
      </c>
      <c r="M88" s="36">
        <f>SUMIFS(СВЦЭМ!$D$33:$D$776,СВЦЭМ!$A$33:$A$776,$A88,СВЦЭМ!$B$33:$B$776,M$83)+'СЕТ СН'!$H$14+СВЦЭМ!$D$10+'СЕТ СН'!$H$5-'СЕТ СН'!$H$24</f>
        <v>3370.4367436100001</v>
      </c>
      <c r="N88" s="36">
        <f>SUMIFS(СВЦЭМ!$D$33:$D$776,СВЦЭМ!$A$33:$A$776,$A88,СВЦЭМ!$B$33:$B$776,N$83)+'СЕТ СН'!$H$14+СВЦЭМ!$D$10+'СЕТ СН'!$H$5-'СЕТ СН'!$H$24</f>
        <v>3370.0190002999998</v>
      </c>
      <c r="O88" s="36">
        <f>SUMIFS(СВЦЭМ!$D$33:$D$776,СВЦЭМ!$A$33:$A$776,$A88,СВЦЭМ!$B$33:$B$776,O$83)+'СЕТ СН'!$H$14+СВЦЭМ!$D$10+'СЕТ СН'!$H$5-'СЕТ СН'!$H$24</f>
        <v>3385.6888558000001</v>
      </c>
      <c r="P88" s="36">
        <f>SUMIFS(СВЦЭМ!$D$33:$D$776,СВЦЭМ!$A$33:$A$776,$A88,СВЦЭМ!$B$33:$B$776,P$83)+'СЕТ СН'!$H$14+СВЦЭМ!$D$10+'СЕТ СН'!$H$5-'СЕТ СН'!$H$24</f>
        <v>3390.2718205299998</v>
      </c>
      <c r="Q88" s="36">
        <f>SUMIFS(СВЦЭМ!$D$33:$D$776,СВЦЭМ!$A$33:$A$776,$A88,СВЦЭМ!$B$33:$B$776,Q$83)+'СЕТ СН'!$H$14+СВЦЭМ!$D$10+'СЕТ СН'!$H$5-'СЕТ СН'!$H$24</f>
        <v>3376.20214265</v>
      </c>
      <c r="R88" s="36">
        <f>SUMIFS(СВЦЭМ!$D$33:$D$776,СВЦЭМ!$A$33:$A$776,$A88,СВЦЭМ!$B$33:$B$776,R$83)+'СЕТ СН'!$H$14+СВЦЭМ!$D$10+'СЕТ СН'!$H$5-'СЕТ СН'!$H$24</f>
        <v>3324.8445140700001</v>
      </c>
      <c r="S88" s="36">
        <f>SUMIFS(СВЦЭМ!$D$33:$D$776,СВЦЭМ!$A$33:$A$776,$A88,СВЦЭМ!$B$33:$B$776,S$83)+'СЕТ СН'!$H$14+СВЦЭМ!$D$10+'СЕТ СН'!$H$5-'СЕТ СН'!$H$24</f>
        <v>3297.9547666399999</v>
      </c>
      <c r="T88" s="36">
        <f>SUMIFS(СВЦЭМ!$D$33:$D$776,СВЦЭМ!$A$33:$A$776,$A88,СВЦЭМ!$B$33:$B$776,T$83)+'СЕТ СН'!$H$14+СВЦЭМ!$D$10+'СЕТ СН'!$H$5-'СЕТ СН'!$H$24</f>
        <v>3309.00576133</v>
      </c>
      <c r="U88" s="36">
        <f>SUMIFS(СВЦЭМ!$D$33:$D$776,СВЦЭМ!$A$33:$A$776,$A88,СВЦЭМ!$B$33:$B$776,U$83)+'СЕТ СН'!$H$14+СВЦЭМ!$D$10+'СЕТ СН'!$H$5-'СЕТ СН'!$H$24</f>
        <v>3312.9950619400001</v>
      </c>
      <c r="V88" s="36">
        <f>SUMIFS(СВЦЭМ!$D$33:$D$776,СВЦЭМ!$A$33:$A$776,$A88,СВЦЭМ!$B$33:$B$776,V$83)+'СЕТ СН'!$H$14+СВЦЭМ!$D$10+'СЕТ СН'!$H$5-'СЕТ СН'!$H$24</f>
        <v>3303.8788153800001</v>
      </c>
      <c r="W88" s="36">
        <f>SUMIFS(СВЦЭМ!$D$33:$D$776,СВЦЭМ!$A$33:$A$776,$A88,СВЦЭМ!$B$33:$B$776,W$83)+'СЕТ СН'!$H$14+СВЦЭМ!$D$10+'СЕТ СН'!$H$5-'СЕТ СН'!$H$24</f>
        <v>3310.6357656</v>
      </c>
      <c r="X88" s="36">
        <f>SUMIFS(СВЦЭМ!$D$33:$D$776,СВЦЭМ!$A$33:$A$776,$A88,СВЦЭМ!$B$33:$B$776,X$83)+'СЕТ СН'!$H$14+СВЦЭМ!$D$10+'СЕТ СН'!$H$5-'СЕТ СН'!$H$24</f>
        <v>3327.73843455</v>
      </c>
      <c r="Y88" s="36">
        <f>SUMIFS(СВЦЭМ!$D$33:$D$776,СВЦЭМ!$A$33:$A$776,$A88,СВЦЭМ!$B$33:$B$776,Y$83)+'СЕТ СН'!$H$14+СВЦЭМ!$D$10+'СЕТ СН'!$H$5-'СЕТ СН'!$H$24</f>
        <v>3367.4507493199999</v>
      </c>
    </row>
    <row r="89" spans="1:27" ht="15.75" x14ac:dyDescent="0.2">
      <c r="A89" s="35">
        <f t="shared" si="2"/>
        <v>43775</v>
      </c>
      <c r="B89" s="36">
        <f>SUMIFS(СВЦЭМ!$D$33:$D$776,СВЦЭМ!$A$33:$A$776,$A89,СВЦЭМ!$B$33:$B$776,B$83)+'СЕТ СН'!$H$14+СВЦЭМ!$D$10+'СЕТ СН'!$H$5-'СЕТ СН'!$H$24</f>
        <v>3364.2842782299999</v>
      </c>
      <c r="C89" s="36">
        <f>SUMIFS(СВЦЭМ!$D$33:$D$776,СВЦЭМ!$A$33:$A$776,$A89,СВЦЭМ!$B$33:$B$776,C$83)+'СЕТ СН'!$H$14+СВЦЭМ!$D$10+'СЕТ СН'!$H$5-'СЕТ СН'!$H$24</f>
        <v>3384.6492273499998</v>
      </c>
      <c r="D89" s="36">
        <f>SUMIFS(СВЦЭМ!$D$33:$D$776,СВЦЭМ!$A$33:$A$776,$A89,СВЦЭМ!$B$33:$B$776,D$83)+'СЕТ СН'!$H$14+СВЦЭМ!$D$10+'СЕТ СН'!$H$5-'СЕТ СН'!$H$24</f>
        <v>3398.2713736300002</v>
      </c>
      <c r="E89" s="36">
        <f>SUMIFS(СВЦЭМ!$D$33:$D$776,СВЦЭМ!$A$33:$A$776,$A89,СВЦЭМ!$B$33:$B$776,E$83)+'СЕТ СН'!$H$14+СВЦЭМ!$D$10+'СЕТ СН'!$H$5-'СЕТ СН'!$H$24</f>
        <v>3405.7662722099999</v>
      </c>
      <c r="F89" s="36">
        <f>SUMIFS(СВЦЭМ!$D$33:$D$776,СВЦЭМ!$A$33:$A$776,$A89,СВЦЭМ!$B$33:$B$776,F$83)+'СЕТ СН'!$H$14+СВЦЭМ!$D$10+'СЕТ СН'!$H$5-'СЕТ СН'!$H$24</f>
        <v>3410.1206887899998</v>
      </c>
      <c r="G89" s="36">
        <f>SUMIFS(СВЦЭМ!$D$33:$D$776,СВЦЭМ!$A$33:$A$776,$A89,СВЦЭМ!$B$33:$B$776,G$83)+'СЕТ СН'!$H$14+СВЦЭМ!$D$10+'СЕТ СН'!$H$5-'СЕТ СН'!$H$24</f>
        <v>3393.8174157100002</v>
      </c>
      <c r="H89" s="36">
        <f>SUMIFS(СВЦЭМ!$D$33:$D$776,СВЦЭМ!$A$33:$A$776,$A89,СВЦЭМ!$B$33:$B$776,H$83)+'СЕТ СН'!$H$14+СВЦЭМ!$D$10+'СЕТ СН'!$H$5-'СЕТ СН'!$H$24</f>
        <v>3365.1497380299998</v>
      </c>
      <c r="I89" s="36">
        <f>SUMIFS(СВЦЭМ!$D$33:$D$776,СВЦЭМ!$A$33:$A$776,$A89,СВЦЭМ!$B$33:$B$776,I$83)+'СЕТ СН'!$H$14+СВЦЭМ!$D$10+'СЕТ СН'!$H$5-'СЕТ СН'!$H$24</f>
        <v>3334.3274889899999</v>
      </c>
      <c r="J89" s="36">
        <f>SUMIFS(СВЦЭМ!$D$33:$D$776,СВЦЭМ!$A$33:$A$776,$A89,СВЦЭМ!$B$33:$B$776,J$83)+'СЕТ СН'!$H$14+СВЦЭМ!$D$10+'СЕТ СН'!$H$5-'СЕТ СН'!$H$24</f>
        <v>3326.71249545</v>
      </c>
      <c r="K89" s="36">
        <f>SUMIFS(СВЦЭМ!$D$33:$D$776,СВЦЭМ!$A$33:$A$776,$A89,СВЦЭМ!$B$33:$B$776,K$83)+'СЕТ СН'!$H$14+СВЦЭМ!$D$10+'СЕТ СН'!$H$5-'СЕТ СН'!$H$24</f>
        <v>3322.3402919999999</v>
      </c>
      <c r="L89" s="36">
        <f>SUMIFS(СВЦЭМ!$D$33:$D$776,СВЦЭМ!$A$33:$A$776,$A89,СВЦЭМ!$B$33:$B$776,L$83)+'СЕТ СН'!$H$14+СВЦЭМ!$D$10+'СЕТ СН'!$H$5-'СЕТ СН'!$H$24</f>
        <v>3339.5933822799998</v>
      </c>
      <c r="M89" s="36">
        <f>SUMIFS(СВЦЭМ!$D$33:$D$776,СВЦЭМ!$A$33:$A$776,$A89,СВЦЭМ!$B$33:$B$776,M$83)+'СЕТ СН'!$H$14+СВЦЭМ!$D$10+'СЕТ СН'!$H$5-'СЕТ СН'!$H$24</f>
        <v>3371.25760554</v>
      </c>
      <c r="N89" s="36">
        <f>SUMIFS(СВЦЭМ!$D$33:$D$776,СВЦЭМ!$A$33:$A$776,$A89,СВЦЭМ!$B$33:$B$776,N$83)+'СЕТ СН'!$H$14+СВЦЭМ!$D$10+'СЕТ СН'!$H$5-'СЕТ СН'!$H$24</f>
        <v>3381.1815061400002</v>
      </c>
      <c r="O89" s="36">
        <f>SUMIFS(СВЦЭМ!$D$33:$D$776,СВЦЭМ!$A$33:$A$776,$A89,СВЦЭМ!$B$33:$B$776,O$83)+'СЕТ СН'!$H$14+СВЦЭМ!$D$10+'СЕТ СН'!$H$5-'СЕТ СН'!$H$24</f>
        <v>3384.3687670899999</v>
      </c>
      <c r="P89" s="36">
        <f>SUMIFS(СВЦЭМ!$D$33:$D$776,СВЦЭМ!$A$33:$A$776,$A89,СВЦЭМ!$B$33:$B$776,P$83)+'СЕТ СН'!$H$14+СВЦЭМ!$D$10+'СЕТ СН'!$H$5-'СЕТ СН'!$H$24</f>
        <v>3394.0476443699999</v>
      </c>
      <c r="Q89" s="36">
        <f>SUMIFS(СВЦЭМ!$D$33:$D$776,СВЦЭМ!$A$33:$A$776,$A89,СВЦЭМ!$B$33:$B$776,Q$83)+'СЕТ СН'!$H$14+СВЦЭМ!$D$10+'СЕТ СН'!$H$5-'СЕТ СН'!$H$24</f>
        <v>3380.8521892099998</v>
      </c>
      <c r="R89" s="36">
        <f>SUMIFS(СВЦЭМ!$D$33:$D$776,СВЦЭМ!$A$33:$A$776,$A89,СВЦЭМ!$B$33:$B$776,R$83)+'СЕТ СН'!$H$14+СВЦЭМ!$D$10+'СЕТ СН'!$H$5-'СЕТ СН'!$H$24</f>
        <v>3341.40507432</v>
      </c>
      <c r="S89" s="36">
        <f>SUMIFS(СВЦЭМ!$D$33:$D$776,СВЦЭМ!$A$33:$A$776,$A89,СВЦЭМ!$B$33:$B$776,S$83)+'СЕТ СН'!$H$14+СВЦЭМ!$D$10+'СЕТ СН'!$H$5-'СЕТ СН'!$H$24</f>
        <v>3322.6199743699999</v>
      </c>
      <c r="T89" s="36">
        <f>SUMIFS(СВЦЭМ!$D$33:$D$776,СВЦЭМ!$A$33:$A$776,$A89,СВЦЭМ!$B$33:$B$776,T$83)+'СЕТ СН'!$H$14+СВЦЭМ!$D$10+'СЕТ СН'!$H$5-'СЕТ СН'!$H$24</f>
        <v>3346.42531758</v>
      </c>
      <c r="U89" s="36">
        <f>SUMIFS(СВЦЭМ!$D$33:$D$776,СВЦЭМ!$A$33:$A$776,$A89,СВЦЭМ!$B$33:$B$776,U$83)+'СЕТ СН'!$H$14+СВЦЭМ!$D$10+'СЕТ СН'!$H$5-'СЕТ СН'!$H$24</f>
        <v>3334.8034167699998</v>
      </c>
      <c r="V89" s="36">
        <f>SUMIFS(СВЦЭМ!$D$33:$D$776,СВЦЭМ!$A$33:$A$776,$A89,СВЦЭМ!$B$33:$B$776,V$83)+'СЕТ СН'!$H$14+СВЦЭМ!$D$10+'СЕТ СН'!$H$5-'СЕТ СН'!$H$24</f>
        <v>3322.75313891</v>
      </c>
      <c r="W89" s="36">
        <f>SUMIFS(СВЦЭМ!$D$33:$D$776,СВЦЭМ!$A$33:$A$776,$A89,СВЦЭМ!$B$33:$B$776,W$83)+'СЕТ СН'!$H$14+СВЦЭМ!$D$10+'СЕТ СН'!$H$5-'СЕТ СН'!$H$24</f>
        <v>3310.7142800500001</v>
      </c>
      <c r="X89" s="36">
        <f>SUMIFS(СВЦЭМ!$D$33:$D$776,СВЦЭМ!$A$33:$A$776,$A89,СВЦЭМ!$B$33:$B$776,X$83)+'СЕТ СН'!$H$14+СВЦЭМ!$D$10+'СЕТ СН'!$H$5-'СЕТ СН'!$H$24</f>
        <v>3313.4000363200003</v>
      </c>
      <c r="Y89" s="36">
        <f>SUMIFS(СВЦЭМ!$D$33:$D$776,СВЦЭМ!$A$33:$A$776,$A89,СВЦЭМ!$B$33:$B$776,Y$83)+'СЕТ СН'!$H$14+СВЦЭМ!$D$10+'СЕТ СН'!$H$5-'СЕТ СН'!$H$24</f>
        <v>3308.9433147199998</v>
      </c>
    </row>
    <row r="90" spans="1:27" ht="15.75" x14ac:dyDescent="0.2">
      <c r="A90" s="35">
        <f t="shared" si="2"/>
        <v>43776</v>
      </c>
      <c r="B90" s="36">
        <f>SUMIFS(СВЦЭМ!$D$33:$D$776,СВЦЭМ!$A$33:$A$776,$A90,СВЦЭМ!$B$33:$B$776,B$83)+'СЕТ СН'!$H$14+СВЦЭМ!$D$10+'СЕТ СН'!$H$5-'СЕТ СН'!$H$24</f>
        <v>3354.8426094000001</v>
      </c>
      <c r="C90" s="36">
        <f>SUMIFS(СВЦЭМ!$D$33:$D$776,СВЦЭМ!$A$33:$A$776,$A90,СВЦЭМ!$B$33:$B$776,C$83)+'СЕТ СН'!$H$14+СВЦЭМ!$D$10+'СЕТ СН'!$H$5-'СЕТ СН'!$H$24</f>
        <v>3385.5301255499999</v>
      </c>
      <c r="D90" s="36">
        <f>SUMIFS(СВЦЭМ!$D$33:$D$776,СВЦЭМ!$A$33:$A$776,$A90,СВЦЭМ!$B$33:$B$776,D$83)+'СЕТ СН'!$H$14+СВЦЭМ!$D$10+'СЕТ СН'!$H$5-'СЕТ СН'!$H$24</f>
        <v>3399.5087286600001</v>
      </c>
      <c r="E90" s="36">
        <f>SUMIFS(СВЦЭМ!$D$33:$D$776,СВЦЭМ!$A$33:$A$776,$A90,СВЦЭМ!$B$33:$B$776,E$83)+'СЕТ СН'!$H$14+СВЦЭМ!$D$10+'СЕТ СН'!$H$5-'СЕТ СН'!$H$24</f>
        <v>3413.3925043300001</v>
      </c>
      <c r="F90" s="36">
        <f>SUMIFS(СВЦЭМ!$D$33:$D$776,СВЦЭМ!$A$33:$A$776,$A90,СВЦЭМ!$B$33:$B$776,F$83)+'СЕТ СН'!$H$14+СВЦЭМ!$D$10+'СЕТ СН'!$H$5-'СЕТ СН'!$H$24</f>
        <v>3413.0080528500002</v>
      </c>
      <c r="G90" s="36">
        <f>SUMIFS(СВЦЭМ!$D$33:$D$776,СВЦЭМ!$A$33:$A$776,$A90,СВЦЭМ!$B$33:$B$776,G$83)+'СЕТ СН'!$H$14+СВЦЭМ!$D$10+'СЕТ СН'!$H$5-'СЕТ СН'!$H$24</f>
        <v>3384.4276129499999</v>
      </c>
      <c r="H90" s="36">
        <f>SUMIFS(СВЦЭМ!$D$33:$D$776,СВЦЭМ!$A$33:$A$776,$A90,СВЦЭМ!$B$33:$B$776,H$83)+'СЕТ СН'!$H$14+СВЦЭМ!$D$10+'СЕТ СН'!$H$5-'СЕТ СН'!$H$24</f>
        <v>3341.1566633800003</v>
      </c>
      <c r="I90" s="36">
        <f>SUMIFS(СВЦЭМ!$D$33:$D$776,СВЦЭМ!$A$33:$A$776,$A90,СВЦЭМ!$B$33:$B$776,I$83)+'СЕТ СН'!$H$14+СВЦЭМ!$D$10+'СЕТ СН'!$H$5-'СЕТ СН'!$H$24</f>
        <v>3320.21390922</v>
      </c>
      <c r="J90" s="36">
        <f>SUMIFS(СВЦЭМ!$D$33:$D$776,СВЦЭМ!$A$33:$A$776,$A90,СВЦЭМ!$B$33:$B$776,J$83)+'СЕТ СН'!$H$14+СВЦЭМ!$D$10+'СЕТ СН'!$H$5-'СЕТ СН'!$H$24</f>
        <v>3313.9961521</v>
      </c>
      <c r="K90" s="36">
        <f>SUMIFS(СВЦЭМ!$D$33:$D$776,СВЦЭМ!$A$33:$A$776,$A90,СВЦЭМ!$B$33:$B$776,K$83)+'СЕТ СН'!$H$14+СВЦЭМ!$D$10+'СЕТ СН'!$H$5-'СЕТ СН'!$H$24</f>
        <v>3314.8200126400002</v>
      </c>
      <c r="L90" s="36">
        <f>SUMIFS(СВЦЭМ!$D$33:$D$776,СВЦЭМ!$A$33:$A$776,$A90,СВЦЭМ!$B$33:$B$776,L$83)+'СЕТ СН'!$H$14+СВЦЭМ!$D$10+'СЕТ СН'!$H$5-'СЕТ СН'!$H$24</f>
        <v>3336.8035672000001</v>
      </c>
      <c r="M90" s="36">
        <f>SUMIFS(СВЦЭМ!$D$33:$D$776,СВЦЭМ!$A$33:$A$776,$A90,СВЦЭМ!$B$33:$B$776,M$83)+'СЕТ СН'!$H$14+СВЦЭМ!$D$10+'СЕТ СН'!$H$5-'СЕТ СН'!$H$24</f>
        <v>3353.0498841399999</v>
      </c>
      <c r="N90" s="36">
        <f>SUMIFS(СВЦЭМ!$D$33:$D$776,СВЦЭМ!$A$33:$A$776,$A90,СВЦЭМ!$B$33:$B$776,N$83)+'СЕТ СН'!$H$14+СВЦЭМ!$D$10+'СЕТ СН'!$H$5-'СЕТ СН'!$H$24</f>
        <v>3364.9423513299998</v>
      </c>
      <c r="O90" s="36">
        <f>SUMIFS(СВЦЭМ!$D$33:$D$776,СВЦЭМ!$A$33:$A$776,$A90,СВЦЭМ!$B$33:$B$776,O$83)+'СЕТ СН'!$H$14+СВЦЭМ!$D$10+'СЕТ СН'!$H$5-'СЕТ СН'!$H$24</f>
        <v>3375.2474954200002</v>
      </c>
      <c r="P90" s="36">
        <f>SUMIFS(СВЦЭМ!$D$33:$D$776,СВЦЭМ!$A$33:$A$776,$A90,СВЦЭМ!$B$33:$B$776,P$83)+'СЕТ СН'!$H$14+СВЦЭМ!$D$10+'СЕТ СН'!$H$5-'СЕТ СН'!$H$24</f>
        <v>3376.2918592400001</v>
      </c>
      <c r="Q90" s="36">
        <f>SUMIFS(СВЦЭМ!$D$33:$D$776,СВЦЭМ!$A$33:$A$776,$A90,СВЦЭМ!$B$33:$B$776,Q$83)+'СЕТ СН'!$H$14+СВЦЭМ!$D$10+'СЕТ СН'!$H$5-'СЕТ СН'!$H$24</f>
        <v>3369.94604514</v>
      </c>
      <c r="R90" s="36">
        <f>SUMIFS(СВЦЭМ!$D$33:$D$776,СВЦЭМ!$A$33:$A$776,$A90,СВЦЭМ!$B$33:$B$776,R$83)+'СЕТ СН'!$H$14+СВЦЭМ!$D$10+'СЕТ СН'!$H$5-'СЕТ СН'!$H$24</f>
        <v>3324.2960118599999</v>
      </c>
      <c r="S90" s="36">
        <f>SUMIFS(СВЦЭМ!$D$33:$D$776,СВЦЭМ!$A$33:$A$776,$A90,СВЦЭМ!$B$33:$B$776,S$83)+'СЕТ СН'!$H$14+СВЦЭМ!$D$10+'СЕТ СН'!$H$5-'СЕТ СН'!$H$24</f>
        <v>3311.4150901900002</v>
      </c>
      <c r="T90" s="36">
        <f>SUMIFS(СВЦЭМ!$D$33:$D$776,СВЦЭМ!$A$33:$A$776,$A90,СВЦЭМ!$B$33:$B$776,T$83)+'СЕТ СН'!$H$14+СВЦЭМ!$D$10+'СЕТ СН'!$H$5-'СЕТ СН'!$H$24</f>
        <v>3299.5424169799999</v>
      </c>
      <c r="U90" s="36">
        <f>SUMIFS(СВЦЭМ!$D$33:$D$776,СВЦЭМ!$A$33:$A$776,$A90,СВЦЭМ!$B$33:$B$776,U$83)+'СЕТ СН'!$H$14+СВЦЭМ!$D$10+'СЕТ СН'!$H$5-'СЕТ СН'!$H$24</f>
        <v>3297.1966188699998</v>
      </c>
      <c r="V90" s="36">
        <f>SUMIFS(СВЦЭМ!$D$33:$D$776,СВЦЭМ!$A$33:$A$776,$A90,СВЦЭМ!$B$33:$B$776,V$83)+'СЕТ СН'!$H$14+СВЦЭМ!$D$10+'СЕТ СН'!$H$5-'СЕТ СН'!$H$24</f>
        <v>3297.2685884699999</v>
      </c>
      <c r="W90" s="36">
        <f>SUMIFS(СВЦЭМ!$D$33:$D$776,СВЦЭМ!$A$33:$A$776,$A90,СВЦЭМ!$B$33:$B$776,W$83)+'СЕТ СН'!$H$14+СВЦЭМ!$D$10+'СЕТ СН'!$H$5-'СЕТ СН'!$H$24</f>
        <v>3289.6629672899999</v>
      </c>
      <c r="X90" s="36">
        <f>SUMIFS(СВЦЭМ!$D$33:$D$776,СВЦЭМ!$A$33:$A$776,$A90,СВЦЭМ!$B$33:$B$776,X$83)+'СЕТ СН'!$H$14+СВЦЭМ!$D$10+'СЕТ СН'!$H$5-'СЕТ СН'!$H$24</f>
        <v>3296.1125732300002</v>
      </c>
      <c r="Y90" s="36">
        <f>SUMIFS(СВЦЭМ!$D$33:$D$776,СВЦЭМ!$A$33:$A$776,$A90,СВЦЭМ!$B$33:$B$776,Y$83)+'СЕТ СН'!$H$14+СВЦЭМ!$D$10+'СЕТ СН'!$H$5-'СЕТ СН'!$H$24</f>
        <v>3331.1060830500001</v>
      </c>
    </row>
    <row r="91" spans="1:27" ht="15.75" x14ac:dyDescent="0.2">
      <c r="A91" s="35">
        <f t="shared" si="2"/>
        <v>43777</v>
      </c>
      <c r="B91" s="36">
        <f>SUMIFS(СВЦЭМ!$D$33:$D$776,СВЦЭМ!$A$33:$A$776,$A91,СВЦЭМ!$B$33:$B$776,B$83)+'СЕТ СН'!$H$14+СВЦЭМ!$D$10+'СЕТ СН'!$H$5-'СЕТ СН'!$H$24</f>
        <v>3404.8051594799999</v>
      </c>
      <c r="C91" s="36">
        <f>SUMIFS(СВЦЭМ!$D$33:$D$776,СВЦЭМ!$A$33:$A$776,$A91,СВЦЭМ!$B$33:$B$776,C$83)+'СЕТ СН'!$H$14+СВЦЭМ!$D$10+'СЕТ СН'!$H$5-'СЕТ СН'!$H$24</f>
        <v>3442.0743237199999</v>
      </c>
      <c r="D91" s="36">
        <f>SUMIFS(СВЦЭМ!$D$33:$D$776,СВЦЭМ!$A$33:$A$776,$A91,СВЦЭМ!$B$33:$B$776,D$83)+'СЕТ СН'!$H$14+СВЦЭМ!$D$10+'СЕТ СН'!$H$5-'СЕТ СН'!$H$24</f>
        <v>3451.3800031199999</v>
      </c>
      <c r="E91" s="36">
        <f>SUMIFS(СВЦЭМ!$D$33:$D$776,СВЦЭМ!$A$33:$A$776,$A91,СВЦЭМ!$B$33:$B$776,E$83)+'СЕТ СН'!$H$14+СВЦЭМ!$D$10+'СЕТ СН'!$H$5-'СЕТ СН'!$H$24</f>
        <v>3459.74629323</v>
      </c>
      <c r="F91" s="36">
        <f>SUMIFS(СВЦЭМ!$D$33:$D$776,СВЦЭМ!$A$33:$A$776,$A91,СВЦЭМ!$B$33:$B$776,F$83)+'СЕТ СН'!$H$14+СВЦЭМ!$D$10+'СЕТ СН'!$H$5-'СЕТ СН'!$H$24</f>
        <v>3455.5308902100001</v>
      </c>
      <c r="G91" s="36">
        <f>SUMIFS(СВЦЭМ!$D$33:$D$776,СВЦЭМ!$A$33:$A$776,$A91,СВЦЭМ!$B$33:$B$776,G$83)+'СЕТ СН'!$H$14+СВЦЭМ!$D$10+'СЕТ СН'!$H$5-'СЕТ СН'!$H$24</f>
        <v>3435.9134404599999</v>
      </c>
      <c r="H91" s="36">
        <f>SUMIFS(СВЦЭМ!$D$33:$D$776,СВЦЭМ!$A$33:$A$776,$A91,СВЦЭМ!$B$33:$B$776,H$83)+'СЕТ СН'!$H$14+СВЦЭМ!$D$10+'СЕТ СН'!$H$5-'СЕТ СН'!$H$24</f>
        <v>3386.2343116399998</v>
      </c>
      <c r="I91" s="36">
        <f>SUMIFS(СВЦЭМ!$D$33:$D$776,СВЦЭМ!$A$33:$A$776,$A91,СВЦЭМ!$B$33:$B$776,I$83)+'СЕТ СН'!$H$14+СВЦЭМ!$D$10+'СЕТ СН'!$H$5-'СЕТ СН'!$H$24</f>
        <v>3354.96888898</v>
      </c>
      <c r="J91" s="36">
        <f>SUMIFS(СВЦЭМ!$D$33:$D$776,СВЦЭМ!$A$33:$A$776,$A91,СВЦЭМ!$B$33:$B$776,J$83)+'СЕТ СН'!$H$14+СВЦЭМ!$D$10+'СЕТ СН'!$H$5-'СЕТ СН'!$H$24</f>
        <v>3345.5675995000001</v>
      </c>
      <c r="K91" s="36">
        <f>SUMIFS(СВЦЭМ!$D$33:$D$776,СВЦЭМ!$A$33:$A$776,$A91,СВЦЭМ!$B$33:$B$776,K$83)+'СЕТ СН'!$H$14+СВЦЭМ!$D$10+'СЕТ СН'!$H$5-'СЕТ СН'!$H$24</f>
        <v>3343.0702395600001</v>
      </c>
      <c r="L91" s="36">
        <f>SUMIFS(СВЦЭМ!$D$33:$D$776,СВЦЭМ!$A$33:$A$776,$A91,СВЦЭМ!$B$33:$B$776,L$83)+'СЕТ СН'!$H$14+СВЦЭМ!$D$10+'СЕТ СН'!$H$5-'СЕТ СН'!$H$24</f>
        <v>3336.2937654400002</v>
      </c>
      <c r="M91" s="36">
        <f>SUMIFS(СВЦЭМ!$D$33:$D$776,СВЦЭМ!$A$33:$A$776,$A91,СВЦЭМ!$B$33:$B$776,M$83)+'СЕТ СН'!$H$14+СВЦЭМ!$D$10+'СЕТ СН'!$H$5-'СЕТ СН'!$H$24</f>
        <v>3348.0781800300001</v>
      </c>
      <c r="N91" s="36">
        <f>SUMIFS(СВЦЭМ!$D$33:$D$776,СВЦЭМ!$A$33:$A$776,$A91,СВЦЭМ!$B$33:$B$776,N$83)+'СЕТ СН'!$H$14+СВЦЭМ!$D$10+'СЕТ СН'!$H$5-'СЕТ СН'!$H$24</f>
        <v>3359.7519469099998</v>
      </c>
      <c r="O91" s="36">
        <f>SUMIFS(СВЦЭМ!$D$33:$D$776,СВЦЭМ!$A$33:$A$776,$A91,СВЦЭМ!$B$33:$B$776,O$83)+'СЕТ СН'!$H$14+СВЦЭМ!$D$10+'СЕТ СН'!$H$5-'СЕТ СН'!$H$24</f>
        <v>3368.8657840000001</v>
      </c>
      <c r="P91" s="36">
        <f>SUMIFS(СВЦЭМ!$D$33:$D$776,СВЦЭМ!$A$33:$A$776,$A91,СВЦЭМ!$B$33:$B$776,P$83)+'СЕТ СН'!$H$14+СВЦЭМ!$D$10+'СЕТ СН'!$H$5-'СЕТ СН'!$H$24</f>
        <v>3372.4263262499999</v>
      </c>
      <c r="Q91" s="36">
        <f>SUMIFS(СВЦЭМ!$D$33:$D$776,СВЦЭМ!$A$33:$A$776,$A91,СВЦЭМ!$B$33:$B$776,Q$83)+'СЕТ СН'!$H$14+СВЦЭМ!$D$10+'СЕТ СН'!$H$5-'СЕТ СН'!$H$24</f>
        <v>3374.7534896100001</v>
      </c>
      <c r="R91" s="36">
        <f>SUMIFS(СВЦЭМ!$D$33:$D$776,СВЦЭМ!$A$33:$A$776,$A91,СВЦЭМ!$B$33:$B$776,R$83)+'СЕТ СН'!$H$14+СВЦЭМ!$D$10+'СЕТ СН'!$H$5-'СЕТ СН'!$H$24</f>
        <v>3335.6038518300002</v>
      </c>
      <c r="S91" s="36">
        <f>SUMIFS(СВЦЭМ!$D$33:$D$776,СВЦЭМ!$A$33:$A$776,$A91,СВЦЭМ!$B$33:$B$776,S$83)+'СЕТ СН'!$H$14+СВЦЭМ!$D$10+'СЕТ СН'!$H$5-'СЕТ СН'!$H$24</f>
        <v>3317.72757701</v>
      </c>
      <c r="T91" s="36">
        <f>SUMIFS(СВЦЭМ!$D$33:$D$776,СВЦЭМ!$A$33:$A$776,$A91,СВЦЭМ!$B$33:$B$776,T$83)+'СЕТ СН'!$H$14+СВЦЭМ!$D$10+'СЕТ СН'!$H$5-'СЕТ СН'!$H$24</f>
        <v>3301.1040889000001</v>
      </c>
      <c r="U91" s="36">
        <f>SUMIFS(СВЦЭМ!$D$33:$D$776,СВЦЭМ!$A$33:$A$776,$A91,СВЦЭМ!$B$33:$B$776,U$83)+'СЕТ СН'!$H$14+СВЦЭМ!$D$10+'СЕТ СН'!$H$5-'СЕТ СН'!$H$24</f>
        <v>3294.8899697000002</v>
      </c>
      <c r="V91" s="36">
        <f>SUMIFS(СВЦЭМ!$D$33:$D$776,СВЦЭМ!$A$33:$A$776,$A91,СВЦЭМ!$B$33:$B$776,V$83)+'СЕТ СН'!$H$14+СВЦЭМ!$D$10+'СЕТ СН'!$H$5-'СЕТ СН'!$H$24</f>
        <v>3308.3211128299999</v>
      </c>
      <c r="W91" s="36">
        <f>SUMIFS(СВЦЭМ!$D$33:$D$776,СВЦЭМ!$A$33:$A$776,$A91,СВЦЭМ!$B$33:$B$776,W$83)+'СЕТ СН'!$H$14+СВЦЭМ!$D$10+'СЕТ СН'!$H$5-'СЕТ СН'!$H$24</f>
        <v>3321.0739061300001</v>
      </c>
      <c r="X91" s="36">
        <f>SUMIFS(СВЦЭМ!$D$33:$D$776,СВЦЭМ!$A$33:$A$776,$A91,СВЦЭМ!$B$33:$B$776,X$83)+'СЕТ СН'!$H$14+СВЦЭМ!$D$10+'СЕТ СН'!$H$5-'СЕТ СН'!$H$24</f>
        <v>3337.5007722400001</v>
      </c>
      <c r="Y91" s="36">
        <f>SUMIFS(СВЦЭМ!$D$33:$D$776,СВЦЭМ!$A$33:$A$776,$A91,СВЦЭМ!$B$33:$B$776,Y$83)+'СЕТ СН'!$H$14+СВЦЭМ!$D$10+'СЕТ СН'!$H$5-'СЕТ СН'!$H$24</f>
        <v>3364.4207659900003</v>
      </c>
    </row>
    <row r="92" spans="1:27" ht="15.75" x14ac:dyDescent="0.2">
      <c r="A92" s="35">
        <f t="shared" si="2"/>
        <v>43778</v>
      </c>
      <c r="B92" s="36">
        <f>SUMIFS(СВЦЭМ!$D$33:$D$776,СВЦЭМ!$A$33:$A$776,$A92,СВЦЭМ!$B$33:$B$776,B$83)+'СЕТ СН'!$H$14+СВЦЭМ!$D$10+'СЕТ СН'!$H$5-'СЕТ СН'!$H$24</f>
        <v>3424.7185649200001</v>
      </c>
      <c r="C92" s="36">
        <f>SUMIFS(СВЦЭМ!$D$33:$D$776,СВЦЭМ!$A$33:$A$776,$A92,СВЦЭМ!$B$33:$B$776,C$83)+'СЕТ СН'!$H$14+СВЦЭМ!$D$10+'СЕТ СН'!$H$5-'СЕТ СН'!$H$24</f>
        <v>3462.7754921599999</v>
      </c>
      <c r="D92" s="36">
        <f>SUMIFS(СВЦЭМ!$D$33:$D$776,СВЦЭМ!$A$33:$A$776,$A92,СВЦЭМ!$B$33:$B$776,D$83)+'СЕТ СН'!$H$14+СВЦЭМ!$D$10+'СЕТ СН'!$H$5-'СЕТ СН'!$H$24</f>
        <v>3477.4680962100001</v>
      </c>
      <c r="E92" s="36">
        <f>SUMIFS(СВЦЭМ!$D$33:$D$776,СВЦЭМ!$A$33:$A$776,$A92,СВЦЭМ!$B$33:$B$776,E$83)+'СЕТ СН'!$H$14+СВЦЭМ!$D$10+'СЕТ СН'!$H$5-'СЕТ СН'!$H$24</f>
        <v>3493.4167407</v>
      </c>
      <c r="F92" s="36">
        <f>SUMIFS(СВЦЭМ!$D$33:$D$776,СВЦЭМ!$A$33:$A$776,$A92,СВЦЭМ!$B$33:$B$776,F$83)+'СЕТ СН'!$H$14+СВЦЭМ!$D$10+'СЕТ СН'!$H$5-'СЕТ СН'!$H$24</f>
        <v>3488.7314865200001</v>
      </c>
      <c r="G92" s="36">
        <f>SUMIFS(СВЦЭМ!$D$33:$D$776,СВЦЭМ!$A$33:$A$776,$A92,СВЦЭМ!$B$33:$B$776,G$83)+'СЕТ СН'!$H$14+СВЦЭМ!$D$10+'СЕТ СН'!$H$5-'СЕТ СН'!$H$24</f>
        <v>3480.1860166300003</v>
      </c>
      <c r="H92" s="36">
        <f>SUMIFS(СВЦЭМ!$D$33:$D$776,СВЦЭМ!$A$33:$A$776,$A92,СВЦЭМ!$B$33:$B$776,H$83)+'СЕТ СН'!$H$14+СВЦЭМ!$D$10+'СЕТ СН'!$H$5-'СЕТ СН'!$H$24</f>
        <v>3436.77874918</v>
      </c>
      <c r="I92" s="36">
        <f>SUMIFS(СВЦЭМ!$D$33:$D$776,СВЦЭМ!$A$33:$A$776,$A92,СВЦЭМ!$B$33:$B$776,I$83)+'СЕТ СН'!$H$14+СВЦЭМ!$D$10+'СЕТ СН'!$H$5-'СЕТ СН'!$H$24</f>
        <v>3396.1455003999999</v>
      </c>
      <c r="J92" s="36">
        <f>SUMIFS(СВЦЭМ!$D$33:$D$776,СВЦЭМ!$A$33:$A$776,$A92,СВЦЭМ!$B$33:$B$776,J$83)+'СЕТ СН'!$H$14+СВЦЭМ!$D$10+'СЕТ СН'!$H$5-'СЕТ СН'!$H$24</f>
        <v>3380.9314355800002</v>
      </c>
      <c r="K92" s="36">
        <f>SUMIFS(СВЦЭМ!$D$33:$D$776,СВЦЭМ!$A$33:$A$776,$A92,СВЦЭМ!$B$33:$B$776,K$83)+'СЕТ СН'!$H$14+СВЦЭМ!$D$10+'СЕТ СН'!$H$5-'СЕТ СН'!$H$24</f>
        <v>3375.0187534900001</v>
      </c>
      <c r="L92" s="36">
        <f>SUMIFS(СВЦЭМ!$D$33:$D$776,СВЦЭМ!$A$33:$A$776,$A92,СВЦЭМ!$B$33:$B$776,L$83)+'СЕТ СН'!$H$14+СВЦЭМ!$D$10+'СЕТ СН'!$H$5-'СЕТ СН'!$H$24</f>
        <v>3382.5587000099999</v>
      </c>
      <c r="M92" s="36">
        <f>SUMIFS(СВЦЭМ!$D$33:$D$776,СВЦЭМ!$A$33:$A$776,$A92,СВЦЭМ!$B$33:$B$776,M$83)+'СЕТ СН'!$H$14+СВЦЭМ!$D$10+'СЕТ СН'!$H$5-'СЕТ СН'!$H$24</f>
        <v>3387.9806048300002</v>
      </c>
      <c r="N92" s="36">
        <f>SUMIFS(СВЦЭМ!$D$33:$D$776,СВЦЭМ!$A$33:$A$776,$A92,СВЦЭМ!$B$33:$B$776,N$83)+'СЕТ СН'!$H$14+СВЦЭМ!$D$10+'СЕТ СН'!$H$5-'СЕТ СН'!$H$24</f>
        <v>3392.9182305100003</v>
      </c>
      <c r="O92" s="36">
        <f>SUMIFS(СВЦЭМ!$D$33:$D$776,СВЦЭМ!$A$33:$A$776,$A92,СВЦЭМ!$B$33:$B$776,O$83)+'СЕТ СН'!$H$14+СВЦЭМ!$D$10+'СЕТ СН'!$H$5-'СЕТ СН'!$H$24</f>
        <v>3404.1715052</v>
      </c>
      <c r="P92" s="36">
        <f>SUMIFS(СВЦЭМ!$D$33:$D$776,СВЦЭМ!$A$33:$A$776,$A92,СВЦЭМ!$B$33:$B$776,P$83)+'СЕТ СН'!$H$14+СВЦЭМ!$D$10+'СЕТ СН'!$H$5-'СЕТ СН'!$H$24</f>
        <v>3415.6566068399998</v>
      </c>
      <c r="Q92" s="36">
        <f>SUMIFS(СВЦЭМ!$D$33:$D$776,СВЦЭМ!$A$33:$A$776,$A92,СВЦЭМ!$B$33:$B$776,Q$83)+'СЕТ СН'!$H$14+СВЦЭМ!$D$10+'СЕТ СН'!$H$5-'СЕТ СН'!$H$24</f>
        <v>3410.8948722599998</v>
      </c>
      <c r="R92" s="36">
        <f>SUMIFS(СВЦЭМ!$D$33:$D$776,СВЦЭМ!$A$33:$A$776,$A92,СВЦЭМ!$B$33:$B$776,R$83)+'СЕТ СН'!$H$14+СВЦЭМ!$D$10+'СЕТ СН'!$H$5-'СЕТ СН'!$H$24</f>
        <v>3368.4659815700002</v>
      </c>
      <c r="S92" s="36">
        <f>SUMIFS(СВЦЭМ!$D$33:$D$776,СВЦЭМ!$A$33:$A$776,$A92,СВЦЭМ!$B$33:$B$776,S$83)+'СЕТ СН'!$H$14+СВЦЭМ!$D$10+'СЕТ СН'!$H$5-'СЕТ СН'!$H$24</f>
        <v>3334.28702075</v>
      </c>
      <c r="T92" s="36">
        <f>SUMIFS(СВЦЭМ!$D$33:$D$776,СВЦЭМ!$A$33:$A$776,$A92,СВЦЭМ!$B$33:$B$776,T$83)+'СЕТ СН'!$H$14+СВЦЭМ!$D$10+'СЕТ СН'!$H$5-'СЕТ СН'!$H$24</f>
        <v>3344.8332091299999</v>
      </c>
      <c r="U92" s="36">
        <f>SUMIFS(СВЦЭМ!$D$33:$D$776,СВЦЭМ!$A$33:$A$776,$A92,СВЦЭМ!$B$33:$B$776,U$83)+'СЕТ СН'!$H$14+СВЦЭМ!$D$10+'СЕТ СН'!$H$5-'СЕТ СН'!$H$24</f>
        <v>3346.0248334600001</v>
      </c>
      <c r="V92" s="36">
        <f>SUMIFS(СВЦЭМ!$D$33:$D$776,СВЦЭМ!$A$33:$A$776,$A92,СВЦЭМ!$B$33:$B$776,V$83)+'СЕТ СН'!$H$14+СВЦЭМ!$D$10+'СЕТ СН'!$H$5-'СЕТ СН'!$H$24</f>
        <v>3338.01896794</v>
      </c>
      <c r="W92" s="36">
        <f>SUMIFS(СВЦЭМ!$D$33:$D$776,СВЦЭМ!$A$33:$A$776,$A92,СВЦЭМ!$B$33:$B$776,W$83)+'СЕТ СН'!$H$14+СВЦЭМ!$D$10+'СЕТ СН'!$H$5-'СЕТ СН'!$H$24</f>
        <v>3328.2881898599999</v>
      </c>
      <c r="X92" s="36">
        <f>SUMIFS(СВЦЭМ!$D$33:$D$776,СВЦЭМ!$A$33:$A$776,$A92,СВЦЭМ!$B$33:$B$776,X$83)+'СЕТ СН'!$H$14+СВЦЭМ!$D$10+'СЕТ СН'!$H$5-'СЕТ СН'!$H$24</f>
        <v>3328.0996263400002</v>
      </c>
      <c r="Y92" s="36">
        <f>SUMIFS(СВЦЭМ!$D$33:$D$776,СВЦЭМ!$A$33:$A$776,$A92,СВЦЭМ!$B$33:$B$776,Y$83)+'СЕТ СН'!$H$14+СВЦЭМ!$D$10+'СЕТ СН'!$H$5-'СЕТ СН'!$H$24</f>
        <v>3357.7703735200002</v>
      </c>
    </row>
    <row r="93" spans="1:27" ht="15.75" x14ac:dyDescent="0.2">
      <c r="A93" s="35">
        <f t="shared" si="2"/>
        <v>43779</v>
      </c>
      <c r="B93" s="36">
        <f>SUMIFS(СВЦЭМ!$D$33:$D$776,СВЦЭМ!$A$33:$A$776,$A93,СВЦЭМ!$B$33:$B$776,B$83)+'СЕТ СН'!$H$14+СВЦЭМ!$D$10+'СЕТ СН'!$H$5-'СЕТ СН'!$H$24</f>
        <v>3422.10082134</v>
      </c>
      <c r="C93" s="36">
        <f>SUMIFS(СВЦЭМ!$D$33:$D$776,СВЦЭМ!$A$33:$A$776,$A93,СВЦЭМ!$B$33:$B$776,C$83)+'СЕТ СН'!$H$14+СВЦЭМ!$D$10+'СЕТ СН'!$H$5-'СЕТ СН'!$H$24</f>
        <v>3457.7188732200002</v>
      </c>
      <c r="D93" s="36">
        <f>SUMIFS(СВЦЭМ!$D$33:$D$776,СВЦЭМ!$A$33:$A$776,$A93,СВЦЭМ!$B$33:$B$776,D$83)+'СЕТ СН'!$H$14+СВЦЭМ!$D$10+'СЕТ СН'!$H$5-'СЕТ СН'!$H$24</f>
        <v>3475.3317291600001</v>
      </c>
      <c r="E93" s="36">
        <f>SUMIFS(СВЦЭМ!$D$33:$D$776,СВЦЭМ!$A$33:$A$776,$A93,СВЦЭМ!$B$33:$B$776,E$83)+'СЕТ СН'!$H$14+СВЦЭМ!$D$10+'СЕТ СН'!$H$5-'СЕТ СН'!$H$24</f>
        <v>3489.5085514000002</v>
      </c>
      <c r="F93" s="36">
        <f>SUMIFS(СВЦЭМ!$D$33:$D$776,СВЦЭМ!$A$33:$A$776,$A93,СВЦЭМ!$B$33:$B$776,F$83)+'СЕТ СН'!$H$14+СВЦЭМ!$D$10+'СЕТ СН'!$H$5-'СЕТ СН'!$H$24</f>
        <v>3489.0968324999999</v>
      </c>
      <c r="G93" s="36">
        <f>SUMIFS(СВЦЭМ!$D$33:$D$776,СВЦЭМ!$A$33:$A$776,$A93,СВЦЭМ!$B$33:$B$776,G$83)+'СЕТ СН'!$H$14+СВЦЭМ!$D$10+'СЕТ СН'!$H$5-'СЕТ СН'!$H$24</f>
        <v>3476.9935648400001</v>
      </c>
      <c r="H93" s="36">
        <f>SUMIFS(СВЦЭМ!$D$33:$D$776,СВЦЭМ!$A$33:$A$776,$A93,СВЦЭМ!$B$33:$B$776,H$83)+'СЕТ СН'!$H$14+СВЦЭМ!$D$10+'СЕТ СН'!$H$5-'СЕТ СН'!$H$24</f>
        <v>3451.6881748699998</v>
      </c>
      <c r="I93" s="36">
        <f>SUMIFS(СВЦЭМ!$D$33:$D$776,СВЦЭМ!$A$33:$A$776,$A93,СВЦЭМ!$B$33:$B$776,I$83)+'СЕТ СН'!$H$14+СВЦЭМ!$D$10+'СЕТ СН'!$H$5-'СЕТ СН'!$H$24</f>
        <v>3440.8322014700002</v>
      </c>
      <c r="J93" s="36">
        <f>SUMIFS(СВЦЭМ!$D$33:$D$776,СВЦЭМ!$A$33:$A$776,$A93,СВЦЭМ!$B$33:$B$776,J$83)+'СЕТ СН'!$H$14+СВЦЭМ!$D$10+'СЕТ СН'!$H$5-'СЕТ СН'!$H$24</f>
        <v>3429.8866338799999</v>
      </c>
      <c r="K93" s="36">
        <f>SUMIFS(СВЦЭМ!$D$33:$D$776,СВЦЭМ!$A$33:$A$776,$A93,СВЦЭМ!$B$33:$B$776,K$83)+'СЕТ СН'!$H$14+СВЦЭМ!$D$10+'СЕТ СН'!$H$5-'СЕТ СН'!$H$24</f>
        <v>3401.0522593699998</v>
      </c>
      <c r="L93" s="36">
        <f>SUMIFS(СВЦЭМ!$D$33:$D$776,СВЦЭМ!$A$33:$A$776,$A93,СВЦЭМ!$B$33:$B$776,L$83)+'СЕТ СН'!$H$14+СВЦЭМ!$D$10+'СЕТ СН'!$H$5-'СЕТ СН'!$H$24</f>
        <v>3386.6257301000001</v>
      </c>
      <c r="M93" s="36">
        <f>SUMIFS(СВЦЭМ!$D$33:$D$776,СВЦЭМ!$A$33:$A$776,$A93,СВЦЭМ!$B$33:$B$776,M$83)+'СЕТ СН'!$H$14+СВЦЭМ!$D$10+'СЕТ СН'!$H$5-'СЕТ СН'!$H$24</f>
        <v>3386.60782187</v>
      </c>
      <c r="N93" s="36">
        <f>SUMIFS(СВЦЭМ!$D$33:$D$776,СВЦЭМ!$A$33:$A$776,$A93,СВЦЭМ!$B$33:$B$776,N$83)+'СЕТ СН'!$H$14+СВЦЭМ!$D$10+'СЕТ СН'!$H$5-'СЕТ СН'!$H$24</f>
        <v>3393.2972172600003</v>
      </c>
      <c r="O93" s="36">
        <f>SUMIFS(СВЦЭМ!$D$33:$D$776,СВЦЭМ!$A$33:$A$776,$A93,СВЦЭМ!$B$33:$B$776,O$83)+'СЕТ СН'!$H$14+СВЦЭМ!$D$10+'СЕТ СН'!$H$5-'СЕТ СН'!$H$24</f>
        <v>3405.86522504</v>
      </c>
      <c r="P93" s="36">
        <f>SUMIFS(СВЦЭМ!$D$33:$D$776,СВЦЭМ!$A$33:$A$776,$A93,СВЦЭМ!$B$33:$B$776,P$83)+'СЕТ СН'!$H$14+СВЦЭМ!$D$10+'СЕТ СН'!$H$5-'СЕТ СН'!$H$24</f>
        <v>3421.6771037899998</v>
      </c>
      <c r="Q93" s="36">
        <f>SUMIFS(СВЦЭМ!$D$33:$D$776,СВЦЭМ!$A$33:$A$776,$A93,СВЦЭМ!$B$33:$B$776,Q$83)+'СЕТ СН'!$H$14+СВЦЭМ!$D$10+'СЕТ СН'!$H$5-'СЕТ СН'!$H$24</f>
        <v>3424.2949029599999</v>
      </c>
      <c r="R93" s="36">
        <f>SUMIFS(СВЦЭМ!$D$33:$D$776,СВЦЭМ!$A$33:$A$776,$A93,СВЦЭМ!$B$33:$B$776,R$83)+'СЕТ СН'!$H$14+СВЦЭМ!$D$10+'СЕТ СН'!$H$5-'СЕТ СН'!$H$24</f>
        <v>3374.1845954099999</v>
      </c>
      <c r="S93" s="36">
        <f>SUMIFS(СВЦЭМ!$D$33:$D$776,СВЦЭМ!$A$33:$A$776,$A93,СВЦЭМ!$B$33:$B$776,S$83)+'СЕТ СН'!$H$14+СВЦЭМ!$D$10+'СЕТ СН'!$H$5-'СЕТ СН'!$H$24</f>
        <v>3343.52822096</v>
      </c>
      <c r="T93" s="36">
        <f>SUMIFS(СВЦЭМ!$D$33:$D$776,СВЦЭМ!$A$33:$A$776,$A93,СВЦЭМ!$B$33:$B$776,T$83)+'СЕТ СН'!$H$14+СВЦЭМ!$D$10+'СЕТ СН'!$H$5-'СЕТ СН'!$H$24</f>
        <v>3352.8724024900002</v>
      </c>
      <c r="U93" s="36">
        <f>SUMIFS(СВЦЭМ!$D$33:$D$776,СВЦЭМ!$A$33:$A$776,$A93,СВЦЭМ!$B$33:$B$776,U$83)+'СЕТ СН'!$H$14+СВЦЭМ!$D$10+'СЕТ СН'!$H$5-'СЕТ СН'!$H$24</f>
        <v>3350.6003741899999</v>
      </c>
      <c r="V93" s="36">
        <f>SUMIFS(СВЦЭМ!$D$33:$D$776,СВЦЭМ!$A$33:$A$776,$A93,СВЦЭМ!$B$33:$B$776,V$83)+'СЕТ СН'!$H$14+СВЦЭМ!$D$10+'СЕТ СН'!$H$5-'СЕТ СН'!$H$24</f>
        <v>3341.9768012200002</v>
      </c>
      <c r="W93" s="36">
        <f>SUMIFS(СВЦЭМ!$D$33:$D$776,СВЦЭМ!$A$33:$A$776,$A93,СВЦЭМ!$B$33:$B$776,W$83)+'СЕТ СН'!$H$14+СВЦЭМ!$D$10+'СЕТ СН'!$H$5-'СЕТ СН'!$H$24</f>
        <v>3334.7903322000002</v>
      </c>
      <c r="X93" s="36">
        <f>SUMIFS(СВЦЭМ!$D$33:$D$776,СВЦЭМ!$A$33:$A$776,$A93,СВЦЭМ!$B$33:$B$776,X$83)+'СЕТ СН'!$H$14+СВЦЭМ!$D$10+'СЕТ СН'!$H$5-'СЕТ СН'!$H$24</f>
        <v>3321.0497331300003</v>
      </c>
      <c r="Y93" s="36">
        <f>SUMIFS(СВЦЭМ!$D$33:$D$776,СВЦЭМ!$A$33:$A$776,$A93,СВЦЭМ!$B$33:$B$776,Y$83)+'СЕТ СН'!$H$14+СВЦЭМ!$D$10+'СЕТ СН'!$H$5-'СЕТ СН'!$H$24</f>
        <v>3339.8519001</v>
      </c>
    </row>
    <row r="94" spans="1:27" ht="15.75" x14ac:dyDescent="0.2">
      <c r="A94" s="35">
        <f t="shared" si="2"/>
        <v>43780</v>
      </c>
      <c r="B94" s="36">
        <f>SUMIFS(СВЦЭМ!$D$33:$D$776,СВЦЭМ!$A$33:$A$776,$A94,СВЦЭМ!$B$33:$B$776,B$83)+'СЕТ СН'!$H$14+СВЦЭМ!$D$10+'СЕТ СН'!$H$5-'СЕТ СН'!$H$24</f>
        <v>3412.6036233099999</v>
      </c>
      <c r="C94" s="36">
        <f>SUMIFS(СВЦЭМ!$D$33:$D$776,СВЦЭМ!$A$33:$A$776,$A94,СВЦЭМ!$B$33:$B$776,C$83)+'СЕТ СН'!$H$14+СВЦЭМ!$D$10+'СЕТ СН'!$H$5-'СЕТ СН'!$H$24</f>
        <v>3449.59262218</v>
      </c>
      <c r="D94" s="36">
        <f>SUMIFS(СВЦЭМ!$D$33:$D$776,СВЦЭМ!$A$33:$A$776,$A94,СВЦЭМ!$B$33:$B$776,D$83)+'СЕТ СН'!$H$14+СВЦЭМ!$D$10+'СЕТ СН'!$H$5-'СЕТ СН'!$H$24</f>
        <v>3476.9025059999999</v>
      </c>
      <c r="E94" s="36">
        <f>SUMIFS(СВЦЭМ!$D$33:$D$776,СВЦЭМ!$A$33:$A$776,$A94,СВЦЭМ!$B$33:$B$776,E$83)+'СЕТ СН'!$H$14+СВЦЭМ!$D$10+'СЕТ СН'!$H$5-'СЕТ СН'!$H$24</f>
        <v>3486.3604899500001</v>
      </c>
      <c r="F94" s="36">
        <f>SUMIFS(СВЦЭМ!$D$33:$D$776,СВЦЭМ!$A$33:$A$776,$A94,СВЦЭМ!$B$33:$B$776,F$83)+'СЕТ СН'!$H$14+СВЦЭМ!$D$10+'СЕТ СН'!$H$5-'СЕТ СН'!$H$24</f>
        <v>3494.3362718399999</v>
      </c>
      <c r="G94" s="36">
        <f>SUMIFS(СВЦЭМ!$D$33:$D$776,СВЦЭМ!$A$33:$A$776,$A94,СВЦЭМ!$B$33:$B$776,G$83)+'СЕТ СН'!$H$14+СВЦЭМ!$D$10+'СЕТ СН'!$H$5-'СЕТ СН'!$H$24</f>
        <v>3462.3970418600002</v>
      </c>
      <c r="H94" s="36">
        <f>SUMIFS(СВЦЭМ!$D$33:$D$776,СВЦЭМ!$A$33:$A$776,$A94,СВЦЭМ!$B$33:$B$776,H$83)+'СЕТ СН'!$H$14+СВЦЭМ!$D$10+'СЕТ СН'!$H$5-'СЕТ СН'!$H$24</f>
        <v>3457.3705828100001</v>
      </c>
      <c r="I94" s="36">
        <f>SUMIFS(СВЦЭМ!$D$33:$D$776,СВЦЭМ!$A$33:$A$776,$A94,СВЦЭМ!$B$33:$B$776,I$83)+'СЕТ СН'!$H$14+СВЦЭМ!$D$10+'СЕТ СН'!$H$5-'СЕТ СН'!$H$24</f>
        <v>3446.8124797300002</v>
      </c>
      <c r="J94" s="36">
        <f>SUMIFS(СВЦЭМ!$D$33:$D$776,СВЦЭМ!$A$33:$A$776,$A94,СВЦЭМ!$B$33:$B$776,J$83)+'СЕТ СН'!$H$14+СВЦЭМ!$D$10+'СЕТ СН'!$H$5-'СЕТ СН'!$H$24</f>
        <v>3442.4586541899998</v>
      </c>
      <c r="K94" s="36">
        <f>SUMIFS(СВЦЭМ!$D$33:$D$776,СВЦЭМ!$A$33:$A$776,$A94,СВЦЭМ!$B$33:$B$776,K$83)+'СЕТ СН'!$H$14+СВЦЭМ!$D$10+'СЕТ СН'!$H$5-'СЕТ СН'!$H$24</f>
        <v>3432.9328042699999</v>
      </c>
      <c r="L94" s="36">
        <f>SUMIFS(СВЦЭМ!$D$33:$D$776,СВЦЭМ!$A$33:$A$776,$A94,СВЦЭМ!$B$33:$B$776,L$83)+'СЕТ СН'!$H$14+СВЦЭМ!$D$10+'СЕТ СН'!$H$5-'СЕТ СН'!$H$24</f>
        <v>3394.59584391</v>
      </c>
      <c r="M94" s="36">
        <f>SUMIFS(СВЦЭМ!$D$33:$D$776,СВЦЭМ!$A$33:$A$776,$A94,СВЦЭМ!$B$33:$B$776,M$83)+'СЕТ СН'!$H$14+СВЦЭМ!$D$10+'СЕТ СН'!$H$5-'СЕТ СН'!$H$24</f>
        <v>3381.4097070100001</v>
      </c>
      <c r="N94" s="36">
        <f>SUMIFS(СВЦЭМ!$D$33:$D$776,СВЦЭМ!$A$33:$A$776,$A94,СВЦЭМ!$B$33:$B$776,N$83)+'СЕТ СН'!$H$14+СВЦЭМ!$D$10+'СЕТ СН'!$H$5-'СЕТ СН'!$H$24</f>
        <v>3377.4193998800001</v>
      </c>
      <c r="O94" s="36">
        <f>SUMIFS(СВЦЭМ!$D$33:$D$776,СВЦЭМ!$A$33:$A$776,$A94,СВЦЭМ!$B$33:$B$776,O$83)+'СЕТ СН'!$H$14+СВЦЭМ!$D$10+'СЕТ СН'!$H$5-'СЕТ СН'!$H$24</f>
        <v>3378.9755602300002</v>
      </c>
      <c r="P94" s="36">
        <f>SUMIFS(СВЦЭМ!$D$33:$D$776,СВЦЭМ!$A$33:$A$776,$A94,СВЦЭМ!$B$33:$B$776,P$83)+'СЕТ СН'!$H$14+СВЦЭМ!$D$10+'СЕТ СН'!$H$5-'СЕТ СН'!$H$24</f>
        <v>3383.24964993</v>
      </c>
      <c r="Q94" s="36">
        <f>SUMIFS(СВЦЭМ!$D$33:$D$776,СВЦЭМ!$A$33:$A$776,$A94,СВЦЭМ!$B$33:$B$776,Q$83)+'СЕТ СН'!$H$14+СВЦЭМ!$D$10+'СЕТ СН'!$H$5-'СЕТ СН'!$H$24</f>
        <v>3385.9802546599999</v>
      </c>
      <c r="R94" s="36">
        <f>SUMIFS(СВЦЭМ!$D$33:$D$776,СВЦЭМ!$A$33:$A$776,$A94,СВЦЭМ!$B$33:$B$776,R$83)+'СЕТ СН'!$H$14+СВЦЭМ!$D$10+'СЕТ СН'!$H$5-'СЕТ СН'!$H$24</f>
        <v>3386.9866059599999</v>
      </c>
      <c r="S94" s="36">
        <f>SUMIFS(СВЦЭМ!$D$33:$D$776,СВЦЭМ!$A$33:$A$776,$A94,СВЦЭМ!$B$33:$B$776,S$83)+'СЕТ СН'!$H$14+СВЦЭМ!$D$10+'СЕТ СН'!$H$5-'СЕТ СН'!$H$24</f>
        <v>3382.9315485799998</v>
      </c>
      <c r="T94" s="36">
        <f>SUMIFS(СВЦЭМ!$D$33:$D$776,СВЦЭМ!$A$33:$A$776,$A94,СВЦЭМ!$B$33:$B$776,T$83)+'СЕТ СН'!$H$14+СВЦЭМ!$D$10+'СЕТ СН'!$H$5-'СЕТ СН'!$H$24</f>
        <v>3390.2701382999999</v>
      </c>
      <c r="U94" s="36">
        <f>SUMIFS(СВЦЭМ!$D$33:$D$776,СВЦЭМ!$A$33:$A$776,$A94,СВЦЭМ!$B$33:$B$776,U$83)+'СЕТ СН'!$H$14+СВЦЭМ!$D$10+'СЕТ СН'!$H$5-'СЕТ СН'!$H$24</f>
        <v>3381.9903146400002</v>
      </c>
      <c r="V94" s="36">
        <f>SUMIFS(СВЦЭМ!$D$33:$D$776,СВЦЭМ!$A$33:$A$776,$A94,СВЦЭМ!$B$33:$B$776,V$83)+'СЕТ СН'!$H$14+СВЦЭМ!$D$10+'СЕТ СН'!$H$5-'СЕТ СН'!$H$24</f>
        <v>3380.4074453000003</v>
      </c>
      <c r="W94" s="36">
        <f>SUMIFS(СВЦЭМ!$D$33:$D$776,СВЦЭМ!$A$33:$A$776,$A94,СВЦЭМ!$B$33:$B$776,W$83)+'СЕТ СН'!$H$14+СВЦЭМ!$D$10+'СЕТ СН'!$H$5-'СЕТ СН'!$H$24</f>
        <v>3378.0199204599999</v>
      </c>
      <c r="X94" s="36">
        <f>SUMIFS(СВЦЭМ!$D$33:$D$776,СВЦЭМ!$A$33:$A$776,$A94,СВЦЭМ!$B$33:$B$776,X$83)+'СЕТ СН'!$H$14+СВЦЭМ!$D$10+'СЕТ СН'!$H$5-'СЕТ СН'!$H$24</f>
        <v>3378.3077454300001</v>
      </c>
      <c r="Y94" s="36">
        <f>SUMIFS(СВЦЭМ!$D$33:$D$776,СВЦЭМ!$A$33:$A$776,$A94,СВЦЭМ!$B$33:$B$776,Y$83)+'СЕТ СН'!$H$14+СВЦЭМ!$D$10+'СЕТ СН'!$H$5-'СЕТ СН'!$H$24</f>
        <v>3411.48467532</v>
      </c>
    </row>
    <row r="95" spans="1:27" ht="15.75" x14ac:dyDescent="0.2">
      <c r="A95" s="35">
        <f t="shared" si="2"/>
        <v>43781</v>
      </c>
      <c r="B95" s="36">
        <f>SUMIFS(СВЦЭМ!$D$33:$D$776,СВЦЭМ!$A$33:$A$776,$A95,СВЦЭМ!$B$33:$B$776,B$83)+'СЕТ СН'!$H$14+СВЦЭМ!$D$10+'СЕТ СН'!$H$5-'СЕТ СН'!$H$24</f>
        <v>3405.1947881900001</v>
      </c>
      <c r="C95" s="36">
        <f>SUMIFS(СВЦЭМ!$D$33:$D$776,СВЦЭМ!$A$33:$A$776,$A95,СВЦЭМ!$B$33:$B$776,C$83)+'СЕТ СН'!$H$14+СВЦЭМ!$D$10+'СЕТ СН'!$H$5-'СЕТ СН'!$H$24</f>
        <v>3449.3396234699999</v>
      </c>
      <c r="D95" s="36">
        <f>SUMIFS(СВЦЭМ!$D$33:$D$776,СВЦЭМ!$A$33:$A$776,$A95,СВЦЭМ!$B$33:$B$776,D$83)+'СЕТ СН'!$H$14+СВЦЭМ!$D$10+'СЕТ СН'!$H$5-'СЕТ СН'!$H$24</f>
        <v>3455.6166367200003</v>
      </c>
      <c r="E95" s="36">
        <f>SUMIFS(СВЦЭМ!$D$33:$D$776,СВЦЭМ!$A$33:$A$776,$A95,СВЦЭМ!$B$33:$B$776,E$83)+'СЕТ СН'!$H$14+СВЦЭМ!$D$10+'СЕТ СН'!$H$5-'СЕТ СН'!$H$24</f>
        <v>3465.8137388099999</v>
      </c>
      <c r="F95" s="36">
        <f>SUMIFS(СВЦЭМ!$D$33:$D$776,СВЦЭМ!$A$33:$A$776,$A95,СВЦЭМ!$B$33:$B$776,F$83)+'СЕТ СН'!$H$14+СВЦЭМ!$D$10+'СЕТ СН'!$H$5-'СЕТ СН'!$H$24</f>
        <v>3460.7740744900002</v>
      </c>
      <c r="G95" s="36">
        <f>SUMIFS(СВЦЭМ!$D$33:$D$776,СВЦЭМ!$A$33:$A$776,$A95,СВЦЭМ!$B$33:$B$776,G$83)+'СЕТ СН'!$H$14+СВЦЭМ!$D$10+'СЕТ СН'!$H$5-'СЕТ СН'!$H$24</f>
        <v>3438.61885244</v>
      </c>
      <c r="H95" s="36">
        <f>SUMIFS(СВЦЭМ!$D$33:$D$776,СВЦЭМ!$A$33:$A$776,$A95,СВЦЭМ!$B$33:$B$776,H$83)+'СЕТ СН'!$H$14+СВЦЭМ!$D$10+'СЕТ СН'!$H$5-'СЕТ СН'!$H$24</f>
        <v>3408.5397821500001</v>
      </c>
      <c r="I95" s="36">
        <f>SUMIFS(СВЦЭМ!$D$33:$D$776,СВЦЭМ!$A$33:$A$776,$A95,СВЦЭМ!$B$33:$B$776,I$83)+'СЕТ СН'!$H$14+СВЦЭМ!$D$10+'СЕТ СН'!$H$5-'СЕТ СН'!$H$24</f>
        <v>3386.8595279800002</v>
      </c>
      <c r="J95" s="36">
        <f>SUMIFS(СВЦЭМ!$D$33:$D$776,СВЦЭМ!$A$33:$A$776,$A95,СВЦЭМ!$B$33:$B$776,J$83)+'СЕТ СН'!$H$14+СВЦЭМ!$D$10+'СЕТ СН'!$H$5-'СЕТ СН'!$H$24</f>
        <v>3368.9427137299999</v>
      </c>
      <c r="K95" s="36">
        <f>SUMIFS(СВЦЭМ!$D$33:$D$776,СВЦЭМ!$A$33:$A$776,$A95,СВЦЭМ!$B$33:$B$776,K$83)+'СЕТ СН'!$H$14+СВЦЭМ!$D$10+'СЕТ СН'!$H$5-'СЕТ СН'!$H$24</f>
        <v>3366.2548484600002</v>
      </c>
      <c r="L95" s="36">
        <f>SUMIFS(СВЦЭМ!$D$33:$D$776,СВЦЭМ!$A$33:$A$776,$A95,СВЦЭМ!$B$33:$B$776,L$83)+'СЕТ СН'!$H$14+СВЦЭМ!$D$10+'СЕТ СН'!$H$5-'СЕТ СН'!$H$24</f>
        <v>3339.6754218199999</v>
      </c>
      <c r="M95" s="36">
        <f>SUMIFS(СВЦЭМ!$D$33:$D$776,СВЦЭМ!$A$33:$A$776,$A95,СВЦЭМ!$B$33:$B$776,M$83)+'СЕТ СН'!$H$14+СВЦЭМ!$D$10+'СЕТ СН'!$H$5-'СЕТ СН'!$H$24</f>
        <v>3326.2300906300002</v>
      </c>
      <c r="N95" s="36">
        <f>SUMIFS(СВЦЭМ!$D$33:$D$776,СВЦЭМ!$A$33:$A$776,$A95,СВЦЭМ!$B$33:$B$776,N$83)+'СЕТ СН'!$H$14+СВЦЭМ!$D$10+'СЕТ СН'!$H$5-'СЕТ СН'!$H$24</f>
        <v>3349.3904364199998</v>
      </c>
      <c r="O95" s="36">
        <f>SUMIFS(СВЦЭМ!$D$33:$D$776,СВЦЭМ!$A$33:$A$776,$A95,СВЦЭМ!$B$33:$B$776,O$83)+'СЕТ СН'!$H$14+СВЦЭМ!$D$10+'СЕТ СН'!$H$5-'СЕТ СН'!$H$24</f>
        <v>3355.5985128299999</v>
      </c>
      <c r="P95" s="36">
        <f>SUMIFS(СВЦЭМ!$D$33:$D$776,СВЦЭМ!$A$33:$A$776,$A95,СВЦЭМ!$B$33:$B$776,P$83)+'СЕТ СН'!$H$14+СВЦЭМ!$D$10+'СЕТ СН'!$H$5-'СЕТ СН'!$H$24</f>
        <v>3373.07599368</v>
      </c>
      <c r="Q95" s="36">
        <f>SUMIFS(СВЦЭМ!$D$33:$D$776,СВЦЭМ!$A$33:$A$776,$A95,СВЦЭМ!$B$33:$B$776,Q$83)+'СЕТ СН'!$H$14+СВЦЭМ!$D$10+'СЕТ СН'!$H$5-'СЕТ СН'!$H$24</f>
        <v>3388.8775648199999</v>
      </c>
      <c r="R95" s="36">
        <f>SUMIFS(СВЦЭМ!$D$33:$D$776,СВЦЭМ!$A$33:$A$776,$A95,СВЦЭМ!$B$33:$B$776,R$83)+'СЕТ СН'!$H$14+СВЦЭМ!$D$10+'СЕТ СН'!$H$5-'СЕТ СН'!$H$24</f>
        <v>3388.9101572</v>
      </c>
      <c r="S95" s="36">
        <f>SUMIFS(СВЦЭМ!$D$33:$D$776,СВЦЭМ!$A$33:$A$776,$A95,СВЦЭМ!$B$33:$B$776,S$83)+'СЕТ СН'!$H$14+СВЦЭМ!$D$10+'СЕТ СН'!$H$5-'СЕТ СН'!$H$24</f>
        <v>3396.6333341600002</v>
      </c>
      <c r="T95" s="36">
        <f>SUMIFS(СВЦЭМ!$D$33:$D$776,СВЦЭМ!$A$33:$A$776,$A95,СВЦЭМ!$B$33:$B$776,T$83)+'СЕТ СН'!$H$14+СВЦЭМ!$D$10+'СЕТ СН'!$H$5-'СЕТ СН'!$H$24</f>
        <v>3387.8495474599999</v>
      </c>
      <c r="U95" s="36">
        <f>SUMIFS(СВЦЭМ!$D$33:$D$776,СВЦЭМ!$A$33:$A$776,$A95,СВЦЭМ!$B$33:$B$776,U$83)+'СЕТ СН'!$H$14+СВЦЭМ!$D$10+'СЕТ СН'!$H$5-'СЕТ СН'!$H$24</f>
        <v>3379.2440529699998</v>
      </c>
      <c r="V95" s="36">
        <f>SUMIFS(СВЦЭМ!$D$33:$D$776,СВЦЭМ!$A$33:$A$776,$A95,СВЦЭМ!$B$33:$B$776,V$83)+'СЕТ СН'!$H$14+СВЦЭМ!$D$10+'СЕТ СН'!$H$5-'СЕТ СН'!$H$24</f>
        <v>3375.2110500200001</v>
      </c>
      <c r="W95" s="36">
        <f>SUMIFS(СВЦЭМ!$D$33:$D$776,СВЦЭМ!$A$33:$A$776,$A95,СВЦЭМ!$B$33:$B$776,W$83)+'СЕТ СН'!$H$14+СВЦЭМ!$D$10+'СЕТ СН'!$H$5-'СЕТ СН'!$H$24</f>
        <v>3393.23151177</v>
      </c>
      <c r="X95" s="36">
        <f>SUMIFS(СВЦЭМ!$D$33:$D$776,СВЦЭМ!$A$33:$A$776,$A95,СВЦЭМ!$B$33:$B$776,X$83)+'СЕТ СН'!$H$14+СВЦЭМ!$D$10+'СЕТ СН'!$H$5-'СЕТ СН'!$H$24</f>
        <v>3415.6992940199998</v>
      </c>
      <c r="Y95" s="36">
        <f>SUMIFS(СВЦЭМ!$D$33:$D$776,СВЦЭМ!$A$33:$A$776,$A95,СВЦЭМ!$B$33:$B$776,Y$83)+'СЕТ СН'!$H$14+СВЦЭМ!$D$10+'СЕТ СН'!$H$5-'СЕТ СН'!$H$24</f>
        <v>3473.37759637</v>
      </c>
    </row>
    <row r="96" spans="1:27" ht="15.75" x14ac:dyDescent="0.2">
      <c r="A96" s="35">
        <f t="shared" si="2"/>
        <v>43782</v>
      </c>
      <c r="B96" s="36">
        <f>SUMIFS(СВЦЭМ!$D$33:$D$776,СВЦЭМ!$A$33:$A$776,$A96,СВЦЭМ!$B$33:$B$776,B$83)+'СЕТ СН'!$H$14+СВЦЭМ!$D$10+'СЕТ СН'!$H$5-'СЕТ СН'!$H$24</f>
        <v>3456.7244099600002</v>
      </c>
      <c r="C96" s="36">
        <f>SUMIFS(СВЦЭМ!$D$33:$D$776,СВЦЭМ!$A$33:$A$776,$A96,СВЦЭМ!$B$33:$B$776,C$83)+'СЕТ СН'!$H$14+СВЦЭМ!$D$10+'СЕТ СН'!$H$5-'СЕТ СН'!$H$24</f>
        <v>3522.1993661900001</v>
      </c>
      <c r="D96" s="36">
        <f>SUMIFS(СВЦЭМ!$D$33:$D$776,СВЦЭМ!$A$33:$A$776,$A96,СВЦЭМ!$B$33:$B$776,D$83)+'СЕТ СН'!$H$14+СВЦЭМ!$D$10+'СЕТ СН'!$H$5-'СЕТ СН'!$H$24</f>
        <v>3549.6158661899999</v>
      </c>
      <c r="E96" s="36">
        <f>SUMIFS(СВЦЭМ!$D$33:$D$776,СВЦЭМ!$A$33:$A$776,$A96,СВЦЭМ!$B$33:$B$776,E$83)+'СЕТ СН'!$H$14+СВЦЭМ!$D$10+'СЕТ СН'!$H$5-'СЕТ СН'!$H$24</f>
        <v>3533.05603612</v>
      </c>
      <c r="F96" s="36">
        <f>SUMIFS(СВЦЭМ!$D$33:$D$776,СВЦЭМ!$A$33:$A$776,$A96,СВЦЭМ!$B$33:$B$776,F$83)+'СЕТ СН'!$H$14+СВЦЭМ!$D$10+'СЕТ СН'!$H$5-'СЕТ СН'!$H$24</f>
        <v>3509.9048508599999</v>
      </c>
      <c r="G96" s="36">
        <f>SUMIFS(СВЦЭМ!$D$33:$D$776,СВЦЭМ!$A$33:$A$776,$A96,СВЦЭМ!$B$33:$B$776,G$83)+'СЕТ СН'!$H$14+СВЦЭМ!$D$10+'СЕТ СН'!$H$5-'СЕТ СН'!$H$24</f>
        <v>3483.2259992099998</v>
      </c>
      <c r="H96" s="36">
        <f>SUMIFS(СВЦЭМ!$D$33:$D$776,СВЦЭМ!$A$33:$A$776,$A96,СВЦЭМ!$B$33:$B$776,H$83)+'СЕТ СН'!$H$14+СВЦЭМ!$D$10+'СЕТ СН'!$H$5-'СЕТ СН'!$H$24</f>
        <v>3452.52428938</v>
      </c>
      <c r="I96" s="36">
        <f>SUMIFS(СВЦЭМ!$D$33:$D$776,СВЦЭМ!$A$33:$A$776,$A96,СВЦЭМ!$B$33:$B$776,I$83)+'СЕТ СН'!$H$14+СВЦЭМ!$D$10+'СЕТ СН'!$H$5-'СЕТ СН'!$H$24</f>
        <v>3400.0282340399999</v>
      </c>
      <c r="J96" s="36">
        <f>SUMIFS(СВЦЭМ!$D$33:$D$776,СВЦЭМ!$A$33:$A$776,$A96,СВЦЭМ!$B$33:$B$776,J$83)+'СЕТ СН'!$H$14+СВЦЭМ!$D$10+'СЕТ СН'!$H$5-'СЕТ СН'!$H$24</f>
        <v>3372.95715587</v>
      </c>
      <c r="K96" s="36">
        <f>SUMIFS(СВЦЭМ!$D$33:$D$776,СВЦЭМ!$A$33:$A$776,$A96,СВЦЭМ!$B$33:$B$776,K$83)+'СЕТ СН'!$H$14+СВЦЭМ!$D$10+'СЕТ СН'!$H$5-'СЕТ СН'!$H$24</f>
        <v>3361.8950212700001</v>
      </c>
      <c r="L96" s="36">
        <f>SUMIFS(СВЦЭМ!$D$33:$D$776,СВЦЭМ!$A$33:$A$776,$A96,СВЦЭМ!$B$33:$B$776,L$83)+'СЕТ СН'!$H$14+СВЦЭМ!$D$10+'СЕТ СН'!$H$5-'СЕТ СН'!$H$24</f>
        <v>3330.3949521200002</v>
      </c>
      <c r="M96" s="36">
        <f>SUMIFS(СВЦЭМ!$D$33:$D$776,СВЦЭМ!$A$33:$A$776,$A96,СВЦЭМ!$B$33:$B$776,M$83)+'СЕТ СН'!$H$14+СВЦЭМ!$D$10+'СЕТ СН'!$H$5-'СЕТ СН'!$H$24</f>
        <v>3319.0719515599999</v>
      </c>
      <c r="N96" s="36">
        <f>SUMIFS(СВЦЭМ!$D$33:$D$776,СВЦЭМ!$A$33:$A$776,$A96,СВЦЭМ!$B$33:$B$776,N$83)+'СЕТ СН'!$H$14+СВЦЭМ!$D$10+'СЕТ СН'!$H$5-'СЕТ СН'!$H$24</f>
        <v>3319.7526794200003</v>
      </c>
      <c r="O96" s="36">
        <f>SUMIFS(СВЦЭМ!$D$33:$D$776,СВЦЭМ!$A$33:$A$776,$A96,СВЦЭМ!$B$33:$B$776,O$83)+'СЕТ СН'!$H$14+СВЦЭМ!$D$10+'СЕТ СН'!$H$5-'СЕТ СН'!$H$24</f>
        <v>3322.1084155899998</v>
      </c>
      <c r="P96" s="36">
        <f>SUMIFS(СВЦЭМ!$D$33:$D$776,СВЦЭМ!$A$33:$A$776,$A96,СВЦЭМ!$B$33:$B$776,P$83)+'СЕТ СН'!$H$14+СВЦЭМ!$D$10+'СЕТ СН'!$H$5-'СЕТ СН'!$H$24</f>
        <v>3323.74494439</v>
      </c>
      <c r="Q96" s="36">
        <f>SUMIFS(СВЦЭМ!$D$33:$D$776,СВЦЭМ!$A$33:$A$776,$A96,СВЦЭМ!$B$33:$B$776,Q$83)+'СЕТ СН'!$H$14+СВЦЭМ!$D$10+'СЕТ СН'!$H$5-'СЕТ СН'!$H$24</f>
        <v>3323.20974832</v>
      </c>
      <c r="R96" s="36">
        <f>SUMIFS(СВЦЭМ!$D$33:$D$776,СВЦЭМ!$A$33:$A$776,$A96,СВЦЭМ!$B$33:$B$776,R$83)+'СЕТ СН'!$H$14+СВЦЭМ!$D$10+'СЕТ СН'!$H$5-'СЕТ СН'!$H$24</f>
        <v>3313.4672587099999</v>
      </c>
      <c r="S96" s="36">
        <f>SUMIFS(СВЦЭМ!$D$33:$D$776,СВЦЭМ!$A$33:$A$776,$A96,СВЦЭМ!$B$33:$B$776,S$83)+'СЕТ СН'!$H$14+СВЦЭМ!$D$10+'СЕТ СН'!$H$5-'СЕТ СН'!$H$24</f>
        <v>3317.0524849499998</v>
      </c>
      <c r="T96" s="36">
        <f>SUMIFS(СВЦЭМ!$D$33:$D$776,СВЦЭМ!$A$33:$A$776,$A96,СВЦЭМ!$B$33:$B$776,T$83)+'СЕТ СН'!$H$14+СВЦЭМ!$D$10+'СЕТ СН'!$H$5-'СЕТ СН'!$H$24</f>
        <v>3334.9975353700002</v>
      </c>
      <c r="U96" s="36">
        <f>SUMIFS(СВЦЭМ!$D$33:$D$776,СВЦЭМ!$A$33:$A$776,$A96,СВЦЭМ!$B$33:$B$776,U$83)+'СЕТ СН'!$H$14+СВЦЭМ!$D$10+'СЕТ СН'!$H$5-'СЕТ СН'!$H$24</f>
        <v>3332.5415658000002</v>
      </c>
      <c r="V96" s="36">
        <f>SUMIFS(СВЦЭМ!$D$33:$D$776,СВЦЭМ!$A$33:$A$776,$A96,СВЦЭМ!$B$33:$B$776,V$83)+'СЕТ СН'!$H$14+СВЦЭМ!$D$10+'СЕТ СН'!$H$5-'СЕТ СН'!$H$24</f>
        <v>3319.8819854200001</v>
      </c>
      <c r="W96" s="36">
        <f>SUMIFS(СВЦЭМ!$D$33:$D$776,СВЦЭМ!$A$33:$A$776,$A96,СВЦЭМ!$B$33:$B$776,W$83)+'СЕТ СН'!$H$14+СВЦЭМ!$D$10+'СЕТ СН'!$H$5-'СЕТ СН'!$H$24</f>
        <v>3311.4530310700002</v>
      </c>
      <c r="X96" s="36">
        <f>SUMIFS(СВЦЭМ!$D$33:$D$776,СВЦЭМ!$A$33:$A$776,$A96,СВЦЭМ!$B$33:$B$776,X$83)+'СЕТ СН'!$H$14+СВЦЭМ!$D$10+'СЕТ СН'!$H$5-'СЕТ СН'!$H$24</f>
        <v>3319.5285255399999</v>
      </c>
      <c r="Y96" s="36">
        <f>SUMIFS(СВЦЭМ!$D$33:$D$776,СВЦЭМ!$A$33:$A$776,$A96,СВЦЭМ!$B$33:$B$776,Y$83)+'СЕТ СН'!$H$14+СВЦЭМ!$D$10+'СЕТ СН'!$H$5-'СЕТ СН'!$H$24</f>
        <v>3356.8816657400002</v>
      </c>
    </row>
    <row r="97" spans="1:25" ht="15.75" x14ac:dyDescent="0.2">
      <c r="A97" s="35">
        <f t="shared" si="2"/>
        <v>43783</v>
      </c>
      <c r="B97" s="36">
        <f>SUMIFS(СВЦЭМ!$D$33:$D$776,СВЦЭМ!$A$33:$A$776,$A97,СВЦЭМ!$B$33:$B$776,B$83)+'СЕТ СН'!$H$14+СВЦЭМ!$D$10+'СЕТ СН'!$H$5-'СЕТ СН'!$H$24</f>
        <v>3342.8495899700001</v>
      </c>
      <c r="C97" s="36">
        <f>SUMIFS(СВЦЭМ!$D$33:$D$776,СВЦЭМ!$A$33:$A$776,$A97,СВЦЭМ!$B$33:$B$776,C$83)+'СЕТ СН'!$H$14+СВЦЭМ!$D$10+'СЕТ СН'!$H$5-'СЕТ СН'!$H$24</f>
        <v>3369.7003018999999</v>
      </c>
      <c r="D97" s="36">
        <f>SUMIFS(СВЦЭМ!$D$33:$D$776,СВЦЭМ!$A$33:$A$776,$A97,СВЦЭМ!$B$33:$B$776,D$83)+'СЕТ СН'!$H$14+СВЦЭМ!$D$10+'СЕТ СН'!$H$5-'СЕТ СН'!$H$24</f>
        <v>3373.1618816199998</v>
      </c>
      <c r="E97" s="36">
        <f>SUMIFS(СВЦЭМ!$D$33:$D$776,СВЦЭМ!$A$33:$A$776,$A97,СВЦЭМ!$B$33:$B$776,E$83)+'СЕТ СН'!$H$14+СВЦЭМ!$D$10+'СЕТ СН'!$H$5-'СЕТ СН'!$H$24</f>
        <v>3377.1126926500001</v>
      </c>
      <c r="F97" s="36">
        <f>SUMIFS(СВЦЭМ!$D$33:$D$776,СВЦЭМ!$A$33:$A$776,$A97,СВЦЭМ!$B$33:$B$776,F$83)+'СЕТ СН'!$H$14+СВЦЭМ!$D$10+'СЕТ СН'!$H$5-'СЕТ СН'!$H$24</f>
        <v>3375.0864808000001</v>
      </c>
      <c r="G97" s="36">
        <f>SUMIFS(СВЦЭМ!$D$33:$D$776,СВЦЭМ!$A$33:$A$776,$A97,СВЦЭМ!$B$33:$B$776,G$83)+'СЕТ СН'!$H$14+СВЦЭМ!$D$10+'СЕТ СН'!$H$5-'СЕТ СН'!$H$24</f>
        <v>3379.3565555700002</v>
      </c>
      <c r="H97" s="36">
        <f>SUMIFS(СВЦЭМ!$D$33:$D$776,СВЦЭМ!$A$33:$A$776,$A97,СВЦЭМ!$B$33:$B$776,H$83)+'СЕТ СН'!$H$14+СВЦЭМ!$D$10+'СЕТ СН'!$H$5-'СЕТ СН'!$H$24</f>
        <v>3365.58735596</v>
      </c>
      <c r="I97" s="36">
        <f>SUMIFS(СВЦЭМ!$D$33:$D$776,СВЦЭМ!$A$33:$A$776,$A97,СВЦЭМ!$B$33:$B$776,I$83)+'СЕТ СН'!$H$14+СВЦЭМ!$D$10+'СЕТ СН'!$H$5-'СЕТ СН'!$H$24</f>
        <v>3408.86875801</v>
      </c>
      <c r="J97" s="36">
        <f>SUMIFS(СВЦЭМ!$D$33:$D$776,СВЦЭМ!$A$33:$A$776,$A97,СВЦЭМ!$B$33:$B$776,J$83)+'СЕТ СН'!$H$14+СВЦЭМ!$D$10+'СЕТ СН'!$H$5-'СЕТ СН'!$H$24</f>
        <v>3470.0674795899999</v>
      </c>
      <c r="K97" s="36">
        <f>SUMIFS(СВЦЭМ!$D$33:$D$776,СВЦЭМ!$A$33:$A$776,$A97,СВЦЭМ!$B$33:$B$776,K$83)+'СЕТ СН'!$H$14+СВЦЭМ!$D$10+'СЕТ СН'!$H$5-'СЕТ СН'!$H$24</f>
        <v>3479.6437338699998</v>
      </c>
      <c r="L97" s="36">
        <f>SUMIFS(СВЦЭМ!$D$33:$D$776,СВЦЭМ!$A$33:$A$776,$A97,СВЦЭМ!$B$33:$B$776,L$83)+'СЕТ СН'!$H$14+СВЦЭМ!$D$10+'СЕТ СН'!$H$5-'СЕТ СН'!$H$24</f>
        <v>3438.3680232699999</v>
      </c>
      <c r="M97" s="36">
        <f>SUMIFS(СВЦЭМ!$D$33:$D$776,СВЦЭМ!$A$33:$A$776,$A97,СВЦЭМ!$B$33:$B$776,M$83)+'СЕТ СН'!$H$14+СВЦЭМ!$D$10+'СЕТ СН'!$H$5-'СЕТ СН'!$H$24</f>
        <v>3419.3828887700001</v>
      </c>
      <c r="N97" s="36">
        <f>SUMIFS(СВЦЭМ!$D$33:$D$776,СВЦЭМ!$A$33:$A$776,$A97,СВЦЭМ!$B$33:$B$776,N$83)+'СЕТ СН'!$H$14+СВЦЭМ!$D$10+'СЕТ СН'!$H$5-'СЕТ СН'!$H$24</f>
        <v>3403.9629837500001</v>
      </c>
      <c r="O97" s="36">
        <f>SUMIFS(СВЦЭМ!$D$33:$D$776,СВЦЭМ!$A$33:$A$776,$A97,СВЦЭМ!$B$33:$B$776,O$83)+'СЕТ СН'!$H$14+СВЦЭМ!$D$10+'СЕТ СН'!$H$5-'СЕТ СН'!$H$24</f>
        <v>3396.7791737699999</v>
      </c>
      <c r="P97" s="36">
        <f>SUMIFS(СВЦЭМ!$D$33:$D$776,СВЦЭМ!$A$33:$A$776,$A97,СВЦЭМ!$B$33:$B$776,P$83)+'СЕТ СН'!$H$14+СВЦЭМ!$D$10+'СЕТ СН'!$H$5-'СЕТ СН'!$H$24</f>
        <v>3394.8984666800002</v>
      </c>
      <c r="Q97" s="36">
        <f>SUMIFS(СВЦЭМ!$D$33:$D$776,СВЦЭМ!$A$33:$A$776,$A97,СВЦЭМ!$B$33:$B$776,Q$83)+'СЕТ СН'!$H$14+СВЦЭМ!$D$10+'СЕТ СН'!$H$5-'СЕТ СН'!$H$24</f>
        <v>3393.4960055700003</v>
      </c>
      <c r="R97" s="36">
        <f>SUMIFS(СВЦЭМ!$D$33:$D$776,СВЦЭМ!$A$33:$A$776,$A97,СВЦЭМ!$B$33:$B$776,R$83)+'СЕТ СН'!$H$14+СВЦЭМ!$D$10+'СЕТ СН'!$H$5-'СЕТ СН'!$H$24</f>
        <v>3391.8695154100001</v>
      </c>
      <c r="S97" s="36">
        <f>SUMIFS(СВЦЭМ!$D$33:$D$776,СВЦЭМ!$A$33:$A$776,$A97,СВЦЭМ!$B$33:$B$776,S$83)+'СЕТ СН'!$H$14+СВЦЭМ!$D$10+'СЕТ СН'!$H$5-'СЕТ СН'!$H$24</f>
        <v>3422.1066731599999</v>
      </c>
      <c r="T97" s="36">
        <f>SUMIFS(СВЦЭМ!$D$33:$D$776,СВЦЭМ!$A$33:$A$776,$A97,СВЦЭМ!$B$33:$B$776,T$83)+'СЕТ СН'!$H$14+СВЦЭМ!$D$10+'СЕТ СН'!$H$5-'СЕТ СН'!$H$24</f>
        <v>3436.2945366700001</v>
      </c>
      <c r="U97" s="36">
        <f>SUMIFS(СВЦЭМ!$D$33:$D$776,СВЦЭМ!$A$33:$A$776,$A97,СВЦЭМ!$B$33:$B$776,U$83)+'СЕТ СН'!$H$14+СВЦЭМ!$D$10+'СЕТ СН'!$H$5-'СЕТ СН'!$H$24</f>
        <v>3430.4915436400001</v>
      </c>
      <c r="V97" s="36">
        <f>SUMIFS(СВЦЭМ!$D$33:$D$776,СВЦЭМ!$A$33:$A$776,$A97,СВЦЭМ!$B$33:$B$776,V$83)+'СЕТ СН'!$H$14+СВЦЭМ!$D$10+'СЕТ СН'!$H$5-'СЕТ СН'!$H$24</f>
        <v>3425.3923075000002</v>
      </c>
      <c r="W97" s="36">
        <f>SUMIFS(СВЦЭМ!$D$33:$D$776,СВЦЭМ!$A$33:$A$776,$A97,СВЦЭМ!$B$33:$B$776,W$83)+'СЕТ СН'!$H$14+СВЦЭМ!$D$10+'СЕТ СН'!$H$5-'СЕТ СН'!$H$24</f>
        <v>3421.4059152</v>
      </c>
      <c r="X97" s="36">
        <f>SUMIFS(СВЦЭМ!$D$33:$D$776,СВЦЭМ!$A$33:$A$776,$A97,СВЦЭМ!$B$33:$B$776,X$83)+'СЕТ СН'!$H$14+СВЦЭМ!$D$10+'СЕТ СН'!$H$5-'СЕТ СН'!$H$24</f>
        <v>3414.6526409600001</v>
      </c>
      <c r="Y97" s="36">
        <f>SUMIFS(СВЦЭМ!$D$33:$D$776,СВЦЭМ!$A$33:$A$776,$A97,СВЦЭМ!$B$33:$B$776,Y$83)+'СЕТ СН'!$H$14+СВЦЭМ!$D$10+'СЕТ СН'!$H$5-'СЕТ СН'!$H$24</f>
        <v>3417.8547102299999</v>
      </c>
    </row>
    <row r="98" spans="1:25" ht="15.75" x14ac:dyDescent="0.2">
      <c r="A98" s="35">
        <f t="shared" si="2"/>
        <v>43784</v>
      </c>
      <c r="B98" s="36">
        <f>SUMIFS(СВЦЭМ!$D$33:$D$776,СВЦЭМ!$A$33:$A$776,$A98,СВЦЭМ!$B$33:$B$776,B$83)+'СЕТ СН'!$H$14+СВЦЭМ!$D$10+'СЕТ СН'!$H$5-'СЕТ СН'!$H$24</f>
        <v>3414.9993164100001</v>
      </c>
      <c r="C98" s="36">
        <f>SUMIFS(СВЦЭМ!$D$33:$D$776,СВЦЭМ!$A$33:$A$776,$A98,СВЦЭМ!$B$33:$B$776,C$83)+'СЕТ СН'!$H$14+СВЦЭМ!$D$10+'СЕТ СН'!$H$5-'СЕТ СН'!$H$24</f>
        <v>3451.15864375</v>
      </c>
      <c r="D98" s="36">
        <f>SUMIFS(СВЦЭМ!$D$33:$D$776,СВЦЭМ!$A$33:$A$776,$A98,СВЦЭМ!$B$33:$B$776,D$83)+'СЕТ СН'!$H$14+СВЦЭМ!$D$10+'СЕТ СН'!$H$5-'СЕТ СН'!$H$24</f>
        <v>3444.8917139999999</v>
      </c>
      <c r="E98" s="36">
        <f>SUMIFS(СВЦЭМ!$D$33:$D$776,СВЦЭМ!$A$33:$A$776,$A98,СВЦЭМ!$B$33:$B$776,E$83)+'СЕТ СН'!$H$14+СВЦЭМ!$D$10+'СЕТ СН'!$H$5-'СЕТ СН'!$H$24</f>
        <v>3454.9219389700002</v>
      </c>
      <c r="F98" s="36">
        <f>SUMIFS(СВЦЭМ!$D$33:$D$776,СВЦЭМ!$A$33:$A$776,$A98,СВЦЭМ!$B$33:$B$776,F$83)+'СЕТ СН'!$H$14+СВЦЭМ!$D$10+'СЕТ СН'!$H$5-'СЕТ СН'!$H$24</f>
        <v>3454.60267862</v>
      </c>
      <c r="G98" s="36">
        <f>SUMIFS(СВЦЭМ!$D$33:$D$776,СВЦЭМ!$A$33:$A$776,$A98,СВЦЭМ!$B$33:$B$776,G$83)+'СЕТ СН'!$H$14+СВЦЭМ!$D$10+'СЕТ СН'!$H$5-'СЕТ СН'!$H$24</f>
        <v>3437.54534883</v>
      </c>
      <c r="H98" s="36">
        <f>SUMIFS(СВЦЭМ!$D$33:$D$776,СВЦЭМ!$A$33:$A$776,$A98,СВЦЭМ!$B$33:$B$776,H$83)+'СЕТ СН'!$H$14+СВЦЭМ!$D$10+'СЕТ СН'!$H$5-'СЕТ СН'!$H$24</f>
        <v>3428.1072052099998</v>
      </c>
      <c r="I98" s="36">
        <f>SUMIFS(СВЦЭМ!$D$33:$D$776,СВЦЭМ!$A$33:$A$776,$A98,СВЦЭМ!$B$33:$B$776,I$83)+'СЕТ СН'!$H$14+СВЦЭМ!$D$10+'СЕТ СН'!$H$5-'СЕТ СН'!$H$24</f>
        <v>3440.4364701899999</v>
      </c>
      <c r="J98" s="36">
        <f>SUMIFS(СВЦЭМ!$D$33:$D$776,СВЦЭМ!$A$33:$A$776,$A98,СВЦЭМ!$B$33:$B$776,J$83)+'СЕТ СН'!$H$14+СВЦЭМ!$D$10+'СЕТ СН'!$H$5-'СЕТ СН'!$H$24</f>
        <v>3448.5801208500002</v>
      </c>
      <c r="K98" s="36">
        <f>SUMIFS(СВЦЭМ!$D$33:$D$776,СВЦЭМ!$A$33:$A$776,$A98,СВЦЭМ!$B$33:$B$776,K$83)+'СЕТ СН'!$H$14+СВЦЭМ!$D$10+'СЕТ СН'!$H$5-'СЕТ СН'!$H$24</f>
        <v>3456.3440083200003</v>
      </c>
      <c r="L98" s="36">
        <f>SUMIFS(СВЦЭМ!$D$33:$D$776,СВЦЭМ!$A$33:$A$776,$A98,СВЦЭМ!$B$33:$B$776,L$83)+'СЕТ СН'!$H$14+СВЦЭМ!$D$10+'СЕТ СН'!$H$5-'СЕТ СН'!$H$24</f>
        <v>3410.2194168300002</v>
      </c>
      <c r="M98" s="36">
        <f>SUMIFS(СВЦЭМ!$D$33:$D$776,СВЦЭМ!$A$33:$A$776,$A98,СВЦЭМ!$B$33:$B$776,M$83)+'СЕТ СН'!$H$14+СВЦЭМ!$D$10+'СЕТ СН'!$H$5-'СЕТ СН'!$H$24</f>
        <v>3384.9808633299999</v>
      </c>
      <c r="N98" s="36">
        <f>SUMIFS(СВЦЭМ!$D$33:$D$776,СВЦЭМ!$A$33:$A$776,$A98,СВЦЭМ!$B$33:$B$776,N$83)+'СЕТ СН'!$H$14+СВЦЭМ!$D$10+'СЕТ СН'!$H$5-'СЕТ СН'!$H$24</f>
        <v>3378.2152647200001</v>
      </c>
      <c r="O98" s="36">
        <f>SUMIFS(СВЦЭМ!$D$33:$D$776,СВЦЭМ!$A$33:$A$776,$A98,СВЦЭМ!$B$33:$B$776,O$83)+'СЕТ СН'!$H$14+СВЦЭМ!$D$10+'СЕТ СН'!$H$5-'СЕТ СН'!$H$24</f>
        <v>3377.3834877600002</v>
      </c>
      <c r="P98" s="36">
        <f>SUMIFS(СВЦЭМ!$D$33:$D$776,СВЦЭМ!$A$33:$A$776,$A98,СВЦЭМ!$B$33:$B$776,P$83)+'СЕТ СН'!$H$14+СВЦЭМ!$D$10+'СЕТ СН'!$H$5-'СЕТ СН'!$H$24</f>
        <v>3374.7669316000001</v>
      </c>
      <c r="Q98" s="36">
        <f>SUMIFS(СВЦЭМ!$D$33:$D$776,СВЦЭМ!$A$33:$A$776,$A98,СВЦЭМ!$B$33:$B$776,Q$83)+'СЕТ СН'!$H$14+СВЦЭМ!$D$10+'СЕТ СН'!$H$5-'СЕТ СН'!$H$24</f>
        <v>3373.5339361199999</v>
      </c>
      <c r="R98" s="36">
        <f>SUMIFS(СВЦЭМ!$D$33:$D$776,СВЦЭМ!$A$33:$A$776,$A98,СВЦЭМ!$B$33:$B$776,R$83)+'СЕТ СН'!$H$14+СВЦЭМ!$D$10+'СЕТ СН'!$H$5-'СЕТ СН'!$H$24</f>
        <v>3376.2752701999998</v>
      </c>
      <c r="S98" s="36">
        <f>SUMIFS(СВЦЭМ!$D$33:$D$776,СВЦЭМ!$A$33:$A$776,$A98,СВЦЭМ!$B$33:$B$776,S$83)+'СЕТ СН'!$H$14+СВЦЭМ!$D$10+'СЕТ СН'!$H$5-'СЕТ СН'!$H$24</f>
        <v>3389.4068990800001</v>
      </c>
      <c r="T98" s="36">
        <f>SUMIFS(СВЦЭМ!$D$33:$D$776,СВЦЭМ!$A$33:$A$776,$A98,СВЦЭМ!$B$33:$B$776,T$83)+'СЕТ СН'!$H$14+СВЦЭМ!$D$10+'СЕТ СН'!$H$5-'СЕТ СН'!$H$24</f>
        <v>3393.2089927000002</v>
      </c>
      <c r="U98" s="36">
        <f>SUMIFS(СВЦЭМ!$D$33:$D$776,СВЦЭМ!$A$33:$A$776,$A98,СВЦЭМ!$B$33:$B$776,U$83)+'СЕТ СН'!$H$14+СВЦЭМ!$D$10+'СЕТ СН'!$H$5-'СЕТ СН'!$H$24</f>
        <v>3385.4575739800002</v>
      </c>
      <c r="V98" s="36">
        <f>SUMIFS(СВЦЭМ!$D$33:$D$776,СВЦЭМ!$A$33:$A$776,$A98,СВЦЭМ!$B$33:$B$776,V$83)+'СЕТ СН'!$H$14+СВЦЭМ!$D$10+'СЕТ СН'!$H$5-'СЕТ СН'!$H$24</f>
        <v>3377.0857403800001</v>
      </c>
      <c r="W98" s="36">
        <f>SUMIFS(СВЦЭМ!$D$33:$D$776,СВЦЭМ!$A$33:$A$776,$A98,СВЦЭМ!$B$33:$B$776,W$83)+'СЕТ СН'!$H$14+СВЦЭМ!$D$10+'СЕТ СН'!$H$5-'СЕТ СН'!$H$24</f>
        <v>3371.7649664800001</v>
      </c>
      <c r="X98" s="36">
        <f>SUMIFS(СВЦЭМ!$D$33:$D$776,СВЦЭМ!$A$33:$A$776,$A98,СВЦЭМ!$B$33:$B$776,X$83)+'СЕТ СН'!$H$14+СВЦЭМ!$D$10+'СЕТ СН'!$H$5-'СЕТ СН'!$H$24</f>
        <v>3360.4222453699999</v>
      </c>
      <c r="Y98" s="36">
        <f>SUMIFS(СВЦЭМ!$D$33:$D$776,СВЦЭМ!$A$33:$A$776,$A98,СВЦЭМ!$B$33:$B$776,Y$83)+'СЕТ СН'!$H$14+СВЦЭМ!$D$10+'СЕТ СН'!$H$5-'СЕТ СН'!$H$24</f>
        <v>3361.9520785</v>
      </c>
    </row>
    <row r="99" spans="1:25" ht="15.75" x14ac:dyDescent="0.2">
      <c r="A99" s="35">
        <f t="shared" si="2"/>
        <v>43785</v>
      </c>
      <c r="B99" s="36">
        <f>SUMIFS(СВЦЭМ!$D$33:$D$776,СВЦЭМ!$A$33:$A$776,$A99,СВЦЭМ!$B$33:$B$776,B$83)+'СЕТ СН'!$H$14+СВЦЭМ!$D$10+'СЕТ СН'!$H$5-'СЕТ СН'!$H$24</f>
        <v>3455.5653012100001</v>
      </c>
      <c r="C99" s="36">
        <f>SUMIFS(СВЦЭМ!$D$33:$D$776,СВЦЭМ!$A$33:$A$776,$A99,СВЦЭМ!$B$33:$B$776,C$83)+'СЕТ СН'!$H$14+СВЦЭМ!$D$10+'СЕТ СН'!$H$5-'СЕТ СН'!$H$24</f>
        <v>3473.55917331</v>
      </c>
      <c r="D99" s="36">
        <f>SUMIFS(СВЦЭМ!$D$33:$D$776,СВЦЭМ!$A$33:$A$776,$A99,СВЦЭМ!$B$33:$B$776,D$83)+'СЕТ СН'!$H$14+СВЦЭМ!$D$10+'СЕТ СН'!$H$5-'СЕТ СН'!$H$24</f>
        <v>3475.1198468600001</v>
      </c>
      <c r="E99" s="36">
        <f>SUMIFS(СВЦЭМ!$D$33:$D$776,СВЦЭМ!$A$33:$A$776,$A99,СВЦЭМ!$B$33:$B$776,E$83)+'СЕТ СН'!$H$14+СВЦЭМ!$D$10+'СЕТ СН'!$H$5-'СЕТ СН'!$H$24</f>
        <v>3485.5606098600001</v>
      </c>
      <c r="F99" s="36">
        <f>SUMIFS(СВЦЭМ!$D$33:$D$776,СВЦЭМ!$A$33:$A$776,$A99,СВЦЭМ!$B$33:$B$776,F$83)+'СЕТ СН'!$H$14+СВЦЭМ!$D$10+'СЕТ СН'!$H$5-'СЕТ СН'!$H$24</f>
        <v>3479.7375130800001</v>
      </c>
      <c r="G99" s="36">
        <f>SUMIFS(СВЦЭМ!$D$33:$D$776,СВЦЭМ!$A$33:$A$776,$A99,СВЦЭМ!$B$33:$B$776,G$83)+'СЕТ СН'!$H$14+СВЦЭМ!$D$10+'СЕТ СН'!$H$5-'СЕТ СН'!$H$24</f>
        <v>3481.2400935200003</v>
      </c>
      <c r="H99" s="36">
        <f>SUMIFS(СВЦЭМ!$D$33:$D$776,СВЦЭМ!$A$33:$A$776,$A99,СВЦЭМ!$B$33:$B$776,H$83)+'СЕТ СН'!$H$14+СВЦЭМ!$D$10+'СЕТ СН'!$H$5-'СЕТ СН'!$H$24</f>
        <v>3476.9831478599999</v>
      </c>
      <c r="I99" s="36">
        <f>SUMIFS(СВЦЭМ!$D$33:$D$776,СВЦЭМ!$A$33:$A$776,$A99,СВЦЭМ!$B$33:$B$776,I$83)+'СЕТ СН'!$H$14+СВЦЭМ!$D$10+'СЕТ СН'!$H$5-'СЕТ СН'!$H$24</f>
        <v>3446.18577813</v>
      </c>
      <c r="J99" s="36">
        <f>SUMIFS(СВЦЭМ!$D$33:$D$776,СВЦЭМ!$A$33:$A$776,$A99,СВЦЭМ!$B$33:$B$776,J$83)+'СЕТ СН'!$H$14+СВЦЭМ!$D$10+'СЕТ СН'!$H$5-'СЕТ СН'!$H$24</f>
        <v>3453.57991399</v>
      </c>
      <c r="K99" s="36">
        <f>SUMIFS(СВЦЭМ!$D$33:$D$776,СВЦЭМ!$A$33:$A$776,$A99,СВЦЭМ!$B$33:$B$776,K$83)+'СЕТ СН'!$H$14+СВЦЭМ!$D$10+'СЕТ СН'!$H$5-'СЕТ СН'!$H$24</f>
        <v>3464.3167852500001</v>
      </c>
      <c r="L99" s="36">
        <f>SUMIFS(СВЦЭМ!$D$33:$D$776,СВЦЭМ!$A$33:$A$776,$A99,СВЦЭМ!$B$33:$B$776,L$83)+'СЕТ СН'!$H$14+СВЦЭМ!$D$10+'СЕТ СН'!$H$5-'СЕТ СН'!$H$24</f>
        <v>3428.7058653600002</v>
      </c>
      <c r="M99" s="36">
        <f>SUMIFS(СВЦЭМ!$D$33:$D$776,СВЦЭМ!$A$33:$A$776,$A99,СВЦЭМ!$B$33:$B$776,M$83)+'СЕТ СН'!$H$14+СВЦЭМ!$D$10+'СЕТ СН'!$H$5-'СЕТ СН'!$H$24</f>
        <v>3406.9787999199998</v>
      </c>
      <c r="N99" s="36">
        <f>SUMIFS(СВЦЭМ!$D$33:$D$776,СВЦЭМ!$A$33:$A$776,$A99,СВЦЭМ!$B$33:$B$776,N$83)+'СЕТ СН'!$H$14+СВЦЭМ!$D$10+'СЕТ СН'!$H$5-'СЕТ СН'!$H$24</f>
        <v>3403.3033038200001</v>
      </c>
      <c r="O99" s="36">
        <f>SUMIFS(СВЦЭМ!$D$33:$D$776,СВЦЭМ!$A$33:$A$776,$A99,СВЦЭМ!$B$33:$B$776,O$83)+'СЕТ СН'!$H$14+СВЦЭМ!$D$10+'СЕТ СН'!$H$5-'СЕТ СН'!$H$24</f>
        <v>3403.4152244900001</v>
      </c>
      <c r="P99" s="36">
        <f>SUMIFS(СВЦЭМ!$D$33:$D$776,СВЦЭМ!$A$33:$A$776,$A99,СВЦЭМ!$B$33:$B$776,P$83)+'СЕТ СН'!$H$14+СВЦЭМ!$D$10+'СЕТ СН'!$H$5-'СЕТ СН'!$H$24</f>
        <v>3395.1852870600001</v>
      </c>
      <c r="Q99" s="36">
        <f>SUMIFS(СВЦЭМ!$D$33:$D$776,СВЦЭМ!$A$33:$A$776,$A99,СВЦЭМ!$B$33:$B$776,Q$83)+'СЕТ СН'!$H$14+СВЦЭМ!$D$10+'СЕТ СН'!$H$5-'СЕТ СН'!$H$24</f>
        <v>3388.5563519400002</v>
      </c>
      <c r="R99" s="36">
        <f>SUMIFS(СВЦЭМ!$D$33:$D$776,СВЦЭМ!$A$33:$A$776,$A99,СВЦЭМ!$B$33:$B$776,R$83)+'СЕТ СН'!$H$14+СВЦЭМ!$D$10+'СЕТ СН'!$H$5-'СЕТ СН'!$H$24</f>
        <v>3384.63576736</v>
      </c>
      <c r="S99" s="36">
        <f>SUMIFS(СВЦЭМ!$D$33:$D$776,СВЦЭМ!$A$33:$A$776,$A99,СВЦЭМ!$B$33:$B$776,S$83)+'СЕТ СН'!$H$14+СВЦЭМ!$D$10+'СЕТ СН'!$H$5-'СЕТ СН'!$H$24</f>
        <v>3396.72719353</v>
      </c>
      <c r="T99" s="36">
        <f>SUMIFS(СВЦЭМ!$D$33:$D$776,СВЦЭМ!$A$33:$A$776,$A99,СВЦЭМ!$B$33:$B$776,T$83)+'СЕТ СН'!$H$14+СВЦЭМ!$D$10+'СЕТ СН'!$H$5-'СЕТ СН'!$H$24</f>
        <v>3418.7591186499999</v>
      </c>
      <c r="U99" s="36">
        <f>SUMIFS(СВЦЭМ!$D$33:$D$776,СВЦЭМ!$A$33:$A$776,$A99,СВЦЭМ!$B$33:$B$776,U$83)+'СЕТ СН'!$H$14+СВЦЭМ!$D$10+'СЕТ СН'!$H$5-'СЕТ СН'!$H$24</f>
        <v>3413.6379527200002</v>
      </c>
      <c r="V99" s="36">
        <f>SUMIFS(СВЦЭМ!$D$33:$D$776,СВЦЭМ!$A$33:$A$776,$A99,СВЦЭМ!$B$33:$B$776,V$83)+'СЕТ СН'!$H$14+СВЦЭМ!$D$10+'СЕТ СН'!$H$5-'СЕТ СН'!$H$24</f>
        <v>3408.2617384099999</v>
      </c>
      <c r="W99" s="36">
        <f>SUMIFS(СВЦЭМ!$D$33:$D$776,СВЦЭМ!$A$33:$A$776,$A99,СВЦЭМ!$B$33:$B$776,W$83)+'СЕТ СН'!$H$14+СВЦЭМ!$D$10+'СЕТ СН'!$H$5-'СЕТ СН'!$H$24</f>
        <v>3405.0084170499999</v>
      </c>
      <c r="X99" s="36">
        <f>SUMIFS(СВЦЭМ!$D$33:$D$776,СВЦЭМ!$A$33:$A$776,$A99,СВЦЭМ!$B$33:$B$776,X$83)+'СЕТ СН'!$H$14+СВЦЭМ!$D$10+'СЕТ СН'!$H$5-'СЕТ СН'!$H$24</f>
        <v>3395.51491089</v>
      </c>
      <c r="Y99" s="36">
        <f>SUMIFS(СВЦЭМ!$D$33:$D$776,СВЦЭМ!$A$33:$A$776,$A99,СВЦЭМ!$B$33:$B$776,Y$83)+'СЕТ СН'!$H$14+СВЦЭМ!$D$10+'СЕТ СН'!$H$5-'СЕТ СН'!$H$24</f>
        <v>3405.4077336300002</v>
      </c>
    </row>
    <row r="100" spans="1:25" ht="15.75" x14ac:dyDescent="0.2">
      <c r="A100" s="35">
        <f t="shared" si="2"/>
        <v>43786</v>
      </c>
      <c r="B100" s="36">
        <f>SUMIFS(СВЦЭМ!$D$33:$D$776,СВЦЭМ!$A$33:$A$776,$A100,СВЦЭМ!$B$33:$B$776,B$83)+'СЕТ СН'!$H$14+СВЦЭМ!$D$10+'СЕТ СН'!$H$5-'СЕТ СН'!$H$24</f>
        <v>3447.1471264699999</v>
      </c>
      <c r="C100" s="36">
        <f>SUMIFS(СВЦЭМ!$D$33:$D$776,СВЦЭМ!$A$33:$A$776,$A100,СВЦЭМ!$B$33:$B$776,C$83)+'СЕТ СН'!$H$14+СВЦЭМ!$D$10+'СЕТ СН'!$H$5-'СЕТ СН'!$H$24</f>
        <v>3475.4456382399999</v>
      </c>
      <c r="D100" s="36">
        <f>SUMIFS(СВЦЭМ!$D$33:$D$776,СВЦЭМ!$A$33:$A$776,$A100,СВЦЭМ!$B$33:$B$776,D$83)+'СЕТ СН'!$H$14+СВЦЭМ!$D$10+'СЕТ СН'!$H$5-'СЕТ СН'!$H$24</f>
        <v>3468.38983358</v>
      </c>
      <c r="E100" s="36">
        <f>SUMIFS(СВЦЭМ!$D$33:$D$776,СВЦЭМ!$A$33:$A$776,$A100,СВЦЭМ!$B$33:$B$776,E$83)+'СЕТ СН'!$H$14+СВЦЭМ!$D$10+'СЕТ СН'!$H$5-'СЕТ СН'!$H$24</f>
        <v>3482.2213959300002</v>
      </c>
      <c r="F100" s="36">
        <f>SUMIFS(СВЦЭМ!$D$33:$D$776,СВЦЭМ!$A$33:$A$776,$A100,СВЦЭМ!$B$33:$B$776,F$83)+'СЕТ СН'!$H$14+СВЦЭМ!$D$10+'СЕТ СН'!$H$5-'СЕТ СН'!$H$24</f>
        <v>3479.1275979699999</v>
      </c>
      <c r="G100" s="36">
        <f>SUMIFS(СВЦЭМ!$D$33:$D$776,СВЦЭМ!$A$33:$A$776,$A100,СВЦЭМ!$B$33:$B$776,G$83)+'СЕТ СН'!$H$14+СВЦЭМ!$D$10+'СЕТ СН'!$H$5-'СЕТ СН'!$H$24</f>
        <v>3473.5175066900001</v>
      </c>
      <c r="H100" s="36">
        <f>SUMIFS(СВЦЭМ!$D$33:$D$776,СВЦЭМ!$A$33:$A$776,$A100,СВЦЭМ!$B$33:$B$776,H$83)+'СЕТ СН'!$H$14+СВЦЭМ!$D$10+'СЕТ СН'!$H$5-'СЕТ СН'!$H$24</f>
        <v>3460.1397675200001</v>
      </c>
      <c r="I100" s="36">
        <f>SUMIFS(СВЦЭМ!$D$33:$D$776,СВЦЭМ!$A$33:$A$776,$A100,СВЦЭМ!$B$33:$B$776,I$83)+'СЕТ СН'!$H$14+СВЦЭМ!$D$10+'СЕТ СН'!$H$5-'СЕТ СН'!$H$24</f>
        <v>3444.7098669799998</v>
      </c>
      <c r="J100" s="36">
        <f>SUMIFS(СВЦЭМ!$D$33:$D$776,СВЦЭМ!$A$33:$A$776,$A100,СВЦЭМ!$B$33:$B$776,J$83)+'СЕТ СН'!$H$14+СВЦЭМ!$D$10+'СЕТ СН'!$H$5-'СЕТ СН'!$H$24</f>
        <v>3457.6505127600003</v>
      </c>
      <c r="K100" s="36">
        <f>SUMIFS(СВЦЭМ!$D$33:$D$776,СВЦЭМ!$A$33:$A$776,$A100,СВЦЭМ!$B$33:$B$776,K$83)+'СЕТ СН'!$H$14+СВЦЭМ!$D$10+'СЕТ СН'!$H$5-'СЕТ СН'!$H$24</f>
        <v>3478.4885982000001</v>
      </c>
      <c r="L100" s="36">
        <f>SUMIFS(СВЦЭМ!$D$33:$D$776,СВЦЭМ!$A$33:$A$776,$A100,СВЦЭМ!$B$33:$B$776,L$83)+'СЕТ СН'!$H$14+СВЦЭМ!$D$10+'СЕТ СН'!$H$5-'СЕТ СН'!$H$24</f>
        <v>3442.17113273</v>
      </c>
      <c r="M100" s="36">
        <f>SUMIFS(СВЦЭМ!$D$33:$D$776,СВЦЭМ!$A$33:$A$776,$A100,СВЦЭМ!$B$33:$B$776,M$83)+'СЕТ СН'!$H$14+СВЦЭМ!$D$10+'СЕТ СН'!$H$5-'СЕТ СН'!$H$24</f>
        <v>3421.1610853000002</v>
      </c>
      <c r="N100" s="36">
        <f>SUMIFS(СВЦЭМ!$D$33:$D$776,СВЦЭМ!$A$33:$A$776,$A100,СВЦЭМ!$B$33:$B$776,N$83)+'СЕТ СН'!$H$14+СВЦЭМ!$D$10+'СЕТ СН'!$H$5-'СЕТ СН'!$H$24</f>
        <v>3417.3061743600001</v>
      </c>
      <c r="O100" s="36">
        <f>SUMIFS(СВЦЭМ!$D$33:$D$776,СВЦЭМ!$A$33:$A$776,$A100,СВЦЭМ!$B$33:$B$776,O$83)+'СЕТ СН'!$H$14+СВЦЭМ!$D$10+'СЕТ СН'!$H$5-'СЕТ СН'!$H$24</f>
        <v>3418.1740260699999</v>
      </c>
      <c r="P100" s="36">
        <f>SUMIFS(СВЦЭМ!$D$33:$D$776,СВЦЭМ!$A$33:$A$776,$A100,СВЦЭМ!$B$33:$B$776,P$83)+'СЕТ СН'!$H$14+СВЦЭМ!$D$10+'СЕТ СН'!$H$5-'СЕТ СН'!$H$24</f>
        <v>3417.0775628800002</v>
      </c>
      <c r="Q100" s="36">
        <f>SUMIFS(СВЦЭМ!$D$33:$D$776,СВЦЭМ!$A$33:$A$776,$A100,СВЦЭМ!$B$33:$B$776,Q$83)+'СЕТ СН'!$H$14+СВЦЭМ!$D$10+'СЕТ СН'!$H$5-'СЕТ СН'!$H$24</f>
        <v>3417.95441953</v>
      </c>
      <c r="R100" s="36">
        <f>SUMIFS(СВЦЭМ!$D$33:$D$776,СВЦЭМ!$A$33:$A$776,$A100,СВЦЭМ!$B$33:$B$776,R$83)+'СЕТ СН'!$H$14+СВЦЭМ!$D$10+'СЕТ СН'!$H$5-'СЕТ СН'!$H$24</f>
        <v>3415.8901033299999</v>
      </c>
      <c r="S100" s="36">
        <f>SUMIFS(СВЦЭМ!$D$33:$D$776,СВЦЭМ!$A$33:$A$776,$A100,СВЦЭМ!$B$33:$B$776,S$83)+'СЕТ СН'!$H$14+СВЦЭМ!$D$10+'СЕТ СН'!$H$5-'СЕТ СН'!$H$24</f>
        <v>3427.8972178700001</v>
      </c>
      <c r="T100" s="36">
        <f>SUMIFS(СВЦЭМ!$D$33:$D$776,СВЦЭМ!$A$33:$A$776,$A100,СВЦЭМ!$B$33:$B$776,T$83)+'СЕТ СН'!$H$14+СВЦЭМ!$D$10+'СЕТ СН'!$H$5-'СЕТ СН'!$H$24</f>
        <v>3445.54173661</v>
      </c>
      <c r="U100" s="36">
        <f>SUMIFS(СВЦЭМ!$D$33:$D$776,СВЦЭМ!$A$33:$A$776,$A100,СВЦЭМ!$B$33:$B$776,U$83)+'СЕТ СН'!$H$14+СВЦЭМ!$D$10+'СЕТ СН'!$H$5-'СЕТ СН'!$H$24</f>
        <v>3443.5207373100002</v>
      </c>
      <c r="V100" s="36">
        <f>SUMIFS(СВЦЭМ!$D$33:$D$776,СВЦЭМ!$A$33:$A$776,$A100,СВЦЭМ!$B$33:$B$776,V$83)+'СЕТ СН'!$H$14+СВЦЭМ!$D$10+'СЕТ СН'!$H$5-'СЕТ СН'!$H$24</f>
        <v>3433.0712043900003</v>
      </c>
      <c r="W100" s="36">
        <f>SUMIFS(СВЦЭМ!$D$33:$D$776,СВЦЭМ!$A$33:$A$776,$A100,СВЦЭМ!$B$33:$B$776,W$83)+'СЕТ СН'!$H$14+СВЦЭМ!$D$10+'СЕТ СН'!$H$5-'СЕТ СН'!$H$24</f>
        <v>3425.4639167400001</v>
      </c>
      <c r="X100" s="36">
        <f>SUMIFS(СВЦЭМ!$D$33:$D$776,СВЦЭМ!$A$33:$A$776,$A100,СВЦЭМ!$B$33:$B$776,X$83)+'СЕТ СН'!$H$14+СВЦЭМ!$D$10+'СЕТ СН'!$H$5-'СЕТ СН'!$H$24</f>
        <v>3417.8741982299998</v>
      </c>
      <c r="Y100" s="36">
        <f>SUMIFS(СВЦЭМ!$D$33:$D$776,СВЦЭМ!$A$33:$A$776,$A100,СВЦЭМ!$B$33:$B$776,Y$83)+'СЕТ СН'!$H$14+СВЦЭМ!$D$10+'СЕТ СН'!$H$5-'СЕТ СН'!$H$24</f>
        <v>3419.5813640000001</v>
      </c>
    </row>
    <row r="101" spans="1:25" ht="15.75" x14ac:dyDescent="0.2">
      <c r="A101" s="35">
        <f t="shared" si="2"/>
        <v>43787</v>
      </c>
      <c r="B101" s="36">
        <f>SUMIFS(СВЦЭМ!$D$33:$D$776,СВЦЭМ!$A$33:$A$776,$A101,СВЦЭМ!$B$33:$B$776,B$83)+'СЕТ СН'!$H$14+СВЦЭМ!$D$10+'СЕТ СН'!$H$5-'СЕТ СН'!$H$24</f>
        <v>3424.5723370999999</v>
      </c>
      <c r="C101" s="36">
        <f>SUMIFS(СВЦЭМ!$D$33:$D$776,СВЦЭМ!$A$33:$A$776,$A101,СВЦЭМ!$B$33:$B$776,C$83)+'СЕТ СН'!$H$14+СВЦЭМ!$D$10+'СЕТ СН'!$H$5-'СЕТ СН'!$H$24</f>
        <v>3436.6235768699999</v>
      </c>
      <c r="D101" s="36">
        <f>SUMIFS(СВЦЭМ!$D$33:$D$776,СВЦЭМ!$A$33:$A$776,$A101,СВЦЭМ!$B$33:$B$776,D$83)+'СЕТ СН'!$H$14+СВЦЭМ!$D$10+'СЕТ СН'!$H$5-'СЕТ СН'!$H$24</f>
        <v>3428.2447153600001</v>
      </c>
      <c r="E101" s="36">
        <f>SUMIFS(СВЦЭМ!$D$33:$D$776,СВЦЭМ!$A$33:$A$776,$A101,СВЦЭМ!$B$33:$B$776,E$83)+'СЕТ СН'!$H$14+СВЦЭМ!$D$10+'СЕТ СН'!$H$5-'СЕТ СН'!$H$24</f>
        <v>3436.6631585</v>
      </c>
      <c r="F101" s="36">
        <f>SUMIFS(СВЦЭМ!$D$33:$D$776,СВЦЭМ!$A$33:$A$776,$A101,СВЦЭМ!$B$33:$B$776,F$83)+'СЕТ СН'!$H$14+СВЦЭМ!$D$10+'СЕТ СН'!$H$5-'СЕТ СН'!$H$24</f>
        <v>3427.73450009</v>
      </c>
      <c r="G101" s="36">
        <f>SUMIFS(СВЦЭМ!$D$33:$D$776,СВЦЭМ!$A$33:$A$776,$A101,СВЦЭМ!$B$33:$B$776,G$83)+'СЕТ СН'!$H$14+СВЦЭМ!$D$10+'СЕТ СН'!$H$5-'СЕТ СН'!$H$24</f>
        <v>3431.55668595</v>
      </c>
      <c r="H101" s="36">
        <f>SUMIFS(СВЦЭМ!$D$33:$D$776,СВЦЭМ!$A$33:$A$776,$A101,СВЦЭМ!$B$33:$B$776,H$83)+'СЕТ СН'!$H$14+СВЦЭМ!$D$10+'СЕТ СН'!$H$5-'СЕТ СН'!$H$24</f>
        <v>3451.3693487099999</v>
      </c>
      <c r="I101" s="36">
        <f>SUMIFS(СВЦЭМ!$D$33:$D$776,СВЦЭМ!$A$33:$A$776,$A101,СВЦЭМ!$B$33:$B$776,I$83)+'СЕТ СН'!$H$14+СВЦЭМ!$D$10+'СЕТ СН'!$H$5-'СЕТ СН'!$H$24</f>
        <v>3480.9289207100001</v>
      </c>
      <c r="J101" s="36">
        <f>SUMIFS(СВЦЭМ!$D$33:$D$776,СВЦЭМ!$A$33:$A$776,$A101,СВЦЭМ!$B$33:$B$776,J$83)+'СЕТ СН'!$H$14+СВЦЭМ!$D$10+'СЕТ СН'!$H$5-'СЕТ СН'!$H$24</f>
        <v>3499.4374891400003</v>
      </c>
      <c r="K101" s="36">
        <f>SUMIFS(СВЦЭМ!$D$33:$D$776,СВЦЭМ!$A$33:$A$776,$A101,СВЦЭМ!$B$33:$B$776,K$83)+'СЕТ СН'!$H$14+СВЦЭМ!$D$10+'СЕТ СН'!$H$5-'СЕТ СН'!$H$24</f>
        <v>3511.7361640700001</v>
      </c>
      <c r="L101" s="36">
        <f>SUMIFS(СВЦЭМ!$D$33:$D$776,СВЦЭМ!$A$33:$A$776,$A101,СВЦЭМ!$B$33:$B$776,L$83)+'СЕТ СН'!$H$14+СВЦЭМ!$D$10+'СЕТ СН'!$H$5-'СЕТ СН'!$H$24</f>
        <v>3479.88058774</v>
      </c>
      <c r="M101" s="36">
        <f>SUMIFS(СВЦЭМ!$D$33:$D$776,СВЦЭМ!$A$33:$A$776,$A101,СВЦЭМ!$B$33:$B$776,M$83)+'СЕТ СН'!$H$14+СВЦЭМ!$D$10+'СЕТ СН'!$H$5-'СЕТ СН'!$H$24</f>
        <v>3456.9956618199999</v>
      </c>
      <c r="N101" s="36">
        <f>SUMIFS(СВЦЭМ!$D$33:$D$776,СВЦЭМ!$A$33:$A$776,$A101,СВЦЭМ!$B$33:$B$776,N$83)+'СЕТ СН'!$H$14+СВЦЭМ!$D$10+'СЕТ СН'!$H$5-'СЕТ СН'!$H$24</f>
        <v>3452.8658215300002</v>
      </c>
      <c r="O101" s="36">
        <f>SUMIFS(СВЦЭМ!$D$33:$D$776,СВЦЭМ!$A$33:$A$776,$A101,СВЦЭМ!$B$33:$B$776,O$83)+'СЕТ СН'!$H$14+СВЦЭМ!$D$10+'СЕТ СН'!$H$5-'СЕТ СН'!$H$24</f>
        <v>3452.6003004499998</v>
      </c>
      <c r="P101" s="36">
        <f>SUMIFS(СВЦЭМ!$D$33:$D$776,СВЦЭМ!$A$33:$A$776,$A101,СВЦЭМ!$B$33:$B$776,P$83)+'СЕТ СН'!$H$14+СВЦЭМ!$D$10+'СЕТ СН'!$H$5-'СЕТ СН'!$H$24</f>
        <v>3453.5069581400003</v>
      </c>
      <c r="Q101" s="36">
        <f>SUMIFS(СВЦЭМ!$D$33:$D$776,СВЦЭМ!$A$33:$A$776,$A101,СВЦЭМ!$B$33:$B$776,Q$83)+'СЕТ СН'!$H$14+СВЦЭМ!$D$10+'СЕТ СН'!$H$5-'СЕТ СН'!$H$24</f>
        <v>3450.9977748400001</v>
      </c>
      <c r="R101" s="36">
        <f>SUMIFS(СВЦЭМ!$D$33:$D$776,СВЦЭМ!$A$33:$A$776,$A101,СВЦЭМ!$B$33:$B$776,R$83)+'СЕТ СН'!$H$14+СВЦЭМ!$D$10+'СЕТ СН'!$H$5-'СЕТ СН'!$H$24</f>
        <v>3450.4106343499998</v>
      </c>
      <c r="S101" s="36">
        <f>SUMIFS(СВЦЭМ!$D$33:$D$776,СВЦЭМ!$A$33:$A$776,$A101,СВЦЭМ!$B$33:$B$776,S$83)+'СЕТ СН'!$H$14+СВЦЭМ!$D$10+'СЕТ СН'!$H$5-'СЕТ СН'!$H$24</f>
        <v>3463.1186555499999</v>
      </c>
      <c r="T101" s="36">
        <f>SUMIFS(СВЦЭМ!$D$33:$D$776,СВЦЭМ!$A$33:$A$776,$A101,СВЦЭМ!$B$33:$B$776,T$83)+'СЕТ СН'!$H$14+СВЦЭМ!$D$10+'СЕТ СН'!$H$5-'СЕТ СН'!$H$24</f>
        <v>3479.1873135800001</v>
      </c>
      <c r="U101" s="36">
        <f>SUMIFS(СВЦЭМ!$D$33:$D$776,СВЦЭМ!$A$33:$A$776,$A101,СВЦЭМ!$B$33:$B$776,U$83)+'СЕТ СН'!$H$14+СВЦЭМ!$D$10+'СЕТ СН'!$H$5-'СЕТ СН'!$H$24</f>
        <v>3477.0938442699999</v>
      </c>
      <c r="V101" s="36">
        <f>SUMIFS(СВЦЭМ!$D$33:$D$776,СВЦЭМ!$A$33:$A$776,$A101,СВЦЭМ!$B$33:$B$776,V$83)+'СЕТ СН'!$H$14+СВЦЭМ!$D$10+'СЕТ СН'!$H$5-'СЕТ СН'!$H$24</f>
        <v>3470.6947687699999</v>
      </c>
      <c r="W101" s="36">
        <f>SUMIFS(СВЦЭМ!$D$33:$D$776,СВЦЭМ!$A$33:$A$776,$A101,СВЦЭМ!$B$33:$B$776,W$83)+'СЕТ СН'!$H$14+СВЦЭМ!$D$10+'СЕТ СН'!$H$5-'СЕТ СН'!$H$24</f>
        <v>3467.4644858700003</v>
      </c>
      <c r="X101" s="36">
        <f>SUMIFS(СВЦЭМ!$D$33:$D$776,СВЦЭМ!$A$33:$A$776,$A101,СВЦЭМ!$B$33:$B$776,X$83)+'СЕТ СН'!$H$14+СВЦЭМ!$D$10+'СЕТ СН'!$H$5-'СЕТ СН'!$H$24</f>
        <v>3458.4719609900003</v>
      </c>
      <c r="Y101" s="36">
        <f>SUMIFS(СВЦЭМ!$D$33:$D$776,СВЦЭМ!$A$33:$A$776,$A101,СВЦЭМ!$B$33:$B$776,Y$83)+'СЕТ СН'!$H$14+СВЦЭМ!$D$10+'СЕТ СН'!$H$5-'СЕТ СН'!$H$24</f>
        <v>3455.64103075</v>
      </c>
    </row>
    <row r="102" spans="1:25" ht="15.75" x14ac:dyDescent="0.2">
      <c r="A102" s="35">
        <f t="shared" si="2"/>
        <v>43788</v>
      </c>
      <c r="B102" s="36">
        <f>SUMIFS(СВЦЭМ!$D$33:$D$776,СВЦЭМ!$A$33:$A$776,$A102,СВЦЭМ!$B$33:$B$776,B$83)+'СЕТ СН'!$H$14+СВЦЭМ!$D$10+'СЕТ СН'!$H$5-'СЕТ СН'!$H$24</f>
        <v>3523.0104671500003</v>
      </c>
      <c r="C102" s="36">
        <f>SUMIFS(СВЦЭМ!$D$33:$D$776,СВЦЭМ!$A$33:$A$776,$A102,СВЦЭМ!$B$33:$B$776,C$83)+'СЕТ СН'!$H$14+СВЦЭМ!$D$10+'СЕТ СН'!$H$5-'СЕТ СН'!$H$24</f>
        <v>3545.6450224199998</v>
      </c>
      <c r="D102" s="36">
        <f>SUMIFS(СВЦЭМ!$D$33:$D$776,СВЦЭМ!$A$33:$A$776,$A102,СВЦЭМ!$B$33:$B$776,D$83)+'СЕТ СН'!$H$14+СВЦЭМ!$D$10+'СЕТ СН'!$H$5-'СЕТ СН'!$H$24</f>
        <v>3545.4858496100001</v>
      </c>
      <c r="E102" s="36">
        <f>SUMIFS(СВЦЭМ!$D$33:$D$776,СВЦЭМ!$A$33:$A$776,$A102,СВЦЭМ!$B$33:$B$776,E$83)+'СЕТ СН'!$H$14+СВЦЭМ!$D$10+'СЕТ СН'!$H$5-'СЕТ СН'!$H$24</f>
        <v>3546.4801605600001</v>
      </c>
      <c r="F102" s="36">
        <f>SUMIFS(СВЦЭМ!$D$33:$D$776,СВЦЭМ!$A$33:$A$776,$A102,СВЦЭМ!$B$33:$B$776,F$83)+'СЕТ СН'!$H$14+СВЦЭМ!$D$10+'СЕТ СН'!$H$5-'СЕТ СН'!$H$24</f>
        <v>3533.0014433300003</v>
      </c>
      <c r="G102" s="36">
        <f>SUMIFS(СВЦЭМ!$D$33:$D$776,СВЦЭМ!$A$33:$A$776,$A102,СВЦЭМ!$B$33:$B$776,G$83)+'СЕТ СН'!$H$14+СВЦЭМ!$D$10+'СЕТ СН'!$H$5-'СЕТ СН'!$H$24</f>
        <v>3529.0154477800002</v>
      </c>
      <c r="H102" s="36">
        <f>SUMIFS(СВЦЭМ!$D$33:$D$776,СВЦЭМ!$A$33:$A$776,$A102,СВЦЭМ!$B$33:$B$776,H$83)+'СЕТ СН'!$H$14+СВЦЭМ!$D$10+'СЕТ СН'!$H$5-'СЕТ СН'!$H$24</f>
        <v>3505.2894787499999</v>
      </c>
      <c r="I102" s="36">
        <f>SUMIFS(СВЦЭМ!$D$33:$D$776,СВЦЭМ!$A$33:$A$776,$A102,СВЦЭМ!$B$33:$B$776,I$83)+'СЕТ СН'!$H$14+СВЦЭМ!$D$10+'СЕТ СН'!$H$5-'СЕТ СН'!$H$24</f>
        <v>3513.5809809399998</v>
      </c>
      <c r="J102" s="36">
        <f>SUMIFS(СВЦЭМ!$D$33:$D$776,СВЦЭМ!$A$33:$A$776,$A102,СВЦЭМ!$B$33:$B$776,J$83)+'СЕТ СН'!$H$14+СВЦЭМ!$D$10+'СЕТ СН'!$H$5-'СЕТ СН'!$H$24</f>
        <v>3520.6043812899998</v>
      </c>
      <c r="K102" s="36">
        <f>SUMIFS(СВЦЭМ!$D$33:$D$776,СВЦЭМ!$A$33:$A$776,$A102,СВЦЭМ!$B$33:$B$776,K$83)+'СЕТ СН'!$H$14+СВЦЭМ!$D$10+'СЕТ СН'!$H$5-'СЕТ СН'!$H$24</f>
        <v>3527.8570561800002</v>
      </c>
      <c r="L102" s="36">
        <f>SUMIFS(СВЦЭМ!$D$33:$D$776,СВЦЭМ!$A$33:$A$776,$A102,СВЦЭМ!$B$33:$B$776,L$83)+'СЕТ СН'!$H$14+СВЦЭМ!$D$10+'СЕТ СН'!$H$5-'СЕТ СН'!$H$24</f>
        <v>3490.0191191600002</v>
      </c>
      <c r="M102" s="36">
        <f>SUMIFS(СВЦЭМ!$D$33:$D$776,СВЦЭМ!$A$33:$A$776,$A102,СВЦЭМ!$B$33:$B$776,M$83)+'СЕТ СН'!$H$14+СВЦЭМ!$D$10+'СЕТ СН'!$H$5-'СЕТ СН'!$H$24</f>
        <v>3473.7596872899999</v>
      </c>
      <c r="N102" s="36">
        <f>SUMIFS(СВЦЭМ!$D$33:$D$776,СВЦЭМ!$A$33:$A$776,$A102,СВЦЭМ!$B$33:$B$776,N$83)+'СЕТ СН'!$H$14+СВЦЭМ!$D$10+'СЕТ СН'!$H$5-'СЕТ СН'!$H$24</f>
        <v>3468.8846447800001</v>
      </c>
      <c r="O102" s="36">
        <f>SUMIFS(СВЦЭМ!$D$33:$D$776,СВЦЭМ!$A$33:$A$776,$A102,СВЦЭМ!$B$33:$B$776,O$83)+'СЕТ СН'!$H$14+СВЦЭМ!$D$10+'СЕТ СН'!$H$5-'СЕТ СН'!$H$24</f>
        <v>3464.9307707600001</v>
      </c>
      <c r="P102" s="36">
        <f>SUMIFS(СВЦЭМ!$D$33:$D$776,СВЦЭМ!$A$33:$A$776,$A102,СВЦЭМ!$B$33:$B$776,P$83)+'СЕТ СН'!$H$14+СВЦЭМ!$D$10+'СЕТ СН'!$H$5-'СЕТ СН'!$H$24</f>
        <v>3464.6915578200001</v>
      </c>
      <c r="Q102" s="36">
        <f>SUMIFS(СВЦЭМ!$D$33:$D$776,СВЦЭМ!$A$33:$A$776,$A102,СВЦЭМ!$B$33:$B$776,Q$83)+'СЕТ СН'!$H$14+СВЦЭМ!$D$10+'СЕТ СН'!$H$5-'СЕТ СН'!$H$24</f>
        <v>3466.54079671</v>
      </c>
      <c r="R102" s="36">
        <f>SUMIFS(СВЦЭМ!$D$33:$D$776,СВЦЭМ!$A$33:$A$776,$A102,СВЦЭМ!$B$33:$B$776,R$83)+'СЕТ СН'!$H$14+СВЦЭМ!$D$10+'СЕТ СН'!$H$5-'СЕТ СН'!$H$24</f>
        <v>3465.1099627499998</v>
      </c>
      <c r="S102" s="36">
        <f>SUMIFS(СВЦЭМ!$D$33:$D$776,СВЦЭМ!$A$33:$A$776,$A102,СВЦЭМ!$B$33:$B$776,S$83)+'СЕТ СН'!$H$14+СВЦЭМ!$D$10+'СЕТ СН'!$H$5-'СЕТ СН'!$H$24</f>
        <v>3475.63523098</v>
      </c>
      <c r="T102" s="36">
        <f>SUMIFS(СВЦЭМ!$D$33:$D$776,СВЦЭМ!$A$33:$A$776,$A102,СВЦЭМ!$B$33:$B$776,T$83)+'СЕТ СН'!$H$14+СВЦЭМ!$D$10+'СЕТ СН'!$H$5-'СЕТ СН'!$H$24</f>
        <v>3488.7740022500002</v>
      </c>
      <c r="U102" s="36">
        <f>SUMIFS(СВЦЭМ!$D$33:$D$776,СВЦЭМ!$A$33:$A$776,$A102,СВЦЭМ!$B$33:$B$776,U$83)+'СЕТ СН'!$H$14+СВЦЭМ!$D$10+'СЕТ СН'!$H$5-'СЕТ СН'!$H$24</f>
        <v>3485.3880318900001</v>
      </c>
      <c r="V102" s="36">
        <f>SUMIFS(СВЦЭМ!$D$33:$D$776,СВЦЭМ!$A$33:$A$776,$A102,СВЦЭМ!$B$33:$B$776,V$83)+'СЕТ СН'!$H$14+СВЦЭМ!$D$10+'СЕТ СН'!$H$5-'СЕТ СН'!$H$24</f>
        <v>3481.1001649700002</v>
      </c>
      <c r="W102" s="36">
        <f>SUMIFS(СВЦЭМ!$D$33:$D$776,СВЦЭМ!$A$33:$A$776,$A102,СВЦЭМ!$B$33:$B$776,W$83)+'СЕТ СН'!$H$14+СВЦЭМ!$D$10+'СЕТ СН'!$H$5-'СЕТ СН'!$H$24</f>
        <v>3477.5866836999999</v>
      </c>
      <c r="X102" s="36">
        <f>SUMIFS(СВЦЭМ!$D$33:$D$776,СВЦЭМ!$A$33:$A$776,$A102,СВЦЭМ!$B$33:$B$776,X$83)+'СЕТ СН'!$H$14+СВЦЭМ!$D$10+'СЕТ СН'!$H$5-'СЕТ СН'!$H$24</f>
        <v>3473.9341366600001</v>
      </c>
      <c r="Y102" s="36">
        <f>SUMIFS(СВЦЭМ!$D$33:$D$776,СВЦЭМ!$A$33:$A$776,$A102,СВЦЭМ!$B$33:$B$776,Y$83)+'СЕТ СН'!$H$14+СВЦЭМ!$D$10+'СЕТ СН'!$H$5-'СЕТ СН'!$H$24</f>
        <v>3479.0289330300002</v>
      </c>
    </row>
    <row r="103" spans="1:25" ht="15.75" x14ac:dyDescent="0.2">
      <c r="A103" s="35">
        <f t="shared" si="2"/>
        <v>43789</v>
      </c>
      <c r="B103" s="36">
        <f>SUMIFS(СВЦЭМ!$D$33:$D$776,СВЦЭМ!$A$33:$A$776,$A103,СВЦЭМ!$B$33:$B$776,B$83)+'СЕТ СН'!$H$14+СВЦЭМ!$D$10+'СЕТ СН'!$H$5-'СЕТ СН'!$H$24</f>
        <v>3459.26650333</v>
      </c>
      <c r="C103" s="36">
        <f>SUMIFS(СВЦЭМ!$D$33:$D$776,СВЦЭМ!$A$33:$A$776,$A103,СВЦЭМ!$B$33:$B$776,C$83)+'СЕТ СН'!$H$14+СВЦЭМ!$D$10+'СЕТ СН'!$H$5-'СЕТ СН'!$H$24</f>
        <v>3471.2009013000002</v>
      </c>
      <c r="D103" s="36">
        <f>SUMIFS(СВЦЭМ!$D$33:$D$776,СВЦЭМ!$A$33:$A$776,$A103,СВЦЭМ!$B$33:$B$776,D$83)+'СЕТ СН'!$H$14+СВЦЭМ!$D$10+'СЕТ СН'!$H$5-'СЕТ СН'!$H$24</f>
        <v>3470.8189390299999</v>
      </c>
      <c r="E103" s="36">
        <f>SUMIFS(СВЦЭМ!$D$33:$D$776,СВЦЭМ!$A$33:$A$776,$A103,СВЦЭМ!$B$33:$B$776,E$83)+'СЕТ СН'!$H$14+СВЦЭМ!$D$10+'СЕТ СН'!$H$5-'СЕТ СН'!$H$24</f>
        <v>3477.7948704099999</v>
      </c>
      <c r="F103" s="36">
        <f>SUMIFS(СВЦЭМ!$D$33:$D$776,СВЦЭМ!$A$33:$A$776,$A103,СВЦЭМ!$B$33:$B$776,F$83)+'СЕТ СН'!$H$14+СВЦЭМ!$D$10+'СЕТ СН'!$H$5-'СЕТ СН'!$H$24</f>
        <v>3466.5043610399998</v>
      </c>
      <c r="G103" s="36">
        <f>SUMIFS(СВЦЭМ!$D$33:$D$776,СВЦЭМ!$A$33:$A$776,$A103,СВЦЭМ!$B$33:$B$776,G$83)+'СЕТ СН'!$H$14+СВЦЭМ!$D$10+'СЕТ СН'!$H$5-'СЕТ СН'!$H$24</f>
        <v>3467.6746716600001</v>
      </c>
      <c r="H103" s="36">
        <f>SUMIFS(СВЦЭМ!$D$33:$D$776,СВЦЭМ!$A$33:$A$776,$A103,СВЦЭМ!$B$33:$B$776,H$83)+'СЕТ СН'!$H$14+СВЦЭМ!$D$10+'СЕТ СН'!$H$5-'СЕТ СН'!$H$24</f>
        <v>3475.1043117500003</v>
      </c>
      <c r="I103" s="36">
        <f>SUMIFS(СВЦЭМ!$D$33:$D$776,СВЦЭМ!$A$33:$A$776,$A103,СВЦЭМ!$B$33:$B$776,I$83)+'СЕТ СН'!$H$14+СВЦЭМ!$D$10+'СЕТ СН'!$H$5-'СЕТ СН'!$H$24</f>
        <v>3483.8506738000001</v>
      </c>
      <c r="J103" s="36">
        <f>SUMIFS(СВЦЭМ!$D$33:$D$776,СВЦЭМ!$A$33:$A$776,$A103,СВЦЭМ!$B$33:$B$776,J$83)+'СЕТ СН'!$H$14+СВЦЭМ!$D$10+'СЕТ СН'!$H$5-'СЕТ СН'!$H$24</f>
        <v>3492.8486805800003</v>
      </c>
      <c r="K103" s="36">
        <f>SUMIFS(СВЦЭМ!$D$33:$D$776,СВЦЭМ!$A$33:$A$776,$A103,СВЦЭМ!$B$33:$B$776,K$83)+'СЕТ СН'!$H$14+СВЦЭМ!$D$10+'СЕТ СН'!$H$5-'СЕТ СН'!$H$24</f>
        <v>3499.3476127600002</v>
      </c>
      <c r="L103" s="36">
        <f>SUMIFS(СВЦЭМ!$D$33:$D$776,СВЦЭМ!$A$33:$A$776,$A103,СВЦЭМ!$B$33:$B$776,L$83)+'СЕТ СН'!$H$14+СВЦЭМ!$D$10+'СЕТ СН'!$H$5-'СЕТ СН'!$H$24</f>
        <v>3471.49648755</v>
      </c>
      <c r="M103" s="36">
        <f>SUMIFS(СВЦЭМ!$D$33:$D$776,СВЦЭМ!$A$33:$A$776,$A103,СВЦЭМ!$B$33:$B$776,M$83)+'СЕТ СН'!$H$14+СВЦЭМ!$D$10+'СЕТ СН'!$H$5-'СЕТ СН'!$H$24</f>
        <v>3448.5882124199998</v>
      </c>
      <c r="N103" s="36">
        <f>SUMIFS(СВЦЭМ!$D$33:$D$776,СВЦЭМ!$A$33:$A$776,$A103,СВЦЭМ!$B$33:$B$776,N$83)+'СЕТ СН'!$H$14+СВЦЭМ!$D$10+'СЕТ СН'!$H$5-'СЕТ СН'!$H$24</f>
        <v>3437.80790695</v>
      </c>
      <c r="O103" s="36">
        <f>SUMIFS(СВЦЭМ!$D$33:$D$776,СВЦЭМ!$A$33:$A$776,$A103,СВЦЭМ!$B$33:$B$776,O$83)+'СЕТ СН'!$H$14+СВЦЭМ!$D$10+'СЕТ СН'!$H$5-'СЕТ СН'!$H$24</f>
        <v>3438.2089988799999</v>
      </c>
      <c r="P103" s="36">
        <f>SUMIFS(СВЦЭМ!$D$33:$D$776,СВЦЭМ!$A$33:$A$776,$A103,СВЦЭМ!$B$33:$B$776,P$83)+'СЕТ СН'!$H$14+СВЦЭМ!$D$10+'СЕТ СН'!$H$5-'СЕТ СН'!$H$24</f>
        <v>3432.74727983</v>
      </c>
      <c r="Q103" s="36">
        <f>SUMIFS(СВЦЭМ!$D$33:$D$776,СВЦЭМ!$A$33:$A$776,$A103,СВЦЭМ!$B$33:$B$776,Q$83)+'СЕТ СН'!$H$14+СВЦЭМ!$D$10+'СЕТ СН'!$H$5-'СЕТ СН'!$H$24</f>
        <v>3428.0614927300003</v>
      </c>
      <c r="R103" s="36">
        <f>SUMIFS(СВЦЭМ!$D$33:$D$776,СВЦЭМ!$A$33:$A$776,$A103,СВЦЭМ!$B$33:$B$776,R$83)+'СЕТ СН'!$H$14+СВЦЭМ!$D$10+'СЕТ СН'!$H$5-'СЕТ СН'!$H$24</f>
        <v>3435.75594598</v>
      </c>
      <c r="S103" s="36">
        <f>SUMIFS(СВЦЭМ!$D$33:$D$776,СВЦЭМ!$A$33:$A$776,$A103,СВЦЭМ!$B$33:$B$776,S$83)+'СЕТ СН'!$H$14+СВЦЭМ!$D$10+'СЕТ СН'!$H$5-'СЕТ СН'!$H$24</f>
        <v>3452.1926014000001</v>
      </c>
      <c r="T103" s="36">
        <f>SUMIFS(СВЦЭМ!$D$33:$D$776,СВЦЭМ!$A$33:$A$776,$A103,СВЦЭМ!$B$33:$B$776,T$83)+'СЕТ СН'!$H$14+СВЦЭМ!$D$10+'СЕТ СН'!$H$5-'СЕТ СН'!$H$24</f>
        <v>3461.6238143099999</v>
      </c>
      <c r="U103" s="36">
        <f>SUMIFS(СВЦЭМ!$D$33:$D$776,СВЦЭМ!$A$33:$A$776,$A103,СВЦЭМ!$B$33:$B$776,U$83)+'СЕТ СН'!$H$14+СВЦЭМ!$D$10+'СЕТ СН'!$H$5-'СЕТ СН'!$H$24</f>
        <v>3457.3306809999999</v>
      </c>
      <c r="V103" s="36">
        <f>SUMIFS(СВЦЭМ!$D$33:$D$776,СВЦЭМ!$A$33:$A$776,$A103,СВЦЭМ!$B$33:$B$776,V$83)+'СЕТ СН'!$H$14+СВЦЭМ!$D$10+'СЕТ СН'!$H$5-'СЕТ СН'!$H$24</f>
        <v>3446.1285837099999</v>
      </c>
      <c r="W103" s="36">
        <f>SUMIFS(СВЦЭМ!$D$33:$D$776,СВЦЭМ!$A$33:$A$776,$A103,СВЦЭМ!$B$33:$B$776,W$83)+'СЕТ СН'!$H$14+СВЦЭМ!$D$10+'СЕТ СН'!$H$5-'СЕТ СН'!$H$24</f>
        <v>3449.6669021600001</v>
      </c>
      <c r="X103" s="36">
        <f>SUMIFS(СВЦЭМ!$D$33:$D$776,СВЦЭМ!$A$33:$A$776,$A103,СВЦЭМ!$B$33:$B$776,X$83)+'СЕТ СН'!$H$14+СВЦЭМ!$D$10+'СЕТ СН'!$H$5-'СЕТ СН'!$H$24</f>
        <v>3442.6626577699999</v>
      </c>
      <c r="Y103" s="36">
        <f>SUMIFS(СВЦЭМ!$D$33:$D$776,СВЦЭМ!$A$33:$A$776,$A103,СВЦЭМ!$B$33:$B$776,Y$83)+'СЕТ СН'!$H$14+СВЦЭМ!$D$10+'СЕТ СН'!$H$5-'СЕТ СН'!$H$24</f>
        <v>3443.4448062400002</v>
      </c>
    </row>
    <row r="104" spans="1:25" ht="15.75" x14ac:dyDescent="0.2">
      <c r="A104" s="35">
        <f t="shared" si="2"/>
        <v>43790</v>
      </c>
      <c r="B104" s="36">
        <f>SUMIFS(СВЦЭМ!$D$33:$D$776,СВЦЭМ!$A$33:$A$776,$A104,СВЦЭМ!$B$33:$B$776,B$83)+'СЕТ СН'!$H$14+СВЦЭМ!$D$10+'СЕТ СН'!$H$5-'СЕТ СН'!$H$24</f>
        <v>3512.0826192</v>
      </c>
      <c r="C104" s="36">
        <f>SUMIFS(СВЦЭМ!$D$33:$D$776,СВЦЭМ!$A$33:$A$776,$A104,СВЦЭМ!$B$33:$B$776,C$83)+'СЕТ СН'!$H$14+СВЦЭМ!$D$10+'СЕТ СН'!$H$5-'СЕТ СН'!$H$24</f>
        <v>3518.66225386</v>
      </c>
      <c r="D104" s="36">
        <f>SUMIFS(СВЦЭМ!$D$33:$D$776,СВЦЭМ!$A$33:$A$776,$A104,СВЦЭМ!$B$33:$B$776,D$83)+'СЕТ СН'!$H$14+СВЦЭМ!$D$10+'СЕТ СН'!$H$5-'СЕТ СН'!$H$24</f>
        <v>3561.4408660600002</v>
      </c>
      <c r="E104" s="36">
        <f>SUMIFS(СВЦЭМ!$D$33:$D$776,СВЦЭМ!$A$33:$A$776,$A104,СВЦЭМ!$B$33:$B$776,E$83)+'СЕТ СН'!$H$14+СВЦЭМ!$D$10+'СЕТ СН'!$H$5-'СЕТ СН'!$H$24</f>
        <v>3559.41615404</v>
      </c>
      <c r="F104" s="36">
        <f>SUMIFS(СВЦЭМ!$D$33:$D$776,СВЦЭМ!$A$33:$A$776,$A104,СВЦЭМ!$B$33:$B$776,F$83)+'СЕТ СН'!$H$14+СВЦЭМ!$D$10+'СЕТ СН'!$H$5-'СЕТ СН'!$H$24</f>
        <v>3557.6378213200001</v>
      </c>
      <c r="G104" s="36">
        <f>SUMIFS(СВЦЭМ!$D$33:$D$776,СВЦЭМ!$A$33:$A$776,$A104,СВЦЭМ!$B$33:$B$776,G$83)+'СЕТ СН'!$H$14+СВЦЭМ!$D$10+'СЕТ СН'!$H$5-'СЕТ СН'!$H$24</f>
        <v>3547.2976290900001</v>
      </c>
      <c r="H104" s="36">
        <f>SUMIFS(СВЦЭМ!$D$33:$D$776,СВЦЭМ!$A$33:$A$776,$A104,СВЦЭМ!$B$33:$B$776,H$83)+'СЕТ СН'!$H$14+СВЦЭМ!$D$10+'СЕТ СН'!$H$5-'СЕТ СН'!$H$24</f>
        <v>3507.4034900199999</v>
      </c>
      <c r="I104" s="36">
        <f>SUMIFS(СВЦЭМ!$D$33:$D$776,СВЦЭМ!$A$33:$A$776,$A104,СВЦЭМ!$B$33:$B$776,I$83)+'СЕТ СН'!$H$14+СВЦЭМ!$D$10+'СЕТ СН'!$H$5-'СЕТ СН'!$H$24</f>
        <v>3489.95782912</v>
      </c>
      <c r="J104" s="36">
        <f>SUMIFS(СВЦЭМ!$D$33:$D$776,СВЦЭМ!$A$33:$A$776,$A104,СВЦЭМ!$B$33:$B$776,J$83)+'СЕТ СН'!$H$14+СВЦЭМ!$D$10+'СЕТ СН'!$H$5-'СЕТ СН'!$H$24</f>
        <v>3465.3057620099999</v>
      </c>
      <c r="K104" s="36">
        <f>SUMIFS(СВЦЭМ!$D$33:$D$776,СВЦЭМ!$A$33:$A$776,$A104,СВЦЭМ!$B$33:$B$776,K$83)+'СЕТ СН'!$H$14+СВЦЭМ!$D$10+'СЕТ СН'!$H$5-'СЕТ СН'!$H$24</f>
        <v>3460.1907737500001</v>
      </c>
      <c r="L104" s="36">
        <f>SUMIFS(СВЦЭМ!$D$33:$D$776,СВЦЭМ!$A$33:$A$776,$A104,СВЦЭМ!$B$33:$B$776,L$83)+'СЕТ СН'!$H$14+СВЦЭМ!$D$10+'СЕТ СН'!$H$5-'СЕТ СН'!$H$24</f>
        <v>3433.15479301</v>
      </c>
      <c r="M104" s="36">
        <f>SUMIFS(СВЦЭМ!$D$33:$D$776,СВЦЭМ!$A$33:$A$776,$A104,СВЦЭМ!$B$33:$B$776,M$83)+'СЕТ СН'!$H$14+СВЦЭМ!$D$10+'СЕТ СН'!$H$5-'СЕТ СН'!$H$24</f>
        <v>3431.8613454699998</v>
      </c>
      <c r="N104" s="36">
        <f>SUMIFS(СВЦЭМ!$D$33:$D$776,СВЦЭМ!$A$33:$A$776,$A104,СВЦЭМ!$B$33:$B$776,N$83)+'СЕТ СН'!$H$14+СВЦЭМ!$D$10+'СЕТ СН'!$H$5-'СЕТ СН'!$H$24</f>
        <v>3447.58118345</v>
      </c>
      <c r="O104" s="36">
        <f>SUMIFS(СВЦЭМ!$D$33:$D$776,СВЦЭМ!$A$33:$A$776,$A104,СВЦЭМ!$B$33:$B$776,O$83)+'СЕТ СН'!$H$14+СВЦЭМ!$D$10+'СЕТ СН'!$H$5-'СЕТ СН'!$H$24</f>
        <v>3465.76997527</v>
      </c>
      <c r="P104" s="36">
        <f>SUMIFS(СВЦЭМ!$D$33:$D$776,СВЦЭМ!$A$33:$A$776,$A104,СВЦЭМ!$B$33:$B$776,P$83)+'СЕТ СН'!$H$14+СВЦЭМ!$D$10+'СЕТ СН'!$H$5-'СЕТ СН'!$H$24</f>
        <v>3464.2066374199999</v>
      </c>
      <c r="Q104" s="36">
        <f>SUMIFS(СВЦЭМ!$D$33:$D$776,СВЦЭМ!$A$33:$A$776,$A104,СВЦЭМ!$B$33:$B$776,Q$83)+'СЕТ СН'!$H$14+СВЦЭМ!$D$10+'СЕТ СН'!$H$5-'СЕТ СН'!$H$24</f>
        <v>3463.8183130900002</v>
      </c>
      <c r="R104" s="36">
        <f>SUMIFS(СВЦЭМ!$D$33:$D$776,СВЦЭМ!$A$33:$A$776,$A104,СВЦЭМ!$B$33:$B$776,R$83)+'СЕТ СН'!$H$14+СВЦЭМ!$D$10+'СЕТ СН'!$H$5-'СЕТ СН'!$H$24</f>
        <v>3448.5988457799999</v>
      </c>
      <c r="S104" s="36">
        <f>SUMIFS(СВЦЭМ!$D$33:$D$776,СВЦЭМ!$A$33:$A$776,$A104,СВЦЭМ!$B$33:$B$776,S$83)+'СЕТ СН'!$H$14+СВЦЭМ!$D$10+'СЕТ СН'!$H$5-'СЕТ СН'!$H$24</f>
        <v>3427.4726669699999</v>
      </c>
      <c r="T104" s="36">
        <f>SUMIFS(СВЦЭМ!$D$33:$D$776,СВЦЭМ!$A$33:$A$776,$A104,СВЦЭМ!$B$33:$B$776,T$83)+'СЕТ СН'!$H$14+СВЦЭМ!$D$10+'СЕТ СН'!$H$5-'СЕТ СН'!$H$24</f>
        <v>3420.1264238499998</v>
      </c>
      <c r="U104" s="36">
        <f>SUMIFS(СВЦЭМ!$D$33:$D$776,СВЦЭМ!$A$33:$A$776,$A104,СВЦЭМ!$B$33:$B$776,U$83)+'СЕТ СН'!$H$14+СВЦЭМ!$D$10+'СЕТ СН'!$H$5-'СЕТ СН'!$H$24</f>
        <v>3417.7330225999999</v>
      </c>
      <c r="V104" s="36">
        <f>SUMIFS(СВЦЭМ!$D$33:$D$776,СВЦЭМ!$A$33:$A$776,$A104,СВЦЭМ!$B$33:$B$776,V$83)+'СЕТ СН'!$H$14+СВЦЭМ!$D$10+'СЕТ СН'!$H$5-'СЕТ СН'!$H$24</f>
        <v>3404.2564476100001</v>
      </c>
      <c r="W104" s="36">
        <f>SUMIFS(СВЦЭМ!$D$33:$D$776,СВЦЭМ!$A$33:$A$776,$A104,СВЦЭМ!$B$33:$B$776,W$83)+'СЕТ СН'!$H$14+СВЦЭМ!$D$10+'СЕТ СН'!$H$5-'СЕТ СН'!$H$24</f>
        <v>3396.0387270900001</v>
      </c>
      <c r="X104" s="36">
        <f>SUMIFS(СВЦЭМ!$D$33:$D$776,СВЦЭМ!$A$33:$A$776,$A104,СВЦЭМ!$B$33:$B$776,X$83)+'СЕТ СН'!$H$14+СВЦЭМ!$D$10+'СЕТ СН'!$H$5-'СЕТ СН'!$H$24</f>
        <v>3399.4142055800003</v>
      </c>
      <c r="Y104" s="36">
        <f>SUMIFS(СВЦЭМ!$D$33:$D$776,СВЦЭМ!$A$33:$A$776,$A104,СВЦЭМ!$B$33:$B$776,Y$83)+'СЕТ СН'!$H$14+СВЦЭМ!$D$10+'СЕТ СН'!$H$5-'СЕТ СН'!$H$24</f>
        <v>3457.2029414600001</v>
      </c>
    </row>
    <row r="105" spans="1:25" ht="15.75" x14ac:dyDescent="0.2">
      <c r="A105" s="35">
        <f t="shared" si="2"/>
        <v>43791</v>
      </c>
      <c r="B105" s="36">
        <f>SUMIFS(СВЦЭМ!$D$33:$D$776,СВЦЭМ!$A$33:$A$776,$A105,СВЦЭМ!$B$33:$B$776,B$83)+'СЕТ СН'!$H$14+СВЦЭМ!$D$10+'СЕТ СН'!$H$5-'СЕТ СН'!$H$24</f>
        <v>3512.3010687199999</v>
      </c>
      <c r="C105" s="36">
        <f>SUMIFS(СВЦЭМ!$D$33:$D$776,СВЦЭМ!$A$33:$A$776,$A105,СВЦЭМ!$B$33:$B$776,C$83)+'СЕТ СН'!$H$14+СВЦЭМ!$D$10+'СЕТ СН'!$H$5-'СЕТ СН'!$H$24</f>
        <v>3547.3085648199999</v>
      </c>
      <c r="D105" s="36">
        <f>SUMIFS(СВЦЭМ!$D$33:$D$776,СВЦЭМ!$A$33:$A$776,$A105,СВЦЭМ!$B$33:$B$776,D$83)+'СЕТ СН'!$H$14+СВЦЭМ!$D$10+'СЕТ СН'!$H$5-'СЕТ СН'!$H$24</f>
        <v>3551.8100747200001</v>
      </c>
      <c r="E105" s="36">
        <f>SUMIFS(СВЦЭМ!$D$33:$D$776,СВЦЭМ!$A$33:$A$776,$A105,СВЦЭМ!$B$33:$B$776,E$83)+'СЕТ СН'!$H$14+СВЦЭМ!$D$10+'СЕТ СН'!$H$5-'СЕТ СН'!$H$24</f>
        <v>3537.2891285599999</v>
      </c>
      <c r="F105" s="36">
        <f>SUMIFS(СВЦЭМ!$D$33:$D$776,СВЦЭМ!$A$33:$A$776,$A105,СВЦЭМ!$B$33:$B$776,F$83)+'СЕТ СН'!$H$14+СВЦЭМ!$D$10+'СЕТ СН'!$H$5-'СЕТ СН'!$H$24</f>
        <v>3524.8304179400002</v>
      </c>
      <c r="G105" s="36">
        <f>SUMIFS(СВЦЭМ!$D$33:$D$776,СВЦЭМ!$A$33:$A$776,$A105,СВЦЭМ!$B$33:$B$776,G$83)+'СЕТ СН'!$H$14+СВЦЭМ!$D$10+'СЕТ СН'!$H$5-'СЕТ СН'!$H$24</f>
        <v>3509.4235467399999</v>
      </c>
      <c r="H105" s="36">
        <f>SUMIFS(СВЦЭМ!$D$33:$D$776,СВЦЭМ!$A$33:$A$776,$A105,СВЦЭМ!$B$33:$B$776,H$83)+'СЕТ СН'!$H$14+СВЦЭМ!$D$10+'СЕТ СН'!$H$5-'СЕТ СН'!$H$24</f>
        <v>3489.8334646900003</v>
      </c>
      <c r="I105" s="36">
        <f>SUMIFS(СВЦЭМ!$D$33:$D$776,СВЦЭМ!$A$33:$A$776,$A105,СВЦЭМ!$B$33:$B$776,I$83)+'СЕТ СН'!$H$14+СВЦЭМ!$D$10+'СЕТ СН'!$H$5-'СЕТ СН'!$H$24</f>
        <v>3489.6853991799999</v>
      </c>
      <c r="J105" s="36">
        <f>SUMIFS(СВЦЭМ!$D$33:$D$776,СВЦЭМ!$A$33:$A$776,$A105,СВЦЭМ!$B$33:$B$776,J$83)+'СЕТ СН'!$H$14+СВЦЭМ!$D$10+'СЕТ СН'!$H$5-'СЕТ СН'!$H$24</f>
        <v>3462.6736254500001</v>
      </c>
      <c r="K105" s="36">
        <f>SUMIFS(СВЦЭМ!$D$33:$D$776,СВЦЭМ!$A$33:$A$776,$A105,СВЦЭМ!$B$33:$B$776,K$83)+'СЕТ СН'!$H$14+СВЦЭМ!$D$10+'СЕТ СН'!$H$5-'СЕТ СН'!$H$24</f>
        <v>3457.63113531</v>
      </c>
      <c r="L105" s="36">
        <f>SUMIFS(СВЦЭМ!$D$33:$D$776,СВЦЭМ!$A$33:$A$776,$A105,СВЦЭМ!$B$33:$B$776,L$83)+'СЕТ СН'!$H$14+СВЦЭМ!$D$10+'СЕТ СН'!$H$5-'СЕТ СН'!$H$24</f>
        <v>3424.0292919000003</v>
      </c>
      <c r="M105" s="36">
        <f>SUMIFS(СВЦЭМ!$D$33:$D$776,СВЦЭМ!$A$33:$A$776,$A105,СВЦЭМ!$B$33:$B$776,M$83)+'СЕТ СН'!$H$14+СВЦЭМ!$D$10+'СЕТ СН'!$H$5-'СЕТ СН'!$H$24</f>
        <v>3421.5501436300001</v>
      </c>
      <c r="N105" s="36">
        <f>SUMIFS(СВЦЭМ!$D$33:$D$776,СВЦЭМ!$A$33:$A$776,$A105,СВЦЭМ!$B$33:$B$776,N$83)+'СЕТ СН'!$H$14+СВЦЭМ!$D$10+'СЕТ СН'!$H$5-'СЕТ СН'!$H$24</f>
        <v>3416.7784543400003</v>
      </c>
      <c r="O105" s="36">
        <f>SUMIFS(СВЦЭМ!$D$33:$D$776,СВЦЭМ!$A$33:$A$776,$A105,СВЦЭМ!$B$33:$B$776,O$83)+'СЕТ СН'!$H$14+СВЦЭМ!$D$10+'СЕТ СН'!$H$5-'СЕТ СН'!$H$24</f>
        <v>3432.4027750999999</v>
      </c>
      <c r="P105" s="36">
        <f>SUMIFS(СВЦЭМ!$D$33:$D$776,СВЦЭМ!$A$33:$A$776,$A105,СВЦЭМ!$B$33:$B$776,P$83)+'СЕТ СН'!$H$14+СВЦЭМ!$D$10+'СЕТ СН'!$H$5-'СЕТ СН'!$H$24</f>
        <v>3443.84025737</v>
      </c>
      <c r="Q105" s="36">
        <f>SUMIFS(СВЦЭМ!$D$33:$D$776,СВЦЭМ!$A$33:$A$776,$A105,СВЦЭМ!$B$33:$B$776,Q$83)+'СЕТ СН'!$H$14+СВЦЭМ!$D$10+'СЕТ СН'!$H$5-'СЕТ СН'!$H$24</f>
        <v>3444.3618218700003</v>
      </c>
      <c r="R105" s="36">
        <f>SUMIFS(СВЦЭМ!$D$33:$D$776,СВЦЭМ!$A$33:$A$776,$A105,СВЦЭМ!$B$33:$B$776,R$83)+'СЕТ СН'!$H$14+СВЦЭМ!$D$10+'СЕТ СН'!$H$5-'СЕТ СН'!$H$24</f>
        <v>3427.3206974499999</v>
      </c>
      <c r="S105" s="36">
        <f>SUMIFS(СВЦЭМ!$D$33:$D$776,СВЦЭМ!$A$33:$A$776,$A105,СВЦЭМ!$B$33:$B$776,S$83)+'СЕТ СН'!$H$14+СВЦЭМ!$D$10+'СЕТ СН'!$H$5-'СЕТ СН'!$H$24</f>
        <v>3417.85930345</v>
      </c>
      <c r="T105" s="36">
        <f>SUMIFS(СВЦЭМ!$D$33:$D$776,СВЦЭМ!$A$33:$A$776,$A105,СВЦЭМ!$B$33:$B$776,T$83)+'СЕТ СН'!$H$14+СВЦЭМ!$D$10+'СЕТ СН'!$H$5-'СЕТ СН'!$H$24</f>
        <v>3413.06654282</v>
      </c>
      <c r="U105" s="36">
        <f>SUMIFS(СВЦЭМ!$D$33:$D$776,СВЦЭМ!$A$33:$A$776,$A105,СВЦЭМ!$B$33:$B$776,U$83)+'СЕТ СН'!$H$14+СВЦЭМ!$D$10+'СЕТ СН'!$H$5-'СЕТ СН'!$H$24</f>
        <v>3406.3491701200001</v>
      </c>
      <c r="V105" s="36">
        <f>SUMIFS(СВЦЭМ!$D$33:$D$776,СВЦЭМ!$A$33:$A$776,$A105,СВЦЭМ!$B$33:$B$776,V$83)+'СЕТ СН'!$H$14+СВЦЭМ!$D$10+'СЕТ СН'!$H$5-'СЕТ СН'!$H$24</f>
        <v>3398.7192653699999</v>
      </c>
      <c r="W105" s="36">
        <f>SUMIFS(СВЦЭМ!$D$33:$D$776,СВЦЭМ!$A$33:$A$776,$A105,СВЦЭМ!$B$33:$B$776,W$83)+'СЕТ СН'!$H$14+СВЦЭМ!$D$10+'СЕТ СН'!$H$5-'СЕТ СН'!$H$24</f>
        <v>3386.3962846300001</v>
      </c>
      <c r="X105" s="36">
        <f>SUMIFS(СВЦЭМ!$D$33:$D$776,СВЦЭМ!$A$33:$A$776,$A105,СВЦЭМ!$B$33:$B$776,X$83)+'СЕТ СН'!$H$14+СВЦЭМ!$D$10+'СЕТ СН'!$H$5-'СЕТ СН'!$H$24</f>
        <v>3400.9621657299999</v>
      </c>
      <c r="Y105" s="36">
        <f>SUMIFS(СВЦЭМ!$D$33:$D$776,СВЦЭМ!$A$33:$A$776,$A105,СВЦЭМ!$B$33:$B$776,Y$83)+'СЕТ СН'!$H$14+СВЦЭМ!$D$10+'СЕТ СН'!$H$5-'СЕТ СН'!$H$24</f>
        <v>3433.4445983699998</v>
      </c>
    </row>
    <row r="106" spans="1:25" ht="15.75" x14ac:dyDescent="0.2">
      <c r="A106" s="35">
        <f t="shared" si="2"/>
        <v>43792</v>
      </c>
      <c r="B106" s="36">
        <f>SUMIFS(СВЦЭМ!$D$33:$D$776,СВЦЭМ!$A$33:$A$776,$A106,СВЦЭМ!$B$33:$B$776,B$83)+'СЕТ СН'!$H$14+СВЦЭМ!$D$10+'СЕТ СН'!$H$5-'СЕТ СН'!$H$24</f>
        <v>3466.8887558500001</v>
      </c>
      <c r="C106" s="36">
        <f>SUMIFS(СВЦЭМ!$D$33:$D$776,СВЦЭМ!$A$33:$A$776,$A106,СВЦЭМ!$B$33:$B$776,C$83)+'СЕТ СН'!$H$14+СВЦЭМ!$D$10+'СЕТ СН'!$H$5-'СЕТ СН'!$H$24</f>
        <v>3505.9540709799999</v>
      </c>
      <c r="D106" s="36">
        <f>SUMIFS(СВЦЭМ!$D$33:$D$776,СВЦЭМ!$A$33:$A$776,$A106,СВЦЭМ!$B$33:$B$776,D$83)+'СЕТ СН'!$H$14+СВЦЭМ!$D$10+'СЕТ СН'!$H$5-'СЕТ СН'!$H$24</f>
        <v>3516.3047933899998</v>
      </c>
      <c r="E106" s="36">
        <f>SUMIFS(СВЦЭМ!$D$33:$D$776,СВЦЭМ!$A$33:$A$776,$A106,СВЦЭМ!$B$33:$B$776,E$83)+'СЕТ СН'!$H$14+СВЦЭМ!$D$10+'СЕТ СН'!$H$5-'СЕТ СН'!$H$24</f>
        <v>3522.5179429999998</v>
      </c>
      <c r="F106" s="36">
        <f>SUMIFS(СВЦЭМ!$D$33:$D$776,СВЦЭМ!$A$33:$A$776,$A106,СВЦЭМ!$B$33:$B$776,F$83)+'СЕТ СН'!$H$14+СВЦЭМ!$D$10+'СЕТ СН'!$H$5-'СЕТ СН'!$H$24</f>
        <v>3519.3980794399999</v>
      </c>
      <c r="G106" s="36">
        <f>SUMIFS(СВЦЭМ!$D$33:$D$776,СВЦЭМ!$A$33:$A$776,$A106,СВЦЭМ!$B$33:$B$776,G$83)+'СЕТ СН'!$H$14+СВЦЭМ!$D$10+'СЕТ СН'!$H$5-'СЕТ СН'!$H$24</f>
        <v>3511.3359990899999</v>
      </c>
      <c r="H106" s="36">
        <f>SUMIFS(СВЦЭМ!$D$33:$D$776,СВЦЭМ!$A$33:$A$776,$A106,СВЦЭМ!$B$33:$B$776,H$83)+'СЕТ СН'!$H$14+СВЦЭМ!$D$10+'СЕТ СН'!$H$5-'СЕТ СН'!$H$24</f>
        <v>3492.7460313199999</v>
      </c>
      <c r="I106" s="36">
        <f>SUMIFS(СВЦЭМ!$D$33:$D$776,СВЦЭМ!$A$33:$A$776,$A106,СВЦЭМ!$B$33:$B$776,I$83)+'СЕТ СН'!$H$14+СВЦЭМ!$D$10+'СЕТ СН'!$H$5-'СЕТ СН'!$H$24</f>
        <v>3494.0190335299999</v>
      </c>
      <c r="J106" s="36">
        <f>SUMIFS(СВЦЭМ!$D$33:$D$776,СВЦЭМ!$A$33:$A$776,$A106,СВЦЭМ!$B$33:$B$776,J$83)+'СЕТ СН'!$H$14+СВЦЭМ!$D$10+'СЕТ СН'!$H$5-'СЕТ СН'!$H$24</f>
        <v>3472.8414659199998</v>
      </c>
      <c r="K106" s="36">
        <f>SUMIFS(СВЦЭМ!$D$33:$D$776,СВЦЭМ!$A$33:$A$776,$A106,СВЦЭМ!$B$33:$B$776,K$83)+'СЕТ СН'!$H$14+СВЦЭМ!$D$10+'СЕТ СН'!$H$5-'СЕТ СН'!$H$24</f>
        <v>3459.4324526400001</v>
      </c>
      <c r="L106" s="36">
        <f>SUMIFS(СВЦЭМ!$D$33:$D$776,СВЦЭМ!$A$33:$A$776,$A106,СВЦЭМ!$B$33:$B$776,L$83)+'СЕТ СН'!$H$14+СВЦЭМ!$D$10+'СЕТ СН'!$H$5-'СЕТ СН'!$H$24</f>
        <v>3426.5178217900002</v>
      </c>
      <c r="M106" s="36">
        <f>SUMIFS(СВЦЭМ!$D$33:$D$776,СВЦЭМ!$A$33:$A$776,$A106,СВЦЭМ!$B$33:$B$776,M$83)+'СЕТ СН'!$H$14+СВЦЭМ!$D$10+'СЕТ СН'!$H$5-'СЕТ СН'!$H$24</f>
        <v>3421.1048374800002</v>
      </c>
      <c r="N106" s="36">
        <f>SUMIFS(СВЦЭМ!$D$33:$D$776,СВЦЭМ!$A$33:$A$776,$A106,СВЦЭМ!$B$33:$B$776,N$83)+'СЕТ СН'!$H$14+СВЦЭМ!$D$10+'СЕТ СН'!$H$5-'СЕТ СН'!$H$24</f>
        <v>3415.19260248</v>
      </c>
      <c r="O106" s="36">
        <f>SUMIFS(СВЦЭМ!$D$33:$D$776,СВЦЭМ!$A$33:$A$776,$A106,СВЦЭМ!$B$33:$B$776,O$83)+'СЕТ СН'!$H$14+СВЦЭМ!$D$10+'СЕТ СН'!$H$5-'СЕТ СН'!$H$24</f>
        <v>3423.0173720000003</v>
      </c>
      <c r="P106" s="36">
        <f>SUMIFS(СВЦЭМ!$D$33:$D$776,СВЦЭМ!$A$33:$A$776,$A106,СВЦЭМ!$B$33:$B$776,P$83)+'СЕТ СН'!$H$14+СВЦЭМ!$D$10+'СЕТ СН'!$H$5-'СЕТ СН'!$H$24</f>
        <v>3434.0970445299999</v>
      </c>
      <c r="Q106" s="36">
        <f>SUMIFS(СВЦЭМ!$D$33:$D$776,СВЦЭМ!$A$33:$A$776,$A106,СВЦЭМ!$B$33:$B$776,Q$83)+'СЕТ СН'!$H$14+СВЦЭМ!$D$10+'СЕТ СН'!$H$5-'СЕТ СН'!$H$24</f>
        <v>3431.94293793</v>
      </c>
      <c r="R106" s="36">
        <f>SUMIFS(СВЦЭМ!$D$33:$D$776,СВЦЭМ!$A$33:$A$776,$A106,СВЦЭМ!$B$33:$B$776,R$83)+'СЕТ СН'!$H$14+СВЦЭМ!$D$10+'СЕТ СН'!$H$5-'СЕТ СН'!$H$24</f>
        <v>3423.40372729</v>
      </c>
      <c r="S106" s="36">
        <f>SUMIFS(СВЦЭМ!$D$33:$D$776,СВЦЭМ!$A$33:$A$776,$A106,СВЦЭМ!$B$33:$B$776,S$83)+'СЕТ СН'!$H$14+СВЦЭМ!$D$10+'СЕТ СН'!$H$5-'СЕТ СН'!$H$24</f>
        <v>3416.06434683</v>
      </c>
      <c r="T106" s="36">
        <f>SUMIFS(СВЦЭМ!$D$33:$D$776,СВЦЭМ!$A$33:$A$776,$A106,СВЦЭМ!$B$33:$B$776,T$83)+'СЕТ СН'!$H$14+СВЦЭМ!$D$10+'СЕТ СН'!$H$5-'СЕТ СН'!$H$24</f>
        <v>3408.8419099399998</v>
      </c>
      <c r="U106" s="36">
        <f>SUMIFS(СВЦЭМ!$D$33:$D$776,СВЦЭМ!$A$33:$A$776,$A106,СВЦЭМ!$B$33:$B$776,U$83)+'СЕТ СН'!$H$14+СВЦЭМ!$D$10+'СЕТ СН'!$H$5-'СЕТ СН'!$H$24</f>
        <v>3406.2762281</v>
      </c>
      <c r="V106" s="36">
        <f>SUMIFS(СВЦЭМ!$D$33:$D$776,СВЦЭМ!$A$33:$A$776,$A106,СВЦЭМ!$B$33:$B$776,V$83)+'СЕТ СН'!$H$14+СВЦЭМ!$D$10+'СЕТ СН'!$H$5-'СЕТ СН'!$H$24</f>
        <v>3415.13873844</v>
      </c>
      <c r="W106" s="36">
        <f>SUMIFS(СВЦЭМ!$D$33:$D$776,СВЦЭМ!$A$33:$A$776,$A106,СВЦЭМ!$B$33:$B$776,W$83)+'СЕТ СН'!$H$14+СВЦЭМ!$D$10+'СЕТ СН'!$H$5-'СЕТ СН'!$H$24</f>
        <v>3427.00277448</v>
      </c>
      <c r="X106" s="36">
        <f>SUMIFS(СВЦЭМ!$D$33:$D$776,СВЦЭМ!$A$33:$A$776,$A106,СВЦЭМ!$B$33:$B$776,X$83)+'СЕТ СН'!$H$14+СВЦЭМ!$D$10+'СЕТ СН'!$H$5-'СЕТ СН'!$H$24</f>
        <v>3439.50430426</v>
      </c>
      <c r="Y106" s="36">
        <f>SUMIFS(СВЦЭМ!$D$33:$D$776,СВЦЭМ!$A$33:$A$776,$A106,СВЦЭМ!$B$33:$B$776,Y$83)+'СЕТ СН'!$H$14+СВЦЭМ!$D$10+'СЕТ СН'!$H$5-'СЕТ СН'!$H$24</f>
        <v>3448.5747589299999</v>
      </c>
    </row>
    <row r="107" spans="1:25" ht="15.75" x14ac:dyDescent="0.2">
      <c r="A107" s="35">
        <f t="shared" si="2"/>
        <v>43793</v>
      </c>
      <c r="B107" s="36">
        <f>SUMIFS(СВЦЭМ!$D$33:$D$776,СВЦЭМ!$A$33:$A$776,$A107,СВЦЭМ!$B$33:$B$776,B$83)+'СЕТ СН'!$H$14+СВЦЭМ!$D$10+'СЕТ СН'!$H$5-'СЕТ СН'!$H$24</f>
        <v>3427.5779012100002</v>
      </c>
      <c r="C107" s="36">
        <f>SUMIFS(СВЦЭМ!$D$33:$D$776,СВЦЭМ!$A$33:$A$776,$A107,СВЦЭМ!$B$33:$B$776,C$83)+'СЕТ СН'!$H$14+СВЦЭМ!$D$10+'СЕТ СН'!$H$5-'СЕТ СН'!$H$24</f>
        <v>3443.15042649</v>
      </c>
      <c r="D107" s="36">
        <f>SUMIFS(СВЦЭМ!$D$33:$D$776,СВЦЭМ!$A$33:$A$776,$A107,СВЦЭМ!$B$33:$B$776,D$83)+'СЕТ СН'!$H$14+СВЦЭМ!$D$10+'СЕТ СН'!$H$5-'СЕТ СН'!$H$24</f>
        <v>3500.1122834899998</v>
      </c>
      <c r="E107" s="36">
        <f>SUMIFS(СВЦЭМ!$D$33:$D$776,СВЦЭМ!$A$33:$A$776,$A107,СВЦЭМ!$B$33:$B$776,E$83)+'СЕТ СН'!$H$14+СВЦЭМ!$D$10+'СЕТ СН'!$H$5-'СЕТ СН'!$H$24</f>
        <v>3523.1179190900002</v>
      </c>
      <c r="F107" s="36">
        <f>SUMIFS(СВЦЭМ!$D$33:$D$776,СВЦЭМ!$A$33:$A$776,$A107,СВЦЭМ!$B$33:$B$776,F$83)+'СЕТ СН'!$H$14+СВЦЭМ!$D$10+'СЕТ СН'!$H$5-'СЕТ СН'!$H$24</f>
        <v>3526.9555320600002</v>
      </c>
      <c r="G107" s="36">
        <f>SUMIFS(СВЦЭМ!$D$33:$D$776,СВЦЭМ!$A$33:$A$776,$A107,СВЦЭМ!$B$33:$B$776,G$83)+'СЕТ СН'!$H$14+СВЦЭМ!$D$10+'СЕТ СН'!$H$5-'СЕТ СН'!$H$24</f>
        <v>3527.1978368</v>
      </c>
      <c r="H107" s="36">
        <f>SUMIFS(СВЦЭМ!$D$33:$D$776,СВЦЭМ!$A$33:$A$776,$A107,СВЦЭМ!$B$33:$B$776,H$83)+'СЕТ СН'!$H$14+СВЦЭМ!$D$10+'СЕТ СН'!$H$5-'СЕТ СН'!$H$24</f>
        <v>3515.8988117200001</v>
      </c>
      <c r="I107" s="36">
        <f>SUMIFS(СВЦЭМ!$D$33:$D$776,СВЦЭМ!$A$33:$A$776,$A107,СВЦЭМ!$B$33:$B$776,I$83)+'СЕТ СН'!$H$14+СВЦЭМ!$D$10+'СЕТ СН'!$H$5-'СЕТ СН'!$H$24</f>
        <v>3506.6649513000002</v>
      </c>
      <c r="J107" s="36">
        <f>SUMIFS(СВЦЭМ!$D$33:$D$776,СВЦЭМ!$A$33:$A$776,$A107,СВЦЭМ!$B$33:$B$776,J$83)+'СЕТ СН'!$H$14+СВЦЭМ!$D$10+'СЕТ СН'!$H$5-'СЕТ СН'!$H$24</f>
        <v>3481.3146703000002</v>
      </c>
      <c r="K107" s="36">
        <f>SUMIFS(СВЦЭМ!$D$33:$D$776,СВЦЭМ!$A$33:$A$776,$A107,СВЦЭМ!$B$33:$B$776,K$83)+'СЕТ СН'!$H$14+СВЦЭМ!$D$10+'СЕТ СН'!$H$5-'СЕТ СН'!$H$24</f>
        <v>3474.2696034800001</v>
      </c>
      <c r="L107" s="36">
        <f>SUMIFS(СВЦЭМ!$D$33:$D$776,СВЦЭМ!$A$33:$A$776,$A107,СВЦЭМ!$B$33:$B$776,L$83)+'СЕТ СН'!$H$14+СВЦЭМ!$D$10+'СЕТ СН'!$H$5-'СЕТ СН'!$H$24</f>
        <v>3430.46325118</v>
      </c>
      <c r="M107" s="36">
        <f>SUMIFS(СВЦЭМ!$D$33:$D$776,СВЦЭМ!$A$33:$A$776,$A107,СВЦЭМ!$B$33:$B$776,M$83)+'СЕТ СН'!$H$14+СВЦЭМ!$D$10+'СЕТ СН'!$H$5-'СЕТ СН'!$H$24</f>
        <v>3418.81439417</v>
      </c>
      <c r="N107" s="36">
        <f>SUMIFS(СВЦЭМ!$D$33:$D$776,СВЦЭМ!$A$33:$A$776,$A107,СВЦЭМ!$B$33:$B$776,N$83)+'СЕТ СН'!$H$14+СВЦЭМ!$D$10+'СЕТ СН'!$H$5-'СЕТ СН'!$H$24</f>
        <v>3409.0778783699998</v>
      </c>
      <c r="O107" s="36">
        <f>SUMIFS(СВЦЭМ!$D$33:$D$776,СВЦЭМ!$A$33:$A$776,$A107,СВЦЭМ!$B$33:$B$776,O$83)+'СЕТ СН'!$H$14+СВЦЭМ!$D$10+'СЕТ СН'!$H$5-'СЕТ СН'!$H$24</f>
        <v>3408.9800570900002</v>
      </c>
      <c r="P107" s="36">
        <f>SUMIFS(СВЦЭМ!$D$33:$D$776,СВЦЭМ!$A$33:$A$776,$A107,СВЦЭМ!$B$33:$B$776,P$83)+'СЕТ СН'!$H$14+СВЦЭМ!$D$10+'СЕТ СН'!$H$5-'СЕТ СН'!$H$24</f>
        <v>3416.2199584</v>
      </c>
      <c r="Q107" s="36">
        <f>SUMIFS(СВЦЭМ!$D$33:$D$776,СВЦЭМ!$A$33:$A$776,$A107,СВЦЭМ!$B$33:$B$776,Q$83)+'СЕТ СН'!$H$14+СВЦЭМ!$D$10+'СЕТ СН'!$H$5-'СЕТ СН'!$H$24</f>
        <v>3404.7654396600001</v>
      </c>
      <c r="R107" s="36">
        <f>SUMIFS(СВЦЭМ!$D$33:$D$776,СВЦЭМ!$A$33:$A$776,$A107,СВЦЭМ!$B$33:$B$776,R$83)+'СЕТ СН'!$H$14+СВЦЭМ!$D$10+'СЕТ СН'!$H$5-'СЕТ СН'!$H$24</f>
        <v>3426.7153566699999</v>
      </c>
      <c r="S107" s="36">
        <f>SUMIFS(СВЦЭМ!$D$33:$D$776,СВЦЭМ!$A$33:$A$776,$A107,СВЦЭМ!$B$33:$B$776,S$83)+'СЕТ СН'!$H$14+СВЦЭМ!$D$10+'СЕТ СН'!$H$5-'СЕТ СН'!$H$24</f>
        <v>3438.0075983900001</v>
      </c>
      <c r="T107" s="36">
        <f>SUMIFS(СВЦЭМ!$D$33:$D$776,СВЦЭМ!$A$33:$A$776,$A107,СВЦЭМ!$B$33:$B$776,T$83)+'СЕТ СН'!$H$14+СВЦЭМ!$D$10+'СЕТ СН'!$H$5-'СЕТ СН'!$H$24</f>
        <v>3430.83003878</v>
      </c>
      <c r="U107" s="36">
        <f>SUMIFS(СВЦЭМ!$D$33:$D$776,СВЦЭМ!$A$33:$A$776,$A107,СВЦЭМ!$B$33:$B$776,U$83)+'СЕТ СН'!$H$14+СВЦЭМ!$D$10+'СЕТ СН'!$H$5-'СЕТ СН'!$H$24</f>
        <v>3441.84647868</v>
      </c>
      <c r="V107" s="36">
        <f>SUMIFS(СВЦЭМ!$D$33:$D$776,СВЦЭМ!$A$33:$A$776,$A107,СВЦЭМ!$B$33:$B$776,V$83)+'СЕТ СН'!$H$14+СВЦЭМ!$D$10+'СЕТ СН'!$H$5-'СЕТ СН'!$H$24</f>
        <v>3438.2705855600002</v>
      </c>
      <c r="W107" s="36">
        <f>SUMIFS(СВЦЭМ!$D$33:$D$776,СВЦЭМ!$A$33:$A$776,$A107,СВЦЭМ!$B$33:$B$776,W$83)+'СЕТ СН'!$H$14+СВЦЭМ!$D$10+'СЕТ СН'!$H$5-'СЕТ СН'!$H$24</f>
        <v>3438.1891484400003</v>
      </c>
      <c r="X107" s="36">
        <f>SUMIFS(СВЦЭМ!$D$33:$D$776,СВЦЭМ!$A$33:$A$776,$A107,СВЦЭМ!$B$33:$B$776,X$83)+'СЕТ СН'!$H$14+СВЦЭМ!$D$10+'СЕТ СН'!$H$5-'СЕТ СН'!$H$24</f>
        <v>3437.08735183</v>
      </c>
      <c r="Y107" s="36">
        <f>SUMIFS(СВЦЭМ!$D$33:$D$776,СВЦЭМ!$A$33:$A$776,$A107,СВЦЭМ!$B$33:$B$776,Y$83)+'СЕТ СН'!$H$14+СВЦЭМ!$D$10+'СЕТ СН'!$H$5-'СЕТ СН'!$H$24</f>
        <v>3462.5534173300002</v>
      </c>
    </row>
    <row r="108" spans="1:25" ht="15.75" x14ac:dyDescent="0.2">
      <c r="A108" s="35">
        <f t="shared" si="2"/>
        <v>43794</v>
      </c>
      <c r="B108" s="36">
        <f>SUMIFS(СВЦЭМ!$D$33:$D$776,СВЦЭМ!$A$33:$A$776,$A108,СВЦЭМ!$B$33:$B$776,B$83)+'СЕТ СН'!$H$14+СВЦЭМ!$D$10+'СЕТ СН'!$H$5-'СЕТ СН'!$H$24</f>
        <v>3501.72693837</v>
      </c>
      <c r="C108" s="36">
        <f>SUMIFS(СВЦЭМ!$D$33:$D$776,СВЦЭМ!$A$33:$A$776,$A108,СВЦЭМ!$B$33:$B$776,C$83)+'СЕТ СН'!$H$14+СВЦЭМ!$D$10+'СЕТ СН'!$H$5-'СЕТ СН'!$H$24</f>
        <v>3523.5306381700002</v>
      </c>
      <c r="D108" s="36">
        <f>SUMIFS(СВЦЭМ!$D$33:$D$776,СВЦЭМ!$A$33:$A$776,$A108,СВЦЭМ!$B$33:$B$776,D$83)+'СЕТ СН'!$H$14+СВЦЭМ!$D$10+'СЕТ СН'!$H$5-'СЕТ СН'!$H$24</f>
        <v>3561.4715612300001</v>
      </c>
      <c r="E108" s="36">
        <f>SUMIFS(СВЦЭМ!$D$33:$D$776,СВЦЭМ!$A$33:$A$776,$A108,СВЦЭМ!$B$33:$B$776,E$83)+'СЕТ СН'!$H$14+СВЦЭМ!$D$10+'СЕТ СН'!$H$5-'СЕТ СН'!$H$24</f>
        <v>3568.2330498599999</v>
      </c>
      <c r="F108" s="36">
        <f>SUMIFS(СВЦЭМ!$D$33:$D$776,СВЦЭМ!$A$33:$A$776,$A108,СВЦЭМ!$B$33:$B$776,F$83)+'СЕТ СН'!$H$14+СВЦЭМ!$D$10+'СЕТ СН'!$H$5-'СЕТ СН'!$H$24</f>
        <v>3552.2265141600001</v>
      </c>
      <c r="G108" s="36">
        <f>SUMIFS(СВЦЭМ!$D$33:$D$776,СВЦЭМ!$A$33:$A$776,$A108,СВЦЭМ!$B$33:$B$776,G$83)+'СЕТ СН'!$H$14+СВЦЭМ!$D$10+'СЕТ СН'!$H$5-'СЕТ СН'!$H$24</f>
        <v>3551.7977998199999</v>
      </c>
      <c r="H108" s="36">
        <f>SUMIFS(СВЦЭМ!$D$33:$D$776,СВЦЭМ!$A$33:$A$776,$A108,СВЦЭМ!$B$33:$B$776,H$83)+'СЕТ СН'!$H$14+СВЦЭМ!$D$10+'СЕТ СН'!$H$5-'СЕТ СН'!$H$24</f>
        <v>3511.2344967999998</v>
      </c>
      <c r="I108" s="36">
        <f>SUMIFS(СВЦЭМ!$D$33:$D$776,СВЦЭМ!$A$33:$A$776,$A108,СВЦЭМ!$B$33:$B$776,I$83)+'СЕТ СН'!$H$14+СВЦЭМ!$D$10+'СЕТ СН'!$H$5-'СЕТ СН'!$H$24</f>
        <v>3495.2389054</v>
      </c>
      <c r="J108" s="36">
        <f>SUMIFS(СВЦЭМ!$D$33:$D$776,СВЦЭМ!$A$33:$A$776,$A108,СВЦЭМ!$B$33:$B$776,J$83)+'СЕТ СН'!$H$14+СВЦЭМ!$D$10+'СЕТ СН'!$H$5-'СЕТ СН'!$H$24</f>
        <v>3477.94644879</v>
      </c>
      <c r="K108" s="36">
        <f>SUMIFS(СВЦЭМ!$D$33:$D$776,СВЦЭМ!$A$33:$A$776,$A108,СВЦЭМ!$B$33:$B$776,K$83)+'СЕТ СН'!$H$14+СВЦЭМ!$D$10+'СЕТ СН'!$H$5-'СЕТ СН'!$H$24</f>
        <v>3467.68271796</v>
      </c>
      <c r="L108" s="36">
        <f>SUMIFS(СВЦЭМ!$D$33:$D$776,СВЦЭМ!$A$33:$A$776,$A108,СВЦЭМ!$B$33:$B$776,L$83)+'СЕТ СН'!$H$14+СВЦЭМ!$D$10+'СЕТ СН'!$H$5-'СЕТ СН'!$H$24</f>
        <v>3426.4412490300001</v>
      </c>
      <c r="M108" s="36">
        <f>SUMIFS(СВЦЭМ!$D$33:$D$776,СВЦЭМ!$A$33:$A$776,$A108,СВЦЭМ!$B$33:$B$776,M$83)+'СЕТ СН'!$H$14+СВЦЭМ!$D$10+'СЕТ СН'!$H$5-'СЕТ СН'!$H$24</f>
        <v>3426.66189915</v>
      </c>
      <c r="N108" s="36">
        <f>SUMIFS(СВЦЭМ!$D$33:$D$776,СВЦЭМ!$A$33:$A$776,$A108,СВЦЭМ!$B$33:$B$776,N$83)+'СЕТ СН'!$H$14+СВЦЭМ!$D$10+'СЕТ СН'!$H$5-'СЕТ СН'!$H$24</f>
        <v>3415.6275234200002</v>
      </c>
      <c r="O108" s="36">
        <f>SUMIFS(СВЦЭМ!$D$33:$D$776,СВЦЭМ!$A$33:$A$776,$A108,СВЦЭМ!$B$33:$B$776,O$83)+'СЕТ СН'!$H$14+СВЦЭМ!$D$10+'СЕТ СН'!$H$5-'СЕТ СН'!$H$24</f>
        <v>3423.5254347199998</v>
      </c>
      <c r="P108" s="36">
        <f>SUMIFS(СВЦЭМ!$D$33:$D$776,СВЦЭМ!$A$33:$A$776,$A108,СВЦЭМ!$B$33:$B$776,P$83)+'СЕТ СН'!$H$14+СВЦЭМ!$D$10+'СЕТ СН'!$H$5-'СЕТ СН'!$H$24</f>
        <v>3431.48550497</v>
      </c>
      <c r="Q108" s="36">
        <f>SUMIFS(СВЦЭМ!$D$33:$D$776,СВЦЭМ!$A$33:$A$776,$A108,СВЦЭМ!$B$33:$B$776,Q$83)+'СЕТ СН'!$H$14+СВЦЭМ!$D$10+'СЕТ СН'!$H$5-'СЕТ СН'!$H$24</f>
        <v>3406.49902127</v>
      </c>
      <c r="R108" s="36">
        <f>SUMIFS(СВЦЭМ!$D$33:$D$776,СВЦЭМ!$A$33:$A$776,$A108,СВЦЭМ!$B$33:$B$776,R$83)+'СЕТ СН'!$H$14+СВЦЭМ!$D$10+'СЕТ СН'!$H$5-'СЕТ СН'!$H$24</f>
        <v>3419.2367593700001</v>
      </c>
      <c r="S108" s="36">
        <f>SUMIFS(СВЦЭМ!$D$33:$D$776,СВЦЭМ!$A$33:$A$776,$A108,СВЦЭМ!$B$33:$B$776,S$83)+'СЕТ СН'!$H$14+СВЦЭМ!$D$10+'СЕТ СН'!$H$5-'СЕТ СН'!$H$24</f>
        <v>3415.7915705200003</v>
      </c>
      <c r="T108" s="36">
        <f>SUMIFS(СВЦЭМ!$D$33:$D$776,СВЦЭМ!$A$33:$A$776,$A108,СВЦЭМ!$B$33:$B$776,T$83)+'СЕТ СН'!$H$14+СВЦЭМ!$D$10+'СЕТ СН'!$H$5-'СЕТ СН'!$H$24</f>
        <v>3410.5518687700001</v>
      </c>
      <c r="U108" s="36">
        <f>SUMIFS(СВЦЭМ!$D$33:$D$776,СВЦЭМ!$A$33:$A$776,$A108,СВЦЭМ!$B$33:$B$776,U$83)+'СЕТ СН'!$H$14+СВЦЭМ!$D$10+'СЕТ СН'!$H$5-'СЕТ СН'!$H$24</f>
        <v>3418.5455721200001</v>
      </c>
      <c r="V108" s="36">
        <f>SUMIFS(СВЦЭМ!$D$33:$D$776,СВЦЭМ!$A$33:$A$776,$A108,СВЦЭМ!$B$33:$B$776,V$83)+'СЕТ СН'!$H$14+СВЦЭМ!$D$10+'СЕТ СН'!$H$5-'СЕТ СН'!$H$24</f>
        <v>3425.6504006599998</v>
      </c>
      <c r="W108" s="36">
        <f>SUMIFS(СВЦЭМ!$D$33:$D$776,СВЦЭМ!$A$33:$A$776,$A108,СВЦЭМ!$B$33:$B$776,W$83)+'СЕТ СН'!$H$14+СВЦЭМ!$D$10+'СЕТ СН'!$H$5-'СЕТ СН'!$H$24</f>
        <v>3449.3272929899999</v>
      </c>
      <c r="X108" s="36">
        <f>SUMIFS(СВЦЭМ!$D$33:$D$776,СВЦЭМ!$A$33:$A$776,$A108,СВЦЭМ!$B$33:$B$776,X$83)+'СЕТ СН'!$H$14+СВЦЭМ!$D$10+'СЕТ СН'!$H$5-'СЕТ СН'!$H$24</f>
        <v>3460.6517009700001</v>
      </c>
      <c r="Y108" s="36">
        <f>SUMIFS(СВЦЭМ!$D$33:$D$776,СВЦЭМ!$A$33:$A$776,$A108,СВЦЭМ!$B$33:$B$776,Y$83)+'СЕТ СН'!$H$14+СВЦЭМ!$D$10+'СЕТ СН'!$H$5-'СЕТ СН'!$H$24</f>
        <v>3476.4082462699998</v>
      </c>
    </row>
    <row r="109" spans="1:25" ht="15.75" x14ac:dyDescent="0.2">
      <c r="A109" s="35">
        <f t="shared" si="2"/>
        <v>43795</v>
      </c>
      <c r="B109" s="36">
        <f>SUMIFS(СВЦЭМ!$D$33:$D$776,СВЦЭМ!$A$33:$A$776,$A109,СВЦЭМ!$B$33:$B$776,B$83)+'СЕТ СН'!$H$14+СВЦЭМ!$D$10+'СЕТ СН'!$H$5-'СЕТ СН'!$H$24</f>
        <v>3526.8951093000001</v>
      </c>
      <c r="C109" s="36">
        <f>SUMIFS(СВЦЭМ!$D$33:$D$776,СВЦЭМ!$A$33:$A$776,$A109,СВЦЭМ!$B$33:$B$776,C$83)+'СЕТ СН'!$H$14+СВЦЭМ!$D$10+'СЕТ СН'!$H$5-'СЕТ СН'!$H$24</f>
        <v>3539.43257601</v>
      </c>
      <c r="D109" s="36">
        <f>SUMIFS(СВЦЭМ!$D$33:$D$776,СВЦЭМ!$A$33:$A$776,$A109,СВЦЭМ!$B$33:$B$776,D$83)+'СЕТ СН'!$H$14+СВЦЭМ!$D$10+'СЕТ СН'!$H$5-'СЕТ СН'!$H$24</f>
        <v>3553.49031702</v>
      </c>
      <c r="E109" s="36">
        <f>SUMIFS(СВЦЭМ!$D$33:$D$776,СВЦЭМ!$A$33:$A$776,$A109,СВЦЭМ!$B$33:$B$776,E$83)+'СЕТ СН'!$H$14+СВЦЭМ!$D$10+'СЕТ СН'!$H$5-'СЕТ СН'!$H$24</f>
        <v>3557.2120207200001</v>
      </c>
      <c r="F109" s="36">
        <f>SUMIFS(СВЦЭМ!$D$33:$D$776,СВЦЭМ!$A$33:$A$776,$A109,СВЦЭМ!$B$33:$B$776,F$83)+'СЕТ СН'!$H$14+СВЦЭМ!$D$10+'СЕТ СН'!$H$5-'СЕТ СН'!$H$24</f>
        <v>3545.8289930400001</v>
      </c>
      <c r="G109" s="36">
        <f>SUMIFS(СВЦЭМ!$D$33:$D$776,СВЦЭМ!$A$33:$A$776,$A109,СВЦЭМ!$B$33:$B$776,G$83)+'СЕТ СН'!$H$14+СВЦЭМ!$D$10+'СЕТ СН'!$H$5-'СЕТ СН'!$H$24</f>
        <v>3542.4960389299999</v>
      </c>
      <c r="H109" s="36">
        <f>SUMIFS(СВЦЭМ!$D$33:$D$776,СВЦЭМ!$A$33:$A$776,$A109,СВЦЭМ!$B$33:$B$776,H$83)+'СЕТ СН'!$H$14+СВЦЭМ!$D$10+'СЕТ СН'!$H$5-'СЕТ СН'!$H$24</f>
        <v>3516.8040953199998</v>
      </c>
      <c r="I109" s="36">
        <f>SUMIFS(СВЦЭМ!$D$33:$D$776,СВЦЭМ!$A$33:$A$776,$A109,СВЦЭМ!$B$33:$B$776,I$83)+'СЕТ СН'!$H$14+СВЦЭМ!$D$10+'СЕТ СН'!$H$5-'СЕТ СН'!$H$24</f>
        <v>3512.7024286300002</v>
      </c>
      <c r="J109" s="36">
        <f>SUMIFS(СВЦЭМ!$D$33:$D$776,СВЦЭМ!$A$33:$A$776,$A109,СВЦЭМ!$B$33:$B$776,J$83)+'СЕТ СН'!$H$14+СВЦЭМ!$D$10+'СЕТ СН'!$H$5-'СЕТ СН'!$H$24</f>
        <v>3472.8133667699999</v>
      </c>
      <c r="K109" s="36">
        <f>SUMIFS(СВЦЭМ!$D$33:$D$776,СВЦЭМ!$A$33:$A$776,$A109,СВЦЭМ!$B$33:$B$776,K$83)+'СЕТ СН'!$H$14+СВЦЭМ!$D$10+'СЕТ СН'!$H$5-'СЕТ СН'!$H$24</f>
        <v>3455.5728394400003</v>
      </c>
      <c r="L109" s="36">
        <f>SUMIFS(СВЦЭМ!$D$33:$D$776,СВЦЭМ!$A$33:$A$776,$A109,СВЦЭМ!$B$33:$B$776,L$83)+'СЕТ СН'!$H$14+СВЦЭМ!$D$10+'СЕТ СН'!$H$5-'СЕТ СН'!$H$24</f>
        <v>3420.2354987899998</v>
      </c>
      <c r="M109" s="36">
        <f>SUMIFS(СВЦЭМ!$D$33:$D$776,СВЦЭМ!$A$33:$A$776,$A109,СВЦЭМ!$B$33:$B$776,M$83)+'СЕТ СН'!$H$14+СВЦЭМ!$D$10+'СЕТ СН'!$H$5-'СЕТ СН'!$H$24</f>
        <v>3420.5431982300001</v>
      </c>
      <c r="N109" s="36">
        <f>SUMIFS(СВЦЭМ!$D$33:$D$776,СВЦЭМ!$A$33:$A$776,$A109,СВЦЭМ!$B$33:$B$776,N$83)+'СЕТ СН'!$H$14+СВЦЭМ!$D$10+'СЕТ СН'!$H$5-'СЕТ СН'!$H$24</f>
        <v>3407.45426064</v>
      </c>
      <c r="O109" s="36">
        <f>SUMIFS(СВЦЭМ!$D$33:$D$776,СВЦЭМ!$A$33:$A$776,$A109,СВЦЭМ!$B$33:$B$776,O$83)+'СЕТ СН'!$H$14+СВЦЭМ!$D$10+'СЕТ СН'!$H$5-'СЕТ СН'!$H$24</f>
        <v>3417.2599595699999</v>
      </c>
      <c r="P109" s="36">
        <f>SUMIFS(СВЦЭМ!$D$33:$D$776,СВЦЭМ!$A$33:$A$776,$A109,СВЦЭМ!$B$33:$B$776,P$83)+'СЕТ СН'!$H$14+СВЦЭМ!$D$10+'СЕТ СН'!$H$5-'СЕТ СН'!$H$24</f>
        <v>3427.4407402699999</v>
      </c>
      <c r="Q109" s="36">
        <f>SUMIFS(СВЦЭМ!$D$33:$D$776,СВЦЭМ!$A$33:$A$776,$A109,СВЦЭМ!$B$33:$B$776,Q$83)+'СЕТ СН'!$H$14+СВЦЭМ!$D$10+'СЕТ СН'!$H$5-'СЕТ СН'!$H$24</f>
        <v>3422.5003807600001</v>
      </c>
      <c r="R109" s="36">
        <f>SUMIFS(СВЦЭМ!$D$33:$D$776,СВЦЭМ!$A$33:$A$776,$A109,СВЦЭМ!$B$33:$B$776,R$83)+'СЕТ СН'!$H$14+СВЦЭМ!$D$10+'СЕТ СН'!$H$5-'СЕТ СН'!$H$24</f>
        <v>3441.9412570599998</v>
      </c>
      <c r="S109" s="36">
        <f>SUMIFS(СВЦЭМ!$D$33:$D$776,СВЦЭМ!$A$33:$A$776,$A109,СВЦЭМ!$B$33:$B$776,S$83)+'СЕТ СН'!$H$14+СВЦЭМ!$D$10+'СЕТ СН'!$H$5-'СЕТ СН'!$H$24</f>
        <v>3444.0925651299999</v>
      </c>
      <c r="T109" s="36">
        <f>SUMIFS(СВЦЭМ!$D$33:$D$776,СВЦЭМ!$A$33:$A$776,$A109,СВЦЭМ!$B$33:$B$776,T$83)+'СЕТ СН'!$H$14+СВЦЭМ!$D$10+'СЕТ СН'!$H$5-'СЕТ СН'!$H$24</f>
        <v>3424.32590536</v>
      </c>
      <c r="U109" s="36">
        <f>SUMIFS(СВЦЭМ!$D$33:$D$776,СВЦЭМ!$A$33:$A$776,$A109,СВЦЭМ!$B$33:$B$776,U$83)+'СЕТ СН'!$H$14+СВЦЭМ!$D$10+'СЕТ СН'!$H$5-'СЕТ СН'!$H$24</f>
        <v>3419.57342737</v>
      </c>
      <c r="V109" s="36">
        <f>SUMIFS(СВЦЭМ!$D$33:$D$776,СВЦЭМ!$A$33:$A$776,$A109,СВЦЭМ!$B$33:$B$776,V$83)+'СЕТ СН'!$H$14+СВЦЭМ!$D$10+'СЕТ СН'!$H$5-'СЕТ СН'!$H$24</f>
        <v>3433.5246407899999</v>
      </c>
      <c r="W109" s="36">
        <f>SUMIFS(СВЦЭМ!$D$33:$D$776,СВЦЭМ!$A$33:$A$776,$A109,СВЦЭМ!$B$33:$B$776,W$83)+'СЕТ СН'!$H$14+СВЦЭМ!$D$10+'СЕТ СН'!$H$5-'СЕТ СН'!$H$24</f>
        <v>3465.29119042</v>
      </c>
      <c r="X109" s="36">
        <f>SUMIFS(СВЦЭМ!$D$33:$D$776,СВЦЭМ!$A$33:$A$776,$A109,СВЦЭМ!$B$33:$B$776,X$83)+'СЕТ СН'!$H$14+СВЦЭМ!$D$10+'СЕТ СН'!$H$5-'СЕТ СН'!$H$24</f>
        <v>3468.2370499399999</v>
      </c>
      <c r="Y109" s="36">
        <f>SUMIFS(СВЦЭМ!$D$33:$D$776,СВЦЭМ!$A$33:$A$776,$A109,СВЦЭМ!$B$33:$B$776,Y$83)+'СЕТ СН'!$H$14+СВЦЭМ!$D$10+'СЕТ СН'!$H$5-'СЕТ СН'!$H$24</f>
        <v>3492.5991332600001</v>
      </c>
    </row>
    <row r="110" spans="1:25" ht="15.75" x14ac:dyDescent="0.2">
      <c r="A110" s="35">
        <f t="shared" si="2"/>
        <v>43796</v>
      </c>
      <c r="B110" s="36">
        <f>SUMIFS(СВЦЭМ!$D$33:$D$776,СВЦЭМ!$A$33:$A$776,$A110,СВЦЭМ!$B$33:$B$776,B$83)+'СЕТ СН'!$H$14+СВЦЭМ!$D$10+'СЕТ СН'!$H$5-'СЕТ СН'!$H$24</f>
        <v>3534.4054430599999</v>
      </c>
      <c r="C110" s="36">
        <f>SUMIFS(СВЦЭМ!$D$33:$D$776,СВЦЭМ!$A$33:$A$776,$A110,СВЦЭМ!$B$33:$B$776,C$83)+'СЕТ СН'!$H$14+СВЦЭМ!$D$10+'СЕТ СН'!$H$5-'СЕТ СН'!$H$24</f>
        <v>3549.3971323200003</v>
      </c>
      <c r="D110" s="36">
        <f>SUMIFS(СВЦЭМ!$D$33:$D$776,СВЦЭМ!$A$33:$A$776,$A110,СВЦЭМ!$B$33:$B$776,D$83)+'СЕТ СН'!$H$14+СВЦЭМ!$D$10+'СЕТ СН'!$H$5-'СЕТ СН'!$H$24</f>
        <v>3578.6752019099999</v>
      </c>
      <c r="E110" s="36">
        <f>SUMIFS(СВЦЭМ!$D$33:$D$776,СВЦЭМ!$A$33:$A$776,$A110,СВЦЭМ!$B$33:$B$776,E$83)+'СЕТ СН'!$H$14+СВЦЭМ!$D$10+'СЕТ СН'!$H$5-'СЕТ СН'!$H$24</f>
        <v>3577.8040895300001</v>
      </c>
      <c r="F110" s="36">
        <f>SUMIFS(СВЦЭМ!$D$33:$D$776,СВЦЭМ!$A$33:$A$776,$A110,СВЦЭМ!$B$33:$B$776,F$83)+'СЕТ СН'!$H$14+СВЦЭМ!$D$10+'СЕТ СН'!$H$5-'СЕТ СН'!$H$24</f>
        <v>3573.17348988</v>
      </c>
      <c r="G110" s="36">
        <f>SUMIFS(СВЦЭМ!$D$33:$D$776,СВЦЭМ!$A$33:$A$776,$A110,СВЦЭМ!$B$33:$B$776,G$83)+'СЕТ СН'!$H$14+СВЦЭМ!$D$10+'СЕТ СН'!$H$5-'СЕТ СН'!$H$24</f>
        <v>3559.7929824299999</v>
      </c>
      <c r="H110" s="36">
        <f>SUMIFS(СВЦЭМ!$D$33:$D$776,СВЦЭМ!$A$33:$A$776,$A110,СВЦЭМ!$B$33:$B$776,H$83)+'СЕТ СН'!$H$14+СВЦЭМ!$D$10+'СЕТ СН'!$H$5-'СЕТ СН'!$H$24</f>
        <v>3530.7053749300003</v>
      </c>
      <c r="I110" s="36">
        <f>SUMIFS(СВЦЭМ!$D$33:$D$776,СВЦЭМ!$A$33:$A$776,$A110,СВЦЭМ!$B$33:$B$776,I$83)+'СЕТ СН'!$H$14+СВЦЭМ!$D$10+'СЕТ СН'!$H$5-'СЕТ СН'!$H$24</f>
        <v>3540.0924038499998</v>
      </c>
      <c r="J110" s="36">
        <f>SUMIFS(СВЦЭМ!$D$33:$D$776,СВЦЭМ!$A$33:$A$776,$A110,СВЦЭМ!$B$33:$B$776,J$83)+'СЕТ СН'!$H$14+СВЦЭМ!$D$10+'СЕТ СН'!$H$5-'СЕТ СН'!$H$24</f>
        <v>3507.5342852600002</v>
      </c>
      <c r="K110" s="36">
        <f>SUMIFS(СВЦЭМ!$D$33:$D$776,СВЦЭМ!$A$33:$A$776,$A110,СВЦЭМ!$B$33:$B$776,K$83)+'СЕТ СН'!$H$14+СВЦЭМ!$D$10+'СЕТ СН'!$H$5-'СЕТ СН'!$H$24</f>
        <v>3494.63991803</v>
      </c>
      <c r="L110" s="36">
        <f>SUMIFS(СВЦЭМ!$D$33:$D$776,СВЦЭМ!$A$33:$A$776,$A110,СВЦЭМ!$B$33:$B$776,L$83)+'СЕТ СН'!$H$14+СВЦЭМ!$D$10+'СЕТ СН'!$H$5-'СЕТ СН'!$H$24</f>
        <v>3459.43371161</v>
      </c>
      <c r="M110" s="36">
        <f>SUMIFS(СВЦЭМ!$D$33:$D$776,СВЦЭМ!$A$33:$A$776,$A110,СВЦЭМ!$B$33:$B$776,M$83)+'СЕТ СН'!$H$14+СВЦЭМ!$D$10+'СЕТ СН'!$H$5-'СЕТ СН'!$H$24</f>
        <v>3448.3879422499999</v>
      </c>
      <c r="N110" s="36">
        <f>SUMIFS(СВЦЭМ!$D$33:$D$776,СВЦЭМ!$A$33:$A$776,$A110,СВЦЭМ!$B$33:$B$776,N$83)+'СЕТ СН'!$H$14+СВЦЭМ!$D$10+'СЕТ СН'!$H$5-'СЕТ СН'!$H$24</f>
        <v>3437.4139248800002</v>
      </c>
      <c r="O110" s="36">
        <f>SUMIFS(СВЦЭМ!$D$33:$D$776,СВЦЭМ!$A$33:$A$776,$A110,СВЦЭМ!$B$33:$B$776,O$83)+'СЕТ СН'!$H$14+СВЦЭМ!$D$10+'СЕТ СН'!$H$5-'СЕТ СН'!$H$24</f>
        <v>3452.04971411</v>
      </c>
      <c r="P110" s="36">
        <f>SUMIFS(СВЦЭМ!$D$33:$D$776,СВЦЭМ!$A$33:$A$776,$A110,СВЦЭМ!$B$33:$B$776,P$83)+'СЕТ СН'!$H$14+СВЦЭМ!$D$10+'СЕТ СН'!$H$5-'СЕТ СН'!$H$24</f>
        <v>3460.1580522700001</v>
      </c>
      <c r="Q110" s="36">
        <f>SUMIFS(СВЦЭМ!$D$33:$D$776,СВЦЭМ!$A$33:$A$776,$A110,СВЦЭМ!$B$33:$B$776,Q$83)+'СЕТ СН'!$H$14+СВЦЭМ!$D$10+'СЕТ СН'!$H$5-'СЕТ СН'!$H$24</f>
        <v>3444.0274976199998</v>
      </c>
      <c r="R110" s="36">
        <f>SUMIFS(СВЦЭМ!$D$33:$D$776,СВЦЭМ!$A$33:$A$776,$A110,СВЦЭМ!$B$33:$B$776,R$83)+'СЕТ СН'!$H$14+СВЦЭМ!$D$10+'СЕТ СН'!$H$5-'СЕТ СН'!$H$24</f>
        <v>3446.6986750900001</v>
      </c>
      <c r="S110" s="36">
        <f>SUMIFS(СВЦЭМ!$D$33:$D$776,СВЦЭМ!$A$33:$A$776,$A110,СВЦЭМ!$B$33:$B$776,S$83)+'СЕТ СН'!$H$14+СВЦЭМ!$D$10+'СЕТ СН'!$H$5-'СЕТ СН'!$H$24</f>
        <v>3460.07158854</v>
      </c>
      <c r="T110" s="36">
        <f>SUMIFS(СВЦЭМ!$D$33:$D$776,СВЦЭМ!$A$33:$A$776,$A110,СВЦЭМ!$B$33:$B$776,T$83)+'СЕТ СН'!$H$14+СВЦЭМ!$D$10+'СЕТ СН'!$H$5-'СЕТ СН'!$H$24</f>
        <v>3441.3080981900002</v>
      </c>
      <c r="U110" s="36">
        <f>SUMIFS(СВЦЭМ!$D$33:$D$776,СВЦЭМ!$A$33:$A$776,$A110,СВЦЭМ!$B$33:$B$776,U$83)+'СЕТ СН'!$H$14+СВЦЭМ!$D$10+'СЕТ СН'!$H$5-'СЕТ СН'!$H$24</f>
        <v>3437.0597880300002</v>
      </c>
      <c r="V110" s="36">
        <f>SUMIFS(СВЦЭМ!$D$33:$D$776,СВЦЭМ!$A$33:$A$776,$A110,СВЦЭМ!$B$33:$B$776,V$83)+'СЕТ СН'!$H$14+СВЦЭМ!$D$10+'СЕТ СН'!$H$5-'СЕТ СН'!$H$24</f>
        <v>3440.25347895</v>
      </c>
      <c r="W110" s="36">
        <f>SUMIFS(СВЦЭМ!$D$33:$D$776,СВЦЭМ!$A$33:$A$776,$A110,СВЦЭМ!$B$33:$B$776,W$83)+'СЕТ СН'!$H$14+СВЦЭМ!$D$10+'СЕТ СН'!$H$5-'СЕТ СН'!$H$24</f>
        <v>3442.5543086299999</v>
      </c>
      <c r="X110" s="36">
        <f>SUMIFS(СВЦЭМ!$D$33:$D$776,СВЦЭМ!$A$33:$A$776,$A110,СВЦЭМ!$B$33:$B$776,X$83)+'СЕТ СН'!$H$14+СВЦЭМ!$D$10+'СЕТ СН'!$H$5-'СЕТ СН'!$H$24</f>
        <v>3453.89126807</v>
      </c>
      <c r="Y110" s="36">
        <f>SUMIFS(СВЦЭМ!$D$33:$D$776,СВЦЭМ!$A$33:$A$776,$A110,СВЦЭМ!$B$33:$B$776,Y$83)+'СЕТ СН'!$H$14+СВЦЭМ!$D$10+'СЕТ СН'!$H$5-'СЕТ СН'!$H$24</f>
        <v>3477.02629914</v>
      </c>
    </row>
    <row r="111" spans="1:25" ht="15.75" x14ac:dyDescent="0.2">
      <c r="A111" s="35">
        <f t="shared" si="2"/>
        <v>43797</v>
      </c>
      <c r="B111" s="36">
        <f>SUMIFS(СВЦЭМ!$D$33:$D$776,СВЦЭМ!$A$33:$A$776,$A111,СВЦЭМ!$B$33:$B$776,B$83)+'СЕТ СН'!$H$14+СВЦЭМ!$D$10+'СЕТ СН'!$H$5-'СЕТ СН'!$H$24</f>
        <v>3555.3673393999998</v>
      </c>
      <c r="C111" s="36">
        <f>SUMIFS(СВЦЭМ!$D$33:$D$776,СВЦЭМ!$A$33:$A$776,$A111,СВЦЭМ!$B$33:$B$776,C$83)+'СЕТ СН'!$H$14+СВЦЭМ!$D$10+'СЕТ СН'!$H$5-'СЕТ СН'!$H$24</f>
        <v>3577.8304773099999</v>
      </c>
      <c r="D111" s="36">
        <f>SUMIFS(СВЦЭМ!$D$33:$D$776,СВЦЭМ!$A$33:$A$776,$A111,СВЦЭМ!$B$33:$B$776,D$83)+'СЕТ СН'!$H$14+СВЦЭМ!$D$10+'СЕТ СН'!$H$5-'СЕТ СН'!$H$24</f>
        <v>3617.8500189599999</v>
      </c>
      <c r="E111" s="36">
        <f>SUMIFS(СВЦЭМ!$D$33:$D$776,СВЦЭМ!$A$33:$A$776,$A111,СВЦЭМ!$B$33:$B$776,E$83)+'СЕТ СН'!$H$14+СВЦЭМ!$D$10+'СЕТ СН'!$H$5-'СЕТ СН'!$H$24</f>
        <v>3602.3862958899999</v>
      </c>
      <c r="F111" s="36">
        <f>SUMIFS(СВЦЭМ!$D$33:$D$776,СВЦЭМ!$A$33:$A$776,$A111,СВЦЭМ!$B$33:$B$776,F$83)+'СЕТ СН'!$H$14+СВЦЭМ!$D$10+'СЕТ СН'!$H$5-'СЕТ СН'!$H$24</f>
        <v>3592.5655713599999</v>
      </c>
      <c r="G111" s="36">
        <f>SUMIFS(СВЦЭМ!$D$33:$D$776,СВЦЭМ!$A$33:$A$776,$A111,СВЦЭМ!$B$33:$B$776,G$83)+'СЕТ СН'!$H$14+СВЦЭМ!$D$10+'СЕТ СН'!$H$5-'СЕТ СН'!$H$24</f>
        <v>3589.5506323899999</v>
      </c>
      <c r="H111" s="36">
        <f>SUMIFS(СВЦЭМ!$D$33:$D$776,СВЦЭМ!$A$33:$A$776,$A111,СВЦЭМ!$B$33:$B$776,H$83)+'СЕТ СН'!$H$14+СВЦЭМ!$D$10+'СЕТ СН'!$H$5-'СЕТ СН'!$H$24</f>
        <v>3563.1655197300001</v>
      </c>
      <c r="I111" s="36">
        <f>SUMIFS(СВЦЭМ!$D$33:$D$776,СВЦЭМ!$A$33:$A$776,$A111,СВЦЭМ!$B$33:$B$776,I$83)+'СЕТ СН'!$H$14+СВЦЭМ!$D$10+'СЕТ СН'!$H$5-'СЕТ СН'!$H$24</f>
        <v>3545.1713921999999</v>
      </c>
      <c r="J111" s="36">
        <f>SUMIFS(СВЦЭМ!$D$33:$D$776,СВЦЭМ!$A$33:$A$776,$A111,СВЦЭМ!$B$33:$B$776,J$83)+'СЕТ СН'!$H$14+СВЦЭМ!$D$10+'СЕТ СН'!$H$5-'СЕТ СН'!$H$24</f>
        <v>3528.6200219299999</v>
      </c>
      <c r="K111" s="36">
        <f>SUMIFS(СВЦЭМ!$D$33:$D$776,СВЦЭМ!$A$33:$A$776,$A111,СВЦЭМ!$B$33:$B$776,K$83)+'СЕТ СН'!$H$14+СВЦЭМ!$D$10+'СЕТ СН'!$H$5-'СЕТ СН'!$H$24</f>
        <v>3512.4400437499999</v>
      </c>
      <c r="L111" s="36">
        <f>SUMIFS(СВЦЭМ!$D$33:$D$776,СВЦЭМ!$A$33:$A$776,$A111,СВЦЭМ!$B$33:$B$776,L$83)+'СЕТ СН'!$H$14+СВЦЭМ!$D$10+'СЕТ СН'!$H$5-'СЕТ СН'!$H$24</f>
        <v>3479.1910120100001</v>
      </c>
      <c r="M111" s="36">
        <f>SUMIFS(СВЦЭМ!$D$33:$D$776,СВЦЭМ!$A$33:$A$776,$A111,СВЦЭМ!$B$33:$B$776,M$83)+'СЕТ СН'!$H$14+СВЦЭМ!$D$10+'СЕТ СН'!$H$5-'СЕТ СН'!$H$24</f>
        <v>3464.8446291999999</v>
      </c>
      <c r="N111" s="36">
        <f>SUMIFS(СВЦЭМ!$D$33:$D$776,СВЦЭМ!$A$33:$A$776,$A111,СВЦЭМ!$B$33:$B$776,N$83)+'СЕТ СН'!$H$14+СВЦЭМ!$D$10+'СЕТ СН'!$H$5-'СЕТ СН'!$H$24</f>
        <v>3460.6274836000002</v>
      </c>
      <c r="O111" s="36">
        <f>SUMIFS(СВЦЭМ!$D$33:$D$776,СВЦЭМ!$A$33:$A$776,$A111,СВЦЭМ!$B$33:$B$776,O$83)+'СЕТ СН'!$H$14+СВЦЭМ!$D$10+'СЕТ СН'!$H$5-'СЕТ СН'!$H$24</f>
        <v>3466.2095776400001</v>
      </c>
      <c r="P111" s="36">
        <f>SUMIFS(СВЦЭМ!$D$33:$D$776,СВЦЭМ!$A$33:$A$776,$A111,СВЦЭМ!$B$33:$B$776,P$83)+'СЕТ СН'!$H$14+СВЦЭМ!$D$10+'СЕТ СН'!$H$5-'СЕТ СН'!$H$24</f>
        <v>3470.8403848400003</v>
      </c>
      <c r="Q111" s="36">
        <f>SUMIFS(СВЦЭМ!$D$33:$D$776,СВЦЭМ!$A$33:$A$776,$A111,СВЦЭМ!$B$33:$B$776,Q$83)+'СЕТ СН'!$H$14+СВЦЭМ!$D$10+'СЕТ СН'!$H$5-'СЕТ СН'!$H$24</f>
        <v>3457.6341901800001</v>
      </c>
      <c r="R111" s="36">
        <f>SUMIFS(СВЦЭМ!$D$33:$D$776,СВЦЭМ!$A$33:$A$776,$A111,СВЦЭМ!$B$33:$B$776,R$83)+'СЕТ СН'!$H$14+СВЦЭМ!$D$10+'СЕТ СН'!$H$5-'СЕТ СН'!$H$24</f>
        <v>3467.65417475</v>
      </c>
      <c r="S111" s="36">
        <f>SUMIFS(СВЦЭМ!$D$33:$D$776,СВЦЭМ!$A$33:$A$776,$A111,СВЦЭМ!$B$33:$B$776,S$83)+'СЕТ СН'!$H$14+СВЦЭМ!$D$10+'СЕТ СН'!$H$5-'СЕТ СН'!$H$24</f>
        <v>3468.0759810600002</v>
      </c>
      <c r="T111" s="36">
        <f>SUMIFS(СВЦЭМ!$D$33:$D$776,СВЦЭМ!$A$33:$A$776,$A111,СВЦЭМ!$B$33:$B$776,T$83)+'СЕТ СН'!$H$14+СВЦЭМ!$D$10+'СЕТ СН'!$H$5-'СЕТ СН'!$H$24</f>
        <v>3466.3611208900002</v>
      </c>
      <c r="U111" s="36">
        <f>SUMIFS(СВЦЭМ!$D$33:$D$776,СВЦЭМ!$A$33:$A$776,$A111,СВЦЭМ!$B$33:$B$776,U$83)+'СЕТ СН'!$H$14+СВЦЭМ!$D$10+'СЕТ СН'!$H$5-'СЕТ СН'!$H$24</f>
        <v>3449.2979190699998</v>
      </c>
      <c r="V111" s="36">
        <f>SUMIFS(СВЦЭМ!$D$33:$D$776,СВЦЭМ!$A$33:$A$776,$A111,СВЦЭМ!$B$33:$B$776,V$83)+'СЕТ СН'!$H$14+СВЦЭМ!$D$10+'СЕТ СН'!$H$5-'СЕТ СН'!$H$24</f>
        <v>3438.2424438500002</v>
      </c>
      <c r="W111" s="36">
        <f>SUMIFS(СВЦЭМ!$D$33:$D$776,СВЦЭМ!$A$33:$A$776,$A111,СВЦЭМ!$B$33:$B$776,W$83)+'СЕТ СН'!$H$14+СВЦЭМ!$D$10+'СЕТ СН'!$H$5-'СЕТ СН'!$H$24</f>
        <v>3442.0562112799998</v>
      </c>
      <c r="X111" s="36">
        <f>SUMIFS(СВЦЭМ!$D$33:$D$776,СВЦЭМ!$A$33:$A$776,$A111,СВЦЭМ!$B$33:$B$776,X$83)+'СЕТ СН'!$H$14+СВЦЭМ!$D$10+'СЕТ СН'!$H$5-'СЕТ СН'!$H$24</f>
        <v>3407.4918488100002</v>
      </c>
      <c r="Y111" s="36">
        <f>SUMIFS(СВЦЭМ!$D$33:$D$776,СВЦЭМ!$A$33:$A$776,$A111,СВЦЭМ!$B$33:$B$776,Y$83)+'СЕТ СН'!$H$14+СВЦЭМ!$D$10+'СЕТ СН'!$H$5-'СЕТ СН'!$H$24</f>
        <v>3421.86610337</v>
      </c>
    </row>
    <row r="112" spans="1:25" ht="15.75" x14ac:dyDescent="0.2">
      <c r="A112" s="35">
        <f t="shared" si="2"/>
        <v>43798</v>
      </c>
      <c r="B112" s="36">
        <f>SUMIFS(СВЦЭМ!$D$33:$D$776,СВЦЭМ!$A$33:$A$776,$A112,СВЦЭМ!$B$33:$B$776,B$83)+'СЕТ СН'!$H$14+СВЦЭМ!$D$10+'СЕТ СН'!$H$5-'СЕТ СН'!$H$24</f>
        <v>3501.8697277199999</v>
      </c>
      <c r="C112" s="36">
        <f>SUMIFS(СВЦЭМ!$D$33:$D$776,СВЦЭМ!$A$33:$A$776,$A112,СВЦЭМ!$B$33:$B$776,C$83)+'СЕТ СН'!$H$14+СВЦЭМ!$D$10+'СЕТ СН'!$H$5-'СЕТ СН'!$H$24</f>
        <v>3504.4602897200002</v>
      </c>
      <c r="D112" s="36">
        <f>SUMIFS(СВЦЭМ!$D$33:$D$776,СВЦЭМ!$A$33:$A$776,$A112,СВЦЭМ!$B$33:$B$776,D$83)+'СЕТ СН'!$H$14+СВЦЭМ!$D$10+'СЕТ СН'!$H$5-'СЕТ СН'!$H$24</f>
        <v>3535.0660255100001</v>
      </c>
      <c r="E112" s="36">
        <f>SUMIFS(СВЦЭМ!$D$33:$D$776,СВЦЭМ!$A$33:$A$776,$A112,СВЦЭМ!$B$33:$B$776,E$83)+'СЕТ СН'!$H$14+СВЦЭМ!$D$10+'СЕТ СН'!$H$5-'СЕТ СН'!$H$24</f>
        <v>3538.5147479799998</v>
      </c>
      <c r="F112" s="36">
        <f>SUMIFS(СВЦЭМ!$D$33:$D$776,СВЦЭМ!$A$33:$A$776,$A112,СВЦЭМ!$B$33:$B$776,F$83)+'СЕТ СН'!$H$14+СВЦЭМ!$D$10+'СЕТ СН'!$H$5-'СЕТ СН'!$H$24</f>
        <v>3527.0806580099998</v>
      </c>
      <c r="G112" s="36">
        <f>SUMIFS(СВЦЭМ!$D$33:$D$776,СВЦЭМ!$A$33:$A$776,$A112,СВЦЭМ!$B$33:$B$776,G$83)+'СЕТ СН'!$H$14+СВЦЭМ!$D$10+'СЕТ СН'!$H$5-'СЕТ СН'!$H$24</f>
        <v>3526.7481939200002</v>
      </c>
      <c r="H112" s="36">
        <f>SUMIFS(СВЦЭМ!$D$33:$D$776,СВЦЭМ!$A$33:$A$776,$A112,СВЦЭМ!$B$33:$B$776,H$83)+'СЕТ СН'!$H$14+СВЦЭМ!$D$10+'СЕТ СН'!$H$5-'СЕТ СН'!$H$24</f>
        <v>3499.64067252</v>
      </c>
      <c r="I112" s="36">
        <f>SUMIFS(СВЦЭМ!$D$33:$D$776,СВЦЭМ!$A$33:$A$776,$A112,СВЦЭМ!$B$33:$B$776,I$83)+'СЕТ СН'!$H$14+СВЦЭМ!$D$10+'СЕТ СН'!$H$5-'СЕТ СН'!$H$24</f>
        <v>3484.7706911800001</v>
      </c>
      <c r="J112" s="36">
        <f>SUMIFS(СВЦЭМ!$D$33:$D$776,СВЦЭМ!$A$33:$A$776,$A112,СВЦЭМ!$B$33:$B$776,J$83)+'СЕТ СН'!$H$14+СВЦЭМ!$D$10+'СЕТ СН'!$H$5-'СЕТ СН'!$H$24</f>
        <v>3473.2531811200001</v>
      </c>
      <c r="K112" s="36">
        <f>SUMIFS(СВЦЭМ!$D$33:$D$776,СВЦЭМ!$A$33:$A$776,$A112,СВЦЭМ!$B$33:$B$776,K$83)+'СЕТ СН'!$H$14+СВЦЭМ!$D$10+'СЕТ СН'!$H$5-'СЕТ СН'!$H$24</f>
        <v>3460.3779419500001</v>
      </c>
      <c r="L112" s="36">
        <f>SUMIFS(СВЦЭМ!$D$33:$D$776,СВЦЭМ!$A$33:$A$776,$A112,СВЦЭМ!$B$33:$B$776,L$83)+'СЕТ СН'!$H$14+СВЦЭМ!$D$10+'СЕТ СН'!$H$5-'СЕТ СН'!$H$24</f>
        <v>3424.6529869800002</v>
      </c>
      <c r="M112" s="36">
        <f>SUMIFS(СВЦЭМ!$D$33:$D$776,СВЦЭМ!$A$33:$A$776,$A112,СВЦЭМ!$B$33:$B$776,M$83)+'СЕТ СН'!$H$14+СВЦЭМ!$D$10+'СЕТ СН'!$H$5-'СЕТ СН'!$H$24</f>
        <v>3413.3689547100003</v>
      </c>
      <c r="N112" s="36">
        <f>SUMIFS(СВЦЭМ!$D$33:$D$776,СВЦЭМ!$A$33:$A$776,$A112,СВЦЭМ!$B$33:$B$776,N$83)+'СЕТ СН'!$H$14+СВЦЭМ!$D$10+'СЕТ СН'!$H$5-'СЕТ СН'!$H$24</f>
        <v>3405.59118197</v>
      </c>
      <c r="O112" s="36">
        <f>SUMIFS(СВЦЭМ!$D$33:$D$776,СВЦЭМ!$A$33:$A$776,$A112,СВЦЭМ!$B$33:$B$776,O$83)+'СЕТ СН'!$H$14+СВЦЭМ!$D$10+'СЕТ СН'!$H$5-'СЕТ СН'!$H$24</f>
        <v>3416.7420258699999</v>
      </c>
      <c r="P112" s="36">
        <f>SUMIFS(СВЦЭМ!$D$33:$D$776,СВЦЭМ!$A$33:$A$776,$A112,СВЦЭМ!$B$33:$B$776,P$83)+'СЕТ СН'!$H$14+СВЦЭМ!$D$10+'СЕТ СН'!$H$5-'СЕТ СН'!$H$24</f>
        <v>3428.12088197</v>
      </c>
      <c r="Q112" s="36">
        <f>SUMIFS(СВЦЭМ!$D$33:$D$776,СВЦЭМ!$A$33:$A$776,$A112,СВЦЭМ!$B$33:$B$776,Q$83)+'СЕТ СН'!$H$14+СВЦЭМ!$D$10+'СЕТ СН'!$H$5-'СЕТ СН'!$H$24</f>
        <v>3437.4245669800002</v>
      </c>
      <c r="R112" s="36">
        <f>SUMIFS(СВЦЭМ!$D$33:$D$776,СВЦЭМ!$A$33:$A$776,$A112,СВЦЭМ!$B$33:$B$776,R$83)+'СЕТ СН'!$H$14+СВЦЭМ!$D$10+'СЕТ СН'!$H$5-'СЕТ СН'!$H$24</f>
        <v>3444.8241998600001</v>
      </c>
      <c r="S112" s="36">
        <f>SUMIFS(СВЦЭМ!$D$33:$D$776,СВЦЭМ!$A$33:$A$776,$A112,СВЦЭМ!$B$33:$B$776,S$83)+'СЕТ СН'!$H$14+СВЦЭМ!$D$10+'СЕТ СН'!$H$5-'СЕТ СН'!$H$24</f>
        <v>3451.8710932600002</v>
      </c>
      <c r="T112" s="36">
        <f>SUMIFS(СВЦЭМ!$D$33:$D$776,СВЦЭМ!$A$33:$A$776,$A112,СВЦЭМ!$B$33:$B$776,T$83)+'СЕТ СН'!$H$14+СВЦЭМ!$D$10+'СЕТ СН'!$H$5-'СЕТ СН'!$H$24</f>
        <v>3451.9496523799999</v>
      </c>
      <c r="U112" s="36">
        <f>SUMIFS(СВЦЭМ!$D$33:$D$776,СВЦЭМ!$A$33:$A$776,$A112,СВЦЭМ!$B$33:$B$776,U$83)+'СЕТ СН'!$H$14+СВЦЭМ!$D$10+'СЕТ СН'!$H$5-'СЕТ СН'!$H$24</f>
        <v>3446.1844922400001</v>
      </c>
      <c r="V112" s="36">
        <f>SUMIFS(СВЦЭМ!$D$33:$D$776,СВЦЭМ!$A$33:$A$776,$A112,СВЦЭМ!$B$33:$B$776,V$83)+'СЕТ СН'!$H$14+СВЦЭМ!$D$10+'СЕТ СН'!$H$5-'СЕТ СН'!$H$24</f>
        <v>3449.5022712</v>
      </c>
      <c r="W112" s="36">
        <f>SUMIFS(СВЦЭМ!$D$33:$D$776,СВЦЭМ!$A$33:$A$776,$A112,СВЦЭМ!$B$33:$B$776,W$83)+'СЕТ СН'!$H$14+СВЦЭМ!$D$10+'СЕТ СН'!$H$5-'СЕТ СН'!$H$24</f>
        <v>3459.8548668600001</v>
      </c>
      <c r="X112" s="36">
        <f>SUMIFS(СВЦЭМ!$D$33:$D$776,СВЦЭМ!$A$33:$A$776,$A112,СВЦЭМ!$B$33:$B$776,X$83)+'СЕТ СН'!$H$14+СВЦЭМ!$D$10+'СЕТ СН'!$H$5-'СЕТ СН'!$H$24</f>
        <v>3456.99117746</v>
      </c>
      <c r="Y112" s="36">
        <f>SUMIFS(СВЦЭМ!$D$33:$D$776,СВЦЭМ!$A$33:$A$776,$A112,СВЦЭМ!$B$33:$B$776,Y$83)+'СЕТ СН'!$H$14+СВЦЭМ!$D$10+'СЕТ СН'!$H$5-'СЕТ СН'!$H$24</f>
        <v>3486.1039856900002</v>
      </c>
    </row>
    <row r="113" spans="1:27" ht="15.75" x14ac:dyDescent="0.2">
      <c r="A113" s="35">
        <f t="shared" si="2"/>
        <v>43799</v>
      </c>
      <c r="B113" s="36">
        <f>SUMIFS(СВЦЭМ!$D$33:$D$776,СВЦЭМ!$A$33:$A$776,$A113,СВЦЭМ!$B$33:$B$776,B$83)+'СЕТ СН'!$H$14+СВЦЭМ!$D$10+'СЕТ СН'!$H$5-'СЕТ СН'!$H$24</f>
        <v>3533.1964304900002</v>
      </c>
      <c r="C113" s="36">
        <f>SUMIFS(СВЦЭМ!$D$33:$D$776,СВЦЭМ!$A$33:$A$776,$A113,СВЦЭМ!$B$33:$B$776,C$83)+'СЕТ СН'!$H$14+СВЦЭМ!$D$10+'СЕТ СН'!$H$5-'СЕТ СН'!$H$24</f>
        <v>3528.1725626799998</v>
      </c>
      <c r="D113" s="36">
        <f>SUMIFS(СВЦЭМ!$D$33:$D$776,СВЦЭМ!$A$33:$A$776,$A113,СВЦЭМ!$B$33:$B$776,D$83)+'СЕТ СН'!$H$14+СВЦЭМ!$D$10+'СЕТ СН'!$H$5-'СЕТ СН'!$H$24</f>
        <v>3568.3411122699999</v>
      </c>
      <c r="E113" s="36">
        <f>SUMIFS(СВЦЭМ!$D$33:$D$776,СВЦЭМ!$A$33:$A$776,$A113,СВЦЭМ!$B$33:$B$776,E$83)+'СЕТ СН'!$H$14+СВЦЭМ!$D$10+'СЕТ СН'!$H$5-'СЕТ СН'!$H$24</f>
        <v>3571.35931458</v>
      </c>
      <c r="F113" s="36">
        <f>SUMIFS(СВЦЭМ!$D$33:$D$776,СВЦЭМ!$A$33:$A$776,$A113,СВЦЭМ!$B$33:$B$776,F$83)+'СЕТ СН'!$H$14+СВЦЭМ!$D$10+'СЕТ СН'!$H$5-'СЕТ СН'!$H$24</f>
        <v>3549.4920852800001</v>
      </c>
      <c r="G113" s="36">
        <f>SUMIFS(СВЦЭМ!$D$33:$D$776,СВЦЭМ!$A$33:$A$776,$A113,СВЦЭМ!$B$33:$B$776,G$83)+'СЕТ СН'!$H$14+СВЦЭМ!$D$10+'СЕТ СН'!$H$5-'СЕТ СН'!$H$24</f>
        <v>3555.5892185299999</v>
      </c>
      <c r="H113" s="36">
        <f>SUMIFS(СВЦЭМ!$D$33:$D$776,СВЦЭМ!$A$33:$A$776,$A113,СВЦЭМ!$B$33:$B$776,H$83)+'СЕТ СН'!$H$14+СВЦЭМ!$D$10+'СЕТ СН'!$H$5-'СЕТ СН'!$H$24</f>
        <v>3538.1698470000001</v>
      </c>
      <c r="I113" s="36">
        <f>SUMIFS(СВЦЭМ!$D$33:$D$776,СВЦЭМ!$A$33:$A$776,$A113,СВЦЭМ!$B$33:$B$776,I$83)+'СЕТ СН'!$H$14+СВЦЭМ!$D$10+'СЕТ СН'!$H$5-'СЕТ СН'!$H$24</f>
        <v>3527.8968549800002</v>
      </c>
      <c r="J113" s="36">
        <f>SUMIFS(СВЦЭМ!$D$33:$D$776,СВЦЭМ!$A$33:$A$776,$A113,СВЦЭМ!$B$33:$B$776,J$83)+'СЕТ СН'!$H$14+СВЦЭМ!$D$10+'СЕТ СН'!$H$5-'СЕТ СН'!$H$24</f>
        <v>3499.86315375</v>
      </c>
      <c r="K113" s="36">
        <f>SUMIFS(СВЦЭМ!$D$33:$D$776,СВЦЭМ!$A$33:$A$776,$A113,СВЦЭМ!$B$33:$B$776,K$83)+'СЕТ СН'!$H$14+СВЦЭМ!$D$10+'СЕТ СН'!$H$5-'СЕТ СН'!$H$24</f>
        <v>3480.3745389400001</v>
      </c>
      <c r="L113" s="36">
        <f>SUMIFS(СВЦЭМ!$D$33:$D$776,СВЦЭМ!$A$33:$A$776,$A113,СВЦЭМ!$B$33:$B$776,L$83)+'СЕТ СН'!$H$14+СВЦЭМ!$D$10+'СЕТ СН'!$H$5-'СЕТ СН'!$H$24</f>
        <v>3438.9551702700001</v>
      </c>
      <c r="M113" s="36">
        <f>SUMIFS(СВЦЭМ!$D$33:$D$776,СВЦЭМ!$A$33:$A$776,$A113,СВЦЭМ!$B$33:$B$776,M$83)+'СЕТ СН'!$H$14+СВЦЭМ!$D$10+'СЕТ СН'!$H$5-'СЕТ СН'!$H$24</f>
        <v>3428.4949094399999</v>
      </c>
      <c r="N113" s="36">
        <f>SUMIFS(СВЦЭМ!$D$33:$D$776,СВЦЭМ!$A$33:$A$776,$A113,СВЦЭМ!$B$33:$B$776,N$83)+'СЕТ СН'!$H$14+СВЦЭМ!$D$10+'СЕТ СН'!$H$5-'СЕТ СН'!$H$24</f>
        <v>3421.9228422900001</v>
      </c>
      <c r="O113" s="36">
        <f>SUMIFS(СВЦЭМ!$D$33:$D$776,СВЦЭМ!$A$33:$A$776,$A113,СВЦЭМ!$B$33:$B$776,O$83)+'СЕТ СН'!$H$14+СВЦЭМ!$D$10+'СЕТ СН'!$H$5-'СЕТ СН'!$H$24</f>
        <v>3431.7524781000002</v>
      </c>
      <c r="P113" s="36">
        <f>SUMIFS(СВЦЭМ!$D$33:$D$776,СВЦЭМ!$A$33:$A$776,$A113,СВЦЭМ!$B$33:$B$776,P$83)+'СЕТ СН'!$H$14+СВЦЭМ!$D$10+'СЕТ СН'!$H$5-'СЕТ СН'!$H$24</f>
        <v>3440.0529835299999</v>
      </c>
      <c r="Q113" s="36">
        <f>SUMIFS(СВЦЭМ!$D$33:$D$776,СВЦЭМ!$A$33:$A$776,$A113,СВЦЭМ!$B$33:$B$776,Q$83)+'СЕТ СН'!$H$14+СВЦЭМ!$D$10+'СЕТ СН'!$H$5-'СЕТ СН'!$H$24</f>
        <v>3443.4252457800003</v>
      </c>
      <c r="R113" s="36">
        <f>SUMIFS(СВЦЭМ!$D$33:$D$776,СВЦЭМ!$A$33:$A$776,$A113,СВЦЭМ!$B$33:$B$776,R$83)+'СЕТ СН'!$H$14+СВЦЭМ!$D$10+'СЕТ СН'!$H$5-'СЕТ СН'!$H$24</f>
        <v>3424.5058072400002</v>
      </c>
      <c r="S113" s="36">
        <f>SUMIFS(СВЦЭМ!$D$33:$D$776,СВЦЭМ!$A$33:$A$776,$A113,СВЦЭМ!$B$33:$B$776,S$83)+'СЕТ СН'!$H$14+СВЦЭМ!$D$10+'СЕТ СН'!$H$5-'СЕТ СН'!$H$24</f>
        <v>3415.6771600800002</v>
      </c>
      <c r="T113" s="36">
        <f>SUMIFS(СВЦЭМ!$D$33:$D$776,СВЦЭМ!$A$33:$A$776,$A113,СВЦЭМ!$B$33:$B$776,T$83)+'СЕТ СН'!$H$14+СВЦЭМ!$D$10+'СЕТ СН'!$H$5-'СЕТ СН'!$H$24</f>
        <v>3405.4869192300002</v>
      </c>
      <c r="U113" s="36">
        <f>SUMIFS(СВЦЭМ!$D$33:$D$776,СВЦЭМ!$A$33:$A$776,$A113,СВЦЭМ!$B$33:$B$776,U$83)+'СЕТ СН'!$H$14+СВЦЭМ!$D$10+'СЕТ СН'!$H$5-'СЕТ СН'!$H$24</f>
        <v>3404.58859996</v>
      </c>
      <c r="V113" s="36">
        <f>SUMIFS(СВЦЭМ!$D$33:$D$776,СВЦЭМ!$A$33:$A$776,$A113,СВЦЭМ!$B$33:$B$776,V$83)+'СЕТ СН'!$H$14+СВЦЭМ!$D$10+'СЕТ СН'!$H$5-'СЕТ СН'!$H$24</f>
        <v>3415.5032985899998</v>
      </c>
      <c r="W113" s="36">
        <f>SUMIFS(СВЦЭМ!$D$33:$D$776,СВЦЭМ!$A$33:$A$776,$A113,СВЦЭМ!$B$33:$B$776,W$83)+'СЕТ СН'!$H$14+СВЦЭМ!$D$10+'СЕТ СН'!$H$5-'СЕТ СН'!$H$24</f>
        <v>3426.3828373199999</v>
      </c>
      <c r="X113" s="36">
        <f>SUMIFS(СВЦЭМ!$D$33:$D$776,СВЦЭМ!$A$33:$A$776,$A113,СВЦЭМ!$B$33:$B$776,X$83)+'СЕТ СН'!$H$14+СВЦЭМ!$D$10+'СЕТ СН'!$H$5-'СЕТ СН'!$H$24</f>
        <v>3428.3307603100002</v>
      </c>
      <c r="Y113" s="36">
        <f>SUMIFS(СВЦЭМ!$D$33:$D$776,СВЦЭМ!$A$33:$A$776,$A113,СВЦЭМ!$B$33:$B$776,Y$83)+'СЕТ СН'!$H$14+СВЦЭМ!$D$10+'СЕТ СН'!$H$5-'СЕТ СН'!$H$24</f>
        <v>3469.0948527400001</v>
      </c>
    </row>
    <row r="114" spans="1:27" ht="15.75" hidden="1" x14ac:dyDescent="0.2">
      <c r="A114" s="35">
        <f t="shared" si="2"/>
        <v>43800</v>
      </c>
      <c r="B114" s="36">
        <f>SUMIFS(СВЦЭМ!$D$33:$D$776,СВЦЭМ!$A$33:$A$776,$A114,СВЦЭМ!$B$33:$B$776,B$83)+'СЕТ СН'!$H$14+СВЦЭМ!$D$10+'СЕТ СН'!$H$5-'СЕТ СН'!$H$24</f>
        <v>2652.6815828399999</v>
      </c>
      <c r="C114" s="36">
        <f>SUMIFS(СВЦЭМ!$D$33:$D$776,СВЦЭМ!$A$33:$A$776,$A114,СВЦЭМ!$B$33:$B$776,C$83)+'СЕТ СН'!$H$14+СВЦЭМ!$D$10+'СЕТ СН'!$H$5-'СЕТ СН'!$H$24</f>
        <v>2652.6815828399999</v>
      </c>
      <c r="D114" s="36">
        <f>SUMIFS(СВЦЭМ!$D$33:$D$776,СВЦЭМ!$A$33:$A$776,$A114,СВЦЭМ!$B$33:$B$776,D$83)+'СЕТ СН'!$H$14+СВЦЭМ!$D$10+'СЕТ СН'!$H$5-'СЕТ СН'!$H$24</f>
        <v>2652.6815828399999</v>
      </c>
      <c r="E114" s="36">
        <f>SUMIFS(СВЦЭМ!$D$33:$D$776,СВЦЭМ!$A$33:$A$776,$A114,СВЦЭМ!$B$33:$B$776,E$83)+'СЕТ СН'!$H$14+СВЦЭМ!$D$10+'СЕТ СН'!$H$5-'СЕТ СН'!$H$24</f>
        <v>2652.6815828399999</v>
      </c>
      <c r="F114" s="36">
        <f>SUMIFS(СВЦЭМ!$D$33:$D$776,СВЦЭМ!$A$33:$A$776,$A114,СВЦЭМ!$B$33:$B$776,F$83)+'СЕТ СН'!$H$14+СВЦЭМ!$D$10+'СЕТ СН'!$H$5-'СЕТ СН'!$H$24</f>
        <v>2652.6815828399999</v>
      </c>
      <c r="G114" s="36">
        <f>SUMIFS(СВЦЭМ!$D$33:$D$776,СВЦЭМ!$A$33:$A$776,$A114,СВЦЭМ!$B$33:$B$776,G$83)+'СЕТ СН'!$H$14+СВЦЭМ!$D$10+'СЕТ СН'!$H$5-'СЕТ СН'!$H$24</f>
        <v>2652.6815828399999</v>
      </c>
      <c r="H114" s="36">
        <f>SUMIFS(СВЦЭМ!$D$33:$D$776,СВЦЭМ!$A$33:$A$776,$A114,СВЦЭМ!$B$33:$B$776,H$83)+'СЕТ СН'!$H$14+СВЦЭМ!$D$10+'СЕТ СН'!$H$5-'СЕТ СН'!$H$24</f>
        <v>2652.6815828399999</v>
      </c>
      <c r="I114" s="36">
        <f>SUMIFS(СВЦЭМ!$D$33:$D$776,СВЦЭМ!$A$33:$A$776,$A114,СВЦЭМ!$B$33:$B$776,I$83)+'СЕТ СН'!$H$14+СВЦЭМ!$D$10+'СЕТ СН'!$H$5-'СЕТ СН'!$H$24</f>
        <v>2652.6815828399999</v>
      </c>
      <c r="J114" s="36">
        <f>SUMIFS(СВЦЭМ!$D$33:$D$776,СВЦЭМ!$A$33:$A$776,$A114,СВЦЭМ!$B$33:$B$776,J$83)+'СЕТ СН'!$H$14+СВЦЭМ!$D$10+'СЕТ СН'!$H$5-'СЕТ СН'!$H$24</f>
        <v>2652.6815828399999</v>
      </c>
      <c r="K114" s="36">
        <f>SUMIFS(СВЦЭМ!$D$33:$D$776,СВЦЭМ!$A$33:$A$776,$A114,СВЦЭМ!$B$33:$B$776,K$83)+'СЕТ СН'!$H$14+СВЦЭМ!$D$10+'СЕТ СН'!$H$5-'СЕТ СН'!$H$24</f>
        <v>2652.6815828399999</v>
      </c>
      <c r="L114" s="36">
        <f>SUMIFS(СВЦЭМ!$D$33:$D$776,СВЦЭМ!$A$33:$A$776,$A114,СВЦЭМ!$B$33:$B$776,L$83)+'СЕТ СН'!$H$14+СВЦЭМ!$D$10+'СЕТ СН'!$H$5-'СЕТ СН'!$H$24</f>
        <v>2652.6815828399999</v>
      </c>
      <c r="M114" s="36">
        <f>SUMIFS(СВЦЭМ!$D$33:$D$776,СВЦЭМ!$A$33:$A$776,$A114,СВЦЭМ!$B$33:$B$776,M$83)+'СЕТ СН'!$H$14+СВЦЭМ!$D$10+'СЕТ СН'!$H$5-'СЕТ СН'!$H$24</f>
        <v>2652.6815828399999</v>
      </c>
      <c r="N114" s="36">
        <f>SUMIFS(СВЦЭМ!$D$33:$D$776,СВЦЭМ!$A$33:$A$776,$A114,СВЦЭМ!$B$33:$B$776,N$83)+'СЕТ СН'!$H$14+СВЦЭМ!$D$10+'СЕТ СН'!$H$5-'СЕТ СН'!$H$24</f>
        <v>2652.6815828399999</v>
      </c>
      <c r="O114" s="36">
        <f>SUMIFS(СВЦЭМ!$D$33:$D$776,СВЦЭМ!$A$33:$A$776,$A114,СВЦЭМ!$B$33:$B$776,O$83)+'СЕТ СН'!$H$14+СВЦЭМ!$D$10+'СЕТ СН'!$H$5-'СЕТ СН'!$H$24</f>
        <v>2652.6815828399999</v>
      </c>
      <c r="P114" s="36">
        <f>SUMIFS(СВЦЭМ!$D$33:$D$776,СВЦЭМ!$A$33:$A$776,$A114,СВЦЭМ!$B$33:$B$776,P$83)+'СЕТ СН'!$H$14+СВЦЭМ!$D$10+'СЕТ СН'!$H$5-'СЕТ СН'!$H$24</f>
        <v>2652.6815828399999</v>
      </c>
      <c r="Q114" s="36">
        <f>SUMIFS(СВЦЭМ!$D$33:$D$776,СВЦЭМ!$A$33:$A$776,$A114,СВЦЭМ!$B$33:$B$776,Q$83)+'СЕТ СН'!$H$14+СВЦЭМ!$D$10+'СЕТ СН'!$H$5-'СЕТ СН'!$H$24</f>
        <v>2652.6815828399999</v>
      </c>
      <c r="R114" s="36">
        <f>SUMIFS(СВЦЭМ!$D$33:$D$776,СВЦЭМ!$A$33:$A$776,$A114,СВЦЭМ!$B$33:$B$776,R$83)+'СЕТ СН'!$H$14+СВЦЭМ!$D$10+'СЕТ СН'!$H$5-'СЕТ СН'!$H$24</f>
        <v>2652.6815828399999</v>
      </c>
      <c r="S114" s="36">
        <f>SUMIFS(СВЦЭМ!$D$33:$D$776,СВЦЭМ!$A$33:$A$776,$A114,СВЦЭМ!$B$33:$B$776,S$83)+'СЕТ СН'!$H$14+СВЦЭМ!$D$10+'СЕТ СН'!$H$5-'СЕТ СН'!$H$24</f>
        <v>2652.6815828399999</v>
      </c>
      <c r="T114" s="36">
        <f>SUMIFS(СВЦЭМ!$D$33:$D$776,СВЦЭМ!$A$33:$A$776,$A114,СВЦЭМ!$B$33:$B$776,T$83)+'СЕТ СН'!$H$14+СВЦЭМ!$D$10+'СЕТ СН'!$H$5-'СЕТ СН'!$H$24</f>
        <v>2652.6815828399999</v>
      </c>
      <c r="U114" s="36">
        <f>SUMIFS(СВЦЭМ!$D$33:$D$776,СВЦЭМ!$A$33:$A$776,$A114,СВЦЭМ!$B$33:$B$776,U$83)+'СЕТ СН'!$H$14+СВЦЭМ!$D$10+'СЕТ СН'!$H$5-'СЕТ СН'!$H$24</f>
        <v>2652.6815828399999</v>
      </c>
      <c r="V114" s="36">
        <f>SUMIFS(СВЦЭМ!$D$33:$D$776,СВЦЭМ!$A$33:$A$776,$A114,СВЦЭМ!$B$33:$B$776,V$83)+'СЕТ СН'!$H$14+СВЦЭМ!$D$10+'СЕТ СН'!$H$5-'СЕТ СН'!$H$24</f>
        <v>2652.6815828399999</v>
      </c>
      <c r="W114" s="36">
        <f>SUMIFS(СВЦЭМ!$D$33:$D$776,СВЦЭМ!$A$33:$A$776,$A114,СВЦЭМ!$B$33:$B$776,W$83)+'СЕТ СН'!$H$14+СВЦЭМ!$D$10+'СЕТ СН'!$H$5-'СЕТ СН'!$H$24</f>
        <v>2652.6815828399999</v>
      </c>
      <c r="X114" s="36">
        <f>SUMIFS(СВЦЭМ!$D$33:$D$776,СВЦЭМ!$A$33:$A$776,$A114,СВЦЭМ!$B$33:$B$776,X$83)+'СЕТ СН'!$H$14+СВЦЭМ!$D$10+'СЕТ СН'!$H$5-'СЕТ СН'!$H$24</f>
        <v>2652.6815828399999</v>
      </c>
      <c r="Y114" s="36">
        <f>SUMIFS(СВЦЭМ!$D$33:$D$776,СВЦЭМ!$A$33:$A$776,$A114,СВЦЭМ!$B$33:$B$776,Y$83)+'СЕТ СН'!$H$14+СВЦЭМ!$D$10+'СЕТ СН'!$H$5-'СЕТ СН'!$H$24</f>
        <v>2652.6815828399999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01.11.2019</v>
      </c>
      <c r="B120" s="36">
        <f>SUMIFS(СВЦЭМ!$D$33:$D$776,СВЦЭМ!$A$33:$A$776,$A120,СВЦЭМ!$B$33:$B$776,B$119)+'СЕТ СН'!$I$14+СВЦЭМ!$D$10+'СЕТ СН'!$I$5-'СЕТ СН'!$I$24</f>
        <v>3475.7925113400001</v>
      </c>
      <c r="C120" s="36">
        <f>SUMIFS(СВЦЭМ!$D$33:$D$776,СВЦЭМ!$A$33:$A$776,$A120,СВЦЭМ!$B$33:$B$776,C$119)+'СЕТ СН'!$I$14+СВЦЭМ!$D$10+'СЕТ СН'!$I$5-'СЕТ СН'!$I$24</f>
        <v>3519.7149060000002</v>
      </c>
      <c r="D120" s="36">
        <f>SUMIFS(СВЦЭМ!$D$33:$D$776,СВЦЭМ!$A$33:$A$776,$A120,СВЦЭМ!$B$33:$B$776,D$119)+'СЕТ СН'!$I$14+СВЦЭМ!$D$10+'СЕТ СН'!$I$5-'СЕТ СН'!$I$24</f>
        <v>3538.1242357400001</v>
      </c>
      <c r="E120" s="36">
        <f>SUMIFS(СВЦЭМ!$D$33:$D$776,СВЦЭМ!$A$33:$A$776,$A120,СВЦЭМ!$B$33:$B$776,E$119)+'СЕТ СН'!$I$14+СВЦЭМ!$D$10+'СЕТ СН'!$I$5-'СЕТ СН'!$I$24</f>
        <v>3550.4403541699999</v>
      </c>
      <c r="F120" s="36">
        <f>SUMIFS(СВЦЭМ!$D$33:$D$776,СВЦЭМ!$A$33:$A$776,$A120,СВЦЭМ!$B$33:$B$776,F$119)+'СЕТ СН'!$I$14+СВЦЭМ!$D$10+'СЕТ СН'!$I$5-'СЕТ СН'!$I$24</f>
        <v>3553.84426343</v>
      </c>
      <c r="G120" s="36">
        <f>SUMIFS(СВЦЭМ!$D$33:$D$776,СВЦЭМ!$A$33:$A$776,$A120,СВЦЭМ!$B$33:$B$776,G$119)+'СЕТ СН'!$I$14+СВЦЭМ!$D$10+'СЕТ СН'!$I$5-'СЕТ СН'!$I$24</f>
        <v>3535.3175393699998</v>
      </c>
      <c r="H120" s="36">
        <f>SUMIFS(СВЦЭМ!$D$33:$D$776,СВЦЭМ!$A$33:$A$776,$A120,СВЦЭМ!$B$33:$B$776,H$119)+'СЕТ СН'!$I$14+СВЦЭМ!$D$10+'СЕТ СН'!$I$5-'СЕТ СН'!$I$24</f>
        <v>3525.70960049</v>
      </c>
      <c r="I120" s="36">
        <f>SUMIFS(СВЦЭМ!$D$33:$D$776,СВЦЭМ!$A$33:$A$776,$A120,СВЦЭМ!$B$33:$B$776,I$119)+'СЕТ СН'!$I$14+СВЦЭМ!$D$10+'СЕТ СН'!$I$5-'СЕТ СН'!$I$24</f>
        <v>3509.8262459500002</v>
      </c>
      <c r="J120" s="36">
        <f>SUMIFS(СВЦЭМ!$D$33:$D$776,СВЦЭМ!$A$33:$A$776,$A120,СВЦЭМ!$B$33:$B$776,J$119)+'СЕТ СН'!$I$14+СВЦЭМ!$D$10+'СЕТ СН'!$I$5-'СЕТ СН'!$I$24</f>
        <v>3485.2368686</v>
      </c>
      <c r="K120" s="36">
        <f>SUMIFS(СВЦЭМ!$D$33:$D$776,СВЦЭМ!$A$33:$A$776,$A120,СВЦЭМ!$B$33:$B$776,K$119)+'СЕТ СН'!$I$14+СВЦЭМ!$D$10+'СЕТ СН'!$I$5-'СЕТ СН'!$I$24</f>
        <v>3472.70350409</v>
      </c>
      <c r="L120" s="36">
        <f>SUMIFS(СВЦЭМ!$D$33:$D$776,СВЦЭМ!$A$33:$A$776,$A120,СВЦЭМ!$B$33:$B$776,L$119)+'СЕТ СН'!$I$14+СВЦЭМ!$D$10+'СЕТ СН'!$I$5-'СЕТ СН'!$I$24</f>
        <v>3478.1226041700002</v>
      </c>
      <c r="M120" s="36">
        <f>SUMIFS(СВЦЭМ!$D$33:$D$776,СВЦЭМ!$A$33:$A$776,$A120,СВЦЭМ!$B$33:$B$776,M$119)+'СЕТ СН'!$I$14+СВЦЭМ!$D$10+'СЕТ СН'!$I$5-'СЕТ СН'!$I$24</f>
        <v>3480.77444487</v>
      </c>
      <c r="N120" s="36">
        <f>SUMIFS(СВЦЭМ!$D$33:$D$776,СВЦЭМ!$A$33:$A$776,$A120,СВЦЭМ!$B$33:$B$776,N$119)+'СЕТ СН'!$I$14+СВЦЭМ!$D$10+'СЕТ СН'!$I$5-'СЕТ СН'!$I$24</f>
        <v>3486.4147027199997</v>
      </c>
      <c r="O120" s="36">
        <f>SUMIFS(СВЦЭМ!$D$33:$D$776,СВЦЭМ!$A$33:$A$776,$A120,СВЦЭМ!$B$33:$B$776,O$119)+'СЕТ СН'!$I$14+СВЦЭМ!$D$10+'СЕТ СН'!$I$5-'СЕТ СН'!$I$24</f>
        <v>3484.4249560500002</v>
      </c>
      <c r="P120" s="36">
        <f>SUMIFS(СВЦЭМ!$D$33:$D$776,СВЦЭМ!$A$33:$A$776,$A120,СВЦЭМ!$B$33:$B$776,P$119)+'СЕТ СН'!$I$14+СВЦЭМ!$D$10+'СЕТ СН'!$I$5-'СЕТ СН'!$I$24</f>
        <v>3490.84625439</v>
      </c>
      <c r="Q120" s="36">
        <f>SUMIFS(СВЦЭМ!$D$33:$D$776,СВЦЭМ!$A$33:$A$776,$A120,СВЦЭМ!$B$33:$B$776,Q$119)+'СЕТ СН'!$I$14+СВЦЭМ!$D$10+'СЕТ СН'!$I$5-'СЕТ СН'!$I$24</f>
        <v>3488.14488166</v>
      </c>
      <c r="R120" s="36">
        <f>SUMIFS(СВЦЭМ!$D$33:$D$776,СВЦЭМ!$A$33:$A$776,$A120,СВЦЭМ!$B$33:$B$776,R$119)+'СЕТ СН'!$I$14+СВЦЭМ!$D$10+'СЕТ СН'!$I$5-'СЕТ СН'!$I$24</f>
        <v>3445.5163178000003</v>
      </c>
      <c r="S120" s="36">
        <f>SUMIFS(СВЦЭМ!$D$33:$D$776,СВЦЭМ!$A$33:$A$776,$A120,СВЦЭМ!$B$33:$B$776,S$119)+'СЕТ СН'!$I$14+СВЦЭМ!$D$10+'СЕТ СН'!$I$5-'СЕТ СН'!$I$24</f>
        <v>3427.3475979999998</v>
      </c>
      <c r="T120" s="36">
        <f>SUMIFS(СВЦЭМ!$D$33:$D$776,СВЦЭМ!$A$33:$A$776,$A120,СВЦЭМ!$B$33:$B$776,T$119)+'СЕТ СН'!$I$14+СВЦЭМ!$D$10+'СЕТ СН'!$I$5-'СЕТ СН'!$I$24</f>
        <v>3406.2755352700001</v>
      </c>
      <c r="U120" s="36">
        <f>SUMIFS(СВЦЭМ!$D$33:$D$776,СВЦЭМ!$A$33:$A$776,$A120,СВЦЭМ!$B$33:$B$776,U$119)+'СЕТ СН'!$I$14+СВЦЭМ!$D$10+'СЕТ СН'!$I$5-'СЕТ СН'!$I$24</f>
        <v>3405.1918274300001</v>
      </c>
      <c r="V120" s="36">
        <f>SUMIFS(СВЦЭМ!$D$33:$D$776,СВЦЭМ!$A$33:$A$776,$A120,СВЦЭМ!$B$33:$B$776,V$119)+'СЕТ СН'!$I$14+СВЦЭМ!$D$10+'СЕТ СН'!$I$5-'СЕТ СН'!$I$24</f>
        <v>3413.06167645</v>
      </c>
      <c r="W120" s="36">
        <f>SUMIFS(СВЦЭМ!$D$33:$D$776,СВЦЭМ!$A$33:$A$776,$A120,СВЦЭМ!$B$33:$B$776,W$119)+'СЕТ СН'!$I$14+СВЦЭМ!$D$10+'СЕТ СН'!$I$5-'СЕТ СН'!$I$24</f>
        <v>3429.2259933099999</v>
      </c>
      <c r="X120" s="36">
        <f>SUMIFS(СВЦЭМ!$D$33:$D$776,СВЦЭМ!$A$33:$A$776,$A120,СВЦЭМ!$B$33:$B$776,X$119)+'СЕТ СН'!$I$14+СВЦЭМ!$D$10+'СЕТ СН'!$I$5-'СЕТ СН'!$I$24</f>
        <v>3443.3432567600003</v>
      </c>
      <c r="Y120" s="36">
        <f>SUMIFS(СВЦЭМ!$D$33:$D$776,СВЦЭМ!$A$33:$A$776,$A120,СВЦЭМ!$B$33:$B$776,Y$119)+'СЕТ СН'!$I$14+СВЦЭМ!$D$10+'СЕТ СН'!$I$5-'СЕТ СН'!$I$24</f>
        <v>3470.7671406099998</v>
      </c>
      <c r="AA120" s="45"/>
    </row>
    <row r="121" spans="1:27" ht="15.75" x14ac:dyDescent="0.2">
      <c r="A121" s="35">
        <f>A120+1</f>
        <v>43771</v>
      </c>
      <c r="B121" s="36">
        <f>SUMIFS(СВЦЭМ!$D$33:$D$776,СВЦЭМ!$A$33:$A$776,$A121,СВЦЭМ!$B$33:$B$776,B$119)+'СЕТ СН'!$I$14+СВЦЭМ!$D$10+'СЕТ СН'!$I$5-'СЕТ СН'!$I$24</f>
        <v>3487.9693767700001</v>
      </c>
      <c r="C121" s="36">
        <f>SUMIFS(СВЦЭМ!$D$33:$D$776,СВЦЭМ!$A$33:$A$776,$A121,СВЦЭМ!$B$33:$B$776,C$119)+'СЕТ СН'!$I$14+СВЦЭМ!$D$10+'СЕТ СН'!$I$5-'СЕТ СН'!$I$24</f>
        <v>3525.7219640200001</v>
      </c>
      <c r="D121" s="36">
        <f>SUMIFS(СВЦЭМ!$D$33:$D$776,СВЦЭМ!$A$33:$A$776,$A121,СВЦЭМ!$B$33:$B$776,D$119)+'СЕТ СН'!$I$14+СВЦЭМ!$D$10+'СЕТ СН'!$I$5-'СЕТ СН'!$I$24</f>
        <v>3548.04794696</v>
      </c>
      <c r="E121" s="36">
        <f>SUMIFS(СВЦЭМ!$D$33:$D$776,СВЦЭМ!$A$33:$A$776,$A121,СВЦЭМ!$B$33:$B$776,E$119)+'СЕТ СН'!$I$14+СВЦЭМ!$D$10+'СЕТ СН'!$I$5-'СЕТ СН'!$I$24</f>
        <v>3557.8368768099999</v>
      </c>
      <c r="F121" s="36">
        <f>SUMIFS(СВЦЭМ!$D$33:$D$776,СВЦЭМ!$A$33:$A$776,$A121,СВЦЭМ!$B$33:$B$776,F$119)+'СЕТ СН'!$I$14+СВЦЭМ!$D$10+'СЕТ СН'!$I$5-'СЕТ СН'!$I$24</f>
        <v>3542.7946839400001</v>
      </c>
      <c r="G121" s="36">
        <f>SUMIFS(СВЦЭМ!$D$33:$D$776,СВЦЭМ!$A$33:$A$776,$A121,СВЦЭМ!$B$33:$B$776,G$119)+'СЕТ СН'!$I$14+СВЦЭМ!$D$10+'СЕТ СН'!$I$5-'СЕТ СН'!$I$24</f>
        <v>3529.79129491</v>
      </c>
      <c r="H121" s="36">
        <f>SUMIFS(СВЦЭМ!$D$33:$D$776,СВЦЭМ!$A$33:$A$776,$A121,СВЦЭМ!$B$33:$B$776,H$119)+'СЕТ СН'!$I$14+СВЦЭМ!$D$10+'СЕТ СН'!$I$5-'СЕТ СН'!$I$24</f>
        <v>3507.99010542</v>
      </c>
      <c r="I121" s="36">
        <f>SUMIFS(СВЦЭМ!$D$33:$D$776,СВЦЭМ!$A$33:$A$776,$A121,СВЦЭМ!$B$33:$B$776,I$119)+'СЕТ СН'!$I$14+СВЦЭМ!$D$10+'СЕТ СН'!$I$5-'СЕТ СН'!$I$24</f>
        <v>3499.1555352199998</v>
      </c>
      <c r="J121" s="36">
        <f>SUMIFS(СВЦЭМ!$D$33:$D$776,СВЦЭМ!$A$33:$A$776,$A121,СВЦЭМ!$B$33:$B$776,J$119)+'СЕТ СН'!$I$14+СВЦЭМ!$D$10+'СЕТ СН'!$I$5-'СЕТ СН'!$I$24</f>
        <v>3484.5901564000001</v>
      </c>
      <c r="K121" s="36">
        <f>SUMIFS(СВЦЭМ!$D$33:$D$776,СВЦЭМ!$A$33:$A$776,$A121,СВЦЭМ!$B$33:$B$776,K$119)+'СЕТ СН'!$I$14+СВЦЭМ!$D$10+'СЕТ СН'!$I$5-'СЕТ СН'!$I$24</f>
        <v>3455.8366859600001</v>
      </c>
      <c r="L121" s="36">
        <f>SUMIFS(СВЦЭМ!$D$33:$D$776,СВЦЭМ!$A$33:$A$776,$A121,СВЦЭМ!$B$33:$B$776,L$119)+'СЕТ СН'!$I$14+СВЦЭМ!$D$10+'СЕТ СН'!$I$5-'СЕТ СН'!$I$24</f>
        <v>3441.4540032099999</v>
      </c>
      <c r="M121" s="36">
        <f>SUMIFS(СВЦЭМ!$D$33:$D$776,СВЦЭМ!$A$33:$A$776,$A121,СВЦЭМ!$B$33:$B$776,M$119)+'СЕТ СН'!$I$14+СВЦЭМ!$D$10+'СЕТ СН'!$I$5-'СЕТ СН'!$I$24</f>
        <v>3452.6007577800001</v>
      </c>
      <c r="N121" s="36">
        <f>SUMIFS(СВЦЭМ!$D$33:$D$776,СВЦЭМ!$A$33:$A$776,$A121,СВЦЭМ!$B$33:$B$776,N$119)+'СЕТ СН'!$I$14+СВЦЭМ!$D$10+'СЕТ СН'!$I$5-'СЕТ СН'!$I$24</f>
        <v>3451.3688265599999</v>
      </c>
      <c r="O121" s="36">
        <f>SUMIFS(СВЦЭМ!$D$33:$D$776,СВЦЭМ!$A$33:$A$776,$A121,СВЦЭМ!$B$33:$B$776,O$119)+'СЕТ СН'!$I$14+СВЦЭМ!$D$10+'СЕТ СН'!$I$5-'СЕТ СН'!$I$24</f>
        <v>3457.1774391600002</v>
      </c>
      <c r="P121" s="36">
        <f>SUMIFS(СВЦЭМ!$D$33:$D$776,СВЦЭМ!$A$33:$A$776,$A121,СВЦЭМ!$B$33:$B$776,P$119)+'СЕТ СН'!$I$14+СВЦЭМ!$D$10+'СЕТ СН'!$I$5-'СЕТ СН'!$I$24</f>
        <v>3464.5449447299998</v>
      </c>
      <c r="Q121" s="36">
        <f>SUMIFS(СВЦЭМ!$D$33:$D$776,СВЦЭМ!$A$33:$A$776,$A121,СВЦЭМ!$B$33:$B$776,Q$119)+'СЕТ СН'!$I$14+СВЦЭМ!$D$10+'СЕТ СН'!$I$5-'СЕТ СН'!$I$24</f>
        <v>3447.0701171700002</v>
      </c>
      <c r="R121" s="36">
        <f>SUMIFS(СВЦЭМ!$D$33:$D$776,СВЦЭМ!$A$33:$A$776,$A121,СВЦЭМ!$B$33:$B$776,R$119)+'СЕТ СН'!$I$14+СВЦЭМ!$D$10+'СЕТ СН'!$I$5-'СЕТ СН'!$I$24</f>
        <v>3403.2707234600002</v>
      </c>
      <c r="S121" s="36">
        <f>SUMIFS(СВЦЭМ!$D$33:$D$776,СВЦЭМ!$A$33:$A$776,$A121,СВЦЭМ!$B$33:$B$776,S$119)+'СЕТ СН'!$I$14+СВЦЭМ!$D$10+'СЕТ СН'!$I$5-'СЕТ СН'!$I$24</f>
        <v>3382.9031395800002</v>
      </c>
      <c r="T121" s="36">
        <f>SUMIFS(СВЦЭМ!$D$33:$D$776,СВЦЭМ!$A$33:$A$776,$A121,СВЦЭМ!$B$33:$B$776,T$119)+'СЕТ СН'!$I$14+СВЦЭМ!$D$10+'СЕТ СН'!$I$5-'СЕТ СН'!$I$24</f>
        <v>3375.4578089900001</v>
      </c>
      <c r="U121" s="36">
        <f>SUMIFS(СВЦЭМ!$D$33:$D$776,СВЦЭМ!$A$33:$A$776,$A121,СВЦЭМ!$B$33:$B$776,U$119)+'СЕТ СН'!$I$14+СВЦЭМ!$D$10+'СЕТ СН'!$I$5-'СЕТ СН'!$I$24</f>
        <v>3375.2948897000001</v>
      </c>
      <c r="V121" s="36">
        <f>SUMIFS(СВЦЭМ!$D$33:$D$776,СВЦЭМ!$A$33:$A$776,$A121,СВЦЭМ!$B$33:$B$776,V$119)+'СЕТ СН'!$I$14+СВЦЭМ!$D$10+'СЕТ СН'!$I$5-'СЕТ СН'!$I$24</f>
        <v>3376.8235438900001</v>
      </c>
      <c r="W121" s="36">
        <f>SUMIFS(СВЦЭМ!$D$33:$D$776,СВЦЭМ!$A$33:$A$776,$A121,СВЦЭМ!$B$33:$B$776,W$119)+'СЕТ СН'!$I$14+СВЦЭМ!$D$10+'СЕТ СН'!$I$5-'СЕТ СН'!$I$24</f>
        <v>3405.42316759</v>
      </c>
      <c r="X121" s="36">
        <f>SUMIFS(СВЦЭМ!$D$33:$D$776,СВЦЭМ!$A$33:$A$776,$A121,СВЦЭМ!$B$33:$B$776,X$119)+'СЕТ СН'!$I$14+СВЦЭМ!$D$10+'СЕТ СН'!$I$5-'СЕТ СН'!$I$24</f>
        <v>3419.15967581</v>
      </c>
      <c r="Y121" s="36">
        <f>SUMIFS(СВЦЭМ!$D$33:$D$776,СВЦЭМ!$A$33:$A$776,$A121,СВЦЭМ!$B$33:$B$776,Y$119)+'СЕТ СН'!$I$14+СВЦЭМ!$D$10+'СЕТ СН'!$I$5-'СЕТ СН'!$I$24</f>
        <v>3445.6195803099999</v>
      </c>
    </row>
    <row r="122" spans="1:27" ht="15.75" x14ac:dyDescent="0.2">
      <c r="A122" s="35">
        <f t="shared" ref="A122:A150" si="3">A121+1</f>
        <v>43772</v>
      </c>
      <c r="B122" s="36">
        <f>SUMIFS(СВЦЭМ!$D$33:$D$776,СВЦЭМ!$A$33:$A$776,$A122,СВЦЭМ!$B$33:$B$776,B$119)+'СЕТ СН'!$I$14+СВЦЭМ!$D$10+'СЕТ СН'!$I$5-'СЕТ СН'!$I$24</f>
        <v>3430.7930166000001</v>
      </c>
      <c r="C122" s="36">
        <f>SUMIFS(СВЦЭМ!$D$33:$D$776,СВЦЭМ!$A$33:$A$776,$A122,СВЦЭМ!$B$33:$B$776,C$119)+'СЕТ СН'!$I$14+СВЦЭМ!$D$10+'СЕТ СН'!$I$5-'СЕТ СН'!$I$24</f>
        <v>3470.28663779</v>
      </c>
      <c r="D122" s="36">
        <f>SUMIFS(СВЦЭМ!$D$33:$D$776,СВЦЭМ!$A$33:$A$776,$A122,СВЦЭМ!$B$33:$B$776,D$119)+'СЕТ СН'!$I$14+СВЦЭМ!$D$10+'СЕТ СН'!$I$5-'СЕТ СН'!$I$24</f>
        <v>3486.0872031999997</v>
      </c>
      <c r="E122" s="36">
        <f>SUMIFS(СВЦЭМ!$D$33:$D$776,СВЦЭМ!$A$33:$A$776,$A122,СВЦЭМ!$B$33:$B$776,E$119)+'СЕТ СН'!$I$14+СВЦЭМ!$D$10+'СЕТ СН'!$I$5-'СЕТ СН'!$I$24</f>
        <v>3490.84939532</v>
      </c>
      <c r="F122" s="36">
        <f>SUMIFS(СВЦЭМ!$D$33:$D$776,СВЦЭМ!$A$33:$A$776,$A122,СВЦЭМ!$B$33:$B$776,F$119)+'СЕТ СН'!$I$14+СВЦЭМ!$D$10+'СЕТ СН'!$I$5-'СЕТ СН'!$I$24</f>
        <v>3507.2948703000002</v>
      </c>
      <c r="G122" s="36">
        <f>SUMIFS(СВЦЭМ!$D$33:$D$776,СВЦЭМ!$A$33:$A$776,$A122,СВЦЭМ!$B$33:$B$776,G$119)+'СЕТ СН'!$I$14+СВЦЭМ!$D$10+'СЕТ СН'!$I$5-'СЕТ СН'!$I$24</f>
        <v>3493.9767634</v>
      </c>
      <c r="H122" s="36">
        <f>SUMIFS(СВЦЭМ!$D$33:$D$776,СВЦЭМ!$A$33:$A$776,$A122,СВЦЭМ!$B$33:$B$776,H$119)+'СЕТ СН'!$I$14+СВЦЭМ!$D$10+'СЕТ СН'!$I$5-'СЕТ СН'!$I$24</f>
        <v>3479.22100125</v>
      </c>
      <c r="I122" s="36">
        <f>SUMIFS(СВЦЭМ!$D$33:$D$776,СВЦЭМ!$A$33:$A$776,$A122,СВЦЭМ!$B$33:$B$776,I$119)+'СЕТ СН'!$I$14+СВЦЭМ!$D$10+'СЕТ СН'!$I$5-'СЕТ СН'!$I$24</f>
        <v>3469.7829801099997</v>
      </c>
      <c r="J122" s="36">
        <f>SUMIFS(СВЦЭМ!$D$33:$D$776,СВЦЭМ!$A$33:$A$776,$A122,СВЦЭМ!$B$33:$B$776,J$119)+'СЕТ СН'!$I$14+СВЦЭМ!$D$10+'СЕТ СН'!$I$5-'СЕТ СН'!$I$24</f>
        <v>3433.1084755500001</v>
      </c>
      <c r="K122" s="36">
        <f>SUMIFS(СВЦЭМ!$D$33:$D$776,СВЦЭМ!$A$33:$A$776,$A122,СВЦЭМ!$B$33:$B$776,K$119)+'СЕТ СН'!$I$14+СВЦЭМ!$D$10+'СЕТ СН'!$I$5-'СЕТ СН'!$I$24</f>
        <v>3388.00315387</v>
      </c>
      <c r="L122" s="36">
        <f>SUMIFS(СВЦЭМ!$D$33:$D$776,СВЦЭМ!$A$33:$A$776,$A122,СВЦЭМ!$B$33:$B$776,L$119)+'СЕТ СН'!$I$14+СВЦЭМ!$D$10+'СЕТ СН'!$I$5-'СЕТ СН'!$I$24</f>
        <v>3374.0689972700002</v>
      </c>
      <c r="M122" s="36">
        <f>SUMIFS(СВЦЭМ!$D$33:$D$776,СВЦЭМ!$A$33:$A$776,$A122,СВЦЭМ!$B$33:$B$776,M$119)+'СЕТ СН'!$I$14+СВЦЭМ!$D$10+'СЕТ СН'!$I$5-'СЕТ СН'!$I$24</f>
        <v>3376.5300853499998</v>
      </c>
      <c r="N122" s="36">
        <f>SUMIFS(СВЦЭМ!$D$33:$D$776,СВЦЭМ!$A$33:$A$776,$A122,СВЦЭМ!$B$33:$B$776,N$119)+'СЕТ СН'!$I$14+СВЦЭМ!$D$10+'СЕТ СН'!$I$5-'СЕТ СН'!$I$24</f>
        <v>3380.54679592</v>
      </c>
      <c r="O122" s="36">
        <f>SUMIFS(СВЦЭМ!$D$33:$D$776,СВЦЭМ!$A$33:$A$776,$A122,СВЦЭМ!$B$33:$B$776,O$119)+'СЕТ СН'!$I$14+СВЦЭМ!$D$10+'СЕТ СН'!$I$5-'СЕТ СН'!$I$24</f>
        <v>3384.2101474800002</v>
      </c>
      <c r="P122" s="36">
        <f>SUMIFS(СВЦЭМ!$D$33:$D$776,СВЦЭМ!$A$33:$A$776,$A122,СВЦЭМ!$B$33:$B$776,P$119)+'СЕТ СН'!$I$14+СВЦЭМ!$D$10+'СЕТ СН'!$I$5-'СЕТ СН'!$I$24</f>
        <v>3391.1208123000001</v>
      </c>
      <c r="Q122" s="36">
        <f>SUMIFS(СВЦЭМ!$D$33:$D$776,СВЦЭМ!$A$33:$A$776,$A122,СВЦЭМ!$B$33:$B$776,Q$119)+'СЕТ СН'!$I$14+СВЦЭМ!$D$10+'СЕТ СН'!$I$5-'СЕТ СН'!$I$24</f>
        <v>3384.5199621699999</v>
      </c>
      <c r="R122" s="36">
        <f>SUMIFS(СВЦЭМ!$D$33:$D$776,СВЦЭМ!$A$33:$A$776,$A122,СВЦЭМ!$B$33:$B$776,R$119)+'СЕТ СН'!$I$14+СВЦЭМ!$D$10+'СЕТ СН'!$I$5-'СЕТ СН'!$I$24</f>
        <v>3349.4423504199999</v>
      </c>
      <c r="S122" s="36">
        <f>SUMIFS(СВЦЭМ!$D$33:$D$776,СВЦЭМ!$A$33:$A$776,$A122,СВЦЭМ!$B$33:$B$776,S$119)+'СЕТ СН'!$I$14+СВЦЭМ!$D$10+'СЕТ СН'!$I$5-'СЕТ СН'!$I$24</f>
        <v>3322.37705641</v>
      </c>
      <c r="T122" s="36">
        <f>SUMIFS(СВЦЭМ!$D$33:$D$776,СВЦЭМ!$A$33:$A$776,$A122,СВЦЭМ!$B$33:$B$776,T$119)+'СЕТ СН'!$I$14+СВЦЭМ!$D$10+'СЕТ СН'!$I$5-'СЕТ СН'!$I$24</f>
        <v>3305.2664757299999</v>
      </c>
      <c r="U122" s="36">
        <f>SUMIFS(СВЦЭМ!$D$33:$D$776,СВЦЭМ!$A$33:$A$776,$A122,СВЦЭМ!$B$33:$B$776,U$119)+'СЕТ СН'!$I$14+СВЦЭМ!$D$10+'СЕТ СН'!$I$5-'СЕТ СН'!$I$24</f>
        <v>3305.8121502599997</v>
      </c>
      <c r="V122" s="36">
        <f>SUMIFS(СВЦЭМ!$D$33:$D$776,СВЦЭМ!$A$33:$A$776,$A122,СВЦЭМ!$B$33:$B$776,V$119)+'СЕТ СН'!$I$14+СВЦЭМ!$D$10+'СЕТ СН'!$I$5-'СЕТ СН'!$I$24</f>
        <v>3317.1499626300001</v>
      </c>
      <c r="W122" s="36">
        <f>SUMIFS(СВЦЭМ!$D$33:$D$776,СВЦЭМ!$A$33:$A$776,$A122,СВЦЭМ!$B$33:$B$776,W$119)+'СЕТ СН'!$I$14+СВЦЭМ!$D$10+'СЕТ СН'!$I$5-'СЕТ СН'!$I$24</f>
        <v>3324.7749565399999</v>
      </c>
      <c r="X122" s="36">
        <f>SUMIFS(СВЦЭМ!$D$33:$D$776,СВЦЭМ!$A$33:$A$776,$A122,СВЦЭМ!$B$33:$B$776,X$119)+'СЕТ СН'!$I$14+СВЦЭМ!$D$10+'СЕТ СН'!$I$5-'СЕТ СН'!$I$24</f>
        <v>3337.9130009999999</v>
      </c>
      <c r="Y122" s="36">
        <f>SUMIFS(СВЦЭМ!$D$33:$D$776,СВЦЭМ!$A$33:$A$776,$A122,СВЦЭМ!$B$33:$B$776,Y$119)+'СЕТ СН'!$I$14+СВЦЭМ!$D$10+'СЕТ СН'!$I$5-'СЕТ СН'!$I$24</f>
        <v>3380.8013625899998</v>
      </c>
    </row>
    <row r="123" spans="1:27" ht="15.75" x14ac:dyDescent="0.2">
      <c r="A123" s="35">
        <f t="shared" si="3"/>
        <v>43773</v>
      </c>
      <c r="B123" s="36">
        <f>SUMIFS(СВЦЭМ!$D$33:$D$776,СВЦЭМ!$A$33:$A$776,$A123,СВЦЭМ!$B$33:$B$776,B$119)+'СЕТ СН'!$I$14+СВЦЭМ!$D$10+'СЕТ СН'!$I$5-'СЕТ СН'!$I$24</f>
        <v>3457.9905781500001</v>
      </c>
      <c r="C123" s="36">
        <f>SUMIFS(СВЦЭМ!$D$33:$D$776,СВЦЭМ!$A$33:$A$776,$A123,СВЦЭМ!$B$33:$B$776,C$119)+'СЕТ СН'!$I$14+СВЦЭМ!$D$10+'СЕТ СН'!$I$5-'СЕТ СН'!$I$24</f>
        <v>3490.7107009399997</v>
      </c>
      <c r="D123" s="36">
        <f>SUMIFS(СВЦЭМ!$D$33:$D$776,СВЦЭМ!$A$33:$A$776,$A123,СВЦЭМ!$B$33:$B$776,D$119)+'СЕТ СН'!$I$14+СВЦЭМ!$D$10+'СЕТ СН'!$I$5-'СЕТ СН'!$I$24</f>
        <v>3502.00841163</v>
      </c>
      <c r="E123" s="36">
        <f>SUMIFS(СВЦЭМ!$D$33:$D$776,СВЦЭМ!$A$33:$A$776,$A123,СВЦЭМ!$B$33:$B$776,E$119)+'СЕТ СН'!$I$14+СВЦЭМ!$D$10+'СЕТ СН'!$I$5-'СЕТ СН'!$I$24</f>
        <v>3525.8581406600001</v>
      </c>
      <c r="F123" s="36">
        <f>SUMIFS(СВЦЭМ!$D$33:$D$776,СВЦЭМ!$A$33:$A$776,$A123,СВЦЭМ!$B$33:$B$776,F$119)+'СЕТ СН'!$I$14+СВЦЭМ!$D$10+'СЕТ СН'!$I$5-'СЕТ СН'!$I$24</f>
        <v>3527.5592003000002</v>
      </c>
      <c r="G123" s="36">
        <f>SUMIFS(СВЦЭМ!$D$33:$D$776,СВЦЭМ!$A$33:$A$776,$A123,СВЦЭМ!$B$33:$B$776,G$119)+'СЕТ СН'!$I$14+СВЦЭМ!$D$10+'СЕТ СН'!$I$5-'СЕТ СН'!$I$24</f>
        <v>3493.7301181399998</v>
      </c>
      <c r="H123" s="36">
        <f>SUMIFS(СВЦЭМ!$D$33:$D$776,СВЦЭМ!$A$33:$A$776,$A123,СВЦЭМ!$B$33:$B$776,H$119)+'СЕТ СН'!$I$14+СВЦЭМ!$D$10+'СЕТ СН'!$I$5-'СЕТ СН'!$I$24</f>
        <v>3461.2691920299999</v>
      </c>
      <c r="I123" s="36">
        <f>SUMIFS(СВЦЭМ!$D$33:$D$776,СВЦЭМ!$A$33:$A$776,$A123,СВЦЭМ!$B$33:$B$776,I$119)+'СЕТ СН'!$I$14+СВЦЭМ!$D$10+'СЕТ СН'!$I$5-'СЕТ СН'!$I$24</f>
        <v>3451.6702086499999</v>
      </c>
      <c r="J123" s="36">
        <f>SUMIFS(СВЦЭМ!$D$33:$D$776,СВЦЭМ!$A$33:$A$776,$A123,СВЦЭМ!$B$33:$B$776,J$119)+'СЕТ СН'!$I$14+СВЦЭМ!$D$10+'СЕТ СН'!$I$5-'СЕТ СН'!$I$24</f>
        <v>3434.9065367399999</v>
      </c>
      <c r="K123" s="36">
        <f>SUMIFS(СВЦЭМ!$D$33:$D$776,СВЦЭМ!$A$33:$A$776,$A123,СВЦЭМ!$B$33:$B$776,K$119)+'СЕТ СН'!$I$14+СВЦЭМ!$D$10+'СЕТ СН'!$I$5-'СЕТ СН'!$I$24</f>
        <v>3406.67574995</v>
      </c>
      <c r="L123" s="36">
        <f>SUMIFS(СВЦЭМ!$D$33:$D$776,СВЦЭМ!$A$33:$A$776,$A123,СВЦЭМ!$B$33:$B$776,L$119)+'СЕТ СН'!$I$14+СВЦЭМ!$D$10+'СЕТ СН'!$I$5-'СЕТ СН'!$I$24</f>
        <v>3391.5437551</v>
      </c>
      <c r="M123" s="36">
        <f>SUMIFS(СВЦЭМ!$D$33:$D$776,СВЦЭМ!$A$33:$A$776,$A123,СВЦЭМ!$B$33:$B$776,M$119)+'СЕТ СН'!$I$14+СВЦЭМ!$D$10+'СЕТ СН'!$I$5-'СЕТ СН'!$I$24</f>
        <v>3392.98169439</v>
      </c>
      <c r="N123" s="36">
        <f>SUMIFS(СВЦЭМ!$D$33:$D$776,СВЦЭМ!$A$33:$A$776,$A123,СВЦЭМ!$B$33:$B$776,N$119)+'СЕТ СН'!$I$14+СВЦЭМ!$D$10+'СЕТ СН'!$I$5-'СЕТ СН'!$I$24</f>
        <v>3394.7960339000001</v>
      </c>
      <c r="O123" s="36">
        <f>SUMIFS(СВЦЭМ!$D$33:$D$776,СВЦЭМ!$A$33:$A$776,$A123,СВЦЭМ!$B$33:$B$776,O$119)+'СЕТ СН'!$I$14+СВЦЭМ!$D$10+'СЕТ СН'!$I$5-'СЕТ СН'!$I$24</f>
        <v>3398.4105433</v>
      </c>
      <c r="P123" s="36">
        <f>SUMIFS(СВЦЭМ!$D$33:$D$776,СВЦЭМ!$A$33:$A$776,$A123,СВЦЭМ!$B$33:$B$776,P$119)+'СЕТ СН'!$I$14+СВЦЭМ!$D$10+'СЕТ СН'!$I$5-'СЕТ СН'!$I$24</f>
        <v>3416.6725754600002</v>
      </c>
      <c r="Q123" s="36">
        <f>SUMIFS(СВЦЭМ!$D$33:$D$776,СВЦЭМ!$A$33:$A$776,$A123,СВЦЭМ!$B$33:$B$776,Q$119)+'СЕТ СН'!$I$14+СВЦЭМ!$D$10+'СЕТ СН'!$I$5-'СЕТ СН'!$I$24</f>
        <v>3420.42099573</v>
      </c>
      <c r="R123" s="36">
        <f>SUMIFS(СВЦЭМ!$D$33:$D$776,СВЦЭМ!$A$33:$A$776,$A123,СВЦЭМ!$B$33:$B$776,R$119)+'СЕТ СН'!$I$14+СВЦЭМ!$D$10+'СЕТ СН'!$I$5-'СЕТ СН'!$I$24</f>
        <v>3380.74884905</v>
      </c>
      <c r="S123" s="36">
        <f>SUMIFS(СВЦЭМ!$D$33:$D$776,СВЦЭМ!$A$33:$A$776,$A123,СВЦЭМ!$B$33:$B$776,S$119)+'СЕТ СН'!$I$14+СВЦЭМ!$D$10+'СЕТ СН'!$I$5-'СЕТ СН'!$I$24</f>
        <v>3348.6615992400002</v>
      </c>
      <c r="T123" s="36">
        <f>SUMIFS(СВЦЭМ!$D$33:$D$776,СВЦЭМ!$A$33:$A$776,$A123,СВЦЭМ!$B$33:$B$776,T$119)+'СЕТ СН'!$I$14+СВЦЭМ!$D$10+'СЕТ СН'!$I$5-'СЕТ СН'!$I$24</f>
        <v>3335.3317564200001</v>
      </c>
      <c r="U123" s="36">
        <f>SUMIFS(СВЦЭМ!$D$33:$D$776,СВЦЭМ!$A$33:$A$776,$A123,СВЦЭМ!$B$33:$B$776,U$119)+'СЕТ СН'!$I$14+СВЦЭМ!$D$10+'СЕТ СН'!$I$5-'СЕТ СН'!$I$24</f>
        <v>3329.04674402</v>
      </c>
      <c r="V123" s="36">
        <f>SUMIFS(СВЦЭМ!$D$33:$D$776,СВЦЭМ!$A$33:$A$776,$A123,СВЦЭМ!$B$33:$B$776,V$119)+'СЕТ СН'!$I$14+СВЦЭМ!$D$10+'СЕТ СН'!$I$5-'СЕТ СН'!$I$24</f>
        <v>3337.9285949599998</v>
      </c>
      <c r="W123" s="36">
        <f>SUMIFS(СВЦЭМ!$D$33:$D$776,СВЦЭМ!$A$33:$A$776,$A123,СВЦЭМ!$B$33:$B$776,W$119)+'СЕТ СН'!$I$14+СВЦЭМ!$D$10+'СЕТ СН'!$I$5-'СЕТ СН'!$I$24</f>
        <v>3356.3017450799998</v>
      </c>
      <c r="X123" s="36">
        <f>SUMIFS(СВЦЭМ!$D$33:$D$776,СВЦЭМ!$A$33:$A$776,$A123,СВЦЭМ!$B$33:$B$776,X$119)+'СЕТ СН'!$I$14+СВЦЭМ!$D$10+'СЕТ СН'!$I$5-'СЕТ СН'!$I$24</f>
        <v>3370.7832944500001</v>
      </c>
      <c r="Y123" s="36">
        <f>SUMIFS(СВЦЭМ!$D$33:$D$776,СВЦЭМ!$A$33:$A$776,$A123,СВЦЭМ!$B$33:$B$776,Y$119)+'СЕТ СН'!$I$14+СВЦЭМ!$D$10+'СЕТ СН'!$I$5-'СЕТ СН'!$I$24</f>
        <v>3402.60518017</v>
      </c>
    </row>
    <row r="124" spans="1:27" ht="15.75" x14ac:dyDescent="0.2">
      <c r="A124" s="35">
        <f t="shared" si="3"/>
        <v>43774</v>
      </c>
      <c r="B124" s="36">
        <f>SUMIFS(СВЦЭМ!$D$33:$D$776,СВЦЭМ!$A$33:$A$776,$A124,СВЦЭМ!$B$33:$B$776,B$119)+'СЕТ СН'!$I$14+СВЦЭМ!$D$10+'СЕТ СН'!$I$5-'СЕТ СН'!$I$24</f>
        <v>3509.7553808499997</v>
      </c>
      <c r="C124" s="36">
        <f>SUMIFS(СВЦЭМ!$D$33:$D$776,СВЦЭМ!$A$33:$A$776,$A124,СВЦЭМ!$B$33:$B$776,C$119)+'СЕТ СН'!$I$14+СВЦЭМ!$D$10+'СЕТ СН'!$I$5-'СЕТ СН'!$I$24</f>
        <v>3529.25904244</v>
      </c>
      <c r="D124" s="36">
        <f>SUMIFS(СВЦЭМ!$D$33:$D$776,СВЦЭМ!$A$33:$A$776,$A124,СВЦЭМ!$B$33:$B$776,D$119)+'СЕТ СН'!$I$14+СВЦЭМ!$D$10+'СЕТ СН'!$I$5-'СЕТ СН'!$I$24</f>
        <v>3521.0945890399998</v>
      </c>
      <c r="E124" s="36">
        <f>SUMIFS(СВЦЭМ!$D$33:$D$776,СВЦЭМ!$A$33:$A$776,$A124,СВЦЭМ!$B$33:$B$776,E$119)+'СЕТ СН'!$I$14+СВЦЭМ!$D$10+'СЕТ СН'!$I$5-'СЕТ СН'!$I$24</f>
        <v>3526.5733495499999</v>
      </c>
      <c r="F124" s="36">
        <f>SUMIFS(СВЦЭМ!$D$33:$D$776,СВЦЭМ!$A$33:$A$776,$A124,СВЦЭМ!$B$33:$B$776,F$119)+'СЕТ СН'!$I$14+СВЦЭМ!$D$10+'СЕТ СН'!$I$5-'СЕТ СН'!$I$24</f>
        <v>3528.6863320799998</v>
      </c>
      <c r="G124" s="36">
        <f>SUMIFS(СВЦЭМ!$D$33:$D$776,СВЦЭМ!$A$33:$A$776,$A124,СВЦЭМ!$B$33:$B$776,G$119)+'СЕТ СН'!$I$14+СВЦЭМ!$D$10+'СЕТ СН'!$I$5-'СЕТ СН'!$I$24</f>
        <v>3509.98615913</v>
      </c>
      <c r="H124" s="36">
        <f>SUMIFS(СВЦЭМ!$D$33:$D$776,СВЦЭМ!$A$33:$A$776,$A124,СВЦЭМ!$B$33:$B$776,H$119)+'СЕТ СН'!$I$14+СВЦЭМ!$D$10+'СЕТ СН'!$I$5-'СЕТ СН'!$I$24</f>
        <v>3467.0921194799998</v>
      </c>
      <c r="I124" s="36">
        <f>SUMIFS(СВЦЭМ!$D$33:$D$776,СВЦЭМ!$A$33:$A$776,$A124,СВЦЭМ!$B$33:$B$776,I$119)+'СЕТ СН'!$I$14+СВЦЭМ!$D$10+'СЕТ СН'!$I$5-'СЕТ СН'!$I$24</f>
        <v>3480.3374913899997</v>
      </c>
      <c r="J124" s="36">
        <f>SUMIFS(СВЦЭМ!$D$33:$D$776,СВЦЭМ!$A$33:$A$776,$A124,СВЦЭМ!$B$33:$B$776,J$119)+'СЕТ СН'!$I$14+СВЦЭМ!$D$10+'СЕТ СН'!$I$5-'СЕТ СН'!$I$24</f>
        <v>3462.8822863199998</v>
      </c>
      <c r="K124" s="36">
        <f>SUMIFS(СВЦЭМ!$D$33:$D$776,СВЦЭМ!$A$33:$A$776,$A124,СВЦЭМ!$B$33:$B$776,K$119)+'СЕТ СН'!$I$14+СВЦЭМ!$D$10+'СЕТ СН'!$I$5-'СЕТ СН'!$I$24</f>
        <v>3437.4178702999998</v>
      </c>
      <c r="L124" s="36">
        <f>SUMIFS(СВЦЭМ!$D$33:$D$776,СВЦЭМ!$A$33:$A$776,$A124,СВЦЭМ!$B$33:$B$776,L$119)+'СЕТ СН'!$I$14+СВЦЭМ!$D$10+'СЕТ СН'!$I$5-'СЕТ СН'!$I$24</f>
        <v>3434.1001425499999</v>
      </c>
      <c r="M124" s="36">
        <f>SUMIFS(СВЦЭМ!$D$33:$D$776,СВЦЭМ!$A$33:$A$776,$A124,СВЦЭМ!$B$33:$B$776,M$119)+'СЕТ СН'!$I$14+СВЦЭМ!$D$10+'СЕТ СН'!$I$5-'СЕТ СН'!$I$24</f>
        <v>3438.9967436100001</v>
      </c>
      <c r="N124" s="36">
        <f>SUMIFS(СВЦЭМ!$D$33:$D$776,СВЦЭМ!$A$33:$A$776,$A124,СВЦЭМ!$B$33:$B$776,N$119)+'СЕТ СН'!$I$14+СВЦЭМ!$D$10+'СЕТ СН'!$I$5-'СЕТ СН'!$I$24</f>
        <v>3438.5790003000002</v>
      </c>
      <c r="O124" s="36">
        <f>SUMIFS(СВЦЭМ!$D$33:$D$776,СВЦЭМ!$A$33:$A$776,$A124,СВЦЭМ!$B$33:$B$776,O$119)+'СЕТ СН'!$I$14+СВЦЭМ!$D$10+'СЕТ СН'!$I$5-'СЕТ СН'!$I$24</f>
        <v>3454.2488558</v>
      </c>
      <c r="P124" s="36">
        <f>SUMIFS(СВЦЭМ!$D$33:$D$776,СВЦЭМ!$A$33:$A$776,$A124,СВЦЭМ!$B$33:$B$776,P$119)+'СЕТ СН'!$I$14+СВЦЭМ!$D$10+'СЕТ СН'!$I$5-'СЕТ СН'!$I$24</f>
        <v>3458.8318205300002</v>
      </c>
      <c r="Q124" s="36">
        <f>SUMIFS(СВЦЭМ!$D$33:$D$776,СВЦЭМ!$A$33:$A$776,$A124,СВЦЭМ!$B$33:$B$776,Q$119)+'СЕТ СН'!$I$14+СВЦЭМ!$D$10+'СЕТ СН'!$I$5-'СЕТ СН'!$I$24</f>
        <v>3444.76214265</v>
      </c>
      <c r="R124" s="36">
        <f>SUMIFS(СВЦЭМ!$D$33:$D$776,СВЦЭМ!$A$33:$A$776,$A124,СВЦЭМ!$B$33:$B$776,R$119)+'СЕТ СН'!$I$14+СВЦЭМ!$D$10+'СЕТ СН'!$I$5-'СЕТ СН'!$I$24</f>
        <v>3393.40451407</v>
      </c>
      <c r="S124" s="36">
        <f>SUMIFS(СВЦЭМ!$D$33:$D$776,СВЦЭМ!$A$33:$A$776,$A124,СВЦЭМ!$B$33:$B$776,S$119)+'СЕТ СН'!$I$14+СВЦЭМ!$D$10+'СЕТ СН'!$I$5-'СЕТ СН'!$I$24</f>
        <v>3366.5147666399998</v>
      </c>
      <c r="T124" s="36">
        <f>SUMIFS(СВЦЭМ!$D$33:$D$776,СВЦЭМ!$A$33:$A$776,$A124,СВЦЭМ!$B$33:$B$776,T$119)+'СЕТ СН'!$I$14+СВЦЭМ!$D$10+'СЕТ СН'!$I$5-'СЕТ СН'!$I$24</f>
        <v>3377.56576133</v>
      </c>
      <c r="U124" s="36">
        <f>SUMIFS(СВЦЭМ!$D$33:$D$776,СВЦЭМ!$A$33:$A$776,$A124,СВЦЭМ!$B$33:$B$776,U$119)+'СЕТ СН'!$I$14+СВЦЭМ!$D$10+'СЕТ СН'!$I$5-'СЕТ СН'!$I$24</f>
        <v>3381.5550619400001</v>
      </c>
      <c r="V124" s="36">
        <f>SUMIFS(СВЦЭМ!$D$33:$D$776,СВЦЭМ!$A$33:$A$776,$A124,СВЦЭМ!$B$33:$B$776,V$119)+'СЕТ СН'!$I$14+СВЦЭМ!$D$10+'СЕТ СН'!$I$5-'СЕТ СН'!$I$24</f>
        <v>3372.4388153800001</v>
      </c>
      <c r="W124" s="36">
        <f>SUMIFS(СВЦЭМ!$D$33:$D$776,СВЦЭМ!$A$33:$A$776,$A124,СВЦЭМ!$B$33:$B$776,W$119)+'СЕТ СН'!$I$14+СВЦЭМ!$D$10+'СЕТ СН'!$I$5-'СЕТ СН'!$I$24</f>
        <v>3379.1957656</v>
      </c>
      <c r="X124" s="36">
        <f>SUMIFS(СВЦЭМ!$D$33:$D$776,СВЦЭМ!$A$33:$A$776,$A124,СВЦЭМ!$B$33:$B$776,X$119)+'СЕТ СН'!$I$14+СВЦЭМ!$D$10+'СЕТ СН'!$I$5-'СЕТ СН'!$I$24</f>
        <v>3396.2984345499999</v>
      </c>
      <c r="Y124" s="36">
        <f>SUMIFS(СВЦЭМ!$D$33:$D$776,СВЦЭМ!$A$33:$A$776,$A124,СВЦЭМ!$B$33:$B$776,Y$119)+'СЕТ СН'!$I$14+СВЦЭМ!$D$10+'СЕТ СН'!$I$5-'СЕТ СН'!$I$24</f>
        <v>3436.0107493199998</v>
      </c>
    </row>
    <row r="125" spans="1:27" ht="15.75" x14ac:dyDescent="0.2">
      <c r="A125" s="35">
        <f t="shared" si="3"/>
        <v>43775</v>
      </c>
      <c r="B125" s="36">
        <f>SUMIFS(СВЦЭМ!$D$33:$D$776,СВЦЭМ!$A$33:$A$776,$A125,СВЦЭМ!$B$33:$B$776,B$119)+'СЕТ СН'!$I$14+СВЦЭМ!$D$10+'СЕТ СН'!$I$5-'СЕТ СН'!$I$24</f>
        <v>3432.8442782299999</v>
      </c>
      <c r="C125" s="36">
        <f>SUMIFS(СВЦЭМ!$D$33:$D$776,СВЦЭМ!$A$33:$A$776,$A125,СВЦЭМ!$B$33:$B$776,C$119)+'СЕТ СН'!$I$14+СВЦЭМ!$D$10+'СЕТ СН'!$I$5-'СЕТ СН'!$I$24</f>
        <v>3453.2092273500002</v>
      </c>
      <c r="D125" s="36">
        <f>SUMIFS(СВЦЭМ!$D$33:$D$776,СВЦЭМ!$A$33:$A$776,$A125,СВЦЭМ!$B$33:$B$776,D$119)+'СЕТ СН'!$I$14+СВЦЭМ!$D$10+'СЕТ СН'!$I$5-'СЕТ СН'!$I$24</f>
        <v>3466.8313736300001</v>
      </c>
      <c r="E125" s="36">
        <f>SUMIFS(СВЦЭМ!$D$33:$D$776,СВЦЭМ!$A$33:$A$776,$A125,СВЦЭМ!$B$33:$B$776,E$119)+'СЕТ СН'!$I$14+СВЦЭМ!$D$10+'СЕТ СН'!$I$5-'СЕТ СН'!$I$24</f>
        <v>3474.3262722099998</v>
      </c>
      <c r="F125" s="36">
        <f>SUMIFS(СВЦЭМ!$D$33:$D$776,СВЦЭМ!$A$33:$A$776,$A125,СВЦЭМ!$B$33:$B$776,F$119)+'СЕТ СН'!$I$14+СВЦЭМ!$D$10+'СЕТ СН'!$I$5-'СЕТ СН'!$I$24</f>
        <v>3478.6806887900002</v>
      </c>
      <c r="G125" s="36">
        <f>SUMIFS(СВЦЭМ!$D$33:$D$776,СВЦЭМ!$A$33:$A$776,$A125,СВЦЭМ!$B$33:$B$776,G$119)+'СЕТ СН'!$I$14+СВЦЭМ!$D$10+'СЕТ СН'!$I$5-'СЕТ СН'!$I$24</f>
        <v>3462.3774157099997</v>
      </c>
      <c r="H125" s="36">
        <f>SUMIFS(СВЦЭМ!$D$33:$D$776,СВЦЭМ!$A$33:$A$776,$A125,СВЦЭМ!$B$33:$B$776,H$119)+'СЕТ СН'!$I$14+СВЦЭМ!$D$10+'СЕТ СН'!$I$5-'СЕТ СН'!$I$24</f>
        <v>3433.7097380300002</v>
      </c>
      <c r="I125" s="36">
        <f>SUMIFS(СВЦЭМ!$D$33:$D$776,СВЦЭМ!$A$33:$A$776,$A125,СВЦЭМ!$B$33:$B$776,I$119)+'СЕТ СН'!$I$14+СВЦЭМ!$D$10+'СЕТ СН'!$I$5-'СЕТ СН'!$I$24</f>
        <v>3402.8874889899998</v>
      </c>
      <c r="J125" s="36">
        <f>SUMIFS(СВЦЭМ!$D$33:$D$776,СВЦЭМ!$A$33:$A$776,$A125,СВЦЭМ!$B$33:$B$776,J$119)+'СЕТ СН'!$I$14+СВЦЭМ!$D$10+'СЕТ СН'!$I$5-'СЕТ СН'!$I$24</f>
        <v>3395.27249545</v>
      </c>
      <c r="K125" s="36">
        <f>SUMIFS(СВЦЭМ!$D$33:$D$776,СВЦЭМ!$A$33:$A$776,$A125,СВЦЭМ!$B$33:$B$776,K$119)+'СЕТ СН'!$I$14+СВЦЭМ!$D$10+'СЕТ СН'!$I$5-'СЕТ СН'!$I$24</f>
        <v>3390.9002919999998</v>
      </c>
      <c r="L125" s="36">
        <f>SUMIFS(СВЦЭМ!$D$33:$D$776,СВЦЭМ!$A$33:$A$776,$A125,СВЦЭМ!$B$33:$B$776,L$119)+'СЕТ СН'!$I$14+СВЦЭМ!$D$10+'СЕТ СН'!$I$5-'СЕТ СН'!$I$24</f>
        <v>3408.1533822800002</v>
      </c>
      <c r="M125" s="36">
        <f>SUMIFS(СВЦЭМ!$D$33:$D$776,СВЦЭМ!$A$33:$A$776,$A125,СВЦЭМ!$B$33:$B$776,M$119)+'СЕТ СН'!$I$14+СВЦЭМ!$D$10+'СЕТ СН'!$I$5-'СЕТ СН'!$I$24</f>
        <v>3439.8176055399999</v>
      </c>
      <c r="N125" s="36">
        <f>SUMIFS(СВЦЭМ!$D$33:$D$776,СВЦЭМ!$A$33:$A$776,$A125,СВЦЭМ!$B$33:$B$776,N$119)+'СЕТ СН'!$I$14+СВЦЭМ!$D$10+'СЕТ СН'!$I$5-'СЕТ СН'!$I$24</f>
        <v>3449.7415061399997</v>
      </c>
      <c r="O125" s="36">
        <f>SUMIFS(СВЦЭМ!$D$33:$D$776,СВЦЭМ!$A$33:$A$776,$A125,СВЦЭМ!$B$33:$B$776,O$119)+'СЕТ СН'!$I$14+СВЦЭМ!$D$10+'СЕТ СН'!$I$5-'СЕТ СН'!$I$24</f>
        <v>3452.9287670899998</v>
      </c>
      <c r="P125" s="36">
        <f>SUMIFS(СВЦЭМ!$D$33:$D$776,СВЦЭМ!$A$33:$A$776,$A125,СВЦЭМ!$B$33:$B$776,P$119)+'СЕТ СН'!$I$14+СВЦЭМ!$D$10+'СЕТ СН'!$I$5-'СЕТ СН'!$I$24</f>
        <v>3462.6076443699999</v>
      </c>
      <c r="Q125" s="36">
        <f>SUMIFS(СВЦЭМ!$D$33:$D$776,СВЦЭМ!$A$33:$A$776,$A125,СВЦЭМ!$B$33:$B$776,Q$119)+'СЕТ СН'!$I$14+СВЦЭМ!$D$10+'СЕТ СН'!$I$5-'СЕТ СН'!$I$24</f>
        <v>3449.4121892100002</v>
      </c>
      <c r="R125" s="36">
        <f>SUMIFS(СВЦЭМ!$D$33:$D$776,СВЦЭМ!$A$33:$A$776,$A125,СВЦЭМ!$B$33:$B$776,R$119)+'СЕТ СН'!$I$14+СВЦЭМ!$D$10+'СЕТ СН'!$I$5-'СЕТ СН'!$I$24</f>
        <v>3409.96507432</v>
      </c>
      <c r="S125" s="36">
        <f>SUMIFS(СВЦЭМ!$D$33:$D$776,СВЦЭМ!$A$33:$A$776,$A125,СВЦЭМ!$B$33:$B$776,S$119)+'СЕТ СН'!$I$14+СВЦЭМ!$D$10+'СЕТ СН'!$I$5-'СЕТ СН'!$I$24</f>
        <v>3391.1799743699999</v>
      </c>
      <c r="T125" s="36">
        <f>SUMIFS(СВЦЭМ!$D$33:$D$776,СВЦЭМ!$A$33:$A$776,$A125,СВЦЭМ!$B$33:$B$776,T$119)+'СЕТ СН'!$I$14+СВЦЭМ!$D$10+'СЕТ СН'!$I$5-'СЕТ СН'!$I$24</f>
        <v>3414.9853175799999</v>
      </c>
      <c r="U125" s="36">
        <f>SUMIFS(СВЦЭМ!$D$33:$D$776,СВЦЭМ!$A$33:$A$776,$A125,СВЦЭМ!$B$33:$B$776,U$119)+'СЕТ СН'!$I$14+СВЦЭМ!$D$10+'СЕТ СН'!$I$5-'СЕТ СН'!$I$24</f>
        <v>3403.3634167700002</v>
      </c>
      <c r="V125" s="36">
        <f>SUMIFS(СВЦЭМ!$D$33:$D$776,СВЦЭМ!$A$33:$A$776,$A125,СВЦЭМ!$B$33:$B$776,V$119)+'СЕТ СН'!$I$14+СВЦЭМ!$D$10+'СЕТ СН'!$I$5-'СЕТ СН'!$I$24</f>
        <v>3391.3131389099999</v>
      </c>
      <c r="W125" s="36">
        <f>SUMIFS(СВЦЭМ!$D$33:$D$776,СВЦЭМ!$A$33:$A$776,$A125,СВЦЭМ!$B$33:$B$776,W$119)+'СЕТ СН'!$I$14+СВЦЭМ!$D$10+'СЕТ СН'!$I$5-'СЕТ СН'!$I$24</f>
        <v>3379.27428005</v>
      </c>
      <c r="X125" s="36">
        <f>SUMIFS(СВЦЭМ!$D$33:$D$776,СВЦЭМ!$A$33:$A$776,$A125,СВЦЭМ!$B$33:$B$776,X$119)+'СЕТ СН'!$I$14+СВЦЭМ!$D$10+'СЕТ СН'!$I$5-'СЕТ СН'!$I$24</f>
        <v>3381.9600363199997</v>
      </c>
      <c r="Y125" s="36">
        <f>SUMIFS(СВЦЭМ!$D$33:$D$776,СВЦЭМ!$A$33:$A$776,$A125,СВЦЭМ!$B$33:$B$776,Y$119)+'СЕТ СН'!$I$14+СВЦЭМ!$D$10+'СЕТ СН'!$I$5-'СЕТ СН'!$I$24</f>
        <v>3377.5033147200002</v>
      </c>
    </row>
    <row r="126" spans="1:27" ht="15.75" x14ac:dyDescent="0.2">
      <c r="A126" s="35">
        <f t="shared" si="3"/>
        <v>43776</v>
      </c>
      <c r="B126" s="36">
        <f>SUMIFS(СВЦЭМ!$D$33:$D$776,СВЦЭМ!$A$33:$A$776,$A126,СВЦЭМ!$B$33:$B$776,B$119)+'СЕТ СН'!$I$14+СВЦЭМ!$D$10+'СЕТ СН'!$I$5-'СЕТ СН'!$I$24</f>
        <v>3423.4026094000001</v>
      </c>
      <c r="C126" s="36">
        <f>SUMIFS(СВЦЭМ!$D$33:$D$776,СВЦЭМ!$A$33:$A$776,$A126,СВЦЭМ!$B$33:$B$776,C$119)+'СЕТ СН'!$I$14+СВЦЭМ!$D$10+'СЕТ СН'!$I$5-'СЕТ СН'!$I$24</f>
        <v>3454.0901255499998</v>
      </c>
      <c r="D126" s="36">
        <f>SUMIFS(СВЦЭМ!$D$33:$D$776,СВЦЭМ!$A$33:$A$776,$A126,СВЦЭМ!$B$33:$B$776,D$119)+'СЕТ СН'!$I$14+СВЦЭМ!$D$10+'СЕТ СН'!$I$5-'СЕТ СН'!$I$24</f>
        <v>3468.06872866</v>
      </c>
      <c r="E126" s="36">
        <f>SUMIFS(СВЦЭМ!$D$33:$D$776,СВЦЭМ!$A$33:$A$776,$A126,СВЦЭМ!$B$33:$B$776,E$119)+'СЕТ СН'!$I$14+СВЦЭМ!$D$10+'СЕТ СН'!$I$5-'СЕТ СН'!$I$24</f>
        <v>3481.95250433</v>
      </c>
      <c r="F126" s="36">
        <f>SUMIFS(СВЦЭМ!$D$33:$D$776,СВЦЭМ!$A$33:$A$776,$A126,СВЦЭМ!$B$33:$B$776,F$119)+'СЕТ СН'!$I$14+СВЦЭМ!$D$10+'СЕТ СН'!$I$5-'СЕТ СН'!$I$24</f>
        <v>3481.5680528499997</v>
      </c>
      <c r="G126" s="36">
        <f>SUMIFS(СВЦЭМ!$D$33:$D$776,СВЦЭМ!$A$33:$A$776,$A126,СВЦЭМ!$B$33:$B$776,G$119)+'СЕТ СН'!$I$14+СВЦЭМ!$D$10+'СЕТ СН'!$I$5-'СЕТ СН'!$I$24</f>
        <v>3452.9876129499999</v>
      </c>
      <c r="H126" s="36">
        <f>SUMIFS(СВЦЭМ!$D$33:$D$776,СВЦЭМ!$A$33:$A$776,$A126,СВЦЭМ!$B$33:$B$776,H$119)+'СЕТ СН'!$I$14+СВЦЭМ!$D$10+'СЕТ СН'!$I$5-'СЕТ СН'!$I$24</f>
        <v>3409.7166633799998</v>
      </c>
      <c r="I126" s="36">
        <f>SUMIFS(СВЦЭМ!$D$33:$D$776,СВЦЭМ!$A$33:$A$776,$A126,СВЦЭМ!$B$33:$B$776,I$119)+'СЕТ СН'!$I$14+СВЦЭМ!$D$10+'СЕТ СН'!$I$5-'СЕТ СН'!$I$24</f>
        <v>3388.77390922</v>
      </c>
      <c r="J126" s="36">
        <f>SUMIFS(СВЦЭМ!$D$33:$D$776,СВЦЭМ!$A$33:$A$776,$A126,СВЦЭМ!$B$33:$B$776,J$119)+'СЕТ СН'!$I$14+СВЦЭМ!$D$10+'СЕТ СН'!$I$5-'СЕТ СН'!$I$24</f>
        <v>3382.5561521</v>
      </c>
      <c r="K126" s="36">
        <f>SUMIFS(СВЦЭМ!$D$33:$D$776,СВЦЭМ!$A$33:$A$776,$A126,СВЦЭМ!$B$33:$B$776,K$119)+'СЕТ СН'!$I$14+СВЦЭМ!$D$10+'СЕТ СН'!$I$5-'СЕТ СН'!$I$24</f>
        <v>3383.3800126400001</v>
      </c>
      <c r="L126" s="36">
        <f>SUMIFS(СВЦЭМ!$D$33:$D$776,СВЦЭМ!$A$33:$A$776,$A126,СВЦЭМ!$B$33:$B$776,L$119)+'СЕТ СН'!$I$14+СВЦЭМ!$D$10+'СЕТ СН'!$I$5-'СЕТ СН'!$I$24</f>
        <v>3405.3635672</v>
      </c>
      <c r="M126" s="36">
        <f>SUMIFS(СВЦЭМ!$D$33:$D$776,СВЦЭМ!$A$33:$A$776,$A126,СВЦЭМ!$B$33:$B$776,M$119)+'СЕТ СН'!$I$14+СВЦЭМ!$D$10+'СЕТ СН'!$I$5-'СЕТ СН'!$I$24</f>
        <v>3421.6098841399998</v>
      </c>
      <c r="N126" s="36">
        <f>SUMIFS(СВЦЭМ!$D$33:$D$776,СВЦЭМ!$A$33:$A$776,$A126,СВЦЭМ!$B$33:$B$776,N$119)+'СЕТ СН'!$I$14+СВЦЭМ!$D$10+'СЕТ СН'!$I$5-'СЕТ СН'!$I$24</f>
        <v>3433.5023513300002</v>
      </c>
      <c r="O126" s="36">
        <f>SUMIFS(СВЦЭМ!$D$33:$D$776,СВЦЭМ!$A$33:$A$776,$A126,СВЦЭМ!$B$33:$B$776,O$119)+'СЕТ СН'!$I$14+СВЦЭМ!$D$10+'СЕТ СН'!$I$5-'СЕТ СН'!$I$24</f>
        <v>3443.8074954200001</v>
      </c>
      <c r="P126" s="36">
        <f>SUMIFS(СВЦЭМ!$D$33:$D$776,СВЦЭМ!$A$33:$A$776,$A126,СВЦЭМ!$B$33:$B$776,P$119)+'СЕТ СН'!$I$14+СВЦЭМ!$D$10+'СЕТ СН'!$I$5-'СЕТ СН'!$I$24</f>
        <v>3444.8518592400001</v>
      </c>
      <c r="Q126" s="36">
        <f>SUMIFS(СВЦЭМ!$D$33:$D$776,СВЦЭМ!$A$33:$A$776,$A126,СВЦЭМ!$B$33:$B$776,Q$119)+'СЕТ СН'!$I$14+СВЦЭМ!$D$10+'СЕТ СН'!$I$5-'СЕТ СН'!$I$24</f>
        <v>3438.50604514</v>
      </c>
      <c r="R126" s="36">
        <f>SUMIFS(СВЦЭМ!$D$33:$D$776,СВЦЭМ!$A$33:$A$776,$A126,СВЦЭМ!$B$33:$B$776,R$119)+'СЕТ СН'!$I$14+СВЦЭМ!$D$10+'СЕТ СН'!$I$5-'СЕТ СН'!$I$24</f>
        <v>3392.8560118599999</v>
      </c>
      <c r="S126" s="36">
        <f>SUMIFS(СВЦЭМ!$D$33:$D$776,СВЦЭМ!$A$33:$A$776,$A126,СВЦЭМ!$B$33:$B$776,S$119)+'СЕТ СН'!$I$14+СВЦЭМ!$D$10+'СЕТ СН'!$I$5-'СЕТ СН'!$I$24</f>
        <v>3379.9750901899997</v>
      </c>
      <c r="T126" s="36">
        <f>SUMIFS(СВЦЭМ!$D$33:$D$776,СВЦЭМ!$A$33:$A$776,$A126,СВЦЭМ!$B$33:$B$776,T$119)+'СЕТ СН'!$I$14+СВЦЭМ!$D$10+'СЕТ СН'!$I$5-'СЕТ СН'!$I$24</f>
        <v>3368.1024169799998</v>
      </c>
      <c r="U126" s="36">
        <f>SUMIFS(СВЦЭМ!$D$33:$D$776,СВЦЭМ!$A$33:$A$776,$A126,СВЦЭМ!$B$33:$B$776,U$119)+'СЕТ СН'!$I$14+СВЦЭМ!$D$10+'СЕТ СН'!$I$5-'СЕТ СН'!$I$24</f>
        <v>3365.7566188700002</v>
      </c>
      <c r="V126" s="36">
        <f>SUMIFS(СВЦЭМ!$D$33:$D$776,СВЦЭМ!$A$33:$A$776,$A126,СВЦЭМ!$B$33:$B$776,V$119)+'СЕТ СН'!$I$14+СВЦЭМ!$D$10+'СЕТ СН'!$I$5-'СЕТ СН'!$I$24</f>
        <v>3365.8285884699999</v>
      </c>
      <c r="W126" s="36">
        <f>SUMIFS(СВЦЭМ!$D$33:$D$776,СВЦЭМ!$A$33:$A$776,$A126,СВЦЭМ!$B$33:$B$776,W$119)+'СЕТ СН'!$I$14+СВЦЭМ!$D$10+'СЕТ СН'!$I$5-'СЕТ СН'!$I$24</f>
        <v>3358.2229672899998</v>
      </c>
      <c r="X126" s="36">
        <f>SUMIFS(СВЦЭМ!$D$33:$D$776,СВЦЭМ!$A$33:$A$776,$A126,СВЦЭМ!$B$33:$B$776,X$119)+'СЕТ СН'!$I$14+СВЦЭМ!$D$10+'СЕТ СН'!$I$5-'СЕТ СН'!$I$24</f>
        <v>3364.6725732300001</v>
      </c>
      <c r="Y126" s="36">
        <f>SUMIFS(СВЦЭМ!$D$33:$D$776,СВЦЭМ!$A$33:$A$776,$A126,СВЦЭМ!$B$33:$B$776,Y$119)+'СЕТ СН'!$I$14+СВЦЭМ!$D$10+'СЕТ СН'!$I$5-'СЕТ СН'!$I$24</f>
        <v>3399.66608305</v>
      </c>
    </row>
    <row r="127" spans="1:27" ht="15.75" x14ac:dyDescent="0.2">
      <c r="A127" s="35">
        <f t="shared" si="3"/>
        <v>43777</v>
      </c>
      <c r="B127" s="36">
        <f>SUMIFS(СВЦЭМ!$D$33:$D$776,СВЦЭМ!$A$33:$A$776,$A127,СВЦЭМ!$B$33:$B$776,B$119)+'СЕТ СН'!$I$14+СВЦЭМ!$D$10+'СЕТ СН'!$I$5-'СЕТ СН'!$I$24</f>
        <v>3473.3651594799999</v>
      </c>
      <c r="C127" s="36">
        <f>SUMIFS(СВЦЭМ!$D$33:$D$776,СВЦЭМ!$A$33:$A$776,$A127,СВЦЭМ!$B$33:$B$776,C$119)+'СЕТ СН'!$I$14+СВЦЭМ!$D$10+'СЕТ СН'!$I$5-'СЕТ СН'!$I$24</f>
        <v>3510.6343237199999</v>
      </c>
      <c r="D127" s="36">
        <f>SUMIFS(СВЦЭМ!$D$33:$D$776,СВЦЭМ!$A$33:$A$776,$A127,СВЦЭМ!$B$33:$B$776,D$119)+'СЕТ СН'!$I$14+СВЦЭМ!$D$10+'СЕТ СН'!$I$5-'СЕТ СН'!$I$24</f>
        <v>3519.9400031200003</v>
      </c>
      <c r="E127" s="36">
        <f>SUMIFS(СВЦЭМ!$D$33:$D$776,СВЦЭМ!$A$33:$A$776,$A127,СВЦЭМ!$B$33:$B$776,E$119)+'СЕТ СН'!$I$14+СВЦЭМ!$D$10+'СЕТ СН'!$I$5-'СЕТ СН'!$I$24</f>
        <v>3528.3062932299999</v>
      </c>
      <c r="F127" s="36">
        <f>SUMIFS(СВЦЭМ!$D$33:$D$776,СВЦЭМ!$A$33:$A$776,$A127,СВЦЭМ!$B$33:$B$776,F$119)+'СЕТ СН'!$I$14+СВЦЭМ!$D$10+'СЕТ СН'!$I$5-'СЕТ СН'!$I$24</f>
        <v>3524.09089021</v>
      </c>
      <c r="G127" s="36">
        <f>SUMIFS(СВЦЭМ!$D$33:$D$776,СВЦЭМ!$A$33:$A$776,$A127,СВЦЭМ!$B$33:$B$776,G$119)+'СЕТ СН'!$I$14+СВЦЭМ!$D$10+'СЕТ СН'!$I$5-'СЕТ СН'!$I$24</f>
        <v>3504.4734404599999</v>
      </c>
      <c r="H127" s="36">
        <f>SUMIFS(СВЦЭМ!$D$33:$D$776,СВЦЭМ!$A$33:$A$776,$A127,СВЦЭМ!$B$33:$B$776,H$119)+'СЕТ СН'!$I$14+СВЦЭМ!$D$10+'СЕТ СН'!$I$5-'СЕТ СН'!$I$24</f>
        <v>3454.7943116400002</v>
      </c>
      <c r="I127" s="36">
        <f>SUMIFS(СВЦЭМ!$D$33:$D$776,СВЦЭМ!$A$33:$A$776,$A127,СВЦЭМ!$B$33:$B$776,I$119)+'СЕТ СН'!$I$14+СВЦЭМ!$D$10+'СЕТ СН'!$I$5-'СЕТ СН'!$I$24</f>
        <v>3423.5288889799999</v>
      </c>
      <c r="J127" s="36">
        <f>SUMIFS(СВЦЭМ!$D$33:$D$776,СВЦЭМ!$A$33:$A$776,$A127,СВЦЭМ!$B$33:$B$776,J$119)+'СЕТ СН'!$I$14+СВЦЭМ!$D$10+'СЕТ СН'!$I$5-'СЕТ СН'!$I$24</f>
        <v>3414.1275995000001</v>
      </c>
      <c r="K127" s="36">
        <f>SUMIFS(СВЦЭМ!$D$33:$D$776,СВЦЭМ!$A$33:$A$776,$A127,СВЦЭМ!$B$33:$B$776,K$119)+'СЕТ СН'!$I$14+СВЦЭМ!$D$10+'СЕТ СН'!$I$5-'СЕТ СН'!$I$24</f>
        <v>3411.6302395600001</v>
      </c>
      <c r="L127" s="36">
        <f>SUMIFS(СВЦЭМ!$D$33:$D$776,СВЦЭМ!$A$33:$A$776,$A127,СВЦЭМ!$B$33:$B$776,L$119)+'СЕТ СН'!$I$14+СВЦЭМ!$D$10+'СЕТ СН'!$I$5-'СЕТ СН'!$I$24</f>
        <v>3404.8537654399997</v>
      </c>
      <c r="M127" s="36">
        <f>SUMIFS(СВЦЭМ!$D$33:$D$776,СВЦЭМ!$A$33:$A$776,$A127,СВЦЭМ!$B$33:$B$776,M$119)+'СЕТ СН'!$I$14+СВЦЭМ!$D$10+'СЕТ СН'!$I$5-'СЕТ СН'!$I$24</f>
        <v>3416.6381800300001</v>
      </c>
      <c r="N127" s="36">
        <f>SUMIFS(СВЦЭМ!$D$33:$D$776,СВЦЭМ!$A$33:$A$776,$A127,СВЦЭМ!$B$33:$B$776,N$119)+'СЕТ СН'!$I$14+СВЦЭМ!$D$10+'СЕТ СН'!$I$5-'СЕТ СН'!$I$24</f>
        <v>3428.3119469100002</v>
      </c>
      <c r="O127" s="36">
        <f>SUMIFS(СВЦЭМ!$D$33:$D$776,СВЦЭМ!$A$33:$A$776,$A127,СВЦЭМ!$B$33:$B$776,O$119)+'СЕТ СН'!$I$14+СВЦЭМ!$D$10+'СЕТ СН'!$I$5-'СЕТ СН'!$I$24</f>
        <v>3437.425784</v>
      </c>
      <c r="P127" s="36">
        <f>SUMIFS(СВЦЭМ!$D$33:$D$776,СВЦЭМ!$A$33:$A$776,$A127,СВЦЭМ!$B$33:$B$776,P$119)+'СЕТ СН'!$I$14+СВЦЭМ!$D$10+'СЕТ СН'!$I$5-'СЕТ СН'!$I$24</f>
        <v>3440.9863262499998</v>
      </c>
      <c r="Q127" s="36">
        <f>SUMIFS(СВЦЭМ!$D$33:$D$776,СВЦЭМ!$A$33:$A$776,$A127,СВЦЭМ!$B$33:$B$776,Q$119)+'СЕТ СН'!$I$14+СВЦЭМ!$D$10+'СЕТ СН'!$I$5-'СЕТ СН'!$I$24</f>
        <v>3443.31348961</v>
      </c>
      <c r="R127" s="36">
        <f>SUMIFS(СВЦЭМ!$D$33:$D$776,СВЦЭМ!$A$33:$A$776,$A127,СВЦЭМ!$B$33:$B$776,R$119)+'СЕТ СН'!$I$14+СВЦЭМ!$D$10+'СЕТ СН'!$I$5-'СЕТ СН'!$I$24</f>
        <v>3404.1638518300001</v>
      </c>
      <c r="S127" s="36">
        <f>SUMIFS(СВЦЭМ!$D$33:$D$776,СВЦЭМ!$A$33:$A$776,$A127,СВЦЭМ!$B$33:$B$776,S$119)+'СЕТ СН'!$I$14+СВЦЭМ!$D$10+'СЕТ СН'!$I$5-'СЕТ СН'!$I$24</f>
        <v>3386.2875770099999</v>
      </c>
      <c r="T127" s="36">
        <f>SUMIFS(СВЦЭМ!$D$33:$D$776,СВЦЭМ!$A$33:$A$776,$A127,СВЦЭМ!$B$33:$B$776,T$119)+'СЕТ СН'!$I$14+СВЦЭМ!$D$10+'СЕТ СН'!$I$5-'СЕТ СН'!$I$24</f>
        <v>3369.6640889</v>
      </c>
      <c r="U127" s="36">
        <f>SUMIFS(СВЦЭМ!$D$33:$D$776,СВЦЭМ!$A$33:$A$776,$A127,СВЦЭМ!$B$33:$B$776,U$119)+'СЕТ СН'!$I$14+СВЦЭМ!$D$10+'СЕТ СН'!$I$5-'СЕТ СН'!$I$24</f>
        <v>3363.4499697000001</v>
      </c>
      <c r="V127" s="36">
        <f>SUMIFS(СВЦЭМ!$D$33:$D$776,СВЦЭМ!$A$33:$A$776,$A127,СВЦЭМ!$B$33:$B$776,V$119)+'СЕТ СН'!$I$14+СВЦЭМ!$D$10+'СЕТ СН'!$I$5-'СЕТ СН'!$I$24</f>
        <v>3376.8811128299999</v>
      </c>
      <c r="W127" s="36">
        <f>SUMIFS(СВЦЭМ!$D$33:$D$776,СВЦЭМ!$A$33:$A$776,$A127,СВЦЭМ!$B$33:$B$776,W$119)+'СЕТ СН'!$I$14+СВЦЭМ!$D$10+'СЕТ СН'!$I$5-'СЕТ СН'!$I$24</f>
        <v>3389.63390613</v>
      </c>
      <c r="X127" s="36">
        <f>SUMIFS(СВЦЭМ!$D$33:$D$776,СВЦЭМ!$A$33:$A$776,$A127,СВЦЭМ!$B$33:$B$776,X$119)+'СЕТ СН'!$I$14+СВЦЭМ!$D$10+'СЕТ СН'!$I$5-'СЕТ СН'!$I$24</f>
        <v>3406.06077224</v>
      </c>
      <c r="Y127" s="36">
        <f>SUMIFS(СВЦЭМ!$D$33:$D$776,СВЦЭМ!$A$33:$A$776,$A127,СВЦЭМ!$B$33:$B$776,Y$119)+'СЕТ СН'!$I$14+СВЦЭМ!$D$10+'СЕТ СН'!$I$5-'СЕТ СН'!$I$24</f>
        <v>3432.9807659899998</v>
      </c>
    </row>
    <row r="128" spans="1:27" ht="15.75" x14ac:dyDescent="0.2">
      <c r="A128" s="35">
        <f t="shared" si="3"/>
        <v>43778</v>
      </c>
      <c r="B128" s="36">
        <f>SUMIFS(СВЦЭМ!$D$33:$D$776,СВЦЭМ!$A$33:$A$776,$A128,СВЦЭМ!$B$33:$B$776,B$119)+'СЕТ СН'!$I$14+СВЦЭМ!$D$10+'СЕТ СН'!$I$5-'СЕТ СН'!$I$24</f>
        <v>3493.27856492</v>
      </c>
      <c r="C128" s="36">
        <f>SUMIFS(СВЦЭМ!$D$33:$D$776,СВЦЭМ!$A$33:$A$776,$A128,СВЦЭМ!$B$33:$B$776,C$119)+'СЕТ СН'!$I$14+СВЦЭМ!$D$10+'СЕТ СН'!$I$5-'СЕТ СН'!$I$24</f>
        <v>3531.3354921599998</v>
      </c>
      <c r="D128" s="36">
        <f>SUMIFS(СВЦЭМ!$D$33:$D$776,СВЦЭМ!$A$33:$A$776,$A128,СВЦЭМ!$B$33:$B$776,D$119)+'СЕТ СН'!$I$14+СВЦЭМ!$D$10+'СЕТ СН'!$I$5-'СЕТ СН'!$I$24</f>
        <v>3546.0280962100001</v>
      </c>
      <c r="E128" s="36">
        <f>SUMIFS(СВЦЭМ!$D$33:$D$776,СВЦЭМ!$A$33:$A$776,$A128,СВЦЭМ!$B$33:$B$776,E$119)+'СЕТ СН'!$I$14+СВЦЭМ!$D$10+'СЕТ СН'!$I$5-'СЕТ СН'!$I$24</f>
        <v>3561.9767406999999</v>
      </c>
      <c r="F128" s="36">
        <f>SUMIFS(СВЦЭМ!$D$33:$D$776,СВЦЭМ!$A$33:$A$776,$A128,СВЦЭМ!$B$33:$B$776,F$119)+'СЕТ СН'!$I$14+СВЦЭМ!$D$10+'СЕТ СН'!$I$5-'СЕТ СН'!$I$24</f>
        <v>3557.29148652</v>
      </c>
      <c r="G128" s="36">
        <f>SUMIFS(СВЦЭМ!$D$33:$D$776,СВЦЭМ!$A$33:$A$776,$A128,СВЦЭМ!$B$33:$B$776,G$119)+'СЕТ СН'!$I$14+СВЦЭМ!$D$10+'СЕТ СН'!$I$5-'СЕТ СН'!$I$24</f>
        <v>3548.7460166299998</v>
      </c>
      <c r="H128" s="36">
        <f>SUMIFS(СВЦЭМ!$D$33:$D$776,СВЦЭМ!$A$33:$A$776,$A128,СВЦЭМ!$B$33:$B$776,H$119)+'СЕТ СН'!$I$14+СВЦЭМ!$D$10+'СЕТ СН'!$I$5-'СЕТ СН'!$I$24</f>
        <v>3505.3387491799999</v>
      </c>
      <c r="I128" s="36">
        <f>SUMIFS(СВЦЭМ!$D$33:$D$776,СВЦЭМ!$A$33:$A$776,$A128,СВЦЭМ!$B$33:$B$776,I$119)+'СЕТ СН'!$I$14+СВЦЭМ!$D$10+'СЕТ СН'!$I$5-'СЕТ СН'!$I$24</f>
        <v>3464.7055003999999</v>
      </c>
      <c r="J128" s="36">
        <f>SUMIFS(СВЦЭМ!$D$33:$D$776,СВЦЭМ!$A$33:$A$776,$A128,СВЦЭМ!$B$33:$B$776,J$119)+'СЕТ СН'!$I$14+СВЦЭМ!$D$10+'СЕТ СН'!$I$5-'СЕТ СН'!$I$24</f>
        <v>3449.4914355800001</v>
      </c>
      <c r="K128" s="36">
        <f>SUMIFS(СВЦЭМ!$D$33:$D$776,СВЦЭМ!$A$33:$A$776,$A128,СВЦЭМ!$B$33:$B$776,K$119)+'СЕТ СН'!$I$14+СВЦЭМ!$D$10+'СЕТ СН'!$I$5-'СЕТ СН'!$I$24</f>
        <v>3443.5787534900001</v>
      </c>
      <c r="L128" s="36">
        <f>SUMIFS(СВЦЭМ!$D$33:$D$776,СВЦЭМ!$A$33:$A$776,$A128,СВЦЭМ!$B$33:$B$776,L$119)+'СЕТ СН'!$I$14+СВЦЭМ!$D$10+'СЕТ СН'!$I$5-'СЕТ СН'!$I$24</f>
        <v>3451.1187000099999</v>
      </c>
      <c r="M128" s="36">
        <f>SUMIFS(СВЦЭМ!$D$33:$D$776,СВЦЭМ!$A$33:$A$776,$A128,СВЦЭМ!$B$33:$B$776,M$119)+'СЕТ СН'!$I$14+СВЦЭМ!$D$10+'СЕТ СН'!$I$5-'СЕТ СН'!$I$24</f>
        <v>3456.5406048300001</v>
      </c>
      <c r="N128" s="36">
        <f>SUMIFS(СВЦЭМ!$D$33:$D$776,СВЦЭМ!$A$33:$A$776,$A128,СВЦЭМ!$B$33:$B$776,N$119)+'СЕТ СН'!$I$14+СВЦЭМ!$D$10+'СЕТ СН'!$I$5-'СЕТ СН'!$I$24</f>
        <v>3461.4782305099998</v>
      </c>
      <c r="O128" s="36">
        <f>SUMIFS(СВЦЭМ!$D$33:$D$776,СВЦЭМ!$A$33:$A$776,$A128,СВЦЭМ!$B$33:$B$776,O$119)+'СЕТ СН'!$I$14+СВЦЭМ!$D$10+'СЕТ СН'!$I$5-'СЕТ СН'!$I$24</f>
        <v>3472.7315051999999</v>
      </c>
      <c r="P128" s="36">
        <f>SUMIFS(СВЦЭМ!$D$33:$D$776,СВЦЭМ!$A$33:$A$776,$A128,СВЦЭМ!$B$33:$B$776,P$119)+'СЕТ СН'!$I$14+СВЦЭМ!$D$10+'СЕТ СН'!$I$5-'СЕТ СН'!$I$24</f>
        <v>3484.2166068400002</v>
      </c>
      <c r="Q128" s="36">
        <f>SUMIFS(СВЦЭМ!$D$33:$D$776,СВЦЭМ!$A$33:$A$776,$A128,СВЦЭМ!$B$33:$B$776,Q$119)+'СЕТ СН'!$I$14+СВЦЭМ!$D$10+'СЕТ СН'!$I$5-'СЕТ СН'!$I$24</f>
        <v>3479.4548722600002</v>
      </c>
      <c r="R128" s="36">
        <f>SUMIFS(СВЦЭМ!$D$33:$D$776,СВЦЭМ!$A$33:$A$776,$A128,СВЦЭМ!$B$33:$B$776,R$119)+'СЕТ СН'!$I$14+СВЦЭМ!$D$10+'СЕТ СН'!$I$5-'СЕТ СН'!$I$24</f>
        <v>3437.0259815700001</v>
      </c>
      <c r="S128" s="36">
        <f>SUMIFS(СВЦЭМ!$D$33:$D$776,СВЦЭМ!$A$33:$A$776,$A128,СВЦЭМ!$B$33:$B$776,S$119)+'СЕТ СН'!$I$14+СВЦЭМ!$D$10+'СЕТ СН'!$I$5-'СЕТ СН'!$I$24</f>
        <v>3402.84702075</v>
      </c>
      <c r="T128" s="36">
        <f>SUMIFS(СВЦЭМ!$D$33:$D$776,СВЦЭМ!$A$33:$A$776,$A128,СВЦЭМ!$B$33:$B$776,T$119)+'СЕТ СН'!$I$14+СВЦЭМ!$D$10+'СЕТ СН'!$I$5-'СЕТ СН'!$I$24</f>
        <v>3413.3932091299998</v>
      </c>
      <c r="U128" s="36">
        <f>SUMIFS(СВЦЭМ!$D$33:$D$776,СВЦЭМ!$A$33:$A$776,$A128,СВЦЭМ!$B$33:$B$776,U$119)+'СЕТ СН'!$I$14+СВЦЭМ!$D$10+'СЕТ СН'!$I$5-'СЕТ СН'!$I$24</f>
        <v>3414.58483346</v>
      </c>
      <c r="V128" s="36">
        <f>SUMIFS(СВЦЭМ!$D$33:$D$776,СВЦЭМ!$A$33:$A$776,$A128,СВЦЭМ!$B$33:$B$776,V$119)+'СЕТ СН'!$I$14+СВЦЭМ!$D$10+'СЕТ СН'!$I$5-'СЕТ СН'!$I$24</f>
        <v>3406.57896794</v>
      </c>
      <c r="W128" s="36">
        <f>SUMIFS(СВЦЭМ!$D$33:$D$776,СВЦЭМ!$A$33:$A$776,$A128,СВЦЭМ!$B$33:$B$776,W$119)+'СЕТ СН'!$I$14+СВЦЭМ!$D$10+'СЕТ СН'!$I$5-'СЕТ СН'!$I$24</f>
        <v>3396.8481898599998</v>
      </c>
      <c r="X128" s="36">
        <f>SUMIFS(СВЦЭМ!$D$33:$D$776,СВЦЭМ!$A$33:$A$776,$A128,СВЦЭМ!$B$33:$B$776,X$119)+'СЕТ СН'!$I$14+СВЦЭМ!$D$10+'СЕТ СН'!$I$5-'СЕТ СН'!$I$24</f>
        <v>3396.6596263399997</v>
      </c>
      <c r="Y128" s="36">
        <f>SUMIFS(СВЦЭМ!$D$33:$D$776,СВЦЭМ!$A$33:$A$776,$A128,СВЦЭМ!$B$33:$B$776,Y$119)+'СЕТ СН'!$I$14+СВЦЭМ!$D$10+'СЕТ СН'!$I$5-'СЕТ СН'!$I$24</f>
        <v>3426.3303735199997</v>
      </c>
    </row>
    <row r="129" spans="1:25" ht="15.75" x14ac:dyDescent="0.2">
      <c r="A129" s="35">
        <f t="shared" si="3"/>
        <v>43779</v>
      </c>
      <c r="B129" s="36">
        <f>SUMIFS(СВЦЭМ!$D$33:$D$776,СВЦЭМ!$A$33:$A$776,$A129,СВЦЭМ!$B$33:$B$776,B$119)+'СЕТ СН'!$I$14+СВЦЭМ!$D$10+'СЕТ СН'!$I$5-'СЕТ СН'!$I$24</f>
        <v>3490.66082134</v>
      </c>
      <c r="C129" s="36">
        <f>SUMIFS(СВЦЭМ!$D$33:$D$776,СВЦЭМ!$A$33:$A$776,$A129,СВЦЭМ!$B$33:$B$776,C$119)+'СЕТ СН'!$I$14+СВЦЭМ!$D$10+'СЕТ СН'!$I$5-'СЕТ СН'!$I$24</f>
        <v>3526.2788732199997</v>
      </c>
      <c r="D129" s="36">
        <f>SUMIFS(СВЦЭМ!$D$33:$D$776,СВЦЭМ!$A$33:$A$776,$A129,СВЦЭМ!$B$33:$B$776,D$119)+'СЕТ СН'!$I$14+СВЦЭМ!$D$10+'СЕТ СН'!$I$5-'СЕТ СН'!$I$24</f>
        <v>3543.8917291600001</v>
      </c>
      <c r="E129" s="36">
        <f>SUMIFS(СВЦЭМ!$D$33:$D$776,СВЦЭМ!$A$33:$A$776,$A129,СВЦЭМ!$B$33:$B$776,E$119)+'СЕТ СН'!$I$14+СВЦЭМ!$D$10+'СЕТ СН'!$I$5-'СЕТ СН'!$I$24</f>
        <v>3558.0685513999997</v>
      </c>
      <c r="F129" s="36">
        <f>SUMIFS(СВЦЭМ!$D$33:$D$776,СВЦЭМ!$A$33:$A$776,$A129,СВЦЭМ!$B$33:$B$776,F$119)+'СЕТ СН'!$I$14+СВЦЭМ!$D$10+'СЕТ СН'!$I$5-'СЕТ СН'!$I$24</f>
        <v>3557.6568324999998</v>
      </c>
      <c r="G129" s="36">
        <f>SUMIFS(СВЦЭМ!$D$33:$D$776,СВЦЭМ!$A$33:$A$776,$A129,СВЦЭМ!$B$33:$B$776,G$119)+'СЕТ СН'!$I$14+СВЦЭМ!$D$10+'СЕТ СН'!$I$5-'СЕТ СН'!$I$24</f>
        <v>3545.55356484</v>
      </c>
      <c r="H129" s="36">
        <f>SUMIFS(СВЦЭМ!$D$33:$D$776,СВЦЭМ!$A$33:$A$776,$A129,СВЦЭМ!$B$33:$B$776,H$119)+'СЕТ СН'!$I$14+СВЦЭМ!$D$10+'СЕТ СН'!$I$5-'СЕТ СН'!$I$24</f>
        <v>3520.2481748700002</v>
      </c>
      <c r="I129" s="36">
        <f>SUMIFS(СВЦЭМ!$D$33:$D$776,СВЦЭМ!$A$33:$A$776,$A129,СВЦЭМ!$B$33:$B$776,I$119)+'СЕТ СН'!$I$14+СВЦЭМ!$D$10+'СЕТ СН'!$I$5-'СЕТ СН'!$I$24</f>
        <v>3509.3922014700001</v>
      </c>
      <c r="J129" s="36">
        <f>SUMIFS(СВЦЭМ!$D$33:$D$776,СВЦЭМ!$A$33:$A$776,$A129,СВЦЭМ!$B$33:$B$776,J$119)+'СЕТ СН'!$I$14+СВЦЭМ!$D$10+'СЕТ СН'!$I$5-'СЕТ СН'!$I$24</f>
        <v>3498.4466338799998</v>
      </c>
      <c r="K129" s="36">
        <f>SUMIFS(СВЦЭМ!$D$33:$D$776,СВЦЭМ!$A$33:$A$776,$A129,СВЦЭМ!$B$33:$B$776,K$119)+'СЕТ СН'!$I$14+СВЦЭМ!$D$10+'СЕТ СН'!$I$5-'СЕТ СН'!$I$24</f>
        <v>3469.6122593700002</v>
      </c>
      <c r="L129" s="36">
        <f>SUMIFS(СВЦЭМ!$D$33:$D$776,СВЦЭМ!$A$33:$A$776,$A129,СВЦЭМ!$B$33:$B$776,L$119)+'СЕТ СН'!$I$14+СВЦЭМ!$D$10+'СЕТ СН'!$I$5-'СЕТ СН'!$I$24</f>
        <v>3455.1857301</v>
      </c>
      <c r="M129" s="36">
        <f>SUMIFS(СВЦЭМ!$D$33:$D$776,СВЦЭМ!$A$33:$A$776,$A129,СВЦЭМ!$B$33:$B$776,M$119)+'СЕТ СН'!$I$14+СВЦЭМ!$D$10+'СЕТ СН'!$I$5-'СЕТ СН'!$I$24</f>
        <v>3455.1678218699999</v>
      </c>
      <c r="N129" s="36">
        <f>SUMIFS(СВЦЭМ!$D$33:$D$776,СВЦЭМ!$A$33:$A$776,$A129,СВЦЭМ!$B$33:$B$776,N$119)+'СЕТ СН'!$I$14+СВЦЭМ!$D$10+'СЕТ СН'!$I$5-'СЕТ СН'!$I$24</f>
        <v>3461.8572172599997</v>
      </c>
      <c r="O129" s="36">
        <f>SUMIFS(СВЦЭМ!$D$33:$D$776,СВЦЭМ!$A$33:$A$776,$A129,СВЦЭМ!$B$33:$B$776,O$119)+'СЕТ СН'!$I$14+СВЦЭМ!$D$10+'СЕТ СН'!$I$5-'СЕТ СН'!$I$24</f>
        <v>3474.42522504</v>
      </c>
      <c r="P129" s="36">
        <f>SUMIFS(СВЦЭМ!$D$33:$D$776,СВЦЭМ!$A$33:$A$776,$A129,СВЦЭМ!$B$33:$B$776,P$119)+'СЕТ СН'!$I$14+СВЦЭМ!$D$10+'СЕТ СН'!$I$5-'СЕТ СН'!$I$24</f>
        <v>3490.2371037900002</v>
      </c>
      <c r="Q129" s="36">
        <f>SUMIFS(СВЦЭМ!$D$33:$D$776,СВЦЭМ!$A$33:$A$776,$A129,СВЦЭМ!$B$33:$B$776,Q$119)+'СЕТ СН'!$I$14+СВЦЭМ!$D$10+'СЕТ СН'!$I$5-'СЕТ СН'!$I$24</f>
        <v>3492.8549029599999</v>
      </c>
      <c r="R129" s="36">
        <f>SUMIFS(СВЦЭМ!$D$33:$D$776,СВЦЭМ!$A$33:$A$776,$A129,СВЦЭМ!$B$33:$B$776,R$119)+'СЕТ СН'!$I$14+СВЦЭМ!$D$10+'СЕТ СН'!$I$5-'СЕТ СН'!$I$24</f>
        <v>3442.7445954099999</v>
      </c>
      <c r="S129" s="36">
        <f>SUMIFS(СВЦЭМ!$D$33:$D$776,СВЦЭМ!$A$33:$A$776,$A129,СВЦЭМ!$B$33:$B$776,S$119)+'СЕТ СН'!$I$14+СВЦЭМ!$D$10+'СЕТ СН'!$I$5-'СЕТ СН'!$I$24</f>
        <v>3412.0882209599999</v>
      </c>
      <c r="T129" s="36">
        <f>SUMIFS(СВЦЭМ!$D$33:$D$776,СВЦЭМ!$A$33:$A$776,$A129,СВЦЭМ!$B$33:$B$776,T$119)+'СЕТ СН'!$I$14+СВЦЭМ!$D$10+'СЕТ СН'!$I$5-'СЕТ СН'!$I$24</f>
        <v>3421.4324024899997</v>
      </c>
      <c r="U129" s="36">
        <f>SUMIFS(СВЦЭМ!$D$33:$D$776,СВЦЭМ!$A$33:$A$776,$A129,СВЦЭМ!$B$33:$B$776,U$119)+'СЕТ СН'!$I$14+СВЦЭМ!$D$10+'СЕТ СН'!$I$5-'СЕТ СН'!$I$24</f>
        <v>3419.1603741899999</v>
      </c>
      <c r="V129" s="36">
        <f>SUMIFS(СВЦЭМ!$D$33:$D$776,СВЦЭМ!$A$33:$A$776,$A129,СВЦЭМ!$B$33:$B$776,V$119)+'СЕТ СН'!$I$14+СВЦЭМ!$D$10+'СЕТ СН'!$I$5-'СЕТ СН'!$I$24</f>
        <v>3410.5368012200001</v>
      </c>
      <c r="W129" s="36">
        <f>SUMIFS(СВЦЭМ!$D$33:$D$776,СВЦЭМ!$A$33:$A$776,$A129,СВЦЭМ!$B$33:$B$776,W$119)+'СЕТ СН'!$I$14+СВЦЭМ!$D$10+'СЕТ СН'!$I$5-'СЕТ СН'!$I$24</f>
        <v>3403.3503322000001</v>
      </c>
      <c r="X129" s="36">
        <f>SUMIFS(СВЦЭМ!$D$33:$D$776,СВЦЭМ!$A$33:$A$776,$A129,СВЦЭМ!$B$33:$B$776,X$119)+'СЕТ СН'!$I$14+СВЦЭМ!$D$10+'СЕТ СН'!$I$5-'СЕТ СН'!$I$24</f>
        <v>3389.6097331299998</v>
      </c>
      <c r="Y129" s="36">
        <f>SUMIFS(СВЦЭМ!$D$33:$D$776,СВЦЭМ!$A$33:$A$776,$A129,СВЦЭМ!$B$33:$B$776,Y$119)+'СЕТ СН'!$I$14+СВЦЭМ!$D$10+'СЕТ СН'!$I$5-'СЕТ СН'!$I$24</f>
        <v>3408.4119000999999</v>
      </c>
    </row>
    <row r="130" spans="1:25" ht="15.75" x14ac:dyDescent="0.2">
      <c r="A130" s="35">
        <f t="shared" si="3"/>
        <v>43780</v>
      </c>
      <c r="B130" s="36">
        <f>SUMIFS(СВЦЭМ!$D$33:$D$776,СВЦЭМ!$A$33:$A$776,$A130,СВЦЭМ!$B$33:$B$776,B$119)+'СЕТ СН'!$I$14+СВЦЭМ!$D$10+'СЕТ СН'!$I$5-'СЕТ СН'!$I$24</f>
        <v>3481.1636233099998</v>
      </c>
      <c r="C130" s="36">
        <f>SUMIFS(СВЦЭМ!$D$33:$D$776,СВЦЭМ!$A$33:$A$776,$A130,СВЦЭМ!$B$33:$B$776,C$119)+'СЕТ СН'!$I$14+СВЦЭМ!$D$10+'СЕТ СН'!$I$5-'СЕТ СН'!$I$24</f>
        <v>3518.15262218</v>
      </c>
      <c r="D130" s="36">
        <f>SUMIFS(СВЦЭМ!$D$33:$D$776,СВЦЭМ!$A$33:$A$776,$A130,СВЦЭМ!$B$33:$B$776,D$119)+'СЕТ СН'!$I$14+СВЦЭМ!$D$10+'СЕТ СН'!$I$5-'СЕТ СН'!$I$24</f>
        <v>3545.4625059999998</v>
      </c>
      <c r="E130" s="36">
        <f>SUMIFS(СВЦЭМ!$D$33:$D$776,СВЦЭМ!$A$33:$A$776,$A130,СВЦЭМ!$B$33:$B$776,E$119)+'СЕТ СН'!$I$14+СВЦЭМ!$D$10+'СЕТ СН'!$I$5-'СЕТ СН'!$I$24</f>
        <v>3554.92048995</v>
      </c>
      <c r="F130" s="36">
        <f>SUMIFS(СВЦЭМ!$D$33:$D$776,СВЦЭМ!$A$33:$A$776,$A130,СВЦЭМ!$B$33:$B$776,F$119)+'СЕТ СН'!$I$14+СВЦЭМ!$D$10+'СЕТ СН'!$I$5-'СЕТ СН'!$I$24</f>
        <v>3562.8962718399998</v>
      </c>
      <c r="G130" s="36">
        <f>SUMIFS(СВЦЭМ!$D$33:$D$776,СВЦЭМ!$A$33:$A$776,$A130,СВЦЭМ!$B$33:$B$776,G$119)+'СЕТ СН'!$I$14+СВЦЭМ!$D$10+'СЕТ СН'!$I$5-'СЕТ СН'!$I$24</f>
        <v>3530.9570418600001</v>
      </c>
      <c r="H130" s="36">
        <f>SUMIFS(СВЦЭМ!$D$33:$D$776,СВЦЭМ!$A$33:$A$776,$A130,СВЦЭМ!$B$33:$B$776,H$119)+'СЕТ СН'!$I$14+СВЦЭМ!$D$10+'СЕТ СН'!$I$5-'СЕТ СН'!$I$24</f>
        <v>3525.93058281</v>
      </c>
      <c r="I130" s="36">
        <f>SUMIFS(СВЦЭМ!$D$33:$D$776,СВЦЭМ!$A$33:$A$776,$A130,СВЦЭМ!$B$33:$B$776,I$119)+'СЕТ СН'!$I$14+СВЦЭМ!$D$10+'СЕТ СН'!$I$5-'СЕТ СН'!$I$24</f>
        <v>3515.3724797300001</v>
      </c>
      <c r="J130" s="36">
        <f>SUMIFS(СВЦЭМ!$D$33:$D$776,СВЦЭМ!$A$33:$A$776,$A130,СВЦЭМ!$B$33:$B$776,J$119)+'СЕТ СН'!$I$14+СВЦЭМ!$D$10+'СЕТ СН'!$I$5-'СЕТ СН'!$I$24</f>
        <v>3511.0186541900002</v>
      </c>
      <c r="K130" s="36">
        <f>SUMIFS(СВЦЭМ!$D$33:$D$776,СВЦЭМ!$A$33:$A$776,$A130,СВЦЭМ!$B$33:$B$776,K$119)+'СЕТ СН'!$I$14+СВЦЭМ!$D$10+'СЕТ СН'!$I$5-'СЕТ СН'!$I$24</f>
        <v>3501.4928042699999</v>
      </c>
      <c r="L130" s="36">
        <f>SUMIFS(СВЦЭМ!$D$33:$D$776,СВЦЭМ!$A$33:$A$776,$A130,СВЦЭМ!$B$33:$B$776,L$119)+'СЕТ СН'!$I$14+СВЦЭМ!$D$10+'СЕТ СН'!$I$5-'СЕТ СН'!$I$24</f>
        <v>3463.1558439099999</v>
      </c>
      <c r="M130" s="36">
        <f>SUMIFS(СВЦЭМ!$D$33:$D$776,СВЦЭМ!$A$33:$A$776,$A130,СВЦЭМ!$B$33:$B$776,M$119)+'СЕТ СН'!$I$14+СВЦЭМ!$D$10+'СЕТ СН'!$I$5-'СЕТ СН'!$I$24</f>
        <v>3449.9697070100001</v>
      </c>
      <c r="N130" s="36">
        <f>SUMIFS(СВЦЭМ!$D$33:$D$776,СВЦЭМ!$A$33:$A$776,$A130,СВЦЭМ!$B$33:$B$776,N$119)+'СЕТ СН'!$I$14+СВЦЭМ!$D$10+'СЕТ СН'!$I$5-'СЕТ СН'!$I$24</f>
        <v>3445.9793998800001</v>
      </c>
      <c r="O130" s="36">
        <f>SUMIFS(СВЦЭМ!$D$33:$D$776,СВЦЭМ!$A$33:$A$776,$A130,СВЦЭМ!$B$33:$B$776,O$119)+'СЕТ СН'!$I$14+СВЦЭМ!$D$10+'СЕТ СН'!$I$5-'СЕТ СН'!$I$24</f>
        <v>3447.5355602300001</v>
      </c>
      <c r="P130" s="36">
        <f>SUMIFS(СВЦЭМ!$D$33:$D$776,СВЦЭМ!$A$33:$A$776,$A130,СВЦЭМ!$B$33:$B$776,P$119)+'СЕТ СН'!$I$14+СВЦЭМ!$D$10+'СЕТ СН'!$I$5-'СЕТ СН'!$I$24</f>
        <v>3451.80964993</v>
      </c>
      <c r="Q130" s="36">
        <f>SUMIFS(СВЦЭМ!$D$33:$D$776,СВЦЭМ!$A$33:$A$776,$A130,СВЦЭМ!$B$33:$B$776,Q$119)+'СЕТ СН'!$I$14+СВЦЭМ!$D$10+'СЕТ СН'!$I$5-'СЕТ СН'!$I$24</f>
        <v>3454.5402546599998</v>
      </c>
      <c r="R130" s="36">
        <f>SUMIFS(СВЦЭМ!$D$33:$D$776,СВЦЭМ!$A$33:$A$776,$A130,СВЦЭМ!$B$33:$B$776,R$119)+'СЕТ СН'!$I$14+СВЦЭМ!$D$10+'СЕТ СН'!$I$5-'СЕТ СН'!$I$24</f>
        <v>3455.5466059599999</v>
      </c>
      <c r="S130" s="36">
        <f>SUMIFS(СВЦЭМ!$D$33:$D$776,СВЦЭМ!$A$33:$A$776,$A130,СВЦЭМ!$B$33:$B$776,S$119)+'СЕТ СН'!$I$14+СВЦЭМ!$D$10+'СЕТ СН'!$I$5-'СЕТ СН'!$I$24</f>
        <v>3451.4915485800002</v>
      </c>
      <c r="T130" s="36">
        <f>SUMIFS(СВЦЭМ!$D$33:$D$776,СВЦЭМ!$A$33:$A$776,$A130,СВЦЭМ!$B$33:$B$776,T$119)+'СЕТ СН'!$I$14+СВЦЭМ!$D$10+'СЕТ СН'!$I$5-'СЕТ СН'!$I$24</f>
        <v>3458.8301382999998</v>
      </c>
      <c r="U130" s="36">
        <f>SUMIFS(СВЦЭМ!$D$33:$D$776,СВЦЭМ!$A$33:$A$776,$A130,СВЦЭМ!$B$33:$B$776,U$119)+'СЕТ СН'!$I$14+СВЦЭМ!$D$10+'СЕТ СН'!$I$5-'СЕТ СН'!$I$24</f>
        <v>3450.5503146400001</v>
      </c>
      <c r="V130" s="36">
        <f>SUMIFS(СВЦЭМ!$D$33:$D$776,СВЦЭМ!$A$33:$A$776,$A130,СВЦЭМ!$B$33:$B$776,V$119)+'СЕТ СН'!$I$14+СВЦЭМ!$D$10+'СЕТ СН'!$I$5-'СЕТ СН'!$I$24</f>
        <v>3448.9674452999998</v>
      </c>
      <c r="W130" s="36">
        <f>SUMIFS(СВЦЭМ!$D$33:$D$776,СВЦЭМ!$A$33:$A$776,$A130,СВЦЭМ!$B$33:$B$776,W$119)+'СЕТ СН'!$I$14+СВЦЭМ!$D$10+'СЕТ СН'!$I$5-'СЕТ СН'!$I$24</f>
        <v>3446.5799204599998</v>
      </c>
      <c r="X130" s="36">
        <f>SUMIFS(СВЦЭМ!$D$33:$D$776,СВЦЭМ!$A$33:$A$776,$A130,СВЦЭМ!$B$33:$B$776,X$119)+'СЕТ СН'!$I$14+СВЦЭМ!$D$10+'СЕТ СН'!$I$5-'СЕТ СН'!$I$24</f>
        <v>3446.86774543</v>
      </c>
      <c r="Y130" s="36">
        <f>SUMIFS(СВЦЭМ!$D$33:$D$776,СВЦЭМ!$A$33:$A$776,$A130,СВЦЭМ!$B$33:$B$776,Y$119)+'СЕТ СН'!$I$14+СВЦЭМ!$D$10+'СЕТ СН'!$I$5-'СЕТ СН'!$I$24</f>
        <v>3480.0446753199999</v>
      </c>
    </row>
    <row r="131" spans="1:25" ht="15.75" x14ac:dyDescent="0.2">
      <c r="A131" s="35">
        <f t="shared" si="3"/>
        <v>43781</v>
      </c>
      <c r="B131" s="36">
        <f>SUMIFS(СВЦЭМ!$D$33:$D$776,СВЦЭМ!$A$33:$A$776,$A131,СВЦЭМ!$B$33:$B$776,B$119)+'СЕТ СН'!$I$14+СВЦЭМ!$D$10+'СЕТ СН'!$I$5-'СЕТ СН'!$I$24</f>
        <v>3473.75478819</v>
      </c>
      <c r="C131" s="36">
        <f>SUMIFS(СВЦЭМ!$D$33:$D$776,СВЦЭМ!$A$33:$A$776,$A131,СВЦЭМ!$B$33:$B$776,C$119)+'СЕТ СН'!$I$14+СВЦЭМ!$D$10+'СЕТ СН'!$I$5-'СЕТ СН'!$I$24</f>
        <v>3517.8996234699998</v>
      </c>
      <c r="D131" s="36">
        <f>SUMIFS(СВЦЭМ!$D$33:$D$776,СВЦЭМ!$A$33:$A$776,$A131,СВЦЭМ!$B$33:$B$776,D$119)+'СЕТ СН'!$I$14+СВЦЭМ!$D$10+'СЕТ СН'!$I$5-'СЕТ СН'!$I$24</f>
        <v>3524.1766367199998</v>
      </c>
      <c r="E131" s="36">
        <f>SUMIFS(СВЦЭМ!$D$33:$D$776,СВЦЭМ!$A$33:$A$776,$A131,СВЦЭМ!$B$33:$B$776,E$119)+'СЕТ СН'!$I$14+СВЦЭМ!$D$10+'СЕТ СН'!$I$5-'СЕТ СН'!$I$24</f>
        <v>3534.3737388099998</v>
      </c>
      <c r="F131" s="36">
        <f>SUMIFS(СВЦЭМ!$D$33:$D$776,СВЦЭМ!$A$33:$A$776,$A131,СВЦЭМ!$B$33:$B$776,F$119)+'СЕТ СН'!$I$14+СВЦЭМ!$D$10+'СЕТ СН'!$I$5-'СЕТ СН'!$I$24</f>
        <v>3529.3340744900001</v>
      </c>
      <c r="G131" s="36">
        <f>SUMIFS(СВЦЭМ!$D$33:$D$776,СВЦЭМ!$A$33:$A$776,$A131,СВЦЭМ!$B$33:$B$776,G$119)+'СЕТ СН'!$I$14+СВЦЭМ!$D$10+'СЕТ СН'!$I$5-'СЕТ СН'!$I$24</f>
        <v>3507.1788524399999</v>
      </c>
      <c r="H131" s="36">
        <f>SUMIFS(СВЦЭМ!$D$33:$D$776,СВЦЭМ!$A$33:$A$776,$A131,СВЦЭМ!$B$33:$B$776,H$119)+'СЕТ СН'!$I$14+СВЦЭМ!$D$10+'СЕТ СН'!$I$5-'СЕТ СН'!$I$24</f>
        <v>3477.09978215</v>
      </c>
      <c r="I131" s="36">
        <f>SUMIFS(СВЦЭМ!$D$33:$D$776,СВЦЭМ!$A$33:$A$776,$A131,СВЦЭМ!$B$33:$B$776,I$119)+'СЕТ СН'!$I$14+СВЦЭМ!$D$10+'СЕТ СН'!$I$5-'СЕТ СН'!$I$24</f>
        <v>3455.4195279800001</v>
      </c>
      <c r="J131" s="36">
        <f>SUMIFS(СВЦЭМ!$D$33:$D$776,СВЦЭМ!$A$33:$A$776,$A131,СВЦЭМ!$B$33:$B$776,J$119)+'СЕТ СН'!$I$14+СВЦЭМ!$D$10+'СЕТ СН'!$I$5-'СЕТ СН'!$I$24</f>
        <v>3437.5027137299999</v>
      </c>
      <c r="K131" s="36">
        <f>SUMIFS(СВЦЭМ!$D$33:$D$776,СВЦЭМ!$A$33:$A$776,$A131,СВЦЭМ!$B$33:$B$776,K$119)+'СЕТ СН'!$I$14+СВЦЭМ!$D$10+'СЕТ СН'!$I$5-'СЕТ СН'!$I$24</f>
        <v>3434.8148484600001</v>
      </c>
      <c r="L131" s="36">
        <f>SUMIFS(СВЦЭМ!$D$33:$D$776,СВЦЭМ!$A$33:$A$776,$A131,СВЦЭМ!$B$33:$B$776,L$119)+'СЕТ СН'!$I$14+СВЦЭМ!$D$10+'СЕТ СН'!$I$5-'СЕТ СН'!$I$24</f>
        <v>3408.2354218199998</v>
      </c>
      <c r="M131" s="36">
        <f>SUMIFS(СВЦЭМ!$D$33:$D$776,СВЦЭМ!$A$33:$A$776,$A131,СВЦЭМ!$B$33:$B$776,M$119)+'СЕТ СН'!$I$14+СВЦЭМ!$D$10+'СЕТ СН'!$I$5-'СЕТ СН'!$I$24</f>
        <v>3394.7900906300001</v>
      </c>
      <c r="N131" s="36">
        <f>SUMIFS(СВЦЭМ!$D$33:$D$776,СВЦЭМ!$A$33:$A$776,$A131,СВЦЭМ!$B$33:$B$776,N$119)+'СЕТ СН'!$I$14+СВЦЭМ!$D$10+'СЕТ СН'!$I$5-'СЕТ СН'!$I$24</f>
        <v>3417.9504364200002</v>
      </c>
      <c r="O131" s="36">
        <f>SUMIFS(СВЦЭМ!$D$33:$D$776,СВЦЭМ!$A$33:$A$776,$A131,СВЦЭМ!$B$33:$B$776,O$119)+'СЕТ СН'!$I$14+СВЦЭМ!$D$10+'СЕТ СН'!$I$5-'СЕТ СН'!$I$24</f>
        <v>3424.1585128299998</v>
      </c>
      <c r="P131" s="36">
        <f>SUMIFS(СВЦЭМ!$D$33:$D$776,СВЦЭМ!$A$33:$A$776,$A131,СВЦЭМ!$B$33:$B$776,P$119)+'СЕТ СН'!$I$14+СВЦЭМ!$D$10+'СЕТ СН'!$I$5-'СЕТ СН'!$I$24</f>
        <v>3441.63599368</v>
      </c>
      <c r="Q131" s="36">
        <f>SUMIFS(СВЦЭМ!$D$33:$D$776,СВЦЭМ!$A$33:$A$776,$A131,СВЦЭМ!$B$33:$B$776,Q$119)+'СЕТ СН'!$I$14+СВЦЭМ!$D$10+'СЕТ СН'!$I$5-'СЕТ СН'!$I$24</f>
        <v>3457.4375648200003</v>
      </c>
      <c r="R131" s="36">
        <f>SUMIFS(СВЦЭМ!$D$33:$D$776,СВЦЭМ!$A$33:$A$776,$A131,СВЦЭМ!$B$33:$B$776,R$119)+'СЕТ СН'!$I$14+СВЦЭМ!$D$10+'СЕТ СН'!$I$5-'СЕТ СН'!$I$24</f>
        <v>3457.4701571999999</v>
      </c>
      <c r="S131" s="36">
        <f>SUMIFS(СВЦЭМ!$D$33:$D$776,СВЦЭМ!$A$33:$A$776,$A131,СВЦЭМ!$B$33:$B$776,S$119)+'СЕТ СН'!$I$14+СВЦЭМ!$D$10+'СЕТ СН'!$I$5-'СЕТ СН'!$I$24</f>
        <v>3465.1933341599997</v>
      </c>
      <c r="T131" s="36">
        <f>SUMIFS(СВЦЭМ!$D$33:$D$776,СВЦЭМ!$A$33:$A$776,$A131,СВЦЭМ!$B$33:$B$776,T$119)+'СЕТ СН'!$I$14+СВЦЭМ!$D$10+'СЕТ СН'!$I$5-'СЕТ СН'!$I$24</f>
        <v>3456.4095474599999</v>
      </c>
      <c r="U131" s="36">
        <f>SUMIFS(СВЦЭМ!$D$33:$D$776,СВЦЭМ!$A$33:$A$776,$A131,СВЦЭМ!$B$33:$B$776,U$119)+'СЕТ СН'!$I$14+СВЦЭМ!$D$10+'СЕТ СН'!$I$5-'СЕТ СН'!$I$24</f>
        <v>3447.8040529700002</v>
      </c>
      <c r="V131" s="36">
        <f>SUMIFS(СВЦЭМ!$D$33:$D$776,СВЦЭМ!$A$33:$A$776,$A131,СВЦЭМ!$B$33:$B$776,V$119)+'СЕТ СН'!$I$14+СВЦЭМ!$D$10+'СЕТ СН'!$I$5-'СЕТ СН'!$I$24</f>
        <v>3443.7710500200001</v>
      </c>
      <c r="W131" s="36">
        <f>SUMIFS(СВЦЭМ!$D$33:$D$776,СВЦЭМ!$A$33:$A$776,$A131,СВЦЭМ!$B$33:$B$776,W$119)+'СЕТ СН'!$I$14+СВЦЭМ!$D$10+'СЕТ СН'!$I$5-'СЕТ СН'!$I$24</f>
        <v>3461.7915117699999</v>
      </c>
      <c r="X131" s="36">
        <f>SUMIFS(СВЦЭМ!$D$33:$D$776,СВЦЭМ!$A$33:$A$776,$A131,СВЦЭМ!$B$33:$B$776,X$119)+'СЕТ СН'!$I$14+СВЦЭМ!$D$10+'СЕТ СН'!$I$5-'СЕТ СН'!$I$24</f>
        <v>3484.2592940200002</v>
      </c>
      <c r="Y131" s="36">
        <f>SUMIFS(СВЦЭМ!$D$33:$D$776,СВЦЭМ!$A$33:$A$776,$A131,СВЦЭМ!$B$33:$B$776,Y$119)+'СЕТ СН'!$I$14+СВЦЭМ!$D$10+'СЕТ СН'!$I$5-'СЕТ СН'!$I$24</f>
        <v>3541.9375963699999</v>
      </c>
    </row>
    <row r="132" spans="1:25" ht="15.75" x14ac:dyDescent="0.2">
      <c r="A132" s="35">
        <f t="shared" si="3"/>
        <v>43782</v>
      </c>
      <c r="B132" s="36">
        <f>SUMIFS(СВЦЭМ!$D$33:$D$776,СВЦЭМ!$A$33:$A$776,$A132,СВЦЭМ!$B$33:$B$776,B$119)+'СЕТ СН'!$I$14+СВЦЭМ!$D$10+'СЕТ СН'!$I$5-'СЕТ СН'!$I$24</f>
        <v>3525.2844099599997</v>
      </c>
      <c r="C132" s="36">
        <f>SUMIFS(СВЦЭМ!$D$33:$D$776,СВЦЭМ!$A$33:$A$776,$A132,СВЦЭМ!$B$33:$B$776,C$119)+'СЕТ СН'!$I$14+СВЦЭМ!$D$10+'СЕТ СН'!$I$5-'СЕТ СН'!$I$24</f>
        <v>3590.75936619</v>
      </c>
      <c r="D132" s="36">
        <f>SUMIFS(СВЦЭМ!$D$33:$D$776,СВЦЭМ!$A$33:$A$776,$A132,СВЦЭМ!$B$33:$B$776,D$119)+'СЕТ СН'!$I$14+СВЦЭМ!$D$10+'СЕТ СН'!$I$5-'СЕТ СН'!$I$24</f>
        <v>3618.1758661899999</v>
      </c>
      <c r="E132" s="36">
        <f>SUMIFS(СВЦЭМ!$D$33:$D$776,СВЦЭМ!$A$33:$A$776,$A132,СВЦЭМ!$B$33:$B$776,E$119)+'СЕТ СН'!$I$14+СВЦЭМ!$D$10+'СЕТ СН'!$I$5-'СЕТ СН'!$I$24</f>
        <v>3601.61603612</v>
      </c>
      <c r="F132" s="36">
        <f>SUMIFS(СВЦЭМ!$D$33:$D$776,СВЦЭМ!$A$33:$A$776,$A132,СВЦЭМ!$B$33:$B$776,F$119)+'СЕТ СН'!$I$14+СВЦЭМ!$D$10+'СЕТ СН'!$I$5-'СЕТ СН'!$I$24</f>
        <v>3578.4648508599998</v>
      </c>
      <c r="G132" s="36">
        <f>SUMIFS(СВЦЭМ!$D$33:$D$776,СВЦЭМ!$A$33:$A$776,$A132,СВЦЭМ!$B$33:$B$776,G$119)+'СЕТ СН'!$I$14+СВЦЭМ!$D$10+'СЕТ СН'!$I$5-'СЕТ СН'!$I$24</f>
        <v>3551.7859992100002</v>
      </c>
      <c r="H132" s="36">
        <f>SUMIFS(СВЦЭМ!$D$33:$D$776,СВЦЭМ!$A$33:$A$776,$A132,СВЦЭМ!$B$33:$B$776,H$119)+'СЕТ СН'!$I$14+СВЦЭМ!$D$10+'СЕТ СН'!$I$5-'СЕТ СН'!$I$24</f>
        <v>3521.08428938</v>
      </c>
      <c r="I132" s="36">
        <f>SUMIFS(СВЦЭМ!$D$33:$D$776,СВЦЭМ!$A$33:$A$776,$A132,СВЦЭМ!$B$33:$B$776,I$119)+'СЕТ СН'!$I$14+СВЦЭМ!$D$10+'СЕТ СН'!$I$5-'СЕТ СН'!$I$24</f>
        <v>3468.5882340399999</v>
      </c>
      <c r="J132" s="36">
        <f>SUMIFS(СВЦЭМ!$D$33:$D$776,СВЦЭМ!$A$33:$A$776,$A132,СВЦЭМ!$B$33:$B$776,J$119)+'СЕТ СН'!$I$14+СВЦЭМ!$D$10+'СЕТ СН'!$I$5-'СЕТ СН'!$I$24</f>
        <v>3441.5171558699999</v>
      </c>
      <c r="K132" s="36">
        <f>SUMIFS(СВЦЭМ!$D$33:$D$776,СВЦЭМ!$A$33:$A$776,$A132,СВЦЭМ!$B$33:$B$776,K$119)+'СЕТ СН'!$I$14+СВЦЭМ!$D$10+'СЕТ СН'!$I$5-'СЕТ СН'!$I$24</f>
        <v>3430.4550212700001</v>
      </c>
      <c r="L132" s="36">
        <f>SUMIFS(СВЦЭМ!$D$33:$D$776,СВЦЭМ!$A$33:$A$776,$A132,СВЦЭМ!$B$33:$B$776,L$119)+'СЕТ СН'!$I$14+СВЦЭМ!$D$10+'СЕТ СН'!$I$5-'СЕТ СН'!$I$24</f>
        <v>3398.9549521200001</v>
      </c>
      <c r="M132" s="36">
        <f>SUMIFS(СВЦЭМ!$D$33:$D$776,СВЦЭМ!$A$33:$A$776,$A132,СВЦЭМ!$B$33:$B$776,M$119)+'СЕТ СН'!$I$14+СВЦЭМ!$D$10+'СЕТ СН'!$I$5-'СЕТ СН'!$I$24</f>
        <v>3387.6319515599998</v>
      </c>
      <c r="N132" s="36">
        <f>SUMIFS(СВЦЭМ!$D$33:$D$776,СВЦЭМ!$A$33:$A$776,$A132,СВЦЭМ!$B$33:$B$776,N$119)+'СЕТ СН'!$I$14+СВЦЭМ!$D$10+'СЕТ СН'!$I$5-'СЕТ СН'!$I$24</f>
        <v>3388.3126794199998</v>
      </c>
      <c r="O132" s="36">
        <f>SUMIFS(СВЦЭМ!$D$33:$D$776,СВЦЭМ!$A$33:$A$776,$A132,СВЦЭМ!$B$33:$B$776,O$119)+'СЕТ СН'!$I$14+СВЦЭМ!$D$10+'СЕТ СН'!$I$5-'СЕТ СН'!$I$24</f>
        <v>3390.6684155900002</v>
      </c>
      <c r="P132" s="36">
        <f>SUMIFS(СВЦЭМ!$D$33:$D$776,СВЦЭМ!$A$33:$A$776,$A132,СВЦЭМ!$B$33:$B$776,P$119)+'СЕТ СН'!$I$14+СВЦЭМ!$D$10+'СЕТ СН'!$I$5-'СЕТ СН'!$I$24</f>
        <v>3392.3049443899999</v>
      </c>
      <c r="Q132" s="36">
        <f>SUMIFS(СВЦЭМ!$D$33:$D$776,СВЦЭМ!$A$33:$A$776,$A132,СВЦЭМ!$B$33:$B$776,Q$119)+'СЕТ СН'!$I$14+СВЦЭМ!$D$10+'СЕТ СН'!$I$5-'СЕТ СН'!$I$24</f>
        <v>3391.76974832</v>
      </c>
      <c r="R132" s="36">
        <f>SUMIFS(СВЦЭМ!$D$33:$D$776,СВЦЭМ!$A$33:$A$776,$A132,СВЦЭМ!$B$33:$B$776,R$119)+'СЕТ СН'!$I$14+СВЦЭМ!$D$10+'СЕТ СН'!$I$5-'СЕТ СН'!$I$24</f>
        <v>3382.0272587099998</v>
      </c>
      <c r="S132" s="36">
        <f>SUMIFS(СВЦЭМ!$D$33:$D$776,СВЦЭМ!$A$33:$A$776,$A132,СВЦЭМ!$B$33:$B$776,S$119)+'СЕТ СН'!$I$14+СВЦЭМ!$D$10+'СЕТ СН'!$I$5-'СЕТ СН'!$I$24</f>
        <v>3385.6124849500002</v>
      </c>
      <c r="T132" s="36">
        <f>SUMIFS(СВЦЭМ!$D$33:$D$776,СВЦЭМ!$A$33:$A$776,$A132,СВЦЭМ!$B$33:$B$776,T$119)+'СЕТ СН'!$I$14+СВЦЭМ!$D$10+'СЕТ СН'!$I$5-'СЕТ СН'!$I$24</f>
        <v>3403.5575353700001</v>
      </c>
      <c r="U132" s="36">
        <f>SUMIFS(СВЦЭМ!$D$33:$D$776,СВЦЭМ!$A$33:$A$776,$A132,СВЦЭМ!$B$33:$B$776,U$119)+'СЕТ СН'!$I$14+СВЦЭМ!$D$10+'СЕТ СН'!$I$5-'СЕТ СН'!$I$24</f>
        <v>3401.1015658000001</v>
      </c>
      <c r="V132" s="36">
        <f>SUMIFS(СВЦЭМ!$D$33:$D$776,СВЦЭМ!$A$33:$A$776,$A132,СВЦЭМ!$B$33:$B$776,V$119)+'СЕТ СН'!$I$14+СВЦЭМ!$D$10+'СЕТ СН'!$I$5-'СЕТ СН'!$I$24</f>
        <v>3388.44198542</v>
      </c>
      <c r="W132" s="36">
        <f>SUMIFS(СВЦЭМ!$D$33:$D$776,СВЦЭМ!$A$33:$A$776,$A132,СВЦЭМ!$B$33:$B$776,W$119)+'СЕТ СН'!$I$14+СВЦЭМ!$D$10+'СЕТ СН'!$I$5-'СЕТ СН'!$I$24</f>
        <v>3380.0130310700001</v>
      </c>
      <c r="X132" s="36">
        <f>SUMIFS(СВЦЭМ!$D$33:$D$776,СВЦЭМ!$A$33:$A$776,$A132,СВЦЭМ!$B$33:$B$776,X$119)+'СЕТ СН'!$I$14+СВЦЭМ!$D$10+'СЕТ СН'!$I$5-'СЕТ СН'!$I$24</f>
        <v>3388.0885255399999</v>
      </c>
      <c r="Y132" s="36">
        <f>SUMIFS(СВЦЭМ!$D$33:$D$776,СВЦЭМ!$A$33:$A$776,$A132,СВЦЭМ!$B$33:$B$776,Y$119)+'СЕТ СН'!$I$14+СВЦЭМ!$D$10+'СЕТ СН'!$I$5-'СЕТ СН'!$I$24</f>
        <v>3425.4416657399997</v>
      </c>
    </row>
    <row r="133" spans="1:25" ht="15.75" x14ac:dyDescent="0.2">
      <c r="A133" s="35">
        <f t="shared" si="3"/>
        <v>43783</v>
      </c>
      <c r="B133" s="36">
        <f>SUMIFS(СВЦЭМ!$D$33:$D$776,СВЦЭМ!$A$33:$A$776,$A133,СВЦЭМ!$B$33:$B$776,B$119)+'СЕТ СН'!$I$14+СВЦЭМ!$D$10+'СЕТ СН'!$I$5-'СЕТ СН'!$I$24</f>
        <v>3411.4095899700001</v>
      </c>
      <c r="C133" s="36">
        <f>SUMIFS(СВЦЭМ!$D$33:$D$776,СВЦЭМ!$A$33:$A$776,$A133,СВЦЭМ!$B$33:$B$776,C$119)+'СЕТ СН'!$I$14+СВЦЭМ!$D$10+'СЕТ СН'!$I$5-'СЕТ СН'!$I$24</f>
        <v>3438.2603018999998</v>
      </c>
      <c r="D133" s="36">
        <f>SUMIFS(СВЦЭМ!$D$33:$D$776,СВЦЭМ!$A$33:$A$776,$A133,СВЦЭМ!$B$33:$B$776,D$119)+'СЕТ СН'!$I$14+СВЦЭМ!$D$10+'СЕТ СН'!$I$5-'СЕТ СН'!$I$24</f>
        <v>3441.7218816200002</v>
      </c>
      <c r="E133" s="36">
        <f>SUMIFS(СВЦЭМ!$D$33:$D$776,СВЦЭМ!$A$33:$A$776,$A133,СВЦЭМ!$B$33:$B$776,E$119)+'СЕТ СН'!$I$14+СВЦЭМ!$D$10+'СЕТ СН'!$I$5-'СЕТ СН'!$I$24</f>
        <v>3445.67269265</v>
      </c>
      <c r="F133" s="36">
        <f>SUMIFS(СВЦЭМ!$D$33:$D$776,СВЦЭМ!$A$33:$A$776,$A133,СВЦЭМ!$B$33:$B$776,F$119)+'СЕТ СН'!$I$14+СВЦЭМ!$D$10+'СЕТ СН'!$I$5-'СЕТ СН'!$I$24</f>
        <v>3443.6464808000001</v>
      </c>
      <c r="G133" s="36">
        <f>SUMIFS(СВЦЭМ!$D$33:$D$776,СВЦЭМ!$A$33:$A$776,$A133,СВЦЭМ!$B$33:$B$776,G$119)+'СЕТ СН'!$I$14+СВЦЭМ!$D$10+'СЕТ СН'!$I$5-'СЕТ СН'!$I$24</f>
        <v>3447.9165555700001</v>
      </c>
      <c r="H133" s="36">
        <f>SUMIFS(СВЦЭМ!$D$33:$D$776,СВЦЭМ!$A$33:$A$776,$A133,СВЦЭМ!$B$33:$B$776,H$119)+'СЕТ СН'!$I$14+СВЦЭМ!$D$10+'СЕТ СН'!$I$5-'СЕТ СН'!$I$24</f>
        <v>3434.1473559599999</v>
      </c>
      <c r="I133" s="36">
        <f>SUMIFS(СВЦЭМ!$D$33:$D$776,СВЦЭМ!$A$33:$A$776,$A133,СВЦЭМ!$B$33:$B$776,I$119)+'СЕТ СН'!$I$14+СВЦЭМ!$D$10+'СЕТ СН'!$I$5-'СЕТ СН'!$I$24</f>
        <v>3477.4287580099999</v>
      </c>
      <c r="J133" s="36">
        <f>SUMIFS(СВЦЭМ!$D$33:$D$776,СВЦЭМ!$A$33:$A$776,$A133,СВЦЭМ!$B$33:$B$776,J$119)+'СЕТ СН'!$I$14+СВЦЭМ!$D$10+'СЕТ СН'!$I$5-'СЕТ СН'!$I$24</f>
        <v>3538.6274795899999</v>
      </c>
      <c r="K133" s="36">
        <f>SUMIFS(СВЦЭМ!$D$33:$D$776,СВЦЭМ!$A$33:$A$776,$A133,СВЦЭМ!$B$33:$B$776,K$119)+'СЕТ СН'!$I$14+СВЦЭМ!$D$10+'СЕТ СН'!$I$5-'СЕТ СН'!$I$24</f>
        <v>3548.2037338700002</v>
      </c>
      <c r="L133" s="36">
        <f>SUMIFS(СВЦЭМ!$D$33:$D$776,СВЦЭМ!$A$33:$A$776,$A133,СВЦЭМ!$B$33:$B$776,L$119)+'СЕТ СН'!$I$14+СВЦЭМ!$D$10+'СЕТ СН'!$I$5-'СЕТ СН'!$I$24</f>
        <v>3506.9280232699998</v>
      </c>
      <c r="M133" s="36">
        <f>SUMIFS(СВЦЭМ!$D$33:$D$776,СВЦЭМ!$A$33:$A$776,$A133,СВЦЭМ!$B$33:$B$776,M$119)+'СЕТ СН'!$I$14+СВЦЭМ!$D$10+'СЕТ СН'!$I$5-'СЕТ СН'!$I$24</f>
        <v>3487.9428887700001</v>
      </c>
      <c r="N133" s="36">
        <f>SUMIFS(СВЦЭМ!$D$33:$D$776,СВЦЭМ!$A$33:$A$776,$A133,СВЦЭМ!$B$33:$B$776,N$119)+'СЕТ СН'!$I$14+СВЦЭМ!$D$10+'СЕТ СН'!$I$5-'СЕТ СН'!$I$24</f>
        <v>3472.5229837500001</v>
      </c>
      <c r="O133" s="36">
        <f>SUMIFS(СВЦЭМ!$D$33:$D$776,СВЦЭМ!$A$33:$A$776,$A133,СВЦЭМ!$B$33:$B$776,O$119)+'СЕТ СН'!$I$14+СВЦЭМ!$D$10+'СЕТ СН'!$I$5-'СЕТ СН'!$I$24</f>
        <v>3465.3391737699999</v>
      </c>
      <c r="P133" s="36">
        <f>SUMIFS(СВЦЭМ!$D$33:$D$776,СВЦЭМ!$A$33:$A$776,$A133,СВЦЭМ!$B$33:$B$776,P$119)+'СЕТ СН'!$I$14+СВЦЭМ!$D$10+'СЕТ СН'!$I$5-'СЕТ СН'!$I$24</f>
        <v>3463.4584666800001</v>
      </c>
      <c r="Q133" s="36">
        <f>SUMIFS(СВЦЭМ!$D$33:$D$776,СВЦЭМ!$A$33:$A$776,$A133,СВЦЭМ!$B$33:$B$776,Q$119)+'СЕТ СН'!$I$14+СВЦЭМ!$D$10+'СЕТ СН'!$I$5-'СЕТ СН'!$I$24</f>
        <v>3462.0560055699998</v>
      </c>
      <c r="R133" s="36">
        <f>SUMIFS(СВЦЭМ!$D$33:$D$776,СВЦЭМ!$A$33:$A$776,$A133,СВЦЭМ!$B$33:$B$776,R$119)+'СЕТ СН'!$I$14+СВЦЭМ!$D$10+'СЕТ СН'!$I$5-'СЕТ СН'!$I$24</f>
        <v>3460.42951541</v>
      </c>
      <c r="S133" s="36">
        <f>SUMIFS(СВЦЭМ!$D$33:$D$776,СВЦЭМ!$A$33:$A$776,$A133,СВЦЭМ!$B$33:$B$776,S$119)+'СЕТ СН'!$I$14+СВЦЭМ!$D$10+'СЕТ СН'!$I$5-'СЕТ СН'!$I$24</f>
        <v>3490.6666731599998</v>
      </c>
      <c r="T133" s="36">
        <f>SUMIFS(СВЦЭМ!$D$33:$D$776,СВЦЭМ!$A$33:$A$776,$A133,СВЦЭМ!$B$33:$B$776,T$119)+'СЕТ СН'!$I$14+СВЦЭМ!$D$10+'СЕТ СН'!$I$5-'СЕТ СН'!$I$24</f>
        <v>3504.85453667</v>
      </c>
      <c r="U133" s="36">
        <f>SUMIFS(СВЦЭМ!$D$33:$D$776,СВЦЭМ!$A$33:$A$776,$A133,СВЦЭМ!$B$33:$B$776,U$119)+'СЕТ СН'!$I$14+СВЦЭМ!$D$10+'СЕТ СН'!$I$5-'СЕТ СН'!$I$24</f>
        <v>3499.0515436400001</v>
      </c>
      <c r="V133" s="36">
        <f>SUMIFS(СВЦЭМ!$D$33:$D$776,СВЦЭМ!$A$33:$A$776,$A133,СВЦЭМ!$B$33:$B$776,V$119)+'СЕТ СН'!$I$14+СВЦЭМ!$D$10+'СЕТ СН'!$I$5-'СЕТ СН'!$I$24</f>
        <v>3493.9523074999997</v>
      </c>
      <c r="W133" s="36">
        <f>SUMIFS(СВЦЭМ!$D$33:$D$776,СВЦЭМ!$A$33:$A$776,$A133,СВЦЭМ!$B$33:$B$776,W$119)+'СЕТ СН'!$I$14+СВЦЭМ!$D$10+'СЕТ СН'!$I$5-'СЕТ СН'!$I$24</f>
        <v>3489.9659151999999</v>
      </c>
      <c r="X133" s="36">
        <f>SUMIFS(СВЦЭМ!$D$33:$D$776,СВЦЭМ!$A$33:$A$776,$A133,СВЦЭМ!$B$33:$B$776,X$119)+'СЕТ СН'!$I$14+СВЦЭМ!$D$10+'СЕТ СН'!$I$5-'СЕТ СН'!$I$24</f>
        <v>3483.21264096</v>
      </c>
      <c r="Y133" s="36">
        <f>SUMIFS(СВЦЭМ!$D$33:$D$776,СВЦЭМ!$A$33:$A$776,$A133,СВЦЭМ!$B$33:$B$776,Y$119)+'СЕТ СН'!$I$14+СВЦЭМ!$D$10+'СЕТ СН'!$I$5-'СЕТ СН'!$I$24</f>
        <v>3486.4147102299999</v>
      </c>
    </row>
    <row r="134" spans="1:25" ht="15.75" x14ac:dyDescent="0.2">
      <c r="A134" s="35">
        <f t="shared" si="3"/>
        <v>43784</v>
      </c>
      <c r="B134" s="36">
        <f>SUMIFS(СВЦЭМ!$D$33:$D$776,СВЦЭМ!$A$33:$A$776,$A134,СВЦЭМ!$B$33:$B$776,B$119)+'СЕТ СН'!$I$14+СВЦЭМ!$D$10+'СЕТ СН'!$I$5-'СЕТ СН'!$I$24</f>
        <v>3483.5593164100001</v>
      </c>
      <c r="C134" s="36">
        <f>SUMIFS(СВЦЭМ!$D$33:$D$776,СВЦЭМ!$A$33:$A$776,$A134,СВЦЭМ!$B$33:$B$776,C$119)+'СЕТ СН'!$I$14+СВЦЭМ!$D$10+'СЕТ СН'!$I$5-'СЕТ СН'!$I$24</f>
        <v>3519.71864375</v>
      </c>
      <c r="D134" s="36">
        <f>SUMIFS(СВЦЭМ!$D$33:$D$776,СВЦЭМ!$A$33:$A$776,$A134,СВЦЭМ!$B$33:$B$776,D$119)+'СЕТ СН'!$I$14+СВЦЭМ!$D$10+'СЕТ СН'!$I$5-'СЕТ СН'!$I$24</f>
        <v>3513.4517139999998</v>
      </c>
      <c r="E134" s="36">
        <f>SUMIFS(СВЦЭМ!$D$33:$D$776,СВЦЭМ!$A$33:$A$776,$A134,СВЦЭМ!$B$33:$B$776,E$119)+'СЕТ СН'!$I$14+СВЦЭМ!$D$10+'СЕТ СН'!$I$5-'СЕТ СН'!$I$24</f>
        <v>3523.4819389700001</v>
      </c>
      <c r="F134" s="36">
        <f>SUMIFS(СВЦЭМ!$D$33:$D$776,СВЦЭМ!$A$33:$A$776,$A134,СВЦЭМ!$B$33:$B$776,F$119)+'СЕТ СН'!$I$14+СВЦЭМ!$D$10+'СЕТ СН'!$I$5-'СЕТ СН'!$I$24</f>
        <v>3523.16267862</v>
      </c>
      <c r="G134" s="36">
        <f>SUMIFS(СВЦЭМ!$D$33:$D$776,СВЦЭМ!$A$33:$A$776,$A134,СВЦЭМ!$B$33:$B$776,G$119)+'СЕТ СН'!$I$14+СВЦЭМ!$D$10+'СЕТ СН'!$I$5-'СЕТ СН'!$I$24</f>
        <v>3506.1053488299999</v>
      </c>
      <c r="H134" s="36">
        <f>SUMIFS(СВЦЭМ!$D$33:$D$776,СВЦЭМ!$A$33:$A$776,$A134,СВЦЭМ!$B$33:$B$776,H$119)+'СЕТ СН'!$I$14+СВЦЭМ!$D$10+'СЕТ СН'!$I$5-'СЕТ СН'!$I$24</f>
        <v>3496.6672052100002</v>
      </c>
      <c r="I134" s="36">
        <f>SUMIFS(СВЦЭМ!$D$33:$D$776,СВЦЭМ!$A$33:$A$776,$A134,СВЦЭМ!$B$33:$B$776,I$119)+'СЕТ СН'!$I$14+СВЦЭМ!$D$10+'СЕТ СН'!$I$5-'СЕТ СН'!$I$24</f>
        <v>3508.9964701899999</v>
      </c>
      <c r="J134" s="36">
        <f>SUMIFS(СВЦЭМ!$D$33:$D$776,СВЦЭМ!$A$33:$A$776,$A134,СВЦЭМ!$B$33:$B$776,J$119)+'СЕТ СН'!$I$14+СВЦЭМ!$D$10+'СЕТ СН'!$I$5-'СЕТ СН'!$I$24</f>
        <v>3517.1401208500001</v>
      </c>
      <c r="K134" s="36">
        <f>SUMIFS(СВЦЭМ!$D$33:$D$776,СВЦЭМ!$A$33:$A$776,$A134,СВЦЭМ!$B$33:$B$776,K$119)+'СЕТ СН'!$I$14+СВЦЭМ!$D$10+'СЕТ СН'!$I$5-'СЕТ СН'!$I$24</f>
        <v>3524.9040083199998</v>
      </c>
      <c r="L134" s="36">
        <f>SUMIFS(СВЦЭМ!$D$33:$D$776,СВЦЭМ!$A$33:$A$776,$A134,СВЦЭМ!$B$33:$B$776,L$119)+'СЕТ СН'!$I$14+СВЦЭМ!$D$10+'СЕТ СН'!$I$5-'СЕТ СН'!$I$24</f>
        <v>3478.7794168299997</v>
      </c>
      <c r="M134" s="36">
        <f>SUMIFS(СВЦЭМ!$D$33:$D$776,СВЦЭМ!$A$33:$A$776,$A134,СВЦЭМ!$B$33:$B$776,M$119)+'СЕТ СН'!$I$14+СВЦЭМ!$D$10+'СЕТ СН'!$I$5-'СЕТ СН'!$I$24</f>
        <v>3453.5408633299999</v>
      </c>
      <c r="N134" s="36">
        <f>SUMIFS(СВЦЭМ!$D$33:$D$776,СВЦЭМ!$A$33:$A$776,$A134,СВЦЭМ!$B$33:$B$776,N$119)+'СЕТ СН'!$I$14+СВЦЭМ!$D$10+'СЕТ СН'!$I$5-'СЕТ СН'!$I$24</f>
        <v>3446.77526472</v>
      </c>
      <c r="O134" s="36">
        <f>SUMIFS(СВЦЭМ!$D$33:$D$776,СВЦЭМ!$A$33:$A$776,$A134,СВЦЭМ!$B$33:$B$776,O$119)+'СЕТ СН'!$I$14+СВЦЭМ!$D$10+'СЕТ СН'!$I$5-'СЕТ СН'!$I$24</f>
        <v>3445.9434877599997</v>
      </c>
      <c r="P134" s="36">
        <f>SUMIFS(СВЦЭМ!$D$33:$D$776,СВЦЭМ!$A$33:$A$776,$A134,СВЦЭМ!$B$33:$B$776,P$119)+'СЕТ СН'!$I$14+СВЦЭМ!$D$10+'СЕТ СН'!$I$5-'СЕТ СН'!$I$24</f>
        <v>3443.3269316000001</v>
      </c>
      <c r="Q134" s="36">
        <f>SUMIFS(СВЦЭМ!$D$33:$D$776,СВЦЭМ!$A$33:$A$776,$A134,СВЦЭМ!$B$33:$B$776,Q$119)+'СЕТ СН'!$I$14+СВЦЭМ!$D$10+'СЕТ СН'!$I$5-'СЕТ СН'!$I$24</f>
        <v>3442.0939361199999</v>
      </c>
      <c r="R134" s="36">
        <f>SUMIFS(СВЦЭМ!$D$33:$D$776,СВЦЭМ!$A$33:$A$776,$A134,СВЦЭМ!$B$33:$B$776,R$119)+'СЕТ СН'!$I$14+СВЦЭМ!$D$10+'СЕТ СН'!$I$5-'СЕТ СН'!$I$24</f>
        <v>3444.8352702000002</v>
      </c>
      <c r="S134" s="36">
        <f>SUMIFS(СВЦЭМ!$D$33:$D$776,СВЦЭМ!$A$33:$A$776,$A134,СВЦЭМ!$B$33:$B$776,S$119)+'СЕТ СН'!$I$14+СВЦЭМ!$D$10+'СЕТ СН'!$I$5-'СЕТ СН'!$I$24</f>
        <v>3457.9668990800001</v>
      </c>
      <c r="T134" s="36">
        <f>SUMIFS(СВЦЭМ!$D$33:$D$776,СВЦЭМ!$A$33:$A$776,$A134,СВЦЭМ!$B$33:$B$776,T$119)+'СЕТ СН'!$I$14+СВЦЭМ!$D$10+'СЕТ СН'!$I$5-'СЕТ СН'!$I$24</f>
        <v>3461.7689927000001</v>
      </c>
      <c r="U134" s="36">
        <f>SUMIFS(СВЦЭМ!$D$33:$D$776,СВЦЭМ!$A$33:$A$776,$A134,СВЦЭМ!$B$33:$B$776,U$119)+'СЕТ СН'!$I$14+СВЦЭМ!$D$10+'СЕТ СН'!$I$5-'СЕТ СН'!$I$24</f>
        <v>3454.0175739799997</v>
      </c>
      <c r="V134" s="36">
        <f>SUMIFS(СВЦЭМ!$D$33:$D$776,СВЦЭМ!$A$33:$A$776,$A134,СВЦЭМ!$B$33:$B$776,V$119)+'СЕТ СН'!$I$14+СВЦЭМ!$D$10+'СЕТ СН'!$I$5-'СЕТ СН'!$I$24</f>
        <v>3445.64574038</v>
      </c>
      <c r="W134" s="36">
        <f>SUMIFS(СВЦЭМ!$D$33:$D$776,СВЦЭМ!$A$33:$A$776,$A134,СВЦЭМ!$B$33:$B$776,W$119)+'СЕТ СН'!$I$14+СВЦЭМ!$D$10+'СЕТ СН'!$I$5-'СЕТ СН'!$I$24</f>
        <v>3440.3249664800001</v>
      </c>
      <c r="X134" s="36">
        <f>SUMIFS(СВЦЭМ!$D$33:$D$776,СВЦЭМ!$A$33:$A$776,$A134,СВЦЭМ!$B$33:$B$776,X$119)+'СЕТ СН'!$I$14+СВЦЭМ!$D$10+'СЕТ СН'!$I$5-'СЕТ СН'!$I$24</f>
        <v>3428.9822453699999</v>
      </c>
      <c r="Y134" s="36">
        <f>SUMIFS(СВЦЭМ!$D$33:$D$776,СВЦЭМ!$A$33:$A$776,$A134,СВЦЭМ!$B$33:$B$776,Y$119)+'СЕТ СН'!$I$14+СВЦЭМ!$D$10+'СЕТ СН'!$I$5-'СЕТ СН'!$I$24</f>
        <v>3430.5120784999999</v>
      </c>
    </row>
    <row r="135" spans="1:25" ht="15.75" x14ac:dyDescent="0.2">
      <c r="A135" s="35">
        <f t="shared" si="3"/>
        <v>43785</v>
      </c>
      <c r="B135" s="36">
        <f>SUMIFS(СВЦЭМ!$D$33:$D$776,СВЦЭМ!$A$33:$A$776,$A135,СВЦЭМ!$B$33:$B$776,B$119)+'СЕТ СН'!$I$14+СВЦЭМ!$D$10+'СЕТ СН'!$I$5-'СЕТ СН'!$I$24</f>
        <v>3524.1253012100001</v>
      </c>
      <c r="C135" s="36">
        <f>SUMIFS(СВЦЭМ!$D$33:$D$776,СВЦЭМ!$A$33:$A$776,$A135,СВЦЭМ!$B$33:$B$776,C$119)+'СЕТ СН'!$I$14+СВЦЭМ!$D$10+'СЕТ СН'!$I$5-'СЕТ СН'!$I$24</f>
        <v>3542.11917331</v>
      </c>
      <c r="D135" s="36">
        <f>SUMIFS(СВЦЭМ!$D$33:$D$776,СВЦЭМ!$A$33:$A$776,$A135,СВЦЭМ!$B$33:$B$776,D$119)+'СЕТ СН'!$I$14+СВЦЭМ!$D$10+'СЕТ СН'!$I$5-'СЕТ СН'!$I$24</f>
        <v>3543.67984686</v>
      </c>
      <c r="E135" s="36">
        <f>SUMIFS(СВЦЭМ!$D$33:$D$776,СВЦЭМ!$A$33:$A$776,$A135,СВЦЭМ!$B$33:$B$776,E$119)+'СЕТ СН'!$I$14+СВЦЭМ!$D$10+'СЕТ СН'!$I$5-'СЕТ СН'!$I$24</f>
        <v>3554.1206098600001</v>
      </c>
      <c r="F135" s="36">
        <f>SUMIFS(СВЦЭМ!$D$33:$D$776,СВЦЭМ!$A$33:$A$776,$A135,СВЦЭМ!$B$33:$B$776,F$119)+'СЕТ СН'!$I$14+СВЦЭМ!$D$10+'СЕТ СН'!$I$5-'СЕТ СН'!$I$24</f>
        <v>3548.29751308</v>
      </c>
      <c r="G135" s="36">
        <f>SUMIFS(СВЦЭМ!$D$33:$D$776,СВЦЭМ!$A$33:$A$776,$A135,СВЦЭМ!$B$33:$B$776,G$119)+'СЕТ СН'!$I$14+СВЦЭМ!$D$10+'СЕТ СН'!$I$5-'СЕТ СН'!$I$24</f>
        <v>3549.8000935199998</v>
      </c>
      <c r="H135" s="36">
        <f>SUMIFS(СВЦЭМ!$D$33:$D$776,СВЦЭМ!$A$33:$A$776,$A135,СВЦЭМ!$B$33:$B$776,H$119)+'СЕТ СН'!$I$14+СВЦЭМ!$D$10+'СЕТ СН'!$I$5-'СЕТ СН'!$I$24</f>
        <v>3545.5431478599999</v>
      </c>
      <c r="I135" s="36">
        <f>SUMIFS(СВЦЭМ!$D$33:$D$776,СВЦЭМ!$A$33:$A$776,$A135,СВЦЭМ!$B$33:$B$776,I$119)+'СЕТ СН'!$I$14+СВЦЭМ!$D$10+'СЕТ СН'!$I$5-'СЕТ СН'!$I$24</f>
        <v>3514.74577813</v>
      </c>
      <c r="J135" s="36">
        <f>SUMIFS(СВЦЭМ!$D$33:$D$776,СВЦЭМ!$A$33:$A$776,$A135,СВЦЭМ!$B$33:$B$776,J$119)+'СЕТ СН'!$I$14+СВЦЭМ!$D$10+'СЕТ СН'!$I$5-'СЕТ СН'!$I$24</f>
        <v>3522.13991399</v>
      </c>
      <c r="K135" s="36">
        <f>SUMIFS(СВЦЭМ!$D$33:$D$776,СВЦЭМ!$A$33:$A$776,$A135,СВЦЭМ!$B$33:$B$776,K$119)+'СЕТ СН'!$I$14+СВЦЭМ!$D$10+'СЕТ СН'!$I$5-'СЕТ СН'!$I$24</f>
        <v>3532.87678525</v>
      </c>
      <c r="L135" s="36">
        <f>SUMIFS(СВЦЭМ!$D$33:$D$776,СВЦЭМ!$A$33:$A$776,$A135,СВЦЭМ!$B$33:$B$776,L$119)+'СЕТ СН'!$I$14+СВЦЭМ!$D$10+'СЕТ СН'!$I$5-'СЕТ СН'!$I$24</f>
        <v>3497.2658653600001</v>
      </c>
      <c r="M135" s="36">
        <f>SUMIFS(СВЦЭМ!$D$33:$D$776,СВЦЭМ!$A$33:$A$776,$A135,СВЦЭМ!$B$33:$B$776,M$119)+'СЕТ СН'!$I$14+СВЦЭМ!$D$10+'СЕТ СН'!$I$5-'СЕТ СН'!$I$24</f>
        <v>3475.5387999200002</v>
      </c>
      <c r="N135" s="36">
        <f>SUMIFS(СВЦЭМ!$D$33:$D$776,СВЦЭМ!$A$33:$A$776,$A135,СВЦЭМ!$B$33:$B$776,N$119)+'СЕТ СН'!$I$14+СВЦЭМ!$D$10+'СЕТ СН'!$I$5-'СЕТ СН'!$I$24</f>
        <v>3471.8633038200001</v>
      </c>
      <c r="O135" s="36">
        <f>SUMIFS(СВЦЭМ!$D$33:$D$776,СВЦЭМ!$A$33:$A$776,$A135,СВЦЭМ!$B$33:$B$776,O$119)+'СЕТ СН'!$I$14+СВЦЭМ!$D$10+'СЕТ СН'!$I$5-'СЕТ СН'!$I$24</f>
        <v>3471.9752244900001</v>
      </c>
      <c r="P135" s="36">
        <f>SUMIFS(СВЦЭМ!$D$33:$D$776,СВЦЭМ!$A$33:$A$776,$A135,СВЦЭМ!$B$33:$B$776,P$119)+'СЕТ СН'!$I$14+СВЦЭМ!$D$10+'СЕТ СН'!$I$5-'СЕТ СН'!$I$24</f>
        <v>3463.74528706</v>
      </c>
      <c r="Q135" s="36">
        <f>SUMIFS(СВЦЭМ!$D$33:$D$776,СВЦЭМ!$A$33:$A$776,$A135,СВЦЭМ!$B$33:$B$776,Q$119)+'СЕТ СН'!$I$14+СВЦЭМ!$D$10+'СЕТ СН'!$I$5-'СЕТ СН'!$I$24</f>
        <v>3457.1163519399997</v>
      </c>
      <c r="R135" s="36">
        <f>SUMIFS(СВЦЭМ!$D$33:$D$776,СВЦЭМ!$A$33:$A$776,$A135,СВЦЭМ!$B$33:$B$776,R$119)+'СЕТ СН'!$I$14+СВЦЭМ!$D$10+'СЕТ СН'!$I$5-'СЕТ СН'!$I$24</f>
        <v>3453.19576736</v>
      </c>
      <c r="S135" s="36">
        <f>SUMIFS(СВЦЭМ!$D$33:$D$776,СВЦЭМ!$A$33:$A$776,$A135,СВЦЭМ!$B$33:$B$776,S$119)+'СЕТ СН'!$I$14+СВЦЭМ!$D$10+'СЕТ СН'!$I$5-'СЕТ СН'!$I$24</f>
        <v>3465.28719353</v>
      </c>
      <c r="T135" s="36">
        <f>SUMIFS(СВЦЭМ!$D$33:$D$776,СВЦЭМ!$A$33:$A$776,$A135,СВЦЭМ!$B$33:$B$776,T$119)+'СЕТ СН'!$I$14+СВЦЭМ!$D$10+'СЕТ СН'!$I$5-'СЕТ СН'!$I$24</f>
        <v>3487.3191186499998</v>
      </c>
      <c r="U135" s="36">
        <f>SUMIFS(СВЦЭМ!$D$33:$D$776,СВЦЭМ!$A$33:$A$776,$A135,СВЦЭМ!$B$33:$B$776,U$119)+'СЕТ СН'!$I$14+СВЦЭМ!$D$10+'СЕТ СН'!$I$5-'СЕТ СН'!$I$24</f>
        <v>3482.1979527200001</v>
      </c>
      <c r="V135" s="36">
        <f>SUMIFS(СВЦЭМ!$D$33:$D$776,СВЦЭМ!$A$33:$A$776,$A135,СВЦЭМ!$B$33:$B$776,V$119)+'СЕТ СН'!$I$14+СВЦЭМ!$D$10+'СЕТ СН'!$I$5-'СЕТ СН'!$I$24</f>
        <v>3476.8217384099999</v>
      </c>
      <c r="W135" s="36">
        <f>SUMIFS(СВЦЭМ!$D$33:$D$776,СВЦЭМ!$A$33:$A$776,$A135,СВЦЭМ!$B$33:$B$776,W$119)+'СЕТ СН'!$I$14+СВЦЭМ!$D$10+'СЕТ СН'!$I$5-'СЕТ СН'!$I$24</f>
        <v>3473.5684170499999</v>
      </c>
      <c r="X135" s="36">
        <f>SUMIFS(СВЦЭМ!$D$33:$D$776,СВЦЭМ!$A$33:$A$776,$A135,СВЦЭМ!$B$33:$B$776,X$119)+'СЕТ СН'!$I$14+СВЦЭМ!$D$10+'СЕТ СН'!$I$5-'СЕТ СН'!$I$24</f>
        <v>3464.07491089</v>
      </c>
      <c r="Y135" s="36">
        <f>SUMIFS(СВЦЭМ!$D$33:$D$776,СВЦЭМ!$A$33:$A$776,$A135,СВЦЭМ!$B$33:$B$776,Y$119)+'СЕТ СН'!$I$14+СВЦЭМ!$D$10+'СЕТ СН'!$I$5-'СЕТ СН'!$I$24</f>
        <v>3473.9677336300001</v>
      </c>
    </row>
    <row r="136" spans="1:25" ht="15.75" x14ac:dyDescent="0.2">
      <c r="A136" s="35">
        <f t="shared" si="3"/>
        <v>43786</v>
      </c>
      <c r="B136" s="36">
        <f>SUMIFS(СВЦЭМ!$D$33:$D$776,СВЦЭМ!$A$33:$A$776,$A136,СВЦЭМ!$B$33:$B$776,B$119)+'СЕТ СН'!$I$14+СВЦЭМ!$D$10+'СЕТ СН'!$I$5-'СЕТ СН'!$I$24</f>
        <v>3515.7071264699998</v>
      </c>
      <c r="C136" s="36">
        <f>SUMIFS(СВЦЭМ!$D$33:$D$776,СВЦЭМ!$A$33:$A$776,$A136,СВЦЭМ!$B$33:$B$776,C$119)+'СЕТ СН'!$I$14+СВЦЭМ!$D$10+'СЕТ СН'!$I$5-'СЕТ СН'!$I$24</f>
        <v>3544.0056382399998</v>
      </c>
      <c r="D136" s="36">
        <f>SUMIFS(СВЦЭМ!$D$33:$D$776,СВЦЭМ!$A$33:$A$776,$A136,СВЦЭМ!$B$33:$B$776,D$119)+'СЕТ СН'!$I$14+СВЦЭМ!$D$10+'СЕТ СН'!$I$5-'СЕТ СН'!$I$24</f>
        <v>3536.9498335799999</v>
      </c>
      <c r="E136" s="36">
        <f>SUMIFS(СВЦЭМ!$D$33:$D$776,СВЦЭМ!$A$33:$A$776,$A136,СВЦЭМ!$B$33:$B$776,E$119)+'СЕТ СН'!$I$14+СВЦЭМ!$D$10+'СЕТ СН'!$I$5-'СЕТ СН'!$I$24</f>
        <v>3550.7813959300001</v>
      </c>
      <c r="F136" s="36">
        <f>SUMIFS(СВЦЭМ!$D$33:$D$776,СВЦЭМ!$A$33:$A$776,$A136,СВЦЭМ!$B$33:$B$776,F$119)+'СЕТ СН'!$I$14+СВЦЭМ!$D$10+'СЕТ СН'!$I$5-'СЕТ СН'!$I$24</f>
        <v>3547.6875979699998</v>
      </c>
      <c r="G136" s="36">
        <f>SUMIFS(СВЦЭМ!$D$33:$D$776,СВЦЭМ!$A$33:$A$776,$A136,СВЦЭМ!$B$33:$B$776,G$119)+'СЕТ СН'!$I$14+СВЦЭМ!$D$10+'СЕТ СН'!$I$5-'СЕТ СН'!$I$24</f>
        <v>3542.0775066900001</v>
      </c>
      <c r="H136" s="36">
        <f>SUMIFS(СВЦЭМ!$D$33:$D$776,СВЦЭМ!$A$33:$A$776,$A136,СВЦЭМ!$B$33:$B$776,H$119)+'СЕТ СН'!$I$14+СВЦЭМ!$D$10+'СЕТ СН'!$I$5-'СЕТ СН'!$I$24</f>
        <v>3528.69976752</v>
      </c>
      <c r="I136" s="36">
        <f>SUMIFS(СВЦЭМ!$D$33:$D$776,СВЦЭМ!$A$33:$A$776,$A136,СВЦЭМ!$B$33:$B$776,I$119)+'СЕТ СН'!$I$14+СВЦЭМ!$D$10+'СЕТ СН'!$I$5-'СЕТ СН'!$I$24</f>
        <v>3513.2698669800002</v>
      </c>
      <c r="J136" s="36">
        <f>SUMIFS(СВЦЭМ!$D$33:$D$776,СВЦЭМ!$A$33:$A$776,$A136,СВЦЭМ!$B$33:$B$776,J$119)+'СЕТ СН'!$I$14+СВЦЭМ!$D$10+'СЕТ СН'!$I$5-'СЕТ СН'!$I$24</f>
        <v>3526.2105127599998</v>
      </c>
      <c r="K136" s="36">
        <f>SUMIFS(СВЦЭМ!$D$33:$D$776,СВЦЭМ!$A$33:$A$776,$A136,СВЦЭМ!$B$33:$B$776,K$119)+'СЕТ СН'!$I$14+СВЦЭМ!$D$10+'СЕТ СН'!$I$5-'СЕТ СН'!$I$24</f>
        <v>3547.0485982</v>
      </c>
      <c r="L136" s="36">
        <f>SUMIFS(СВЦЭМ!$D$33:$D$776,СВЦЭМ!$A$33:$A$776,$A136,СВЦЭМ!$B$33:$B$776,L$119)+'СЕТ СН'!$I$14+СВЦЭМ!$D$10+'СЕТ СН'!$I$5-'СЕТ СН'!$I$24</f>
        <v>3510.7311327299999</v>
      </c>
      <c r="M136" s="36">
        <f>SUMIFS(СВЦЭМ!$D$33:$D$776,СВЦЭМ!$A$33:$A$776,$A136,СВЦЭМ!$B$33:$B$776,M$119)+'СЕТ СН'!$I$14+СВЦЭМ!$D$10+'СЕТ СН'!$I$5-'СЕТ СН'!$I$24</f>
        <v>3489.7210853000001</v>
      </c>
      <c r="N136" s="36">
        <f>SUMIFS(СВЦЭМ!$D$33:$D$776,СВЦЭМ!$A$33:$A$776,$A136,СВЦЭМ!$B$33:$B$776,N$119)+'СЕТ СН'!$I$14+СВЦЭМ!$D$10+'СЕТ СН'!$I$5-'СЕТ СН'!$I$24</f>
        <v>3485.8661743600001</v>
      </c>
      <c r="O136" s="36">
        <f>SUMIFS(СВЦЭМ!$D$33:$D$776,СВЦЭМ!$A$33:$A$776,$A136,СВЦЭМ!$B$33:$B$776,O$119)+'СЕТ СН'!$I$14+СВЦЭМ!$D$10+'СЕТ СН'!$I$5-'СЕТ СН'!$I$24</f>
        <v>3486.7340260700003</v>
      </c>
      <c r="P136" s="36">
        <f>SUMIFS(СВЦЭМ!$D$33:$D$776,СВЦЭМ!$A$33:$A$776,$A136,СВЦЭМ!$B$33:$B$776,P$119)+'СЕТ СН'!$I$14+СВЦЭМ!$D$10+'СЕТ СН'!$I$5-'СЕТ СН'!$I$24</f>
        <v>3485.6375628800001</v>
      </c>
      <c r="Q136" s="36">
        <f>SUMIFS(СВЦЭМ!$D$33:$D$776,СВЦЭМ!$A$33:$A$776,$A136,СВЦЭМ!$B$33:$B$776,Q$119)+'СЕТ СН'!$I$14+СВЦЭМ!$D$10+'СЕТ СН'!$I$5-'СЕТ СН'!$I$24</f>
        <v>3486.5144195299999</v>
      </c>
      <c r="R136" s="36">
        <f>SUMIFS(СВЦЭМ!$D$33:$D$776,СВЦЭМ!$A$33:$A$776,$A136,СВЦЭМ!$B$33:$B$776,R$119)+'СЕТ СН'!$I$14+СВЦЭМ!$D$10+'СЕТ СН'!$I$5-'СЕТ СН'!$I$24</f>
        <v>3484.4501033299998</v>
      </c>
      <c r="S136" s="36">
        <f>SUMIFS(СВЦЭМ!$D$33:$D$776,СВЦЭМ!$A$33:$A$776,$A136,СВЦЭМ!$B$33:$B$776,S$119)+'СЕТ СН'!$I$14+СВЦЭМ!$D$10+'СЕТ СН'!$I$5-'СЕТ СН'!$I$24</f>
        <v>3496.45721787</v>
      </c>
      <c r="T136" s="36">
        <f>SUMIFS(СВЦЭМ!$D$33:$D$776,СВЦЭМ!$A$33:$A$776,$A136,СВЦЭМ!$B$33:$B$776,T$119)+'СЕТ СН'!$I$14+СВЦЭМ!$D$10+'СЕТ СН'!$I$5-'СЕТ СН'!$I$24</f>
        <v>3514.10173661</v>
      </c>
      <c r="U136" s="36">
        <f>SUMIFS(СВЦЭМ!$D$33:$D$776,СВЦЭМ!$A$33:$A$776,$A136,СВЦЭМ!$B$33:$B$776,U$119)+'СЕТ СН'!$I$14+СВЦЭМ!$D$10+'СЕТ СН'!$I$5-'СЕТ СН'!$I$24</f>
        <v>3512.0807373100001</v>
      </c>
      <c r="V136" s="36">
        <f>SUMIFS(СВЦЭМ!$D$33:$D$776,СВЦЭМ!$A$33:$A$776,$A136,СВЦЭМ!$B$33:$B$776,V$119)+'СЕТ СН'!$I$14+СВЦЭМ!$D$10+'СЕТ СН'!$I$5-'СЕТ СН'!$I$24</f>
        <v>3501.6312043899998</v>
      </c>
      <c r="W136" s="36">
        <f>SUMIFS(СВЦЭМ!$D$33:$D$776,СВЦЭМ!$A$33:$A$776,$A136,СВЦЭМ!$B$33:$B$776,W$119)+'СЕТ СН'!$I$14+СВЦЭМ!$D$10+'СЕТ СН'!$I$5-'СЕТ СН'!$I$24</f>
        <v>3494.02391674</v>
      </c>
      <c r="X136" s="36">
        <f>SUMIFS(СВЦЭМ!$D$33:$D$776,СВЦЭМ!$A$33:$A$776,$A136,СВЦЭМ!$B$33:$B$776,X$119)+'СЕТ СН'!$I$14+СВЦЭМ!$D$10+'СЕТ СН'!$I$5-'СЕТ СН'!$I$24</f>
        <v>3486.4341982300002</v>
      </c>
      <c r="Y136" s="36">
        <f>SUMIFS(СВЦЭМ!$D$33:$D$776,СВЦЭМ!$A$33:$A$776,$A136,СВЦЭМ!$B$33:$B$776,Y$119)+'СЕТ СН'!$I$14+СВЦЭМ!$D$10+'СЕТ СН'!$I$5-'СЕТ СН'!$I$24</f>
        <v>3488.1413640000001</v>
      </c>
    </row>
    <row r="137" spans="1:25" ht="15.75" x14ac:dyDescent="0.2">
      <c r="A137" s="35">
        <f t="shared" si="3"/>
        <v>43787</v>
      </c>
      <c r="B137" s="36">
        <f>SUMIFS(СВЦЭМ!$D$33:$D$776,СВЦЭМ!$A$33:$A$776,$A137,СВЦЭМ!$B$33:$B$776,B$119)+'СЕТ СН'!$I$14+СВЦЭМ!$D$10+'СЕТ СН'!$I$5-'СЕТ СН'!$I$24</f>
        <v>3493.1323370999999</v>
      </c>
      <c r="C137" s="36">
        <f>SUMIFS(СВЦЭМ!$D$33:$D$776,СВЦЭМ!$A$33:$A$776,$A137,СВЦЭМ!$B$33:$B$776,C$119)+'СЕТ СН'!$I$14+СВЦЭМ!$D$10+'СЕТ СН'!$I$5-'СЕТ СН'!$I$24</f>
        <v>3505.1835768700003</v>
      </c>
      <c r="D137" s="36">
        <f>SUMIFS(СВЦЭМ!$D$33:$D$776,СВЦЭМ!$A$33:$A$776,$A137,СВЦЭМ!$B$33:$B$776,D$119)+'СЕТ СН'!$I$14+СВЦЭМ!$D$10+'СЕТ СН'!$I$5-'СЕТ СН'!$I$24</f>
        <v>3496.80471536</v>
      </c>
      <c r="E137" s="36">
        <f>SUMIFS(СВЦЭМ!$D$33:$D$776,СВЦЭМ!$A$33:$A$776,$A137,СВЦЭМ!$B$33:$B$776,E$119)+'СЕТ СН'!$I$14+СВЦЭМ!$D$10+'СЕТ СН'!$I$5-'СЕТ СН'!$I$24</f>
        <v>3505.2231585</v>
      </c>
      <c r="F137" s="36">
        <f>SUMIFS(СВЦЭМ!$D$33:$D$776,СВЦЭМ!$A$33:$A$776,$A137,СВЦЭМ!$B$33:$B$776,F$119)+'СЕТ СН'!$I$14+СВЦЭМ!$D$10+'СЕТ СН'!$I$5-'СЕТ СН'!$I$24</f>
        <v>3496.2945000899999</v>
      </c>
      <c r="G137" s="36">
        <f>SUMIFS(СВЦЭМ!$D$33:$D$776,СВЦЭМ!$A$33:$A$776,$A137,СВЦЭМ!$B$33:$B$776,G$119)+'СЕТ СН'!$I$14+СВЦЭМ!$D$10+'СЕТ СН'!$I$5-'СЕТ СН'!$I$24</f>
        <v>3500.1166859499999</v>
      </c>
      <c r="H137" s="36">
        <f>SUMIFS(СВЦЭМ!$D$33:$D$776,СВЦЭМ!$A$33:$A$776,$A137,СВЦЭМ!$B$33:$B$776,H$119)+'СЕТ СН'!$I$14+СВЦЭМ!$D$10+'СЕТ СН'!$I$5-'СЕТ СН'!$I$24</f>
        <v>3519.9293487099999</v>
      </c>
      <c r="I137" s="36">
        <f>SUMIFS(СВЦЭМ!$D$33:$D$776,СВЦЭМ!$A$33:$A$776,$A137,СВЦЭМ!$B$33:$B$776,I$119)+'СЕТ СН'!$I$14+СВЦЭМ!$D$10+'СЕТ СН'!$I$5-'СЕТ СН'!$I$24</f>
        <v>3549.48892071</v>
      </c>
      <c r="J137" s="36">
        <f>SUMIFS(СВЦЭМ!$D$33:$D$776,СВЦЭМ!$A$33:$A$776,$A137,СВЦЭМ!$B$33:$B$776,J$119)+'СЕТ СН'!$I$14+СВЦЭМ!$D$10+'СЕТ СН'!$I$5-'СЕТ СН'!$I$24</f>
        <v>3567.9974891399997</v>
      </c>
      <c r="K137" s="36">
        <f>SUMIFS(СВЦЭМ!$D$33:$D$776,СВЦЭМ!$A$33:$A$776,$A137,СВЦЭМ!$B$33:$B$776,K$119)+'СЕТ СН'!$I$14+СВЦЭМ!$D$10+'СЕТ СН'!$I$5-'СЕТ СН'!$I$24</f>
        <v>3580.29616407</v>
      </c>
      <c r="L137" s="36">
        <f>SUMIFS(СВЦЭМ!$D$33:$D$776,СВЦЭМ!$A$33:$A$776,$A137,СВЦЭМ!$B$33:$B$776,L$119)+'СЕТ СН'!$I$14+СВЦЭМ!$D$10+'СЕТ СН'!$I$5-'СЕТ СН'!$I$24</f>
        <v>3548.44058774</v>
      </c>
      <c r="M137" s="36">
        <f>SUMIFS(СВЦЭМ!$D$33:$D$776,СВЦЭМ!$A$33:$A$776,$A137,СВЦЭМ!$B$33:$B$776,M$119)+'СЕТ СН'!$I$14+СВЦЭМ!$D$10+'СЕТ СН'!$I$5-'СЕТ СН'!$I$24</f>
        <v>3525.5556618199998</v>
      </c>
      <c r="N137" s="36">
        <f>SUMIFS(СВЦЭМ!$D$33:$D$776,СВЦЭМ!$A$33:$A$776,$A137,СВЦЭМ!$B$33:$B$776,N$119)+'СЕТ СН'!$I$14+СВЦЭМ!$D$10+'СЕТ СН'!$I$5-'СЕТ СН'!$I$24</f>
        <v>3521.4258215300001</v>
      </c>
      <c r="O137" s="36">
        <f>SUMIFS(СВЦЭМ!$D$33:$D$776,СВЦЭМ!$A$33:$A$776,$A137,СВЦЭМ!$B$33:$B$776,O$119)+'СЕТ СН'!$I$14+СВЦЭМ!$D$10+'СЕТ СН'!$I$5-'СЕТ СН'!$I$24</f>
        <v>3521.1603004500002</v>
      </c>
      <c r="P137" s="36">
        <f>SUMIFS(СВЦЭМ!$D$33:$D$776,СВЦЭМ!$A$33:$A$776,$A137,СВЦЭМ!$B$33:$B$776,P$119)+'СЕТ СН'!$I$14+СВЦЭМ!$D$10+'СЕТ СН'!$I$5-'СЕТ СН'!$I$24</f>
        <v>3522.0669581399998</v>
      </c>
      <c r="Q137" s="36">
        <f>SUMIFS(СВЦЭМ!$D$33:$D$776,СВЦЭМ!$A$33:$A$776,$A137,СВЦЭМ!$B$33:$B$776,Q$119)+'СЕТ СН'!$I$14+СВЦЭМ!$D$10+'СЕТ СН'!$I$5-'СЕТ СН'!$I$24</f>
        <v>3519.5577748400001</v>
      </c>
      <c r="R137" s="36">
        <f>SUMIFS(СВЦЭМ!$D$33:$D$776,СВЦЭМ!$A$33:$A$776,$A137,СВЦЭМ!$B$33:$B$776,R$119)+'СЕТ СН'!$I$14+СВЦЭМ!$D$10+'СЕТ СН'!$I$5-'СЕТ СН'!$I$24</f>
        <v>3518.9706343500002</v>
      </c>
      <c r="S137" s="36">
        <f>SUMIFS(СВЦЭМ!$D$33:$D$776,СВЦЭМ!$A$33:$A$776,$A137,СВЦЭМ!$B$33:$B$776,S$119)+'СЕТ СН'!$I$14+СВЦЭМ!$D$10+'СЕТ СН'!$I$5-'СЕТ СН'!$I$24</f>
        <v>3531.6786555500003</v>
      </c>
      <c r="T137" s="36">
        <f>SUMIFS(СВЦЭМ!$D$33:$D$776,СВЦЭМ!$A$33:$A$776,$A137,СВЦЭМ!$B$33:$B$776,T$119)+'СЕТ СН'!$I$14+СВЦЭМ!$D$10+'СЕТ СН'!$I$5-'СЕТ СН'!$I$24</f>
        <v>3547.7473135800001</v>
      </c>
      <c r="U137" s="36">
        <f>SUMIFS(СВЦЭМ!$D$33:$D$776,СВЦЭМ!$A$33:$A$776,$A137,СВЦЭМ!$B$33:$B$776,U$119)+'СЕТ СН'!$I$14+СВЦЭМ!$D$10+'СЕТ СН'!$I$5-'СЕТ СН'!$I$24</f>
        <v>3545.6538442699998</v>
      </c>
      <c r="V137" s="36">
        <f>SUMIFS(СВЦЭМ!$D$33:$D$776,СВЦЭМ!$A$33:$A$776,$A137,СВЦЭМ!$B$33:$B$776,V$119)+'СЕТ СН'!$I$14+СВЦЭМ!$D$10+'СЕТ СН'!$I$5-'СЕТ СН'!$I$24</f>
        <v>3539.2547687699998</v>
      </c>
      <c r="W137" s="36">
        <f>SUMIFS(СВЦЭМ!$D$33:$D$776,СВЦЭМ!$A$33:$A$776,$A137,СВЦЭМ!$B$33:$B$776,W$119)+'СЕТ СН'!$I$14+СВЦЭМ!$D$10+'СЕТ СН'!$I$5-'СЕТ СН'!$I$24</f>
        <v>3536.0244858699998</v>
      </c>
      <c r="X137" s="36">
        <f>SUMIFS(СВЦЭМ!$D$33:$D$776,СВЦЭМ!$A$33:$A$776,$A137,СВЦЭМ!$B$33:$B$776,X$119)+'СЕТ СН'!$I$14+СВЦЭМ!$D$10+'СЕТ СН'!$I$5-'СЕТ СН'!$I$24</f>
        <v>3527.0319609899998</v>
      </c>
      <c r="Y137" s="36">
        <f>SUMIFS(СВЦЭМ!$D$33:$D$776,СВЦЭМ!$A$33:$A$776,$A137,СВЦЭМ!$B$33:$B$776,Y$119)+'СЕТ СН'!$I$14+СВЦЭМ!$D$10+'СЕТ СН'!$I$5-'СЕТ СН'!$I$24</f>
        <v>3524.20103075</v>
      </c>
    </row>
    <row r="138" spans="1:25" ht="15.75" x14ac:dyDescent="0.2">
      <c r="A138" s="35">
        <f t="shared" si="3"/>
        <v>43788</v>
      </c>
      <c r="B138" s="36">
        <f>SUMIFS(СВЦЭМ!$D$33:$D$776,СВЦЭМ!$A$33:$A$776,$A138,СВЦЭМ!$B$33:$B$776,B$119)+'СЕТ СН'!$I$14+СВЦЭМ!$D$10+'СЕТ СН'!$I$5-'СЕТ СН'!$I$24</f>
        <v>3591.5704671499998</v>
      </c>
      <c r="C138" s="36">
        <f>SUMIFS(СВЦЭМ!$D$33:$D$776,СВЦЭМ!$A$33:$A$776,$A138,СВЦЭМ!$B$33:$B$776,C$119)+'СЕТ СН'!$I$14+СВЦЭМ!$D$10+'СЕТ СН'!$I$5-'СЕТ СН'!$I$24</f>
        <v>3614.2050224200002</v>
      </c>
      <c r="D138" s="36">
        <f>SUMIFS(СВЦЭМ!$D$33:$D$776,СВЦЭМ!$A$33:$A$776,$A138,СВЦЭМ!$B$33:$B$776,D$119)+'СЕТ СН'!$I$14+СВЦЭМ!$D$10+'СЕТ СН'!$I$5-'СЕТ СН'!$I$24</f>
        <v>3614.04584961</v>
      </c>
      <c r="E138" s="36">
        <f>SUMIFS(СВЦЭМ!$D$33:$D$776,СВЦЭМ!$A$33:$A$776,$A138,СВЦЭМ!$B$33:$B$776,E$119)+'СЕТ СН'!$I$14+СВЦЭМ!$D$10+'СЕТ СН'!$I$5-'СЕТ СН'!$I$24</f>
        <v>3615.04016056</v>
      </c>
      <c r="F138" s="36">
        <f>SUMIFS(СВЦЭМ!$D$33:$D$776,СВЦЭМ!$A$33:$A$776,$A138,СВЦЭМ!$B$33:$B$776,F$119)+'СЕТ СН'!$I$14+СВЦЭМ!$D$10+'СЕТ СН'!$I$5-'СЕТ СН'!$I$24</f>
        <v>3601.5614433299997</v>
      </c>
      <c r="G138" s="36">
        <f>SUMIFS(СВЦЭМ!$D$33:$D$776,СВЦЭМ!$A$33:$A$776,$A138,СВЦЭМ!$B$33:$B$776,G$119)+'СЕТ СН'!$I$14+СВЦЭМ!$D$10+'СЕТ СН'!$I$5-'СЕТ СН'!$I$24</f>
        <v>3597.5754477800001</v>
      </c>
      <c r="H138" s="36">
        <f>SUMIFS(СВЦЭМ!$D$33:$D$776,СВЦЭМ!$A$33:$A$776,$A138,СВЦЭМ!$B$33:$B$776,H$119)+'СЕТ СН'!$I$14+СВЦЭМ!$D$10+'СЕТ СН'!$I$5-'СЕТ СН'!$I$24</f>
        <v>3573.8494787499999</v>
      </c>
      <c r="I138" s="36">
        <f>SUMIFS(СВЦЭМ!$D$33:$D$776,СВЦЭМ!$A$33:$A$776,$A138,СВЦЭМ!$B$33:$B$776,I$119)+'СЕТ СН'!$I$14+СВЦЭМ!$D$10+'СЕТ СН'!$I$5-'СЕТ СН'!$I$24</f>
        <v>3582.1409809400002</v>
      </c>
      <c r="J138" s="36">
        <f>SUMIFS(СВЦЭМ!$D$33:$D$776,СВЦЭМ!$A$33:$A$776,$A138,СВЦЭМ!$B$33:$B$776,J$119)+'СЕТ СН'!$I$14+СВЦЭМ!$D$10+'СЕТ СН'!$I$5-'СЕТ СН'!$I$24</f>
        <v>3589.1643812900002</v>
      </c>
      <c r="K138" s="36">
        <f>SUMIFS(СВЦЭМ!$D$33:$D$776,СВЦЭМ!$A$33:$A$776,$A138,СВЦЭМ!$B$33:$B$776,K$119)+'СЕТ СН'!$I$14+СВЦЭМ!$D$10+'СЕТ СН'!$I$5-'СЕТ СН'!$I$24</f>
        <v>3596.4170561800001</v>
      </c>
      <c r="L138" s="36">
        <f>SUMIFS(СВЦЭМ!$D$33:$D$776,СВЦЭМ!$A$33:$A$776,$A138,СВЦЭМ!$B$33:$B$776,L$119)+'СЕТ СН'!$I$14+СВЦЭМ!$D$10+'СЕТ СН'!$I$5-'СЕТ СН'!$I$24</f>
        <v>3558.5791191600001</v>
      </c>
      <c r="M138" s="36">
        <f>SUMIFS(СВЦЭМ!$D$33:$D$776,СВЦЭМ!$A$33:$A$776,$A138,СВЦЭМ!$B$33:$B$776,M$119)+'СЕТ СН'!$I$14+СВЦЭМ!$D$10+'СЕТ СН'!$I$5-'СЕТ СН'!$I$24</f>
        <v>3542.3196872899998</v>
      </c>
      <c r="N138" s="36">
        <f>SUMIFS(СВЦЭМ!$D$33:$D$776,СВЦЭМ!$A$33:$A$776,$A138,СВЦЭМ!$B$33:$B$776,N$119)+'СЕТ СН'!$I$14+СВЦЭМ!$D$10+'СЕТ СН'!$I$5-'СЕТ СН'!$I$24</f>
        <v>3537.4446447800001</v>
      </c>
      <c r="O138" s="36">
        <f>SUMIFS(СВЦЭМ!$D$33:$D$776,СВЦЭМ!$A$33:$A$776,$A138,СВЦЭМ!$B$33:$B$776,O$119)+'СЕТ СН'!$I$14+СВЦЭМ!$D$10+'СЕТ СН'!$I$5-'СЕТ СН'!$I$24</f>
        <v>3533.49077076</v>
      </c>
      <c r="P138" s="36">
        <f>SUMIFS(СВЦЭМ!$D$33:$D$776,СВЦЭМ!$A$33:$A$776,$A138,СВЦЭМ!$B$33:$B$776,P$119)+'СЕТ СН'!$I$14+СВЦЭМ!$D$10+'СЕТ СН'!$I$5-'СЕТ СН'!$I$24</f>
        <v>3533.25155782</v>
      </c>
      <c r="Q138" s="36">
        <f>SUMIFS(СВЦЭМ!$D$33:$D$776,СВЦЭМ!$A$33:$A$776,$A138,СВЦЭМ!$B$33:$B$776,Q$119)+'СЕТ СН'!$I$14+СВЦЭМ!$D$10+'СЕТ СН'!$I$5-'СЕТ СН'!$I$24</f>
        <v>3535.1007967099999</v>
      </c>
      <c r="R138" s="36">
        <f>SUMIFS(СВЦЭМ!$D$33:$D$776,СВЦЭМ!$A$33:$A$776,$A138,СВЦЭМ!$B$33:$B$776,R$119)+'СЕТ СН'!$I$14+СВЦЭМ!$D$10+'СЕТ СН'!$I$5-'СЕТ СН'!$I$24</f>
        <v>3533.6699627500002</v>
      </c>
      <c r="S138" s="36">
        <f>SUMIFS(СВЦЭМ!$D$33:$D$776,СВЦЭМ!$A$33:$A$776,$A138,СВЦЭМ!$B$33:$B$776,S$119)+'СЕТ СН'!$I$14+СВЦЭМ!$D$10+'СЕТ СН'!$I$5-'СЕТ СН'!$I$24</f>
        <v>3544.1952309799999</v>
      </c>
      <c r="T138" s="36">
        <f>SUMIFS(СВЦЭМ!$D$33:$D$776,СВЦЭМ!$A$33:$A$776,$A138,СВЦЭМ!$B$33:$B$776,T$119)+'СЕТ СН'!$I$14+СВЦЭМ!$D$10+'СЕТ СН'!$I$5-'СЕТ СН'!$I$24</f>
        <v>3557.3340022500001</v>
      </c>
      <c r="U138" s="36">
        <f>SUMIFS(СВЦЭМ!$D$33:$D$776,СВЦЭМ!$A$33:$A$776,$A138,СВЦЭМ!$B$33:$B$776,U$119)+'СЕТ СН'!$I$14+СВЦЭМ!$D$10+'СЕТ СН'!$I$5-'СЕТ СН'!$I$24</f>
        <v>3553.94803189</v>
      </c>
      <c r="V138" s="36">
        <f>SUMIFS(СВЦЭМ!$D$33:$D$776,СВЦЭМ!$A$33:$A$776,$A138,СВЦЭМ!$B$33:$B$776,V$119)+'СЕТ СН'!$I$14+СВЦЭМ!$D$10+'СЕТ СН'!$I$5-'СЕТ СН'!$I$24</f>
        <v>3549.6601649700001</v>
      </c>
      <c r="W138" s="36">
        <f>SUMIFS(СВЦЭМ!$D$33:$D$776,СВЦЭМ!$A$33:$A$776,$A138,СВЦЭМ!$B$33:$B$776,W$119)+'СЕТ СН'!$I$14+СВЦЭМ!$D$10+'СЕТ СН'!$I$5-'СЕТ СН'!$I$24</f>
        <v>3546.1466836999998</v>
      </c>
      <c r="X138" s="36">
        <f>SUMIFS(СВЦЭМ!$D$33:$D$776,СВЦЭМ!$A$33:$A$776,$A138,СВЦЭМ!$B$33:$B$776,X$119)+'СЕТ СН'!$I$14+СВЦЭМ!$D$10+'СЕТ СН'!$I$5-'СЕТ СН'!$I$24</f>
        <v>3542.4941366600001</v>
      </c>
      <c r="Y138" s="36">
        <f>SUMIFS(СВЦЭМ!$D$33:$D$776,СВЦЭМ!$A$33:$A$776,$A138,СВЦЭМ!$B$33:$B$776,Y$119)+'СЕТ СН'!$I$14+СВЦЭМ!$D$10+'СЕТ СН'!$I$5-'СЕТ СН'!$I$24</f>
        <v>3547.5889330300001</v>
      </c>
    </row>
    <row r="139" spans="1:25" ht="15.75" x14ac:dyDescent="0.2">
      <c r="A139" s="35">
        <f t="shared" si="3"/>
        <v>43789</v>
      </c>
      <c r="B139" s="36">
        <f>SUMIFS(СВЦЭМ!$D$33:$D$776,СВЦЭМ!$A$33:$A$776,$A139,СВЦЭМ!$B$33:$B$776,B$119)+'СЕТ СН'!$I$14+СВЦЭМ!$D$10+'СЕТ СН'!$I$5-'СЕТ СН'!$I$24</f>
        <v>3527.8265033299999</v>
      </c>
      <c r="C139" s="36">
        <f>SUMIFS(СВЦЭМ!$D$33:$D$776,СВЦЭМ!$A$33:$A$776,$A139,СВЦЭМ!$B$33:$B$776,C$119)+'СЕТ СН'!$I$14+СВЦЭМ!$D$10+'СЕТ СН'!$I$5-'СЕТ СН'!$I$24</f>
        <v>3539.7609013000001</v>
      </c>
      <c r="D139" s="36">
        <f>SUMIFS(СВЦЭМ!$D$33:$D$776,СВЦЭМ!$A$33:$A$776,$A139,СВЦЭМ!$B$33:$B$776,D$119)+'СЕТ СН'!$I$14+СВЦЭМ!$D$10+'СЕТ СН'!$I$5-'СЕТ СН'!$I$24</f>
        <v>3539.3789390299999</v>
      </c>
      <c r="E139" s="36">
        <f>SUMIFS(СВЦЭМ!$D$33:$D$776,СВЦЭМ!$A$33:$A$776,$A139,СВЦЭМ!$B$33:$B$776,E$119)+'СЕТ СН'!$I$14+СВЦЭМ!$D$10+'СЕТ СН'!$I$5-'СЕТ СН'!$I$24</f>
        <v>3546.3548704099999</v>
      </c>
      <c r="F139" s="36">
        <f>SUMIFS(СВЦЭМ!$D$33:$D$776,СВЦЭМ!$A$33:$A$776,$A139,СВЦЭМ!$B$33:$B$776,F$119)+'СЕТ СН'!$I$14+СВЦЭМ!$D$10+'СЕТ СН'!$I$5-'СЕТ СН'!$I$24</f>
        <v>3535.0643610400002</v>
      </c>
      <c r="G139" s="36">
        <f>SUMIFS(СВЦЭМ!$D$33:$D$776,СВЦЭМ!$A$33:$A$776,$A139,СВЦЭМ!$B$33:$B$776,G$119)+'СЕТ СН'!$I$14+СВЦЭМ!$D$10+'СЕТ СН'!$I$5-'СЕТ СН'!$I$24</f>
        <v>3536.23467166</v>
      </c>
      <c r="H139" s="36">
        <f>SUMIFS(СВЦЭМ!$D$33:$D$776,СВЦЭМ!$A$33:$A$776,$A139,СВЦЭМ!$B$33:$B$776,H$119)+'СЕТ СН'!$I$14+СВЦЭМ!$D$10+'СЕТ СН'!$I$5-'СЕТ СН'!$I$24</f>
        <v>3543.6643117499998</v>
      </c>
      <c r="I139" s="36">
        <f>SUMIFS(СВЦЭМ!$D$33:$D$776,СВЦЭМ!$A$33:$A$776,$A139,СВЦЭМ!$B$33:$B$776,I$119)+'СЕТ СН'!$I$14+СВЦЭМ!$D$10+'СЕТ СН'!$I$5-'СЕТ СН'!$I$24</f>
        <v>3552.4106738</v>
      </c>
      <c r="J139" s="36">
        <f>SUMIFS(СВЦЭМ!$D$33:$D$776,СВЦЭМ!$A$33:$A$776,$A139,СВЦЭМ!$B$33:$B$776,J$119)+'СЕТ СН'!$I$14+СВЦЭМ!$D$10+'СЕТ СН'!$I$5-'СЕТ СН'!$I$24</f>
        <v>3561.4086805799998</v>
      </c>
      <c r="K139" s="36">
        <f>SUMIFS(СВЦЭМ!$D$33:$D$776,СВЦЭМ!$A$33:$A$776,$A139,СВЦЭМ!$B$33:$B$776,K$119)+'СЕТ СН'!$I$14+СВЦЭМ!$D$10+'СЕТ СН'!$I$5-'СЕТ СН'!$I$24</f>
        <v>3567.9076127600001</v>
      </c>
      <c r="L139" s="36">
        <f>SUMIFS(СВЦЭМ!$D$33:$D$776,СВЦЭМ!$A$33:$A$776,$A139,СВЦЭМ!$B$33:$B$776,L$119)+'СЕТ СН'!$I$14+СВЦЭМ!$D$10+'СЕТ СН'!$I$5-'СЕТ СН'!$I$24</f>
        <v>3540.0564875499999</v>
      </c>
      <c r="M139" s="36">
        <f>SUMIFS(СВЦЭМ!$D$33:$D$776,СВЦЭМ!$A$33:$A$776,$A139,СВЦЭМ!$B$33:$B$776,M$119)+'СЕТ СН'!$I$14+СВЦЭМ!$D$10+'СЕТ СН'!$I$5-'СЕТ СН'!$I$24</f>
        <v>3517.1482124200002</v>
      </c>
      <c r="N139" s="36">
        <f>SUMIFS(СВЦЭМ!$D$33:$D$776,СВЦЭМ!$A$33:$A$776,$A139,СВЦЭМ!$B$33:$B$776,N$119)+'СЕТ СН'!$I$14+СВЦЭМ!$D$10+'СЕТ СН'!$I$5-'СЕТ СН'!$I$24</f>
        <v>3506.3679069499999</v>
      </c>
      <c r="O139" s="36">
        <f>SUMIFS(СВЦЭМ!$D$33:$D$776,СВЦЭМ!$A$33:$A$776,$A139,СВЦЭМ!$B$33:$B$776,O$119)+'СЕТ СН'!$I$14+СВЦЭМ!$D$10+'СЕТ СН'!$I$5-'СЕТ СН'!$I$24</f>
        <v>3506.7689988800003</v>
      </c>
      <c r="P139" s="36">
        <f>SUMIFS(СВЦЭМ!$D$33:$D$776,СВЦЭМ!$A$33:$A$776,$A139,СВЦЭМ!$B$33:$B$776,P$119)+'СЕТ СН'!$I$14+СВЦЭМ!$D$10+'СЕТ СН'!$I$5-'СЕТ СН'!$I$24</f>
        <v>3501.30727983</v>
      </c>
      <c r="Q139" s="36">
        <f>SUMIFS(СВЦЭМ!$D$33:$D$776,СВЦЭМ!$A$33:$A$776,$A139,СВЦЭМ!$B$33:$B$776,Q$119)+'СЕТ СН'!$I$14+СВЦЭМ!$D$10+'СЕТ СН'!$I$5-'СЕТ СН'!$I$24</f>
        <v>3496.6214927299998</v>
      </c>
      <c r="R139" s="36">
        <f>SUMIFS(СВЦЭМ!$D$33:$D$776,СВЦЭМ!$A$33:$A$776,$A139,СВЦЭМ!$B$33:$B$776,R$119)+'СЕТ СН'!$I$14+СВЦЭМ!$D$10+'СЕТ СН'!$I$5-'СЕТ СН'!$I$24</f>
        <v>3504.3159459799999</v>
      </c>
      <c r="S139" s="36">
        <f>SUMIFS(СВЦЭМ!$D$33:$D$776,СВЦЭМ!$A$33:$A$776,$A139,СВЦЭМ!$B$33:$B$776,S$119)+'СЕТ СН'!$I$14+СВЦЭМ!$D$10+'СЕТ СН'!$I$5-'СЕТ СН'!$I$24</f>
        <v>3520.7526014</v>
      </c>
      <c r="T139" s="36">
        <f>SUMIFS(СВЦЭМ!$D$33:$D$776,СВЦЭМ!$A$33:$A$776,$A139,СВЦЭМ!$B$33:$B$776,T$119)+'СЕТ СН'!$I$14+СВЦЭМ!$D$10+'СЕТ СН'!$I$5-'СЕТ СН'!$I$24</f>
        <v>3530.1838143099999</v>
      </c>
      <c r="U139" s="36">
        <f>SUMIFS(СВЦЭМ!$D$33:$D$776,СВЦЭМ!$A$33:$A$776,$A139,СВЦЭМ!$B$33:$B$776,U$119)+'СЕТ СН'!$I$14+СВЦЭМ!$D$10+'СЕТ СН'!$I$5-'СЕТ СН'!$I$24</f>
        <v>3525.8906809999999</v>
      </c>
      <c r="V139" s="36">
        <f>SUMIFS(СВЦЭМ!$D$33:$D$776,СВЦЭМ!$A$33:$A$776,$A139,СВЦЭМ!$B$33:$B$776,V$119)+'СЕТ СН'!$I$14+СВЦЭМ!$D$10+'СЕТ СН'!$I$5-'СЕТ СН'!$I$24</f>
        <v>3514.6885837099999</v>
      </c>
      <c r="W139" s="36">
        <f>SUMIFS(СВЦЭМ!$D$33:$D$776,СВЦЭМ!$A$33:$A$776,$A139,СВЦЭМ!$B$33:$B$776,W$119)+'СЕТ СН'!$I$14+СВЦЭМ!$D$10+'СЕТ СН'!$I$5-'СЕТ СН'!$I$24</f>
        <v>3518.22690216</v>
      </c>
      <c r="X139" s="36">
        <f>SUMIFS(СВЦЭМ!$D$33:$D$776,СВЦЭМ!$A$33:$A$776,$A139,СВЦЭМ!$B$33:$B$776,X$119)+'СЕТ СН'!$I$14+СВЦЭМ!$D$10+'СЕТ СН'!$I$5-'СЕТ СН'!$I$24</f>
        <v>3511.2226577699998</v>
      </c>
      <c r="Y139" s="36">
        <f>SUMIFS(СВЦЭМ!$D$33:$D$776,СВЦЭМ!$A$33:$A$776,$A139,СВЦЭМ!$B$33:$B$776,Y$119)+'СЕТ СН'!$I$14+СВЦЭМ!$D$10+'СЕТ СН'!$I$5-'СЕТ СН'!$I$24</f>
        <v>3512.0048062400001</v>
      </c>
    </row>
    <row r="140" spans="1:25" ht="15.75" x14ac:dyDescent="0.2">
      <c r="A140" s="35">
        <f t="shared" si="3"/>
        <v>43790</v>
      </c>
      <c r="B140" s="36">
        <f>SUMIFS(СВЦЭМ!$D$33:$D$776,СВЦЭМ!$A$33:$A$776,$A140,СВЦЭМ!$B$33:$B$776,B$119)+'СЕТ СН'!$I$14+СВЦЭМ!$D$10+'СЕТ СН'!$I$5-'СЕТ СН'!$I$24</f>
        <v>3580.6426191999999</v>
      </c>
      <c r="C140" s="36">
        <f>SUMIFS(СВЦЭМ!$D$33:$D$776,СВЦЭМ!$A$33:$A$776,$A140,СВЦЭМ!$B$33:$B$776,C$119)+'СЕТ СН'!$I$14+СВЦЭМ!$D$10+'СЕТ СН'!$I$5-'СЕТ СН'!$I$24</f>
        <v>3587.2222538599999</v>
      </c>
      <c r="D140" s="36">
        <f>SUMIFS(СВЦЭМ!$D$33:$D$776,СВЦЭМ!$A$33:$A$776,$A140,СВЦЭМ!$B$33:$B$776,D$119)+'СЕТ СН'!$I$14+СВЦЭМ!$D$10+'СЕТ СН'!$I$5-'СЕТ СН'!$I$24</f>
        <v>3630.0008660600001</v>
      </c>
      <c r="E140" s="36">
        <f>SUMIFS(СВЦЭМ!$D$33:$D$776,СВЦЭМ!$A$33:$A$776,$A140,СВЦЭМ!$B$33:$B$776,E$119)+'СЕТ СН'!$I$14+СВЦЭМ!$D$10+'СЕТ СН'!$I$5-'СЕТ СН'!$I$24</f>
        <v>3627.97615404</v>
      </c>
      <c r="F140" s="36">
        <f>SUMIFS(СВЦЭМ!$D$33:$D$776,СВЦЭМ!$A$33:$A$776,$A140,СВЦЭМ!$B$33:$B$776,F$119)+'СЕТ СН'!$I$14+СВЦЭМ!$D$10+'СЕТ СН'!$I$5-'СЕТ СН'!$I$24</f>
        <v>3626.19782132</v>
      </c>
      <c r="G140" s="36">
        <f>SUMIFS(СВЦЭМ!$D$33:$D$776,СВЦЭМ!$A$33:$A$776,$A140,СВЦЭМ!$B$33:$B$776,G$119)+'СЕТ СН'!$I$14+СВЦЭМ!$D$10+'СЕТ СН'!$I$5-'СЕТ СН'!$I$24</f>
        <v>3615.85762909</v>
      </c>
      <c r="H140" s="36">
        <f>SUMIFS(СВЦЭМ!$D$33:$D$776,СВЦЭМ!$A$33:$A$776,$A140,СВЦЭМ!$B$33:$B$776,H$119)+'СЕТ СН'!$I$14+СВЦЭМ!$D$10+'СЕТ СН'!$I$5-'СЕТ СН'!$I$24</f>
        <v>3575.9634900199999</v>
      </c>
      <c r="I140" s="36">
        <f>SUMIFS(СВЦЭМ!$D$33:$D$776,СВЦЭМ!$A$33:$A$776,$A140,СВЦЭМ!$B$33:$B$776,I$119)+'СЕТ СН'!$I$14+СВЦЭМ!$D$10+'СЕТ СН'!$I$5-'СЕТ СН'!$I$24</f>
        <v>3558.51782912</v>
      </c>
      <c r="J140" s="36">
        <f>SUMIFS(СВЦЭМ!$D$33:$D$776,СВЦЭМ!$A$33:$A$776,$A140,СВЦЭМ!$B$33:$B$776,J$119)+'СЕТ СН'!$I$14+СВЦЭМ!$D$10+'СЕТ СН'!$I$5-'СЕТ СН'!$I$24</f>
        <v>3533.8657620100003</v>
      </c>
      <c r="K140" s="36">
        <f>SUMIFS(СВЦЭМ!$D$33:$D$776,СВЦЭМ!$A$33:$A$776,$A140,СВЦЭМ!$B$33:$B$776,K$119)+'СЕТ СН'!$I$14+СВЦЭМ!$D$10+'СЕТ СН'!$I$5-'СЕТ СН'!$I$24</f>
        <v>3528.75077375</v>
      </c>
      <c r="L140" s="36">
        <f>SUMIFS(СВЦЭМ!$D$33:$D$776,СВЦЭМ!$A$33:$A$776,$A140,СВЦЭМ!$B$33:$B$776,L$119)+'СЕТ СН'!$I$14+СВЦЭМ!$D$10+'СЕТ СН'!$I$5-'СЕТ СН'!$I$24</f>
        <v>3501.71479301</v>
      </c>
      <c r="M140" s="36">
        <f>SUMIFS(СВЦЭМ!$D$33:$D$776,СВЦЭМ!$A$33:$A$776,$A140,СВЦЭМ!$B$33:$B$776,M$119)+'СЕТ СН'!$I$14+СВЦЭМ!$D$10+'СЕТ СН'!$I$5-'СЕТ СН'!$I$24</f>
        <v>3500.4213454700002</v>
      </c>
      <c r="N140" s="36">
        <f>SUMIFS(СВЦЭМ!$D$33:$D$776,СВЦЭМ!$A$33:$A$776,$A140,СВЦЭМ!$B$33:$B$776,N$119)+'СЕТ СН'!$I$14+СВЦЭМ!$D$10+'СЕТ СН'!$I$5-'СЕТ СН'!$I$24</f>
        <v>3516.14118345</v>
      </c>
      <c r="O140" s="36">
        <f>SUMIFS(СВЦЭМ!$D$33:$D$776,СВЦЭМ!$A$33:$A$776,$A140,СВЦЭМ!$B$33:$B$776,O$119)+'СЕТ СН'!$I$14+СВЦЭМ!$D$10+'СЕТ СН'!$I$5-'СЕТ СН'!$I$24</f>
        <v>3534.32997527</v>
      </c>
      <c r="P140" s="36">
        <f>SUMIFS(СВЦЭМ!$D$33:$D$776,СВЦЭМ!$A$33:$A$776,$A140,СВЦЭМ!$B$33:$B$776,P$119)+'СЕТ СН'!$I$14+СВЦЭМ!$D$10+'СЕТ СН'!$I$5-'СЕТ СН'!$I$24</f>
        <v>3532.7666374199998</v>
      </c>
      <c r="Q140" s="36">
        <f>SUMIFS(СВЦЭМ!$D$33:$D$776,СВЦЭМ!$A$33:$A$776,$A140,СВЦЭМ!$B$33:$B$776,Q$119)+'СЕТ СН'!$I$14+СВЦЭМ!$D$10+'СЕТ СН'!$I$5-'СЕТ СН'!$I$24</f>
        <v>3532.3783130900001</v>
      </c>
      <c r="R140" s="36">
        <f>SUMIFS(СВЦЭМ!$D$33:$D$776,СВЦЭМ!$A$33:$A$776,$A140,СВЦЭМ!$B$33:$B$776,R$119)+'СЕТ СН'!$I$14+СВЦЭМ!$D$10+'СЕТ СН'!$I$5-'СЕТ СН'!$I$24</f>
        <v>3517.1588457799999</v>
      </c>
      <c r="S140" s="36">
        <f>SUMIFS(СВЦЭМ!$D$33:$D$776,СВЦЭМ!$A$33:$A$776,$A140,СВЦЭМ!$B$33:$B$776,S$119)+'СЕТ СН'!$I$14+СВЦЭМ!$D$10+'СЕТ СН'!$I$5-'СЕТ СН'!$I$24</f>
        <v>3496.0326669699998</v>
      </c>
      <c r="T140" s="36">
        <f>SUMIFS(СВЦЭМ!$D$33:$D$776,СВЦЭМ!$A$33:$A$776,$A140,СВЦЭМ!$B$33:$B$776,T$119)+'СЕТ СН'!$I$14+СВЦЭМ!$D$10+'СЕТ СН'!$I$5-'СЕТ СН'!$I$24</f>
        <v>3488.6864238500002</v>
      </c>
      <c r="U140" s="36">
        <f>SUMIFS(СВЦЭМ!$D$33:$D$776,СВЦЭМ!$A$33:$A$776,$A140,СВЦЭМ!$B$33:$B$776,U$119)+'СЕТ СН'!$I$14+СВЦЭМ!$D$10+'СЕТ СН'!$I$5-'СЕТ СН'!$I$24</f>
        <v>3486.2930225999999</v>
      </c>
      <c r="V140" s="36">
        <f>SUMIFS(СВЦЭМ!$D$33:$D$776,СВЦЭМ!$A$33:$A$776,$A140,СВЦЭМ!$B$33:$B$776,V$119)+'СЕТ СН'!$I$14+СВЦЭМ!$D$10+'СЕТ СН'!$I$5-'СЕТ СН'!$I$24</f>
        <v>3472.8164476100001</v>
      </c>
      <c r="W140" s="36">
        <f>SUMIFS(СВЦЭМ!$D$33:$D$776,СВЦЭМ!$A$33:$A$776,$A140,СВЦЭМ!$B$33:$B$776,W$119)+'СЕТ СН'!$I$14+СВЦЭМ!$D$10+'СЕТ СН'!$I$5-'СЕТ СН'!$I$24</f>
        <v>3464.59872709</v>
      </c>
      <c r="X140" s="36">
        <f>SUMIFS(СВЦЭМ!$D$33:$D$776,СВЦЭМ!$A$33:$A$776,$A140,СВЦЭМ!$B$33:$B$776,X$119)+'СЕТ СН'!$I$14+СВЦЭМ!$D$10+'СЕТ СН'!$I$5-'СЕТ СН'!$I$24</f>
        <v>3467.9742055799998</v>
      </c>
      <c r="Y140" s="36">
        <f>SUMIFS(СВЦЭМ!$D$33:$D$776,СВЦЭМ!$A$33:$A$776,$A140,СВЦЭМ!$B$33:$B$776,Y$119)+'СЕТ СН'!$I$14+СВЦЭМ!$D$10+'СЕТ СН'!$I$5-'СЕТ СН'!$I$24</f>
        <v>3525.7629414600001</v>
      </c>
    </row>
    <row r="141" spans="1:25" ht="15.75" x14ac:dyDescent="0.2">
      <c r="A141" s="35">
        <f t="shared" si="3"/>
        <v>43791</v>
      </c>
      <c r="B141" s="36">
        <f>SUMIFS(СВЦЭМ!$D$33:$D$776,СВЦЭМ!$A$33:$A$776,$A141,СВЦЭМ!$B$33:$B$776,B$119)+'СЕТ СН'!$I$14+СВЦЭМ!$D$10+'СЕТ СН'!$I$5-'СЕТ СН'!$I$24</f>
        <v>3580.8610687199998</v>
      </c>
      <c r="C141" s="36">
        <f>SUMIFS(СВЦЭМ!$D$33:$D$776,СВЦЭМ!$A$33:$A$776,$A141,СВЦЭМ!$B$33:$B$776,C$119)+'СЕТ СН'!$I$14+СВЦЭМ!$D$10+'СЕТ СН'!$I$5-'СЕТ СН'!$I$24</f>
        <v>3615.8685648199998</v>
      </c>
      <c r="D141" s="36">
        <f>SUMIFS(СВЦЭМ!$D$33:$D$776,СВЦЭМ!$A$33:$A$776,$A141,СВЦЭМ!$B$33:$B$776,D$119)+'СЕТ СН'!$I$14+СВЦЭМ!$D$10+'СЕТ СН'!$I$5-'СЕТ СН'!$I$24</f>
        <v>3620.37007472</v>
      </c>
      <c r="E141" s="36">
        <f>SUMIFS(СВЦЭМ!$D$33:$D$776,СВЦЭМ!$A$33:$A$776,$A141,СВЦЭМ!$B$33:$B$776,E$119)+'СЕТ СН'!$I$14+СВЦЭМ!$D$10+'СЕТ СН'!$I$5-'СЕТ СН'!$I$24</f>
        <v>3605.8491285599998</v>
      </c>
      <c r="F141" s="36">
        <f>SUMIFS(СВЦЭМ!$D$33:$D$776,СВЦЭМ!$A$33:$A$776,$A141,СВЦЭМ!$B$33:$B$776,F$119)+'СЕТ СН'!$I$14+СВЦЭМ!$D$10+'СЕТ СН'!$I$5-'СЕТ СН'!$I$24</f>
        <v>3593.3904179400001</v>
      </c>
      <c r="G141" s="36">
        <f>SUMIFS(СВЦЭМ!$D$33:$D$776,СВЦЭМ!$A$33:$A$776,$A141,СВЦЭМ!$B$33:$B$776,G$119)+'СЕТ СН'!$I$14+СВЦЭМ!$D$10+'СЕТ СН'!$I$5-'СЕТ СН'!$I$24</f>
        <v>3577.9835467399998</v>
      </c>
      <c r="H141" s="36">
        <f>SUMIFS(СВЦЭМ!$D$33:$D$776,СВЦЭМ!$A$33:$A$776,$A141,СВЦЭМ!$B$33:$B$776,H$119)+'СЕТ СН'!$I$14+СВЦЭМ!$D$10+'СЕТ СН'!$I$5-'СЕТ СН'!$I$24</f>
        <v>3558.3934646899997</v>
      </c>
      <c r="I141" s="36">
        <f>SUMIFS(СВЦЭМ!$D$33:$D$776,СВЦЭМ!$A$33:$A$776,$A141,СВЦЭМ!$B$33:$B$776,I$119)+'СЕТ СН'!$I$14+СВЦЭМ!$D$10+'СЕТ СН'!$I$5-'СЕТ СН'!$I$24</f>
        <v>3558.2453991799998</v>
      </c>
      <c r="J141" s="36">
        <f>SUMIFS(СВЦЭМ!$D$33:$D$776,СВЦЭМ!$A$33:$A$776,$A141,СВЦЭМ!$B$33:$B$776,J$119)+'СЕТ СН'!$I$14+СВЦЭМ!$D$10+'СЕТ СН'!$I$5-'СЕТ СН'!$I$24</f>
        <v>3531.2336254500001</v>
      </c>
      <c r="K141" s="36">
        <f>SUMIFS(СВЦЭМ!$D$33:$D$776,СВЦЭМ!$A$33:$A$776,$A141,СВЦЭМ!$B$33:$B$776,K$119)+'СЕТ СН'!$I$14+СВЦЭМ!$D$10+'СЕТ СН'!$I$5-'СЕТ СН'!$I$24</f>
        <v>3526.1911353099999</v>
      </c>
      <c r="L141" s="36">
        <f>SUMIFS(СВЦЭМ!$D$33:$D$776,СВЦЭМ!$A$33:$A$776,$A141,СВЦЭМ!$B$33:$B$776,L$119)+'СЕТ СН'!$I$14+СВЦЭМ!$D$10+'СЕТ СН'!$I$5-'СЕТ СН'!$I$24</f>
        <v>3492.5892918999998</v>
      </c>
      <c r="M141" s="36">
        <f>SUMIFS(СВЦЭМ!$D$33:$D$776,СВЦЭМ!$A$33:$A$776,$A141,СВЦЭМ!$B$33:$B$776,M$119)+'СЕТ СН'!$I$14+СВЦЭМ!$D$10+'СЕТ СН'!$I$5-'СЕТ СН'!$I$24</f>
        <v>3490.11014363</v>
      </c>
      <c r="N141" s="36">
        <f>SUMIFS(СВЦЭМ!$D$33:$D$776,СВЦЭМ!$A$33:$A$776,$A141,СВЦЭМ!$B$33:$B$776,N$119)+'СЕТ СН'!$I$14+СВЦЭМ!$D$10+'СЕТ СН'!$I$5-'СЕТ СН'!$I$24</f>
        <v>3485.3384543399998</v>
      </c>
      <c r="O141" s="36">
        <f>SUMIFS(СВЦЭМ!$D$33:$D$776,СВЦЭМ!$A$33:$A$776,$A141,СВЦЭМ!$B$33:$B$776,O$119)+'СЕТ СН'!$I$14+СВЦЭМ!$D$10+'СЕТ СН'!$I$5-'СЕТ СН'!$I$24</f>
        <v>3500.9627750999998</v>
      </c>
      <c r="P141" s="36">
        <f>SUMIFS(СВЦЭМ!$D$33:$D$776,СВЦЭМ!$A$33:$A$776,$A141,СВЦЭМ!$B$33:$B$776,P$119)+'СЕТ СН'!$I$14+СВЦЭМ!$D$10+'СЕТ СН'!$I$5-'СЕТ СН'!$I$24</f>
        <v>3512.40025737</v>
      </c>
      <c r="Q141" s="36">
        <f>SUMIFS(СВЦЭМ!$D$33:$D$776,СВЦЭМ!$A$33:$A$776,$A141,СВЦЭМ!$B$33:$B$776,Q$119)+'СЕТ СН'!$I$14+СВЦЭМ!$D$10+'СЕТ СН'!$I$5-'СЕТ СН'!$I$24</f>
        <v>3512.9218218699998</v>
      </c>
      <c r="R141" s="36">
        <f>SUMIFS(СВЦЭМ!$D$33:$D$776,СВЦЭМ!$A$33:$A$776,$A141,СВЦЭМ!$B$33:$B$776,R$119)+'СЕТ СН'!$I$14+СВЦЭМ!$D$10+'СЕТ СН'!$I$5-'СЕТ СН'!$I$24</f>
        <v>3495.8806974499998</v>
      </c>
      <c r="S141" s="36">
        <f>SUMIFS(СВЦЭМ!$D$33:$D$776,СВЦЭМ!$A$33:$A$776,$A141,СВЦЭМ!$B$33:$B$776,S$119)+'СЕТ СН'!$I$14+СВЦЭМ!$D$10+'СЕТ СН'!$I$5-'СЕТ СН'!$I$24</f>
        <v>3486.4193034499999</v>
      </c>
      <c r="T141" s="36">
        <f>SUMIFS(СВЦЭМ!$D$33:$D$776,СВЦЭМ!$A$33:$A$776,$A141,СВЦЭМ!$B$33:$B$776,T$119)+'СЕТ СН'!$I$14+СВЦЭМ!$D$10+'СЕТ СН'!$I$5-'СЕТ СН'!$I$24</f>
        <v>3481.6265428199999</v>
      </c>
      <c r="U141" s="36">
        <f>SUMIFS(СВЦЭМ!$D$33:$D$776,СВЦЭМ!$A$33:$A$776,$A141,СВЦЭМ!$B$33:$B$776,U$119)+'СЕТ СН'!$I$14+СВЦЭМ!$D$10+'СЕТ СН'!$I$5-'СЕТ СН'!$I$24</f>
        <v>3474.90917012</v>
      </c>
      <c r="V141" s="36">
        <f>SUMIFS(СВЦЭМ!$D$33:$D$776,СВЦЭМ!$A$33:$A$776,$A141,СВЦЭМ!$B$33:$B$776,V$119)+'СЕТ СН'!$I$14+СВЦЭМ!$D$10+'СЕТ СН'!$I$5-'СЕТ СН'!$I$24</f>
        <v>3467.2792653699998</v>
      </c>
      <c r="W141" s="36">
        <f>SUMIFS(СВЦЭМ!$D$33:$D$776,СВЦЭМ!$A$33:$A$776,$A141,СВЦЭМ!$B$33:$B$776,W$119)+'СЕТ СН'!$I$14+СВЦЭМ!$D$10+'СЕТ СН'!$I$5-'СЕТ СН'!$I$24</f>
        <v>3454.95628463</v>
      </c>
      <c r="X141" s="36">
        <f>SUMIFS(СВЦЭМ!$D$33:$D$776,СВЦЭМ!$A$33:$A$776,$A141,СВЦЭМ!$B$33:$B$776,X$119)+'СЕТ СН'!$I$14+СВЦЭМ!$D$10+'СЕТ СН'!$I$5-'СЕТ СН'!$I$24</f>
        <v>3469.5221657299999</v>
      </c>
      <c r="Y141" s="36">
        <f>SUMIFS(СВЦЭМ!$D$33:$D$776,СВЦЭМ!$A$33:$A$776,$A141,СВЦЭМ!$B$33:$B$776,Y$119)+'СЕТ СН'!$I$14+СВЦЭМ!$D$10+'СЕТ СН'!$I$5-'СЕТ СН'!$I$24</f>
        <v>3502.0045983700002</v>
      </c>
    </row>
    <row r="142" spans="1:25" ht="15.75" x14ac:dyDescent="0.2">
      <c r="A142" s="35">
        <f t="shared" si="3"/>
        <v>43792</v>
      </c>
      <c r="B142" s="36">
        <f>SUMIFS(СВЦЭМ!$D$33:$D$776,СВЦЭМ!$A$33:$A$776,$A142,СВЦЭМ!$B$33:$B$776,B$119)+'СЕТ СН'!$I$14+СВЦЭМ!$D$10+'СЕТ СН'!$I$5-'СЕТ СН'!$I$24</f>
        <v>3535.44875585</v>
      </c>
      <c r="C142" s="36">
        <f>SUMIFS(СВЦЭМ!$D$33:$D$776,СВЦЭМ!$A$33:$A$776,$A142,СВЦЭМ!$B$33:$B$776,C$119)+'СЕТ СН'!$I$14+СВЦЭМ!$D$10+'СЕТ СН'!$I$5-'СЕТ СН'!$I$24</f>
        <v>3574.5140709799998</v>
      </c>
      <c r="D142" s="36">
        <f>SUMIFS(СВЦЭМ!$D$33:$D$776,СВЦЭМ!$A$33:$A$776,$A142,СВЦЭМ!$B$33:$B$776,D$119)+'СЕТ СН'!$I$14+СВЦЭМ!$D$10+'СЕТ СН'!$I$5-'СЕТ СН'!$I$24</f>
        <v>3584.8647933900002</v>
      </c>
      <c r="E142" s="36">
        <f>SUMIFS(СВЦЭМ!$D$33:$D$776,СВЦЭМ!$A$33:$A$776,$A142,СВЦЭМ!$B$33:$B$776,E$119)+'СЕТ СН'!$I$14+СВЦЭМ!$D$10+'СЕТ СН'!$I$5-'СЕТ СН'!$I$24</f>
        <v>3591.0779430000002</v>
      </c>
      <c r="F142" s="36">
        <f>SUMIFS(СВЦЭМ!$D$33:$D$776,СВЦЭМ!$A$33:$A$776,$A142,СВЦЭМ!$B$33:$B$776,F$119)+'СЕТ СН'!$I$14+СВЦЭМ!$D$10+'СЕТ СН'!$I$5-'СЕТ СН'!$I$24</f>
        <v>3587.9580794399999</v>
      </c>
      <c r="G142" s="36">
        <f>SUMIFS(СВЦЭМ!$D$33:$D$776,СВЦЭМ!$A$33:$A$776,$A142,СВЦЭМ!$B$33:$B$776,G$119)+'СЕТ СН'!$I$14+СВЦЭМ!$D$10+'СЕТ СН'!$I$5-'СЕТ СН'!$I$24</f>
        <v>3579.8959990900003</v>
      </c>
      <c r="H142" s="36">
        <f>SUMIFS(СВЦЭМ!$D$33:$D$776,СВЦЭМ!$A$33:$A$776,$A142,СВЦЭМ!$B$33:$B$776,H$119)+'СЕТ СН'!$I$14+СВЦЭМ!$D$10+'СЕТ СН'!$I$5-'СЕТ СН'!$I$24</f>
        <v>3561.3060313199999</v>
      </c>
      <c r="I142" s="36">
        <f>SUMIFS(СВЦЭМ!$D$33:$D$776,СВЦЭМ!$A$33:$A$776,$A142,СВЦЭМ!$B$33:$B$776,I$119)+'СЕТ СН'!$I$14+СВЦЭМ!$D$10+'СЕТ СН'!$I$5-'СЕТ СН'!$I$24</f>
        <v>3562.5790335299998</v>
      </c>
      <c r="J142" s="36">
        <f>SUMIFS(СВЦЭМ!$D$33:$D$776,СВЦЭМ!$A$33:$A$776,$A142,СВЦЭМ!$B$33:$B$776,J$119)+'СЕТ СН'!$I$14+СВЦЭМ!$D$10+'СЕТ СН'!$I$5-'СЕТ СН'!$I$24</f>
        <v>3541.4014659200002</v>
      </c>
      <c r="K142" s="36">
        <f>SUMIFS(СВЦЭМ!$D$33:$D$776,СВЦЭМ!$A$33:$A$776,$A142,СВЦЭМ!$B$33:$B$776,K$119)+'СЕТ СН'!$I$14+СВЦЭМ!$D$10+'СЕТ СН'!$I$5-'СЕТ СН'!$I$24</f>
        <v>3527.99245264</v>
      </c>
      <c r="L142" s="36">
        <f>SUMIFS(СВЦЭМ!$D$33:$D$776,СВЦЭМ!$A$33:$A$776,$A142,СВЦЭМ!$B$33:$B$776,L$119)+'СЕТ СН'!$I$14+СВЦЭМ!$D$10+'СЕТ СН'!$I$5-'СЕТ СН'!$I$24</f>
        <v>3495.0778217900001</v>
      </c>
      <c r="M142" s="36">
        <f>SUMIFS(СВЦЭМ!$D$33:$D$776,СВЦЭМ!$A$33:$A$776,$A142,СВЦЭМ!$B$33:$B$776,M$119)+'СЕТ СН'!$I$14+СВЦЭМ!$D$10+'СЕТ СН'!$I$5-'СЕТ СН'!$I$24</f>
        <v>3489.6648374799997</v>
      </c>
      <c r="N142" s="36">
        <f>SUMIFS(СВЦЭМ!$D$33:$D$776,СВЦЭМ!$A$33:$A$776,$A142,СВЦЭМ!$B$33:$B$776,N$119)+'СЕТ СН'!$I$14+СВЦЭМ!$D$10+'СЕТ СН'!$I$5-'СЕТ СН'!$I$24</f>
        <v>3483.75260248</v>
      </c>
      <c r="O142" s="36">
        <f>SUMIFS(СВЦЭМ!$D$33:$D$776,СВЦЭМ!$A$33:$A$776,$A142,СВЦЭМ!$B$33:$B$776,O$119)+'СЕТ СН'!$I$14+СВЦЭМ!$D$10+'СЕТ СН'!$I$5-'СЕТ СН'!$I$24</f>
        <v>3491.5773719999997</v>
      </c>
      <c r="P142" s="36">
        <f>SUMIFS(СВЦЭМ!$D$33:$D$776,СВЦЭМ!$A$33:$A$776,$A142,СВЦЭМ!$B$33:$B$776,P$119)+'СЕТ СН'!$I$14+СВЦЭМ!$D$10+'СЕТ СН'!$I$5-'СЕТ СН'!$I$24</f>
        <v>3502.6570445299999</v>
      </c>
      <c r="Q142" s="36">
        <f>SUMIFS(СВЦЭМ!$D$33:$D$776,СВЦЭМ!$A$33:$A$776,$A142,СВЦЭМ!$B$33:$B$776,Q$119)+'СЕТ СН'!$I$14+СВЦЭМ!$D$10+'СЕТ СН'!$I$5-'СЕТ СН'!$I$24</f>
        <v>3500.5029379299999</v>
      </c>
      <c r="R142" s="36">
        <f>SUMIFS(СВЦЭМ!$D$33:$D$776,СВЦЭМ!$A$33:$A$776,$A142,СВЦЭМ!$B$33:$B$776,R$119)+'СЕТ СН'!$I$14+СВЦЭМ!$D$10+'СЕТ СН'!$I$5-'СЕТ СН'!$I$24</f>
        <v>3491.96372729</v>
      </c>
      <c r="S142" s="36">
        <f>SUMIFS(СВЦЭМ!$D$33:$D$776,СВЦЭМ!$A$33:$A$776,$A142,СВЦЭМ!$B$33:$B$776,S$119)+'СЕТ СН'!$I$14+СВЦЭМ!$D$10+'СЕТ СН'!$I$5-'СЕТ СН'!$I$24</f>
        <v>3484.6243468299999</v>
      </c>
      <c r="T142" s="36">
        <f>SUMIFS(СВЦЭМ!$D$33:$D$776,СВЦЭМ!$A$33:$A$776,$A142,СВЦЭМ!$B$33:$B$776,T$119)+'СЕТ СН'!$I$14+СВЦЭМ!$D$10+'СЕТ СН'!$I$5-'СЕТ СН'!$I$24</f>
        <v>3477.4019099400002</v>
      </c>
      <c r="U142" s="36">
        <f>SUMIFS(СВЦЭМ!$D$33:$D$776,СВЦЭМ!$A$33:$A$776,$A142,СВЦЭМ!$B$33:$B$776,U$119)+'СЕТ СН'!$I$14+СВЦЭМ!$D$10+'СЕТ СН'!$I$5-'СЕТ СН'!$I$24</f>
        <v>3474.8362281</v>
      </c>
      <c r="V142" s="36">
        <f>SUMIFS(СВЦЭМ!$D$33:$D$776,СВЦЭМ!$A$33:$A$776,$A142,СВЦЭМ!$B$33:$B$776,V$119)+'СЕТ СН'!$I$14+СВЦЭМ!$D$10+'СЕТ СН'!$I$5-'СЕТ СН'!$I$24</f>
        <v>3483.6987384399999</v>
      </c>
      <c r="W142" s="36">
        <f>SUMIFS(СВЦЭМ!$D$33:$D$776,СВЦЭМ!$A$33:$A$776,$A142,СВЦЭМ!$B$33:$B$776,W$119)+'СЕТ СН'!$I$14+СВЦЭМ!$D$10+'СЕТ СН'!$I$5-'СЕТ СН'!$I$24</f>
        <v>3495.5627744799999</v>
      </c>
      <c r="X142" s="36">
        <f>SUMIFS(СВЦЭМ!$D$33:$D$776,СВЦЭМ!$A$33:$A$776,$A142,СВЦЭМ!$B$33:$B$776,X$119)+'СЕТ СН'!$I$14+СВЦЭМ!$D$10+'СЕТ СН'!$I$5-'СЕТ СН'!$I$24</f>
        <v>3508.06430426</v>
      </c>
      <c r="Y142" s="36">
        <f>SUMIFS(СВЦЭМ!$D$33:$D$776,СВЦЭМ!$A$33:$A$776,$A142,СВЦЭМ!$B$33:$B$776,Y$119)+'СЕТ СН'!$I$14+СВЦЭМ!$D$10+'СЕТ СН'!$I$5-'СЕТ СН'!$I$24</f>
        <v>3517.1347589299999</v>
      </c>
    </row>
    <row r="143" spans="1:25" ht="15.75" x14ac:dyDescent="0.2">
      <c r="A143" s="35">
        <f t="shared" si="3"/>
        <v>43793</v>
      </c>
      <c r="B143" s="36">
        <f>SUMIFS(СВЦЭМ!$D$33:$D$776,СВЦЭМ!$A$33:$A$776,$A143,СВЦЭМ!$B$33:$B$776,B$119)+'СЕТ СН'!$I$14+СВЦЭМ!$D$10+'СЕТ СН'!$I$5-'СЕТ СН'!$I$24</f>
        <v>3496.1379012100001</v>
      </c>
      <c r="C143" s="36">
        <f>SUMIFS(СВЦЭМ!$D$33:$D$776,СВЦЭМ!$A$33:$A$776,$A143,СВЦЭМ!$B$33:$B$776,C$119)+'СЕТ СН'!$I$14+СВЦЭМ!$D$10+'СЕТ СН'!$I$5-'СЕТ СН'!$I$24</f>
        <v>3511.7104264899999</v>
      </c>
      <c r="D143" s="36">
        <f>SUMIFS(СВЦЭМ!$D$33:$D$776,СВЦЭМ!$A$33:$A$776,$A143,СВЦЭМ!$B$33:$B$776,D$119)+'СЕТ СН'!$I$14+СВЦЭМ!$D$10+'СЕТ СН'!$I$5-'СЕТ СН'!$I$24</f>
        <v>3568.6722834900002</v>
      </c>
      <c r="E143" s="36">
        <f>SUMIFS(СВЦЭМ!$D$33:$D$776,СВЦЭМ!$A$33:$A$776,$A143,СВЦЭМ!$B$33:$B$776,E$119)+'СЕТ СН'!$I$14+СВЦЭМ!$D$10+'СЕТ СН'!$I$5-'СЕТ СН'!$I$24</f>
        <v>3591.6779190899997</v>
      </c>
      <c r="F143" s="36">
        <f>SUMIFS(СВЦЭМ!$D$33:$D$776,СВЦЭМ!$A$33:$A$776,$A143,СВЦЭМ!$B$33:$B$776,F$119)+'СЕТ СН'!$I$14+СВЦЭМ!$D$10+'СЕТ СН'!$I$5-'СЕТ СН'!$I$24</f>
        <v>3595.5155320599997</v>
      </c>
      <c r="G143" s="36">
        <f>SUMIFS(СВЦЭМ!$D$33:$D$776,СВЦЭМ!$A$33:$A$776,$A143,СВЦЭМ!$B$33:$B$776,G$119)+'СЕТ СН'!$I$14+СВЦЭМ!$D$10+'СЕТ СН'!$I$5-'СЕТ СН'!$I$24</f>
        <v>3595.7578368</v>
      </c>
      <c r="H143" s="36">
        <f>SUMIFS(СВЦЭМ!$D$33:$D$776,СВЦЭМ!$A$33:$A$776,$A143,СВЦЭМ!$B$33:$B$776,H$119)+'СЕТ СН'!$I$14+СВЦЭМ!$D$10+'СЕТ СН'!$I$5-'СЕТ СН'!$I$24</f>
        <v>3584.4588117200001</v>
      </c>
      <c r="I143" s="36">
        <f>SUMIFS(СВЦЭМ!$D$33:$D$776,СВЦЭМ!$A$33:$A$776,$A143,СВЦЭМ!$B$33:$B$776,I$119)+'СЕТ СН'!$I$14+СВЦЭМ!$D$10+'СЕТ СН'!$I$5-'СЕТ СН'!$I$24</f>
        <v>3575.2249512999997</v>
      </c>
      <c r="J143" s="36">
        <f>SUMIFS(СВЦЭМ!$D$33:$D$776,СВЦЭМ!$A$33:$A$776,$A143,СВЦЭМ!$B$33:$B$776,J$119)+'СЕТ СН'!$I$14+СВЦЭМ!$D$10+'СЕТ СН'!$I$5-'СЕТ СН'!$I$24</f>
        <v>3549.8746702999997</v>
      </c>
      <c r="K143" s="36">
        <f>SUMIFS(СВЦЭМ!$D$33:$D$776,СВЦЭМ!$A$33:$A$776,$A143,СВЦЭМ!$B$33:$B$776,K$119)+'СЕТ СН'!$I$14+СВЦЭМ!$D$10+'СЕТ СН'!$I$5-'СЕТ СН'!$I$24</f>
        <v>3542.8296034800001</v>
      </c>
      <c r="L143" s="36">
        <f>SUMIFS(СВЦЭМ!$D$33:$D$776,СВЦЭМ!$A$33:$A$776,$A143,СВЦЭМ!$B$33:$B$776,L$119)+'СЕТ СН'!$I$14+СВЦЭМ!$D$10+'СЕТ СН'!$I$5-'СЕТ СН'!$I$24</f>
        <v>3499.02325118</v>
      </c>
      <c r="M143" s="36">
        <f>SUMIFS(СВЦЭМ!$D$33:$D$776,СВЦЭМ!$A$33:$A$776,$A143,СВЦЭМ!$B$33:$B$776,M$119)+'СЕТ СН'!$I$14+СВЦЭМ!$D$10+'СЕТ СН'!$I$5-'СЕТ СН'!$I$24</f>
        <v>3487.37439417</v>
      </c>
      <c r="N143" s="36">
        <f>SUMIFS(СВЦЭМ!$D$33:$D$776,СВЦЭМ!$A$33:$A$776,$A143,СВЦЭМ!$B$33:$B$776,N$119)+'СЕТ СН'!$I$14+СВЦЭМ!$D$10+'СЕТ СН'!$I$5-'СЕТ СН'!$I$24</f>
        <v>3477.6378783700002</v>
      </c>
      <c r="O143" s="36">
        <f>SUMIFS(СВЦЭМ!$D$33:$D$776,СВЦЭМ!$A$33:$A$776,$A143,СВЦЭМ!$B$33:$B$776,O$119)+'СЕТ СН'!$I$14+СВЦЭМ!$D$10+'СЕТ СН'!$I$5-'СЕТ СН'!$I$24</f>
        <v>3477.5400570900001</v>
      </c>
      <c r="P143" s="36">
        <f>SUMIFS(СВЦЭМ!$D$33:$D$776,СВЦЭМ!$A$33:$A$776,$A143,СВЦЭМ!$B$33:$B$776,P$119)+'СЕТ СН'!$I$14+СВЦЭМ!$D$10+'СЕТ СН'!$I$5-'СЕТ СН'!$I$24</f>
        <v>3484.7799583999999</v>
      </c>
      <c r="Q143" s="36">
        <f>SUMIFS(СВЦЭМ!$D$33:$D$776,СВЦЭМ!$A$33:$A$776,$A143,СВЦЭМ!$B$33:$B$776,Q$119)+'СЕТ СН'!$I$14+СВЦЭМ!$D$10+'СЕТ СН'!$I$5-'СЕТ СН'!$I$24</f>
        <v>3473.32543966</v>
      </c>
      <c r="R143" s="36">
        <f>SUMIFS(СВЦЭМ!$D$33:$D$776,СВЦЭМ!$A$33:$A$776,$A143,СВЦЭМ!$B$33:$B$776,R$119)+'СЕТ СН'!$I$14+СВЦЭМ!$D$10+'СЕТ СН'!$I$5-'СЕТ СН'!$I$24</f>
        <v>3495.2753566699998</v>
      </c>
      <c r="S143" s="36">
        <f>SUMIFS(СВЦЭМ!$D$33:$D$776,СВЦЭМ!$A$33:$A$776,$A143,СВЦЭМ!$B$33:$B$776,S$119)+'СЕТ СН'!$I$14+СВЦЭМ!$D$10+'СЕТ СН'!$I$5-'СЕТ СН'!$I$24</f>
        <v>3506.5675983900001</v>
      </c>
      <c r="T143" s="36">
        <f>SUMIFS(СВЦЭМ!$D$33:$D$776,СВЦЭМ!$A$33:$A$776,$A143,СВЦЭМ!$B$33:$B$776,T$119)+'СЕТ СН'!$I$14+СВЦЭМ!$D$10+'СЕТ СН'!$I$5-'СЕТ СН'!$I$24</f>
        <v>3499.3900387799999</v>
      </c>
      <c r="U143" s="36">
        <f>SUMIFS(СВЦЭМ!$D$33:$D$776,СВЦЭМ!$A$33:$A$776,$A143,СВЦЭМ!$B$33:$B$776,U$119)+'СЕТ СН'!$I$14+СВЦЭМ!$D$10+'СЕТ СН'!$I$5-'СЕТ СН'!$I$24</f>
        <v>3510.40647868</v>
      </c>
      <c r="V143" s="36">
        <f>SUMIFS(СВЦЭМ!$D$33:$D$776,СВЦЭМ!$A$33:$A$776,$A143,СВЦЭМ!$B$33:$B$776,V$119)+'СЕТ СН'!$I$14+СВЦЭМ!$D$10+'СЕТ СН'!$I$5-'СЕТ СН'!$I$24</f>
        <v>3506.8305855600001</v>
      </c>
      <c r="W143" s="36">
        <f>SUMIFS(СВЦЭМ!$D$33:$D$776,СВЦЭМ!$A$33:$A$776,$A143,СВЦЭМ!$B$33:$B$776,W$119)+'СЕТ СН'!$I$14+СВЦЭМ!$D$10+'СЕТ СН'!$I$5-'СЕТ СН'!$I$24</f>
        <v>3506.7491484399998</v>
      </c>
      <c r="X143" s="36">
        <f>SUMIFS(СВЦЭМ!$D$33:$D$776,СВЦЭМ!$A$33:$A$776,$A143,СВЦЭМ!$B$33:$B$776,X$119)+'СЕТ СН'!$I$14+СВЦЭМ!$D$10+'СЕТ СН'!$I$5-'СЕТ СН'!$I$24</f>
        <v>3505.6473518299999</v>
      </c>
      <c r="Y143" s="36">
        <f>SUMIFS(СВЦЭМ!$D$33:$D$776,СВЦЭМ!$A$33:$A$776,$A143,СВЦЭМ!$B$33:$B$776,Y$119)+'СЕТ СН'!$I$14+СВЦЭМ!$D$10+'СЕТ СН'!$I$5-'СЕТ СН'!$I$24</f>
        <v>3531.1134173299997</v>
      </c>
    </row>
    <row r="144" spans="1:25" ht="15.75" x14ac:dyDescent="0.2">
      <c r="A144" s="35">
        <f t="shared" si="3"/>
        <v>43794</v>
      </c>
      <c r="B144" s="36">
        <f>SUMIFS(СВЦЭМ!$D$33:$D$776,СВЦЭМ!$A$33:$A$776,$A144,СВЦЭМ!$B$33:$B$776,B$119)+'СЕТ СН'!$I$14+СВЦЭМ!$D$10+'СЕТ СН'!$I$5-'СЕТ СН'!$I$24</f>
        <v>3570.2869383699999</v>
      </c>
      <c r="C144" s="36">
        <f>SUMIFS(СВЦЭМ!$D$33:$D$776,СВЦЭМ!$A$33:$A$776,$A144,СВЦЭМ!$B$33:$B$776,C$119)+'СЕТ СН'!$I$14+СВЦЭМ!$D$10+'СЕТ СН'!$I$5-'СЕТ СН'!$I$24</f>
        <v>3592.0906381700001</v>
      </c>
      <c r="D144" s="36">
        <f>SUMIFS(СВЦЭМ!$D$33:$D$776,СВЦЭМ!$A$33:$A$776,$A144,СВЦЭМ!$B$33:$B$776,D$119)+'СЕТ СН'!$I$14+СВЦЭМ!$D$10+'СЕТ СН'!$I$5-'СЕТ СН'!$I$24</f>
        <v>3630.0315612300001</v>
      </c>
      <c r="E144" s="36">
        <f>SUMIFS(СВЦЭМ!$D$33:$D$776,СВЦЭМ!$A$33:$A$776,$A144,СВЦЭМ!$B$33:$B$776,E$119)+'СЕТ СН'!$I$14+СВЦЭМ!$D$10+'СЕТ СН'!$I$5-'СЕТ СН'!$I$24</f>
        <v>3636.7930498599999</v>
      </c>
      <c r="F144" s="36">
        <f>SUMIFS(СВЦЭМ!$D$33:$D$776,СВЦЭМ!$A$33:$A$776,$A144,СВЦЭМ!$B$33:$B$776,F$119)+'СЕТ СН'!$I$14+СВЦЭМ!$D$10+'СЕТ СН'!$I$5-'СЕТ СН'!$I$24</f>
        <v>3620.78651416</v>
      </c>
      <c r="G144" s="36">
        <f>SUMIFS(СВЦЭМ!$D$33:$D$776,СВЦЭМ!$A$33:$A$776,$A144,СВЦЭМ!$B$33:$B$776,G$119)+'СЕТ СН'!$I$14+СВЦЭМ!$D$10+'СЕТ СН'!$I$5-'СЕТ СН'!$I$24</f>
        <v>3620.3577998199999</v>
      </c>
      <c r="H144" s="36">
        <f>SUMIFS(СВЦЭМ!$D$33:$D$776,СВЦЭМ!$A$33:$A$776,$A144,СВЦЭМ!$B$33:$B$776,H$119)+'СЕТ СН'!$I$14+СВЦЭМ!$D$10+'СЕТ СН'!$I$5-'СЕТ СН'!$I$24</f>
        <v>3579.7944968000002</v>
      </c>
      <c r="I144" s="36">
        <f>SUMIFS(СВЦЭМ!$D$33:$D$776,СВЦЭМ!$A$33:$A$776,$A144,СВЦЭМ!$B$33:$B$776,I$119)+'СЕТ СН'!$I$14+СВЦЭМ!$D$10+'СЕТ СН'!$I$5-'СЕТ СН'!$I$24</f>
        <v>3563.7989054</v>
      </c>
      <c r="J144" s="36">
        <f>SUMIFS(СВЦЭМ!$D$33:$D$776,СВЦЭМ!$A$33:$A$776,$A144,СВЦЭМ!$B$33:$B$776,J$119)+'СЕТ СН'!$I$14+СВЦЭМ!$D$10+'СЕТ СН'!$I$5-'СЕТ СН'!$I$24</f>
        <v>3546.5064487899999</v>
      </c>
      <c r="K144" s="36">
        <f>SUMIFS(СВЦЭМ!$D$33:$D$776,СВЦЭМ!$A$33:$A$776,$A144,СВЦЭМ!$B$33:$B$776,K$119)+'СЕТ СН'!$I$14+СВЦЭМ!$D$10+'СЕТ СН'!$I$5-'СЕТ СН'!$I$24</f>
        <v>3536.2427179599999</v>
      </c>
      <c r="L144" s="36">
        <f>SUMIFS(СВЦЭМ!$D$33:$D$776,СВЦЭМ!$A$33:$A$776,$A144,СВЦЭМ!$B$33:$B$776,L$119)+'СЕТ СН'!$I$14+СВЦЭМ!$D$10+'СЕТ СН'!$I$5-'СЕТ СН'!$I$24</f>
        <v>3495.0012490300001</v>
      </c>
      <c r="M144" s="36">
        <f>SUMIFS(СВЦЭМ!$D$33:$D$776,СВЦЭМ!$A$33:$A$776,$A144,СВЦЭМ!$B$33:$B$776,M$119)+'СЕТ СН'!$I$14+СВЦЭМ!$D$10+'СЕТ СН'!$I$5-'СЕТ СН'!$I$24</f>
        <v>3495.2218991499999</v>
      </c>
      <c r="N144" s="36">
        <f>SUMIFS(СВЦЭМ!$D$33:$D$776,СВЦЭМ!$A$33:$A$776,$A144,СВЦЭМ!$B$33:$B$776,N$119)+'СЕТ СН'!$I$14+СВЦЭМ!$D$10+'СЕТ СН'!$I$5-'СЕТ СН'!$I$24</f>
        <v>3484.1875234199997</v>
      </c>
      <c r="O144" s="36">
        <f>SUMIFS(СВЦЭМ!$D$33:$D$776,СВЦЭМ!$A$33:$A$776,$A144,СВЦЭМ!$B$33:$B$776,O$119)+'СЕТ СН'!$I$14+СВЦЭМ!$D$10+'СЕТ СН'!$I$5-'СЕТ СН'!$I$24</f>
        <v>3492.0854347200002</v>
      </c>
      <c r="P144" s="36">
        <f>SUMIFS(СВЦЭМ!$D$33:$D$776,СВЦЭМ!$A$33:$A$776,$A144,СВЦЭМ!$B$33:$B$776,P$119)+'СЕТ СН'!$I$14+СВЦЭМ!$D$10+'СЕТ СН'!$I$5-'СЕТ СН'!$I$24</f>
        <v>3500.0455049699999</v>
      </c>
      <c r="Q144" s="36">
        <f>SUMIFS(СВЦЭМ!$D$33:$D$776,СВЦЭМ!$A$33:$A$776,$A144,СВЦЭМ!$B$33:$B$776,Q$119)+'СЕТ СН'!$I$14+СВЦЭМ!$D$10+'СЕТ СН'!$I$5-'СЕТ СН'!$I$24</f>
        <v>3475.0590212699999</v>
      </c>
      <c r="R144" s="36">
        <f>SUMIFS(СВЦЭМ!$D$33:$D$776,СВЦЭМ!$A$33:$A$776,$A144,СВЦЭМ!$B$33:$B$776,R$119)+'СЕТ СН'!$I$14+СВЦЭМ!$D$10+'СЕТ СН'!$I$5-'СЕТ СН'!$I$24</f>
        <v>3487.79675937</v>
      </c>
      <c r="S144" s="36">
        <f>SUMIFS(СВЦЭМ!$D$33:$D$776,СВЦЭМ!$A$33:$A$776,$A144,СВЦЭМ!$B$33:$B$776,S$119)+'СЕТ СН'!$I$14+СВЦЭМ!$D$10+'СЕТ СН'!$I$5-'СЕТ СН'!$I$24</f>
        <v>3484.3515705199998</v>
      </c>
      <c r="T144" s="36">
        <f>SUMIFS(СВЦЭМ!$D$33:$D$776,СВЦЭМ!$A$33:$A$776,$A144,СВЦЭМ!$B$33:$B$776,T$119)+'СЕТ СН'!$I$14+СВЦЭМ!$D$10+'СЕТ СН'!$I$5-'СЕТ СН'!$I$24</f>
        <v>3479.11186877</v>
      </c>
      <c r="U144" s="36">
        <f>SUMIFS(СВЦЭМ!$D$33:$D$776,СВЦЭМ!$A$33:$A$776,$A144,СВЦЭМ!$B$33:$B$776,U$119)+'СЕТ СН'!$I$14+СВЦЭМ!$D$10+'СЕТ СН'!$I$5-'СЕТ СН'!$I$24</f>
        <v>3487.10557212</v>
      </c>
      <c r="V144" s="36">
        <f>SUMIFS(СВЦЭМ!$D$33:$D$776,СВЦЭМ!$A$33:$A$776,$A144,СВЦЭМ!$B$33:$B$776,V$119)+'СЕТ СН'!$I$14+СВЦЭМ!$D$10+'СЕТ СН'!$I$5-'СЕТ СН'!$I$24</f>
        <v>3494.2104006600002</v>
      </c>
      <c r="W144" s="36">
        <f>SUMIFS(СВЦЭМ!$D$33:$D$776,СВЦЭМ!$A$33:$A$776,$A144,СВЦЭМ!$B$33:$B$776,W$119)+'СЕТ СН'!$I$14+СВЦЭМ!$D$10+'СЕТ СН'!$I$5-'СЕТ СН'!$I$24</f>
        <v>3517.8872929899999</v>
      </c>
      <c r="X144" s="36">
        <f>SUMIFS(СВЦЭМ!$D$33:$D$776,СВЦЭМ!$A$33:$A$776,$A144,СВЦЭМ!$B$33:$B$776,X$119)+'СЕТ СН'!$I$14+СВЦЭМ!$D$10+'СЕТ СН'!$I$5-'СЕТ СН'!$I$24</f>
        <v>3529.21170097</v>
      </c>
      <c r="Y144" s="36">
        <f>SUMIFS(СВЦЭМ!$D$33:$D$776,СВЦЭМ!$A$33:$A$776,$A144,СВЦЭМ!$B$33:$B$776,Y$119)+'СЕТ СН'!$I$14+СВЦЭМ!$D$10+'СЕТ СН'!$I$5-'СЕТ СН'!$I$24</f>
        <v>3544.9682462700002</v>
      </c>
    </row>
    <row r="145" spans="1:27" ht="15.75" x14ac:dyDescent="0.2">
      <c r="A145" s="35">
        <f t="shared" si="3"/>
        <v>43795</v>
      </c>
      <c r="B145" s="36">
        <f>SUMIFS(СВЦЭМ!$D$33:$D$776,СВЦЭМ!$A$33:$A$776,$A145,СВЦЭМ!$B$33:$B$776,B$119)+'СЕТ СН'!$I$14+СВЦЭМ!$D$10+'СЕТ СН'!$I$5-'СЕТ СН'!$I$24</f>
        <v>3595.4551093</v>
      </c>
      <c r="C145" s="36">
        <f>SUMIFS(СВЦЭМ!$D$33:$D$776,СВЦЭМ!$A$33:$A$776,$A145,СВЦЭМ!$B$33:$B$776,C$119)+'СЕТ СН'!$I$14+СВЦЭМ!$D$10+'СЕТ СН'!$I$5-'СЕТ СН'!$I$24</f>
        <v>3607.99257601</v>
      </c>
      <c r="D145" s="36">
        <f>SUMIFS(СВЦЭМ!$D$33:$D$776,СВЦЭМ!$A$33:$A$776,$A145,СВЦЭМ!$B$33:$B$776,D$119)+'СЕТ СН'!$I$14+СВЦЭМ!$D$10+'СЕТ СН'!$I$5-'СЕТ СН'!$I$24</f>
        <v>3622.05031702</v>
      </c>
      <c r="E145" s="36">
        <f>SUMIFS(СВЦЭМ!$D$33:$D$776,СВЦЭМ!$A$33:$A$776,$A145,СВЦЭМ!$B$33:$B$776,E$119)+'СЕТ СН'!$I$14+СВЦЭМ!$D$10+'СЕТ СН'!$I$5-'СЕТ СН'!$I$24</f>
        <v>3625.77202072</v>
      </c>
      <c r="F145" s="36">
        <f>SUMIFS(СВЦЭМ!$D$33:$D$776,СВЦЭМ!$A$33:$A$776,$A145,СВЦЭМ!$B$33:$B$776,F$119)+'СЕТ СН'!$I$14+СВЦЭМ!$D$10+'СЕТ СН'!$I$5-'СЕТ СН'!$I$24</f>
        <v>3614.3889930400001</v>
      </c>
      <c r="G145" s="36">
        <f>SUMIFS(СВЦЭМ!$D$33:$D$776,СВЦЭМ!$A$33:$A$776,$A145,СВЦЭМ!$B$33:$B$776,G$119)+'СЕТ СН'!$I$14+СВЦЭМ!$D$10+'СЕТ СН'!$I$5-'СЕТ СН'!$I$24</f>
        <v>3611.0560389299999</v>
      </c>
      <c r="H145" s="36">
        <f>SUMIFS(СВЦЭМ!$D$33:$D$776,СВЦЭМ!$A$33:$A$776,$A145,СВЦЭМ!$B$33:$B$776,H$119)+'СЕТ СН'!$I$14+СВЦЭМ!$D$10+'СЕТ СН'!$I$5-'СЕТ СН'!$I$24</f>
        <v>3585.3640953200002</v>
      </c>
      <c r="I145" s="36">
        <f>SUMIFS(СВЦЭМ!$D$33:$D$776,СВЦЭМ!$A$33:$A$776,$A145,СВЦЭМ!$B$33:$B$776,I$119)+'СЕТ СН'!$I$14+СВЦЭМ!$D$10+'СЕТ СН'!$I$5-'СЕТ СН'!$I$24</f>
        <v>3581.2624286299997</v>
      </c>
      <c r="J145" s="36">
        <f>SUMIFS(СВЦЭМ!$D$33:$D$776,СВЦЭМ!$A$33:$A$776,$A145,СВЦЭМ!$B$33:$B$776,J$119)+'СЕТ СН'!$I$14+СВЦЭМ!$D$10+'СЕТ СН'!$I$5-'СЕТ СН'!$I$24</f>
        <v>3541.3733667699998</v>
      </c>
      <c r="K145" s="36">
        <f>SUMIFS(СВЦЭМ!$D$33:$D$776,СВЦЭМ!$A$33:$A$776,$A145,СВЦЭМ!$B$33:$B$776,K$119)+'СЕТ СН'!$I$14+СВЦЭМ!$D$10+'СЕТ СН'!$I$5-'СЕТ СН'!$I$24</f>
        <v>3524.1328394399998</v>
      </c>
      <c r="L145" s="36">
        <f>SUMIFS(СВЦЭМ!$D$33:$D$776,СВЦЭМ!$A$33:$A$776,$A145,СВЦЭМ!$B$33:$B$776,L$119)+'СЕТ СН'!$I$14+СВЦЭМ!$D$10+'СЕТ СН'!$I$5-'СЕТ СН'!$I$24</f>
        <v>3488.7954987900002</v>
      </c>
      <c r="M145" s="36">
        <f>SUMIFS(СВЦЭМ!$D$33:$D$776,СВЦЭМ!$A$33:$A$776,$A145,СВЦЭМ!$B$33:$B$776,M$119)+'СЕТ СН'!$I$14+СВЦЭМ!$D$10+'СЕТ СН'!$I$5-'СЕТ СН'!$I$24</f>
        <v>3489.1031982300001</v>
      </c>
      <c r="N145" s="36">
        <f>SUMIFS(СВЦЭМ!$D$33:$D$776,СВЦЭМ!$A$33:$A$776,$A145,СВЦЭМ!$B$33:$B$776,N$119)+'СЕТ СН'!$I$14+СВЦЭМ!$D$10+'СЕТ СН'!$I$5-'СЕТ СН'!$I$24</f>
        <v>3476.01426064</v>
      </c>
      <c r="O145" s="36">
        <f>SUMIFS(СВЦЭМ!$D$33:$D$776,СВЦЭМ!$A$33:$A$776,$A145,СВЦЭМ!$B$33:$B$776,O$119)+'СЕТ СН'!$I$14+СВЦЭМ!$D$10+'СЕТ СН'!$I$5-'СЕТ СН'!$I$24</f>
        <v>3485.8199595699998</v>
      </c>
      <c r="P145" s="36">
        <f>SUMIFS(СВЦЭМ!$D$33:$D$776,СВЦЭМ!$A$33:$A$776,$A145,СВЦЭМ!$B$33:$B$776,P$119)+'СЕТ СН'!$I$14+СВЦЭМ!$D$10+'СЕТ СН'!$I$5-'СЕТ СН'!$I$24</f>
        <v>3496.0007402699998</v>
      </c>
      <c r="Q145" s="36">
        <f>SUMIFS(СВЦЭМ!$D$33:$D$776,СВЦЭМ!$A$33:$A$776,$A145,СВЦЭМ!$B$33:$B$776,Q$119)+'СЕТ СН'!$I$14+СВЦЭМ!$D$10+'СЕТ СН'!$I$5-'СЕТ СН'!$I$24</f>
        <v>3491.06038076</v>
      </c>
      <c r="R145" s="36">
        <f>SUMIFS(СВЦЭМ!$D$33:$D$776,СВЦЭМ!$A$33:$A$776,$A145,СВЦЭМ!$B$33:$B$776,R$119)+'СЕТ СН'!$I$14+СВЦЭМ!$D$10+'СЕТ СН'!$I$5-'СЕТ СН'!$I$24</f>
        <v>3510.5012570600002</v>
      </c>
      <c r="S145" s="36">
        <f>SUMIFS(СВЦЭМ!$D$33:$D$776,СВЦЭМ!$A$33:$A$776,$A145,СВЦЭМ!$B$33:$B$776,S$119)+'СЕТ СН'!$I$14+СВЦЭМ!$D$10+'СЕТ СН'!$I$5-'СЕТ СН'!$I$24</f>
        <v>3512.6525651299999</v>
      </c>
      <c r="T145" s="36">
        <f>SUMIFS(СВЦЭМ!$D$33:$D$776,СВЦЭМ!$A$33:$A$776,$A145,СВЦЭМ!$B$33:$B$776,T$119)+'СЕТ СН'!$I$14+СВЦЭМ!$D$10+'СЕТ СН'!$I$5-'СЕТ СН'!$I$24</f>
        <v>3492.8859053599999</v>
      </c>
      <c r="U145" s="36">
        <f>SUMIFS(СВЦЭМ!$D$33:$D$776,СВЦЭМ!$A$33:$A$776,$A145,СВЦЭМ!$B$33:$B$776,U$119)+'СЕТ СН'!$I$14+СВЦЭМ!$D$10+'СЕТ СН'!$I$5-'СЕТ СН'!$I$24</f>
        <v>3488.1334273699999</v>
      </c>
      <c r="V145" s="36">
        <f>SUMIFS(СВЦЭМ!$D$33:$D$776,СВЦЭМ!$A$33:$A$776,$A145,СВЦЭМ!$B$33:$B$776,V$119)+'СЕТ СН'!$I$14+СВЦЭМ!$D$10+'СЕТ СН'!$I$5-'СЕТ СН'!$I$24</f>
        <v>3502.0846407899999</v>
      </c>
      <c r="W145" s="36">
        <f>SUMIFS(СВЦЭМ!$D$33:$D$776,СВЦЭМ!$A$33:$A$776,$A145,СВЦЭМ!$B$33:$B$776,W$119)+'СЕТ СН'!$I$14+СВЦЭМ!$D$10+'СЕТ СН'!$I$5-'СЕТ СН'!$I$24</f>
        <v>3533.85119042</v>
      </c>
      <c r="X145" s="36">
        <f>SUMIFS(СВЦЭМ!$D$33:$D$776,СВЦЭМ!$A$33:$A$776,$A145,СВЦЭМ!$B$33:$B$776,X$119)+'СЕТ СН'!$I$14+СВЦЭМ!$D$10+'СЕТ СН'!$I$5-'СЕТ СН'!$I$24</f>
        <v>3536.7970499399999</v>
      </c>
      <c r="Y145" s="36">
        <f>SUMIFS(СВЦЭМ!$D$33:$D$776,СВЦЭМ!$A$33:$A$776,$A145,СВЦЭМ!$B$33:$B$776,Y$119)+'СЕТ СН'!$I$14+СВЦЭМ!$D$10+'СЕТ СН'!$I$5-'СЕТ СН'!$I$24</f>
        <v>3561.1591332600001</v>
      </c>
    </row>
    <row r="146" spans="1:27" ht="15.75" x14ac:dyDescent="0.2">
      <c r="A146" s="35">
        <f t="shared" si="3"/>
        <v>43796</v>
      </c>
      <c r="B146" s="36">
        <f>SUMIFS(СВЦЭМ!$D$33:$D$776,СВЦЭМ!$A$33:$A$776,$A146,СВЦЭМ!$B$33:$B$776,B$119)+'СЕТ СН'!$I$14+СВЦЭМ!$D$10+'СЕТ СН'!$I$5-'СЕТ СН'!$I$24</f>
        <v>3602.9654430599999</v>
      </c>
      <c r="C146" s="36">
        <f>SUMIFS(СВЦЭМ!$D$33:$D$776,СВЦЭМ!$A$33:$A$776,$A146,СВЦЭМ!$B$33:$B$776,C$119)+'СЕТ СН'!$I$14+СВЦЭМ!$D$10+'СЕТ СН'!$I$5-'СЕТ СН'!$I$24</f>
        <v>3617.9571323199998</v>
      </c>
      <c r="D146" s="36">
        <f>SUMIFS(СВЦЭМ!$D$33:$D$776,СВЦЭМ!$A$33:$A$776,$A146,СВЦЭМ!$B$33:$B$776,D$119)+'СЕТ СН'!$I$14+СВЦЭМ!$D$10+'СЕТ СН'!$I$5-'СЕТ СН'!$I$24</f>
        <v>3647.2352019099999</v>
      </c>
      <c r="E146" s="36">
        <f>SUMIFS(СВЦЭМ!$D$33:$D$776,СВЦЭМ!$A$33:$A$776,$A146,СВЦЭМ!$B$33:$B$776,E$119)+'СЕТ СН'!$I$14+СВЦЭМ!$D$10+'СЕТ СН'!$I$5-'СЕТ СН'!$I$24</f>
        <v>3646.36408953</v>
      </c>
      <c r="F146" s="36">
        <f>SUMIFS(СВЦЭМ!$D$33:$D$776,СВЦЭМ!$A$33:$A$776,$A146,СВЦЭМ!$B$33:$B$776,F$119)+'СЕТ СН'!$I$14+СВЦЭМ!$D$10+'СЕТ СН'!$I$5-'СЕТ СН'!$I$24</f>
        <v>3641.73348988</v>
      </c>
      <c r="G146" s="36">
        <f>SUMIFS(СВЦЭМ!$D$33:$D$776,СВЦЭМ!$A$33:$A$776,$A146,СВЦЭМ!$B$33:$B$776,G$119)+'СЕТ СН'!$I$14+СВЦЭМ!$D$10+'СЕТ СН'!$I$5-'СЕТ СН'!$I$24</f>
        <v>3628.3529824299999</v>
      </c>
      <c r="H146" s="36">
        <f>SUMIFS(СВЦЭМ!$D$33:$D$776,СВЦЭМ!$A$33:$A$776,$A146,СВЦЭМ!$B$33:$B$776,H$119)+'СЕТ СН'!$I$14+СВЦЭМ!$D$10+'СЕТ СН'!$I$5-'СЕТ СН'!$I$24</f>
        <v>3599.2653749299998</v>
      </c>
      <c r="I146" s="36">
        <f>SUMIFS(СВЦЭМ!$D$33:$D$776,СВЦЭМ!$A$33:$A$776,$A146,СВЦЭМ!$B$33:$B$776,I$119)+'СЕТ СН'!$I$14+СВЦЭМ!$D$10+'СЕТ СН'!$I$5-'СЕТ СН'!$I$24</f>
        <v>3608.6524038500002</v>
      </c>
      <c r="J146" s="36">
        <f>SUMIFS(СВЦЭМ!$D$33:$D$776,СВЦЭМ!$A$33:$A$776,$A146,СВЦЭМ!$B$33:$B$776,J$119)+'СЕТ СН'!$I$14+СВЦЭМ!$D$10+'СЕТ СН'!$I$5-'СЕТ СН'!$I$24</f>
        <v>3576.0942852600001</v>
      </c>
      <c r="K146" s="36">
        <f>SUMIFS(СВЦЭМ!$D$33:$D$776,СВЦЭМ!$A$33:$A$776,$A146,СВЦЭМ!$B$33:$B$776,K$119)+'СЕТ СН'!$I$14+СВЦЭМ!$D$10+'СЕТ СН'!$I$5-'СЕТ СН'!$I$24</f>
        <v>3563.1999180299999</v>
      </c>
      <c r="L146" s="36">
        <f>SUMIFS(СВЦЭМ!$D$33:$D$776,СВЦЭМ!$A$33:$A$776,$A146,СВЦЭМ!$B$33:$B$776,L$119)+'СЕТ СН'!$I$14+СВЦЭМ!$D$10+'СЕТ СН'!$I$5-'СЕТ СН'!$I$24</f>
        <v>3527.99371161</v>
      </c>
      <c r="M146" s="36">
        <f>SUMIFS(СВЦЭМ!$D$33:$D$776,СВЦЭМ!$A$33:$A$776,$A146,СВЦЭМ!$B$33:$B$776,M$119)+'СЕТ СН'!$I$14+СВЦЭМ!$D$10+'СЕТ СН'!$I$5-'СЕТ СН'!$I$24</f>
        <v>3516.9479422499999</v>
      </c>
      <c r="N146" s="36">
        <f>SUMIFS(СВЦЭМ!$D$33:$D$776,СВЦЭМ!$A$33:$A$776,$A146,СВЦЭМ!$B$33:$B$776,N$119)+'СЕТ СН'!$I$14+СВЦЭМ!$D$10+'СЕТ СН'!$I$5-'СЕТ СН'!$I$24</f>
        <v>3505.9739248800001</v>
      </c>
      <c r="O146" s="36">
        <f>SUMIFS(СВЦЭМ!$D$33:$D$776,СВЦЭМ!$A$33:$A$776,$A146,СВЦЭМ!$B$33:$B$776,O$119)+'СЕТ СН'!$I$14+СВЦЭМ!$D$10+'СЕТ СН'!$I$5-'СЕТ СН'!$I$24</f>
        <v>3520.6097141099999</v>
      </c>
      <c r="P146" s="36">
        <f>SUMIFS(СВЦЭМ!$D$33:$D$776,СВЦЭМ!$A$33:$A$776,$A146,СВЦЭМ!$B$33:$B$776,P$119)+'СЕТ СН'!$I$14+СВЦЭМ!$D$10+'СЕТ СН'!$I$5-'СЕТ СН'!$I$24</f>
        <v>3528.71805227</v>
      </c>
      <c r="Q146" s="36">
        <f>SUMIFS(СВЦЭМ!$D$33:$D$776,СВЦЭМ!$A$33:$A$776,$A146,СВЦЭМ!$B$33:$B$776,Q$119)+'СЕТ СН'!$I$14+СВЦЭМ!$D$10+'СЕТ СН'!$I$5-'СЕТ СН'!$I$24</f>
        <v>3512.5874976200002</v>
      </c>
      <c r="R146" s="36">
        <f>SUMIFS(СВЦЭМ!$D$33:$D$776,СВЦЭМ!$A$33:$A$776,$A146,СВЦЭМ!$B$33:$B$776,R$119)+'СЕТ СН'!$I$14+СВЦЭМ!$D$10+'СЕТ СН'!$I$5-'СЕТ СН'!$I$24</f>
        <v>3515.25867509</v>
      </c>
      <c r="S146" s="36">
        <f>SUMIFS(СВЦЭМ!$D$33:$D$776,СВЦЭМ!$A$33:$A$776,$A146,СВЦЭМ!$B$33:$B$776,S$119)+'СЕТ СН'!$I$14+СВЦЭМ!$D$10+'СЕТ СН'!$I$5-'СЕТ СН'!$I$24</f>
        <v>3528.6315885399999</v>
      </c>
      <c r="T146" s="36">
        <f>SUMIFS(СВЦЭМ!$D$33:$D$776,СВЦЭМ!$A$33:$A$776,$A146,СВЦЭМ!$B$33:$B$776,T$119)+'СЕТ СН'!$I$14+СВЦЭМ!$D$10+'СЕТ СН'!$I$5-'СЕТ СН'!$I$24</f>
        <v>3509.8680981899997</v>
      </c>
      <c r="U146" s="36">
        <f>SUMIFS(СВЦЭМ!$D$33:$D$776,СВЦЭМ!$A$33:$A$776,$A146,СВЦЭМ!$B$33:$B$776,U$119)+'СЕТ СН'!$I$14+СВЦЭМ!$D$10+'СЕТ СН'!$I$5-'СЕТ СН'!$I$24</f>
        <v>3505.6197880300001</v>
      </c>
      <c r="V146" s="36">
        <f>SUMIFS(СВЦЭМ!$D$33:$D$776,СВЦЭМ!$A$33:$A$776,$A146,СВЦЭМ!$B$33:$B$776,V$119)+'СЕТ СН'!$I$14+СВЦЭМ!$D$10+'СЕТ СН'!$I$5-'СЕТ СН'!$I$24</f>
        <v>3508.81347895</v>
      </c>
      <c r="W146" s="36">
        <f>SUMIFS(СВЦЭМ!$D$33:$D$776,СВЦЭМ!$A$33:$A$776,$A146,СВЦЭМ!$B$33:$B$776,W$119)+'СЕТ СН'!$I$14+СВЦЭМ!$D$10+'СЕТ СН'!$I$5-'СЕТ СН'!$I$24</f>
        <v>3511.1143086299999</v>
      </c>
      <c r="X146" s="36">
        <f>SUMIFS(СВЦЭМ!$D$33:$D$776,СВЦЭМ!$A$33:$A$776,$A146,СВЦЭМ!$B$33:$B$776,X$119)+'СЕТ СН'!$I$14+СВЦЭМ!$D$10+'СЕТ СН'!$I$5-'СЕТ СН'!$I$24</f>
        <v>3522.45126807</v>
      </c>
      <c r="Y146" s="36">
        <f>SUMIFS(СВЦЭМ!$D$33:$D$776,СВЦЭМ!$A$33:$A$776,$A146,СВЦЭМ!$B$33:$B$776,Y$119)+'СЕТ СН'!$I$14+СВЦЭМ!$D$10+'СЕТ СН'!$I$5-'СЕТ СН'!$I$24</f>
        <v>3545.5862991399999</v>
      </c>
    </row>
    <row r="147" spans="1:27" ht="15.75" x14ac:dyDescent="0.2">
      <c r="A147" s="35">
        <f t="shared" si="3"/>
        <v>43797</v>
      </c>
      <c r="B147" s="36">
        <f>SUMIFS(СВЦЭМ!$D$33:$D$776,СВЦЭМ!$A$33:$A$776,$A147,СВЦЭМ!$B$33:$B$776,B$119)+'СЕТ СН'!$I$14+СВЦЭМ!$D$10+'СЕТ СН'!$I$5-'СЕТ СН'!$I$24</f>
        <v>3623.9273394000002</v>
      </c>
      <c r="C147" s="36">
        <f>SUMIFS(СВЦЭМ!$D$33:$D$776,СВЦЭМ!$A$33:$A$776,$A147,СВЦЭМ!$B$33:$B$776,C$119)+'СЕТ СН'!$I$14+СВЦЭМ!$D$10+'СЕТ СН'!$I$5-'СЕТ СН'!$I$24</f>
        <v>3646.3904773099998</v>
      </c>
      <c r="D147" s="36">
        <f>SUMIFS(СВЦЭМ!$D$33:$D$776,СВЦЭМ!$A$33:$A$776,$A147,СВЦЭМ!$B$33:$B$776,D$119)+'СЕТ СН'!$I$14+СВЦЭМ!$D$10+'СЕТ СН'!$I$5-'СЕТ СН'!$I$24</f>
        <v>3686.4100189599999</v>
      </c>
      <c r="E147" s="36">
        <f>SUMIFS(СВЦЭМ!$D$33:$D$776,СВЦЭМ!$A$33:$A$776,$A147,СВЦЭМ!$B$33:$B$776,E$119)+'СЕТ СН'!$I$14+СВЦЭМ!$D$10+'СЕТ СН'!$I$5-'СЕТ СН'!$I$24</f>
        <v>3670.9462958899999</v>
      </c>
      <c r="F147" s="36">
        <f>SUMIFS(СВЦЭМ!$D$33:$D$776,СВЦЭМ!$A$33:$A$776,$A147,СВЦЭМ!$B$33:$B$776,F$119)+'СЕТ СН'!$I$14+СВЦЭМ!$D$10+'СЕТ СН'!$I$5-'СЕТ СН'!$I$24</f>
        <v>3661.1255713599999</v>
      </c>
      <c r="G147" s="36">
        <f>SUMIFS(СВЦЭМ!$D$33:$D$776,СВЦЭМ!$A$33:$A$776,$A147,СВЦЭМ!$B$33:$B$776,G$119)+'СЕТ СН'!$I$14+СВЦЭМ!$D$10+'СЕТ СН'!$I$5-'СЕТ СН'!$I$24</f>
        <v>3658.1106323899999</v>
      </c>
      <c r="H147" s="36">
        <f>SUMIFS(СВЦЭМ!$D$33:$D$776,СВЦЭМ!$A$33:$A$776,$A147,СВЦЭМ!$B$33:$B$776,H$119)+'СЕТ СН'!$I$14+СВЦЭМ!$D$10+'СЕТ СН'!$I$5-'СЕТ СН'!$I$24</f>
        <v>3631.7255197300001</v>
      </c>
      <c r="I147" s="36">
        <f>SUMIFS(СВЦЭМ!$D$33:$D$776,СВЦЭМ!$A$33:$A$776,$A147,СВЦЭМ!$B$33:$B$776,I$119)+'СЕТ СН'!$I$14+СВЦЭМ!$D$10+'СЕТ СН'!$I$5-'СЕТ СН'!$I$24</f>
        <v>3613.7313921999998</v>
      </c>
      <c r="J147" s="36">
        <f>SUMIFS(СВЦЭМ!$D$33:$D$776,СВЦЭМ!$A$33:$A$776,$A147,СВЦЭМ!$B$33:$B$776,J$119)+'СЕТ СН'!$I$14+СВЦЭМ!$D$10+'СЕТ СН'!$I$5-'СЕТ СН'!$I$24</f>
        <v>3597.1800219299998</v>
      </c>
      <c r="K147" s="36">
        <f>SUMIFS(СВЦЭМ!$D$33:$D$776,СВЦЭМ!$A$33:$A$776,$A147,СВЦЭМ!$B$33:$B$776,K$119)+'СЕТ СН'!$I$14+СВЦЭМ!$D$10+'СЕТ СН'!$I$5-'СЕТ СН'!$I$24</f>
        <v>3581.0000437500003</v>
      </c>
      <c r="L147" s="36">
        <f>SUMIFS(СВЦЭМ!$D$33:$D$776,СВЦЭМ!$A$33:$A$776,$A147,СВЦЭМ!$B$33:$B$776,L$119)+'СЕТ СН'!$I$14+СВЦЭМ!$D$10+'СЕТ СН'!$I$5-'СЕТ СН'!$I$24</f>
        <v>3547.7510120100001</v>
      </c>
      <c r="M147" s="36">
        <f>SUMIFS(СВЦЭМ!$D$33:$D$776,СВЦЭМ!$A$33:$A$776,$A147,СВЦЭМ!$B$33:$B$776,M$119)+'СЕТ СН'!$I$14+СВЦЭМ!$D$10+'СЕТ СН'!$I$5-'СЕТ СН'!$I$24</f>
        <v>3533.4046291999998</v>
      </c>
      <c r="N147" s="36">
        <f>SUMIFS(СВЦЭМ!$D$33:$D$776,СВЦЭМ!$A$33:$A$776,$A147,СВЦЭМ!$B$33:$B$776,N$119)+'СЕТ СН'!$I$14+СВЦЭМ!$D$10+'СЕТ СН'!$I$5-'СЕТ СН'!$I$24</f>
        <v>3529.1874835999997</v>
      </c>
      <c r="O147" s="36">
        <f>SUMIFS(СВЦЭМ!$D$33:$D$776,СВЦЭМ!$A$33:$A$776,$A147,СВЦЭМ!$B$33:$B$776,O$119)+'СЕТ СН'!$I$14+СВЦЭМ!$D$10+'СЕТ СН'!$I$5-'СЕТ СН'!$I$24</f>
        <v>3534.7695776400001</v>
      </c>
      <c r="P147" s="36">
        <f>SUMIFS(СВЦЭМ!$D$33:$D$776,СВЦЭМ!$A$33:$A$776,$A147,СВЦЭМ!$B$33:$B$776,P$119)+'СЕТ СН'!$I$14+СВЦЭМ!$D$10+'СЕТ СН'!$I$5-'СЕТ СН'!$I$24</f>
        <v>3539.4003848399998</v>
      </c>
      <c r="Q147" s="36">
        <f>SUMIFS(СВЦЭМ!$D$33:$D$776,СВЦЭМ!$A$33:$A$776,$A147,СВЦЭМ!$B$33:$B$776,Q$119)+'СЕТ СН'!$I$14+СВЦЭМ!$D$10+'СЕТ СН'!$I$5-'СЕТ СН'!$I$24</f>
        <v>3526.1941901800001</v>
      </c>
      <c r="R147" s="36">
        <f>SUMIFS(СВЦЭМ!$D$33:$D$776,СВЦЭМ!$A$33:$A$776,$A147,СВЦЭМ!$B$33:$B$776,R$119)+'СЕТ СН'!$I$14+СВЦЭМ!$D$10+'СЕТ СН'!$I$5-'СЕТ СН'!$I$24</f>
        <v>3536.21417475</v>
      </c>
      <c r="S147" s="36">
        <f>SUMIFS(СВЦЭМ!$D$33:$D$776,СВЦЭМ!$A$33:$A$776,$A147,СВЦЭМ!$B$33:$B$776,S$119)+'СЕТ СН'!$I$14+СВЦЭМ!$D$10+'СЕТ СН'!$I$5-'СЕТ СН'!$I$24</f>
        <v>3536.6359810599997</v>
      </c>
      <c r="T147" s="36">
        <f>SUMIFS(СВЦЭМ!$D$33:$D$776,СВЦЭМ!$A$33:$A$776,$A147,СВЦЭМ!$B$33:$B$776,T$119)+'СЕТ СН'!$I$14+СВЦЭМ!$D$10+'СЕТ СН'!$I$5-'СЕТ СН'!$I$24</f>
        <v>3534.9211208900001</v>
      </c>
      <c r="U147" s="36">
        <f>SUMIFS(СВЦЭМ!$D$33:$D$776,СВЦЭМ!$A$33:$A$776,$A147,СВЦЭМ!$B$33:$B$776,U$119)+'СЕТ СН'!$I$14+СВЦЭМ!$D$10+'СЕТ СН'!$I$5-'СЕТ СН'!$I$24</f>
        <v>3517.8579190700002</v>
      </c>
      <c r="V147" s="36">
        <f>SUMIFS(СВЦЭМ!$D$33:$D$776,СВЦЭМ!$A$33:$A$776,$A147,СВЦЭМ!$B$33:$B$776,V$119)+'СЕТ СН'!$I$14+СВЦЭМ!$D$10+'СЕТ СН'!$I$5-'СЕТ СН'!$I$24</f>
        <v>3506.8024438500001</v>
      </c>
      <c r="W147" s="36">
        <f>SUMIFS(СВЦЭМ!$D$33:$D$776,СВЦЭМ!$A$33:$A$776,$A147,СВЦЭМ!$B$33:$B$776,W$119)+'СЕТ СН'!$I$14+СВЦЭМ!$D$10+'СЕТ СН'!$I$5-'СЕТ СН'!$I$24</f>
        <v>3510.6162112800002</v>
      </c>
      <c r="X147" s="36">
        <f>SUMIFS(СВЦЭМ!$D$33:$D$776,СВЦЭМ!$A$33:$A$776,$A147,СВЦЭМ!$B$33:$B$776,X$119)+'СЕТ СН'!$I$14+СВЦЭМ!$D$10+'СЕТ СН'!$I$5-'СЕТ СН'!$I$24</f>
        <v>3476.0518488100001</v>
      </c>
      <c r="Y147" s="36">
        <f>SUMIFS(СВЦЭМ!$D$33:$D$776,СВЦЭМ!$A$33:$A$776,$A147,СВЦЭМ!$B$33:$B$776,Y$119)+'СЕТ СН'!$I$14+СВЦЭМ!$D$10+'СЕТ СН'!$I$5-'СЕТ СН'!$I$24</f>
        <v>3490.42610337</v>
      </c>
    </row>
    <row r="148" spans="1:27" ht="15.75" x14ac:dyDescent="0.2">
      <c r="A148" s="35">
        <f t="shared" si="3"/>
        <v>43798</v>
      </c>
      <c r="B148" s="36">
        <f>SUMIFS(СВЦЭМ!$D$33:$D$776,СВЦЭМ!$A$33:$A$776,$A148,СВЦЭМ!$B$33:$B$776,B$119)+'СЕТ СН'!$I$14+СВЦЭМ!$D$10+'СЕТ СН'!$I$5-'СЕТ СН'!$I$24</f>
        <v>3570.4297277199998</v>
      </c>
      <c r="C148" s="36">
        <f>SUMIFS(СВЦЭМ!$D$33:$D$776,СВЦЭМ!$A$33:$A$776,$A148,СВЦЭМ!$B$33:$B$776,C$119)+'СЕТ СН'!$I$14+СВЦЭМ!$D$10+'СЕТ СН'!$I$5-'СЕТ СН'!$I$24</f>
        <v>3573.0202897199997</v>
      </c>
      <c r="D148" s="36">
        <f>SUMIFS(СВЦЭМ!$D$33:$D$776,СВЦЭМ!$A$33:$A$776,$A148,СВЦЭМ!$B$33:$B$776,D$119)+'СЕТ СН'!$I$14+СВЦЭМ!$D$10+'СЕТ СН'!$I$5-'СЕТ СН'!$I$24</f>
        <v>3603.6260255100001</v>
      </c>
      <c r="E148" s="36">
        <f>SUMIFS(СВЦЭМ!$D$33:$D$776,СВЦЭМ!$A$33:$A$776,$A148,СВЦЭМ!$B$33:$B$776,E$119)+'СЕТ СН'!$I$14+СВЦЭМ!$D$10+'СЕТ СН'!$I$5-'СЕТ СН'!$I$24</f>
        <v>3607.0747479800002</v>
      </c>
      <c r="F148" s="36">
        <f>SUMIFS(СВЦЭМ!$D$33:$D$776,СВЦЭМ!$A$33:$A$776,$A148,СВЦЭМ!$B$33:$B$776,F$119)+'СЕТ СН'!$I$14+СВЦЭМ!$D$10+'СЕТ СН'!$I$5-'СЕТ СН'!$I$24</f>
        <v>3595.6406580100002</v>
      </c>
      <c r="G148" s="36">
        <f>SUMIFS(СВЦЭМ!$D$33:$D$776,СВЦЭМ!$A$33:$A$776,$A148,СВЦЭМ!$B$33:$B$776,G$119)+'СЕТ СН'!$I$14+СВЦЭМ!$D$10+'СЕТ СН'!$I$5-'СЕТ СН'!$I$24</f>
        <v>3595.3081939200001</v>
      </c>
      <c r="H148" s="36">
        <f>SUMIFS(СВЦЭМ!$D$33:$D$776,СВЦЭМ!$A$33:$A$776,$A148,СВЦЭМ!$B$33:$B$776,H$119)+'СЕТ СН'!$I$14+СВЦЭМ!$D$10+'СЕТ СН'!$I$5-'СЕТ СН'!$I$24</f>
        <v>3568.2006725199999</v>
      </c>
      <c r="I148" s="36">
        <f>SUMIFS(СВЦЭМ!$D$33:$D$776,СВЦЭМ!$A$33:$A$776,$A148,СВЦЭМ!$B$33:$B$776,I$119)+'СЕТ СН'!$I$14+СВЦЭМ!$D$10+'СЕТ СН'!$I$5-'СЕТ СН'!$I$24</f>
        <v>3553.33069118</v>
      </c>
      <c r="J148" s="36">
        <f>SUMIFS(СВЦЭМ!$D$33:$D$776,СВЦЭМ!$A$33:$A$776,$A148,СВЦЭМ!$B$33:$B$776,J$119)+'СЕТ СН'!$I$14+СВЦЭМ!$D$10+'СЕТ СН'!$I$5-'СЕТ СН'!$I$24</f>
        <v>3541.8131811200001</v>
      </c>
      <c r="K148" s="36">
        <f>SUMIFS(СВЦЭМ!$D$33:$D$776,СВЦЭМ!$A$33:$A$776,$A148,СВЦЭМ!$B$33:$B$776,K$119)+'СЕТ СН'!$I$14+СВЦЭМ!$D$10+'СЕТ СН'!$I$5-'СЕТ СН'!$I$24</f>
        <v>3528.9379419500001</v>
      </c>
      <c r="L148" s="36">
        <f>SUMIFS(СВЦЭМ!$D$33:$D$776,СВЦЭМ!$A$33:$A$776,$A148,СВЦЭМ!$B$33:$B$776,L$119)+'СЕТ СН'!$I$14+СВЦЭМ!$D$10+'СЕТ СН'!$I$5-'СЕТ СН'!$I$24</f>
        <v>3493.2129869800001</v>
      </c>
      <c r="M148" s="36">
        <f>SUMIFS(СВЦЭМ!$D$33:$D$776,СВЦЭМ!$A$33:$A$776,$A148,СВЦЭМ!$B$33:$B$776,M$119)+'СЕТ СН'!$I$14+СВЦЭМ!$D$10+'СЕТ СН'!$I$5-'СЕТ СН'!$I$24</f>
        <v>3481.9289547099997</v>
      </c>
      <c r="N148" s="36">
        <f>SUMIFS(СВЦЭМ!$D$33:$D$776,СВЦЭМ!$A$33:$A$776,$A148,СВЦЭМ!$B$33:$B$776,N$119)+'СЕТ СН'!$I$14+СВЦЭМ!$D$10+'СЕТ СН'!$I$5-'СЕТ СН'!$I$24</f>
        <v>3474.1511819699999</v>
      </c>
      <c r="O148" s="36">
        <f>SUMIFS(СВЦЭМ!$D$33:$D$776,СВЦЭМ!$A$33:$A$776,$A148,СВЦЭМ!$B$33:$B$776,O$119)+'СЕТ СН'!$I$14+СВЦЭМ!$D$10+'СЕТ СН'!$I$5-'СЕТ СН'!$I$24</f>
        <v>3485.3020258699999</v>
      </c>
      <c r="P148" s="36">
        <f>SUMIFS(СВЦЭМ!$D$33:$D$776,СВЦЭМ!$A$33:$A$776,$A148,СВЦЭМ!$B$33:$B$776,P$119)+'СЕТ СН'!$I$14+СВЦЭМ!$D$10+'СЕТ СН'!$I$5-'СЕТ СН'!$I$24</f>
        <v>3496.68088197</v>
      </c>
      <c r="Q148" s="36">
        <f>SUMIFS(СВЦЭМ!$D$33:$D$776,СВЦЭМ!$A$33:$A$776,$A148,СВЦЭМ!$B$33:$B$776,Q$119)+'СЕТ СН'!$I$14+СВЦЭМ!$D$10+'СЕТ СН'!$I$5-'СЕТ СН'!$I$24</f>
        <v>3505.9845669799997</v>
      </c>
      <c r="R148" s="36">
        <f>SUMIFS(СВЦЭМ!$D$33:$D$776,СВЦЭМ!$A$33:$A$776,$A148,СВЦЭМ!$B$33:$B$776,R$119)+'СЕТ СН'!$I$14+СВЦЭМ!$D$10+'СЕТ СН'!$I$5-'СЕТ СН'!$I$24</f>
        <v>3513.3841998600001</v>
      </c>
      <c r="S148" s="36">
        <f>SUMIFS(СВЦЭМ!$D$33:$D$776,СВЦЭМ!$A$33:$A$776,$A148,СВЦЭМ!$B$33:$B$776,S$119)+'СЕТ СН'!$I$14+СВЦЭМ!$D$10+'СЕТ СН'!$I$5-'СЕТ СН'!$I$24</f>
        <v>3520.4310932600001</v>
      </c>
      <c r="T148" s="36">
        <f>SUMIFS(СВЦЭМ!$D$33:$D$776,СВЦЭМ!$A$33:$A$776,$A148,СВЦЭМ!$B$33:$B$776,T$119)+'СЕТ СН'!$I$14+СВЦЭМ!$D$10+'СЕТ СН'!$I$5-'СЕТ СН'!$I$24</f>
        <v>3520.5096523800003</v>
      </c>
      <c r="U148" s="36">
        <f>SUMIFS(СВЦЭМ!$D$33:$D$776,СВЦЭМ!$A$33:$A$776,$A148,СВЦЭМ!$B$33:$B$776,U$119)+'СЕТ СН'!$I$14+СВЦЭМ!$D$10+'СЕТ СН'!$I$5-'СЕТ СН'!$I$24</f>
        <v>3514.74449224</v>
      </c>
      <c r="V148" s="36">
        <f>SUMIFS(СВЦЭМ!$D$33:$D$776,СВЦЭМ!$A$33:$A$776,$A148,СВЦЭМ!$B$33:$B$776,V$119)+'СЕТ СН'!$I$14+СВЦЭМ!$D$10+'СЕТ СН'!$I$5-'СЕТ СН'!$I$24</f>
        <v>3518.0622711999999</v>
      </c>
      <c r="W148" s="36">
        <f>SUMIFS(СВЦЭМ!$D$33:$D$776,СВЦЭМ!$A$33:$A$776,$A148,СВЦЭМ!$B$33:$B$776,W$119)+'СЕТ СН'!$I$14+СВЦЭМ!$D$10+'СЕТ СН'!$I$5-'СЕТ СН'!$I$24</f>
        <v>3528.4148668600001</v>
      </c>
      <c r="X148" s="36">
        <f>SUMIFS(СВЦЭМ!$D$33:$D$776,СВЦЭМ!$A$33:$A$776,$A148,СВЦЭМ!$B$33:$B$776,X$119)+'СЕТ СН'!$I$14+СВЦЭМ!$D$10+'СЕТ СН'!$I$5-'СЕТ СН'!$I$24</f>
        <v>3525.55117746</v>
      </c>
      <c r="Y148" s="36">
        <f>SUMIFS(СВЦЭМ!$D$33:$D$776,СВЦЭМ!$A$33:$A$776,$A148,СВЦЭМ!$B$33:$B$776,Y$119)+'СЕТ СН'!$I$14+СВЦЭМ!$D$10+'СЕТ СН'!$I$5-'СЕТ СН'!$I$24</f>
        <v>3554.6639856900001</v>
      </c>
    </row>
    <row r="149" spans="1:27" ht="15.75" x14ac:dyDescent="0.2">
      <c r="A149" s="35">
        <f t="shared" si="3"/>
        <v>43799</v>
      </c>
      <c r="B149" s="36">
        <f>SUMIFS(СВЦЭМ!$D$33:$D$776,СВЦЭМ!$A$33:$A$776,$A149,СВЦЭМ!$B$33:$B$776,B$119)+'СЕТ СН'!$I$14+СВЦЭМ!$D$10+'СЕТ СН'!$I$5-'СЕТ СН'!$I$24</f>
        <v>3601.7564304899997</v>
      </c>
      <c r="C149" s="36">
        <f>SUMIFS(СВЦЭМ!$D$33:$D$776,СВЦЭМ!$A$33:$A$776,$A149,СВЦЭМ!$B$33:$B$776,C$119)+'СЕТ СН'!$I$14+СВЦЭМ!$D$10+'СЕТ СН'!$I$5-'СЕТ СН'!$I$24</f>
        <v>3596.7325626800002</v>
      </c>
      <c r="D149" s="36">
        <f>SUMIFS(СВЦЭМ!$D$33:$D$776,СВЦЭМ!$A$33:$A$776,$A149,СВЦЭМ!$B$33:$B$776,D$119)+'СЕТ СН'!$I$14+СВЦЭМ!$D$10+'СЕТ СН'!$I$5-'СЕТ СН'!$I$24</f>
        <v>3636.9011122699999</v>
      </c>
      <c r="E149" s="36">
        <f>SUMIFS(СВЦЭМ!$D$33:$D$776,СВЦЭМ!$A$33:$A$776,$A149,СВЦЭМ!$B$33:$B$776,E$119)+'СЕТ СН'!$I$14+СВЦЭМ!$D$10+'СЕТ СН'!$I$5-'СЕТ СН'!$I$24</f>
        <v>3639.91931458</v>
      </c>
      <c r="F149" s="36">
        <f>SUMIFS(СВЦЭМ!$D$33:$D$776,СВЦЭМ!$A$33:$A$776,$A149,СВЦЭМ!$B$33:$B$776,F$119)+'СЕТ СН'!$I$14+СВЦЭМ!$D$10+'СЕТ СН'!$I$5-'СЕТ СН'!$I$24</f>
        <v>3618.05208528</v>
      </c>
      <c r="G149" s="36">
        <f>SUMIFS(СВЦЭМ!$D$33:$D$776,СВЦЭМ!$A$33:$A$776,$A149,СВЦЭМ!$B$33:$B$776,G$119)+'СЕТ СН'!$I$14+СВЦЭМ!$D$10+'СЕТ СН'!$I$5-'СЕТ СН'!$I$24</f>
        <v>3624.1492185299999</v>
      </c>
      <c r="H149" s="36">
        <f>SUMIFS(СВЦЭМ!$D$33:$D$776,СВЦЭМ!$A$33:$A$776,$A149,СВЦЭМ!$B$33:$B$776,H$119)+'СЕТ СН'!$I$14+СВЦЭМ!$D$10+'СЕТ СН'!$I$5-'СЕТ СН'!$I$24</f>
        <v>3606.7298470000001</v>
      </c>
      <c r="I149" s="36">
        <f>SUMIFS(СВЦЭМ!$D$33:$D$776,СВЦЭМ!$A$33:$A$776,$A149,СВЦЭМ!$B$33:$B$776,I$119)+'СЕТ СН'!$I$14+СВЦЭМ!$D$10+'СЕТ СН'!$I$5-'СЕТ СН'!$I$24</f>
        <v>3596.4568549800001</v>
      </c>
      <c r="J149" s="36">
        <f>SUMIFS(СВЦЭМ!$D$33:$D$776,СВЦЭМ!$A$33:$A$776,$A149,СВЦЭМ!$B$33:$B$776,J$119)+'СЕТ СН'!$I$14+СВЦЭМ!$D$10+'СЕТ СН'!$I$5-'СЕТ СН'!$I$24</f>
        <v>3568.42315375</v>
      </c>
      <c r="K149" s="36">
        <f>SUMIFS(СВЦЭМ!$D$33:$D$776,СВЦЭМ!$A$33:$A$776,$A149,СВЦЭМ!$B$33:$B$776,K$119)+'СЕТ СН'!$I$14+СВЦЭМ!$D$10+'СЕТ СН'!$I$5-'СЕТ СН'!$I$24</f>
        <v>3548.93453894</v>
      </c>
      <c r="L149" s="36">
        <f>SUMIFS(СВЦЭМ!$D$33:$D$776,СВЦЭМ!$A$33:$A$776,$A149,СВЦЭМ!$B$33:$B$776,L$119)+'СЕТ СН'!$I$14+СВЦЭМ!$D$10+'СЕТ СН'!$I$5-'СЕТ СН'!$I$24</f>
        <v>3507.51517027</v>
      </c>
      <c r="M149" s="36">
        <f>SUMIFS(СВЦЭМ!$D$33:$D$776,СВЦЭМ!$A$33:$A$776,$A149,СВЦЭМ!$B$33:$B$776,M$119)+'СЕТ СН'!$I$14+СВЦЭМ!$D$10+'СЕТ СН'!$I$5-'СЕТ СН'!$I$24</f>
        <v>3497.0549094399998</v>
      </c>
      <c r="N149" s="36">
        <f>SUMIFS(СВЦЭМ!$D$33:$D$776,СВЦЭМ!$A$33:$A$776,$A149,СВЦЭМ!$B$33:$B$776,N$119)+'СЕТ СН'!$I$14+СВЦЭМ!$D$10+'СЕТ СН'!$I$5-'СЕТ СН'!$I$24</f>
        <v>3490.48284229</v>
      </c>
      <c r="O149" s="36">
        <f>SUMIFS(СВЦЭМ!$D$33:$D$776,СВЦЭМ!$A$33:$A$776,$A149,СВЦЭМ!$B$33:$B$776,O$119)+'СЕТ СН'!$I$14+СВЦЭМ!$D$10+'СЕТ СН'!$I$5-'СЕТ СН'!$I$24</f>
        <v>3500.3124781000001</v>
      </c>
      <c r="P149" s="36">
        <f>SUMIFS(СВЦЭМ!$D$33:$D$776,СВЦЭМ!$A$33:$A$776,$A149,СВЦЭМ!$B$33:$B$776,P$119)+'СЕТ СН'!$I$14+СВЦЭМ!$D$10+'СЕТ СН'!$I$5-'СЕТ СН'!$I$24</f>
        <v>3508.6129835299998</v>
      </c>
      <c r="Q149" s="36">
        <f>SUMIFS(СВЦЭМ!$D$33:$D$776,СВЦЭМ!$A$33:$A$776,$A149,СВЦЭМ!$B$33:$B$776,Q$119)+'СЕТ СН'!$I$14+СВЦЭМ!$D$10+'СЕТ СН'!$I$5-'СЕТ СН'!$I$24</f>
        <v>3511.9852457799998</v>
      </c>
      <c r="R149" s="36">
        <f>SUMIFS(СВЦЭМ!$D$33:$D$776,СВЦЭМ!$A$33:$A$776,$A149,СВЦЭМ!$B$33:$B$776,R$119)+'СЕТ СН'!$I$14+СВЦЭМ!$D$10+'СЕТ СН'!$I$5-'СЕТ СН'!$I$24</f>
        <v>3493.0658072400001</v>
      </c>
      <c r="S149" s="36">
        <f>SUMIFS(СВЦЭМ!$D$33:$D$776,СВЦЭМ!$A$33:$A$776,$A149,СВЦЭМ!$B$33:$B$776,S$119)+'СЕТ СН'!$I$14+СВЦЭМ!$D$10+'СЕТ СН'!$I$5-'СЕТ СН'!$I$24</f>
        <v>3484.2371600799997</v>
      </c>
      <c r="T149" s="36">
        <f>SUMIFS(СВЦЭМ!$D$33:$D$776,СВЦЭМ!$A$33:$A$776,$A149,СВЦЭМ!$B$33:$B$776,T$119)+'СЕТ СН'!$I$14+СВЦЭМ!$D$10+'СЕТ СН'!$I$5-'СЕТ СН'!$I$24</f>
        <v>3474.0469192299997</v>
      </c>
      <c r="U149" s="36">
        <f>SUMIFS(СВЦЭМ!$D$33:$D$776,СВЦЭМ!$A$33:$A$776,$A149,СВЦЭМ!$B$33:$B$776,U$119)+'СЕТ СН'!$I$14+СВЦЭМ!$D$10+'СЕТ СН'!$I$5-'СЕТ СН'!$I$24</f>
        <v>3473.14859996</v>
      </c>
      <c r="V149" s="36">
        <f>SUMIFS(СВЦЭМ!$D$33:$D$776,СВЦЭМ!$A$33:$A$776,$A149,СВЦЭМ!$B$33:$B$776,V$119)+'СЕТ СН'!$I$14+СВЦЭМ!$D$10+'СЕТ СН'!$I$5-'СЕТ СН'!$I$24</f>
        <v>3484.0632985900002</v>
      </c>
      <c r="W149" s="36">
        <f>SUMIFS(СВЦЭМ!$D$33:$D$776,СВЦЭМ!$A$33:$A$776,$A149,СВЦЭМ!$B$33:$B$776,W$119)+'СЕТ СН'!$I$14+СВЦЭМ!$D$10+'СЕТ СН'!$I$5-'СЕТ СН'!$I$24</f>
        <v>3494.9428373199999</v>
      </c>
      <c r="X149" s="36">
        <f>SUMIFS(СВЦЭМ!$D$33:$D$776,СВЦЭМ!$A$33:$A$776,$A149,СВЦЭМ!$B$33:$B$776,X$119)+'СЕТ СН'!$I$14+СВЦЭМ!$D$10+'СЕТ СН'!$I$5-'СЕТ СН'!$I$24</f>
        <v>3496.8907603100001</v>
      </c>
      <c r="Y149" s="36">
        <f>SUMIFS(СВЦЭМ!$D$33:$D$776,СВЦЭМ!$A$33:$A$776,$A149,СВЦЭМ!$B$33:$B$776,Y$119)+'СЕТ СН'!$I$14+СВЦЭМ!$D$10+'СЕТ СН'!$I$5-'СЕТ СН'!$I$24</f>
        <v>3537.65485274</v>
      </c>
    </row>
    <row r="150" spans="1:27" ht="15.75" hidden="1" x14ac:dyDescent="0.2">
      <c r="A150" s="35">
        <f t="shared" si="3"/>
        <v>43800</v>
      </c>
      <c r="B150" s="36">
        <f>SUMIFS(СВЦЭМ!$D$33:$D$776,СВЦЭМ!$A$33:$A$776,$A150,СВЦЭМ!$B$33:$B$776,B$119)+'СЕТ СН'!$I$14+СВЦЭМ!$D$10+'СЕТ СН'!$I$5-'СЕТ СН'!$I$24</f>
        <v>2721.2415828399999</v>
      </c>
      <c r="C150" s="36">
        <f>SUMIFS(СВЦЭМ!$D$33:$D$776,СВЦЭМ!$A$33:$A$776,$A150,СВЦЭМ!$B$33:$B$776,C$119)+'СЕТ СН'!$I$14+СВЦЭМ!$D$10+'СЕТ СН'!$I$5-'СЕТ СН'!$I$24</f>
        <v>2721.2415828399999</v>
      </c>
      <c r="D150" s="36">
        <f>SUMIFS(СВЦЭМ!$D$33:$D$776,СВЦЭМ!$A$33:$A$776,$A150,СВЦЭМ!$B$33:$B$776,D$119)+'СЕТ СН'!$I$14+СВЦЭМ!$D$10+'СЕТ СН'!$I$5-'СЕТ СН'!$I$24</f>
        <v>2721.2415828399999</v>
      </c>
      <c r="E150" s="36">
        <f>SUMIFS(СВЦЭМ!$D$33:$D$776,СВЦЭМ!$A$33:$A$776,$A150,СВЦЭМ!$B$33:$B$776,E$119)+'СЕТ СН'!$I$14+СВЦЭМ!$D$10+'СЕТ СН'!$I$5-'СЕТ СН'!$I$24</f>
        <v>2721.2415828399999</v>
      </c>
      <c r="F150" s="36">
        <f>SUMIFS(СВЦЭМ!$D$33:$D$776,СВЦЭМ!$A$33:$A$776,$A150,СВЦЭМ!$B$33:$B$776,F$119)+'СЕТ СН'!$I$14+СВЦЭМ!$D$10+'СЕТ СН'!$I$5-'СЕТ СН'!$I$24</f>
        <v>2721.2415828399999</v>
      </c>
      <c r="G150" s="36">
        <f>SUMIFS(СВЦЭМ!$D$33:$D$776,СВЦЭМ!$A$33:$A$776,$A150,СВЦЭМ!$B$33:$B$776,G$119)+'СЕТ СН'!$I$14+СВЦЭМ!$D$10+'СЕТ СН'!$I$5-'СЕТ СН'!$I$24</f>
        <v>2721.2415828399999</v>
      </c>
      <c r="H150" s="36">
        <f>SUMIFS(СВЦЭМ!$D$33:$D$776,СВЦЭМ!$A$33:$A$776,$A150,СВЦЭМ!$B$33:$B$776,H$119)+'СЕТ СН'!$I$14+СВЦЭМ!$D$10+'СЕТ СН'!$I$5-'СЕТ СН'!$I$24</f>
        <v>2721.2415828399999</v>
      </c>
      <c r="I150" s="36">
        <f>SUMIFS(СВЦЭМ!$D$33:$D$776,СВЦЭМ!$A$33:$A$776,$A150,СВЦЭМ!$B$33:$B$776,I$119)+'СЕТ СН'!$I$14+СВЦЭМ!$D$10+'СЕТ СН'!$I$5-'СЕТ СН'!$I$24</f>
        <v>2721.2415828399999</v>
      </c>
      <c r="J150" s="36">
        <f>SUMIFS(СВЦЭМ!$D$33:$D$776,СВЦЭМ!$A$33:$A$776,$A150,СВЦЭМ!$B$33:$B$776,J$119)+'СЕТ СН'!$I$14+СВЦЭМ!$D$10+'СЕТ СН'!$I$5-'СЕТ СН'!$I$24</f>
        <v>2721.2415828399999</v>
      </c>
      <c r="K150" s="36">
        <f>SUMIFS(СВЦЭМ!$D$33:$D$776,СВЦЭМ!$A$33:$A$776,$A150,СВЦЭМ!$B$33:$B$776,K$119)+'СЕТ СН'!$I$14+СВЦЭМ!$D$10+'СЕТ СН'!$I$5-'СЕТ СН'!$I$24</f>
        <v>2721.2415828399999</v>
      </c>
      <c r="L150" s="36">
        <f>SUMIFS(СВЦЭМ!$D$33:$D$776,СВЦЭМ!$A$33:$A$776,$A150,СВЦЭМ!$B$33:$B$776,L$119)+'СЕТ СН'!$I$14+СВЦЭМ!$D$10+'СЕТ СН'!$I$5-'СЕТ СН'!$I$24</f>
        <v>2721.2415828399999</v>
      </c>
      <c r="M150" s="36">
        <f>SUMIFS(СВЦЭМ!$D$33:$D$776,СВЦЭМ!$A$33:$A$776,$A150,СВЦЭМ!$B$33:$B$776,M$119)+'СЕТ СН'!$I$14+СВЦЭМ!$D$10+'СЕТ СН'!$I$5-'СЕТ СН'!$I$24</f>
        <v>2721.2415828399999</v>
      </c>
      <c r="N150" s="36">
        <f>SUMIFS(СВЦЭМ!$D$33:$D$776,СВЦЭМ!$A$33:$A$776,$A150,СВЦЭМ!$B$33:$B$776,N$119)+'СЕТ СН'!$I$14+СВЦЭМ!$D$10+'СЕТ СН'!$I$5-'СЕТ СН'!$I$24</f>
        <v>2721.2415828399999</v>
      </c>
      <c r="O150" s="36">
        <f>SUMIFS(СВЦЭМ!$D$33:$D$776,СВЦЭМ!$A$33:$A$776,$A150,СВЦЭМ!$B$33:$B$776,O$119)+'СЕТ СН'!$I$14+СВЦЭМ!$D$10+'СЕТ СН'!$I$5-'СЕТ СН'!$I$24</f>
        <v>2721.2415828399999</v>
      </c>
      <c r="P150" s="36">
        <f>SUMIFS(СВЦЭМ!$D$33:$D$776,СВЦЭМ!$A$33:$A$776,$A150,СВЦЭМ!$B$33:$B$776,P$119)+'СЕТ СН'!$I$14+СВЦЭМ!$D$10+'СЕТ СН'!$I$5-'СЕТ СН'!$I$24</f>
        <v>2721.2415828399999</v>
      </c>
      <c r="Q150" s="36">
        <f>SUMIFS(СВЦЭМ!$D$33:$D$776,СВЦЭМ!$A$33:$A$776,$A150,СВЦЭМ!$B$33:$B$776,Q$119)+'СЕТ СН'!$I$14+СВЦЭМ!$D$10+'СЕТ СН'!$I$5-'СЕТ СН'!$I$24</f>
        <v>2721.2415828399999</v>
      </c>
      <c r="R150" s="36">
        <f>SUMIFS(СВЦЭМ!$D$33:$D$776,СВЦЭМ!$A$33:$A$776,$A150,СВЦЭМ!$B$33:$B$776,R$119)+'СЕТ СН'!$I$14+СВЦЭМ!$D$10+'СЕТ СН'!$I$5-'СЕТ СН'!$I$24</f>
        <v>2721.2415828399999</v>
      </c>
      <c r="S150" s="36">
        <f>SUMIFS(СВЦЭМ!$D$33:$D$776,СВЦЭМ!$A$33:$A$776,$A150,СВЦЭМ!$B$33:$B$776,S$119)+'СЕТ СН'!$I$14+СВЦЭМ!$D$10+'СЕТ СН'!$I$5-'СЕТ СН'!$I$24</f>
        <v>2721.2415828399999</v>
      </c>
      <c r="T150" s="36">
        <f>SUMIFS(СВЦЭМ!$D$33:$D$776,СВЦЭМ!$A$33:$A$776,$A150,СВЦЭМ!$B$33:$B$776,T$119)+'СЕТ СН'!$I$14+СВЦЭМ!$D$10+'СЕТ СН'!$I$5-'СЕТ СН'!$I$24</f>
        <v>2721.2415828399999</v>
      </c>
      <c r="U150" s="36">
        <f>SUMIFS(СВЦЭМ!$D$33:$D$776,СВЦЭМ!$A$33:$A$776,$A150,СВЦЭМ!$B$33:$B$776,U$119)+'СЕТ СН'!$I$14+СВЦЭМ!$D$10+'СЕТ СН'!$I$5-'СЕТ СН'!$I$24</f>
        <v>2721.2415828399999</v>
      </c>
      <c r="V150" s="36">
        <f>SUMIFS(СВЦЭМ!$D$33:$D$776,СВЦЭМ!$A$33:$A$776,$A150,СВЦЭМ!$B$33:$B$776,V$119)+'СЕТ СН'!$I$14+СВЦЭМ!$D$10+'СЕТ СН'!$I$5-'СЕТ СН'!$I$24</f>
        <v>2721.2415828399999</v>
      </c>
      <c r="W150" s="36">
        <f>SUMIFS(СВЦЭМ!$D$33:$D$776,СВЦЭМ!$A$33:$A$776,$A150,СВЦЭМ!$B$33:$B$776,W$119)+'СЕТ СН'!$I$14+СВЦЭМ!$D$10+'СЕТ СН'!$I$5-'СЕТ СН'!$I$24</f>
        <v>2721.2415828399999</v>
      </c>
      <c r="X150" s="36">
        <f>SUMIFS(СВЦЭМ!$D$33:$D$776,СВЦЭМ!$A$33:$A$776,$A150,СВЦЭМ!$B$33:$B$776,X$119)+'СЕТ СН'!$I$14+СВЦЭМ!$D$10+'СЕТ СН'!$I$5-'СЕТ СН'!$I$24</f>
        <v>2721.2415828399999</v>
      </c>
      <c r="Y150" s="36">
        <f>SUMIFS(СВЦЭМ!$D$33:$D$776,СВЦЭМ!$A$33:$A$776,$A150,СВЦЭМ!$B$33:$B$776,Y$119)+'СЕТ СН'!$I$14+СВЦЭМ!$D$10+'СЕТ СН'!$I$5-'СЕТ СН'!$I$24</f>
        <v>2721.2415828399999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151</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01.11.2019</v>
      </c>
      <c r="B156" s="36">
        <f>SUMIFS(СВЦЭМ!$E$33:$E$776,СВЦЭМ!$A$33:$A$776,$A156,СВЦЭМ!$B$33:$B$776,B$155)+'СЕТ СН'!$F$15</f>
        <v>153.21028268000001</v>
      </c>
      <c r="C156" s="36">
        <f>SUMIFS(СВЦЭМ!$E$33:$E$776,СВЦЭМ!$A$33:$A$776,$A156,СВЦЭМ!$B$33:$B$776,C$155)+'СЕТ СН'!$F$15</f>
        <v>162.12865020999999</v>
      </c>
      <c r="D156" s="36">
        <f>SUMIFS(СВЦЭМ!$E$33:$E$776,СВЦЭМ!$A$33:$A$776,$A156,СВЦЭМ!$B$33:$B$776,D$155)+'СЕТ СН'!$F$15</f>
        <v>165.86663331</v>
      </c>
      <c r="E156" s="36">
        <f>SUMIFS(СВЦЭМ!$E$33:$E$776,СВЦЭМ!$A$33:$A$776,$A156,СВЦЭМ!$B$33:$B$776,E$155)+'СЕТ СН'!$F$15</f>
        <v>168.36740021</v>
      </c>
      <c r="F156" s="36">
        <f>SUMIFS(СВЦЭМ!$E$33:$E$776,СВЦЭМ!$A$33:$A$776,$A156,СВЦЭМ!$B$33:$B$776,F$155)+'СЕТ СН'!$F$15</f>
        <v>169.05855819000001</v>
      </c>
      <c r="G156" s="36">
        <f>SUMIFS(СВЦЭМ!$E$33:$E$776,СВЦЭМ!$A$33:$A$776,$A156,СВЦЭМ!$B$33:$B$776,G$155)+'СЕТ СН'!$F$15</f>
        <v>165.29673837999999</v>
      </c>
      <c r="H156" s="36">
        <f>SUMIFS(СВЦЭМ!$E$33:$E$776,СВЦЭМ!$A$33:$A$776,$A156,СВЦЭМ!$B$33:$B$776,H$155)+'СЕТ СН'!$F$15</f>
        <v>163.34586272999999</v>
      </c>
      <c r="I156" s="36">
        <f>SUMIFS(СВЦЭМ!$E$33:$E$776,СВЦЭМ!$A$33:$A$776,$A156,СВЦЭМ!$B$33:$B$776,I$155)+'СЕТ СН'!$F$15</f>
        <v>160.12077461000001</v>
      </c>
      <c r="J156" s="36">
        <f>SUMIFS(СВЦЭМ!$E$33:$E$776,СВЦЭМ!$A$33:$A$776,$A156,СВЦЭМ!$B$33:$B$776,J$155)+'СЕТ СН'!$F$15</f>
        <v>155.12794335999999</v>
      </c>
      <c r="K156" s="36">
        <f>SUMIFS(СВЦЭМ!$E$33:$E$776,СВЦЭМ!$A$33:$A$776,$A156,СВЦЭМ!$B$33:$B$776,K$155)+'СЕТ СН'!$F$15</f>
        <v>152.58306501000001</v>
      </c>
      <c r="L156" s="36">
        <f>SUMIFS(СВЦЭМ!$E$33:$E$776,СВЦЭМ!$A$33:$A$776,$A156,СВЦЭМ!$B$33:$B$776,L$155)+'СЕТ СН'!$F$15</f>
        <v>153.68340406999999</v>
      </c>
      <c r="M156" s="36">
        <f>SUMIFS(СВЦЭМ!$E$33:$E$776,СВЦЭМ!$A$33:$A$776,$A156,СВЦЭМ!$B$33:$B$776,M$155)+'СЕТ СН'!$F$15</f>
        <v>154.22185580999999</v>
      </c>
      <c r="N156" s="36">
        <f>SUMIFS(СВЦЭМ!$E$33:$E$776,СВЦЭМ!$A$33:$A$776,$A156,СВЦЭМ!$B$33:$B$776,N$155)+'СЕТ СН'!$F$15</f>
        <v>155.36710056999999</v>
      </c>
      <c r="O156" s="36">
        <f>SUMIFS(СВЦЭМ!$E$33:$E$776,СВЦЭМ!$A$33:$A$776,$A156,СВЦЭМ!$B$33:$B$776,O$155)+'СЕТ СН'!$F$15</f>
        <v>154.96308590000001</v>
      </c>
      <c r="P156" s="36">
        <f>SUMIFS(СВЦЭМ!$E$33:$E$776,СВЦЭМ!$A$33:$A$776,$A156,СВЦЭМ!$B$33:$B$776,P$155)+'СЕТ СН'!$F$15</f>
        <v>156.26691959999999</v>
      </c>
      <c r="Q156" s="36">
        <f>SUMIFS(СВЦЭМ!$E$33:$E$776,СВЦЭМ!$A$33:$A$776,$A156,СВЦЭМ!$B$33:$B$776,Q$155)+'СЕТ СН'!$F$15</f>
        <v>155.71841047000001</v>
      </c>
      <c r="R156" s="36">
        <f>SUMIFS(СВЦЭМ!$E$33:$E$776,СВЦЭМ!$A$33:$A$776,$A156,СВЦЭМ!$B$33:$B$776,R$155)+'СЕТ СН'!$F$15</f>
        <v>147.06275307999999</v>
      </c>
      <c r="S156" s="36">
        <f>SUMIFS(СВЦЭМ!$E$33:$E$776,СВЦЭМ!$A$33:$A$776,$A156,СВЦЭМ!$B$33:$B$776,S$155)+'СЕТ СН'!$F$15</f>
        <v>143.37362542</v>
      </c>
      <c r="T156" s="36">
        <f>SUMIFS(СВЦЭМ!$E$33:$E$776,СВЦЭМ!$A$33:$A$776,$A156,СВЦЭМ!$B$33:$B$776,T$155)+'СЕТ СН'!$F$15</f>
        <v>139.09497893</v>
      </c>
      <c r="U156" s="36">
        <f>SUMIFS(СВЦЭМ!$E$33:$E$776,СВЦЭМ!$A$33:$A$776,$A156,СВЦЭМ!$B$33:$B$776,U$155)+'СЕТ СН'!$F$15</f>
        <v>138.87493388999999</v>
      </c>
      <c r="V156" s="36">
        <f>SUMIFS(СВЦЭМ!$E$33:$E$776,СВЦЭМ!$A$33:$A$776,$A156,СВЦЭМ!$B$33:$B$776,V$155)+'СЕТ СН'!$F$15</f>
        <v>140.47289334999999</v>
      </c>
      <c r="W156" s="36">
        <f>SUMIFS(СВЦЭМ!$E$33:$E$776,СВЦЭМ!$A$33:$A$776,$A156,СВЦЭМ!$B$33:$B$776,W$155)+'СЕТ СН'!$F$15</f>
        <v>143.75503040000001</v>
      </c>
      <c r="X156" s="36">
        <f>SUMIFS(СВЦЭМ!$E$33:$E$776,СВЦЭМ!$A$33:$A$776,$A156,СВЦЭМ!$B$33:$B$776,X$155)+'СЕТ СН'!$F$15</f>
        <v>146.62151673</v>
      </c>
      <c r="Y156" s="36">
        <f>SUMIFS(СВЦЭМ!$E$33:$E$776,СВЦЭМ!$A$33:$A$776,$A156,СВЦЭМ!$B$33:$B$776,Y$155)+'СЕТ СН'!$F$15</f>
        <v>152.18988970000001</v>
      </c>
      <c r="AA156" s="45"/>
    </row>
    <row r="157" spans="1:27" ht="15.75" x14ac:dyDescent="0.2">
      <c r="A157" s="35">
        <f>A156+1</f>
        <v>43771</v>
      </c>
      <c r="B157" s="36">
        <f>SUMIFS(СВЦЭМ!$E$33:$E$776,СВЦЭМ!$A$33:$A$776,$A157,СВЦЭМ!$B$33:$B$776,B$155)+'СЕТ СН'!$F$15</f>
        <v>155.68277449999999</v>
      </c>
      <c r="C157" s="36">
        <f>SUMIFS(СВЦЭМ!$E$33:$E$776,СВЦЭМ!$A$33:$A$776,$A157,СВЦЭМ!$B$33:$B$776,C$155)+'СЕТ СН'!$F$15</f>
        <v>163.34837313</v>
      </c>
      <c r="D157" s="36">
        <f>SUMIFS(СВЦЭМ!$E$33:$E$776,СВЦЭМ!$A$33:$A$776,$A157,СВЦЭМ!$B$33:$B$776,D$155)+'СЕТ СН'!$F$15</f>
        <v>167.88162599</v>
      </c>
      <c r="E157" s="36">
        <f>SUMIFS(СВЦЭМ!$E$33:$E$776,СВЦЭМ!$A$33:$A$776,$A157,СВЦЭМ!$B$33:$B$776,E$155)+'СЕТ СН'!$F$15</f>
        <v>169.86925155</v>
      </c>
      <c r="F157" s="36">
        <f>SUMIFS(СВЦЭМ!$E$33:$E$776,СВЦЭМ!$A$33:$A$776,$A157,СВЦЭМ!$B$33:$B$776,F$155)+'СЕТ СН'!$F$15</f>
        <v>166.81495987</v>
      </c>
      <c r="G157" s="36">
        <f>SUMIFS(СВЦЭМ!$E$33:$E$776,СВЦЭМ!$A$33:$A$776,$A157,СВЦЭМ!$B$33:$B$776,G$155)+'СЕТ СН'!$F$15</f>
        <v>164.17464383999999</v>
      </c>
      <c r="H157" s="36">
        <f>SUMIFS(СВЦЭМ!$E$33:$E$776,СВЦЭМ!$A$33:$A$776,$A157,СВЦЭМ!$B$33:$B$776,H$155)+'СЕТ СН'!$F$15</f>
        <v>159.74794940000001</v>
      </c>
      <c r="I157" s="36">
        <f>SUMIFS(СВЦЭМ!$E$33:$E$776,СВЦЭМ!$A$33:$A$776,$A157,СВЦЭМ!$B$33:$B$776,I$155)+'СЕТ СН'!$F$15</f>
        <v>157.95410494000001</v>
      </c>
      <c r="J157" s="36">
        <f>SUMIFS(СВЦЭМ!$E$33:$E$776,СВЦЭМ!$A$33:$A$776,$A157,СВЦЭМ!$B$33:$B$776,J$155)+'СЕТ СН'!$F$15</f>
        <v>154.99662954999999</v>
      </c>
      <c r="K157" s="36">
        <f>SUMIFS(СВЦЭМ!$E$33:$E$776,СВЦЭМ!$A$33:$A$776,$A157,СВЦЭМ!$B$33:$B$776,K$155)+'СЕТ СН'!$F$15</f>
        <v>149.15828628</v>
      </c>
      <c r="L157" s="36">
        <f>SUMIFS(СВЦЭМ!$E$33:$E$776,СВЦЭМ!$A$33:$A$776,$A157,СВЦЭМ!$B$33:$B$776,L$155)+'СЕТ СН'!$F$15</f>
        <v>146.23790700999999</v>
      </c>
      <c r="M157" s="36">
        <f>SUMIFS(СВЦЭМ!$E$33:$E$776,СВЦЭМ!$A$33:$A$776,$A157,СВЦЭМ!$B$33:$B$776,M$155)+'СЕТ СН'!$F$15</f>
        <v>148.50123657</v>
      </c>
      <c r="N157" s="36">
        <f>SUMIFS(СВЦЭМ!$E$33:$E$776,СВЦЭМ!$A$33:$A$776,$A157,СВЦЭМ!$B$33:$B$776,N$155)+'СЕТ СН'!$F$15</f>
        <v>148.25109502999999</v>
      </c>
      <c r="O157" s="36">
        <f>SUMIFS(СВЦЭМ!$E$33:$E$776,СВЦЭМ!$A$33:$A$776,$A157,СВЦЭМ!$B$33:$B$776,O$155)+'СЕТ СН'!$F$15</f>
        <v>149.43052394</v>
      </c>
      <c r="P157" s="36">
        <f>SUMIFS(СВЦЭМ!$E$33:$E$776,СВЦЭМ!$A$33:$A$776,$A157,СВЦЭМ!$B$33:$B$776,P$155)+'СЕТ СН'!$F$15</f>
        <v>150.92648341</v>
      </c>
      <c r="Q157" s="36">
        <f>SUMIFS(СВЦЭМ!$E$33:$E$776,СВЦЭМ!$A$33:$A$776,$A157,СВЦЭМ!$B$33:$B$776,Q$155)+'СЕТ СН'!$F$15</f>
        <v>147.37824939999999</v>
      </c>
      <c r="R157" s="36">
        <f>SUMIFS(СВЦЭМ!$E$33:$E$776,СВЦЭМ!$A$33:$A$776,$A157,СВЦЭМ!$B$33:$B$776,R$155)+'СЕТ СН'!$F$15</f>
        <v>138.48485700000001</v>
      </c>
      <c r="S157" s="36">
        <f>SUMIFS(СВЦЭМ!$E$33:$E$776,СВЦЭМ!$A$33:$A$776,$A157,СВЦЭМ!$B$33:$B$776,S$155)+'СЕТ СН'!$F$15</f>
        <v>134.34925372999999</v>
      </c>
      <c r="T157" s="36">
        <f>SUMIFS(СВЦЭМ!$E$33:$E$776,СВЦЭМ!$A$33:$A$776,$A157,СВЦЭМ!$B$33:$B$776,T$155)+'СЕТ СН'!$F$15</f>
        <v>132.83749202000001</v>
      </c>
      <c r="U157" s="36">
        <f>SUMIFS(СВЦЭМ!$E$33:$E$776,СВЦЭМ!$A$33:$A$776,$A157,СВЦЭМ!$B$33:$B$776,U$155)+'СЕТ СН'!$F$15</f>
        <v>132.80441153000001</v>
      </c>
      <c r="V157" s="36">
        <f>SUMIFS(СВЦЭМ!$E$33:$E$776,СВЦЭМ!$A$33:$A$776,$A157,СВЦЭМ!$B$33:$B$776,V$155)+'СЕТ СН'!$F$15</f>
        <v>133.11480216999999</v>
      </c>
      <c r="W157" s="36">
        <f>SUMIFS(СВЦЭМ!$E$33:$E$776,СВЦЭМ!$A$33:$A$776,$A157,СВЦЭМ!$B$33:$B$776,W$155)+'СЕТ СН'!$F$15</f>
        <v>138.92190711999999</v>
      </c>
      <c r="X157" s="36">
        <f>SUMIFS(СВЦЭМ!$E$33:$E$776,СВЦЭМ!$A$33:$A$776,$A157,СВЦЭМ!$B$33:$B$776,X$155)+'СЕТ СН'!$F$15</f>
        <v>141.71108175000001</v>
      </c>
      <c r="Y157" s="36">
        <f>SUMIFS(СВЦЭМ!$E$33:$E$776,СВЦЭМ!$A$33:$A$776,$A157,СВЦЭМ!$B$33:$B$776,Y$155)+'СЕТ СН'!$F$15</f>
        <v>147.08372034999999</v>
      </c>
    </row>
    <row r="158" spans="1:27" ht="15.75" x14ac:dyDescent="0.2">
      <c r="A158" s="35">
        <f t="shared" ref="A158:A186" si="4">A157+1</f>
        <v>43772</v>
      </c>
      <c r="B158" s="36">
        <f>SUMIFS(СВЦЭМ!$E$33:$E$776,СВЦЭМ!$A$33:$A$776,$A158,СВЦЭМ!$B$33:$B$776,B$155)+'СЕТ СН'!$F$15</f>
        <v>144.07321181</v>
      </c>
      <c r="C158" s="36">
        <f>SUMIFS(СВЦЭМ!$E$33:$E$776,СВЦЭМ!$A$33:$A$776,$A158,СВЦЭМ!$B$33:$B$776,C$155)+'СЕТ СН'!$F$15</f>
        <v>152.09232442000001</v>
      </c>
      <c r="D158" s="36">
        <f>SUMIFS(СВЦЭМ!$E$33:$E$776,СВЦЭМ!$A$33:$A$776,$A158,СВЦЭМ!$B$33:$B$776,D$155)+'СЕТ СН'!$F$15</f>
        <v>155.30060234999999</v>
      </c>
      <c r="E158" s="36">
        <f>SUMIFS(СВЦЭМ!$E$33:$E$776,СВЦЭМ!$A$33:$A$776,$A158,СВЦЭМ!$B$33:$B$776,E$155)+'СЕТ СН'!$F$15</f>
        <v>156.26755736000001</v>
      </c>
      <c r="F158" s="36">
        <f>SUMIFS(СВЦЭМ!$E$33:$E$776,СВЦЭМ!$A$33:$A$776,$A158,СВЦЭМ!$B$33:$B$776,F$155)+'СЕТ СН'!$F$15</f>
        <v>159.60678308999999</v>
      </c>
      <c r="G158" s="36">
        <f>SUMIFS(СВЦЭМ!$E$33:$E$776,СВЦЭМ!$A$33:$A$776,$A158,СВЦЭМ!$B$33:$B$776,G$155)+'СЕТ СН'!$F$15</f>
        <v>156.90256413</v>
      </c>
      <c r="H158" s="36">
        <f>SUMIFS(СВЦЭМ!$E$33:$E$776,СВЦЭМ!$A$33:$A$776,$A158,СВЦЭМ!$B$33:$B$776,H$155)+'СЕТ СН'!$F$15</f>
        <v>153.90643173000001</v>
      </c>
      <c r="I158" s="36">
        <f>SUMIFS(СВЦЭМ!$E$33:$E$776,СВЦЭМ!$A$33:$A$776,$A158,СВЦЭМ!$B$33:$B$776,I$155)+'СЕТ СН'!$F$15</f>
        <v>151.99005758999999</v>
      </c>
      <c r="J158" s="36">
        <f>SUMIFS(СВЦЭМ!$E$33:$E$776,СВЦЭМ!$A$33:$A$776,$A158,СВЦЭМ!$B$33:$B$776,J$155)+'СЕТ СН'!$F$15</f>
        <v>144.54336180999999</v>
      </c>
      <c r="K158" s="36">
        <f>SUMIFS(СВЦЭМ!$E$33:$E$776,СВЦЭМ!$A$33:$A$776,$A158,СВЦЭМ!$B$33:$B$776,K$155)+'СЕТ СН'!$F$15</f>
        <v>135.38480296</v>
      </c>
      <c r="L158" s="36">
        <f>SUMIFS(СВЦЭМ!$E$33:$E$776,СВЦЭМ!$A$33:$A$776,$A158,СВЦЭМ!$B$33:$B$776,L$155)+'СЕТ СН'!$F$15</f>
        <v>132.55549615999999</v>
      </c>
      <c r="M158" s="36">
        <f>SUMIFS(СВЦЭМ!$E$33:$E$776,СВЦЭМ!$A$33:$A$776,$A158,СВЦЭМ!$B$33:$B$776,M$155)+'СЕТ СН'!$F$15</f>
        <v>133.05521590999999</v>
      </c>
      <c r="N158" s="36">
        <f>SUMIFS(СВЦЭМ!$E$33:$E$776,СВЦЭМ!$A$33:$A$776,$A158,СВЦЭМ!$B$33:$B$776,N$155)+'СЕТ СН'!$F$15</f>
        <v>133.87080216000001</v>
      </c>
      <c r="O158" s="36">
        <f>SUMIFS(СВЦЭМ!$E$33:$E$776,СВЦЭМ!$A$33:$A$776,$A158,СВЦЭМ!$B$33:$B$776,O$155)+'СЕТ СН'!$F$15</f>
        <v>134.61463946000001</v>
      </c>
      <c r="P158" s="36">
        <f>SUMIFS(СВЦЭМ!$E$33:$E$776,СВЦЭМ!$A$33:$A$776,$A158,СВЦЭМ!$B$33:$B$776,P$155)+'СЕТ СН'!$F$15</f>
        <v>136.0178382</v>
      </c>
      <c r="Q158" s="36">
        <f>SUMIFS(СВЦЭМ!$E$33:$E$776,СВЦЭМ!$A$33:$A$776,$A158,СВЦЭМ!$B$33:$B$776,Q$155)+'СЕТ СН'!$F$15</f>
        <v>134.67754681</v>
      </c>
      <c r="R158" s="36">
        <f>SUMIFS(СВЦЭМ!$E$33:$E$776,СВЦЭМ!$A$33:$A$776,$A158,СВЦЭМ!$B$33:$B$776,R$155)+'СЕТ СН'!$F$15</f>
        <v>127.55509739999999</v>
      </c>
      <c r="S158" s="36">
        <f>SUMIFS(СВЦЭМ!$E$33:$E$776,СВЦЭМ!$A$33:$A$776,$A158,СВЦЭМ!$B$33:$B$776,S$155)+'СЕТ СН'!$F$15</f>
        <v>122.05953549</v>
      </c>
      <c r="T158" s="36">
        <f>SUMIFS(СВЦЭМ!$E$33:$E$776,СВЦЭМ!$A$33:$A$776,$A158,СВЦЭМ!$B$33:$B$776,T$155)+'СЕТ СН'!$F$15</f>
        <v>118.58526118</v>
      </c>
      <c r="U158" s="36">
        <f>SUMIFS(СВЦЭМ!$E$33:$E$776,СВЦЭМ!$A$33:$A$776,$A158,СВЦЭМ!$B$33:$B$776,U$155)+'СЕТ СН'!$F$15</f>
        <v>118.69605946999999</v>
      </c>
      <c r="V158" s="36">
        <f>SUMIFS(СВЦЭМ!$E$33:$E$776,СВЦЭМ!$A$33:$A$776,$A158,СВЦЭМ!$B$33:$B$776,V$155)+'СЕТ СН'!$F$15</f>
        <v>120.99818299</v>
      </c>
      <c r="W158" s="36">
        <f>SUMIFS(СВЦЭМ!$E$33:$E$776,СВЦЭМ!$A$33:$A$776,$A158,СВЦЭМ!$B$33:$B$776,W$155)+'СЕТ СН'!$F$15</f>
        <v>122.54642502999999</v>
      </c>
      <c r="X158" s="36">
        <f>SUMIFS(СВЦЭМ!$E$33:$E$776,СВЦЭМ!$A$33:$A$776,$A158,СВЦЭМ!$B$33:$B$776,X$155)+'СЕТ СН'!$F$15</f>
        <v>125.21408261000001</v>
      </c>
      <c r="Y158" s="36">
        <f>SUMIFS(СВЦЭМ!$E$33:$E$776,СВЦЭМ!$A$33:$A$776,$A158,СВЦЭМ!$B$33:$B$776,Y$155)+'СЕТ СН'!$F$15</f>
        <v>133.92249149</v>
      </c>
    </row>
    <row r="159" spans="1:27" ht="15.75" x14ac:dyDescent="0.2">
      <c r="A159" s="35">
        <f t="shared" si="4"/>
        <v>43773</v>
      </c>
      <c r="B159" s="36">
        <f>SUMIFS(СВЦЭМ!$E$33:$E$776,СВЦЭМ!$A$33:$A$776,$A159,СВЦЭМ!$B$33:$B$776,B$155)+'СЕТ СН'!$F$15</f>
        <v>149.59563041999999</v>
      </c>
      <c r="C159" s="36">
        <f>SUMIFS(СВЦЭМ!$E$33:$E$776,СВЦЭМ!$A$33:$A$776,$A159,СВЦЭМ!$B$33:$B$776,C$155)+'СЕТ СН'!$F$15</f>
        <v>156.23939571</v>
      </c>
      <c r="D159" s="36">
        <f>SUMIFS(СВЦЭМ!$E$33:$E$776,СВЦЭМ!$A$33:$A$776,$A159,СВЦЭМ!$B$33:$B$776,D$155)+'СЕТ СН'!$F$15</f>
        <v>158.53337665000001</v>
      </c>
      <c r="E159" s="36">
        <f>SUMIFS(СВЦЭМ!$E$33:$E$776,СВЦЭМ!$A$33:$A$776,$A159,СВЦЭМ!$B$33:$B$776,E$155)+'СЕТ СН'!$F$15</f>
        <v>163.37602355999999</v>
      </c>
      <c r="F159" s="36">
        <f>SUMIFS(СВЦЭМ!$E$33:$E$776,СВЦЭМ!$A$33:$A$776,$A159,СВЦЭМ!$B$33:$B$776,F$155)+'СЕТ СН'!$F$15</f>
        <v>163.72142083</v>
      </c>
      <c r="G159" s="36">
        <f>SUMIFS(СВЦЭМ!$E$33:$E$776,СВЦЭМ!$A$33:$A$776,$A159,СВЦЭМ!$B$33:$B$776,G$155)+'СЕТ СН'!$F$15</f>
        <v>156.85248322999999</v>
      </c>
      <c r="H159" s="36">
        <f>SUMIFS(СВЦЭМ!$E$33:$E$776,СВЦЭМ!$A$33:$A$776,$A159,СВЦЭМ!$B$33:$B$776,H$155)+'СЕТ СН'!$F$15</f>
        <v>150.26134740000001</v>
      </c>
      <c r="I159" s="36">
        <f>SUMIFS(СВЦЭМ!$E$33:$E$776,СВЦЭМ!$A$33:$A$776,$A159,СВЦЭМ!$B$33:$B$776,I$155)+'СЕТ СН'!$F$15</f>
        <v>148.31229015</v>
      </c>
      <c r="J159" s="36">
        <f>SUMIFS(СВЦЭМ!$E$33:$E$776,СВЦЭМ!$A$33:$A$776,$A159,СВЦЭМ!$B$33:$B$776,J$155)+'СЕТ СН'!$F$15</f>
        <v>144.90845508000001</v>
      </c>
      <c r="K159" s="36">
        <f>SUMIFS(СВЦЭМ!$E$33:$E$776,СВЦЭМ!$A$33:$A$776,$A159,СВЦЭМ!$B$33:$B$776,K$155)+'СЕТ СН'!$F$15</f>
        <v>139.17624183999999</v>
      </c>
      <c r="L159" s="36">
        <f>SUMIFS(СВЦЭМ!$E$33:$E$776,СВЦЭМ!$A$33:$A$776,$A159,СВЦЭМ!$B$33:$B$776,L$155)+'СЕТ СН'!$F$15</f>
        <v>136.10371602000001</v>
      </c>
      <c r="M159" s="36">
        <f>SUMIFS(СВЦЭМ!$E$33:$E$776,СВЦЭМ!$A$33:$A$776,$A159,СВЦЭМ!$B$33:$B$776,M$155)+'СЕТ СН'!$F$15</f>
        <v>136.39568714999999</v>
      </c>
      <c r="N159" s="36">
        <f>SUMIFS(СВЦЭМ!$E$33:$E$776,СВЦЭМ!$A$33:$A$776,$A159,СВЦЭМ!$B$33:$B$776,N$155)+'СЕТ СН'!$F$15</f>
        <v>136.76408570000001</v>
      </c>
      <c r="O159" s="36">
        <f>SUMIFS(СВЦЭМ!$E$33:$E$776,СВЦЭМ!$A$33:$A$776,$A159,СВЦЭМ!$B$33:$B$776,O$155)+'СЕТ СН'!$F$15</f>
        <v>137.49800568000001</v>
      </c>
      <c r="P159" s="36">
        <f>SUMIFS(СВЦЭМ!$E$33:$E$776,СВЦЭМ!$A$33:$A$776,$A159,СВЦЭМ!$B$33:$B$776,P$155)+'СЕТ СН'!$F$15</f>
        <v>141.20608025000001</v>
      </c>
      <c r="Q159" s="36">
        <f>SUMIFS(СВЦЭМ!$E$33:$E$776,СВЦЭМ!$A$33:$A$776,$A159,СВЦЭМ!$B$33:$B$776,Q$155)+'СЕТ СН'!$F$15</f>
        <v>141.96719060999999</v>
      </c>
      <c r="R159" s="36">
        <f>SUMIFS(СВЦЭМ!$E$33:$E$776,СВЦЭМ!$A$33:$A$776,$A159,СВЦЭМ!$B$33:$B$776,R$155)+'СЕТ СН'!$F$15</f>
        <v>133.9118287</v>
      </c>
      <c r="S159" s="36">
        <f>SUMIFS(СВЦЭМ!$E$33:$E$776,СВЦЭМ!$A$33:$A$776,$A159,СВЦЭМ!$B$33:$B$776,S$155)+'СЕТ СН'!$F$15</f>
        <v>127.39656721</v>
      </c>
      <c r="T159" s="36">
        <f>SUMIFS(СВЦЭМ!$E$33:$E$776,СВЦЭМ!$A$33:$A$776,$A159,СВЦЭМ!$B$33:$B$776,T$155)+'СЕТ СН'!$F$15</f>
        <v>124.68996529</v>
      </c>
      <c r="U159" s="36">
        <f>SUMIFS(СВЦЭМ!$E$33:$E$776,СВЦЭМ!$A$33:$A$776,$A159,СВЦЭМ!$B$33:$B$776,U$155)+'СЕТ СН'!$F$15</f>
        <v>123.41380421</v>
      </c>
      <c r="V159" s="36">
        <f>SUMIFS(СВЦЭМ!$E$33:$E$776,СВЦЭМ!$A$33:$A$776,$A159,СВЦЭМ!$B$33:$B$776,V$155)+'СЕТ СН'!$F$15</f>
        <v>125.21724894</v>
      </c>
      <c r="W159" s="36">
        <f>SUMIFS(СВЦЭМ!$E$33:$E$776,СВЦЭМ!$A$33:$A$776,$A159,СВЦЭМ!$B$33:$B$776,W$155)+'СЕТ СН'!$F$15</f>
        <v>128.94788582000001</v>
      </c>
      <c r="X159" s="36">
        <f>SUMIFS(СВЦЭМ!$E$33:$E$776,СВЦЭМ!$A$33:$A$776,$A159,СВЦЭМ!$B$33:$B$776,X$155)+'СЕТ СН'!$F$15</f>
        <v>131.88833979</v>
      </c>
      <c r="Y159" s="36">
        <f>SUMIFS(СВЦЭМ!$E$33:$E$776,СВЦЭМ!$A$33:$A$776,$A159,СВЦЭМ!$B$33:$B$776,Y$155)+'СЕТ СН'!$F$15</f>
        <v>138.34971956000001</v>
      </c>
    </row>
    <row r="160" spans="1:27" ht="15.75" x14ac:dyDescent="0.2">
      <c r="A160" s="35">
        <f t="shared" si="4"/>
        <v>43774</v>
      </c>
      <c r="B160" s="36">
        <f>SUMIFS(СВЦЭМ!$E$33:$E$776,СВЦЭМ!$A$33:$A$776,$A160,СВЦЭМ!$B$33:$B$776,B$155)+'СЕТ СН'!$F$15</f>
        <v>160.10638556999999</v>
      </c>
      <c r="C160" s="36">
        <f>SUMIFS(СВЦЭМ!$E$33:$E$776,СВЦЭМ!$A$33:$A$776,$A160,СВЦЭМ!$B$33:$B$776,C$155)+'СЕТ СН'!$F$15</f>
        <v>164.06657088</v>
      </c>
      <c r="D160" s="36">
        <f>SUMIFS(СВЦЭМ!$E$33:$E$776,СВЦЭМ!$A$33:$A$776,$A160,СВЦЭМ!$B$33:$B$776,D$155)+'СЕТ СН'!$F$15</f>
        <v>162.40879251000001</v>
      </c>
      <c r="E160" s="36">
        <f>SUMIFS(СВЦЭМ!$E$33:$E$776,СВЦЭМ!$A$33:$A$776,$A160,СВЦЭМ!$B$33:$B$776,E$155)+'СЕТ СН'!$F$15</f>
        <v>163.52124551</v>
      </c>
      <c r="F160" s="36">
        <f>SUMIFS(СВЦЭМ!$E$33:$E$776,СВЦЭМ!$A$33:$A$776,$A160,СВЦЭМ!$B$33:$B$776,F$155)+'СЕТ СН'!$F$15</f>
        <v>163.95028302</v>
      </c>
      <c r="G160" s="36">
        <f>SUMIFS(СВЦЭМ!$E$33:$E$776,СВЦЭМ!$A$33:$A$776,$A160,СВЦЭМ!$B$33:$B$776,G$155)+'СЕТ СН'!$F$15</f>
        <v>160.15324471</v>
      </c>
      <c r="H160" s="36">
        <f>SUMIFS(СВЦЭМ!$E$33:$E$776,СВЦЭМ!$A$33:$A$776,$A160,СВЦЭМ!$B$33:$B$776,H$155)+'СЕТ СН'!$F$15</f>
        <v>151.44368291000001</v>
      </c>
      <c r="I160" s="36">
        <f>SUMIFS(СВЦЭМ!$E$33:$E$776,СВЦЭМ!$A$33:$A$776,$A160,СВЦЭМ!$B$33:$B$776,I$155)+'СЕТ СН'!$F$15</f>
        <v>154.13313314999999</v>
      </c>
      <c r="J160" s="36">
        <f>SUMIFS(СВЦЭМ!$E$33:$E$776,СВЦЭМ!$A$33:$A$776,$A160,СВЦЭМ!$B$33:$B$776,J$155)+'СЕТ СН'!$F$15</f>
        <v>150.58888345</v>
      </c>
      <c r="K160" s="36">
        <f>SUMIFS(СВЦЭМ!$E$33:$E$776,СВЦЭМ!$A$33:$A$776,$A160,СВЦЭМ!$B$33:$B$776,K$155)+'СЕТ СН'!$F$15</f>
        <v>145.41837709000001</v>
      </c>
      <c r="L160" s="36">
        <f>SUMIFS(СВЦЭМ!$E$33:$E$776,СВЦЭМ!$A$33:$A$776,$A160,СВЦЭМ!$B$33:$B$776,L$155)+'СЕТ СН'!$F$15</f>
        <v>144.74471811000001</v>
      </c>
      <c r="M160" s="36">
        <f>SUMIFS(СВЦЭМ!$E$33:$E$776,СВЦЭМ!$A$33:$A$776,$A160,СВЦЭМ!$B$33:$B$776,M$155)+'СЕТ СН'!$F$15</f>
        <v>145.73896463</v>
      </c>
      <c r="N160" s="36">
        <f>SUMIFS(СВЦЭМ!$E$33:$E$776,СВЦЭМ!$A$33:$A$776,$A160,СВЦЭМ!$B$33:$B$776,N$155)+'СЕТ СН'!$F$15</f>
        <v>145.65414256</v>
      </c>
      <c r="O160" s="36">
        <f>SUMIFS(СВЦЭМ!$E$33:$E$776,СВЦЭМ!$A$33:$A$776,$A160,СВЦЭМ!$B$33:$B$776,O$155)+'СЕТ СН'!$F$15</f>
        <v>148.83588007</v>
      </c>
      <c r="P160" s="36">
        <f>SUMIFS(СВЦЭМ!$E$33:$E$776,СВЦЭМ!$A$33:$A$776,$A160,СВЦЭМ!$B$33:$B$776,P$155)+'СЕТ СН'!$F$15</f>
        <v>149.76644325999999</v>
      </c>
      <c r="Q160" s="36">
        <f>SUMIFS(СВЦЭМ!$E$33:$E$776,СВЦЭМ!$A$33:$A$776,$A160,СВЦЭМ!$B$33:$B$776,Q$155)+'СЕТ СН'!$F$15</f>
        <v>146.90961909999999</v>
      </c>
      <c r="R160" s="36">
        <f>SUMIFS(СВЦЭМ!$E$33:$E$776,СВЦЭМ!$A$33:$A$776,$A160,СВЦЭМ!$B$33:$B$776,R$155)+'СЕТ СН'!$F$15</f>
        <v>136.48153995999999</v>
      </c>
      <c r="S160" s="36">
        <f>SUMIFS(СВЦЭМ!$E$33:$E$776,СВЦЭМ!$A$33:$A$776,$A160,СВЦЭМ!$B$33:$B$776,S$155)+'СЕТ СН'!$F$15</f>
        <v>131.02162247999999</v>
      </c>
      <c r="T160" s="36">
        <f>SUMIFS(СВЦЭМ!$E$33:$E$776,СВЦЭМ!$A$33:$A$776,$A160,СВЦЭМ!$B$33:$B$776,T$155)+'СЕТ СН'!$F$15</f>
        <v>133.26550816</v>
      </c>
      <c r="U160" s="36">
        <f>SUMIFS(СВЦЭМ!$E$33:$E$776,СВЦЭМ!$A$33:$A$776,$A160,СВЦЭМ!$B$33:$B$776,U$155)+'СЕТ СН'!$F$15</f>
        <v>134.07552885999999</v>
      </c>
      <c r="V160" s="36">
        <f>SUMIFS(СВЦЭМ!$E$33:$E$776,СВЦЭМ!$A$33:$A$776,$A160,СВЦЭМ!$B$33:$B$776,V$155)+'СЕТ СН'!$F$15</f>
        <v>132.2244905</v>
      </c>
      <c r="W160" s="36">
        <f>SUMIFS(СВЦЭМ!$E$33:$E$776,СВЦЭМ!$A$33:$A$776,$A160,СВЦЭМ!$B$33:$B$776,W$155)+'СЕТ СН'!$F$15</f>
        <v>133.59647774999999</v>
      </c>
      <c r="X160" s="36">
        <f>SUMIFS(СВЦЭМ!$E$33:$E$776,СВЦЭМ!$A$33:$A$776,$A160,СВЦЭМ!$B$33:$B$776,X$155)+'СЕТ СН'!$F$15</f>
        <v>137.06914559000001</v>
      </c>
      <c r="Y160" s="36">
        <f>SUMIFS(СВЦЭМ!$E$33:$E$776,СВЦЭМ!$A$33:$A$776,$A160,СВЦЭМ!$B$33:$B$776,Y$155)+'СЕТ СН'!$F$15</f>
        <v>145.13266356</v>
      </c>
    </row>
    <row r="161" spans="1:25" ht="15.75" x14ac:dyDescent="0.2">
      <c r="A161" s="35">
        <f t="shared" si="4"/>
        <v>43775</v>
      </c>
      <c r="B161" s="36">
        <f>SUMIFS(СВЦЭМ!$E$33:$E$776,СВЦЭМ!$A$33:$A$776,$A161,СВЦЭМ!$B$33:$B$776,B$155)+'СЕТ СН'!$F$15</f>
        <v>144.48971699000001</v>
      </c>
      <c r="C161" s="36">
        <f>SUMIFS(СВЦЭМ!$E$33:$E$776,СВЦЭМ!$A$33:$A$776,$A161,СВЦЭМ!$B$33:$B$776,C$155)+'СЕТ СН'!$F$15</f>
        <v>148.62478528</v>
      </c>
      <c r="D161" s="36">
        <f>SUMIFS(СВЦЭМ!$E$33:$E$776,СВЦЭМ!$A$33:$A$776,$A161,СВЦЭМ!$B$33:$B$776,D$155)+'СЕТ СН'!$F$15</f>
        <v>151.39073891000001</v>
      </c>
      <c r="E161" s="36">
        <f>SUMIFS(СВЦЭМ!$E$33:$E$776,СВЦЭМ!$A$33:$A$776,$A161,СВЦЭМ!$B$33:$B$776,E$155)+'СЕТ СН'!$F$15</f>
        <v>152.91256532</v>
      </c>
      <c r="F161" s="36">
        <f>SUMIFS(СВЦЭМ!$E$33:$E$776,СВЦЭМ!$A$33:$A$776,$A161,СВЦЭМ!$B$33:$B$776,F$155)+'СЕТ СН'!$F$15</f>
        <v>153.7967222</v>
      </c>
      <c r="G161" s="36">
        <f>SUMIFS(СВЦЭМ!$E$33:$E$776,СВЦЭМ!$A$33:$A$776,$A161,СВЦЭМ!$B$33:$B$776,G$155)+'СЕТ СН'!$F$15</f>
        <v>150.48637033</v>
      </c>
      <c r="H161" s="36">
        <f>SUMIFS(СВЦЭМ!$E$33:$E$776,СВЦЭМ!$A$33:$A$776,$A161,СВЦЭМ!$B$33:$B$776,H$155)+'СЕТ СН'!$F$15</f>
        <v>144.66544714</v>
      </c>
      <c r="I161" s="36">
        <f>SUMIFS(СВЦЭМ!$E$33:$E$776,СВЦЭМ!$A$33:$A$776,$A161,СВЦЭМ!$B$33:$B$776,I$155)+'СЕТ СН'!$F$15</f>
        <v>138.40704188999999</v>
      </c>
      <c r="J161" s="36">
        <f>SUMIFS(СВЦЭМ!$E$33:$E$776,СВЦЭМ!$A$33:$A$776,$A161,СВЦЭМ!$B$33:$B$776,J$155)+'СЕТ СН'!$F$15</f>
        <v>136.8608304</v>
      </c>
      <c r="K161" s="36">
        <f>SUMIFS(СВЦЭМ!$E$33:$E$776,СВЦЭМ!$A$33:$A$776,$A161,СВЦЭМ!$B$33:$B$776,K$155)+'СЕТ СН'!$F$15</f>
        <v>135.97306193</v>
      </c>
      <c r="L161" s="36">
        <f>SUMIFS(СВЦЭМ!$E$33:$E$776,СВЦЭМ!$A$33:$A$776,$A161,СВЦЭМ!$B$33:$B$776,L$155)+'СЕТ СН'!$F$15</f>
        <v>139.47627256999999</v>
      </c>
      <c r="M161" s="36">
        <f>SUMIFS(СВЦЭМ!$E$33:$E$776,СВЦЭМ!$A$33:$A$776,$A161,СВЦЭМ!$B$33:$B$776,M$155)+'СЕТ СН'!$F$15</f>
        <v>145.90563924</v>
      </c>
      <c r="N161" s="36">
        <f>SUMIFS(СВЦЭМ!$E$33:$E$776,СВЦЭМ!$A$33:$A$776,$A161,СВЦЭМ!$B$33:$B$776,N$155)+'СЕТ СН'!$F$15</f>
        <v>147.92067037999999</v>
      </c>
      <c r="O161" s="36">
        <f>SUMIFS(СВЦЭМ!$E$33:$E$776,СВЦЭМ!$A$33:$A$776,$A161,СВЦЭМ!$B$33:$B$776,O$155)+'СЕТ СН'!$F$15</f>
        <v>148.56783830000001</v>
      </c>
      <c r="P161" s="36">
        <f>SUMIFS(СВЦЭМ!$E$33:$E$776,СВЦЭМ!$A$33:$A$776,$A161,СВЦЭМ!$B$33:$B$776,P$155)+'СЕТ СН'!$F$15</f>
        <v>150.53311787000001</v>
      </c>
      <c r="Q161" s="36">
        <f>SUMIFS(СВЦЭМ!$E$33:$E$776,СВЦЭМ!$A$33:$A$776,$A161,СВЦЭМ!$B$33:$B$776,Q$155)+'СЕТ СН'!$F$15</f>
        <v>147.85380314</v>
      </c>
      <c r="R161" s="36">
        <f>SUMIFS(СВЦЭМ!$E$33:$E$776,СВЦЭМ!$A$33:$A$776,$A161,СВЦЭМ!$B$33:$B$776,R$155)+'СЕТ СН'!$F$15</f>
        <v>139.84413355000001</v>
      </c>
      <c r="S161" s="36">
        <f>SUMIFS(СВЦЭМ!$E$33:$E$776,СВЦЭМ!$A$33:$A$776,$A161,СВЦЭМ!$B$33:$B$776,S$155)+'СЕТ СН'!$F$15</f>
        <v>136.02985096</v>
      </c>
      <c r="T161" s="36">
        <f>SUMIFS(СВЦЭМ!$E$33:$E$776,СВЦЭМ!$A$33:$A$776,$A161,СВЦЭМ!$B$33:$B$776,T$155)+'СЕТ СН'!$F$15</f>
        <v>140.86348541000001</v>
      </c>
      <c r="U161" s="36">
        <f>SUMIFS(СВЦЭМ!$E$33:$E$776,СВЦЭМ!$A$33:$A$776,$A161,СВЦЭМ!$B$33:$B$776,U$155)+'СЕТ СН'!$F$15</f>
        <v>138.50367822000001</v>
      </c>
      <c r="V161" s="36">
        <f>SUMIFS(СВЦЭМ!$E$33:$E$776,СВЦЭМ!$A$33:$A$776,$A161,СВЦЭМ!$B$33:$B$776,V$155)+'СЕТ СН'!$F$15</f>
        <v>136.05688979000001</v>
      </c>
      <c r="W161" s="36">
        <f>SUMIFS(СВЦЭМ!$E$33:$E$776,СВЦЭМ!$A$33:$A$776,$A161,СВЦЭМ!$B$33:$B$776,W$155)+'СЕТ СН'!$F$15</f>
        <v>133.61241998</v>
      </c>
      <c r="X161" s="36">
        <f>SUMIFS(СВЦЭМ!$E$33:$E$776,СВЦЭМ!$A$33:$A$776,$A161,СВЦЭМ!$B$33:$B$776,X$155)+'СЕТ СН'!$F$15</f>
        <v>134.15775822000001</v>
      </c>
      <c r="Y161" s="36">
        <f>SUMIFS(СВЦЭМ!$E$33:$E$776,СВЦЭМ!$A$33:$A$776,$A161,СВЦЭМ!$B$33:$B$776,Y$155)+'СЕТ СН'!$F$15</f>
        <v>133.25282848000001</v>
      </c>
    </row>
    <row r="162" spans="1:25" ht="15.75" x14ac:dyDescent="0.2">
      <c r="A162" s="35">
        <f t="shared" si="4"/>
        <v>43776</v>
      </c>
      <c r="B162" s="36">
        <f>SUMIFS(СВЦЭМ!$E$33:$E$776,СВЦЭМ!$A$33:$A$776,$A162,СВЦЭМ!$B$33:$B$776,B$155)+'СЕТ СН'!$F$15</f>
        <v>142.57260220000001</v>
      </c>
      <c r="C162" s="36">
        <f>SUMIFS(СВЦЭМ!$E$33:$E$776,СВЦЭМ!$A$33:$A$776,$A162,СВЦЭМ!$B$33:$B$776,C$155)+'СЕТ СН'!$F$15</f>
        <v>148.80365015999999</v>
      </c>
      <c r="D162" s="36">
        <f>SUMIFS(СВЦЭМ!$E$33:$E$776,СВЦЭМ!$A$33:$A$776,$A162,СВЦЭМ!$B$33:$B$776,D$155)+'СЕТ СН'!$F$15</f>
        <v>151.64198174000001</v>
      </c>
      <c r="E162" s="36">
        <f>SUMIFS(СВЦЭМ!$E$33:$E$776,СВЦЭМ!$A$33:$A$776,$A162,СВЦЭМ!$B$33:$B$776,E$155)+'СЕТ СН'!$F$15</f>
        <v>154.46105878</v>
      </c>
      <c r="F162" s="36">
        <f>SUMIFS(СВЦЭМ!$E$33:$E$776,СВЦЭМ!$A$33:$A$776,$A162,СВЦЭМ!$B$33:$B$776,F$155)+'СЕТ СН'!$F$15</f>
        <v>154.38299656000001</v>
      </c>
      <c r="G162" s="36">
        <f>SUMIFS(СВЦЭМ!$E$33:$E$776,СВЦЭМ!$A$33:$A$776,$A162,СВЦЭМ!$B$33:$B$776,G$155)+'СЕТ СН'!$F$15</f>
        <v>148.57978685</v>
      </c>
      <c r="H162" s="36">
        <f>SUMIFS(СВЦЭМ!$E$33:$E$776,СВЦЭМ!$A$33:$A$776,$A162,СВЦЭМ!$B$33:$B$776,H$155)+'СЕТ СН'!$F$15</f>
        <v>139.79369414000001</v>
      </c>
      <c r="I162" s="36">
        <f>SUMIFS(СВЦЭМ!$E$33:$E$776,СВЦЭМ!$A$33:$A$776,$A162,СВЦЭМ!$B$33:$B$776,I$155)+'СЕТ СН'!$F$15</f>
        <v>135.54130352000001</v>
      </c>
      <c r="J162" s="36">
        <f>SUMIFS(СВЦЭМ!$E$33:$E$776,СВЦЭМ!$A$33:$A$776,$A162,СВЦЭМ!$B$33:$B$776,J$155)+'СЕТ СН'!$F$15</f>
        <v>134.27879851</v>
      </c>
      <c r="K162" s="36">
        <f>SUMIFS(СВЦЭМ!$E$33:$E$776,СВЦЭМ!$A$33:$A$776,$A162,СВЦЭМ!$B$33:$B$776,K$155)+'СЕТ СН'!$F$15</f>
        <v>134.44608199999999</v>
      </c>
      <c r="L162" s="36">
        <f>SUMIFS(СВЦЭМ!$E$33:$E$776,СВЦЭМ!$A$33:$A$776,$A162,СВЦЭМ!$B$33:$B$776,L$155)+'СЕТ СН'!$F$15</f>
        <v>138.90980536000001</v>
      </c>
      <c r="M162" s="36">
        <f>SUMIFS(СВЦЭМ!$E$33:$E$776,СВЦЭМ!$A$33:$A$776,$A162,СВЦЭМ!$B$33:$B$776,M$155)+'СЕТ СН'!$F$15</f>
        <v>142.20859238</v>
      </c>
      <c r="N162" s="36">
        <f>SUMIFS(СВЦЭМ!$E$33:$E$776,СВЦЭМ!$A$33:$A$776,$A162,СВЦЭМ!$B$33:$B$776,N$155)+'СЕТ СН'!$F$15</f>
        <v>144.62333762</v>
      </c>
      <c r="O162" s="36">
        <f>SUMIFS(СВЦЭМ!$E$33:$E$776,СВЦЭМ!$A$33:$A$776,$A162,СВЦЭМ!$B$33:$B$776,O$155)+'СЕТ СН'!$F$15</f>
        <v>146.71577959999999</v>
      </c>
      <c r="P162" s="36">
        <f>SUMIFS(СВЦЭМ!$E$33:$E$776,СВЦЭМ!$A$33:$A$776,$A162,СВЦЭМ!$B$33:$B$776,P$155)+'СЕТ СН'!$F$15</f>
        <v>146.92783589999999</v>
      </c>
      <c r="Q162" s="36">
        <f>SUMIFS(СВЦЭМ!$E$33:$E$776,СВЦЭМ!$A$33:$A$776,$A162,СВЦЭМ!$B$33:$B$776,Q$155)+'СЕТ СН'!$F$15</f>
        <v>145.63932914</v>
      </c>
      <c r="R162" s="36">
        <f>SUMIFS(СВЦЭМ!$E$33:$E$776,СВЦЭМ!$A$33:$A$776,$A162,СВЦЭМ!$B$33:$B$776,R$155)+'СЕТ СН'!$F$15</f>
        <v>136.37016752</v>
      </c>
      <c r="S162" s="36">
        <f>SUMIFS(СВЦЭМ!$E$33:$E$776,СВЦЭМ!$A$33:$A$776,$A162,СВЦЭМ!$B$33:$B$776,S$155)+'СЕТ СН'!$F$15</f>
        <v>133.75471827999999</v>
      </c>
      <c r="T162" s="36">
        <f>SUMIFS(СВЦЭМ!$E$33:$E$776,СВЦЭМ!$A$33:$A$776,$A162,СВЦЭМ!$B$33:$B$776,T$155)+'СЕТ СН'!$F$15</f>
        <v>131.34399217999999</v>
      </c>
      <c r="U162" s="36">
        <f>SUMIFS(СВЦЭМ!$E$33:$E$776,СВЦЭМ!$A$33:$A$776,$A162,СВЦЭМ!$B$33:$B$776,U$155)+'СЕТ СН'!$F$15</f>
        <v>130.86768187000001</v>
      </c>
      <c r="V162" s="36">
        <f>SUMIFS(СВЦЭМ!$E$33:$E$776,СВЦЭМ!$A$33:$A$776,$A162,СВЦЭМ!$B$33:$B$776,V$155)+'СЕТ СН'!$F$15</f>
        <v>130.88229516999999</v>
      </c>
      <c r="W162" s="36">
        <f>SUMIFS(СВЦЭМ!$E$33:$E$776,СВЦЭМ!$A$33:$A$776,$A162,СВЦЭМ!$B$33:$B$776,W$155)+'СЕТ СН'!$F$15</f>
        <v>129.33798673000001</v>
      </c>
      <c r="X162" s="36">
        <f>SUMIFS(СВЦЭМ!$E$33:$E$776,СВЦЭМ!$A$33:$A$776,$A162,СВЦЭМ!$B$33:$B$776,X$155)+'СЕТ СН'!$F$15</f>
        <v>130.64756824</v>
      </c>
      <c r="Y162" s="36">
        <f>SUMIFS(СВЦЭМ!$E$33:$E$776,СВЦЭМ!$A$33:$A$776,$A162,СВЦЭМ!$B$33:$B$776,Y$155)+'СЕТ СН'!$F$15</f>
        <v>137.75294088999999</v>
      </c>
    </row>
    <row r="163" spans="1:25" ht="15.75" x14ac:dyDescent="0.2">
      <c r="A163" s="35">
        <f t="shared" si="4"/>
        <v>43777</v>
      </c>
      <c r="B163" s="36">
        <f>SUMIFS(СВЦЭМ!$E$33:$E$776,СВЦЭМ!$A$33:$A$776,$A163,СВЦЭМ!$B$33:$B$776,B$155)+'СЕТ СН'!$F$15</f>
        <v>152.71741301</v>
      </c>
      <c r="C163" s="36">
        <f>SUMIFS(СВЦЭМ!$E$33:$E$776,СВЦЭМ!$A$33:$A$776,$A163,СВЦЭМ!$B$33:$B$776,C$155)+'СЕТ СН'!$F$15</f>
        <v>160.28485343</v>
      </c>
      <c r="D163" s="36">
        <f>SUMIFS(СВЦЭМ!$E$33:$E$776,СВЦЭМ!$A$33:$A$776,$A163,СВЦЭМ!$B$33:$B$776,D$155)+'СЕТ СН'!$F$15</f>
        <v>162.1743558</v>
      </c>
      <c r="E163" s="36">
        <f>SUMIFS(СВЦЭМ!$E$33:$E$776,СВЦЭМ!$A$33:$A$776,$A163,СВЦЭМ!$B$33:$B$776,E$155)+'СЕТ СН'!$F$15</f>
        <v>163.87311678</v>
      </c>
      <c r="F163" s="36">
        <f>SUMIFS(СВЦЭМ!$E$33:$E$776,СВЦЭМ!$A$33:$A$776,$A163,СВЦЭМ!$B$33:$B$776,F$155)+'СЕТ СН'!$F$15</f>
        <v>163.01718636000001</v>
      </c>
      <c r="G163" s="36">
        <f>SUMIFS(СВЦЭМ!$E$33:$E$776,СВЦЭМ!$A$33:$A$776,$A163,СВЦЭМ!$B$33:$B$776,G$155)+'СЕТ СН'!$F$15</f>
        <v>159.03389655999999</v>
      </c>
      <c r="H163" s="36">
        <f>SUMIFS(СВЦЭМ!$E$33:$E$776,СВЦЭМ!$A$33:$A$776,$A163,СВЦЭМ!$B$33:$B$776,H$155)+'СЕТ СН'!$F$15</f>
        <v>148.94663395000001</v>
      </c>
      <c r="I163" s="36">
        <f>SUMIFS(СВЦЭМ!$E$33:$E$776,СВЦЭМ!$A$33:$A$776,$A163,СВЦЭМ!$B$33:$B$776,I$155)+'СЕТ СН'!$F$15</f>
        <v>142.59824305000001</v>
      </c>
      <c r="J163" s="36">
        <f>SUMIFS(СВЦЭМ!$E$33:$E$776,СВЦЭМ!$A$33:$A$776,$A163,СВЦЭМ!$B$33:$B$776,J$155)+'СЕТ СН'!$F$15</f>
        <v>140.68932720999999</v>
      </c>
      <c r="K163" s="36">
        <f>SUMIFS(СВЦЭМ!$E$33:$E$776,СВЦЭМ!$A$33:$A$776,$A163,СВЦЭМ!$B$33:$B$776,K$155)+'СЕТ СН'!$F$15</f>
        <v>140.18224251999999</v>
      </c>
      <c r="L163" s="36">
        <f>SUMIFS(СВЦЭМ!$E$33:$E$776,СВЦЭМ!$A$33:$A$776,$A163,СВЦЭМ!$B$33:$B$776,L$155)+'СЕТ СН'!$F$15</f>
        <v>138.80629098</v>
      </c>
      <c r="M163" s="36">
        <f>SUMIFS(СВЦЭМ!$E$33:$E$776,СВЦЭМ!$A$33:$A$776,$A163,СВЦЭМ!$B$33:$B$776,M$155)+'СЕТ СН'!$F$15</f>
        <v>141.19909632</v>
      </c>
      <c r="N163" s="36">
        <f>SUMIFS(СВЦЭМ!$E$33:$E$776,СВЦЭМ!$A$33:$A$776,$A163,СВЦЭМ!$B$33:$B$776,N$155)+'СЕТ СН'!$F$15</f>
        <v>143.56943483000001</v>
      </c>
      <c r="O163" s="36">
        <f>SUMIFS(СВЦЭМ!$E$33:$E$776,СВЦЭМ!$A$33:$A$776,$A163,СВЦЭМ!$B$33:$B$776,O$155)+'СЕТ СН'!$F$15</f>
        <v>145.41998394999999</v>
      </c>
      <c r="P163" s="36">
        <f>SUMIFS(СВЦЭМ!$E$33:$E$776,СВЦЭМ!$A$33:$A$776,$A163,СВЦЭМ!$B$33:$B$776,P$155)+'СЕТ СН'!$F$15</f>
        <v>146.14294599999999</v>
      </c>
      <c r="Q163" s="36">
        <f>SUMIFS(СВЦЭМ!$E$33:$E$776,СВЦЭМ!$A$33:$A$776,$A163,СВЦЭМ!$B$33:$B$776,Q$155)+'СЕТ СН'!$F$15</f>
        <v>146.61547256</v>
      </c>
      <c r="R163" s="36">
        <f>SUMIFS(СВЦЭМ!$E$33:$E$776,СВЦЭМ!$A$33:$A$776,$A163,СВЦЭМ!$B$33:$B$776,R$155)+'СЕТ СН'!$F$15</f>
        <v>138.66620519</v>
      </c>
      <c r="S163" s="36">
        <f>SUMIFS(СВЦЭМ!$E$33:$E$776,СВЦЭМ!$A$33:$A$776,$A163,СВЦЭМ!$B$33:$B$776,S$155)+'СЕТ СН'!$F$15</f>
        <v>135.03645800000001</v>
      </c>
      <c r="T163" s="36">
        <f>SUMIFS(СВЦЭМ!$E$33:$E$776,СВЦЭМ!$A$33:$A$776,$A163,СВЦЭМ!$B$33:$B$776,T$155)+'СЕТ СН'!$F$15</f>
        <v>131.66108700999999</v>
      </c>
      <c r="U163" s="36">
        <f>SUMIFS(СВЦЭМ!$E$33:$E$776,СВЦЭМ!$A$33:$A$776,$A163,СВЦЭМ!$B$33:$B$776,U$155)+'СЕТ СН'!$F$15</f>
        <v>130.39932067000001</v>
      </c>
      <c r="V163" s="36">
        <f>SUMIFS(СВЦЭМ!$E$33:$E$776,СВЦЭМ!$A$33:$A$776,$A163,СВЦЭМ!$B$33:$B$776,V$155)+'СЕТ СН'!$F$15</f>
        <v>133.12649144</v>
      </c>
      <c r="W163" s="36">
        <f>SUMIFS(СВЦЭМ!$E$33:$E$776,СВЦЭМ!$A$33:$A$776,$A163,СВЦЭМ!$B$33:$B$776,W$155)+'СЕТ СН'!$F$15</f>
        <v>135.71592443</v>
      </c>
      <c r="X163" s="36">
        <f>SUMIFS(СВЦЭМ!$E$33:$E$776,СВЦЭМ!$A$33:$A$776,$A163,СВЦЭМ!$B$33:$B$776,X$155)+'СЕТ СН'!$F$15</f>
        <v>139.05137166</v>
      </c>
      <c r="Y163" s="36">
        <f>SUMIFS(СВЦЭМ!$E$33:$E$776,СВЦЭМ!$A$33:$A$776,$A163,СВЦЭМ!$B$33:$B$776,Y$155)+'СЕТ СН'!$F$15</f>
        <v>144.51743060000001</v>
      </c>
    </row>
    <row r="164" spans="1:25" ht="15.75" x14ac:dyDescent="0.2">
      <c r="A164" s="35">
        <f t="shared" si="4"/>
        <v>43778</v>
      </c>
      <c r="B164" s="36">
        <f>SUMIFS(СВЦЭМ!$E$33:$E$776,СВЦЭМ!$A$33:$A$776,$A164,СВЦЭМ!$B$33:$B$776,B$155)+'СЕТ СН'!$F$15</f>
        <v>156.76079612000001</v>
      </c>
      <c r="C164" s="36">
        <f>SUMIFS(СВЦЭМ!$E$33:$E$776,СВЦЭМ!$A$33:$A$776,$A164,СВЦЭМ!$B$33:$B$776,C$155)+'СЕТ СН'!$F$15</f>
        <v>164.48819047000001</v>
      </c>
      <c r="D164" s="36">
        <f>SUMIFS(СВЦЭМ!$E$33:$E$776,СВЦЭМ!$A$33:$A$776,$A164,СВЦЭМ!$B$33:$B$776,D$155)+'СЕТ СН'!$F$15</f>
        <v>167.47149873000001</v>
      </c>
      <c r="E164" s="36">
        <f>SUMIFS(СВЦЭМ!$E$33:$E$776,СВЦЭМ!$A$33:$A$776,$A164,СВЦЭМ!$B$33:$B$776,E$155)+'СЕТ СН'!$F$15</f>
        <v>170.70984386999999</v>
      </c>
      <c r="F164" s="36">
        <f>SUMIFS(СВЦЭМ!$E$33:$E$776,СВЦЭМ!$A$33:$A$776,$A164,СВЦЭМ!$B$33:$B$776,F$155)+'СЕТ СН'!$F$15</f>
        <v>169.75851098000001</v>
      </c>
      <c r="G164" s="36">
        <f>SUMIFS(СВЦЭМ!$E$33:$E$776,СВЦЭМ!$A$33:$A$776,$A164,СВЦЭМ!$B$33:$B$776,G$155)+'СЕТ СН'!$F$15</f>
        <v>168.02336785</v>
      </c>
      <c r="H164" s="36">
        <f>SUMIFS(СВЦЭМ!$E$33:$E$776,СВЦЭМ!$A$33:$A$776,$A164,СВЦЭМ!$B$33:$B$776,H$155)+'СЕТ СН'!$F$15</f>
        <v>159.20959601999999</v>
      </c>
      <c r="I164" s="36">
        <f>SUMIFS(СВЦЭМ!$E$33:$E$776,СВЦЭМ!$A$33:$A$776,$A164,СВЦЭМ!$B$33:$B$776,I$155)+'СЕТ СН'!$F$15</f>
        <v>150.95908396999999</v>
      </c>
      <c r="J164" s="36">
        <f>SUMIFS(СВЦЭМ!$E$33:$E$776,СВЦЭМ!$A$33:$A$776,$A164,СВЦЭМ!$B$33:$B$776,J$155)+'СЕТ СН'!$F$15</f>
        <v>147.86989398</v>
      </c>
      <c r="K164" s="36">
        <f>SUMIFS(СВЦЭМ!$E$33:$E$776,СВЦЭМ!$A$33:$A$776,$A164,СВЦЭМ!$B$33:$B$776,K$155)+'СЕТ СН'!$F$15</f>
        <v>146.66933394</v>
      </c>
      <c r="L164" s="36">
        <f>SUMIFS(СВЦЭМ!$E$33:$E$776,СВЦЭМ!$A$33:$A$776,$A164,СВЦЭМ!$B$33:$B$776,L$155)+'СЕТ СН'!$F$15</f>
        <v>148.20030725999999</v>
      </c>
      <c r="M164" s="36">
        <f>SUMIFS(СВЦЭМ!$E$33:$E$776,СВЦЭМ!$A$33:$A$776,$A164,СВЦЭМ!$B$33:$B$776,M$155)+'СЕТ СН'!$F$15</f>
        <v>149.30121581</v>
      </c>
      <c r="N164" s="36">
        <f>SUMIFS(СВЦЭМ!$E$33:$E$776,СВЦЭМ!$A$33:$A$776,$A164,СВЦЭМ!$B$33:$B$776,N$155)+'СЕТ СН'!$F$15</f>
        <v>150.3037923</v>
      </c>
      <c r="O164" s="36">
        <f>SUMIFS(СВЦЭМ!$E$33:$E$776,СВЦЭМ!$A$33:$A$776,$A164,СВЦЭМ!$B$33:$B$776,O$155)+'СЕТ СН'!$F$15</f>
        <v>152.58875058999999</v>
      </c>
      <c r="P164" s="36">
        <f>SUMIFS(СВЦЭМ!$E$33:$E$776,СВЦЭМ!$A$33:$A$776,$A164,СВЦЭМ!$B$33:$B$776,P$155)+'СЕТ СН'!$F$15</f>
        <v>154.92078093999999</v>
      </c>
      <c r="Q164" s="36">
        <f>SUMIFS(СВЦЭМ!$E$33:$E$776,СВЦЭМ!$A$33:$A$776,$A164,СВЦЭМ!$B$33:$B$776,Q$155)+'СЕТ СН'!$F$15</f>
        <v>153.95391884</v>
      </c>
      <c r="R164" s="36">
        <f>SUMIFS(СВЦЭМ!$E$33:$E$776,СВЦЭМ!$A$33:$A$776,$A164,СВЦЭМ!$B$33:$B$776,R$155)+'СЕТ СН'!$F$15</f>
        <v>145.33880475000001</v>
      </c>
      <c r="S164" s="36">
        <f>SUMIFS(СВЦЭМ!$E$33:$E$776,СВЦЭМ!$A$33:$A$776,$A164,СВЦЭМ!$B$33:$B$776,S$155)+'СЕТ СН'!$F$15</f>
        <v>138.39882488000001</v>
      </c>
      <c r="T164" s="36">
        <f>SUMIFS(СВЦЭМ!$E$33:$E$776,СВЦЭМ!$A$33:$A$776,$A164,СВЦЭМ!$B$33:$B$776,T$155)+'СЕТ СН'!$F$15</f>
        <v>140.5402105</v>
      </c>
      <c r="U164" s="36">
        <f>SUMIFS(СВЦЭМ!$E$33:$E$776,СВЦЭМ!$A$33:$A$776,$A164,СВЦЭМ!$B$33:$B$776,U$155)+'СЕТ СН'!$F$15</f>
        <v>140.78216778999999</v>
      </c>
      <c r="V164" s="36">
        <f>SUMIFS(СВЦЭМ!$E$33:$E$776,СВЦЭМ!$A$33:$A$776,$A164,СВЦЭМ!$B$33:$B$776,V$155)+'СЕТ СН'!$F$15</f>
        <v>139.15659041000001</v>
      </c>
      <c r="W164" s="36">
        <f>SUMIFS(СВЦЭМ!$E$33:$E$776,СВЦЭМ!$A$33:$A$776,$A164,СВЦЭМ!$B$33:$B$776,W$155)+'СЕТ СН'!$F$15</f>
        <v>137.18077246999999</v>
      </c>
      <c r="X164" s="36">
        <f>SUMIFS(СВЦЭМ!$E$33:$E$776,СВЦЭМ!$A$33:$A$776,$A164,СВЦЭМ!$B$33:$B$776,X$155)+'СЕТ СН'!$F$15</f>
        <v>137.14248497</v>
      </c>
      <c r="Y164" s="36">
        <f>SUMIFS(СВЦЭМ!$E$33:$E$776,СВЦЭМ!$A$33:$A$776,$A164,СВЦЭМ!$B$33:$B$776,Y$155)+'СЕТ СН'!$F$15</f>
        <v>143.16707972</v>
      </c>
    </row>
    <row r="165" spans="1:25" ht="15.75" x14ac:dyDescent="0.2">
      <c r="A165" s="35">
        <f t="shared" si="4"/>
        <v>43779</v>
      </c>
      <c r="B165" s="36">
        <f>SUMIFS(СВЦЭМ!$E$33:$E$776,СВЦЭМ!$A$33:$A$776,$A165,СВЦЭМ!$B$33:$B$776,B$155)+'СЕТ СН'!$F$15</f>
        <v>156.22926774000001</v>
      </c>
      <c r="C165" s="36">
        <f>SUMIFS(СВЦЭМ!$E$33:$E$776,СВЦЭМ!$A$33:$A$776,$A165,СВЦЭМ!$B$33:$B$776,C$155)+'СЕТ СН'!$F$15</f>
        <v>163.46145258999999</v>
      </c>
      <c r="D165" s="36">
        <f>SUMIFS(СВЦЭМ!$E$33:$E$776,СВЦЭМ!$A$33:$A$776,$A165,СВЦЭМ!$B$33:$B$776,D$155)+'СЕТ СН'!$F$15</f>
        <v>167.03771304</v>
      </c>
      <c r="E165" s="36">
        <f>SUMIFS(СВЦЭМ!$E$33:$E$776,СВЦЭМ!$A$33:$A$776,$A165,СВЦЭМ!$B$33:$B$776,E$155)+'СЕТ СН'!$F$15</f>
        <v>169.91629268</v>
      </c>
      <c r="F165" s="36">
        <f>SUMIFS(СВЦЭМ!$E$33:$E$776,СВЦЭМ!$A$33:$A$776,$A165,СВЦЭМ!$B$33:$B$776,F$155)+'СЕТ СН'!$F$15</f>
        <v>169.83269386000001</v>
      </c>
      <c r="G165" s="36">
        <f>SUMIFS(СВЦЭМ!$E$33:$E$776,СВЦЭМ!$A$33:$A$776,$A165,СВЦЭМ!$B$33:$B$776,G$155)+'СЕТ СН'!$F$15</f>
        <v>167.37514594000001</v>
      </c>
      <c r="H165" s="36">
        <f>SUMIFS(СВЦЭМ!$E$33:$E$776,СВЦЭМ!$A$33:$A$776,$A165,СВЦЭМ!$B$33:$B$776,H$155)+'СЕТ СН'!$F$15</f>
        <v>162.23692955000001</v>
      </c>
      <c r="I165" s="36">
        <f>SUMIFS(СВЦЭМ!$E$33:$E$776,СВЦЭМ!$A$33:$A$776,$A165,СВЦЭМ!$B$33:$B$776,I$155)+'СЕТ СН'!$F$15</f>
        <v>160.03264261000001</v>
      </c>
      <c r="J165" s="36">
        <f>SUMIFS(СВЦЭМ!$E$33:$E$776,СВЦЭМ!$A$33:$A$776,$A165,СВЦЭМ!$B$33:$B$776,J$155)+'СЕТ СН'!$F$15</f>
        <v>157.81016373</v>
      </c>
      <c r="K165" s="36">
        <f>SUMIFS(СВЦЭМ!$E$33:$E$776,СВЦЭМ!$A$33:$A$776,$A165,СВЦЭМ!$B$33:$B$776,K$155)+'СЕТ СН'!$F$15</f>
        <v>151.95539303000001</v>
      </c>
      <c r="L165" s="36">
        <f>SUMIFS(СВЦЭМ!$E$33:$E$776,СВЦЭМ!$A$33:$A$776,$A165,СВЦЭМ!$B$33:$B$776,L$155)+'СЕТ СН'!$F$15</f>
        <v>149.0261108</v>
      </c>
      <c r="M165" s="36">
        <f>SUMIFS(СВЦЭМ!$E$33:$E$776,СВЦЭМ!$A$33:$A$776,$A165,СВЦЭМ!$B$33:$B$776,M$155)+'СЕТ СН'!$F$15</f>
        <v>149.02247456000001</v>
      </c>
      <c r="N165" s="36">
        <f>SUMIFS(СВЦЭМ!$E$33:$E$776,СВЦЭМ!$A$33:$A$776,$A165,СВЦЭМ!$B$33:$B$776,N$155)+'СЕТ СН'!$F$15</f>
        <v>150.38074492000001</v>
      </c>
      <c r="O165" s="36">
        <f>SUMIFS(СВЦЭМ!$E$33:$E$776,СВЦЭМ!$A$33:$A$776,$A165,СВЦЭМ!$B$33:$B$776,O$155)+'СЕТ СН'!$F$15</f>
        <v>152.93265751999999</v>
      </c>
      <c r="P165" s="36">
        <f>SUMIFS(СВЦЭМ!$E$33:$E$776,СВЦЭМ!$A$33:$A$776,$A165,СВЦЭМ!$B$33:$B$776,P$155)+'СЕТ СН'!$F$15</f>
        <v>156.14323261000001</v>
      </c>
      <c r="Q165" s="36">
        <f>SUMIFS(СВЦЭМ!$E$33:$E$776,СВЦЭМ!$A$33:$A$776,$A165,СВЦЭМ!$B$33:$B$776,Q$155)+'СЕТ СН'!$F$15</f>
        <v>156.67477228000001</v>
      </c>
      <c r="R165" s="36">
        <f>SUMIFS(СВЦЭМ!$E$33:$E$776,СВЦЭМ!$A$33:$A$776,$A165,СВЦЭМ!$B$33:$B$776,R$155)+'СЕТ СН'!$F$15</f>
        <v>146.49995956000001</v>
      </c>
      <c r="S165" s="36">
        <f>SUMIFS(СВЦЭМ!$E$33:$E$776,СВЦЭМ!$A$33:$A$776,$A165,СВЦЭМ!$B$33:$B$776,S$155)+'СЕТ СН'!$F$15</f>
        <v>140.27523486999999</v>
      </c>
      <c r="T165" s="36">
        <f>SUMIFS(СВЦЭМ!$E$33:$E$776,СВЦЭМ!$A$33:$A$776,$A165,СВЦЭМ!$B$33:$B$776,T$155)+'СЕТ СН'!$F$15</f>
        <v>142.17255503999999</v>
      </c>
      <c r="U165" s="36">
        <f>SUMIFS(СВЦЭМ!$E$33:$E$776,СВЦЭМ!$A$33:$A$776,$A165,СВЦЭМ!$B$33:$B$776,U$155)+'СЕТ СН'!$F$15</f>
        <v>141.71122355</v>
      </c>
      <c r="V165" s="36">
        <f>SUMIFS(СВЦЭМ!$E$33:$E$776,СВЦЭМ!$A$33:$A$776,$A165,СВЦЭМ!$B$33:$B$776,V$155)+'СЕТ СН'!$F$15</f>
        <v>139.96022173</v>
      </c>
      <c r="W165" s="36">
        <f>SUMIFS(СВЦЭМ!$E$33:$E$776,СВЦЭМ!$A$33:$A$776,$A165,СВЦЭМ!$B$33:$B$776,W$155)+'СЕТ СН'!$F$15</f>
        <v>138.50102142</v>
      </c>
      <c r="X165" s="36">
        <f>SUMIFS(СВЦЭМ!$E$33:$E$776,СВЦЭМ!$A$33:$A$776,$A165,СВЦЭМ!$B$33:$B$776,X$155)+'СЕТ СН'!$F$15</f>
        <v>135.71101615000001</v>
      </c>
      <c r="Y165" s="36">
        <f>SUMIFS(СВЦЭМ!$E$33:$E$776,СВЦЭМ!$A$33:$A$776,$A165,СВЦЭМ!$B$33:$B$776,Y$155)+'СЕТ СН'!$F$15</f>
        <v>139.52876416999999</v>
      </c>
    </row>
    <row r="166" spans="1:25" ht="15.75" x14ac:dyDescent="0.2">
      <c r="A166" s="35">
        <f t="shared" si="4"/>
        <v>43780</v>
      </c>
      <c r="B166" s="36">
        <f>SUMIFS(СВЦЭМ!$E$33:$E$776,СВЦЭМ!$A$33:$A$776,$A166,СВЦЭМ!$B$33:$B$776,B$155)+'СЕТ СН'!$F$15</f>
        <v>154.30087782999999</v>
      </c>
      <c r="C166" s="36">
        <f>SUMIFS(СВЦЭМ!$E$33:$E$776,СВЦЭМ!$A$33:$A$776,$A166,СВЦЭМ!$B$33:$B$776,C$155)+'СЕТ СН'!$F$15</f>
        <v>161.81143114</v>
      </c>
      <c r="D166" s="36">
        <f>SUMIFS(СВЦЭМ!$E$33:$E$776,СВЦЭМ!$A$33:$A$776,$A166,СВЦЭМ!$B$33:$B$776,D$155)+'СЕТ СН'!$F$15</f>
        <v>167.35665660000001</v>
      </c>
      <c r="E166" s="36">
        <f>SUMIFS(СВЦЭМ!$E$33:$E$776,СВЦЭМ!$A$33:$A$776,$A166,СВЦЭМ!$B$33:$B$776,E$155)+'СЕТ СН'!$F$15</f>
        <v>169.27708415999999</v>
      </c>
      <c r="F166" s="36">
        <f>SUMIFS(СВЦЭМ!$E$33:$E$776,СВЦЭМ!$A$33:$A$776,$A166,СВЦЭМ!$B$33:$B$776,F$155)+'СЕТ СН'!$F$15</f>
        <v>170.89655310000001</v>
      </c>
      <c r="G166" s="36">
        <f>SUMIFS(СВЦЭМ!$E$33:$E$776,СВЦЭМ!$A$33:$A$776,$A166,СВЦЭМ!$B$33:$B$776,G$155)+'СЕТ СН'!$F$15</f>
        <v>164.41134678</v>
      </c>
      <c r="H166" s="36">
        <f>SUMIFS(СВЦЭМ!$E$33:$E$776,СВЦЭМ!$A$33:$A$776,$A166,СВЦЭМ!$B$33:$B$776,H$155)+'СЕТ СН'!$F$15</f>
        <v>163.39073282000001</v>
      </c>
      <c r="I166" s="36">
        <f>SUMIFS(СВЦЭМ!$E$33:$E$776,СВЦЭМ!$A$33:$A$776,$A166,СВЦЭМ!$B$33:$B$776,I$155)+'СЕТ СН'!$F$15</f>
        <v>161.24692794000001</v>
      </c>
      <c r="J166" s="36">
        <f>SUMIFS(СВЦЭМ!$E$33:$E$776,СВЦЭМ!$A$33:$A$776,$A166,СВЦЭМ!$B$33:$B$776,J$155)+'СЕТ СН'!$F$15</f>
        <v>160.36289106999999</v>
      </c>
      <c r="K166" s="36">
        <f>SUMIFS(СВЦЭМ!$E$33:$E$776,СВЦЭМ!$A$33:$A$776,$A166,СВЦЭМ!$B$33:$B$776,K$155)+'СЕТ СН'!$F$15</f>
        <v>158.42868344999999</v>
      </c>
      <c r="L166" s="36">
        <f>SUMIFS(СВЦЭМ!$E$33:$E$776,СВЦЭМ!$A$33:$A$776,$A166,СВЦЭМ!$B$33:$B$776,L$155)+'СЕТ СН'!$F$15</f>
        <v>150.64442885</v>
      </c>
      <c r="M166" s="36">
        <f>SUMIFS(СВЦЭМ!$E$33:$E$776,СВЦЭМ!$A$33:$A$776,$A166,СВЦЭМ!$B$33:$B$776,M$155)+'СЕТ СН'!$F$15</f>
        <v>147.96700618</v>
      </c>
      <c r="N166" s="36">
        <f>SUMIFS(СВЦЭМ!$E$33:$E$776,СВЦЭМ!$A$33:$A$776,$A166,СВЦЭМ!$B$33:$B$776,N$155)+'СЕТ СН'!$F$15</f>
        <v>147.15678111</v>
      </c>
      <c r="O166" s="36">
        <f>SUMIFS(СВЦЭМ!$E$33:$E$776,СВЦЭМ!$A$33:$A$776,$A166,СВЦЭМ!$B$33:$B$776,O$155)+'СЕТ СН'!$F$15</f>
        <v>147.47275682</v>
      </c>
      <c r="P166" s="36">
        <f>SUMIFS(СВЦЭМ!$E$33:$E$776,СВЦЭМ!$A$33:$A$776,$A166,СВЦЭМ!$B$33:$B$776,P$155)+'СЕТ СН'!$F$15</f>
        <v>148.34060346000001</v>
      </c>
      <c r="Q166" s="36">
        <f>SUMIFS(СВЦЭМ!$E$33:$E$776,СВЦЭМ!$A$33:$A$776,$A166,СВЦЭМ!$B$33:$B$776,Q$155)+'СЕТ СН'!$F$15</f>
        <v>148.89504811</v>
      </c>
      <c r="R166" s="36">
        <f>SUMIFS(СВЦЭМ!$E$33:$E$776,СВЦЭМ!$A$33:$A$776,$A166,СВЦЭМ!$B$33:$B$776,R$155)+'СЕТ СН'!$F$15</f>
        <v>149.09938603000001</v>
      </c>
      <c r="S166" s="36">
        <f>SUMIFS(СВЦЭМ!$E$33:$E$776,СВЦЭМ!$A$33:$A$776,$A166,СВЦЭМ!$B$33:$B$776,S$155)+'СЕТ СН'!$F$15</f>
        <v>148.27601351999999</v>
      </c>
      <c r="T166" s="36">
        <f>SUMIFS(СВЦЭМ!$E$33:$E$776,СВЦЭМ!$A$33:$A$776,$A166,СВЦЭМ!$B$33:$B$776,T$155)+'СЕТ СН'!$F$15</f>
        <v>149.76610167999999</v>
      </c>
      <c r="U166" s="36">
        <f>SUMIFS(СВЦЭМ!$E$33:$E$776,СВЦЭМ!$A$33:$A$776,$A166,СВЦЭМ!$B$33:$B$776,U$155)+'СЕТ СН'!$F$15</f>
        <v>148.08489757000001</v>
      </c>
      <c r="V166" s="36">
        <f>SUMIFS(СВЦЭМ!$E$33:$E$776,СВЦЭМ!$A$33:$A$776,$A166,СВЦЭМ!$B$33:$B$776,V$155)+'СЕТ СН'!$F$15</f>
        <v>147.76349865</v>
      </c>
      <c r="W166" s="36">
        <f>SUMIFS(СВЦЭМ!$E$33:$E$776,СВЦЭМ!$A$33:$A$776,$A166,СВЦЭМ!$B$33:$B$776,W$155)+'СЕТ СН'!$F$15</f>
        <v>147.27871579000001</v>
      </c>
      <c r="X166" s="36">
        <f>SUMIFS(СВЦЭМ!$E$33:$E$776,СВЦЭМ!$A$33:$A$776,$A166,СВЦЭМ!$B$33:$B$776,X$155)+'СЕТ СН'!$F$15</f>
        <v>147.33715816</v>
      </c>
      <c r="Y166" s="36">
        <f>SUMIFS(СВЦЭМ!$E$33:$E$776,СВЦЭМ!$A$33:$A$776,$A166,СВЦЭМ!$B$33:$B$776,Y$155)+'СЕТ СН'!$F$15</f>
        <v>154.07367733999999</v>
      </c>
    </row>
    <row r="167" spans="1:25" ht="15.75" x14ac:dyDescent="0.2">
      <c r="A167" s="35">
        <f t="shared" si="4"/>
        <v>43781</v>
      </c>
      <c r="B167" s="36">
        <f>SUMIFS(СВЦЭМ!$E$33:$E$776,СВЦЭМ!$A$33:$A$776,$A167,СВЦЭМ!$B$33:$B$776,B$155)+'СЕТ СН'!$F$15</f>
        <v>152.79652646</v>
      </c>
      <c r="C167" s="36">
        <f>SUMIFS(СВЦЭМ!$E$33:$E$776,СВЦЭМ!$A$33:$A$776,$A167,СВЦЭМ!$B$33:$B$776,C$155)+'СЕТ СН'!$F$15</f>
        <v>161.76006018000001</v>
      </c>
      <c r="D167" s="36">
        <f>SUMIFS(СВЦЭМ!$E$33:$E$776,СВЦЭМ!$A$33:$A$776,$A167,СВЦЭМ!$B$33:$B$776,D$155)+'СЕТ СН'!$F$15</f>
        <v>163.03459705</v>
      </c>
      <c r="E167" s="36">
        <f>SUMIFS(СВЦЭМ!$E$33:$E$776,СВЦЭМ!$A$33:$A$776,$A167,СВЦЭМ!$B$33:$B$776,E$155)+'СЕТ СН'!$F$15</f>
        <v>165.10510128000001</v>
      </c>
      <c r="F167" s="36">
        <f>SUMIFS(СВЦЭМ!$E$33:$E$776,СВЦЭМ!$A$33:$A$776,$A167,СВЦЭМ!$B$33:$B$776,F$155)+'СЕТ СН'!$F$15</f>
        <v>164.08180601000001</v>
      </c>
      <c r="G167" s="36">
        <f>SUMIFS(СВЦЭМ!$E$33:$E$776,СВЦЭМ!$A$33:$A$776,$A167,СВЦЭМ!$B$33:$B$776,G$155)+'СЕТ СН'!$F$15</f>
        <v>159.58322586</v>
      </c>
      <c r="H167" s="36">
        <f>SUMIFS(СВЦЭМ!$E$33:$E$776,СВЦЭМ!$A$33:$A$776,$A167,СВЦЭМ!$B$33:$B$776,H$155)+'СЕТ СН'!$F$15</f>
        <v>153.4757218</v>
      </c>
      <c r="I167" s="36">
        <f>SUMIFS(СВЦЭМ!$E$33:$E$776,СВЦЭМ!$A$33:$A$776,$A167,СВЦЭМ!$B$33:$B$776,I$155)+'СЕТ СН'!$F$15</f>
        <v>149.07358306</v>
      </c>
      <c r="J167" s="36">
        <f>SUMIFS(СВЦЭМ!$E$33:$E$776,СВЦЭМ!$A$33:$A$776,$A167,СВЦЭМ!$B$33:$B$776,J$155)+'СЕТ СН'!$F$15</f>
        <v>145.43560439999999</v>
      </c>
      <c r="K167" s="36">
        <f>SUMIFS(СВЦЭМ!$E$33:$E$776,СВЦЭМ!$A$33:$A$776,$A167,СВЦЭМ!$B$33:$B$776,K$155)+'СЕТ СН'!$F$15</f>
        <v>144.88983793</v>
      </c>
      <c r="L167" s="36">
        <f>SUMIFS(СВЦЭМ!$E$33:$E$776,СВЦЭМ!$A$33:$A$776,$A167,СВЦЭМ!$B$33:$B$776,L$155)+'СЕТ СН'!$F$15</f>
        <v>139.49293055999999</v>
      </c>
      <c r="M167" s="36">
        <f>SUMIFS(СВЦЭМ!$E$33:$E$776,СВЦЭМ!$A$33:$A$776,$A167,СВЦЭМ!$B$33:$B$776,M$155)+'СЕТ СН'!$F$15</f>
        <v>136.76287893</v>
      </c>
      <c r="N167" s="36">
        <f>SUMIFS(СВЦЭМ!$E$33:$E$776,СВЦЭМ!$A$33:$A$776,$A167,СВЦЭМ!$B$33:$B$776,N$155)+'СЕТ СН'!$F$15</f>
        <v>141.46554775000001</v>
      </c>
      <c r="O167" s="36">
        <f>SUMIFS(СВЦЭМ!$E$33:$E$776,СВЦЭМ!$A$33:$A$776,$A167,СВЦЭМ!$B$33:$B$776,O$155)+'СЕТ СН'!$F$15</f>
        <v>142.7260871</v>
      </c>
      <c r="P167" s="36">
        <f>SUMIFS(СВЦЭМ!$E$33:$E$776,СВЦЭМ!$A$33:$A$776,$A167,СВЦЭМ!$B$33:$B$776,P$155)+'СЕТ СН'!$F$15</f>
        <v>146.27485985999999</v>
      </c>
      <c r="Q167" s="36">
        <f>SUMIFS(СВЦЭМ!$E$33:$E$776,СВЦЭМ!$A$33:$A$776,$A167,СВЦЭМ!$B$33:$B$776,Q$155)+'СЕТ СН'!$F$15</f>
        <v>149.48334201</v>
      </c>
      <c r="R167" s="36">
        <f>SUMIFS(СВЦЭМ!$E$33:$E$776,СВЦЭМ!$A$33:$A$776,$A167,СВЦЭМ!$B$33:$B$776,R$155)+'СЕТ СН'!$F$15</f>
        <v>149.48995984000001</v>
      </c>
      <c r="S167" s="36">
        <f>SUMIFS(СВЦЭМ!$E$33:$E$776,СВЦЭМ!$A$33:$A$776,$A167,СВЦЭМ!$B$33:$B$776,S$155)+'СЕТ СН'!$F$15</f>
        <v>151.05813778000001</v>
      </c>
      <c r="T167" s="36">
        <f>SUMIFS(СВЦЭМ!$E$33:$E$776,СВЦЭМ!$A$33:$A$776,$A167,СВЦЭМ!$B$33:$B$776,T$155)+'СЕТ СН'!$F$15</f>
        <v>149.27460482999999</v>
      </c>
      <c r="U167" s="36">
        <f>SUMIFS(СВЦЭМ!$E$33:$E$776,СВЦЭМ!$A$33:$A$776,$A167,СВЦЭМ!$B$33:$B$776,U$155)+'СЕТ СН'!$F$15</f>
        <v>147.52727381</v>
      </c>
      <c r="V167" s="36">
        <f>SUMIFS(СВЦЭМ!$E$33:$E$776,СВЦЭМ!$A$33:$A$776,$A167,СВЦЭМ!$B$33:$B$776,V$155)+'СЕТ СН'!$F$15</f>
        <v>146.70837942</v>
      </c>
      <c r="W167" s="36">
        <f>SUMIFS(СВЦЭМ!$E$33:$E$776,СВЦЭМ!$A$33:$A$776,$A167,СВЦЭМ!$B$33:$B$776,W$155)+'СЕТ СН'!$F$15</f>
        <v>150.36740352999999</v>
      </c>
      <c r="X167" s="36">
        <f>SUMIFS(СВЦЭМ!$E$33:$E$776,СВЦЭМ!$A$33:$A$776,$A167,СВЦЭМ!$B$33:$B$776,X$155)+'СЕТ СН'!$F$15</f>
        <v>154.92944850000001</v>
      </c>
      <c r="Y167" s="36">
        <f>SUMIFS(СВЦЭМ!$E$33:$E$776,СВЦЭМ!$A$33:$A$776,$A167,СВЦЭМ!$B$33:$B$776,Y$155)+'СЕТ СН'!$F$15</f>
        <v>166.64092969999999</v>
      </c>
    </row>
    <row r="168" spans="1:25" ht="15.75" x14ac:dyDescent="0.2">
      <c r="A168" s="35">
        <f t="shared" si="4"/>
        <v>43782</v>
      </c>
      <c r="B168" s="36">
        <f>SUMIFS(СВЦЭМ!$E$33:$E$776,СВЦЭМ!$A$33:$A$776,$A168,СВЦЭМ!$B$33:$B$776,B$155)+'СЕТ СН'!$F$15</f>
        <v>163.25952852</v>
      </c>
      <c r="C168" s="36">
        <f>SUMIFS(СВЦЭМ!$E$33:$E$776,СВЦЭМ!$A$33:$A$776,$A168,СВЦЭМ!$B$33:$B$776,C$155)+'СЕТ СН'!$F$15</f>
        <v>176.55410702</v>
      </c>
      <c r="D168" s="36">
        <f>SUMIFS(СВЦЭМ!$E$33:$E$776,СВЦЭМ!$A$33:$A$776,$A168,СВЦЭМ!$B$33:$B$776,D$155)+'СЕТ СН'!$F$15</f>
        <v>182.12098072000001</v>
      </c>
      <c r="E168" s="36">
        <f>SUMIFS(СВЦЭМ!$E$33:$E$776,СВЦЭМ!$A$33:$A$776,$A168,СВЦЭМ!$B$33:$B$776,E$155)+'СЕТ СН'!$F$15</f>
        <v>178.75853538999999</v>
      </c>
      <c r="F168" s="36">
        <f>SUMIFS(СВЦЭМ!$E$33:$E$776,СВЦЭМ!$A$33:$A$776,$A168,СВЦЭМ!$B$33:$B$776,F$155)+'СЕТ СН'!$F$15</f>
        <v>174.05772658999999</v>
      </c>
      <c r="G168" s="36">
        <f>SUMIFS(СВЦЭМ!$E$33:$E$776,СВЦЭМ!$A$33:$A$776,$A168,СВЦЭМ!$B$33:$B$776,G$155)+'СЕТ СН'!$F$15</f>
        <v>168.64063114000001</v>
      </c>
      <c r="H168" s="36">
        <f>SUMIFS(СВЦЭМ!$E$33:$E$776,СВЦЭМ!$A$33:$A$776,$A168,СВЦЭМ!$B$33:$B$776,H$155)+'СЕТ СН'!$F$15</f>
        <v>162.40670118</v>
      </c>
      <c r="I168" s="36">
        <f>SUMIFS(СВЦЭМ!$E$33:$E$776,СВЦЭМ!$A$33:$A$776,$A168,СВЦЭМ!$B$33:$B$776,I$155)+'СЕТ СН'!$F$15</f>
        <v>151.74746643</v>
      </c>
      <c r="J168" s="36">
        <f>SUMIFS(СВЦЭМ!$E$33:$E$776,СВЦЭМ!$A$33:$A$776,$A168,СВЦЭМ!$B$33:$B$776,J$155)+'СЕТ СН'!$F$15</f>
        <v>146.25073004999999</v>
      </c>
      <c r="K168" s="36">
        <f>SUMIFS(СВЦЭМ!$E$33:$E$776,СВЦЭМ!$A$33:$A$776,$A168,СВЦЭМ!$B$33:$B$776,K$155)+'СЕТ СН'!$F$15</f>
        <v>144.00458243</v>
      </c>
      <c r="L168" s="36">
        <f>SUMIFS(СВЦЭМ!$E$33:$E$776,СВЦЭМ!$A$33:$A$776,$A168,СВЦЭМ!$B$33:$B$776,L$155)+'СЕТ СН'!$F$15</f>
        <v>137.60854696999999</v>
      </c>
      <c r="M168" s="36">
        <f>SUMIFS(СВЦЭМ!$E$33:$E$776,СВЦЭМ!$A$33:$A$776,$A168,СВЦЭМ!$B$33:$B$776,M$155)+'СЕТ СН'!$F$15</f>
        <v>135.30943095999999</v>
      </c>
      <c r="N168" s="36">
        <f>SUMIFS(СВЦЭМ!$E$33:$E$776,СВЦЭМ!$A$33:$A$776,$A168,СВЦЭМ!$B$33:$B$776,N$155)+'СЕТ СН'!$F$15</f>
        <v>135.4476516</v>
      </c>
      <c r="O168" s="36">
        <f>SUMIFS(СВЦЭМ!$E$33:$E$776,СВЦЭМ!$A$33:$A$776,$A168,СВЦЭМ!$B$33:$B$776,O$155)+'СЕТ СН'!$F$15</f>
        <v>135.92597982000001</v>
      </c>
      <c r="P168" s="36">
        <f>SUMIFS(СВЦЭМ!$E$33:$E$776,СВЦЭМ!$A$33:$A$776,$A168,СВЦЭМ!$B$33:$B$776,P$155)+'СЕТ СН'!$F$15</f>
        <v>136.25827421</v>
      </c>
      <c r="Q168" s="36">
        <f>SUMIFS(СВЦЭМ!$E$33:$E$776,СВЦЭМ!$A$33:$A$776,$A168,СВЦЭМ!$B$33:$B$776,Q$155)+'СЕТ СН'!$F$15</f>
        <v>136.14960356</v>
      </c>
      <c r="R168" s="36">
        <f>SUMIFS(СВЦЭМ!$E$33:$E$776,СВЦЭМ!$A$33:$A$776,$A168,СВЦЭМ!$B$33:$B$776,R$155)+'СЕТ СН'!$F$15</f>
        <v>134.17140760999999</v>
      </c>
      <c r="S168" s="36">
        <f>SUMIFS(СВЦЭМ!$E$33:$E$776,СВЦЭМ!$A$33:$A$776,$A168,СВЦЭМ!$B$33:$B$776,S$155)+'СЕТ СН'!$F$15</f>
        <v>134.89938169999999</v>
      </c>
      <c r="T168" s="36">
        <f>SUMIFS(СВЦЭМ!$E$33:$E$776,СВЦЭМ!$A$33:$A$776,$A168,СВЦЭМ!$B$33:$B$776,T$155)+'СЕТ СН'!$F$15</f>
        <v>138.54309366999999</v>
      </c>
      <c r="U168" s="36">
        <f>SUMIFS(СВЦЭМ!$E$33:$E$776,СВЦЭМ!$A$33:$A$776,$A168,СВЦЭМ!$B$33:$B$776,U$155)+'СЕТ СН'!$F$15</f>
        <v>138.04441322</v>
      </c>
      <c r="V168" s="36">
        <f>SUMIFS(СВЦЭМ!$E$33:$E$776,СВЦЭМ!$A$33:$A$776,$A168,СВЦЭМ!$B$33:$B$776,V$155)+'СЕТ СН'!$F$15</f>
        <v>135.47390695999999</v>
      </c>
      <c r="W168" s="36">
        <f>SUMIFS(СВЦЭМ!$E$33:$E$776,СВЦЭМ!$A$33:$A$776,$A168,СВЦЭМ!$B$33:$B$776,W$155)+'СЕТ СН'!$F$15</f>
        <v>133.76242212</v>
      </c>
      <c r="X168" s="36">
        <f>SUMIFS(СВЦЭМ!$E$33:$E$776,СВЦЭМ!$A$33:$A$776,$A168,СВЦЭМ!$B$33:$B$776,X$155)+'СЕТ СН'!$F$15</f>
        <v>135.40213753</v>
      </c>
      <c r="Y168" s="36">
        <f>SUMIFS(СВЦЭМ!$E$33:$E$776,СВЦЭМ!$A$33:$A$776,$A168,СВЦЭМ!$B$33:$B$776,Y$155)+'СЕТ СН'!$F$15</f>
        <v>142.98662912</v>
      </c>
    </row>
    <row r="169" spans="1:25" ht="15.75" x14ac:dyDescent="0.2">
      <c r="A169" s="35">
        <f t="shared" si="4"/>
        <v>43783</v>
      </c>
      <c r="B169" s="36">
        <f>SUMIFS(СВЦЭМ!$E$33:$E$776,СВЦЭМ!$A$33:$A$776,$A169,СВЦЭМ!$B$33:$B$776,B$155)+'СЕТ СН'!$F$15</f>
        <v>140.13744</v>
      </c>
      <c r="C169" s="36">
        <f>SUMIFS(СВЦЭМ!$E$33:$E$776,СВЦЭМ!$A$33:$A$776,$A169,СВЦЭМ!$B$33:$B$776,C$155)+'СЕТ СН'!$F$15</f>
        <v>145.58943138999999</v>
      </c>
      <c r="D169" s="36">
        <f>SUMIFS(СВЦЭМ!$E$33:$E$776,СВЦЭМ!$A$33:$A$776,$A169,СВЦЭМ!$B$33:$B$776,D$155)+'СЕТ СН'!$F$15</f>
        <v>146.29229925999999</v>
      </c>
      <c r="E169" s="36">
        <f>SUMIFS(СВЦЭМ!$E$33:$E$776,СВЦЭМ!$A$33:$A$776,$A169,СВЦЭМ!$B$33:$B$776,E$155)+'СЕТ СН'!$F$15</f>
        <v>147.09450472</v>
      </c>
      <c r="F169" s="36">
        <f>SUMIFS(СВЦЭМ!$E$33:$E$776,СВЦЭМ!$A$33:$A$776,$A169,СВЦЭМ!$B$33:$B$776,F$155)+'СЕТ СН'!$F$15</f>
        <v>146.68308585</v>
      </c>
      <c r="G169" s="36">
        <f>SUMIFS(СВЦЭМ!$E$33:$E$776,СВЦЭМ!$A$33:$A$776,$A169,СВЦЭМ!$B$33:$B$776,G$155)+'СЕТ СН'!$F$15</f>
        <v>147.55011726999999</v>
      </c>
      <c r="H169" s="36">
        <f>SUMIFS(СВЦЭМ!$E$33:$E$776,СВЦЭМ!$A$33:$A$776,$A169,СВЦЭМ!$B$33:$B$776,H$155)+'СЕТ СН'!$F$15</f>
        <v>144.75430471000001</v>
      </c>
      <c r="I169" s="36">
        <f>SUMIFS(СВЦЭМ!$E$33:$E$776,СВЦЭМ!$A$33:$A$776,$A169,СВЦЭМ!$B$33:$B$776,I$155)+'СЕТ СН'!$F$15</f>
        <v>153.54251977999999</v>
      </c>
      <c r="J169" s="36">
        <f>SUMIFS(СВЦЭМ!$E$33:$E$776,СВЦЭМ!$A$33:$A$776,$A169,СВЦЭМ!$B$33:$B$776,J$155)+'СЕТ СН'!$F$15</f>
        <v>165.96881611000001</v>
      </c>
      <c r="K169" s="36">
        <f>SUMIFS(СВЦЭМ!$E$33:$E$776,СВЦЭМ!$A$33:$A$776,$A169,СВЦЭМ!$B$33:$B$776,K$155)+'СЕТ СН'!$F$15</f>
        <v>167.91325825999999</v>
      </c>
      <c r="L169" s="36">
        <f>SUMIFS(СВЦЭМ!$E$33:$E$776,СВЦЭМ!$A$33:$A$776,$A169,СВЦЭМ!$B$33:$B$776,L$155)+'СЕТ СН'!$F$15</f>
        <v>159.53229542</v>
      </c>
      <c r="M169" s="36">
        <f>SUMIFS(СВЦЭМ!$E$33:$E$776,СВЦЭМ!$A$33:$A$776,$A169,СВЦЭМ!$B$33:$B$776,M$155)+'СЕТ СН'!$F$15</f>
        <v>155.67739614999999</v>
      </c>
      <c r="N169" s="36">
        <f>SUMIFS(СВЦЭМ!$E$33:$E$776,СВЦЭМ!$A$33:$A$776,$A169,СВЦЭМ!$B$33:$B$776,N$155)+'СЕТ СН'!$F$15</f>
        <v>152.54641065999999</v>
      </c>
      <c r="O169" s="36">
        <f>SUMIFS(СВЦЭМ!$E$33:$E$776,СВЦЭМ!$A$33:$A$776,$A169,СВЦЭМ!$B$33:$B$776,O$155)+'СЕТ СН'!$F$15</f>
        <v>151.08775026999999</v>
      </c>
      <c r="P169" s="36">
        <f>SUMIFS(СВЦЭМ!$E$33:$E$776,СВЦЭМ!$A$33:$A$776,$A169,СВЦЭМ!$B$33:$B$776,P$155)+'СЕТ СН'!$F$15</f>
        <v>150.70587588999999</v>
      </c>
      <c r="Q169" s="36">
        <f>SUMIFS(СВЦЭМ!$E$33:$E$776,СВЦЭМ!$A$33:$A$776,$A169,СВЦЭМ!$B$33:$B$776,Q$155)+'СЕТ СН'!$F$15</f>
        <v>150.42110855000001</v>
      </c>
      <c r="R169" s="36">
        <f>SUMIFS(СВЦЭМ!$E$33:$E$776,СВЦЭМ!$A$33:$A$776,$A169,СВЦЭМ!$B$33:$B$776,R$155)+'СЕТ СН'!$F$15</f>
        <v>150.09085249</v>
      </c>
      <c r="S169" s="36">
        <f>SUMIFS(СВЦЭМ!$E$33:$E$776,СВЦЭМ!$A$33:$A$776,$A169,СВЦЭМ!$B$33:$B$776,S$155)+'СЕТ СН'!$F$15</f>
        <v>156.23045594000001</v>
      </c>
      <c r="T169" s="36">
        <f>SUMIFS(СВЦЭМ!$E$33:$E$776,СВЦЭМ!$A$33:$A$776,$A169,СВЦЭМ!$B$33:$B$776,T$155)+'СЕТ СН'!$F$15</f>
        <v>159.1112775</v>
      </c>
      <c r="U169" s="36">
        <f>SUMIFS(СВЦЭМ!$E$33:$E$776,СВЦЭМ!$A$33:$A$776,$A169,СВЦЭМ!$B$33:$B$776,U$155)+'СЕТ СН'!$F$15</f>
        <v>157.93298963000001</v>
      </c>
      <c r="V169" s="36">
        <f>SUMIFS(СВЦЭМ!$E$33:$E$776,СВЦЭМ!$A$33:$A$776,$A169,СВЦЭМ!$B$33:$B$776,V$155)+'СЕТ СН'!$F$15</f>
        <v>156.89759839999999</v>
      </c>
      <c r="W169" s="36">
        <f>SUMIFS(СВЦЭМ!$E$33:$E$776,СВЦЭМ!$A$33:$A$776,$A169,СВЦЭМ!$B$33:$B$776,W$155)+'СЕТ СН'!$F$15</f>
        <v>156.08816823000001</v>
      </c>
      <c r="X169" s="36">
        <f>SUMIFS(СВЦЭМ!$E$33:$E$776,СВЦЭМ!$A$33:$A$776,$A169,СВЦЭМ!$B$33:$B$776,X$155)+'СЕТ СН'!$F$15</f>
        <v>154.71692737999999</v>
      </c>
      <c r="Y169" s="36">
        <f>SUMIFS(СВЦЭМ!$E$33:$E$776,СВЦЭМ!$A$33:$A$776,$A169,СВЦЭМ!$B$33:$B$776,Y$155)+'СЕТ СН'!$F$15</f>
        <v>155.36710210000001</v>
      </c>
    </row>
    <row r="170" spans="1:25" ht="15.75" x14ac:dyDescent="0.2">
      <c r="A170" s="35">
        <f t="shared" si="4"/>
        <v>43784</v>
      </c>
      <c r="B170" s="36">
        <f>SUMIFS(СВЦЭМ!$E$33:$E$776,СВЦЭМ!$A$33:$A$776,$A170,СВЦЭМ!$B$33:$B$776,B$155)+'СЕТ СН'!$F$15</f>
        <v>154.78731923999999</v>
      </c>
      <c r="C170" s="36">
        <f>SUMIFS(СВЦЭМ!$E$33:$E$776,СВЦЭМ!$A$33:$A$776,$A170,СВЦЭМ!$B$33:$B$776,C$155)+'СЕТ СН'!$F$15</f>
        <v>162.12940915999999</v>
      </c>
      <c r="D170" s="36">
        <f>SUMIFS(СВЦЭМ!$E$33:$E$776,СВЦЭМ!$A$33:$A$776,$A170,СВЦЭМ!$B$33:$B$776,D$155)+'СЕТ СН'!$F$15</f>
        <v>160.85691972999999</v>
      </c>
      <c r="E170" s="36">
        <f>SUMIFS(СВЦЭМ!$E$33:$E$776,СВЦЭМ!$A$33:$A$776,$A170,СВЦЭМ!$B$33:$B$776,E$155)+'СЕТ СН'!$F$15</f>
        <v>162.89353985</v>
      </c>
      <c r="F170" s="36">
        <f>SUMIFS(СВЦЭМ!$E$33:$E$776,СВЦЭМ!$A$33:$A$776,$A170,СВЦЭМ!$B$33:$B$776,F$155)+'СЕТ СН'!$F$15</f>
        <v>162.82871458</v>
      </c>
      <c r="G170" s="36">
        <f>SUMIFS(СВЦЭМ!$E$33:$E$776,СВЦЭМ!$A$33:$A$776,$A170,СВЦЭМ!$B$33:$B$776,G$155)+'СЕТ СН'!$F$15</f>
        <v>159.36525277999999</v>
      </c>
      <c r="H170" s="36">
        <f>SUMIFS(СВЦЭМ!$E$33:$E$776,СВЦЭМ!$A$33:$A$776,$A170,СВЦЭМ!$B$33:$B$776,H$155)+'СЕТ СН'!$F$15</f>
        <v>157.44885377</v>
      </c>
      <c r="I170" s="36">
        <f>SUMIFS(СВЦЭМ!$E$33:$E$776,СВЦЭМ!$A$33:$A$776,$A170,СВЦЭМ!$B$33:$B$776,I$155)+'СЕТ СН'!$F$15</f>
        <v>159.95229004999999</v>
      </c>
      <c r="J170" s="36">
        <f>SUMIFS(СВЦЭМ!$E$33:$E$776,СВЦЭМ!$A$33:$A$776,$A170,СВЦЭМ!$B$33:$B$776,J$155)+'СЕТ СН'!$F$15</f>
        <v>161.60584446999999</v>
      </c>
      <c r="K170" s="36">
        <f>SUMIFS(СВЦЭМ!$E$33:$E$776,СВЦЭМ!$A$33:$A$776,$A170,СВЦЭМ!$B$33:$B$776,K$155)+'СЕТ СН'!$F$15</f>
        <v>163.18228861</v>
      </c>
      <c r="L170" s="36">
        <f>SUMIFS(СВЦЭМ!$E$33:$E$776,СВЦЭМ!$A$33:$A$776,$A170,СВЦЭМ!$B$33:$B$776,L$155)+'СЕТ СН'!$F$15</f>
        <v>153.81676876</v>
      </c>
      <c r="M170" s="36">
        <f>SUMIFS(СВЦЭМ!$E$33:$E$776,СВЦЭМ!$A$33:$A$776,$A170,СВЦЭМ!$B$33:$B$776,M$155)+'СЕТ СН'!$F$15</f>
        <v>148.69212340000001</v>
      </c>
      <c r="N170" s="36">
        <f>SUMIFS(СВЦЭМ!$E$33:$E$776,СВЦЭМ!$A$33:$A$776,$A170,СВЦЭМ!$B$33:$B$776,N$155)+'СЕТ СН'!$F$15</f>
        <v>147.31838010999999</v>
      </c>
      <c r="O170" s="36">
        <f>SUMIFS(СВЦЭМ!$E$33:$E$776,СВЦЭМ!$A$33:$A$776,$A170,СВЦЭМ!$B$33:$B$776,O$155)+'СЕТ СН'!$F$15</f>
        <v>147.14948921000001</v>
      </c>
      <c r="P170" s="36">
        <f>SUMIFS(СВЦЭМ!$E$33:$E$776,СВЦЭМ!$A$33:$A$776,$A170,СВЦЭМ!$B$33:$B$776,P$155)+'СЕТ СН'!$F$15</f>
        <v>146.61820193</v>
      </c>
      <c r="Q170" s="36">
        <f>SUMIFS(СВЦЭМ!$E$33:$E$776,СВЦЭМ!$A$33:$A$776,$A170,СВЦЭМ!$B$33:$B$776,Q$155)+'СЕТ СН'!$F$15</f>
        <v>146.3678443</v>
      </c>
      <c r="R170" s="36">
        <f>SUMIFS(СВЦЭМ!$E$33:$E$776,СВЦЭМ!$A$33:$A$776,$A170,СВЦЭМ!$B$33:$B$776,R$155)+'СЕТ СН'!$F$15</f>
        <v>146.92446752000001</v>
      </c>
      <c r="S170" s="36">
        <f>SUMIFS(СВЦЭМ!$E$33:$E$776,СВЦЭМ!$A$33:$A$776,$A170,СВЦЭМ!$B$33:$B$776,S$155)+'СЕТ СН'!$F$15</f>
        <v>149.59082243</v>
      </c>
      <c r="T170" s="36">
        <f>SUMIFS(СВЦЭМ!$E$33:$E$776,СВЦЭМ!$A$33:$A$776,$A170,СВЦЭМ!$B$33:$B$776,T$155)+'СЕТ СН'!$F$15</f>
        <v>150.36283107</v>
      </c>
      <c r="U170" s="36">
        <f>SUMIFS(СВЦЭМ!$E$33:$E$776,СВЦЭМ!$A$33:$A$776,$A170,СВЦЭМ!$B$33:$B$776,U$155)+'СЕТ СН'!$F$15</f>
        <v>148.78891869</v>
      </c>
      <c r="V170" s="36">
        <f>SUMIFS(СВЦЭМ!$E$33:$E$776,СВЦЭМ!$A$33:$A$776,$A170,СВЦЭМ!$B$33:$B$776,V$155)+'СЕТ СН'!$F$15</f>
        <v>147.08903211000001</v>
      </c>
      <c r="W170" s="36">
        <f>SUMIFS(СВЦЭМ!$E$33:$E$776,СВЦЭМ!$A$33:$A$776,$A170,СВЦЭМ!$B$33:$B$776,W$155)+'СЕТ СН'!$F$15</f>
        <v>146.00865802000001</v>
      </c>
      <c r="X170" s="36">
        <f>SUMIFS(СВЦЭМ!$E$33:$E$776,СВЦЭМ!$A$33:$A$776,$A170,СВЦЭМ!$B$33:$B$776,X$155)+'СЕТ СН'!$F$15</f>
        <v>143.70553778999999</v>
      </c>
      <c r="Y170" s="36">
        <f>SUMIFS(СВЦЭМ!$E$33:$E$776,СВЦЭМ!$A$33:$A$776,$A170,СВЦЭМ!$B$33:$B$776,Y$155)+'СЕТ СН'!$F$15</f>
        <v>144.01616781000001</v>
      </c>
    </row>
    <row r="171" spans="1:25" ht="15.75" x14ac:dyDescent="0.2">
      <c r="A171" s="35">
        <f t="shared" si="4"/>
        <v>43785</v>
      </c>
      <c r="B171" s="36">
        <f>SUMIFS(СВЦЭМ!$E$33:$E$776,СВЦЭМ!$A$33:$A$776,$A171,СВЦЭМ!$B$33:$B$776,B$155)+'СЕТ СН'!$F$15</f>
        <v>163.02417345999999</v>
      </c>
      <c r="C171" s="36">
        <f>SUMIFS(СВЦЭМ!$E$33:$E$776,СВЦЭМ!$A$33:$A$776,$A171,СВЦЭМ!$B$33:$B$776,C$155)+'СЕТ СН'!$F$15</f>
        <v>166.67779858</v>
      </c>
      <c r="D171" s="36">
        <f>SUMIFS(СВЦЭМ!$E$33:$E$776,СВЦЭМ!$A$33:$A$776,$A171,СВЦЭМ!$B$33:$B$776,D$155)+'СЕТ СН'!$F$15</f>
        <v>166.99469069</v>
      </c>
      <c r="E171" s="36">
        <f>SUMIFS(СВЦЭМ!$E$33:$E$776,СВЦЭМ!$A$33:$A$776,$A171,СВЦЭМ!$B$33:$B$776,E$155)+'СЕТ СН'!$F$15</f>
        <v>169.11466985999999</v>
      </c>
      <c r="F171" s="36">
        <f>SUMIFS(СВЦЭМ!$E$33:$E$776,СВЦЭМ!$A$33:$A$776,$A171,СВЦЭМ!$B$33:$B$776,F$155)+'СЕТ СН'!$F$15</f>
        <v>167.93229997</v>
      </c>
      <c r="G171" s="36">
        <f>SUMIFS(СВЦЭМ!$E$33:$E$776,СВЦЭМ!$A$33:$A$776,$A171,СВЦЭМ!$B$33:$B$776,G$155)+'СЕТ СН'!$F$15</f>
        <v>168.23739637</v>
      </c>
      <c r="H171" s="36">
        <f>SUMIFS(СВЦЭМ!$E$33:$E$776,СВЦЭМ!$A$33:$A$776,$A171,СВЦЭМ!$B$33:$B$776,H$155)+'СЕТ СН'!$F$15</f>
        <v>167.37303079</v>
      </c>
      <c r="I171" s="36">
        <f>SUMIFS(СВЦЭМ!$E$33:$E$776,СВЦЭМ!$A$33:$A$776,$A171,СВЦЭМ!$B$33:$B$776,I$155)+'СЕТ СН'!$F$15</f>
        <v>161.11967725</v>
      </c>
      <c r="J171" s="36">
        <f>SUMIFS(СВЦЭМ!$E$33:$E$776,СВЦЭМ!$A$33:$A$776,$A171,СВЦЭМ!$B$33:$B$776,J$155)+'СЕТ СН'!$F$15</f>
        <v>162.62104396000001</v>
      </c>
      <c r="K171" s="36">
        <f>SUMIFS(СВЦЭМ!$E$33:$E$776,СВЦЭМ!$A$33:$A$776,$A171,СВЦЭМ!$B$33:$B$776,K$155)+'СЕТ СН'!$F$15</f>
        <v>164.80114741</v>
      </c>
      <c r="L171" s="36">
        <f>SUMIFS(СВЦЭМ!$E$33:$E$776,СВЦЭМ!$A$33:$A$776,$A171,СВЦЭМ!$B$33:$B$776,L$155)+'СЕТ СН'!$F$15</f>
        <v>157.57041068999999</v>
      </c>
      <c r="M171" s="36">
        <f>SUMIFS(СВЦЭМ!$E$33:$E$776,СВЦЭМ!$A$33:$A$776,$A171,СВЦЭМ!$B$33:$B$776,M$155)+'СЕТ СН'!$F$15</f>
        <v>153.15876700999999</v>
      </c>
      <c r="N171" s="36">
        <f>SUMIFS(СВЦЭМ!$E$33:$E$776,СВЦЭМ!$A$33:$A$776,$A171,СВЦЭМ!$B$33:$B$776,N$155)+'СЕТ СН'!$F$15</f>
        <v>152.41246378</v>
      </c>
      <c r="O171" s="36">
        <f>SUMIFS(СВЦЭМ!$E$33:$E$776,СВЦЭМ!$A$33:$A$776,$A171,СВЦЭМ!$B$33:$B$776,O$155)+'СЕТ СН'!$F$15</f>
        <v>152.43518907999999</v>
      </c>
      <c r="P171" s="36">
        <f>SUMIFS(СВЦЭМ!$E$33:$E$776,СВЦЭМ!$A$33:$A$776,$A171,СВЦЭМ!$B$33:$B$776,P$155)+'СЕТ СН'!$F$15</f>
        <v>150.76411428</v>
      </c>
      <c r="Q171" s="36">
        <f>SUMIFS(СВЦЭМ!$E$33:$E$776,СВЦЭМ!$A$33:$A$776,$A171,СВЦЭМ!$B$33:$B$776,Q$155)+'СЕТ СН'!$F$15</f>
        <v>149.41812028000001</v>
      </c>
      <c r="R171" s="36">
        <f>SUMIFS(СВЦЭМ!$E$33:$E$776,СВЦЭМ!$A$33:$A$776,$A171,СВЦЭМ!$B$33:$B$776,R$155)+'СЕТ СН'!$F$15</f>
        <v>148.62205225</v>
      </c>
      <c r="S171" s="36">
        <f>SUMIFS(СВЦЭМ!$E$33:$E$776,СВЦЭМ!$A$33:$A$776,$A171,СВЦЭМ!$B$33:$B$776,S$155)+'СЕТ СН'!$F$15</f>
        <v>151.07719577</v>
      </c>
      <c r="T171" s="36">
        <f>SUMIFS(СВЦЭМ!$E$33:$E$776,СВЦЭМ!$A$33:$A$776,$A171,СВЦЭМ!$B$33:$B$776,T$155)+'СЕТ СН'!$F$15</f>
        <v>155.55074069</v>
      </c>
      <c r="U171" s="36">
        <f>SUMIFS(СВЦЭМ!$E$33:$E$776,СВЦЭМ!$A$33:$A$776,$A171,СВЦЭМ!$B$33:$B$776,U$155)+'СЕТ СН'!$F$15</f>
        <v>154.51089665999999</v>
      </c>
      <c r="V171" s="36">
        <f>SUMIFS(СВЦЭМ!$E$33:$E$776,СВЦЭМ!$A$33:$A$776,$A171,СВЦЭМ!$B$33:$B$776,V$155)+'СЕТ СН'!$F$15</f>
        <v>153.41926548999999</v>
      </c>
      <c r="W171" s="36">
        <f>SUMIFS(СВЦЭМ!$E$33:$E$776,СВЦЭМ!$A$33:$A$776,$A171,СВЦЭМ!$B$33:$B$776,W$155)+'СЕТ СН'!$F$15</f>
        <v>152.75868412</v>
      </c>
      <c r="X171" s="36">
        <f>SUMIFS(СВЦЭМ!$E$33:$E$776,СВЦЭМ!$A$33:$A$776,$A171,СВЦЭМ!$B$33:$B$776,X$155)+'СЕТ СН'!$F$15</f>
        <v>150.83104384000001</v>
      </c>
      <c r="Y171" s="36">
        <f>SUMIFS(СВЦЭМ!$E$33:$E$776,СВЦЭМ!$A$33:$A$776,$A171,СВЦЭМ!$B$33:$B$776,Y$155)+'СЕТ СН'!$F$15</f>
        <v>152.83976466999999</v>
      </c>
    </row>
    <row r="172" spans="1:25" ht="15.75" x14ac:dyDescent="0.2">
      <c r="A172" s="35">
        <f t="shared" si="4"/>
        <v>43786</v>
      </c>
      <c r="B172" s="36">
        <f>SUMIFS(СВЦЭМ!$E$33:$E$776,СВЦЭМ!$A$33:$A$776,$A172,СВЦЭМ!$B$33:$B$776,B$155)+'СЕТ СН'!$F$15</f>
        <v>161.3148774</v>
      </c>
      <c r="C172" s="36">
        <f>SUMIFS(СВЦЭМ!$E$33:$E$776,СВЦЭМ!$A$33:$A$776,$A172,СВЦЭМ!$B$33:$B$776,C$155)+'СЕТ СН'!$F$15</f>
        <v>167.06084207999999</v>
      </c>
      <c r="D172" s="36">
        <f>SUMIFS(СВЦЭМ!$E$33:$E$776,СВЦЭМ!$A$33:$A$776,$A172,СВЦЭМ!$B$33:$B$776,D$155)+'СЕТ СН'!$F$15</f>
        <v>165.62817294000001</v>
      </c>
      <c r="E172" s="36">
        <f>SUMIFS(СВЦЭМ!$E$33:$E$776,СВЦЭМ!$A$33:$A$776,$A172,СВЦЭМ!$B$33:$B$776,E$155)+'СЕТ СН'!$F$15</f>
        <v>168.43664815</v>
      </c>
      <c r="F172" s="36">
        <f>SUMIFS(СВЦЭМ!$E$33:$E$776,СВЦЭМ!$A$33:$A$776,$A172,СВЦЭМ!$B$33:$B$776,F$155)+'СЕТ СН'!$F$15</f>
        <v>167.80845773999999</v>
      </c>
      <c r="G172" s="36">
        <f>SUMIFS(СВЦЭМ!$E$33:$E$776,СВЦЭМ!$A$33:$A$776,$A172,СВЦЭМ!$B$33:$B$776,G$155)+'СЕТ СН'!$F$15</f>
        <v>166.66933825000001</v>
      </c>
      <c r="H172" s="36">
        <f>SUMIFS(СВЦЭМ!$E$33:$E$776,СВЦЭМ!$A$33:$A$776,$A172,СВЦЭМ!$B$33:$B$776,H$155)+'СЕТ СН'!$F$15</f>
        <v>163.95301105999999</v>
      </c>
      <c r="I172" s="36">
        <f>SUMIFS(СВЦЭМ!$E$33:$E$776,СВЦЭМ!$A$33:$A$776,$A172,СВЦЭМ!$B$33:$B$776,I$155)+'СЕТ СН'!$F$15</f>
        <v>160.819996</v>
      </c>
      <c r="J172" s="36">
        <f>SUMIFS(СВЦЭМ!$E$33:$E$776,СВЦЭМ!$A$33:$A$776,$A172,СВЦЭМ!$B$33:$B$776,J$155)+'СЕТ СН'!$F$15</f>
        <v>163.44757211999999</v>
      </c>
      <c r="K172" s="36">
        <f>SUMIFS(СВЦЭМ!$E$33:$E$776,СВЦЭМ!$A$33:$A$776,$A172,СВЦЭМ!$B$33:$B$776,K$155)+'СЕТ СН'!$F$15</f>
        <v>167.67870991999999</v>
      </c>
      <c r="L172" s="36">
        <f>SUMIFS(СВЦЭМ!$E$33:$E$776,СВЦЭМ!$A$33:$A$776,$A172,СВЦЭМ!$B$33:$B$776,L$155)+'СЕТ СН'!$F$15</f>
        <v>160.30451033</v>
      </c>
      <c r="M172" s="36">
        <f>SUMIFS(СВЦЭМ!$E$33:$E$776,СВЦЭМ!$A$33:$A$776,$A172,СВЦЭМ!$B$33:$B$776,M$155)+'СЕТ СН'!$F$15</f>
        <v>156.03845593</v>
      </c>
      <c r="N172" s="36">
        <f>SUMIFS(СВЦЭМ!$E$33:$E$776,СВЦЭМ!$A$33:$A$776,$A172,СВЦЭМ!$B$33:$B$776,N$155)+'СЕТ СН'!$F$15</f>
        <v>155.25572281999999</v>
      </c>
      <c r="O172" s="36">
        <f>SUMIFS(СВЦЭМ!$E$33:$E$776,СВЦЭМ!$A$33:$A$776,$A172,СВЦЭМ!$B$33:$B$776,O$155)+'СЕТ СН'!$F$15</f>
        <v>155.43193864</v>
      </c>
      <c r="P172" s="36">
        <f>SUMIFS(СВЦЭМ!$E$33:$E$776,СВЦЭМ!$A$33:$A$776,$A172,СВЦЭМ!$B$33:$B$776,P$155)+'СЕТ СН'!$F$15</f>
        <v>155.20930365000001</v>
      </c>
      <c r="Q172" s="36">
        <f>SUMIFS(СВЦЭМ!$E$33:$E$776,СВЦЭМ!$A$33:$A$776,$A172,СВЦЭМ!$B$33:$B$776,Q$155)+'СЕТ СН'!$F$15</f>
        <v>155.38734790000001</v>
      </c>
      <c r="R172" s="36">
        <f>SUMIFS(СВЦЭМ!$E$33:$E$776,СВЦЭМ!$A$33:$A$776,$A172,СВЦЭМ!$B$33:$B$776,R$155)+'СЕТ СН'!$F$15</f>
        <v>154.96819201</v>
      </c>
      <c r="S172" s="36">
        <f>SUMIFS(СВЦЭМ!$E$33:$E$776,СВЦЭМ!$A$33:$A$776,$A172,СВЦЭМ!$B$33:$B$776,S$155)+'СЕТ СН'!$F$15</f>
        <v>157.40621619999999</v>
      </c>
      <c r="T172" s="36">
        <f>SUMIFS(СВЦЭМ!$E$33:$E$776,СВЦЭМ!$A$33:$A$776,$A172,СВЦЭМ!$B$33:$B$776,T$155)+'СЕТ СН'!$F$15</f>
        <v>160.98890571999999</v>
      </c>
      <c r="U172" s="36">
        <f>SUMIFS(СВЦЭМ!$E$33:$E$776,СВЦЭМ!$A$33:$A$776,$A172,СВЦЭМ!$B$33:$B$776,U$155)+'СЕТ СН'!$F$15</f>
        <v>160.57854524000001</v>
      </c>
      <c r="V172" s="36">
        <f>SUMIFS(СВЦЭМ!$E$33:$E$776,СВЦЭМ!$A$33:$A$776,$A172,СВЦЭМ!$B$33:$B$776,V$155)+'СЕТ СН'!$F$15</f>
        <v>158.45678536</v>
      </c>
      <c r="W172" s="36">
        <f>SUMIFS(СВЦЭМ!$E$33:$E$776,СВЦЭМ!$A$33:$A$776,$A172,СВЦЭМ!$B$33:$B$776,W$155)+'СЕТ СН'!$F$15</f>
        <v>156.91213854</v>
      </c>
      <c r="X172" s="36">
        <f>SUMIFS(СВЦЭМ!$E$33:$E$776,СВЦЭМ!$A$33:$A$776,$A172,СВЦЭМ!$B$33:$B$776,X$155)+'СЕТ СН'!$F$15</f>
        <v>155.3710591</v>
      </c>
      <c r="Y172" s="36">
        <f>SUMIFS(СВЦЭМ!$E$33:$E$776,СВЦЭМ!$A$33:$A$776,$A172,СВЦЭМ!$B$33:$B$776,Y$155)+'СЕТ СН'!$F$15</f>
        <v>155.71769621000001</v>
      </c>
    </row>
    <row r="173" spans="1:25" ht="15.75" x14ac:dyDescent="0.2">
      <c r="A173" s="35">
        <f t="shared" si="4"/>
        <v>43787</v>
      </c>
      <c r="B173" s="36">
        <f>SUMIFS(СВЦЭМ!$E$33:$E$776,СВЦЭМ!$A$33:$A$776,$A173,СВЦЭМ!$B$33:$B$776,B$155)+'СЕТ СН'!$F$15</f>
        <v>156.73110481000001</v>
      </c>
      <c r="C173" s="36">
        <f>SUMIFS(СВЦЭМ!$E$33:$E$776,СВЦЭМ!$A$33:$A$776,$A173,СВЦЭМ!$B$33:$B$776,C$155)+'СЕТ СН'!$F$15</f>
        <v>159.17808855000001</v>
      </c>
      <c r="D173" s="36">
        <f>SUMIFS(СВЦЭМ!$E$33:$E$776,СВЦЭМ!$A$33:$A$776,$A173,СВЦЭМ!$B$33:$B$776,D$155)+'СЕТ СН'!$F$15</f>
        <v>157.47677497000001</v>
      </c>
      <c r="E173" s="36">
        <f>SUMIFS(СВЦЭМ!$E$33:$E$776,СВЦЭМ!$A$33:$A$776,$A173,СВЦЭМ!$B$33:$B$776,E$155)+'СЕТ СН'!$F$15</f>
        <v>159.18612553</v>
      </c>
      <c r="F173" s="36">
        <f>SUMIFS(СВЦЭМ!$E$33:$E$776,СВЦЭМ!$A$33:$A$776,$A173,СВЦЭМ!$B$33:$B$776,F$155)+'СЕТ СН'!$F$15</f>
        <v>157.37317662999999</v>
      </c>
      <c r="G173" s="36">
        <f>SUMIFS(СВЦЭМ!$E$33:$E$776,СВЦЭМ!$A$33:$A$776,$A173,СВЦЭМ!$B$33:$B$776,G$155)+'СЕТ СН'!$F$15</f>
        <v>158.14926496000001</v>
      </c>
      <c r="H173" s="36">
        <f>SUMIFS(СВЦЭМ!$E$33:$E$776,СВЦЭМ!$A$33:$A$776,$A173,СВЦЭМ!$B$33:$B$776,H$155)+'СЕТ СН'!$F$15</f>
        <v>162.17219244</v>
      </c>
      <c r="I173" s="36">
        <f>SUMIFS(СВЦЭМ!$E$33:$E$776,СВЦЭМ!$A$33:$A$776,$A173,СВЦЭМ!$B$33:$B$776,I$155)+'СЕТ СН'!$F$15</f>
        <v>168.17421325999999</v>
      </c>
      <c r="J173" s="36">
        <f>SUMIFS(СВЦЭМ!$E$33:$E$776,СВЦЭМ!$A$33:$A$776,$A173,СВЦЭМ!$B$33:$B$776,J$155)+'СЕТ СН'!$F$15</f>
        <v>171.93234659999999</v>
      </c>
      <c r="K173" s="36">
        <f>SUMIFS(СВЦЭМ!$E$33:$E$776,СВЦЭМ!$A$33:$A$776,$A173,СВЦЭМ!$B$33:$B$776,K$155)+'СЕТ СН'!$F$15</f>
        <v>174.42957163</v>
      </c>
      <c r="L173" s="36">
        <f>SUMIFS(СВЦЭМ!$E$33:$E$776,СВЦЭМ!$A$33:$A$776,$A173,СВЦЭМ!$B$33:$B$776,L$155)+'СЕТ СН'!$F$15</f>
        <v>167.96135103</v>
      </c>
      <c r="M173" s="36">
        <f>SUMIFS(СВЦЭМ!$E$33:$E$776,СВЦЭМ!$A$33:$A$776,$A173,СВЦЭМ!$B$33:$B$776,M$155)+'СЕТ СН'!$F$15</f>
        <v>163.31460575</v>
      </c>
      <c r="N173" s="36">
        <f>SUMIFS(СВЦЭМ!$E$33:$E$776,СВЦЭМ!$A$33:$A$776,$A173,СВЦЭМ!$B$33:$B$776,N$155)+'СЕТ СН'!$F$15</f>
        <v>162.47604870000001</v>
      </c>
      <c r="O173" s="36">
        <f>SUMIFS(СВЦЭМ!$E$33:$E$776,СВЦЭМ!$A$33:$A$776,$A173,СВЦЭМ!$B$33:$B$776,O$155)+'СЕТ СН'!$F$15</f>
        <v>162.42213509999999</v>
      </c>
      <c r="P173" s="36">
        <f>SUMIFS(СВЦЭМ!$E$33:$E$776,СВЦЭМ!$A$33:$A$776,$A173,СВЦЭМ!$B$33:$B$776,P$155)+'СЕТ СН'!$F$15</f>
        <v>162.60623039999999</v>
      </c>
      <c r="Q173" s="36">
        <f>SUMIFS(СВЦЭМ!$E$33:$E$776,СВЦЭМ!$A$33:$A$776,$A173,СВЦЭМ!$B$33:$B$776,Q$155)+'СЕТ СН'!$F$15</f>
        <v>162.096745</v>
      </c>
      <c r="R173" s="36">
        <f>SUMIFS(СВЦЭМ!$E$33:$E$776,СВЦЭМ!$A$33:$A$776,$A173,СВЦЭМ!$B$33:$B$776,R$155)+'СЕТ СН'!$F$15</f>
        <v>161.97752711999999</v>
      </c>
      <c r="S173" s="36">
        <f>SUMIFS(СВЦЭМ!$E$33:$E$776,СВЦЭМ!$A$33:$A$776,$A173,СВЦЭМ!$B$33:$B$776,S$155)+'СЕТ СН'!$F$15</f>
        <v>164.55786921000001</v>
      </c>
      <c r="T173" s="36">
        <f>SUMIFS(СВЦЭМ!$E$33:$E$776,СВЦЭМ!$A$33:$A$776,$A173,СВЦЭМ!$B$33:$B$776,T$155)+'СЕТ СН'!$F$15</f>
        <v>167.82058289</v>
      </c>
      <c r="U173" s="36">
        <f>SUMIFS(СВЦЭМ!$E$33:$E$776,СВЦЭМ!$A$33:$A$776,$A173,СВЦЭМ!$B$33:$B$776,U$155)+'СЕТ СН'!$F$15</f>
        <v>167.39550750999999</v>
      </c>
      <c r="V173" s="36">
        <f>SUMIFS(СВЦЭМ!$E$33:$E$776,СВЦЭМ!$A$33:$A$776,$A173,СВЦЭМ!$B$33:$B$776,V$155)+'СЕТ СН'!$F$15</f>
        <v>166.09618610999999</v>
      </c>
      <c r="W173" s="36">
        <f>SUMIFS(СВЦЭМ!$E$33:$E$776,СВЦЭМ!$A$33:$A$776,$A173,СВЦЭМ!$B$33:$B$776,W$155)+'СЕТ СН'!$F$15</f>
        <v>165.44028266999999</v>
      </c>
      <c r="X173" s="36">
        <f>SUMIFS(СВЦЭМ!$E$33:$E$776,СВЦЭМ!$A$33:$A$776,$A173,СВЦЭМ!$B$33:$B$776,X$155)+'СЕТ СН'!$F$15</f>
        <v>163.61436578000001</v>
      </c>
      <c r="Y173" s="36">
        <f>SUMIFS(СВЦЭМ!$E$33:$E$776,СВЦЭМ!$A$33:$A$776,$A173,СВЦЭМ!$B$33:$B$776,Y$155)+'СЕТ СН'!$F$15</f>
        <v>163.03955020999999</v>
      </c>
    </row>
    <row r="174" spans="1:25" ht="15.75" x14ac:dyDescent="0.2">
      <c r="A174" s="35">
        <f t="shared" si="4"/>
        <v>43788</v>
      </c>
      <c r="B174" s="36">
        <f>SUMIFS(СВЦЭМ!$E$33:$E$776,СВЦЭМ!$A$33:$A$776,$A174,СВЦЭМ!$B$33:$B$776,B$155)+'СЕТ СН'!$F$15</f>
        <v>176.71879969</v>
      </c>
      <c r="C174" s="36">
        <f>SUMIFS(СВЦЭМ!$E$33:$E$776,СВЦЭМ!$A$33:$A$776,$A174,СВЦЭМ!$B$33:$B$776,C$155)+'СЕТ СН'!$F$15</f>
        <v>181.31470763999999</v>
      </c>
      <c r="D174" s="36">
        <f>SUMIFS(СВЦЭМ!$E$33:$E$776,СВЦЭМ!$A$33:$A$776,$A174,СВЦЭМ!$B$33:$B$776,D$155)+'СЕТ СН'!$F$15</f>
        <v>181.28238787000001</v>
      </c>
      <c r="E174" s="36">
        <f>SUMIFS(СВЦЭМ!$E$33:$E$776,СВЦЭМ!$A$33:$A$776,$A174,СВЦЭМ!$B$33:$B$776,E$155)+'СЕТ СН'!$F$15</f>
        <v>181.48428102</v>
      </c>
      <c r="F174" s="36">
        <f>SUMIFS(СВЦЭМ!$E$33:$E$776,СВЦЭМ!$A$33:$A$776,$A174,СВЦЭМ!$B$33:$B$776,F$155)+'СЕТ СН'!$F$15</f>
        <v>178.74745041</v>
      </c>
      <c r="G174" s="36">
        <f>SUMIFS(СВЦЭМ!$E$33:$E$776,СВЦЭМ!$A$33:$A$776,$A174,СВЦЭМ!$B$33:$B$776,G$155)+'СЕТ СН'!$F$15</f>
        <v>177.93810078999999</v>
      </c>
      <c r="H174" s="36">
        <f>SUMIFS(СВЦЭМ!$E$33:$E$776,СВЦЭМ!$A$33:$A$776,$A174,СВЦЭМ!$B$33:$B$776,H$155)+'СЕТ СН'!$F$15</f>
        <v>173.12058314000001</v>
      </c>
      <c r="I174" s="36">
        <f>SUMIFS(СВЦЭМ!$E$33:$E$776,СВЦЭМ!$A$33:$A$776,$A174,СВЦЭМ!$B$33:$B$776,I$155)+'СЕТ СН'!$F$15</f>
        <v>174.80415855000001</v>
      </c>
      <c r="J174" s="36">
        <f>SUMIFS(СВЦЭМ!$E$33:$E$776,СВЦЭМ!$A$33:$A$776,$A174,СВЦЭМ!$B$33:$B$776,J$155)+'СЕТ СН'!$F$15</f>
        <v>176.23024805</v>
      </c>
      <c r="K174" s="36">
        <f>SUMIFS(СВЦЭМ!$E$33:$E$776,СВЦЭМ!$A$33:$A$776,$A174,СВЦЭМ!$B$33:$B$776,K$155)+'СЕТ СН'!$F$15</f>
        <v>177.70289134999999</v>
      </c>
      <c r="L174" s="36">
        <f>SUMIFS(СВЦЭМ!$E$33:$E$776,СВЦЭМ!$A$33:$A$776,$A174,СВЦЭМ!$B$33:$B$776,L$155)+'СЕТ СН'!$F$15</f>
        <v>170.01996259000001</v>
      </c>
      <c r="M174" s="36">
        <f>SUMIFS(СВЦЭМ!$E$33:$E$776,СВЦЭМ!$A$33:$A$776,$A174,СВЦЭМ!$B$33:$B$776,M$155)+'СЕТ СН'!$F$15</f>
        <v>166.71851261</v>
      </c>
      <c r="N174" s="36">
        <f>SUMIFS(СВЦЭМ!$E$33:$E$776,СВЦЭМ!$A$33:$A$776,$A174,СВЦЭМ!$B$33:$B$776,N$155)+'СЕТ СН'!$F$15</f>
        <v>165.72864351999999</v>
      </c>
      <c r="O174" s="36">
        <f>SUMIFS(СВЦЭМ!$E$33:$E$776,СВЦЭМ!$A$33:$A$776,$A174,СВЦЭМ!$B$33:$B$776,O$155)+'СЕТ СН'!$F$15</f>
        <v>164.92581612000001</v>
      </c>
      <c r="P174" s="36">
        <f>SUMIFS(СВЦЭМ!$E$33:$E$776,СВЦЭМ!$A$33:$A$776,$A174,СВЦЭМ!$B$33:$B$776,P$155)+'СЕТ СН'!$F$15</f>
        <v>164.87724434</v>
      </c>
      <c r="Q174" s="36">
        <f>SUMIFS(СВЦЭМ!$E$33:$E$776,СВЦЭМ!$A$33:$A$776,$A174,СВЦЭМ!$B$33:$B$776,Q$155)+'СЕТ СН'!$F$15</f>
        <v>165.25272914999999</v>
      </c>
      <c r="R174" s="36">
        <f>SUMIFS(СВЦЭМ!$E$33:$E$776,СВЦЭМ!$A$33:$A$776,$A174,СВЦЭМ!$B$33:$B$776,R$155)+'СЕТ СН'!$F$15</f>
        <v>164.96220074999999</v>
      </c>
      <c r="S174" s="36">
        <f>SUMIFS(СВЦЭМ!$E$33:$E$776,СВЦЭМ!$A$33:$A$776,$A174,СВЦЭМ!$B$33:$B$776,S$155)+'СЕТ СН'!$F$15</f>
        <v>167.09933856000001</v>
      </c>
      <c r="T174" s="36">
        <f>SUMIFS(СВЦЭМ!$E$33:$E$776,СВЦЭМ!$A$33:$A$776,$A174,СВЦЭМ!$B$33:$B$776,T$155)+'СЕТ СН'!$F$15</f>
        <v>169.76714372000001</v>
      </c>
      <c r="U174" s="36">
        <f>SUMIFS(СВЦЭМ!$E$33:$E$776,СВЦЭМ!$A$33:$A$776,$A174,СВЦЭМ!$B$33:$B$776,U$155)+'СЕТ СН'!$F$15</f>
        <v>169.0796282</v>
      </c>
      <c r="V174" s="36">
        <f>SUMIFS(СВЦЭМ!$E$33:$E$776,СВЦЭМ!$A$33:$A$776,$A174,СВЦЭМ!$B$33:$B$776,V$155)+'СЕТ СН'!$F$15</f>
        <v>168.20898412</v>
      </c>
      <c r="W174" s="36">
        <f>SUMIFS(СВЦЭМ!$E$33:$E$776,СВЦЭМ!$A$33:$A$776,$A174,СВЦЭМ!$B$33:$B$776,W$155)+'СЕТ СН'!$F$15</f>
        <v>167.49557772</v>
      </c>
      <c r="X174" s="36">
        <f>SUMIFS(СВЦЭМ!$E$33:$E$776,СВЦЭМ!$A$33:$A$776,$A174,СВЦЭМ!$B$33:$B$776,X$155)+'СЕТ СН'!$F$15</f>
        <v>166.75393425999999</v>
      </c>
      <c r="Y174" s="36">
        <f>SUMIFS(СВЦЭМ!$E$33:$E$776,СВЦЭМ!$A$33:$A$776,$A174,СВЦЭМ!$B$33:$B$776,Y$155)+'СЕТ СН'!$F$15</f>
        <v>167.78842399000001</v>
      </c>
    </row>
    <row r="175" spans="1:25" ht="15.75" x14ac:dyDescent="0.2">
      <c r="A175" s="35">
        <f t="shared" si="4"/>
        <v>43789</v>
      </c>
      <c r="B175" s="36">
        <f>SUMIFS(СВЦЭМ!$E$33:$E$776,СВЦЭМ!$A$33:$A$776,$A175,СВЦЭМ!$B$33:$B$776,B$155)+'СЕТ СН'!$F$15</f>
        <v>163.77569625000001</v>
      </c>
      <c r="C175" s="36">
        <f>SUMIFS(СВЦЭМ!$E$33:$E$776,СВЦЭМ!$A$33:$A$776,$A175,СВЦЭМ!$B$33:$B$776,C$155)+'СЕТ СН'!$F$15</f>
        <v>166.19895546000001</v>
      </c>
      <c r="D175" s="36">
        <f>SUMIFS(СВЦЭМ!$E$33:$E$776,СВЦЭМ!$A$33:$A$776,$A175,СВЦЭМ!$B$33:$B$776,D$155)+'СЕТ СН'!$F$15</f>
        <v>166.12139866999999</v>
      </c>
      <c r="E175" s="36">
        <f>SUMIFS(СВЦЭМ!$E$33:$E$776,СВЦЭМ!$A$33:$A$776,$A175,СВЦЭМ!$B$33:$B$776,E$155)+'СЕТ СН'!$F$15</f>
        <v>167.53784967999999</v>
      </c>
      <c r="F175" s="36">
        <f>SUMIFS(СВЦЭМ!$E$33:$E$776,СВЦЭМ!$A$33:$A$776,$A175,СВЦЭМ!$B$33:$B$776,F$155)+'СЕТ СН'!$F$15</f>
        <v>165.24533095000001</v>
      </c>
      <c r="G175" s="36">
        <f>SUMIFS(СВЦЭМ!$E$33:$E$776,СВЦЭМ!$A$33:$A$776,$A175,СВЦЭМ!$B$33:$B$776,G$155)+'СЕТ СН'!$F$15</f>
        <v>165.48296053000001</v>
      </c>
      <c r="H175" s="36">
        <f>SUMIFS(СВЦЭМ!$E$33:$E$776,СВЦЭМ!$A$33:$A$776,$A175,СВЦЭМ!$B$33:$B$776,H$155)+'СЕТ СН'!$F$15</f>
        <v>166.99153631999999</v>
      </c>
      <c r="I175" s="36">
        <f>SUMIFS(СВЦЭМ!$E$33:$E$776,СВЦЭМ!$A$33:$A$776,$A175,СВЦЭМ!$B$33:$B$776,I$155)+'СЕТ СН'!$F$15</f>
        <v>168.76747026000001</v>
      </c>
      <c r="J175" s="36">
        <f>SUMIFS(СВЦЭМ!$E$33:$E$776,СВЦЭМ!$A$33:$A$776,$A175,СВЦЭМ!$B$33:$B$776,J$155)+'СЕТ СН'!$F$15</f>
        <v>170.59450022999999</v>
      </c>
      <c r="K175" s="36">
        <f>SUMIFS(СВЦЭМ!$E$33:$E$776,СВЦЭМ!$A$33:$A$776,$A175,СВЦЭМ!$B$33:$B$776,K$155)+'СЕТ СН'!$F$15</f>
        <v>171.91409734999999</v>
      </c>
      <c r="L175" s="36">
        <f>SUMIFS(СВЦЭМ!$E$33:$E$776,СВЦЭМ!$A$33:$A$776,$A175,СВЦЭМ!$B$33:$B$776,L$155)+'СЕТ СН'!$F$15</f>
        <v>166.25897375</v>
      </c>
      <c r="M175" s="36">
        <f>SUMIFS(СВЦЭМ!$E$33:$E$776,СВЦЭМ!$A$33:$A$776,$A175,СВЦЭМ!$B$33:$B$776,M$155)+'СЕТ СН'!$F$15</f>
        <v>161.60748745000001</v>
      </c>
      <c r="N175" s="36">
        <f>SUMIFS(СВЦЭМ!$E$33:$E$776,СВЦЭМ!$A$33:$A$776,$A175,СВЦЭМ!$B$33:$B$776,N$155)+'СЕТ СН'!$F$15</f>
        <v>159.41856476000001</v>
      </c>
      <c r="O175" s="36">
        <f>SUMIFS(СВЦЭМ!$E$33:$E$776,СВЦЭМ!$A$33:$A$776,$A175,СВЦЭМ!$B$33:$B$776,O$155)+'СЕТ СН'!$F$15</f>
        <v>159.50000578999999</v>
      </c>
      <c r="P175" s="36">
        <f>SUMIFS(СВЦЭМ!$E$33:$E$776,СВЦЭМ!$A$33:$A$776,$A175,СВЦЭМ!$B$33:$B$776,P$155)+'СЕТ СН'!$F$15</f>
        <v>158.39101303000001</v>
      </c>
      <c r="Q175" s="36">
        <f>SUMIFS(СВЦЭМ!$E$33:$E$776,СВЦЭМ!$A$33:$A$776,$A175,СВЦЭМ!$B$33:$B$776,Q$155)+'СЕТ СН'!$F$15</f>
        <v>157.43957193</v>
      </c>
      <c r="R175" s="36">
        <f>SUMIFS(СВЦЭМ!$E$33:$E$776,СВЦЭМ!$A$33:$A$776,$A175,СВЦЭМ!$B$33:$B$776,R$155)+'СЕТ СН'!$F$15</f>
        <v>159.00191756999999</v>
      </c>
      <c r="S175" s="36">
        <f>SUMIFS(СВЦЭМ!$E$33:$E$776,СВЦЭМ!$A$33:$A$776,$A175,СВЦЭМ!$B$33:$B$776,S$155)+'СЕТ СН'!$F$15</f>
        <v>162.33935249999999</v>
      </c>
      <c r="T175" s="36">
        <f>SUMIFS(СВЦЭМ!$E$33:$E$776,СВЦЭМ!$A$33:$A$776,$A175,СВЦЭМ!$B$33:$B$776,T$155)+'СЕТ СН'!$F$15</f>
        <v>164.25434423999999</v>
      </c>
      <c r="U175" s="36">
        <f>SUMIFS(СВЦЭМ!$E$33:$E$776,СВЦЭМ!$A$33:$A$776,$A175,СВЦЭМ!$B$33:$B$776,U$155)+'СЕТ СН'!$F$15</f>
        <v>163.38263082</v>
      </c>
      <c r="V175" s="36">
        <f>SUMIFS(СВЦЭМ!$E$33:$E$776,СВЦЭМ!$A$33:$A$776,$A175,СВЦЭМ!$B$33:$B$776,V$155)+'СЕТ СН'!$F$15</f>
        <v>161.10806402</v>
      </c>
      <c r="W175" s="36">
        <f>SUMIFS(СВЦЭМ!$E$33:$E$776,СВЦЭМ!$A$33:$A$776,$A175,СВЦЭМ!$B$33:$B$776,W$155)+'СЕТ СН'!$F$15</f>
        <v>161.82651356</v>
      </c>
      <c r="X175" s="36">
        <f>SUMIFS(СВЦЭМ!$E$33:$E$776,СВЦЭМ!$A$33:$A$776,$A175,СВЦЭМ!$B$33:$B$776,X$155)+'СЕТ СН'!$F$15</f>
        <v>160.40431365000001</v>
      </c>
      <c r="Y175" s="36">
        <f>SUMIFS(СВЦЭМ!$E$33:$E$776,СВЦЭМ!$A$33:$A$776,$A175,СВЦЭМ!$B$33:$B$776,Y$155)+'СЕТ СН'!$F$15</f>
        <v>160.56312757000001</v>
      </c>
    </row>
    <row r="176" spans="1:25" ht="15.75" x14ac:dyDescent="0.2">
      <c r="A176" s="35">
        <f t="shared" si="4"/>
        <v>43790</v>
      </c>
      <c r="B176" s="36">
        <f>SUMIFS(СВЦЭМ!$E$33:$E$776,СВЦЭМ!$A$33:$A$776,$A176,СВЦЭМ!$B$33:$B$776,B$155)+'СЕТ СН'!$F$15</f>
        <v>174.49991875000001</v>
      </c>
      <c r="C176" s="36">
        <f>SUMIFS(СВЦЭМ!$E$33:$E$776,СВЦЭМ!$A$33:$A$776,$A176,СВЦЭМ!$B$33:$B$776,C$155)+'СЕТ СН'!$F$15</f>
        <v>175.83590237999999</v>
      </c>
      <c r="D176" s="36">
        <f>SUMIFS(СВЦЭМ!$E$33:$E$776,СВЦЭМ!$A$33:$A$776,$A176,СВЦЭМ!$B$33:$B$776,D$155)+'СЕТ СН'!$F$15</f>
        <v>184.52202682999999</v>
      </c>
      <c r="E176" s="36">
        <f>SUMIFS(СВЦЭМ!$E$33:$E$776,СВЦЭМ!$A$33:$A$776,$A176,СВЦЭМ!$B$33:$B$776,E$155)+'СЕТ СН'!$F$15</f>
        <v>184.11091250000001</v>
      </c>
      <c r="F176" s="36">
        <f>SUMIFS(СВЦЭМ!$E$33:$E$776,СВЦЭМ!$A$33:$A$776,$A176,СВЦЭМ!$B$33:$B$776,F$155)+'СЕТ СН'!$F$15</f>
        <v>183.74982506000001</v>
      </c>
      <c r="G176" s="36">
        <f>SUMIFS(СВЦЭМ!$E$33:$E$776,СВЦЭМ!$A$33:$A$776,$A176,СВЦЭМ!$B$33:$B$776,G$155)+'СЕТ СН'!$F$15</f>
        <v>181.65026662</v>
      </c>
      <c r="H176" s="36">
        <f>SUMIFS(СВЦЭМ!$E$33:$E$776,СВЦЭМ!$A$33:$A$776,$A176,СВЦЭМ!$B$33:$B$776,H$155)+'СЕТ СН'!$F$15</f>
        <v>173.54982953000001</v>
      </c>
      <c r="I176" s="36">
        <f>SUMIFS(СВЦЭМ!$E$33:$E$776,СВЦЭМ!$A$33:$A$776,$A176,СВЦЭМ!$B$33:$B$776,I$155)+'СЕТ СН'!$F$15</f>
        <v>170.00751776000001</v>
      </c>
      <c r="J176" s="36">
        <f>SUMIFS(СВЦЭМ!$E$33:$E$776,СВЦЭМ!$A$33:$A$776,$A176,СВЦЭМ!$B$33:$B$776,J$155)+'СЕТ СН'!$F$15</f>
        <v>165.00195746</v>
      </c>
      <c r="K176" s="36">
        <f>SUMIFS(СВЦЭМ!$E$33:$E$776,СВЦЭМ!$A$33:$A$776,$A176,СВЦЭМ!$B$33:$B$776,K$155)+'СЕТ СН'!$F$15</f>
        <v>163.96336779000001</v>
      </c>
      <c r="L176" s="36">
        <f>SUMIFS(СВЦЭМ!$E$33:$E$776,СВЦЭМ!$A$33:$A$776,$A176,СВЦЭМ!$B$33:$B$776,L$155)+'СЕТ СН'!$F$15</f>
        <v>158.47375789</v>
      </c>
      <c r="M176" s="36">
        <f>SUMIFS(СВЦЭМ!$E$33:$E$776,СВЦЭМ!$A$33:$A$776,$A176,СВЦЭМ!$B$33:$B$776,M$155)+'СЕТ СН'!$F$15</f>
        <v>158.21112556</v>
      </c>
      <c r="N176" s="36">
        <f>SUMIFS(СВЦЭМ!$E$33:$E$776,СВЦЭМ!$A$33:$A$776,$A176,СВЦЭМ!$B$33:$B$776,N$155)+'СЕТ СН'!$F$15</f>
        <v>161.40301192999999</v>
      </c>
      <c r="O176" s="36">
        <f>SUMIFS(СВЦЭМ!$E$33:$E$776,СВЦЭМ!$A$33:$A$776,$A176,СВЦЭМ!$B$33:$B$776,O$155)+'СЕТ СН'!$F$15</f>
        <v>165.09621516999999</v>
      </c>
      <c r="P176" s="36">
        <f>SUMIFS(СВЦЭМ!$E$33:$E$776,СВЦЭМ!$A$33:$A$776,$A176,СВЦЭМ!$B$33:$B$776,P$155)+'СЕТ СН'!$F$15</f>
        <v>164.77878208000001</v>
      </c>
      <c r="Q176" s="36">
        <f>SUMIFS(СВЦЭМ!$E$33:$E$776,СВЦЭМ!$A$33:$A$776,$A176,СВЦЭМ!$B$33:$B$776,Q$155)+'СЕТ СН'!$F$15</f>
        <v>164.69993348</v>
      </c>
      <c r="R176" s="36">
        <f>SUMIFS(СВЦЭМ!$E$33:$E$776,СВЦЭМ!$A$33:$A$776,$A176,СВЦЭМ!$B$33:$B$776,R$155)+'СЕТ СН'!$F$15</f>
        <v>161.60964652999999</v>
      </c>
      <c r="S176" s="36">
        <f>SUMIFS(СВЦЭМ!$E$33:$E$776,СВЦЭМ!$A$33:$A$776,$A176,СВЦЭМ!$B$33:$B$776,S$155)+'СЕТ СН'!$F$15</f>
        <v>157.32001185999999</v>
      </c>
      <c r="T176" s="36">
        <f>SUMIFS(СВЦЭМ!$E$33:$E$776,СВЦЭМ!$A$33:$A$776,$A176,СВЦЭМ!$B$33:$B$776,T$155)+'СЕТ СН'!$F$15</f>
        <v>155.82836968999999</v>
      </c>
      <c r="U176" s="36">
        <f>SUMIFS(СВЦЭМ!$E$33:$E$776,СВЦЭМ!$A$33:$A$776,$A176,СВЦЭМ!$B$33:$B$776,U$155)+'СЕТ СН'!$F$15</f>
        <v>155.34239363</v>
      </c>
      <c r="V176" s="36">
        <f>SUMIFS(СВЦЭМ!$E$33:$E$776,СВЦЭМ!$A$33:$A$776,$A176,СВЦЭМ!$B$33:$B$776,V$155)+'СЕТ СН'!$F$15</f>
        <v>152.605998</v>
      </c>
      <c r="W176" s="36">
        <f>SUMIFS(СВЦЭМ!$E$33:$E$776,СВЦЭМ!$A$33:$A$776,$A176,СВЦЭМ!$B$33:$B$776,W$155)+'СЕТ СН'!$F$15</f>
        <v>150.93740382999999</v>
      </c>
      <c r="X176" s="36">
        <f>SUMIFS(СВЦЭМ!$E$33:$E$776,СВЦЭМ!$A$33:$A$776,$A176,СВЦЭМ!$B$33:$B$776,X$155)+'СЕТ СН'!$F$15</f>
        <v>151.62278899</v>
      </c>
      <c r="Y176" s="36">
        <f>SUMIFS(СВЦЭМ!$E$33:$E$776,СВЦЭМ!$A$33:$A$776,$A176,СВЦЭМ!$B$33:$B$776,Y$155)+'СЕТ СН'!$F$15</f>
        <v>163.35669353</v>
      </c>
    </row>
    <row r="177" spans="1:27" ht="15.75" x14ac:dyDescent="0.2">
      <c r="A177" s="35">
        <f t="shared" si="4"/>
        <v>43791</v>
      </c>
      <c r="B177" s="36">
        <f>SUMIFS(СВЦЭМ!$E$33:$E$776,СВЦЭМ!$A$33:$A$776,$A177,СВЦЭМ!$B$33:$B$776,B$155)+'СЕТ СН'!$F$15</f>
        <v>174.54427455000001</v>
      </c>
      <c r="C177" s="36">
        <f>SUMIFS(СВЦЭМ!$E$33:$E$776,СВЦЭМ!$A$33:$A$776,$A177,СВЦЭМ!$B$33:$B$776,C$155)+'СЕТ СН'!$F$15</f>
        <v>181.6524871</v>
      </c>
      <c r="D177" s="36">
        <f>SUMIFS(СВЦЭМ!$E$33:$E$776,СВЦЭМ!$A$33:$A$776,$A177,СВЦЭМ!$B$33:$B$776,D$155)+'СЕТ СН'!$F$15</f>
        <v>182.56651102999999</v>
      </c>
      <c r="E177" s="36">
        <f>SUMIFS(СВЦЭМ!$E$33:$E$776,СВЦЭМ!$A$33:$A$776,$A177,СВЦЭМ!$B$33:$B$776,E$155)+'СЕТ СН'!$F$15</f>
        <v>179.61805760999999</v>
      </c>
      <c r="F177" s="36">
        <f>SUMIFS(СВЦЭМ!$E$33:$E$776,СВЦЭМ!$A$33:$A$776,$A177,СВЦЭМ!$B$33:$B$776,F$155)+'СЕТ СН'!$F$15</f>
        <v>177.08833759999999</v>
      </c>
      <c r="G177" s="36">
        <f>SUMIFS(СВЦЭМ!$E$33:$E$776,СВЦЭМ!$A$33:$A$776,$A177,СВЦЭМ!$B$33:$B$776,G$155)+'СЕТ СН'!$F$15</f>
        <v>173.95999861000001</v>
      </c>
      <c r="H177" s="36">
        <f>SUMIFS(СВЦЭМ!$E$33:$E$776,СВЦЭМ!$A$33:$A$776,$A177,СВЦЭМ!$B$33:$B$776,H$155)+'СЕТ СН'!$F$15</f>
        <v>169.98226577</v>
      </c>
      <c r="I177" s="36">
        <f>SUMIFS(СВЦЭМ!$E$33:$E$776,СВЦЭМ!$A$33:$A$776,$A177,СВЦЭМ!$B$33:$B$776,I$155)+'СЕТ СН'!$F$15</f>
        <v>169.95220132</v>
      </c>
      <c r="J177" s="36">
        <f>SUMIFS(СВЦЭМ!$E$33:$E$776,СВЦЭМ!$A$33:$A$776,$A177,СВЦЭМ!$B$33:$B$776,J$155)+'СЕТ СН'!$F$15</f>
        <v>164.46750660999999</v>
      </c>
      <c r="K177" s="36">
        <f>SUMIFS(СВЦЭМ!$E$33:$E$776,СВЦЭМ!$A$33:$A$776,$A177,СВЦЭМ!$B$33:$B$776,K$155)+'СЕТ СН'!$F$15</f>
        <v>163.44363756000001</v>
      </c>
      <c r="L177" s="36">
        <f>SUMIFS(СВЦЭМ!$E$33:$E$776,СВЦЭМ!$A$33:$A$776,$A177,СВЦЭМ!$B$33:$B$776,L$155)+'СЕТ СН'!$F$15</f>
        <v>156.62084041</v>
      </c>
      <c r="M177" s="36">
        <f>SUMIFS(СВЦЭМ!$E$33:$E$776,СВЦЭМ!$A$33:$A$776,$A177,СВЦЭМ!$B$33:$B$776,M$155)+'СЕТ СН'!$F$15</f>
        <v>156.11745357000001</v>
      </c>
      <c r="N177" s="36">
        <f>SUMIFS(СВЦЭМ!$E$33:$E$776,СВЦЭМ!$A$33:$A$776,$A177,СВЦЭМ!$B$33:$B$776,N$155)+'СЕТ СН'!$F$15</f>
        <v>155.14857017</v>
      </c>
      <c r="O177" s="36">
        <f>SUMIFS(СВЦЭМ!$E$33:$E$776,СВЦЭМ!$A$33:$A$776,$A177,СВЦЭМ!$B$33:$B$776,O$155)+'СЕТ СН'!$F$15</f>
        <v>158.32106193000001</v>
      </c>
      <c r="P177" s="36">
        <f>SUMIFS(СВЦЭМ!$E$33:$E$776,СВЦЭМ!$A$33:$A$776,$A177,СВЦЭМ!$B$33:$B$776,P$155)+'СЕТ СН'!$F$15</f>
        <v>160.64342325000001</v>
      </c>
      <c r="Q177" s="36">
        <f>SUMIFS(СВЦЭМ!$E$33:$E$776,СВЦЭМ!$A$33:$A$776,$A177,СВЦЭМ!$B$33:$B$776,Q$155)+'СЕТ СН'!$F$15</f>
        <v>160.74932602999999</v>
      </c>
      <c r="R177" s="36">
        <f>SUMIFS(СВЦЭМ!$E$33:$E$776,СВЦЭМ!$A$33:$A$776,$A177,СВЦЭМ!$B$33:$B$776,R$155)+'СЕТ СН'!$F$15</f>
        <v>157.28915470000001</v>
      </c>
      <c r="S177" s="36">
        <f>SUMIFS(СВЦЭМ!$E$33:$E$776,СВЦЭМ!$A$33:$A$776,$A177,СВЦЭМ!$B$33:$B$776,S$155)+'СЕТ СН'!$F$15</f>
        <v>155.36803474000001</v>
      </c>
      <c r="T177" s="36">
        <f>SUMIFS(СВЦЭМ!$E$33:$E$776,СВЦЭМ!$A$33:$A$776,$A177,СВЦЭМ!$B$33:$B$776,T$155)+'СЕТ СН'!$F$15</f>
        <v>154.39487285000001</v>
      </c>
      <c r="U177" s="36">
        <f>SUMIFS(СВЦЭМ!$E$33:$E$776,СВЦЭМ!$A$33:$A$776,$A177,СВЦЭМ!$B$33:$B$776,U$155)+'СЕТ СН'!$F$15</f>
        <v>153.03092175</v>
      </c>
      <c r="V177" s="36">
        <f>SUMIFS(СВЦЭМ!$E$33:$E$776,СВЦЭМ!$A$33:$A$776,$A177,СВЦЭМ!$B$33:$B$776,V$155)+'СЕТ СН'!$F$15</f>
        <v>151.48168257</v>
      </c>
      <c r="W177" s="36">
        <f>SUMIFS(СВЦЭМ!$E$33:$E$776,СВЦЭМ!$A$33:$A$776,$A177,СВЦЭМ!$B$33:$B$776,W$155)+'СЕТ СН'!$F$15</f>
        <v>148.97952229000001</v>
      </c>
      <c r="X177" s="36">
        <f>SUMIFS(СВЦЭМ!$E$33:$E$776,СВЦЭМ!$A$33:$A$776,$A177,СВЦЭМ!$B$33:$B$776,X$155)+'СЕТ СН'!$F$15</f>
        <v>151.93709967000001</v>
      </c>
      <c r="Y177" s="36">
        <f>SUMIFS(СВЦЭМ!$E$33:$E$776,СВЦЭМ!$A$33:$A$776,$A177,СВЦЭМ!$B$33:$B$776,Y$155)+'СЕТ СН'!$F$15</f>
        <v>158.53260237000001</v>
      </c>
    </row>
    <row r="178" spans="1:27" ht="15.75" x14ac:dyDescent="0.2">
      <c r="A178" s="35">
        <f t="shared" si="4"/>
        <v>43792</v>
      </c>
      <c r="B178" s="36">
        <f>SUMIFS(СВЦЭМ!$E$33:$E$776,СВЦЭМ!$A$33:$A$776,$A178,СВЦЭМ!$B$33:$B$776,B$155)+'СЕТ СН'!$F$15</f>
        <v>165.32338166</v>
      </c>
      <c r="C178" s="36">
        <f>SUMIFS(СВЦЭМ!$E$33:$E$776,СВЦЭМ!$A$33:$A$776,$A178,СВЦЭМ!$B$33:$B$776,C$155)+'СЕТ СН'!$F$15</f>
        <v>173.25552746</v>
      </c>
      <c r="D178" s="36">
        <f>SUMIFS(СВЦЭМ!$E$33:$E$776,СВЦЭМ!$A$33:$A$776,$A178,СВЦЭМ!$B$33:$B$776,D$155)+'СЕТ СН'!$F$15</f>
        <v>175.35722404000001</v>
      </c>
      <c r="E178" s="36">
        <f>SUMIFS(СВЦЭМ!$E$33:$E$776,СВЦЭМ!$A$33:$A$776,$A178,СВЦЭМ!$B$33:$B$776,E$155)+'СЕТ СН'!$F$15</f>
        <v>176.61879350000001</v>
      </c>
      <c r="F178" s="36">
        <f>SUMIFS(СВЦЭМ!$E$33:$E$776,СВЦЭМ!$A$33:$A$776,$A178,СВЦЭМ!$B$33:$B$776,F$155)+'СЕТ СН'!$F$15</f>
        <v>175.98531051000001</v>
      </c>
      <c r="G178" s="36">
        <f>SUMIFS(СВЦЭМ!$E$33:$E$776,СВЦЭМ!$A$33:$A$776,$A178,СВЦЭМ!$B$33:$B$776,G$155)+'СЕТ СН'!$F$15</f>
        <v>174.34831880999999</v>
      </c>
      <c r="H178" s="36">
        <f>SUMIFS(СВЦЭМ!$E$33:$E$776,СВЦЭМ!$A$33:$A$776,$A178,СВЦЭМ!$B$33:$B$776,H$155)+'СЕТ СН'!$F$15</f>
        <v>170.57365747</v>
      </c>
      <c r="I178" s="36">
        <f>SUMIFS(СВЦЭМ!$E$33:$E$776,СВЦЭМ!$A$33:$A$776,$A178,СВЦЭМ!$B$33:$B$776,I$155)+'СЕТ СН'!$F$15</f>
        <v>170.83213839999999</v>
      </c>
      <c r="J178" s="36">
        <f>SUMIFS(СВЦЭМ!$E$33:$E$776,СВЦЭМ!$A$33:$A$776,$A178,СВЦЭМ!$B$33:$B$776,J$155)+'СЕТ СН'!$F$15</f>
        <v>166.53206932000001</v>
      </c>
      <c r="K178" s="36">
        <f>SUMIFS(СВЦЭМ!$E$33:$E$776,СВЦЭМ!$A$33:$A$776,$A178,СВЦЭМ!$B$33:$B$776,K$155)+'СЕТ СН'!$F$15</f>
        <v>163.80939197999999</v>
      </c>
      <c r="L178" s="36">
        <f>SUMIFS(СВЦЭМ!$E$33:$E$776,СВЦЭМ!$A$33:$A$776,$A178,СВЦЭМ!$B$33:$B$776,L$155)+'СЕТ СН'!$F$15</f>
        <v>157.12613217000001</v>
      </c>
      <c r="M178" s="36">
        <f>SUMIFS(СВЦЭМ!$E$33:$E$776,СВЦЭМ!$A$33:$A$776,$A178,СВЦЭМ!$B$33:$B$776,M$155)+'СЕТ СН'!$F$15</f>
        <v>156.02703491</v>
      </c>
      <c r="N178" s="36">
        <f>SUMIFS(СВЦЭМ!$E$33:$E$776,СВЦЭМ!$A$33:$A$776,$A178,СВЦЭМ!$B$33:$B$776,N$155)+'СЕТ СН'!$F$15</f>
        <v>154.82656564999999</v>
      </c>
      <c r="O178" s="36">
        <f>SUMIFS(СВЦЭМ!$E$33:$E$776,СВЦЭМ!$A$33:$A$776,$A178,СВЦЭМ!$B$33:$B$776,O$155)+'СЕТ СН'!$F$15</f>
        <v>156.41537178999999</v>
      </c>
      <c r="P178" s="36">
        <f>SUMIFS(СВЦЭМ!$E$33:$E$776,СВЦЭМ!$A$33:$A$776,$A178,СВЦЭМ!$B$33:$B$776,P$155)+'СЕТ СН'!$F$15</f>
        <v>158.66508045</v>
      </c>
      <c r="Q178" s="36">
        <f>SUMIFS(СВЦЭМ!$E$33:$E$776,СВЦЭМ!$A$33:$A$776,$A178,СВЦЭМ!$B$33:$B$776,Q$155)+'СЕТ СН'!$F$15</f>
        <v>158.22769277</v>
      </c>
      <c r="R178" s="36">
        <f>SUMIFS(СВЦЭМ!$E$33:$E$776,СВЦЭМ!$A$33:$A$776,$A178,СВЦЭМ!$B$33:$B$776,R$155)+'СЕТ СН'!$F$15</f>
        <v>156.49382058</v>
      </c>
      <c r="S178" s="36">
        <f>SUMIFS(СВЦЭМ!$E$33:$E$776,СВЦЭМ!$A$33:$A$776,$A178,СВЦЭМ!$B$33:$B$776,S$155)+'СЕТ СН'!$F$15</f>
        <v>155.00357185999999</v>
      </c>
      <c r="T178" s="36">
        <f>SUMIFS(СВЦЭМ!$E$33:$E$776,СВЦЭМ!$A$33:$A$776,$A178,СВЦЭМ!$B$33:$B$776,T$155)+'СЕТ СН'!$F$15</f>
        <v>153.53706833000001</v>
      </c>
      <c r="U178" s="36">
        <f>SUMIFS(СВЦЭМ!$E$33:$E$776,СВЦЭМ!$A$33:$A$776,$A178,СВЦЭМ!$B$33:$B$776,U$155)+'СЕТ СН'!$F$15</f>
        <v>153.016111</v>
      </c>
      <c r="V178" s="36">
        <f>SUMIFS(СВЦЭМ!$E$33:$E$776,СВЦЭМ!$A$33:$A$776,$A178,СВЦЭМ!$B$33:$B$776,V$155)+'СЕТ СН'!$F$15</f>
        <v>154.81562865000001</v>
      </c>
      <c r="W178" s="36">
        <f>SUMIFS(СВЦЭМ!$E$33:$E$776,СВЦЭМ!$A$33:$A$776,$A178,СВЦЭМ!$B$33:$B$776,W$155)+'СЕТ СН'!$F$15</f>
        <v>157.22460099</v>
      </c>
      <c r="X178" s="36">
        <f>SUMIFS(СВЦЭМ!$E$33:$E$776,СВЦЭМ!$A$33:$A$776,$A178,СВЦЭМ!$B$33:$B$776,X$155)+'СЕТ СН'!$F$15</f>
        <v>159.76301534999999</v>
      </c>
      <c r="Y178" s="36">
        <f>SUMIFS(СВЦЭМ!$E$33:$E$776,СВЦЭМ!$A$33:$A$776,$A178,СВЦЭМ!$B$33:$B$776,Y$155)+'СЕТ СН'!$F$15</f>
        <v>161.60475574</v>
      </c>
    </row>
    <row r="179" spans="1:27" ht="15.75" x14ac:dyDescent="0.2">
      <c r="A179" s="35">
        <f t="shared" si="4"/>
        <v>43793</v>
      </c>
      <c r="B179" s="36">
        <f>SUMIFS(СВЦЭМ!$E$33:$E$776,СВЦЭМ!$A$33:$A$776,$A179,СВЦЭМ!$B$33:$B$776,B$155)+'СЕТ СН'!$F$15</f>
        <v>157.34137949000001</v>
      </c>
      <c r="C179" s="36">
        <f>SUMIFS(СВЦЭМ!$E$33:$E$776,СВЦЭМ!$A$33:$A$776,$A179,СВЦЭМ!$B$33:$B$776,C$155)+'СЕТ СН'!$F$15</f>
        <v>160.50335426000001</v>
      </c>
      <c r="D179" s="36">
        <f>SUMIFS(СВЦЭМ!$E$33:$E$776,СВЦЭМ!$A$33:$A$776,$A179,СВЦЭМ!$B$33:$B$776,D$155)+'СЕТ СН'!$F$15</f>
        <v>172.06936243999999</v>
      </c>
      <c r="E179" s="36">
        <f>SUMIFS(СВЦЭМ!$E$33:$E$776,СВЦЭМ!$A$33:$A$776,$A179,СВЦЭМ!$B$33:$B$776,E$155)+'СЕТ СН'!$F$15</f>
        <v>176.74061763</v>
      </c>
      <c r="F179" s="36">
        <f>SUMIFS(СВЦЭМ!$E$33:$E$776,СВЦЭМ!$A$33:$A$776,$A179,СВЦЭМ!$B$33:$B$776,F$155)+'СЕТ СН'!$F$15</f>
        <v>177.51983841000001</v>
      </c>
      <c r="G179" s="36">
        <f>SUMIFS(СВЦЭМ!$E$33:$E$776,СВЦЭМ!$A$33:$A$776,$A179,СВЦЭМ!$B$33:$B$776,G$155)+'СЕТ СН'!$F$15</f>
        <v>177.56903797999999</v>
      </c>
      <c r="H179" s="36">
        <f>SUMIFS(СВЦЭМ!$E$33:$E$776,СВЦЭМ!$A$33:$A$776,$A179,СВЦЭМ!$B$33:$B$776,H$155)+'СЕТ СН'!$F$15</f>
        <v>175.27479015</v>
      </c>
      <c r="I179" s="36">
        <f>SUMIFS(СВЦЭМ!$E$33:$E$776,СВЦЭМ!$A$33:$A$776,$A179,СВЦЭМ!$B$33:$B$776,I$155)+'СЕТ СН'!$F$15</f>
        <v>173.39987049999999</v>
      </c>
      <c r="J179" s="36">
        <f>SUMIFS(СВЦЭМ!$E$33:$E$776,СВЦЭМ!$A$33:$A$776,$A179,СВЦЭМ!$B$33:$B$776,J$155)+'СЕТ СН'!$F$15</f>
        <v>168.25253906</v>
      </c>
      <c r="K179" s="36">
        <f>SUMIFS(СВЦЭМ!$E$33:$E$776,СВЦЭМ!$A$33:$A$776,$A179,СВЦЭМ!$B$33:$B$776,K$155)+'СЕТ СН'!$F$15</f>
        <v>166.82205021999999</v>
      </c>
      <c r="L179" s="36">
        <f>SUMIFS(СВЦЭМ!$E$33:$E$776,СВЦЭМ!$A$33:$A$776,$A179,СВЦЭМ!$B$33:$B$776,L$155)+'СЕТ СН'!$F$15</f>
        <v>157.92724489</v>
      </c>
      <c r="M179" s="36">
        <f>SUMIFS(СВЦЭМ!$E$33:$E$776,СВЦЭМ!$A$33:$A$776,$A179,СВЦЭМ!$B$33:$B$776,M$155)+'СЕТ СН'!$F$15</f>
        <v>155.56196428999999</v>
      </c>
      <c r="N179" s="36">
        <f>SUMIFS(СВЦЭМ!$E$33:$E$776,СВЦЭМ!$A$33:$A$776,$A179,СВЦЭМ!$B$33:$B$776,N$155)+'СЕТ СН'!$F$15</f>
        <v>153.58498132</v>
      </c>
      <c r="O179" s="36">
        <f>SUMIFS(СВЦЭМ!$E$33:$E$776,СВЦЭМ!$A$33:$A$776,$A179,СВЦЭМ!$B$33:$B$776,O$155)+'СЕТ СН'!$F$15</f>
        <v>153.56511886999999</v>
      </c>
      <c r="P179" s="36">
        <f>SUMIFS(СВЦЭМ!$E$33:$E$776,СВЦЭМ!$A$33:$A$776,$A179,СВЦЭМ!$B$33:$B$776,P$155)+'СЕТ СН'!$F$15</f>
        <v>155.03516852000001</v>
      </c>
      <c r="Q179" s="36">
        <f>SUMIFS(СВЦЭМ!$E$33:$E$776,СВЦЭМ!$A$33:$A$776,$A179,СВЦЭМ!$B$33:$B$776,Q$155)+'СЕТ СН'!$F$15</f>
        <v>152.70934797000001</v>
      </c>
      <c r="R179" s="36">
        <f>SUMIFS(СВЦЭМ!$E$33:$E$776,СВЦЭМ!$A$33:$A$776,$A179,СВЦЭМ!$B$33:$B$776,R$155)+'СЕТ СН'!$F$15</f>
        <v>157.16624128999999</v>
      </c>
      <c r="S179" s="36">
        <f>SUMIFS(СВЦЭМ!$E$33:$E$776,СВЦЭМ!$A$33:$A$776,$A179,СВЦЭМ!$B$33:$B$776,S$155)+'СЕТ СН'!$F$15</f>
        <v>159.45911176000001</v>
      </c>
      <c r="T179" s="36">
        <f>SUMIFS(СВЦЭМ!$E$33:$E$776,СВЦЭМ!$A$33:$A$776,$A179,СВЦЭМ!$B$33:$B$776,T$155)+'СЕТ СН'!$F$15</f>
        <v>158.00172049</v>
      </c>
      <c r="U179" s="36">
        <f>SUMIFS(СВЦЭМ!$E$33:$E$776,СВЦЭМ!$A$33:$A$776,$A179,СВЦЭМ!$B$33:$B$776,U$155)+'СЕТ СН'!$F$15</f>
        <v>160.23858988000001</v>
      </c>
      <c r="V179" s="36">
        <f>SUMIFS(СВЦЭМ!$E$33:$E$776,СВЦЭМ!$A$33:$A$776,$A179,СВЦЭМ!$B$33:$B$776,V$155)+'СЕТ СН'!$F$15</f>
        <v>159.51251085999999</v>
      </c>
      <c r="W179" s="36">
        <f>SUMIFS(СВЦЭМ!$E$33:$E$776,СВЦЭМ!$A$33:$A$776,$A179,СВЦЭМ!$B$33:$B$776,W$155)+'СЕТ СН'!$F$15</f>
        <v>159.49597519</v>
      </c>
      <c r="X179" s="36">
        <f>SUMIFS(СВЦЭМ!$E$33:$E$776,СВЦЭМ!$A$33:$A$776,$A179,СВЦЭМ!$B$33:$B$776,X$155)+'СЕТ СН'!$F$15</f>
        <v>159.27225726</v>
      </c>
      <c r="Y179" s="36">
        <f>SUMIFS(СВЦЭМ!$E$33:$E$776,СВЦЭМ!$A$33:$A$776,$A179,СВЦЭМ!$B$33:$B$776,Y$155)+'СЕТ СН'!$F$15</f>
        <v>164.44309855</v>
      </c>
    </row>
    <row r="180" spans="1:27" ht="15.75" x14ac:dyDescent="0.2">
      <c r="A180" s="35">
        <f t="shared" si="4"/>
        <v>43794</v>
      </c>
      <c r="B180" s="36">
        <f>SUMIFS(СВЦЭМ!$E$33:$E$776,СВЦЭМ!$A$33:$A$776,$A180,СВЦЭМ!$B$33:$B$776,B$155)+'СЕТ СН'!$F$15</f>
        <v>172.39721537</v>
      </c>
      <c r="C180" s="36">
        <f>SUMIFS(СВЦЭМ!$E$33:$E$776,СВЦЭМ!$A$33:$A$776,$A180,СВЦЭМ!$B$33:$B$776,C$155)+'СЕТ СН'!$F$15</f>
        <v>176.82441953</v>
      </c>
      <c r="D180" s="36">
        <f>SUMIFS(СВЦЭМ!$E$33:$E$776,СВЦЭМ!$A$33:$A$776,$A180,СВЦЭМ!$B$33:$B$776,D$155)+'СЕТ СН'!$F$15</f>
        <v>184.52825942999999</v>
      </c>
      <c r="E180" s="36">
        <f>SUMIFS(СВЦЭМ!$E$33:$E$776,СВЦЭМ!$A$33:$A$776,$A180,СВЦЭМ!$B$33:$B$776,E$155)+'СЕТ СН'!$F$15</f>
        <v>185.9011682</v>
      </c>
      <c r="F180" s="36">
        <f>SUMIFS(СВЦЭМ!$E$33:$E$776,СВЦЭМ!$A$33:$A$776,$A180,СВЦЭМ!$B$33:$B$776,F$155)+'СЕТ СН'!$F$15</f>
        <v>182.65106835</v>
      </c>
      <c r="G180" s="36">
        <f>SUMIFS(СВЦЭМ!$E$33:$E$776,СВЦЭМ!$A$33:$A$776,$A180,СВЦЭМ!$B$33:$B$776,G$155)+'СЕТ СН'!$F$15</f>
        <v>182.56401862999999</v>
      </c>
      <c r="H180" s="36">
        <f>SUMIFS(СВЦЭМ!$E$33:$E$776,СВЦЭМ!$A$33:$A$776,$A180,СВЦЭМ!$B$33:$B$776,H$155)+'СЕТ СН'!$F$15</f>
        <v>174.32770894000001</v>
      </c>
      <c r="I180" s="36">
        <f>SUMIFS(СВЦЭМ!$E$33:$E$776,СВЦЭМ!$A$33:$A$776,$A180,СВЦЭМ!$B$33:$B$776,I$155)+'СЕТ СН'!$F$15</f>
        <v>171.07983131</v>
      </c>
      <c r="J180" s="36">
        <f>SUMIFS(СВЦЭМ!$E$33:$E$776,СВЦЭМ!$A$33:$A$776,$A180,СВЦЭМ!$B$33:$B$776,J$155)+'СЕТ СН'!$F$15</f>
        <v>167.56862741</v>
      </c>
      <c r="K180" s="36">
        <f>SUMIFS(СВЦЭМ!$E$33:$E$776,СВЦЭМ!$A$33:$A$776,$A180,СВЦЭМ!$B$33:$B$776,K$155)+'СЕТ СН'!$F$15</f>
        <v>165.48459432000001</v>
      </c>
      <c r="L180" s="36">
        <f>SUMIFS(СВЦЭМ!$E$33:$E$776,СВЦЭМ!$A$33:$A$776,$A180,СВЦЭМ!$B$33:$B$776,L$155)+'СЕТ СН'!$F$15</f>
        <v>157.11058420000001</v>
      </c>
      <c r="M180" s="36">
        <f>SUMIFS(СВЦЭМ!$E$33:$E$776,СВЦЭМ!$A$33:$A$776,$A180,СВЦЭМ!$B$33:$B$776,M$155)+'СЕТ СН'!$F$15</f>
        <v>157.15538683</v>
      </c>
      <c r="N180" s="36">
        <f>SUMIFS(СВЦЭМ!$E$33:$E$776,СВЦЭМ!$A$33:$A$776,$A180,СВЦЭМ!$B$33:$B$776,N$155)+'СЕТ СН'!$F$15</f>
        <v>154.91487561</v>
      </c>
      <c r="O180" s="36">
        <f>SUMIFS(СВЦЭМ!$E$33:$E$776,СВЦЭМ!$A$33:$A$776,$A180,СВЦЭМ!$B$33:$B$776,O$155)+'СЕТ СН'!$F$15</f>
        <v>156.51853306000001</v>
      </c>
      <c r="P180" s="36">
        <f>SUMIFS(СВЦЭМ!$E$33:$E$776,СВЦЭМ!$A$33:$A$776,$A180,СВЦЭМ!$B$33:$B$776,P$155)+'СЕТ СН'!$F$15</f>
        <v>158.13481178999999</v>
      </c>
      <c r="Q180" s="36">
        <f>SUMIFS(СВЦЭМ!$E$33:$E$776,СВЦЭМ!$A$33:$A$776,$A180,СВЦЭМ!$B$33:$B$776,Q$155)+'СЕТ СН'!$F$15</f>
        <v>153.06134877</v>
      </c>
      <c r="R180" s="36">
        <f>SUMIFS(СВЦЭМ!$E$33:$E$776,СВЦЭМ!$A$33:$A$776,$A180,СВЦЭМ!$B$33:$B$776,R$155)+'СЕТ СН'!$F$15</f>
        <v>155.64772482999999</v>
      </c>
      <c r="S180" s="36">
        <f>SUMIFS(СВЦЭМ!$E$33:$E$776,СВЦЭМ!$A$33:$A$776,$A180,СВЦЭМ!$B$33:$B$776,S$155)+'СЕТ СН'!$F$15</f>
        <v>154.94818509000001</v>
      </c>
      <c r="T180" s="36">
        <f>SUMIFS(СВЦЭМ!$E$33:$E$776,СВЦЭМ!$A$33:$A$776,$A180,СВЦЭМ!$B$33:$B$776,T$155)+'СЕТ СН'!$F$15</f>
        <v>153.88427256</v>
      </c>
      <c r="U180" s="36">
        <f>SUMIFS(СВЦЭМ!$E$33:$E$776,СВЦЭМ!$A$33:$A$776,$A180,СВЦЭМ!$B$33:$B$776,U$155)+'СЕТ СН'!$F$15</f>
        <v>155.50738043000001</v>
      </c>
      <c r="V180" s="36">
        <f>SUMIFS(СВЦЭМ!$E$33:$E$776,СВЦЭМ!$A$33:$A$776,$A180,СВЦЭМ!$B$33:$B$776,V$155)+'СЕТ СН'!$F$15</f>
        <v>156.95000378</v>
      </c>
      <c r="W180" s="36">
        <f>SUMIFS(СВЦЭМ!$E$33:$E$776,СВЦЭМ!$A$33:$A$776,$A180,СВЦЭМ!$B$33:$B$776,W$155)+'СЕТ СН'!$F$15</f>
        <v>161.75755649999999</v>
      </c>
      <c r="X180" s="36">
        <f>SUMIFS(СВЦЭМ!$E$33:$E$776,СВЦЭМ!$A$33:$A$776,$A180,СВЦЭМ!$B$33:$B$776,X$155)+'СЕТ СН'!$F$15</f>
        <v>164.05695828</v>
      </c>
      <c r="Y180" s="36">
        <f>SUMIFS(СВЦЭМ!$E$33:$E$776,СВЦЭМ!$A$33:$A$776,$A180,СВЦЭМ!$B$33:$B$776,Y$155)+'СЕТ СН'!$F$15</f>
        <v>167.25629799999999</v>
      </c>
    </row>
    <row r="181" spans="1:27" ht="15.75" x14ac:dyDescent="0.2">
      <c r="A181" s="35">
        <f t="shared" si="4"/>
        <v>43795</v>
      </c>
      <c r="B181" s="36">
        <f>SUMIFS(СВЦЭМ!$E$33:$E$776,СВЦЭМ!$A$33:$A$776,$A181,СВЦЭМ!$B$33:$B$776,B$155)+'СЕТ СН'!$F$15</f>
        <v>177.50756967000001</v>
      </c>
      <c r="C181" s="36">
        <f>SUMIFS(СВЦЭМ!$E$33:$E$776,СВЦЭМ!$A$33:$A$776,$A181,СВЦЭМ!$B$33:$B$776,C$155)+'СЕТ СН'!$F$15</f>
        <v>180.05328096</v>
      </c>
      <c r="D181" s="36">
        <f>SUMIFS(СВЦЭМ!$E$33:$E$776,СВЦЭМ!$A$33:$A$776,$A181,СВЦЭМ!$B$33:$B$776,D$155)+'СЕТ СН'!$F$15</f>
        <v>182.90768137000001</v>
      </c>
      <c r="E181" s="36">
        <f>SUMIFS(СВЦЭМ!$E$33:$E$776,СВЦЭМ!$A$33:$A$776,$A181,СВЦЭМ!$B$33:$B$776,E$155)+'СЕТ СН'!$F$15</f>
        <v>183.66336697</v>
      </c>
      <c r="F181" s="36">
        <f>SUMIFS(СВЦЭМ!$E$33:$E$776,СВЦЭМ!$A$33:$A$776,$A181,СВЦЭМ!$B$33:$B$776,F$155)+'СЕТ СН'!$F$15</f>
        <v>181.35206256000001</v>
      </c>
      <c r="G181" s="36">
        <f>SUMIFS(СВЦЭМ!$E$33:$E$776,СВЦЭМ!$A$33:$A$776,$A181,СВЦЭМ!$B$33:$B$776,G$155)+'СЕТ СН'!$F$15</f>
        <v>180.6753119</v>
      </c>
      <c r="H181" s="36">
        <f>SUMIFS(СВЦЭМ!$E$33:$E$776,СВЦЭМ!$A$33:$A$776,$A181,СВЦЭМ!$B$33:$B$776,H$155)+'СЕТ СН'!$F$15</f>
        <v>175.45860644999999</v>
      </c>
      <c r="I181" s="36">
        <f>SUMIFS(СВЦЭМ!$E$33:$E$776,СВЦЭМ!$A$33:$A$776,$A181,СВЦЭМ!$B$33:$B$776,I$155)+'СЕТ СН'!$F$15</f>
        <v>174.62576999999999</v>
      </c>
      <c r="J181" s="36">
        <f>SUMIFS(СВЦЭМ!$E$33:$E$776,СВЦЭМ!$A$33:$A$776,$A181,СВЦЭМ!$B$33:$B$776,J$155)+'СЕТ СН'!$F$15</f>
        <v>166.52636383999999</v>
      </c>
      <c r="K181" s="36">
        <f>SUMIFS(СВЦЭМ!$E$33:$E$776,СВЦЭМ!$A$33:$A$776,$A181,СВЦЭМ!$B$33:$B$776,K$155)+'СЕТ СН'!$F$15</f>
        <v>163.02570408</v>
      </c>
      <c r="L181" s="36">
        <f>SUMIFS(СВЦЭМ!$E$33:$E$776,СВЦЭМ!$A$33:$A$776,$A181,СВЦЭМ!$B$33:$B$776,L$155)+'СЕТ СН'!$F$15</f>
        <v>155.85051716999999</v>
      </c>
      <c r="M181" s="36">
        <f>SUMIFS(СВЦЭМ!$E$33:$E$776,СВЦЭМ!$A$33:$A$776,$A181,СВЦЭМ!$B$33:$B$776,M$155)+'СЕТ СН'!$F$15</f>
        <v>155.91299501</v>
      </c>
      <c r="N181" s="36">
        <f>SUMIFS(СВЦЭМ!$E$33:$E$776,СВЦЭМ!$A$33:$A$776,$A181,СВЦЭМ!$B$33:$B$776,N$155)+'СЕТ СН'!$F$15</f>
        <v>153.25530850000001</v>
      </c>
      <c r="O181" s="36">
        <f>SUMIFS(СВЦЭМ!$E$33:$E$776,СВЦЭМ!$A$33:$A$776,$A181,СВЦЭМ!$B$33:$B$776,O$155)+'СЕТ СН'!$F$15</f>
        <v>155.24633899</v>
      </c>
      <c r="P181" s="36">
        <f>SUMIFS(СВЦЭМ!$E$33:$E$776,СВЦЭМ!$A$33:$A$776,$A181,СВЦЭМ!$B$33:$B$776,P$155)+'СЕТ СН'!$F$15</f>
        <v>157.31352919</v>
      </c>
      <c r="Q181" s="36">
        <f>SUMIFS(СВЦЭМ!$E$33:$E$776,СВЦЭМ!$A$33:$A$776,$A181,СВЦЭМ!$B$33:$B$776,Q$155)+'СЕТ СН'!$F$15</f>
        <v>156.31039759999999</v>
      </c>
      <c r="R181" s="36">
        <f>SUMIFS(СВЦЭМ!$E$33:$E$776,СВЦЭМ!$A$33:$A$776,$A181,СВЦЭМ!$B$33:$B$776,R$155)+'СЕТ СН'!$F$15</f>
        <v>160.25783447000001</v>
      </c>
      <c r="S181" s="36">
        <f>SUMIFS(СВЦЭМ!$E$33:$E$776,СВЦЭМ!$A$33:$A$776,$A181,СВЦЭМ!$B$33:$B$776,S$155)+'СЕТ СН'!$F$15</f>
        <v>160.69465391</v>
      </c>
      <c r="T181" s="36">
        <f>SUMIFS(СВЦЭМ!$E$33:$E$776,СВЦЭМ!$A$33:$A$776,$A181,СВЦЭМ!$B$33:$B$776,T$155)+'СЕТ СН'!$F$15</f>
        <v>156.68106725999999</v>
      </c>
      <c r="U181" s="36">
        <f>SUMIFS(СВЦЭМ!$E$33:$E$776,СВЦЭМ!$A$33:$A$776,$A181,СВЦЭМ!$B$33:$B$776,U$155)+'СЕТ СН'!$F$15</f>
        <v>155.71608469</v>
      </c>
      <c r="V181" s="36">
        <f>SUMIFS(СВЦЭМ!$E$33:$E$776,СВЦЭМ!$A$33:$A$776,$A181,СВЦЭМ!$B$33:$B$776,V$155)+'СЕТ СН'!$F$15</f>
        <v>158.54885485</v>
      </c>
      <c r="W181" s="36">
        <f>SUMIFS(СВЦЭМ!$E$33:$E$776,СВЦЭМ!$A$33:$A$776,$A181,СВЦЭМ!$B$33:$B$776,W$155)+'СЕТ СН'!$F$15</f>
        <v>164.99899872</v>
      </c>
      <c r="X181" s="36">
        <f>SUMIFS(СВЦЭМ!$E$33:$E$776,СВЦЭМ!$A$33:$A$776,$A181,СВЦЭМ!$B$33:$B$776,X$155)+'СЕТ СН'!$F$15</f>
        <v>165.59715048999999</v>
      </c>
      <c r="Y181" s="36">
        <f>SUMIFS(СВЦЭМ!$E$33:$E$776,СВЦЭМ!$A$33:$A$776,$A181,СВЦЭМ!$B$33:$B$776,Y$155)+'СЕТ СН'!$F$15</f>
        <v>170.54383007000001</v>
      </c>
    </row>
    <row r="182" spans="1:27" ht="15.75" x14ac:dyDescent="0.2">
      <c r="A182" s="35">
        <f t="shared" si="4"/>
        <v>43796</v>
      </c>
      <c r="B182" s="36">
        <f>SUMIFS(СВЦЭМ!$E$33:$E$776,СВЦЭМ!$A$33:$A$776,$A182,СВЦЭМ!$B$33:$B$776,B$155)+'СЕТ СН'!$F$15</f>
        <v>179.03253017</v>
      </c>
      <c r="C182" s="36">
        <f>SUMIFS(СВЦЭМ!$E$33:$E$776,СВЦЭМ!$A$33:$A$776,$A182,СВЦЭМ!$B$33:$B$776,C$155)+'СЕТ СН'!$F$15</f>
        <v>182.07656718000001</v>
      </c>
      <c r="D182" s="36">
        <f>SUMIFS(СВЦЭМ!$E$33:$E$776,СВЦЭМ!$A$33:$A$776,$A182,СВЦЭМ!$B$33:$B$776,D$155)+'СЕТ СН'!$F$15</f>
        <v>188.02142941</v>
      </c>
      <c r="E182" s="36">
        <f>SUMIFS(СВЦЭМ!$E$33:$E$776,СВЦЭМ!$A$33:$A$776,$A182,СВЦЭМ!$B$33:$B$776,E$155)+'СЕТ СН'!$F$15</f>
        <v>187.84455152000001</v>
      </c>
      <c r="F182" s="36">
        <f>SUMIFS(СВЦЭМ!$E$33:$E$776,СВЦЭМ!$A$33:$A$776,$A182,СВЦЭМ!$B$33:$B$776,F$155)+'СЕТ СН'!$F$15</f>
        <v>186.90431613999999</v>
      </c>
      <c r="G182" s="36">
        <f>SUMIFS(СВЦЭМ!$E$33:$E$776,СВЦЭМ!$A$33:$A$776,$A182,СВЦЭМ!$B$33:$B$776,G$155)+'СЕТ СН'!$F$15</f>
        <v>184.18742685999999</v>
      </c>
      <c r="H182" s="36">
        <f>SUMIFS(СВЦЭМ!$E$33:$E$776,СВЦЭМ!$A$33:$A$776,$A182,СВЦЭМ!$B$33:$B$776,H$155)+'СЕТ СН'!$F$15</f>
        <v>178.28123762999999</v>
      </c>
      <c r="I182" s="36">
        <f>SUMIFS(СВЦЭМ!$E$33:$E$776,СВЦЭМ!$A$33:$A$776,$A182,СВЦЭМ!$B$33:$B$776,I$155)+'СЕТ СН'!$F$15</f>
        <v>180.18725789000001</v>
      </c>
      <c r="J182" s="36">
        <f>SUMIFS(СВЦЭМ!$E$33:$E$776,СВЦЭМ!$A$33:$A$776,$A182,СВЦЭМ!$B$33:$B$776,J$155)+'СЕТ СН'!$F$15</f>
        <v>173.57638728000001</v>
      </c>
      <c r="K182" s="36">
        <f>SUMIFS(СВЦЭМ!$E$33:$E$776,СВЦЭМ!$A$33:$A$776,$A182,СВЦЭМ!$B$33:$B$776,K$155)+'СЕТ СН'!$F$15</f>
        <v>170.95820795</v>
      </c>
      <c r="L182" s="36">
        <f>SUMIFS(СВЦЭМ!$E$33:$E$776,СВЦЭМ!$A$33:$A$776,$A182,СВЦЭМ!$B$33:$B$776,L$155)+'СЕТ СН'!$F$15</f>
        <v>163.80964761000001</v>
      </c>
      <c r="M182" s="36">
        <f>SUMIFS(СВЦЭМ!$E$33:$E$776,СВЦЭМ!$A$33:$A$776,$A182,СВЦЭМ!$B$33:$B$776,M$155)+'СЕТ СН'!$F$15</f>
        <v>161.56682293</v>
      </c>
      <c r="N182" s="36">
        <f>SUMIFS(СВЦЭМ!$E$33:$E$776,СВЦЭМ!$A$33:$A$776,$A182,СВЦЭМ!$B$33:$B$776,N$155)+'СЕТ СН'!$F$15</f>
        <v>159.33856736999999</v>
      </c>
      <c r="O182" s="36">
        <f>SUMIFS(СВЦЭМ!$E$33:$E$776,СВЦЭМ!$A$33:$A$776,$A182,СВЦЭМ!$B$33:$B$776,O$155)+'СЕТ СН'!$F$15</f>
        <v>162.31033948000001</v>
      </c>
      <c r="P182" s="36">
        <f>SUMIFS(СВЦЭМ!$E$33:$E$776,СВЦЭМ!$A$33:$A$776,$A182,СВЦЭМ!$B$33:$B$776,P$155)+'СЕТ СН'!$F$15</f>
        <v>163.95672375000001</v>
      </c>
      <c r="Q182" s="36">
        <f>SUMIFS(СВЦЭМ!$E$33:$E$776,СВЦЭМ!$A$33:$A$776,$A182,СВЦЭМ!$B$33:$B$776,Q$155)+'СЕТ СН'!$F$15</f>
        <v>160.68144205999999</v>
      </c>
      <c r="R182" s="36">
        <f>SUMIFS(СВЦЭМ!$E$33:$E$776,СВЦЭМ!$A$33:$A$776,$A182,СВЦЭМ!$B$33:$B$776,R$155)+'СЕТ СН'!$F$15</f>
        <v>161.22382010999999</v>
      </c>
      <c r="S182" s="36">
        <f>SUMIFS(СВЦЭМ!$E$33:$E$776,СВЦЭМ!$A$33:$A$776,$A182,СВЦЭМ!$B$33:$B$776,S$155)+'СЕТ СН'!$F$15</f>
        <v>163.93916744000001</v>
      </c>
      <c r="T182" s="36">
        <f>SUMIFS(СВЦЭМ!$E$33:$E$776,СВЦЭМ!$A$33:$A$776,$A182,СВЦЭМ!$B$33:$B$776,T$155)+'СЕТ СН'!$F$15</f>
        <v>160.12927263</v>
      </c>
      <c r="U182" s="36">
        <f>SUMIFS(СВЦЭМ!$E$33:$E$776,СВЦЭМ!$A$33:$A$776,$A182,СВЦЭМ!$B$33:$B$776,U$155)+'СЕТ СН'!$F$15</f>
        <v>159.26666048000001</v>
      </c>
      <c r="V182" s="36">
        <f>SUMIFS(СВЦЭМ!$E$33:$E$776,СВЦЭМ!$A$33:$A$776,$A182,СВЦЭМ!$B$33:$B$776,V$155)+'СЕТ СН'!$F$15</f>
        <v>159.91513398999999</v>
      </c>
      <c r="W182" s="36">
        <f>SUMIFS(СВЦЭМ!$E$33:$E$776,СВЦЭМ!$A$33:$A$776,$A182,СВЦЭМ!$B$33:$B$776,W$155)+'СЕТ СН'!$F$15</f>
        <v>160.38231354000001</v>
      </c>
      <c r="X182" s="36">
        <f>SUMIFS(СВЦЭМ!$E$33:$E$776,СВЦЭМ!$A$33:$A$776,$A182,СВЦЭМ!$B$33:$B$776,X$155)+'СЕТ СН'!$F$15</f>
        <v>162.68426388</v>
      </c>
      <c r="Y182" s="36">
        <f>SUMIFS(СВЦЭМ!$E$33:$E$776,СВЦЭМ!$A$33:$A$776,$A182,СВЦЭМ!$B$33:$B$776,Y$155)+'СЕТ СН'!$F$15</f>
        <v>167.38179259</v>
      </c>
    </row>
    <row r="183" spans="1:27" ht="15.75" x14ac:dyDescent="0.2">
      <c r="A183" s="35">
        <f t="shared" si="4"/>
        <v>43797</v>
      </c>
      <c r="B183" s="36">
        <f>SUMIFS(СВЦЭМ!$E$33:$E$776,СВЦЭМ!$A$33:$A$776,$A183,СВЦЭМ!$B$33:$B$776,B$155)+'СЕТ СН'!$F$15</f>
        <v>183.28880756999999</v>
      </c>
      <c r="C183" s="36">
        <f>SUMIFS(СВЦЭМ!$E$33:$E$776,СВЦЭМ!$A$33:$A$776,$A183,СВЦЭМ!$B$33:$B$776,C$155)+'СЕТ СН'!$F$15</f>
        <v>187.84990952000001</v>
      </c>
      <c r="D183" s="36">
        <f>SUMIFS(СВЦЭМ!$E$33:$E$776,СВЦЭМ!$A$33:$A$776,$A183,СВЦЭМ!$B$33:$B$776,D$155)+'СЕТ СН'!$F$15</f>
        <v>195.97580937999999</v>
      </c>
      <c r="E183" s="36">
        <f>SUMIFS(СВЦЭМ!$E$33:$E$776,СВЦЭМ!$A$33:$A$776,$A183,СВЦЭМ!$B$33:$B$776,E$155)+'СЕТ СН'!$F$15</f>
        <v>192.83592671</v>
      </c>
      <c r="F183" s="36">
        <f>SUMIFS(СВЦЭМ!$E$33:$E$776,СВЦЭМ!$A$33:$A$776,$A183,СВЦЭМ!$B$33:$B$776,F$155)+'СЕТ СН'!$F$15</f>
        <v>190.84184529999999</v>
      </c>
      <c r="G183" s="36">
        <f>SUMIFS(СВЦЭМ!$E$33:$E$776,СВЦЭМ!$A$33:$A$776,$A183,СВЦЭМ!$B$33:$B$776,G$155)+'СЕТ СН'!$F$15</f>
        <v>190.22966707</v>
      </c>
      <c r="H183" s="36">
        <f>SUMIFS(СВЦЭМ!$E$33:$E$776,СВЦЭМ!$A$33:$A$776,$A183,СВЦЭМ!$B$33:$B$776,H$155)+'СЕТ СН'!$F$15</f>
        <v>184.87221482000001</v>
      </c>
      <c r="I183" s="36">
        <f>SUMIFS(СВЦЭМ!$E$33:$E$776,СВЦЭМ!$A$33:$A$776,$A183,СВЦЭМ!$B$33:$B$776,I$155)+'СЕТ СН'!$F$15</f>
        <v>181.21853783</v>
      </c>
      <c r="J183" s="36">
        <f>SUMIFS(СВЦЭМ!$E$33:$E$776,СВЦЭМ!$A$33:$A$776,$A183,СВЦЭМ!$B$33:$B$776,J$155)+'СЕТ СН'!$F$15</f>
        <v>177.85781025</v>
      </c>
      <c r="K183" s="36">
        <f>SUMIFS(СВЦЭМ!$E$33:$E$776,СВЦЭМ!$A$33:$A$776,$A183,СВЦЭМ!$B$33:$B$776,K$155)+'СЕТ СН'!$F$15</f>
        <v>174.5724932</v>
      </c>
      <c r="L183" s="36">
        <f>SUMIFS(СВЦЭМ!$E$33:$E$776,СВЦЭМ!$A$33:$A$776,$A183,СВЦЭМ!$B$33:$B$776,L$155)+'СЕТ СН'!$F$15</f>
        <v>167.82133385</v>
      </c>
      <c r="M183" s="36">
        <f>SUMIFS(СВЦЭМ!$E$33:$E$776,СВЦЭМ!$A$33:$A$776,$A183,СВЦЭМ!$B$33:$B$776,M$155)+'СЕТ СН'!$F$15</f>
        <v>164.90832521999999</v>
      </c>
      <c r="N183" s="36">
        <f>SUMIFS(СВЦЭМ!$E$33:$E$776,СВЦЭМ!$A$33:$A$776,$A183,СВЦЭМ!$B$33:$B$776,N$155)+'СЕТ СН'!$F$15</f>
        <v>164.05204097999999</v>
      </c>
      <c r="O183" s="36">
        <f>SUMIFS(СВЦЭМ!$E$33:$E$776,СВЦЭМ!$A$33:$A$776,$A183,СВЦЭМ!$B$33:$B$776,O$155)+'СЕТ СН'!$F$15</f>
        <v>165.18547568</v>
      </c>
      <c r="P183" s="36">
        <f>SUMIFS(СВЦЭМ!$E$33:$E$776,СВЦЭМ!$A$33:$A$776,$A183,СВЦЭМ!$B$33:$B$776,P$155)+'СЕТ СН'!$F$15</f>
        <v>166.12575321</v>
      </c>
      <c r="Q183" s="36">
        <f>SUMIFS(СВЦЭМ!$E$33:$E$776,СВЦЭМ!$A$33:$A$776,$A183,СВЦЭМ!$B$33:$B$776,Q$155)+'СЕТ СН'!$F$15</f>
        <v>163.44425785000001</v>
      </c>
      <c r="R183" s="36">
        <f>SUMIFS(СВЦЭМ!$E$33:$E$776,СВЦЭМ!$A$33:$A$776,$A183,СВЦЭМ!$B$33:$B$776,R$155)+'СЕТ СН'!$F$15</f>
        <v>165.47879867</v>
      </c>
      <c r="S183" s="36">
        <f>SUMIFS(СВЦЭМ!$E$33:$E$776,СВЦЭМ!$A$33:$A$776,$A183,СВЦЭМ!$B$33:$B$776,S$155)+'СЕТ СН'!$F$15</f>
        <v>165.56444572000001</v>
      </c>
      <c r="T183" s="36">
        <f>SUMIFS(СВЦЭМ!$E$33:$E$776,СВЦЭМ!$A$33:$A$776,$A183,СВЦЭМ!$B$33:$B$776,T$155)+'СЕТ СН'!$F$15</f>
        <v>165.21624628000001</v>
      </c>
      <c r="U183" s="36">
        <f>SUMIFS(СВЦЭМ!$E$33:$E$776,СВЦЭМ!$A$33:$A$776,$A183,СВЦЭМ!$B$33:$B$776,U$155)+'СЕТ СН'!$F$15</f>
        <v>161.75159217999999</v>
      </c>
      <c r="V183" s="36">
        <f>SUMIFS(СВЦЭМ!$E$33:$E$776,СВЦЭМ!$A$33:$A$776,$A183,СВЦЭМ!$B$33:$B$776,V$155)+'СЕТ СН'!$F$15</f>
        <v>159.50679672999999</v>
      </c>
      <c r="W183" s="36">
        <f>SUMIFS(СВЦЭМ!$E$33:$E$776,СВЦЭМ!$A$33:$A$776,$A183,СВЦЭМ!$B$33:$B$776,W$155)+'СЕТ СН'!$F$15</f>
        <v>160.28117573</v>
      </c>
      <c r="X183" s="36">
        <f>SUMIFS(СВЦЭМ!$E$33:$E$776,СВЦЭМ!$A$33:$A$776,$A183,СВЦЭМ!$B$33:$B$776,X$155)+'СЕТ СН'!$F$15</f>
        <v>153.26294071000001</v>
      </c>
      <c r="Y183" s="36">
        <f>SUMIFS(СВЦЭМ!$E$33:$E$776,СВЦЭМ!$A$33:$A$776,$A183,СВЦЭМ!$B$33:$B$776,Y$155)+'СЕТ СН'!$F$15</f>
        <v>156.18160864999999</v>
      </c>
    </row>
    <row r="184" spans="1:27" ht="15.75" x14ac:dyDescent="0.2">
      <c r="A184" s="35">
        <f t="shared" si="4"/>
        <v>43798</v>
      </c>
      <c r="B184" s="36">
        <f>SUMIFS(СВЦЭМ!$E$33:$E$776,СВЦЭМ!$A$33:$A$776,$A184,СВЦЭМ!$B$33:$B$776,B$155)+'СЕТ СН'!$F$15</f>
        <v>172.42620851000001</v>
      </c>
      <c r="C184" s="36">
        <f>SUMIFS(СВЦЭМ!$E$33:$E$776,СВЦЭМ!$A$33:$A$776,$A184,СВЦЭМ!$B$33:$B$776,C$155)+'СЕТ СН'!$F$15</f>
        <v>172.95221771000001</v>
      </c>
      <c r="D184" s="36">
        <f>SUMIFS(СВЦЭМ!$E$33:$E$776,СВЦЭМ!$A$33:$A$776,$A184,СВЦЭМ!$B$33:$B$776,D$155)+'СЕТ СН'!$F$15</f>
        <v>179.16666031</v>
      </c>
      <c r="E184" s="36">
        <f>SUMIFS(СВЦЭМ!$E$33:$E$776,СВЦЭМ!$A$33:$A$776,$A184,СВЦЭМ!$B$33:$B$776,E$155)+'СЕТ СН'!$F$15</f>
        <v>179.86691754</v>
      </c>
      <c r="F184" s="36">
        <f>SUMIFS(СВЦЭМ!$E$33:$E$776,СВЦЭМ!$A$33:$A$776,$A184,СВЦЭМ!$B$33:$B$776,F$155)+'СЕТ СН'!$F$15</f>
        <v>177.54524502000001</v>
      </c>
      <c r="G184" s="36">
        <f>SUMIFS(СВЦЭМ!$E$33:$E$776,СВЦЭМ!$A$33:$A$776,$A184,СВЦЭМ!$B$33:$B$776,G$155)+'СЕТ СН'!$F$15</f>
        <v>177.47773874999999</v>
      </c>
      <c r="H184" s="36">
        <f>SUMIFS(СВЦЭМ!$E$33:$E$776,СВЦЭМ!$A$33:$A$776,$A184,СВЦЭМ!$B$33:$B$776,H$155)+'СЕТ СН'!$F$15</f>
        <v>171.97360264</v>
      </c>
      <c r="I184" s="36">
        <f>SUMIFS(СВЦЭМ!$E$33:$E$776,СВЦЭМ!$A$33:$A$776,$A184,СВЦЭМ!$B$33:$B$776,I$155)+'СЕТ СН'!$F$15</f>
        <v>168.95427821999999</v>
      </c>
      <c r="J184" s="36">
        <f>SUMIFS(СВЦЭМ!$E$33:$E$776,СВЦЭМ!$A$33:$A$776,$A184,СВЦЭМ!$B$33:$B$776,J$155)+'СЕТ СН'!$F$15</f>
        <v>166.61566739</v>
      </c>
      <c r="K184" s="36">
        <f>SUMIFS(СВЦЭМ!$E$33:$E$776,СВЦЭМ!$A$33:$A$776,$A184,СВЦЭМ!$B$33:$B$776,K$155)+'СЕТ СН'!$F$15</f>
        <v>164.00137197999999</v>
      </c>
      <c r="L184" s="36">
        <f>SUMIFS(СВЦЭМ!$E$33:$E$776,СВЦЭМ!$A$33:$A$776,$A184,СВЦЭМ!$B$33:$B$776,L$155)+'СЕТ СН'!$F$15</f>
        <v>156.74748063000001</v>
      </c>
      <c r="M184" s="36">
        <f>SUMIFS(СВЦЭМ!$E$33:$E$776,СВЦЭМ!$A$33:$A$776,$A184,СВЦЭМ!$B$33:$B$776,M$155)+'СЕТ СН'!$F$15</f>
        <v>154.45627707</v>
      </c>
      <c r="N184" s="36">
        <f>SUMIFS(СВЦЭМ!$E$33:$E$776,СВЦЭМ!$A$33:$A$776,$A184,СВЦЭМ!$B$33:$B$776,N$155)+'СЕТ СН'!$F$15</f>
        <v>152.87701354000001</v>
      </c>
      <c r="O184" s="36">
        <f>SUMIFS(СВЦЭМ!$E$33:$E$776,СВЦЭМ!$A$33:$A$776,$A184,СВЦЭМ!$B$33:$B$776,O$155)+'СЕТ СН'!$F$15</f>
        <v>155.14117343000001</v>
      </c>
      <c r="P184" s="36">
        <f>SUMIFS(СВЦЭМ!$E$33:$E$776,СВЦЭМ!$A$33:$A$776,$A184,СВЦЭМ!$B$33:$B$776,P$155)+'СЕТ СН'!$F$15</f>
        <v>157.45163081000001</v>
      </c>
      <c r="Q184" s="36">
        <f>SUMIFS(СВЦЭМ!$E$33:$E$776,СВЦЭМ!$A$33:$A$776,$A184,СВЦЭМ!$B$33:$B$776,Q$155)+'СЕТ СН'!$F$15</f>
        <v>159.34072823</v>
      </c>
      <c r="R184" s="36">
        <f>SUMIFS(СВЦЭМ!$E$33:$E$776,СВЦЭМ!$A$33:$A$776,$A184,СВЦЭМ!$B$33:$B$776,R$155)+'СЕТ СН'!$F$15</f>
        <v>160.84321109999999</v>
      </c>
      <c r="S184" s="36">
        <f>SUMIFS(СВЦЭМ!$E$33:$E$776,СВЦЭМ!$A$33:$A$776,$A184,СВЦЭМ!$B$33:$B$776,S$155)+'СЕТ СН'!$F$15</f>
        <v>162.27407081999999</v>
      </c>
      <c r="T184" s="36">
        <f>SUMIFS(СВЦЭМ!$E$33:$E$776,СВЦЭМ!$A$33:$A$776,$A184,СВЦЭМ!$B$33:$B$776,T$155)+'СЕТ СН'!$F$15</f>
        <v>162.29002211</v>
      </c>
      <c r="U184" s="36">
        <f>SUMIFS(СВЦЭМ!$E$33:$E$776,СВЦЭМ!$A$33:$A$776,$A184,СВЦЭМ!$B$33:$B$776,U$155)+'СЕТ СН'!$F$15</f>
        <v>161.11941615000001</v>
      </c>
      <c r="V184" s="36">
        <f>SUMIFS(СВЦЭМ!$E$33:$E$776,СВЦЭМ!$A$33:$A$776,$A184,СВЦЭМ!$B$33:$B$776,V$155)+'СЕТ СН'!$F$15</f>
        <v>161.79308553000001</v>
      </c>
      <c r="W184" s="36">
        <f>SUMIFS(СВЦЭМ!$E$33:$E$776,СВЦЭМ!$A$33:$A$776,$A184,СВЦЭМ!$B$33:$B$776,W$155)+'СЕТ СН'!$F$15</f>
        <v>163.89516247</v>
      </c>
      <c r="X184" s="36">
        <f>SUMIFS(СВЦЭМ!$E$33:$E$776,СВЦЭМ!$A$33:$A$776,$A184,СВЦЭМ!$B$33:$B$776,X$155)+'СЕТ СН'!$F$15</f>
        <v>163.31369520999999</v>
      </c>
      <c r="Y184" s="36">
        <f>SUMIFS(СВЦЭМ!$E$33:$E$776,СВЦЭМ!$A$33:$A$776,$A184,СВЦЭМ!$B$33:$B$776,Y$155)+'СЕТ СН'!$F$15</f>
        <v>169.2250014</v>
      </c>
    </row>
    <row r="185" spans="1:27" ht="15.75" x14ac:dyDescent="0.2">
      <c r="A185" s="35">
        <f t="shared" si="4"/>
        <v>43799</v>
      </c>
      <c r="B185" s="36">
        <f>SUMIFS(СВЦЭМ!$E$33:$E$776,СВЦЭМ!$A$33:$A$776,$A185,СВЦЭМ!$B$33:$B$776,B$155)+'СЕТ СН'!$F$15</f>
        <v>178.78704221999999</v>
      </c>
      <c r="C185" s="36">
        <f>SUMIFS(СВЦЭМ!$E$33:$E$776,СВЦЭМ!$A$33:$A$776,$A185,СВЦЭМ!$B$33:$B$776,C$155)+'СЕТ СН'!$F$15</f>
        <v>177.76695441000001</v>
      </c>
      <c r="D185" s="36">
        <f>SUMIFS(СВЦЭМ!$E$33:$E$776,СВЦЭМ!$A$33:$A$776,$A185,СВЦЭМ!$B$33:$B$776,D$155)+'СЕТ СН'!$F$15</f>
        <v>185.92311007999999</v>
      </c>
      <c r="E185" s="36">
        <f>SUMIFS(СВЦЭМ!$E$33:$E$776,СВЦЭМ!$A$33:$A$776,$A185,СВЦЭМ!$B$33:$B$776,E$155)+'СЕТ СН'!$F$15</f>
        <v>186.53595093000001</v>
      </c>
      <c r="F185" s="36">
        <f>SUMIFS(СВЦЭМ!$E$33:$E$776,СВЦЭМ!$A$33:$A$776,$A185,СВЦЭМ!$B$33:$B$776,F$155)+'СЕТ СН'!$F$15</f>
        <v>182.09584720999999</v>
      </c>
      <c r="G185" s="36">
        <f>SUMIFS(СВЦЭМ!$E$33:$E$776,СВЦЭМ!$A$33:$A$776,$A185,СВЦЭМ!$B$33:$B$776,G$155)+'СЕТ СН'!$F$15</f>
        <v>183.33385974999999</v>
      </c>
      <c r="H185" s="36">
        <f>SUMIFS(СВЦЭМ!$E$33:$E$776,СВЦЭМ!$A$33:$A$776,$A185,СВЦЭМ!$B$33:$B$776,H$155)+'СЕТ СН'!$F$15</f>
        <v>179.79688598999999</v>
      </c>
      <c r="I185" s="36">
        <f>SUMIFS(СВЦЭМ!$E$33:$E$776,СВЦЭМ!$A$33:$A$776,$A185,СВЦЭМ!$B$33:$B$776,I$155)+'СЕТ СН'!$F$15</f>
        <v>177.71097243</v>
      </c>
      <c r="J185" s="36">
        <f>SUMIFS(СВЦЭМ!$E$33:$E$776,СВЦЭМ!$A$33:$A$776,$A185,СВЦЭМ!$B$33:$B$776,J$155)+'СЕТ СН'!$F$15</f>
        <v>172.01877707</v>
      </c>
      <c r="K185" s="36">
        <f>SUMIFS(СВЦЭМ!$E$33:$E$776,СВЦЭМ!$A$33:$A$776,$A185,СВЦЭМ!$B$33:$B$776,K$155)+'СЕТ СН'!$F$15</f>
        <v>168.06164698000001</v>
      </c>
      <c r="L185" s="36">
        <f>SUMIFS(СВЦЭМ!$E$33:$E$776,СВЦЭМ!$A$33:$A$776,$A185,СВЦЭМ!$B$33:$B$776,L$155)+'СЕТ СН'!$F$15</f>
        <v>159.65151462</v>
      </c>
      <c r="M185" s="36">
        <f>SUMIFS(СВЦЭМ!$E$33:$E$776,СВЦЭМ!$A$33:$A$776,$A185,СВЦЭМ!$B$33:$B$776,M$155)+'СЕТ СН'!$F$15</f>
        <v>157.52757645</v>
      </c>
      <c r="N185" s="36">
        <f>SUMIFS(СВЦЭМ!$E$33:$E$776,СВЦЭМ!$A$33:$A$776,$A185,СВЦЭМ!$B$33:$B$776,N$155)+'СЕТ СН'!$F$15</f>
        <v>156.19312939</v>
      </c>
      <c r="O185" s="36">
        <f>SUMIFS(СВЦЭМ!$E$33:$E$776,СВЦЭМ!$A$33:$A$776,$A185,СВЦЭМ!$B$33:$B$776,O$155)+'СЕТ СН'!$F$15</f>
        <v>158.18902023000001</v>
      </c>
      <c r="P185" s="36">
        <f>SUMIFS(СВЦЭМ!$E$33:$E$776,СВЦЭМ!$A$33:$A$776,$A185,СВЦЭМ!$B$33:$B$776,P$155)+'СЕТ СН'!$F$15</f>
        <v>159.87442374</v>
      </c>
      <c r="Q185" s="36">
        <f>SUMIFS(СВЦЭМ!$E$33:$E$776,СВЦЭМ!$A$33:$A$776,$A185,СВЦЭМ!$B$33:$B$776,Q$155)+'СЕТ СН'!$F$15</f>
        <v>160.55915585</v>
      </c>
      <c r="R185" s="36">
        <f>SUMIFS(СВЦЭМ!$E$33:$E$776,СВЦЭМ!$A$33:$A$776,$A185,СВЦЭМ!$B$33:$B$776,R$155)+'СЕТ СН'!$F$15</f>
        <v>156.71759603000001</v>
      </c>
      <c r="S185" s="36">
        <f>SUMIFS(СВЦЭМ!$E$33:$E$776,СВЦЭМ!$A$33:$A$776,$A185,СВЦЭМ!$B$33:$B$776,S$155)+'СЕТ СН'!$F$15</f>
        <v>154.92495424000001</v>
      </c>
      <c r="T185" s="36">
        <f>SUMIFS(СВЦЭМ!$E$33:$E$776,СВЦЭМ!$A$33:$A$776,$A185,СВЦЭМ!$B$33:$B$776,T$155)+'СЕТ СН'!$F$15</f>
        <v>152.85584317000001</v>
      </c>
      <c r="U185" s="36">
        <f>SUMIFS(СВЦЭМ!$E$33:$E$776,СВЦЭМ!$A$33:$A$776,$A185,СВЦЭМ!$B$33:$B$776,U$155)+'СЕТ СН'!$F$15</f>
        <v>152.67344097</v>
      </c>
      <c r="V185" s="36">
        <f>SUMIFS(СВЦЭМ!$E$33:$E$776,СВЦЭМ!$A$33:$A$776,$A185,СВЦЭМ!$B$33:$B$776,V$155)+'СЕТ СН'!$F$15</f>
        <v>154.88965196000001</v>
      </c>
      <c r="W185" s="36">
        <f>SUMIFS(СВЦЭМ!$E$33:$E$776,СВЦЭМ!$A$33:$A$776,$A185,СВЦЭМ!$B$33:$B$776,W$155)+'СЕТ СН'!$F$15</f>
        <v>157.09872379999999</v>
      </c>
      <c r="X185" s="36">
        <f>SUMIFS(СВЦЭМ!$E$33:$E$776,СВЦЭМ!$A$33:$A$776,$A185,СВЦЭМ!$B$33:$B$776,X$155)+'СЕТ СН'!$F$15</f>
        <v>157.49424625</v>
      </c>
      <c r="Y185" s="36">
        <f>SUMIFS(СВЦЭМ!$E$33:$E$776,СВЦЭМ!$A$33:$A$776,$A185,СВЦЭМ!$B$33:$B$776,Y$155)+'СЕТ СН'!$F$15</f>
        <v>165.77132589000001</v>
      </c>
    </row>
    <row r="186" spans="1:27" ht="15.75" hidden="1" x14ac:dyDescent="0.2">
      <c r="A186" s="35">
        <f t="shared" si="4"/>
        <v>43800</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9" t="s">
        <v>7</v>
      </c>
      <c r="B188" s="132" t="s">
        <v>150</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0"/>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31"/>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01.11.2019</v>
      </c>
      <c r="B191" s="36">
        <f>SUMIFS(СВЦЭМ!$F$33:$F$776,СВЦЭМ!$A$33:$A$776,$A191,СВЦЭМ!$B$33:$B$776,B$190)+'СЕТ СН'!$F$15</f>
        <v>153.21028268000001</v>
      </c>
      <c r="C191" s="36">
        <f>SUMIFS(СВЦЭМ!$F$33:$F$776,СВЦЭМ!$A$33:$A$776,$A191,СВЦЭМ!$B$33:$B$776,C$190)+'СЕТ СН'!$F$15</f>
        <v>162.12865020999999</v>
      </c>
      <c r="D191" s="36">
        <f>SUMIFS(СВЦЭМ!$F$33:$F$776,СВЦЭМ!$A$33:$A$776,$A191,СВЦЭМ!$B$33:$B$776,D$190)+'СЕТ СН'!$F$15</f>
        <v>165.86663331</v>
      </c>
      <c r="E191" s="36">
        <f>SUMIFS(СВЦЭМ!$F$33:$F$776,СВЦЭМ!$A$33:$A$776,$A191,СВЦЭМ!$B$33:$B$776,E$190)+'СЕТ СН'!$F$15</f>
        <v>168.36740021</v>
      </c>
      <c r="F191" s="36">
        <f>SUMIFS(СВЦЭМ!$F$33:$F$776,СВЦЭМ!$A$33:$A$776,$A191,СВЦЭМ!$B$33:$B$776,F$190)+'СЕТ СН'!$F$15</f>
        <v>169.05855819000001</v>
      </c>
      <c r="G191" s="36">
        <f>SUMIFS(СВЦЭМ!$F$33:$F$776,СВЦЭМ!$A$33:$A$776,$A191,СВЦЭМ!$B$33:$B$776,G$190)+'СЕТ СН'!$F$15</f>
        <v>165.29673837999999</v>
      </c>
      <c r="H191" s="36">
        <f>SUMIFS(СВЦЭМ!$F$33:$F$776,СВЦЭМ!$A$33:$A$776,$A191,СВЦЭМ!$B$33:$B$776,H$190)+'СЕТ СН'!$F$15</f>
        <v>163.34586272999999</v>
      </c>
      <c r="I191" s="36">
        <f>SUMIFS(СВЦЭМ!$F$33:$F$776,СВЦЭМ!$A$33:$A$776,$A191,СВЦЭМ!$B$33:$B$776,I$190)+'СЕТ СН'!$F$15</f>
        <v>160.12077461000001</v>
      </c>
      <c r="J191" s="36">
        <f>SUMIFS(СВЦЭМ!$F$33:$F$776,СВЦЭМ!$A$33:$A$776,$A191,СВЦЭМ!$B$33:$B$776,J$190)+'СЕТ СН'!$F$15</f>
        <v>155.12794335999999</v>
      </c>
      <c r="K191" s="36">
        <f>SUMIFS(СВЦЭМ!$F$33:$F$776,СВЦЭМ!$A$33:$A$776,$A191,СВЦЭМ!$B$33:$B$776,K$190)+'СЕТ СН'!$F$15</f>
        <v>152.58306501000001</v>
      </c>
      <c r="L191" s="36">
        <f>SUMIFS(СВЦЭМ!$F$33:$F$776,СВЦЭМ!$A$33:$A$776,$A191,СВЦЭМ!$B$33:$B$776,L$190)+'СЕТ СН'!$F$15</f>
        <v>153.68340406999999</v>
      </c>
      <c r="M191" s="36">
        <f>SUMIFS(СВЦЭМ!$F$33:$F$776,СВЦЭМ!$A$33:$A$776,$A191,СВЦЭМ!$B$33:$B$776,M$190)+'СЕТ СН'!$F$15</f>
        <v>154.22185580999999</v>
      </c>
      <c r="N191" s="36">
        <f>SUMIFS(СВЦЭМ!$F$33:$F$776,СВЦЭМ!$A$33:$A$776,$A191,СВЦЭМ!$B$33:$B$776,N$190)+'СЕТ СН'!$F$15</f>
        <v>155.36710056999999</v>
      </c>
      <c r="O191" s="36">
        <f>SUMIFS(СВЦЭМ!$F$33:$F$776,СВЦЭМ!$A$33:$A$776,$A191,СВЦЭМ!$B$33:$B$776,O$190)+'СЕТ СН'!$F$15</f>
        <v>154.96308590000001</v>
      </c>
      <c r="P191" s="36">
        <f>SUMIFS(СВЦЭМ!$F$33:$F$776,СВЦЭМ!$A$33:$A$776,$A191,СВЦЭМ!$B$33:$B$776,P$190)+'СЕТ СН'!$F$15</f>
        <v>156.26691959999999</v>
      </c>
      <c r="Q191" s="36">
        <f>SUMIFS(СВЦЭМ!$F$33:$F$776,СВЦЭМ!$A$33:$A$776,$A191,СВЦЭМ!$B$33:$B$776,Q$190)+'СЕТ СН'!$F$15</f>
        <v>155.71841047000001</v>
      </c>
      <c r="R191" s="36">
        <f>SUMIFS(СВЦЭМ!$F$33:$F$776,СВЦЭМ!$A$33:$A$776,$A191,СВЦЭМ!$B$33:$B$776,R$190)+'СЕТ СН'!$F$15</f>
        <v>147.06275307999999</v>
      </c>
      <c r="S191" s="36">
        <f>SUMIFS(СВЦЭМ!$F$33:$F$776,СВЦЭМ!$A$33:$A$776,$A191,СВЦЭМ!$B$33:$B$776,S$190)+'СЕТ СН'!$F$15</f>
        <v>143.37362542</v>
      </c>
      <c r="T191" s="36">
        <f>SUMIFS(СВЦЭМ!$F$33:$F$776,СВЦЭМ!$A$33:$A$776,$A191,СВЦЭМ!$B$33:$B$776,T$190)+'СЕТ СН'!$F$15</f>
        <v>139.09497893</v>
      </c>
      <c r="U191" s="36">
        <f>SUMIFS(СВЦЭМ!$F$33:$F$776,СВЦЭМ!$A$33:$A$776,$A191,СВЦЭМ!$B$33:$B$776,U$190)+'СЕТ СН'!$F$15</f>
        <v>138.87493388999999</v>
      </c>
      <c r="V191" s="36">
        <f>SUMIFS(СВЦЭМ!$F$33:$F$776,СВЦЭМ!$A$33:$A$776,$A191,СВЦЭМ!$B$33:$B$776,V$190)+'СЕТ СН'!$F$15</f>
        <v>140.47289334999999</v>
      </c>
      <c r="W191" s="36">
        <f>SUMIFS(СВЦЭМ!$F$33:$F$776,СВЦЭМ!$A$33:$A$776,$A191,СВЦЭМ!$B$33:$B$776,W$190)+'СЕТ СН'!$F$15</f>
        <v>143.75503040000001</v>
      </c>
      <c r="X191" s="36">
        <f>SUMIFS(СВЦЭМ!$F$33:$F$776,СВЦЭМ!$A$33:$A$776,$A191,СВЦЭМ!$B$33:$B$776,X$190)+'СЕТ СН'!$F$15</f>
        <v>146.62151673</v>
      </c>
      <c r="Y191" s="36">
        <f>SUMIFS(СВЦЭМ!$F$33:$F$776,СВЦЭМ!$A$33:$A$776,$A191,СВЦЭМ!$B$33:$B$776,Y$190)+'СЕТ СН'!$F$15</f>
        <v>152.18988970000001</v>
      </c>
      <c r="AA191" s="45"/>
    </row>
    <row r="192" spans="1:27" ht="15.75" x14ac:dyDescent="0.2">
      <c r="A192" s="35">
        <f>A191+1</f>
        <v>43771</v>
      </c>
      <c r="B192" s="36">
        <f>SUMIFS(СВЦЭМ!$F$33:$F$776,СВЦЭМ!$A$33:$A$776,$A192,СВЦЭМ!$B$33:$B$776,B$190)+'СЕТ СН'!$F$15</f>
        <v>155.68277449999999</v>
      </c>
      <c r="C192" s="36">
        <f>SUMIFS(СВЦЭМ!$F$33:$F$776,СВЦЭМ!$A$33:$A$776,$A192,СВЦЭМ!$B$33:$B$776,C$190)+'СЕТ СН'!$F$15</f>
        <v>163.34837313</v>
      </c>
      <c r="D192" s="36">
        <f>SUMIFS(СВЦЭМ!$F$33:$F$776,СВЦЭМ!$A$33:$A$776,$A192,СВЦЭМ!$B$33:$B$776,D$190)+'СЕТ СН'!$F$15</f>
        <v>167.88162599</v>
      </c>
      <c r="E192" s="36">
        <f>SUMIFS(СВЦЭМ!$F$33:$F$776,СВЦЭМ!$A$33:$A$776,$A192,СВЦЭМ!$B$33:$B$776,E$190)+'СЕТ СН'!$F$15</f>
        <v>169.86925155</v>
      </c>
      <c r="F192" s="36">
        <f>SUMIFS(СВЦЭМ!$F$33:$F$776,СВЦЭМ!$A$33:$A$776,$A192,СВЦЭМ!$B$33:$B$776,F$190)+'СЕТ СН'!$F$15</f>
        <v>166.81495987</v>
      </c>
      <c r="G192" s="36">
        <f>SUMIFS(СВЦЭМ!$F$33:$F$776,СВЦЭМ!$A$33:$A$776,$A192,СВЦЭМ!$B$33:$B$776,G$190)+'СЕТ СН'!$F$15</f>
        <v>164.17464383999999</v>
      </c>
      <c r="H192" s="36">
        <f>SUMIFS(СВЦЭМ!$F$33:$F$776,СВЦЭМ!$A$33:$A$776,$A192,СВЦЭМ!$B$33:$B$776,H$190)+'СЕТ СН'!$F$15</f>
        <v>159.74794940000001</v>
      </c>
      <c r="I192" s="36">
        <f>SUMIFS(СВЦЭМ!$F$33:$F$776,СВЦЭМ!$A$33:$A$776,$A192,СВЦЭМ!$B$33:$B$776,I$190)+'СЕТ СН'!$F$15</f>
        <v>157.95410494000001</v>
      </c>
      <c r="J192" s="36">
        <f>SUMIFS(СВЦЭМ!$F$33:$F$776,СВЦЭМ!$A$33:$A$776,$A192,СВЦЭМ!$B$33:$B$776,J$190)+'СЕТ СН'!$F$15</f>
        <v>154.99662954999999</v>
      </c>
      <c r="K192" s="36">
        <f>SUMIFS(СВЦЭМ!$F$33:$F$776,СВЦЭМ!$A$33:$A$776,$A192,СВЦЭМ!$B$33:$B$776,K$190)+'СЕТ СН'!$F$15</f>
        <v>149.15828628</v>
      </c>
      <c r="L192" s="36">
        <f>SUMIFS(СВЦЭМ!$F$33:$F$776,СВЦЭМ!$A$33:$A$776,$A192,СВЦЭМ!$B$33:$B$776,L$190)+'СЕТ СН'!$F$15</f>
        <v>146.23790700999999</v>
      </c>
      <c r="M192" s="36">
        <f>SUMIFS(СВЦЭМ!$F$33:$F$776,СВЦЭМ!$A$33:$A$776,$A192,СВЦЭМ!$B$33:$B$776,M$190)+'СЕТ СН'!$F$15</f>
        <v>148.50123657</v>
      </c>
      <c r="N192" s="36">
        <f>SUMIFS(СВЦЭМ!$F$33:$F$776,СВЦЭМ!$A$33:$A$776,$A192,СВЦЭМ!$B$33:$B$776,N$190)+'СЕТ СН'!$F$15</f>
        <v>148.25109502999999</v>
      </c>
      <c r="O192" s="36">
        <f>SUMIFS(СВЦЭМ!$F$33:$F$776,СВЦЭМ!$A$33:$A$776,$A192,СВЦЭМ!$B$33:$B$776,O$190)+'СЕТ СН'!$F$15</f>
        <v>149.43052394</v>
      </c>
      <c r="P192" s="36">
        <f>SUMIFS(СВЦЭМ!$F$33:$F$776,СВЦЭМ!$A$33:$A$776,$A192,СВЦЭМ!$B$33:$B$776,P$190)+'СЕТ СН'!$F$15</f>
        <v>150.92648341</v>
      </c>
      <c r="Q192" s="36">
        <f>SUMIFS(СВЦЭМ!$F$33:$F$776,СВЦЭМ!$A$33:$A$776,$A192,СВЦЭМ!$B$33:$B$776,Q$190)+'СЕТ СН'!$F$15</f>
        <v>147.37824939999999</v>
      </c>
      <c r="R192" s="36">
        <f>SUMIFS(СВЦЭМ!$F$33:$F$776,СВЦЭМ!$A$33:$A$776,$A192,СВЦЭМ!$B$33:$B$776,R$190)+'СЕТ СН'!$F$15</f>
        <v>138.48485700000001</v>
      </c>
      <c r="S192" s="36">
        <f>SUMIFS(СВЦЭМ!$F$33:$F$776,СВЦЭМ!$A$33:$A$776,$A192,СВЦЭМ!$B$33:$B$776,S$190)+'СЕТ СН'!$F$15</f>
        <v>134.34925372999999</v>
      </c>
      <c r="T192" s="36">
        <f>SUMIFS(СВЦЭМ!$F$33:$F$776,СВЦЭМ!$A$33:$A$776,$A192,СВЦЭМ!$B$33:$B$776,T$190)+'СЕТ СН'!$F$15</f>
        <v>132.83749202000001</v>
      </c>
      <c r="U192" s="36">
        <f>SUMIFS(СВЦЭМ!$F$33:$F$776,СВЦЭМ!$A$33:$A$776,$A192,СВЦЭМ!$B$33:$B$776,U$190)+'СЕТ СН'!$F$15</f>
        <v>132.80441153000001</v>
      </c>
      <c r="V192" s="36">
        <f>SUMIFS(СВЦЭМ!$F$33:$F$776,СВЦЭМ!$A$33:$A$776,$A192,СВЦЭМ!$B$33:$B$776,V$190)+'СЕТ СН'!$F$15</f>
        <v>133.11480216999999</v>
      </c>
      <c r="W192" s="36">
        <f>SUMIFS(СВЦЭМ!$F$33:$F$776,СВЦЭМ!$A$33:$A$776,$A192,СВЦЭМ!$B$33:$B$776,W$190)+'СЕТ СН'!$F$15</f>
        <v>138.92190711999999</v>
      </c>
      <c r="X192" s="36">
        <f>SUMIFS(СВЦЭМ!$F$33:$F$776,СВЦЭМ!$A$33:$A$776,$A192,СВЦЭМ!$B$33:$B$776,X$190)+'СЕТ СН'!$F$15</f>
        <v>141.71108175000001</v>
      </c>
      <c r="Y192" s="36">
        <f>SUMIFS(СВЦЭМ!$F$33:$F$776,СВЦЭМ!$A$33:$A$776,$A192,СВЦЭМ!$B$33:$B$776,Y$190)+'СЕТ СН'!$F$15</f>
        <v>147.08372034999999</v>
      </c>
    </row>
    <row r="193" spans="1:25" ht="15.75" x14ac:dyDescent="0.2">
      <c r="A193" s="35">
        <f t="shared" ref="A193:A221" si="5">A192+1</f>
        <v>43772</v>
      </c>
      <c r="B193" s="36">
        <f>SUMIFS(СВЦЭМ!$F$33:$F$776,СВЦЭМ!$A$33:$A$776,$A193,СВЦЭМ!$B$33:$B$776,B$190)+'СЕТ СН'!$F$15</f>
        <v>144.07321181</v>
      </c>
      <c r="C193" s="36">
        <f>SUMIFS(СВЦЭМ!$F$33:$F$776,СВЦЭМ!$A$33:$A$776,$A193,СВЦЭМ!$B$33:$B$776,C$190)+'СЕТ СН'!$F$15</f>
        <v>152.09232442000001</v>
      </c>
      <c r="D193" s="36">
        <f>SUMIFS(СВЦЭМ!$F$33:$F$776,СВЦЭМ!$A$33:$A$776,$A193,СВЦЭМ!$B$33:$B$776,D$190)+'СЕТ СН'!$F$15</f>
        <v>155.30060234999999</v>
      </c>
      <c r="E193" s="36">
        <f>SUMIFS(СВЦЭМ!$F$33:$F$776,СВЦЭМ!$A$33:$A$776,$A193,СВЦЭМ!$B$33:$B$776,E$190)+'СЕТ СН'!$F$15</f>
        <v>156.26755736000001</v>
      </c>
      <c r="F193" s="36">
        <f>SUMIFS(СВЦЭМ!$F$33:$F$776,СВЦЭМ!$A$33:$A$776,$A193,СВЦЭМ!$B$33:$B$776,F$190)+'СЕТ СН'!$F$15</f>
        <v>159.60678308999999</v>
      </c>
      <c r="G193" s="36">
        <f>SUMIFS(СВЦЭМ!$F$33:$F$776,СВЦЭМ!$A$33:$A$776,$A193,СВЦЭМ!$B$33:$B$776,G$190)+'СЕТ СН'!$F$15</f>
        <v>156.90256413</v>
      </c>
      <c r="H193" s="36">
        <f>SUMIFS(СВЦЭМ!$F$33:$F$776,СВЦЭМ!$A$33:$A$776,$A193,СВЦЭМ!$B$33:$B$776,H$190)+'СЕТ СН'!$F$15</f>
        <v>153.90643173000001</v>
      </c>
      <c r="I193" s="36">
        <f>SUMIFS(СВЦЭМ!$F$33:$F$776,СВЦЭМ!$A$33:$A$776,$A193,СВЦЭМ!$B$33:$B$776,I$190)+'СЕТ СН'!$F$15</f>
        <v>151.99005758999999</v>
      </c>
      <c r="J193" s="36">
        <f>SUMIFS(СВЦЭМ!$F$33:$F$776,СВЦЭМ!$A$33:$A$776,$A193,СВЦЭМ!$B$33:$B$776,J$190)+'СЕТ СН'!$F$15</f>
        <v>144.54336180999999</v>
      </c>
      <c r="K193" s="36">
        <f>SUMIFS(СВЦЭМ!$F$33:$F$776,СВЦЭМ!$A$33:$A$776,$A193,СВЦЭМ!$B$33:$B$776,K$190)+'СЕТ СН'!$F$15</f>
        <v>135.38480296</v>
      </c>
      <c r="L193" s="36">
        <f>SUMIFS(СВЦЭМ!$F$33:$F$776,СВЦЭМ!$A$33:$A$776,$A193,СВЦЭМ!$B$33:$B$776,L$190)+'СЕТ СН'!$F$15</f>
        <v>132.55549615999999</v>
      </c>
      <c r="M193" s="36">
        <f>SUMIFS(СВЦЭМ!$F$33:$F$776,СВЦЭМ!$A$33:$A$776,$A193,СВЦЭМ!$B$33:$B$776,M$190)+'СЕТ СН'!$F$15</f>
        <v>133.05521590999999</v>
      </c>
      <c r="N193" s="36">
        <f>SUMIFS(СВЦЭМ!$F$33:$F$776,СВЦЭМ!$A$33:$A$776,$A193,СВЦЭМ!$B$33:$B$776,N$190)+'СЕТ СН'!$F$15</f>
        <v>133.87080216000001</v>
      </c>
      <c r="O193" s="36">
        <f>SUMIFS(СВЦЭМ!$F$33:$F$776,СВЦЭМ!$A$33:$A$776,$A193,СВЦЭМ!$B$33:$B$776,O$190)+'СЕТ СН'!$F$15</f>
        <v>134.61463946000001</v>
      </c>
      <c r="P193" s="36">
        <f>SUMIFS(СВЦЭМ!$F$33:$F$776,СВЦЭМ!$A$33:$A$776,$A193,СВЦЭМ!$B$33:$B$776,P$190)+'СЕТ СН'!$F$15</f>
        <v>136.0178382</v>
      </c>
      <c r="Q193" s="36">
        <f>SUMIFS(СВЦЭМ!$F$33:$F$776,СВЦЭМ!$A$33:$A$776,$A193,СВЦЭМ!$B$33:$B$776,Q$190)+'СЕТ СН'!$F$15</f>
        <v>134.67754681</v>
      </c>
      <c r="R193" s="36">
        <f>SUMIFS(СВЦЭМ!$F$33:$F$776,СВЦЭМ!$A$33:$A$776,$A193,СВЦЭМ!$B$33:$B$776,R$190)+'СЕТ СН'!$F$15</f>
        <v>127.55509739999999</v>
      </c>
      <c r="S193" s="36">
        <f>SUMIFS(СВЦЭМ!$F$33:$F$776,СВЦЭМ!$A$33:$A$776,$A193,СВЦЭМ!$B$33:$B$776,S$190)+'СЕТ СН'!$F$15</f>
        <v>122.05953549</v>
      </c>
      <c r="T193" s="36">
        <f>SUMIFS(СВЦЭМ!$F$33:$F$776,СВЦЭМ!$A$33:$A$776,$A193,СВЦЭМ!$B$33:$B$776,T$190)+'СЕТ СН'!$F$15</f>
        <v>118.58526118</v>
      </c>
      <c r="U193" s="36">
        <f>SUMIFS(СВЦЭМ!$F$33:$F$776,СВЦЭМ!$A$33:$A$776,$A193,СВЦЭМ!$B$33:$B$776,U$190)+'СЕТ СН'!$F$15</f>
        <v>118.69605946999999</v>
      </c>
      <c r="V193" s="36">
        <f>SUMIFS(СВЦЭМ!$F$33:$F$776,СВЦЭМ!$A$33:$A$776,$A193,СВЦЭМ!$B$33:$B$776,V$190)+'СЕТ СН'!$F$15</f>
        <v>120.99818299</v>
      </c>
      <c r="W193" s="36">
        <f>SUMIFS(СВЦЭМ!$F$33:$F$776,СВЦЭМ!$A$33:$A$776,$A193,СВЦЭМ!$B$33:$B$776,W$190)+'СЕТ СН'!$F$15</f>
        <v>122.54642502999999</v>
      </c>
      <c r="X193" s="36">
        <f>SUMIFS(СВЦЭМ!$F$33:$F$776,СВЦЭМ!$A$33:$A$776,$A193,СВЦЭМ!$B$33:$B$776,X$190)+'СЕТ СН'!$F$15</f>
        <v>125.21408261000001</v>
      </c>
      <c r="Y193" s="36">
        <f>SUMIFS(СВЦЭМ!$F$33:$F$776,СВЦЭМ!$A$33:$A$776,$A193,СВЦЭМ!$B$33:$B$776,Y$190)+'СЕТ СН'!$F$15</f>
        <v>133.92249149</v>
      </c>
    </row>
    <row r="194" spans="1:25" ht="15.75" x14ac:dyDescent="0.2">
      <c r="A194" s="35">
        <f t="shared" si="5"/>
        <v>43773</v>
      </c>
      <c r="B194" s="36">
        <f>SUMIFS(СВЦЭМ!$F$33:$F$776,СВЦЭМ!$A$33:$A$776,$A194,СВЦЭМ!$B$33:$B$776,B$190)+'СЕТ СН'!$F$15</f>
        <v>149.59563041999999</v>
      </c>
      <c r="C194" s="36">
        <f>SUMIFS(СВЦЭМ!$F$33:$F$776,СВЦЭМ!$A$33:$A$776,$A194,СВЦЭМ!$B$33:$B$776,C$190)+'СЕТ СН'!$F$15</f>
        <v>156.23939571</v>
      </c>
      <c r="D194" s="36">
        <f>SUMIFS(СВЦЭМ!$F$33:$F$776,СВЦЭМ!$A$33:$A$776,$A194,СВЦЭМ!$B$33:$B$776,D$190)+'СЕТ СН'!$F$15</f>
        <v>158.53337665000001</v>
      </c>
      <c r="E194" s="36">
        <f>SUMIFS(СВЦЭМ!$F$33:$F$776,СВЦЭМ!$A$33:$A$776,$A194,СВЦЭМ!$B$33:$B$776,E$190)+'СЕТ СН'!$F$15</f>
        <v>163.37602355999999</v>
      </c>
      <c r="F194" s="36">
        <f>SUMIFS(СВЦЭМ!$F$33:$F$776,СВЦЭМ!$A$33:$A$776,$A194,СВЦЭМ!$B$33:$B$776,F$190)+'СЕТ СН'!$F$15</f>
        <v>163.72142083</v>
      </c>
      <c r="G194" s="36">
        <f>SUMIFS(СВЦЭМ!$F$33:$F$776,СВЦЭМ!$A$33:$A$776,$A194,СВЦЭМ!$B$33:$B$776,G$190)+'СЕТ СН'!$F$15</f>
        <v>156.85248322999999</v>
      </c>
      <c r="H194" s="36">
        <f>SUMIFS(СВЦЭМ!$F$33:$F$776,СВЦЭМ!$A$33:$A$776,$A194,СВЦЭМ!$B$33:$B$776,H$190)+'СЕТ СН'!$F$15</f>
        <v>150.26134740000001</v>
      </c>
      <c r="I194" s="36">
        <f>SUMIFS(СВЦЭМ!$F$33:$F$776,СВЦЭМ!$A$33:$A$776,$A194,СВЦЭМ!$B$33:$B$776,I$190)+'СЕТ СН'!$F$15</f>
        <v>148.31229015</v>
      </c>
      <c r="J194" s="36">
        <f>SUMIFS(СВЦЭМ!$F$33:$F$776,СВЦЭМ!$A$33:$A$776,$A194,СВЦЭМ!$B$33:$B$776,J$190)+'СЕТ СН'!$F$15</f>
        <v>144.90845508000001</v>
      </c>
      <c r="K194" s="36">
        <f>SUMIFS(СВЦЭМ!$F$33:$F$776,СВЦЭМ!$A$33:$A$776,$A194,СВЦЭМ!$B$33:$B$776,K$190)+'СЕТ СН'!$F$15</f>
        <v>139.17624183999999</v>
      </c>
      <c r="L194" s="36">
        <f>SUMIFS(СВЦЭМ!$F$33:$F$776,СВЦЭМ!$A$33:$A$776,$A194,СВЦЭМ!$B$33:$B$776,L$190)+'СЕТ СН'!$F$15</f>
        <v>136.10371602000001</v>
      </c>
      <c r="M194" s="36">
        <f>SUMIFS(СВЦЭМ!$F$33:$F$776,СВЦЭМ!$A$33:$A$776,$A194,СВЦЭМ!$B$33:$B$776,M$190)+'СЕТ СН'!$F$15</f>
        <v>136.39568714999999</v>
      </c>
      <c r="N194" s="36">
        <f>SUMIFS(СВЦЭМ!$F$33:$F$776,СВЦЭМ!$A$33:$A$776,$A194,СВЦЭМ!$B$33:$B$776,N$190)+'СЕТ СН'!$F$15</f>
        <v>136.76408570000001</v>
      </c>
      <c r="O194" s="36">
        <f>SUMIFS(СВЦЭМ!$F$33:$F$776,СВЦЭМ!$A$33:$A$776,$A194,СВЦЭМ!$B$33:$B$776,O$190)+'СЕТ СН'!$F$15</f>
        <v>137.49800568000001</v>
      </c>
      <c r="P194" s="36">
        <f>SUMIFS(СВЦЭМ!$F$33:$F$776,СВЦЭМ!$A$33:$A$776,$A194,СВЦЭМ!$B$33:$B$776,P$190)+'СЕТ СН'!$F$15</f>
        <v>141.20608025000001</v>
      </c>
      <c r="Q194" s="36">
        <f>SUMIFS(СВЦЭМ!$F$33:$F$776,СВЦЭМ!$A$33:$A$776,$A194,СВЦЭМ!$B$33:$B$776,Q$190)+'СЕТ СН'!$F$15</f>
        <v>141.96719060999999</v>
      </c>
      <c r="R194" s="36">
        <f>SUMIFS(СВЦЭМ!$F$33:$F$776,СВЦЭМ!$A$33:$A$776,$A194,СВЦЭМ!$B$33:$B$776,R$190)+'СЕТ СН'!$F$15</f>
        <v>133.9118287</v>
      </c>
      <c r="S194" s="36">
        <f>SUMIFS(СВЦЭМ!$F$33:$F$776,СВЦЭМ!$A$33:$A$776,$A194,СВЦЭМ!$B$33:$B$776,S$190)+'СЕТ СН'!$F$15</f>
        <v>127.39656721</v>
      </c>
      <c r="T194" s="36">
        <f>SUMIFS(СВЦЭМ!$F$33:$F$776,СВЦЭМ!$A$33:$A$776,$A194,СВЦЭМ!$B$33:$B$776,T$190)+'СЕТ СН'!$F$15</f>
        <v>124.68996529</v>
      </c>
      <c r="U194" s="36">
        <f>SUMIFS(СВЦЭМ!$F$33:$F$776,СВЦЭМ!$A$33:$A$776,$A194,СВЦЭМ!$B$33:$B$776,U$190)+'СЕТ СН'!$F$15</f>
        <v>123.41380421</v>
      </c>
      <c r="V194" s="36">
        <f>SUMIFS(СВЦЭМ!$F$33:$F$776,СВЦЭМ!$A$33:$A$776,$A194,СВЦЭМ!$B$33:$B$776,V$190)+'СЕТ СН'!$F$15</f>
        <v>125.21724894</v>
      </c>
      <c r="W194" s="36">
        <f>SUMIFS(СВЦЭМ!$F$33:$F$776,СВЦЭМ!$A$33:$A$776,$A194,СВЦЭМ!$B$33:$B$776,W$190)+'СЕТ СН'!$F$15</f>
        <v>128.94788582000001</v>
      </c>
      <c r="X194" s="36">
        <f>SUMIFS(СВЦЭМ!$F$33:$F$776,СВЦЭМ!$A$33:$A$776,$A194,СВЦЭМ!$B$33:$B$776,X$190)+'СЕТ СН'!$F$15</f>
        <v>131.88833979</v>
      </c>
      <c r="Y194" s="36">
        <f>SUMIFS(СВЦЭМ!$F$33:$F$776,СВЦЭМ!$A$33:$A$776,$A194,СВЦЭМ!$B$33:$B$776,Y$190)+'СЕТ СН'!$F$15</f>
        <v>138.34971956000001</v>
      </c>
    </row>
    <row r="195" spans="1:25" ht="15.75" x14ac:dyDescent="0.2">
      <c r="A195" s="35">
        <f t="shared" si="5"/>
        <v>43774</v>
      </c>
      <c r="B195" s="36">
        <f>SUMIFS(СВЦЭМ!$F$33:$F$776,СВЦЭМ!$A$33:$A$776,$A195,СВЦЭМ!$B$33:$B$776,B$190)+'СЕТ СН'!$F$15</f>
        <v>160.10638556999999</v>
      </c>
      <c r="C195" s="36">
        <f>SUMIFS(СВЦЭМ!$F$33:$F$776,СВЦЭМ!$A$33:$A$776,$A195,СВЦЭМ!$B$33:$B$776,C$190)+'СЕТ СН'!$F$15</f>
        <v>164.06657088</v>
      </c>
      <c r="D195" s="36">
        <f>SUMIFS(СВЦЭМ!$F$33:$F$776,СВЦЭМ!$A$33:$A$776,$A195,СВЦЭМ!$B$33:$B$776,D$190)+'СЕТ СН'!$F$15</f>
        <v>162.40879251000001</v>
      </c>
      <c r="E195" s="36">
        <f>SUMIFS(СВЦЭМ!$F$33:$F$776,СВЦЭМ!$A$33:$A$776,$A195,СВЦЭМ!$B$33:$B$776,E$190)+'СЕТ СН'!$F$15</f>
        <v>163.52124551</v>
      </c>
      <c r="F195" s="36">
        <f>SUMIFS(СВЦЭМ!$F$33:$F$776,СВЦЭМ!$A$33:$A$776,$A195,СВЦЭМ!$B$33:$B$776,F$190)+'СЕТ СН'!$F$15</f>
        <v>163.95028302</v>
      </c>
      <c r="G195" s="36">
        <f>SUMIFS(СВЦЭМ!$F$33:$F$776,СВЦЭМ!$A$33:$A$776,$A195,СВЦЭМ!$B$33:$B$776,G$190)+'СЕТ СН'!$F$15</f>
        <v>160.15324471</v>
      </c>
      <c r="H195" s="36">
        <f>SUMIFS(СВЦЭМ!$F$33:$F$776,СВЦЭМ!$A$33:$A$776,$A195,СВЦЭМ!$B$33:$B$776,H$190)+'СЕТ СН'!$F$15</f>
        <v>151.44368291000001</v>
      </c>
      <c r="I195" s="36">
        <f>SUMIFS(СВЦЭМ!$F$33:$F$776,СВЦЭМ!$A$33:$A$776,$A195,СВЦЭМ!$B$33:$B$776,I$190)+'СЕТ СН'!$F$15</f>
        <v>154.13313314999999</v>
      </c>
      <c r="J195" s="36">
        <f>SUMIFS(СВЦЭМ!$F$33:$F$776,СВЦЭМ!$A$33:$A$776,$A195,СВЦЭМ!$B$33:$B$776,J$190)+'СЕТ СН'!$F$15</f>
        <v>150.58888345</v>
      </c>
      <c r="K195" s="36">
        <f>SUMIFS(СВЦЭМ!$F$33:$F$776,СВЦЭМ!$A$33:$A$776,$A195,СВЦЭМ!$B$33:$B$776,K$190)+'СЕТ СН'!$F$15</f>
        <v>145.41837709000001</v>
      </c>
      <c r="L195" s="36">
        <f>SUMIFS(СВЦЭМ!$F$33:$F$776,СВЦЭМ!$A$33:$A$776,$A195,СВЦЭМ!$B$33:$B$776,L$190)+'СЕТ СН'!$F$15</f>
        <v>144.74471811000001</v>
      </c>
      <c r="M195" s="36">
        <f>SUMIFS(СВЦЭМ!$F$33:$F$776,СВЦЭМ!$A$33:$A$776,$A195,СВЦЭМ!$B$33:$B$776,M$190)+'СЕТ СН'!$F$15</f>
        <v>145.73896463</v>
      </c>
      <c r="N195" s="36">
        <f>SUMIFS(СВЦЭМ!$F$33:$F$776,СВЦЭМ!$A$33:$A$776,$A195,СВЦЭМ!$B$33:$B$776,N$190)+'СЕТ СН'!$F$15</f>
        <v>145.65414256</v>
      </c>
      <c r="O195" s="36">
        <f>SUMIFS(СВЦЭМ!$F$33:$F$776,СВЦЭМ!$A$33:$A$776,$A195,СВЦЭМ!$B$33:$B$776,O$190)+'СЕТ СН'!$F$15</f>
        <v>148.83588007</v>
      </c>
      <c r="P195" s="36">
        <f>SUMIFS(СВЦЭМ!$F$33:$F$776,СВЦЭМ!$A$33:$A$776,$A195,СВЦЭМ!$B$33:$B$776,P$190)+'СЕТ СН'!$F$15</f>
        <v>149.76644325999999</v>
      </c>
      <c r="Q195" s="36">
        <f>SUMIFS(СВЦЭМ!$F$33:$F$776,СВЦЭМ!$A$33:$A$776,$A195,СВЦЭМ!$B$33:$B$776,Q$190)+'СЕТ СН'!$F$15</f>
        <v>146.90961909999999</v>
      </c>
      <c r="R195" s="36">
        <f>SUMIFS(СВЦЭМ!$F$33:$F$776,СВЦЭМ!$A$33:$A$776,$A195,СВЦЭМ!$B$33:$B$776,R$190)+'СЕТ СН'!$F$15</f>
        <v>136.48153995999999</v>
      </c>
      <c r="S195" s="36">
        <f>SUMIFS(СВЦЭМ!$F$33:$F$776,СВЦЭМ!$A$33:$A$776,$A195,СВЦЭМ!$B$33:$B$776,S$190)+'СЕТ СН'!$F$15</f>
        <v>131.02162247999999</v>
      </c>
      <c r="T195" s="36">
        <f>SUMIFS(СВЦЭМ!$F$33:$F$776,СВЦЭМ!$A$33:$A$776,$A195,СВЦЭМ!$B$33:$B$776,T$190)+'СЕТ СН'!$F$15</f>
        <v>133.26550816</v>
      </c>
      <c r="U195" s="36">
        <f>SUMIFS(СВЦЭМ!$F$33:$F$776,СВЦЭМ!$A$33:$A$776,$A195,СВЦЭМ!$B$33:$B$776,U$190)+'СЕТ СН'!$F$15</f>
        <v>134.07552885999999</v>
      </c>
      <c r="V195" s="36">
        <f>SUMIFS(СВЦЭМ!$F$33:$F$776,СВЦЭМ!$A$33:$A$776,$A195,СВЦЭМ!$B$33:$B$776,V$190)+'СЕТ СН'!$F$15</f>
        <v>132.2244905</v>
      </c>
      <c r="W195" s="36">
        <f>SUMIFS(СВЦЭМ!$F$33:$F$776,СВЦЭМ!$A$33:$A$776,$A195,СВЦЭМ!$B$33:$B$776,W$190)+'СЕТ СН'!$F$15</f>
        <v>133.59647774999999</v>
      </c>
      <c r="X195" s="36">
        <f>SUMIFS(СВЦЭМ!$F$33:$F$776,СВЦЭМ!$A$33:$A$776,$A195,СВЦЭМ!$B$33:$B$776,X$190)+'СЕТ СН'!$F$15</f>
        <v>137.06914559000001</v>
      </c>
      <c r="Y195" s="36">
        <f>SUMIFS(СВЦЭМ!$F$33:$F$776,СВЦЭМ!$A$33:$A$776,$A195,СВЦЭМ!$B$33:$B$776,Y$190)+'СЕТ СН'!$F$15</f>
        <v>145.13266356</v>
      </c>
    </row>
    <row r="196" spans="1:25" ht="15.75" x14ac:dyDescent="0.2">
      <c r="A196" s="35">
        <f t="shared" si="5"/>
        <v>43775</v>
      </c>
      <c r="B196" s="36">
        <f>SUMIFS(СВЦЭМ!$F$33:$F$776,СВЦЭМ!$A$33:$A$776,$A196,СВЦЭМ!$B$33:$B$776,B$190)+'СЕТ СН'!$F$15</f>
        <v>144.48971699000001</v>
      </c>
      <c r="C196" s="36">
        <f>SUMIFS(СВЦЭМ!$F$33:$F$776,СВЦЭМ!$A$33:$A$776,$A196,СВЦЭМ!$B$33:$B$776,C$190)+'СЕТ СН'!$F$15</f>
        <v>148.62478528</v>
      </c>
      <c r="D196" s="36">
        <f>SUMIFS(СВЦЭМ!$F$33:$F$776,СВЦЭМ!$A$33:$A$776,$A196,СВЦЭМ!$B$33:$B$776,D$190)+'СЕТ СН'!$F$15</f>
        <v>151.39073891000001</v>
      </c>
      <c r="E196" s="36">
        <f>SUMIFS(СВЦЭМ!$F$33:$F$776,СВЦЭМ!$A$33:$A$776,$A196,СВЦЭМ!$B$33:$B$776,E$190)+'СЕТ СН'!$F$15</f>
        <v>152.91256532</v>
      </c>
      <c r="F196" s="36">
        <f>SUMIFS(СВЦЭМ!$F$33:$F$776,СВЦЭМ!$A$33:$A$776,$A196,СВЦЭМ!$B$33:$B$776,F$190)+'СЕТ СН'!$F$15</f>
        <v>153.7967222</v>
      </c>
      <c r="G196" s="36">
        <f>SUMIFS(СВЦЭМ!$F$33:$F$776,СВЦЭМ!$A$33:$A$776,$A196,СВЦЭМ!$B$33:$B$776,G$190)+'СЕТ СН'!$F$15</f>
        <v>150.48637033</v>
      </c>
      <c r="H196" s="36">
        <f>SUMIFS(СВЦЭМ!$F$33:$F$776,СВЦЭМ!$A$33:$A$776,$A196,СВЦЭМ!$B$33:$B$776,H$190)+'СЕТ СН'!$F$15</f>
        <v>144.66544714</v>
      </c>
      <c r="I196" s="36">
        <f>SUMIFS(СВЦЭМ!$F$33:$F$776,СВЦЭМ!$A$33:$A$776,$A196,СВЦЭМ!$B$33:$B$776,I$190)+'СЕТ СН'!$F$15</f>
        <v>138.40704188999999</v>
      </c>
      <c r="J196" s="36">
        <f>SUMIFS(СВЦЭМ!$F$33:$F$776,СВЦЭМ!$A$33:$A$776,$A196,СВЦЭМ!$B$33:$B$776,J$190)+'СЕТ СН'!$F$15</f>
        <v>136.8608304</v>
      </c>
      <c r="K196" s="36">
        <f>SUMIFS(СВЦЭМ!$F$33:$F$776,СВЦЭМ!$A$33:$A$776,$A196,СВЦЭМ!$B$33:$B$776,K$190)+'СЕТ СН'!$F$15</f>
        <v>135.97306193</v>
      </c>
      <c r="L196" s="36">
        <f>SUMIFS(СВЦЭМ!$F$33:$F$776,СВЦЭМ!$A$33:$A$776,$A196,СВЦЭМ!$B$33:$B$776,L$190)+'СЕТ СН'!$F$15</f>
        <v>139.47627256999999</v>
      </c>
      <c r="M196" s="36">
        <f>SUMIFS(СВЦЭМ!$F$33:$F$776,СВЦЭМ!$A$33:$A$776,$A196,СВЦЭМ!$B$33:$B$776,M$190)+'СЕТ СН'!$F$15</f>
        <v>145.90563924</v>
      </c>
      <c r="N196" s="36">
        <f>SUMIFS(СВЦЭМ!$F$33:$F$776,СВЦЭМ!$A$33:$A$776,$A196,СВЦЭМ!$B$33:$B$776,N$190)+'СЕТ СН'!$F$15</f>
        <v>147.92067037999999</v>
      </c>
      <c r="O196" s="36">
        <f>SUMIFS(СВЦЭМ!$F$33:$F$776,СВЦЭМ!$A$33:$A$776,$A196,СВЦЭМ!$B$33:$B$776,O$190)+'СЕТ СН'!$F$15</f>
        <v>148.56783830000001</v>
      </c>
      <c r="P196" s="36">
        <f>SUMIFS(СВЦЭМ!$F$33:$F$776,СВЦЭМ!$A$33:$A$776,$A196,СВЦЭМ!$B$33:$B$776,P$190)+'СЕТ СН'!$F$15</f>
        <v>150.53311787000001</v>
      </c>
      <c r="Q196" s="36">
        <f>SUMIFS(СВЦЭМ!$F$33:$F$776,СВЦЭМ!$A$33:$A$776,$A196,СВЦЭМ!$B$33:$B$776,Q$190)+'СЕТ СН'!$F$15</f>
        <v>147.85380314</v>
      </c>
      <c r="R196" s="36">
        <f>SUMIFS(СВЦЭМ!$F$33:$F$776,СВЦЭМ!$A$33:$A$776,$A196,СВЦЭМ!$B$33:$B$776,R$190)+'СЕТ СН'!$F$15</f>
        <v>139.84413355000001</v>
      </c>
      <c r="S196" s="36">
        <f>SUMIFS(СВЦЭМ!$F$33:$F$776,СВЦЭМ!$A$33:$A$776,$A196,СВЦЭМ!$B$33:$B$776,S$190)+'СЕТ СН'!$F$15</f>
        <v>136.02985096</v>
      </c>
      <c r="T196" s="36">
        <f>SUMIFS(СВЦЭМ!$F$33:$F$776,СВЦЭМ!$A$33:$A$776,$A196,СВЦЭМ!$B$33:$B$776,T$190)+'СЕТ СН'!$F$15</f>
        <v>140.86348541000001</v>
      </c>
      <c r="U196" s="36">
        <f>SUMIFS(СВЦЭМ!$F$33:$F$776,СВЦЭМ!$A$33:$A$776,$A196,СВЦЭМ!$B$33:$B$776,U$190)+'СЕТ СН'!$F$15</f>
        <v>138.50367822000001</v>
      </c>
      <c r="V196" s="36">
        <f>SUMIFS(СВЦЭМ!$F$33:$F$776,СВЦЭМ!$A$33:$A$776,$A196,СВЦЭМ!$B$33:$B$776,V$190)+'СЕТ СН'!$F$15</f>
        <v>136.05688979000001</v>
      </c>
      <c r="W196" s="36">
        <f>SUMIFS(СВЦЭМ!$F$33:$F$776,СВЦЭМ!$A$33:$A$776,$A196,СВЦЭМ!$B$33:$B$776,W$190)+'СЕТ СН'!$F$15</f>
        <v>133.61241998</v>
      </c>
      <c r="X196" s="36">
        <f>SUMIFS(СВЦЭМ!$F$33:$F$776,СВЦЭМ!$A$33:$A$776,$A196,СВЦЭМ!$B$33:$B$776,X$190)+'СЕТ СН'!$F$15</f>
        <v>134.15775822000001</v>
      </c>
      <c r="Y196" s="36">
        <f>SUMIFS(СВЦЭМ!$F$33:$F$776,СВЦЭМ!$A$33:$A$776,$A196,СВЦЭМ!$B$33:$B$776,Y$190)+'СЕТ СН'!$F$15</f>
        <v>133.25282848000001</v>
      </c>
    </row>
    <row r="197" spans="1:25" ht="15.75" x14ac:dyDescent="0.2">
      <c r="A197" s="35">
        <f t="shared" si="5"/>
        <v>43776</v>
      </c>
      <c r="B197" s="36">
        <f>SUMIFS(СВЦЭМ!$F$33:$F$776,СВЦЭМ!$A$33:$A$776,$A197,СВЦЭМ!$B$33:$B$776,B$190)+'СЕТ СН'!$F$15</f>
        <v>142.57260220000001</v>
      </c>
      <c r="C197" s="36">
        <f>SUMIFS(СВЦЭМ!$F$33:$F$776,СВЦЭМ!$A$33:$A$776,$A197,СВЦЭМ!$B$33:$B$776,C$190)+'СЕТ СН'!$F$15</f>
        <v>148.80365015999999</v>
      </c>
      <c r="D197" s="36">
        <f>SUMIFS(СВЦЭМ!$F$33:$F$776,СВЦЭМ!$A$33:$A$776,$A197,СВЦЭМ!$B$33:$B$776,D$190)+'СЕТ СН'!$F$15</f>
        <v>151.64198174000001</v>
      </c>
      <c r="E197" s="36">
        <f>SUMIFS(СВЦЭМ!$F$33:$F$776,СВЦЭМ!$A$33:$A$776,$A197,СВЦЭМ!$B$33:$B$776,E$190)+'СЕТ СН'!$F$15</f>
        <v>154.46105878</v>
      </c>
      <c r="F197" s="36">
        <f>SUMIFS(СВЦЭМ!$F$33:$F$776,СВЦЭМ!$A$33:$A$776,$A197,СВЦЭМ!$B$33:$B$776,F$190)+'СЕТ СН'!$F$15</f>
        <v>154.38299656000001</v>
      </c>
      <c r="G197" s="36">
        <f>SUMIFS(СВЦЭМ!$F$33:$F$776,СВЦЭМ!$A$33:$A$776,$A197,СВЦЭМ!$B$33:$B$776,G$190)+'СЕТ СН'!$F$15</f>
        <v>148.57978685</v>
      </c>
      <c r="H197" s="36">
        <f>SUMIFS(СВЦЭМ!$F$33:$F$776,СВЦЭМ!$A$33:$A$776,$A197,СВЦЭМ!$B$33:$B$776,H$190)+'СЕТ СН'!$F$15</f>
        <v>139.79369414000001</v>
      </c>
      <c r="I197" s="36">
        <f>SUMIFS(СВЦЭМ!$F$33:$F$776,СВЦЭМ!$A$33:$A$776,$A197,СВЦЭМ!$B$33:$B$776,I$190)+'СЕТ СН'!$F$15</f>
        <v>135.54130352000001</v>
      </c>
      <c r="J197" s="36">
        <f>SUMIFS(СВЦЭМ!$F$33:$F$776,СВЦЭМ!$A$33:$A$776,$A197,СВЦЭМ!$B$33:$B$776,J$190)+'СЕТ СН'!$F$15</f>
        <v>134.27879851</v>
      </c>
      <c r="K197" s="36">
        <f>SUMIFS(СВЦЭМ!$F$33:$F$776,СВЦЭМ!$A$33:$A$776,$A197,СВЦЭМ!$B$33:$B$776,K$190)+'СЕТ СН'!$F$15</f>
        <v>134.44608199999999</v>
      </c>
      <c r="L197" s="36">
        <f>SUMIFS(СВЦЭМ!$F$33:$F$776,СВЦЭМ!$A$33:$A$776,$A197,СВЦЭМ!$B$33:$B$776,L$190)+'СЕТ СН'!$F$15</f>
        <v>138.90980536000001</v>
      </c>
      <c r="M197" s="36">
        <f>SUMIFS(СВЦЭМ!$F$33:$F$776,СВЦЭМ!$A$33:$A$776,$A197,СВЦЭМ!$B$33:$B$776,M$190)+'СЕТ СН'!$F$15</f>
        <v>142.20859238</v>
      </c>
      <c r="N197" s="36">
        <f>SUMIFS(СВЦЭМ!$F$33:$F$776,СВЦЭМ!$A$33:$A$776,$A197,СВЦЭМ!$B$33:$B$776,N$190)+'СЕТ СН'!$F$15</f>
        <v>144.62333762</v>
      </c>
      <c r="O197" s="36">
        <f>SUMIFS(СВЦЭМ!$F$33:$F$776,СВЦЭМ!$A$33:$A$776,$A197,СВЦЭМ!$B$33:$B$776,O$190)+'СЕТ СН'!$F$15</f>
        <v>146.71577959999999</v>
      </c>
      <c r="P197" s="36">
        <f>SUMIFS(СВЦЭМ!$F$33:$F$776,СВЦЭМ!$A$33:$A$776,$A197,СВЦЭМ!$B$33:$B$776,P$190)+'СЕТ СН'!$F$15</f>
        <v>146.92783589999999</v>
      </c>
      <c r="Q197" s="36">
        <f>SUMIFS(СВЦЭМ!$F$33:$F$776,СВЦЭМ!$A$33:$A$776,$A197,СВЦЭМ!$B$33:$B$776,Q$190)+'СЕТ СН'!$F$15</f>
        <v>145.63932914</v>
      </c>
      <c r="R197" s="36">
        <f>SUMIFS(СВЦЭМ!$F$33:$F$776,СВЦЭМ!$A$33:$A$776,$A197,СВЦЭМ!$B$33:$B$776,R$190)+'СЕТ СН'!$F$15</f>
        <v>136.37016752</v>
      </c>
      <c r="S197" s="36">
        <f>SUMIFS(СВЦЭМ!$F$33:$F$776,СВЦЭМ!$A$33:$A$776,$A197,СВЦЭМ!$B$33:$B$776,S$190)+'СЕТ СН'!$F$15</f>
        <v>133.75471827999999</v>
      </c>
      <c r="T197" s="36">
        <f>SUMIFS(СВЦЭМ!$F$33:$F$776,СВЦЭМ!$A$33:$A$776,$A197,СВЦЭМ!$B$33:$B$776,T$190)+'СЕТ СН'!$F$15</f>
        <v>131.34399217999999</v>
      </c>
      <c r="U197" s="36">
        <f>SUMIFS(СВЦЭМ!$F$33:$F$776,СВЦЭМ!$A$33:$A$776,$A197,СВЦЭМ!$B$33:$B$776,U$190)+'СЕТ СН'!$F$15</f>
        <v>130.86768187000001</v>
      </c>
      <c r="V197" s="36">
        <f>SUMIFS(СВЦЭМ!$F$33:$F$776,СВЦЭМ!$A$33:$A$776,$A197,СВЦЭМ!$B$33:$B$776,V$190)+'СЕТ СН'!$F$15</f>
        <v>130.88229516999999</v>
      </c>
      <c r="W197" s="36">
        <f>SUMIFS(СВЦЭМ!$F$33:$F$776,СВЦЭМ!$A$33:$A$776,$A197,СВЦЭМ!$B$33:$B$776,W$190)+'СЕТ СН'!$F$15</f>
        <v>129.33798673000001</v>
      </c>
      <c r="X197" s="36">
        <f>SUMIFS(СВЦЭМ!$F$33:$F$776,СВЦЭМ!$A$33:$A$776,$A197,СВЦЭМ!$B$33:$B$776,X$190)+'СЕТ СН'!$F$15</f>
        <v>130.64756824</v>
      </c>
      <c r="Y197" s="36">
        <f>SUMIFS(СВЦЭМ!$F$33:$F$776,СВЦЭМ!$A$33:$A$776,$A197,СВЦЭМ!$B$33:$B$776,Y$190)+'СЕТ СН'!$F$15</f>
        <v>137.75294088999999</v>
      </c>
    </row>
    <row r="198" spans="1:25" ht="15.75" x14ac:dyDescent="0.2">
      <c r="A198" s="35">
        <f t="shared" si="5"/>
        <v>43777</v>
      </c>
      <c r="B198" s="36">
        <f>SUMIFS(СВЦЭМ!$F$33:$F$776,СВЦЭМ!$A$33:$A$776,$A198,СВЦЭМ!$B$33:$B$776,B$190)+'СЕТ СН'!$F$15</f>
        <v>152.71741301</v>
      </c>
      <c r="C198" s="36">
        <f>SUMIFS(СВЦЭМ!$F$33:$F$776,СВЦЭМ!$A$33:$A$776,$A198,СВЦЭМ!$B$33:$B$776,C$190)+'СЕТ СН'!$F$15</f>
        <v>160.28485343</v>
      </c>
      <c r="D198" s="36">
        <f>SUMIFS(СВЦЭМ!$F$33:$F$776,СВЦЭМ!$A$33:$A$776,$A198,СВЦЭМ!$B$33:$B$776,D$190)+'СЕТ СН'!$F$15</f>
        <v>162.1743558</v>
      </c>
      <c r="E198" s="36">
        <f>SUMIFS(СВЦЭМ!$F$33:$F$776,СВЦЭМ!$A$33:$A$776,$A198,СВЦЭМ!$B$33:$B$776,E$190)+'СЕТ СН'!$F$15</f>
        <v>163.87311678</v>
      </c>
      <c r="F198" s="36">
        <f>SUMIFS(СВЦЭМ!$F$33:$F$776,СВЦЭМ!$A$33:$A$776,$A198,СВЦЭМ!$B$33:$B$776,F$190)+'СЕТ СН'!$F$15</f>
        <v>163.01718636000001</v>
      </c>
      <c r="G198" s="36">
        <f>SUMIFS(СВЦЭМ!$F$33:$F$776,СВЦЭМ!$A$33:$A$776,$A198,СВЦЭМ!$B$33:$B$776,G$190)+'СЕТ СН'!$F$15</f>
        <v>159.03389655999999</v>
      </c>
      <c r="H198" s="36">
        <f>SUMIFS(СВЦЭМ!$F$33:$F$776,СВЦЭМ!$A$33:$A$776,$A198,СВЦЭМ!$B$33:$B$776,H$190)+'СЕТ СН'!$F$15</f>
        <v>148.94663395000001</v>
      </c>
      <c r="I198" s="36">
        <f>SUMIFS(СВЦЭМ!$F$33:$F$776,СВЦЭМ!$A$33:$A$776,$A198,СВЦЭМ!$B$33:$B$776,I$190)+'СЕТ СН'!$F$15</f>
        <v>142.59824305000001</v>
      </c>
      <c r="J198" s="36">
        <f>SUMIFS(СВЦЭМ!$F$33:$F$776,СВЦЭМ!$A$33:$A$776,$A198,СВЦЭМ!$B$33:$B$776,J$190)+'СЕТ СН'!$F$15</f>
        <v>140.68932720999999</v>
      </c>
      <c r="K198" s="36">
        <f>SUMIFS(СВЦЭМ!$F$33:$F$776,СВЦЭМ!$A$33:$A$776,$A198,СВЦЭМ!$B$33:$B$776,K$190)+'СЕТ СН'!$F$15</f>
        <v>140.18224251999999</v>
      </c>
      <c r="L198" s="36">
        <f>SUMIFS(СВЦЭМ!$F$33:$F$776,СВЦЭМ!$A$33:$A$776,$A198,СВЦЭМ!$B$33:$B$776,L$190)+'СЕТ СН'!$F$15</f>
        <v>138.80629098</v>
      </c>
      <c r="M198" s="36">
        <f>SUMIFS(СВЦЭМ!$F$33:$F$776,СВЦЭМ!$A$33:$A$776,$A198,СВЦЭМ!$B$33:$B$776,M$190)+'СЕТ СН'!$F$15</f>
        <v>141.19909632</v>
      </c>
      <c r="N198" s="36">
        <f>SUMIFS(СВЦЭМ!$F$33:$F$776,СВЦЭМ!$A$33:$A$776,$A198,СВЦЭМ!$B$33:$B$776,N$190)+'СЕТ СН'!$F$15</f>
        <v>143.56943483000001</v>
      </c>
      <c r="O198" s="36">
        <f>SUMIFS(СВЦЭМ!$F$33:$F$776,СВЦЭМ!$A$33:$A$776,$A198,СВЦЭМ!$B$33:$B$776,O$190)+'СЕТ СН'!$F$15</f>
        <v>145.41998394999999</v>
      </c>
      <c r="P198" s="36">
        <f>SUMIFS(СВЦЭМ!$F$33:$F$776,СВЦЭМ!$A$33:$A$776,$A198,СВЦЭМ!$B$33:$B$776,P$190)+'СЕТ СН'!$F$15</f>
        <v>146.14294599999999</v>
      </c>
      <c r="Q198" s="36">
        <f>SUMIFS(СВЦЭМ!$F$33:$F$776,СВЦЭМ!$A$33:$A$776,$A198,СВЦЭМ!$B$33:$B$776,Q$190)+'СЕТ СН'!$F$15</f>
        <v>146.61547256</v>
      </c>
      <c r="R198" s="36">
        <f>SUMIFS(СВЦЭМ!$F$33:$F$776,СВЦЭМ!$A$33:$A$776,$A198,СВЦЭМ!$B$33:$B$776,R$190)+'СЕТ СН'!$F$15</f>
        <v>138.66620519</v>
      </c>
      <c r="S198" s="36">
        <f>SUMIFS(СВЦЭМ!$F$33:$F$776,СВЦЭМ!$A$33:$A$776,$A198,СВЦЭМ!$B$33:$B$776,S$190)+'СЕТ СН'!$F$15</f>
        <v>135.03645800000001</v>
      </c>
      <c r="T198" s="36">
        <f>SUMIFS(СВЦЭМ!$F$33:$F$776,СВЦЭМ!$A$33:$A$776,$A198,СВЦЭМ!$B$33:$B$776,T$190)+'СЕТ СН'!$F$15</f>
        <v>131.66108700999999</v>
      </c>
      <c r="U198" s="36">
        <f>SUMIFS(СВЦЭМ!$F$33:$F$776,СВЦЭМ!$A$33:$A$776,$A198,СВЦЭМ!$B$33:$B$776,U$190)+'СЕТ СН'!$F$15</f>
        <v>130.39932067000001</v>
      </c>
      <c r="V198" s="36">
        <f>SUMIFS(СВЦЭМ!$F$33:$F$776,СВЦЭМ!$A$33:$A$776,$A198,СВЦЭМ!$B$33:$B$776,V$190)+'СЕТ СН'!$F$15</f>
        <v>133.12649144</v>
      </c>
      <c r="W198" s="36">
        <f>SUMIFS(СВЦЭМ!$F$33:$F$776,СВЦЭМ!$A$33:$A$776,$A198,СВЦЭМ!$B$33:$B$776,W$190)+'СЕТ СН'!$F$15</f>
        <v>135.71592443</v>
      </c>
      <c r="X198" s="36">
        <f>SUMIFS(СВЦЭМ!$F$33:$F$776,СВЦЭМ!$A$33:$A$776,$A198,СВЦЭМ!$B$33:$B$776,X$190)+'СЕТ СН'!$F$15</f>
        <v>139.05137166</v>
      </c>
      <c r="Y198" s="36">
        <f>SUMIFS(СВЦЭМ!$F$33:$F$776,СВЦЭМ!$A$33:$A$776,$A198,СВЦЭМ!$B$33:$B$776,Y$190)+'СЕТ СН'!$F$15</f>
        <v>144.51743060000001</v>
      </c>
    </row>
    <row r="199" spans="1:25" ht="15.75" x14ac:dyDescent="0.2">
      <c r="A199" s="35">
        <f t="shared" si="5"/>
        <v>43778</v>
      </c>
      <c r="B199" s="36">
        <f>SUMIFS(СВЦЭМ!$F$33:$F$776,СВЦЭМ!$A$33:$A$776,$A199,СВЦЭМ!$B$33:$B$776,B$190)+'СЕТ СН'!$F$15</f>
        <v>156.76079612000001</v>
      </c>
      <c r="C199" s="36">
        <f>SUMIFS(СВЦЭМ!$F$33:$F$776,СВЦЭМ!$A$33:$A$776,$A199,СВЦЭМ!$B$33:$B$776,C$190)+'СЕТ СН'!$F$15</f>
        <v>164.48819047000001</v>
      </c>
      <c r="D199" s="36">
        <f>SUMIFS(СВЦЭМ!$F$33:$F$776,СВЦЭМ!$A$33:$A$776,$A199,СВЦЭМ!$B$33:$B$776,D$190)+'СЕТ СН'!$F$15</f>
        <v>167.47149873000001</v>
      </c>
      <c r="E199" s="36">
        <f>SUMIFS(СВЦЭМ!$F$33:$F$776,СВЦЭМ!$A$33:$A$776,$A199,СВЦЭМ!$B$33:$B$776,E$190)+'СЕТ СН'!$F$15</f>
        <v>170.70984386999999</v>
      </c>
      <c r="F199" s="36">
        <f>SUMIFS(СВЦЭМ!$F$33:$F$776,СВЦЭМ!$A$33:$A$776,$A199,СВЦЭМ!$B$33:$B$776,F$190)+'СЕТ СН'!$F$15</f>
        <v>169.75851098000001</v>
      </c>
      <c r="G199" s="36">
        <f>SUMIFS(СВЦЭМ!$F$33:$F$776,СВЦЭМ!$A$33:$A$776,$A199,СВЦЭМ!$B$33:$B$776,G$190)+'СЕТ СН'!$F$15</f>
        <v>168.02336785</v>
      </c>
      <c r="H199" s="36">
        <f>SUMIFS(СВЦЭМ!$F$33:$F$776,СВЦЭМ!$A$33:$A$776,$A199,СВЦЭМ!$B$33:$B$776,H$190)+'СЕТ СН'!$F$15</f>
        <v>159.20959601999999</v>
      </c>
      <c r="I199" s="36">
        <f>SUMIFS(СВЦЭМ!$F$33:$F$776,СВЦЭМ!$A$33:$A$776,$A199,СВЦЭМ!$B$33:$B$776,I$190)+'СЕТ СН'!$F$15</f>
        <v>150.95908396999999</v>
      </c>
      <c r="J199" s="36">
        <f>SUMIFS(СВЦЭМ!$F$33:$F$776,СВЦЭМ!$A$33:$A$776,$A199,СВЦЭМ!$B$33:$B$776,J$190)+'СЕТ СН'!$F$15</f>
        <v>147.86989398</v>
      </c>
      <c r="K199" s="36">
        <f>SUMIFS(СВЦЭМ!$F$33:$F$776,СВЦЭМ!$A$33:$A$776,$A199,СВЦЭМ!$B$33:$B$776,K$190)+'СЕТ СН'!$F$15</f>
        <v>146.66933394</v>
      </c>
      <c r="L199" s="36">
        <f>SUMIFS(СВЦЭМ!$F$33:$F$776,СВЦЭМ!$A$33:$A$776,$A199,СВЦЭМ!$B$33:$B$776,L$190)+'СЕТ СН'!$F$15</f>
        <v>148.20030725999999</v>
      </c>
      <c r="M199" s="36">
        <f>SUMIFS(СВЦЭМ!$F$33:$F$776,СВЦЭМ!$A$33:$A$776,$A199,СВЦЭМ!$B$33:$B$776,M$190)+'СЕТ СН'!$F$15</f>
        <v>149.30121581</v>
      </c>
      <c r="N199" s="36">
        <f>SUMIFS(СВЦЭМ!$F$33:$F$776,СВЦЭМ!$A$33:$A$776,$A199,СВЦЭМ!$B$33:$B$776,N$190)+'СЕТ СН'!$F$15</f>
        <v>150.3037923</v>
      </c>
      <c r="O199" s="36">
        <f>SUMIFS(СВЦЭМ!$F$33:$F$776,СВЦЭМ!$A$33:$A$776,$A199,СВЦЭМ!$B$33:$B$776,O$190)+'СЕТ СН'!$F$15</f>
        <v>152.58875058999999</v>
      </c>
      <c r="P199" s="36">
        <f>SUMIFS(СВЦЭМ!$F$33:$F$776,СВЦЭМ!$A$33:$A$776,$A199,СВЦЭМ!$B$33:$B$776,P$190)+'СЕТ СН'!$F$15</f>
        <v>154.92078093999999</v>
      </c>
      <c r="Q199" s="36">
        <f>SUMIFS(СВЦЭМ!$F$33:$F$776,СВЦЭМ!$A$33:$A$776,$A199,СВЦЭМ!$B$33:$B$776,Q$190)+'СЕТ СН'!$F$15</f>
        <v>153.95391884</v>
      </c>
      <c r="R199" s="36">
        <f>SUMIFS(СВЦЭМ!$F$33:$F$776,СВЦЭМ!$A$33:$A$776,$A199,СВЦЭМ!$B$33:$B$776,R$190)+'СЕТ СН'!$F$15</f>
        <v>145.33880475000001</v>
      </c>
      <c r="S199" s="36">
        <f>SUMIFS(СВЦЭМ!$F$33:$F$776,СВЦЭМ!$A$33:$A$776,$A199,СВЦЭМ!$B$33:$B$776,S$190)+'СЕТ СН'!$F$15</f>
        <v>138.39882488000001</v>
      </c>
      <c r="T199" s="36">
        <f>SUMIFS(СВЦЭМ!$F$33:$F$776,СВЦЭМ!$A$33:$A$776,$A199,СВЦЭМ!$B$33:$B$776,T$190)+'СЕТ СН'!$F$15</f>
        <v>140.5402105</v>
      </c>
      <c r="U199" s="36">
        <f>SUMIFS(СВЦЭМ!$F$33:$F$776,СВЦЭМ!$A$33:$A$776,$A199,СВЦЭМ!$B$33:$B$776,U$190)+'СЕТ СН'!$F$15</f>
        <v>140.78216778999999</v>
      </c>
      <c r="V199" s="36">
        <f>SUMIFS(СВЦЭМ!$F$33:$F$776,СВЦЭМ!$A$33:$A$776,$A199,СВЦЭМ!$B$33:$B$776,V$190)+'СЕТ СН'!$F$15</f>
        <v>139.15659041000001</v>
      </c>
      <c r="W199" s="36">
        <f>SUMIFS(СВЦЭМ!$F$33:$F$776,СВЦЭМ!$A$33:$A$776,$A199,СВЦЭМ!$B$33:$B$776,W$190)+'СЕТ СН'!$F$15</f>
        <v>137.18077246999999</v>
      </c>
      <c r="X199" s="36">
        <f>SUMIFS(СВЦЭМ!$F$33:$F$776,СВЦЭМ!$A$33:$A$776,$A199,СВЦЭМ!$B$33:$B$776,X$190)+'СЕТ СН'!$F$15</f>
        <v>137.14248497</v>
      </c>
      <c r="Y199" s="36">
        <f>SUMIFS(СВЦЭМ!$F$33:$F$776,СВЦЭМ!$A$33:$A$776,$A199,СВЦЭМ!$B$33:$B$776,Y$190)+'СЕТ СН'!$F$15</f>
        <v>143.16707972</v>
      </c>
    </row>
    <row r="200" spans="1:25" ht="15.75" x14ac:dyDescent="0.2">
      <c r="A200" s="35">
        <f t="shared" si="5"/>
        <v>43779</v>
      </c>
      <c r="B200" s="36">
        <f>SUMIFS(СВЦЭМ!$F$33:$F$776,СВЦЭМ!$A$33:$A$776,$A200,СВЦЭМ!$B$33:$B$776,B$190)+'СЕТ СН'!$F$15</f>
        <v>156.22926774000001</v>
      </c>
      <c r="C200" s="36">
        <f>SUMIFS(СВЦЭМ!$F$33:$F$776,СВЦЭМ!$A$33:$A$776,$A200,СВЦЭМ!$B$33:$B$776,C$190)+'СЕТ СН'!$F$15</f>
        <v>163.46145258999999</v>
      </c>
      <c r="D200" s="36">
        <f>SUMIFS(СВЦЭМ!$F$33:$F$776,СВЦЭМ!$A$33:$A$776,$A200,СВЦЭМ!$B$33:$B$776,D$190)+'СЕТ СН'!$F$15</f>
        <v>167.03771304</v>
      </c>
      <c r="E200" s="36">
        <f>SUMIFS(СВЦЭМ!$F$33:$F$776,СВЦЭМ!$A$33:$A$776,$A200,СВЦЭМ!$B$33:$B$776,E$190)+'СЕТ СН'!$F$15</f>
        <v>169.91629268</v>
      </c>
      <c r="F200" s="36">
        <f>SUMIFS(СВЦЭМ!$F$33:$F$776,СВЦЭМ!$A$33:$A$776,$A200,СВЦЭМ!$B$33:$B$776,F$190)+'СЕТ СН'!$F$15</f>
        <v>169.83269386000001</v>
      </c>
      <c r="G200" s="36">
        <f>SUMIFS(СВЦЭМ!$F$33:$F$776,СВЦЭМ!$A$33:$A$776,$A200,СВЦЭМ!$B$33:$B$776,G$190)+'СЕТ СН'!$F$15</f>
        <v>167.37514594000001</v>
      </c>
      <c r="H200" s="36">
        <f>SUMIFS(СВЦЭМ!$F$33:$F$776,СВЦЭМ!$A$33:$A$776,$A200,СВЦЭМ!$B$33:$B$776,H$190)+'СЕТ СН'!$F$15</f>
        <v>162.23692955000001</v>
      </c>
      <c r="I200" s="36">
        <f>SUMIFS(СВЦЭМ!$F$33:$F$776,СВЦЭМ!$A$33:$A$776,$A200,СВЦЭМ!$B$33:$B$776,I$190)+'СЕТ СН'!$F$15</f>
        <v>160.03264261000001</v>
      </c>
      <c r="J200" s="36">
        <f>SUMIFS(СВЦЭМ!$F$33:$F$776,СВЦЭМ!$A$33:$A$776,$A200,СВЦЭМ!$B$33:$B$776,J$190)+'СЕТ СН'!$F$15</f>
        <v>157.81016373</v>
      </c>
      <c r="K200" s="36">
        <f>SUMIFS(СВЦЭМ!$F$33:$F$776,СВЦЭМ!$A$33:$A$776,$A200,СВЦЭМ!$B$33:$B$776,K$190)+'СЕТ СН'!$F$15</f>
        <v>151.95539303000001</v>
      </c>
      <c r="L200" s="36">
        <f>SUMIFS(СВЦЭМ!$F$33:$F$776,СВЦЭМ!$A$33:$A$776,$A200,СВЦЭМ!$B$33:$B$776,L$190)+'СЕТ СН'!$F$15</f>
        <v>149.0261108</v>
      </c>
      <c r="M200" s="36">
        <f>SUMIFS(СВЦЭМ!$F$33:$F$776,СВЦЭМ!$A$33:$A$776,$A200,СВЦЭМ!$B$33:$B$776,M$190)+'СЕТ СН'!$F$15</f>
        <v>149.02247456000001</v>
      </c>
      <c r="N200" s="36">
        <f>SUMIFS(СВЦЭМ!$F$33:$F$776,СВЦЭМ!$A$33:$A$776,$A200,СВЦЭМ!$B$33:$B$776,N$190)+'СЕТ СН'!$F$15</f>
        <v>150.38074492000001</v>
      </c>
      <c r="O200" s="36">
        <f>SUMIFS(СВЦЭМ!$F$33:$F$776,СВЦЭМ!$A$33:$A$776,$A200,СВЦЭМ!$B$33:$B$776,O$190)+'СЕТ СН'!$F$15</f>
        <v>152.93265751999999</v>
      </c>
      <c r="P200" s="36">
        <f>SUMIFS(СВЦЭМ!$F$33:$F$776,СВЦЭМ!$A$33:$A$776,$A200,СВЦЭМ!$B$33:$B$776,P$190)+'СЕТ СН'!$F$15</f>
        <v>156.14323261000001</v>
      </c>
      <c r="Q200" s="36">
        <f>SUMIFS(СВЦЭМ!$F$33:$F$776,СВЦЭМ!$A$33:$A$776,$A200,СВЦЭМ!$B$33:$B$776,Q$190)+'СЕТ СН'!$F$15</f>
        <v>156.67477228000001</v>
      </c>
      <c r="R200" s="36">
        <f>SUMIFS(СВЦЭМ!$F$33:$F$776,СВЦЭМ!$A$33:$A$776,$A200,СВЦЭМ!$B$33:$B$776,R$190)+'СЕТ СН'!$F$15</f>
        <v>146.49995956000001</v>
      </c>
      <c r="S200" s="36">
        <f>SUMIFS(СВЦЭМ!$F$33:$F$776,СВЦЭМ!$A$33:$A$776,$A200,СВЦЭМ!$B$33:$B$776,S$190)+'СЕТ СН'!$F$15</f>
        <v>140.27523486999999</v>
      </c>
      <c r="T200" s="36">
        <f>SUMIFS(СВЦЭМ!$F$33:$F$776,СВЦЭМ!$A$33:$A$776,$A200,СВЦЭМ!$B$33:$B$776,T$190)+'СЕТ СН'!$F$15</f>
        <v>142.17255503999999</v>
      </c>
      <c r="U200" s="36">
        <f>SUMIFS(СВЦЭМ!$F$33:$F$776,СВЦЭМ!$A$33:$A$776,$A200,СВЦЭМ!$B$33:$B$776,U$190)+'СЕТ СН'!$F$15</f>
        <v>141.71122355</v>
      </c>
      <c r="V200" s="36">
        <f>SUMIFS(СВЦЭМ!$F$33:$F$776,СВЦЭМ!$A$33:$A$776,$A200,СВЦЭМ!$B$33:$B$776,V$190)+'СЕТ СН'!$F$15</f>
        <v>139.96022173</v>
      </c>
      <c r="W200" s="36">
        <f>SUMIFS(СВЦЭМ!$F$33:$F$776,СВЦЭМ!$A$33:$A$776,$A200,СВЦЭМ!$B$33:$B$776,W$190)+'СЕТ СН'!$F$15</f>
        <v>138.50102142</v>
      </c>
      <c r="X200" s="36">
        <f>SUMIFS(СВЦЭМ!$F$33:$F$776,СВЦЭМ!$A$33:$A$776,$A200,СВЦЭМ!$B$33:$B$776,X$190)+'СЕТ СН'!$F$15</f>
        <v>135.71101615000001</v>
      </c>
      <c r="Y200" s="36">
        <f>SUMIFS(СВЦЭМ!$F$33:$F$776,СВЦЭМ!$A$33:$A$776,$A200,СВЦЭМ!$B$33:$B$776,Y$190)+'СЕТ СН'!$F$15</f>
        <v>139.52876416999999</v>
      </c>
    </row>
    <row r="201" spans="1:25" ht="15.75" x14ac:dyDescent="0.2">
      <c r="A201" s="35">
        <f t="shared" si="5"/>
        <v>43780</v>
      </c>
      <c r="B201" s="36">
        <f>SUMIFS(СВЦЭМ!$F$33:$F$776,СВЦЭМ!$A$33:$A$776,$A201,СВЦЭМ!$B$33:$B$776,B$190)+'СЕТ СН'!$F$15</f>
        <v>154.30087782999999</v>
      </c>
      <c r="C201" s="36">
        <f>SUMIFS(СВЦЭМ!$F$33:$F$776,СВЦЭМ!$A$33:$A$776,$A201,СВЦЭМ!$B$33:$B$776,C$190)+'СЕТ СН'!$F$15</f>
        <v>161.81143114</v>
      </c>
      <c r="D201" s="36">
        <f>SUMIFS(СВЦЭМ!$F$33:$F$776,СВЦЭМ!$A$33:$A$776,$A201,СВЦЭМ!$B$33:$B$776,D$190)+'СЕТ СН'!$F$15</f>
        <v>167.35665660000001</v>
      </c>
      <c r="E201" s="36">
        <f>SUMIFS(СВЦЭМ!$F$33:$F$776,СВЦЭМ!$A$33:$A$776,$A201,СВЦЭМ!$B$33:$B$776,E$190)+'СЕТ СН'!$F$15</f>
        <v>169.27708415999999</v>
      </c>
      <c r="F201" s="36">
        <f>SUMIFS(СВЦЭМ!$F$33:$F$776,СВЦЭМ!$A$33:$A$776,$A201,СВЦЭМ!$B$33:$B$776,F$190)+'СЕТ СН'!$F$15</f>
        <v>170.89655310000001</v>
      </c>
      <c r="G201" s="36">
        <f>SUMIFS(СВЦЭМ!$F$33:$F$776,СВЦЭМ!$A$33:$A$776,$A201,СВЦЭМ!$B$33:$B$776,G$190)+'СЕТ СН'!$F$15</f>
        <v>164.41134678</v>
      </c>
      <c r="H201" s="36">
        <f>SUMIFS(СВЦЭМ!$F$33:$F$776,СВЦЭМ!$A$33:$A$776,$A201,СВЦЭМ!$B$33:$B$776,H$190)+'СЕТ СН'!$F$15</f>
        <v>163.39073282000001</v>
      </c>
      <c r="I201" s="36">
        <f>SUMIFS(СВЦЭМ!$F$33:$F$776,СВЦЭМ!$A$33:$A$776,$A201,СВЦЭМ!$B$33:$B$776,I$190)+'СЕТ СН'!$F$15</f>
        <v>161.24692794000001</v>
      </c>
      <c r="J201" s="36">
        <f>SUMIFS(СВЦЭМ!$F$33:$F$776,СВЦЭМ!$A$33:$A$776,$A201,СВЦЭМ!$B$33:$B$776,J$190)+'СЕТ СН'!$F$15</f>
        <v>160.36289106999999</v>
      </c>
      <c r="K201" s="36">
        <f>SUMIFS(СВЦЭМ!$F$33:$F$776,СВЦЭМ!$A$33:$A$776,$A201,СВЦЭМ!$B$33:$B$776,K$190)+'СЕТ СН'!$F$15</f>
        <v>158.42868344999999</v>
      </c>
      <c r="L201" s="36">
        <f>SUMIFS(СВЦЭМ!$F$33:$F$776,СВЦЭМ!$A$33:$A$776,$A201,СВЦЭМ!$B$33:$B$776,L$190)+'СЕТ СН'!$F$15</f>
        <v>150.64442885</v>
      </c>
      <c r="M201" s="36">
        <f>SUMIFS(СВЦЭМ!$F$33:$F$776,СВЦЭМ!$A$33:$A$776,$A201,СВЦЭМ!$B$33:$B$776,M$190)+'СЕТ СН'!$F$15</f>
        <v>147.96700618</v>
      </c>
      <c r="N201" s="36">
        <f>SUMIFS(СВЦЭМ!$F$33:$F$776,СВЦЭМ!$A$33:$A$776,$A201,СВЦЭМ!$B$33:$B$776,N$190)+'СЕТ СН'!$F$15</f>
        <v>147.15678111</v>
      </c>
      <c r="O201" s="36">
        <f>SUMIFS(СВЦЭМ!$F$33:$F$776,СВЦЭМ!$A$33:$A$776,$A201,СВЦЭМ!$B$33:$B$776,O$190)+'СЕТ СН'!$F$15</f>
        <v>147.47275682</v>
      </c>
      <c r="P201" s="36">
        <f>SUMIFS(СВЦЭМ!$F$33:$F$776,СВЦЭМ!$A$33:$A$776,$A201,СВЦЭМ!$B$33:$B$776,P$190)+'СЕТ СН'!$F$15</f>
        <v>148.34060346000001</v>
      </c>
      <c r="Q201" s="36">
        <f>SUMIFS(СВЦЭМ!$F$33:$F$776,СВЦЭМ!$A$33:$A$776,$A201,СВЦЭМ!$B$33:$B$776,Q$190)+'СЕТ СН'!$F$15</f>
        <v>148.89504811</v>
      </c>
      <c r="R201" s="36">
        <f>SUMIFS(СВЦЭМ!$F$33:$F$776,СВЦЭМ!$A$33:$A$776,$A201,СВЦЭМ!$B$33:$B$776,R$190)+'СЕТ СН'!$F$15</f>
        <v>149.09938603000001</v>
      </c>
      <c r="S201" s="36">
        <f>SUMIFS(СВЦЭМ!$F$33:$F$776,СВЦЭМ!$A$33:$A$776,$A201,СВЦЭМ!$B$33:$B$776,S$190)+'СЕТ СН'!$F$15</f>
        <v>148.27601351999999</v>
      </c>
      <c r="T201" s="36">
        <f>SUMIFS(СВЦЭМ!$F$33:$F$776,СВЦЭМ!$A$33:$A$776,$A201,СВЦЭМ!$B$33:$B$776,T$190)+'СЕТ СН'!$F$15</f>
        <v>149.76610167999999</v>
      </c>
      <c r="U201" s="36">
        <f>SUMIFS(СВЦЭМ!$F$33:$F$776,СВЦЭМ!$A$33:$A$776,$A201,СВЦЭМ!$B$33:$B$776,U$190)+'СЕТ СН'!$F$15</f>
        <v>148.08489757000001</v>
      </c>
      <c r="V201" s="36">
        <f>SUMIFS(СВЦЭМ!$F$33:$F$776,СВЦЭМ!$A$33:$A$776,$A201,СВЦЭМ!$B$33:$B$776,V$190)+'СЕТ СН'!$F$15</f>
        <v>147.76349865</v>
      </c>
      <c r="W201" s="36">
        <f>SUMIFS(СВЦЭМ!$F$33:$F$776,СВЦЭМ!$A$33:$A$776,$A201,СВЦЭМ!$B$33:$B$776,W$190)+'СЕТ СН'!$F$15</f>
        <v>147.27871579000001</v>
      </c>
      <c r="X201" s="36">
        <f>SUMIFS(СВЦЭМ!$F$33:$F$776,СВЦЭМ!$A$33:$A$776,$A201,СВЦЭМ!$B$33:$B$776,X$190)+'СЕТ СН'!$F$15</f>
        <v>147.33715816</v>
      </c>
      <c r="Y201" s="36">
        <f>SUMIFS(СВЦЭМ!$F$33:$F$776,СВЦЭМ!$A$33:$A$776,$A201,СВЦЭМ!$B$33:$B$776,Y$190)+'СЕТ СН'!$F$15</f>
        <v>154.07367733999999</v>
      </c>
    </row>
    <row r="202" spans="1:25" ht="15.75" x14ac:dyDescent="0.2">
      <c r="A202" s="35">
        <f t="shared" si="5"/>
        <v>43781</v>
      </c>
      <c r="B202" s="36">
        <f>SUMIFS(СВЦЭМ!$F$33:$F$776,СВЦЭМ!$A$33:$A$776,$A202,СВЦЭМ!$B$33:$B$776,B$190)+'СЕТ СН'!$F$15</f>
        <v>152.79652646</v>
      </c>
      <c r="C202" s="36">
        <f>SUMIFS(СВЦЭМ!$F$33:$F$776,СВЦЭМ!$A$33:$A$776,$A202,СВЦЭМ!$B$33:$B$776,C$190)+'СЕТ СН'!$F$15</f>
        <v>161.76006018000001</v>
      </c>
      <c r="D202" s="36">
        <f>SUMIFS(СВЦЭМ!$F$33:$F$776,СВЦЭМ!$A$33:$A$776,$A202,СВЦЭМ!$B$33:$B$776,D$190)+'СЕТ СН'!$F$15</f>
        <v>163.03459705</v>
      </c>
      <c r="E202" s="36">
        <f>SUMIFS(СВЦЭМ!$F$33:$F$776,СВЦЭМ!$A$33:$A$776,$A202,СВЦЭМ!$B$33:$B$776,E$190)+'СЕТ СН'!$F$15</f>
        <v>165.10510128000001</v>
      </c>
      <c r="F202" s="36">
        <f>SUMIFS(СВЦЭМ!$F$33:$F$776,СВЦЭМ!$A$33:$A$776,$A202,СВЦЭМ!$B$33:$B$776,F$190)+'СЕТ СН'!$F$15</f>
        <v>164.08180601000001</v>
      </c>
      <c r="G202" s="36">
        <f>SUMIFS(СВЦЭМ!$F$33:$F$776,СВЦЭМ!$A$33:$A$776,$A202,СВЦЭМ!$B$33:$B$776,G$190)+'СЕТ СН'!$F$15</f>
        <v>159.58322586</v>
      </c>
      <c r="H202" s="36">
        <f>SUMIFS(СВЦЭМ!$F$33:$F$776,СВЦЭМ!$A$33:$A$776,$A202,СВЦЭМ!$B$33:$B$776,H$190)+'СЕТ СН'!$F$15</f>
        <v>153.4757218</v>
      </c>
      <c r="I202" s="36">
        <f>SUMIFS(СВЦЭМ!$F$33:$F$776,СВЦЭМ!$A$33:$A$776,$A202,СВЦЭМ!$B$33:$B$776,I$190)+'СЕТ СН'!$F$15</f>
        <v>149.07358306</v>
      </c>
      <c r="J202" s="36">
        <f>SUMIFS(СВЦЭМ!$F$33:$F$776,СВЦЭМ!$A$33:$A$776,$A202,СВЦЭМ!$B$33:$B$776,J$190)+'СЕТ СН'!$F$15</f>
        <v>145.43560439999999</v>
      </c>
      <c r="K202" s="36">
        <f>SUMIFS(СВЦЭМ!$F$33:$F$776,СВЦЭМ!$A$33:$A$776,$A202,СВЦЭМ!$B$33:$B$776,K$190)+'СЕТ СН'!$F$15</f>
        <v>144.88983793</v>
      </c>
      <c r="L202" s="36">
        <f>SUMIFS(СВЦЭМ!$F$33:$F$776,СВЦЭМ!$A$33:$A$776,$A202,СВЦЭМ!$B$33:$B$776,L$190)+'СЕТ СН'!$F$15</f>
        <v>139.49293055999999</v>
      </c>
      <c r="M202" s="36">
        <f>SUMIFS(СВЦЭМ!$F$33:$F$776,СВЦЭМ!$A$33:$A$776,$A202,СВЦЭМ!$B$33:$B$776,M$190)+'СЕТ СН'!$F$15</f>
        <v>136.76287893</v>
      </c>
      <c r="N202" s="36">
        <f>SUMIFS(СВЦЭМ!$F$33:$F$776,СВЦЭМ!$A$33:$A$776,$A202,СВЦЭМ!$B$33:$B$776,N$190)+'СЕТ СН'!$F$15</f>
        <v>141.46554775000001</v>
      </c>
      <c r="O202" s="36">
        <f>SUMIFS(СВЦЭМ!$F$33:$F$776,СВЦЭМ!$A$33:$A$776,$A202,СВЦЭМ!$B$33:$B$776,O$190)+'СЕТ СН'!$F$15</f>
        <v>142.7260871</v>
      </c>
      <c r="P202" s="36">
        <f>SUMIFS(СВЦЭМ!$F$33:$F$776,СВЦЭМ!$A$33:$A$776,$A202,СВЦЭМ!$B$33:$B$776,P$190)+'СЕТ СН'!$F$15</f>
        <v>146.27485985999999</v>
      </c>
      <c r="Q202" s="36">
        <f>SUMIFS(СВЦЭМ!$F$33:$F$776,СВЦЭМ!$A$33:$A$776,$A202,СВЦЭМ!$B$33:$B$776,Q$190)+'СЕТ СН'!$F$15</f>
        <v>149.48334201</v>
      </c>
      <c r="R202" s="36">
        <f>SUMIFS(СВЦЭМ!$F$33:$F$776,СВЦЭМ!$A$33:$A$776,$A202,СВЦЭМ!$B$33:$B$776,R$190)+'СЕТ СН'!$F$15</f>
        <v>149.48995984000001</v>
      </c>
      <c r="S202" s="36">
        <f>SUMIFS(СВЦЭМ!$F$33:$F$776,СВЦЭМ!$A$33:$A$776,$A202,СВЦЭМ!$B$33:$B$776,S$190)+'СЕТ СН'!$F$15</f>
        <v>151.05813778000001</v>
      </c>
      <c r="T202" s="36">
        <f>SUMIFS(СВЦЭМ!$F$33:$F$776,СВЦЭМ!$A$33:$A$776,$A202,СВЦЭМ!$B$33:$B$776,T$190)+'СЕТ СН'!$F$15</f>
        <v>149.27460482999999</v>
      </c>
      <c r="U202" s="36">
        <f>SUMIFS(СВЦЭМ!$F$33:$F$776,СВЦЭМ!$A$33:$A$776,$A202,СВЦЭМ!$B$33:$B$776,U$190)+'СЕТ СН'!$F$15</f>
        <v>147.52727381</v>
      </c>
      <c r="V202" s="36">
        <f>SUMIFS(СВЦЭМ!$F$33:$F$776,СВЦЭМ!$A$33:$A$776,$A202,СВЦЭМ!$B$33:$B$776,V$190)+'СЕТ СН'!$F$15</f>
        <v>146.70837942</v>
      </c>
      <c r="W202" s="36">
        <f>SUMIFS(СВЦЭМ!$F$33:$F$776,СВЦЭМ!$A$33:$A$776,$A202,СВЦЭМ!$B$33:$B$776,W$190)+'СЕТ СН'!$F$15</f>
        <v>150.36740352999999</v>
      </c>
      <c r="X202" s="36">
        <f>SUMIFS(СВЦЭМ!$F$33:$F$776,СВЦЭМ!$A$33:$A$776,$A202,СВЦЭМ!$B$33:$B$776,X$190)+'СЕТ СН'!$F$15</f>
        <v>154.92944850000001</v>
      </c>
      <c r="Y202" s="36">
        <f>SUMIFS(СВЦЭМ!$F$33:$F$776,СВЦЭМ!$A$33:$A$776,$A202,СВЦЭМ!$B$33:$B$776,Y$190)+'СЕТ СН'!$F$15</f>
        <v>166.64092969999999</v>
      </c>
    </row>
    <row r="203" spans="1:25" ht="15.75" x14ac:dyDescent="0.2">
      <c r="A203" s="35">
        <f t="shared" si="5"/>
        <v>43782</v>
      </c>
      <c r="B203" s="36">
        <f>SUMIFS(СВЦЭМ!$F$33:$F$776,СВЦЭМ!$A$33:$A$776,$A203,СВЦЭМ!$B$33:$B$776,B$190)+'СЕТ СН'!$F$15</f>
        <v>163.25952852</v>
      </c>
      <c r="C203" s="36">
        <f>SUMIFS(СВЦЭМ!$F$33:$F$776,СВЦЭМ!$A$33:$A$776,$A203,СВЦЭМ!$B$33:$B$776,C$190)+'СЕТ СН'!$F$15</f>
        <v>176.55410702</v>
      </c>
      <c r="D203" s="36">
        <f>SUMIFS(СВЦЭМ!$F$33:$F$776,СВЦЭМ!$A$33:$A$776,$A203,СВЦЭМ!$B$33:$B$776,D$190)+'СЕТ СН'!$F$15</f>
        <v>182.12098072000001</v>
      </c>
      <c r="E203" s="36">
        <f>SUMIFS(СВЦЭМ!$F$33:$F$776,СВЦЭМ!$A$33:$A$776,$A203,СВЦЭМ!$B$33:$B$776,E$190)+'СЕТ СН'!$F$15</f>
        <v>178.75853538999999</v>
      </c>
      <c r="F203" s="36">
        <f>SUMIFS(СВЦЭМ!$F$33:$F$776,СВЦЭМ!$A$33:$A$776,$A203,СВЦЭМ!$B$33:$B$776,F$190)+'СЕТ СН'!$F$15</f>
        <v>174.05772658999999</v>
      </c>
      <c r="G203" s="36">
        <f>SUMIFS(СВЦЭМ!$F$33:$F$776,СВЦЭМ!$A$33:$A$776,$A203,СВЦЭМ!$B$33:$B$776,G$190)+'СЕТ СН'!$F$15</f>
        <v>168.64063114000001</v>
      </c>
      <c r="H203" s="36">
        <f>SUMIFS(СВЦЭМ!$F$33:$F$776,СВЦЭМ!$A$33:$A$776,$A203,СВЦЭМ!$B$33:$B$776,H$190)+'СЕТ СН'!$F$15</f>
        <v>162.40670118</v>
      </c>
      <c r="I203" s="36">
        <f>SUMIFS(СВЦЭМ!$F$33:$F$776,СВЦЭМ!$A$33:$A$776,$A203,СВЦЭМ!$B$33:$B$776,I$190)+'СЕТ СН'!$F$15</f>
        <v>151.74746643</v>
      </c>
      <c r="J203" s="36">
        <f>SUMIFS(СВЦЭМ!$F$33:$F$776,СВЦЭМ!$A$33:$A$776,$A203,СВЦЭМ!$B$33:$B$776,J$190)+'СЕТ СН'!$F$15</f>
        <v>146.25073004999999</v>
      </c>
      <c r="K203" s="36">
        <f>SUMIFS(СВЦЭМ!$F$33:$F$776,СВЦЭМ!$A$33:$A$776,$A203,СВЦЭМ!$B$33:$B$776,K$190)+'СЕТ СН'!$F$15</f>
        <v>144.00458243</v>
      </c>
      <c r="L203" s="36">
        <f>SUMIFS(СВЦЭМ!$F$33:$F$776,СВЦЭМ!$A$33:$A$776,$A203,СВЦЭМ!$B$33:$B$776,L$190)+'СЕТ СН'!$F$15</f>
        <v>137.60854696999999</v>
      </c>
      <c r="M203" s="36">
        <f>SUMIFS(СВЦЭМ!$F$33:$F$776,СВЦЭМ!$A$33:$A$776,$A203,СВЦЭМ!$B$33:$B$776,M$190)+'СЕТ СН'!$F$15</f>
        <v>135.30943095999999</v>
      </c>
      <c r="N203" s="36">
        <f>SUMIFS(СВЦЭМ!$F$33:$F$776,СВЦЭМ!$A$33:$A$776,$A203,СВЦЭМ!$B$33:$B$776,N$190)+'СЕТ СН'!$F$15</f>
        <v>135.4476516</v>
      </c>
      <c r="O203" s="36">
        <f>SUMIFS(СВЦЭМ!$F$33:$F$776,СВЦЭМ!$A$33:$A$776,$A203,СВЦЭМ!$B$33:$B$776,O$190)+'СЕТ СН'!$F$15</f>
        <v>135.92597982000001</v>
      </c>
      <c r="P203" s="36">
        <f>SUMIFS(СВЦЭМ!$F$33:$F$776,СВЦЭМ!$A$33:$A$776,$A203,СВЦЭМ!$B$33:$B$776,P$190)+'СЕТ СН'!$F$15</f>
        <v>136.25827421</v>
      </c>
      <c r="Q203" s="36">
        <f>SUMIFS(СВЦЭМ!$F$33:$F$776,СВЦЭМ!$A$33:$A$776,$A203,СВЦЭМ!$B$33:$B$776,Q$190)+'СЕТ СН'!$F$15</f>
        <v>136.14960356</v>
      </c>
      <c r="R203" s="36">
        <f>SUMIFS(СВЦЭМ!$F$33:$F$776,СВЦЭМ!$A$33:$A$776,$A203,СВЦЭМ!$B$33:$B$776,R$190)+'СЕТ СН'!$F$15</f>
        <v>134.17140760999999</v>
      </c>
      <c r="S203" s="36">
        <f>SUMIFS(СВЦЭМ!$F$33:$F$776,СВЦЭМ!$A$33:$A$776,$A203,СВЦЭМ!$B$33:$B$776,S$190)+'СЕТ СН'!$F$15</f>
        <v>134.89938169999999</v>
      </c>
      <c r="T203" s="36">
        <f>SUMIFS(СВЦЭМ!$F$33:$F$776,СВЦЭМ!$A$33:$A$776,$A203,СВЦЭМ!$B$33:$B$776,T$190)+'СЕТ СН'!$F$15</f>
        <v>138.54309366999999</v>
      </c>
      <c r="U203" s="36">
        <f>SUMIFS(СВЦЭМ!$F$33:$F$776,СВЦЭМ!$A$33:$A$776,$A203,СВЦЭМ!$B$33:$B$776,U$190)+'СЕТ СН'!$F$15</f>
        <v>138.04441322</v>
      </c>
      <c r="V203" s="36">
        <f>SUMIFS(СВЦЭМ!$F$33:$F$776,СВЦЭМ!$A$33:$A$776,$A203,СВЦЭМ!$B$33:$B$776,V$190)+'СЕТ СН'!$F$15</f>
        <v>135.47390695999999</v>
      </c>
      <c r="W203" s="36">
        <f>SUMIFS(СВЦЭМ!$F$33:$F$776,СВЦЭМ!$A$33:$A$776,$A203,СВЦЭМ!$B$33:$B$776,W$190)+'СЕТ СН'!$F$15</f>
        <v>133.76242212</v>
      </c>
      <c r="X203" s="36">
        <f>SUMIFS(СВЦЭМ!$F$33:$F$776,СВЦЭМ!$A$33:$A$776,$A203,СВЦЭМ!$B$33:$B$776,X$190)+'СЕТ СН'!$F$15</f>
        <v>135.40213753</v>
      </c>
      <c r="Y203" s="36">
        <f>SUMIFS(СВЦЭМ!$F$33:$F$776,СВЦЭМ!$A$33:$A$776,$A203,СВЦЭМ!$B$33:$B$776,Y$190)+'СЕТ СН'!$F$15</f>
        <v>142.98662912</v>
      </c>
    </row>
    <row r="204" spans="1:25" ht="15.75" x14ac:dyDescent="0.2">
      <c r="A204" s="35">
        <f t="shared" si="5"/>
        <v>43783</v>
      </c>
      <c r="B204" s="36">
        <f>SUMIFS(СВЦЭМ!$F$33:$F$776,СВЦЭМ!$A$33:$A$776,$A204,СВЦЭМ!$B$33:$B$776,B$190)+'СЕТ СН'!$F$15</f>
        <v>140.13744</v>
      </c>
      <c r="C204" s="36">
        <f>SUMIFS(СВЦЭМ!$F$33:$F$776,СВЦЭМ!$A$33:$A$776,$A204,СВЦЭМ!$B$33:$B$776,C$190)+'СЕТ СН'!$F$15</f>
        <v>145.58943138999999</v>
      </c>
      <c r="D204" s="36">
        <f>SUMIFS(СВЦЭМ!$F$33:$F$776,СВЦЭМ!$A$33:$A$776,$A204,СВЦЭМ!$B$33:$B$776,D$190)+'СЕТ СН'!$F$15</f>
        <v>146.29229925999999</v>
      </c>
      <c r="E204" s="36">
        <f>SUMIFS(СВЦЭМ!$F$33:$F$776,СВЦЭМ!$A$33:$A$776,$A204,СВЦЭМ!$B$33:$B$776,E$190)+'СЕТ СН'!$F$15</f>
        <v>147.09450472</v>
      </c>
      <c r="F204" s="36">
        <f>SUMIFS(СВЦЭМ!$F$33:$F$776,СВЦЭМ!$A$33:$A$776,$A204,СВЦЭМ!$B$33:$B$776,F$190)+'СЕТ СН'!$F$15</f>
        <v>146.68308585</v>
      </c>
      <c r="G204" s="36">
        <f>SUMIFS(СВЦЭМ!$F$33:$F$776,СВЦЭМ!$A$33:$A$776,$A204,СВЦЭМ!$B$33:$B$776,G$190)+'СЕТ СН'!$F$15</f>
        <v>147.55011726999999</v>
      </c>
      <c r="H204" s="36">
        <f>SUMIFS(СВЦЭМ!$F$33:$F$776,СВЦЭМ!$A$33:$A$776,$A204,СВЦЭМ!$B$33:$B$776,H$190)+'СЕТ СН'!$F$15</f>
        <v>144.75430471000001</v>
      </c>
      <c r="I204" s="36">
        <f>SUMIFS(СВЦЭМ!$F$33:$F$776,СВЦЭМ!$A$33:$A$776,$A204,СВЦЭМ!$B$33:$B$776,I$190)+'СЕТ СН'!$F$15</f>
        <v>153.54251977999999</v>
      </c>
      <c r="J204" s="36">
        <f>SUMIFS(СВЦЭМ!$F$33:$F$776,СВЦЭМ!$A$33:$A$776,$A204,СВЦЭМ!$B$33:$B$776,J$190)+'СЕТ СН'!$F$15</f>
        <v>165.96881611000001</v>
      </c>
      <c r="K204" s="36">
        <f>SUMIFS(СВЦЭМ!$F$33:$F$776,СВЦЭМ!$A$33:$A$776,$A204,СВЦЭМ!$B$33:$B$776,K$190)+'СЕТ СН'!$F$15</f>
        <v>167.91325825999999</v>
      </c>
      <c r="L204" s="36">
        <f>SUMIFS(СВЦЭМ!$F$33:$F$776,СВЦЭМ!$A$33:$A$776,$A204,СВЦЭМ!$B$33:$B$776,L$190)+'СЕТ СН'!$F$15</f>
        <v>159.53229542</v>
      </c>
      <c r="M204" s="36">
        <f>SUMIFS(СВЦЭМ!$F$33:$F$776,СВЦЭМ!$A$33:$A$776,$A204,СВЦЭМ!$B$33:$B$776,M$190)+'СЕТ СН'!$F$15</f>
        <v>155.67739614999999</v>
      </c>
      <c r="N204" s="36">
        <f>SUMIFS(СВЦЭМ!$F$33:$F$776,СВЦЭМ!$A$33:$A$776,$A204,СВЦЭМ!$B$33:$B$776,N$190)+'СЕТ СН'!$F$15</f>
        <v>152.54641065999999</v>
      </c>
      <c r="O204" s="36">
        <f>SUMIFS(СВЦЭМ!$F$33:$F$776,СВЦЭМ!$A$33:$A$776,$A204,СВЦЭМ!$B$33:$B$776,O$190)+'СЕТ СН'!$F$15</f>
        <v>151.08775026999999</v>
      </c>
      <c r="P204" s="36">
        <f>SUMIFS(СВЦЭМ!$F$33:$F$776,СВЦЭМ!$A$33:$A$776,$A204,СВЦЭМ!$B$33:$B$776,P$190)+'СЕТ СН'!$F$15</f>
        <v>150.70587588999999</v>
      </c>
      <c r="Q204" s="36">
        <f>SUMIFS(СВЦЭМ!$F$33:$F$776,СВЦЭМ!$A$33:$A$776,$A204,СВЦЭМ!$B$33:$B$776,Q$190)+'СЕТ СН'!$F$15</f>
        <v>150.42110855000001</v>
      </c>
      <c r="R204" s="36">
        <f>SUMIFS(СВЦЭМ!$F$33:$F$776,СВЦЭМ!$A$33:$A$776,$A204,СВЦЭМ!$B$33:$B$776,R$190)+'СЕТ СН'!$F$15</f>
        <v>150.09085249</v>
      </c>
      <c r="S204" s="36">
        <f>SUMIFS(СВЦЭМ!$F$33:$F$776,СВЦЭМ!$A$33:$A$776,$A204,СВЦЭМ!$B$33:$B$776,S$190)+'СЕТ СН'!$F$15</f>
        <v>156.23045594000001</v>
      </c>
      <c r="T204" s="36">
        <f>SUMIFS(СВЦЭМ!$F$33:$F$776,СВЦЭМ!$A$33:$A$776,$A204,СВЦЭМ!$B$33:$B$776,T$190)+'СЕТ СН'!$F$15</f>
        <v>159.1112775</v>
      </c>
      <c r="U204" s="36">
        <f>SUMIFS(СВЦЭМ!$F$33:$F$776,СВЦЭМ!$A$33:$A$776,$A204,СВЦЭМ!$B$33:$B$776,U$190)+'СЕТ СН'!$F$15</f>
        <v>157.93298963000001</v>
      </c>
      <c r="V204" s="36">
        <f>SUMIFS(СВЦЭМ!$F$33:$F$776,СВЦЭМ!$A$33:$A$776,$A204,СВЦЭМ!$B$33:$B$776,V$190)+'СЕТ СН'!$F$15</f>
        <v>156.89759839999999</v>
      </c>
      <c r="W204" s="36">
        <f>SUMIFS(СВЦЭМ!$F$33:$F$776,СВЦЭМ!$A$33:$A$776,$A204,СВЦЭМ!$B$33:$B$776,W$190)+'СЕТ СН'!$F$15</f>
        <v>156.08816823000001</v>
      </c>
      <c r="X204" s="36">
        <f>SUMIFS(СВЦЭМ!$F$33:$F$776,СВЦЭМ!$A$33:$A$776,$A204,СВЦЭМ!$B$33:$B$776,X$190)+'СЕТ СН'!$F$15</f>
        <v>154.71692737999999</v>
      </c>
      <c r="Y204" s="36">
        <f>SUMIFS(СВЦЭМ!$F$33:$F$776,СВЦЭМ!$A$33:$A$776,$A204,СВЦЭМ!$B$33:$B$776,Y$190)+'СЕТ СН'!$F$15</f>
        <v>155.36710210000001</v>
      </c>
    </row>
    <row r="205" spans="1:25" ht="15.75" x14ac:dyDescent="0.2">
      <c r="A205" s="35">
        <f t="shared" si="5"/>
        <v>43784</v>
      </c>
      <c r="B205" s="36">
        <f>SUMIFS(СВЦЭМ!$F$33:$F$776,СВЦЭМ!$A$33:$A$776,$A205,СВЦЭМ!$B$33:$B$776,B$190)+'СЕТ СН'!$F$15</f>
        <v>154.78731923999999</v>
      </c>
      <c r="C205" s="36">
        <f>SUMIFS(СВЦЭМ!$F$33:$F$776,СВЦЭМ!$A$33:$A$776,$A205,СВЦЭМ!$B$33:$B$776,C$190)+'СЕТ СН'!$F$15</f>
        <v>162.12940915999999</v>
      </c>
      <c r="D205" s="36">
        <f>SUMIFS(СВЦЭМ!$F$33:$F$776,СВЦЭМ!$A$33:$A$776,$A205,СВЦЭМ!$B$33:$B$776,D$190)+'СЕТ СН'!$F$15</f>
        <v>160.85691972999999</v>
      </c>
      <c r="E205" s="36">
        <f>SUMIFS(СВЦЭМ!$F$33:$F$776,СВЦЭМ!$A$33:$A$776,$A205,СВЦЭМ!$B$33:$B$776,E$190)+'СЕТ СН'!$F$15</f>
        <v>162.89353985</v>
      </c>
      <c r="F205" s="36">
        <f>SUMIFS(СВЦЭМ!$F$33:$F$776,СВЦЭМ!$A$33:$A$776,$A205,СВЦЭМ!$B$33:$B$776,F$190)+'СЕТ СН'!$F$15</f>
        <v>162.82871458</v>
      </c>
      <c r="G205" s="36">
        <f>SUMIFS(СВЦЭМ!$F$33:$F$776,СВЦЭМ!$A$33:$A$776,$A205,СВЦЭМ!$B$33:$B$776,G$190)+'СЕТ СН'!$F$15</f>
        <v>159.36525277999999</v>
      </c>
      <c r="H205" s="36">
        <f>SUMIFS(СВЦЭМ!$F$33:$F$776,СВЦЭМ!$A$33:$A$776,$A205,СВЦЭМ!$B$33:$B$776,H$190)+'СЕТ СН'!$F$15</f>
        <v>157.44885377</v>
      </c>
      <c r="I205" s="36">
        <f>SUMIFS(СВЦЭМ!$F$33:$F$776,СВЦЭМ!$A$33:$A$776,$A205,СВЦЭМ!$B$33:$B$776,I$190)+'СЕТ СН'!$F$15</f>
        <v>159.95229004999999</v>
      </c>
      <c r="J205" s="36">
        <f>SUMIFS(СВЦЭМ!$F$33:$F$776,СВЦЭМ!$A$33:$A$776,$A205,СВЦЭМ!$B$33:$B$776,J$190)+'СЕТ СН'!$F$15</f>
        <v>161.60584446999999</v>
      </c>
      <c r="K205" s="36">
        <f>SUMIFS(СВЦЭМ!$F$33:$F$776,СВЦЭМ!$A$33:$A$776,$A205,СВЦЭМ!$B$33:$B$776,K$190)+'СЕТ СН'!$F$15</f>
        <v>163.18228861</v>
      </c>
      <c r="L205" s="36">
        <f>SUMIFS(СВЦЭМ!$F$33:$F$776,СВЦЭМ!$A$33:$A$776,$A205,СВЦЭМ!$B$33:$B$776,L$190)+'СЕТ СН'!$F$15</f>
        <v>153.81676876</v>
      </c>
      <c r="M205" s="36">
        <f>SUMIFS(СВЦЭМ!$F$33:$F$776,СВЦЭМ!$A$33:$A$776,$A205,СВЦЭМ!$B$33:$B$776,M$190)+'СЕТ СН'!$F$15</f>
        <v>148.69212340000001</v>
      </c>
      <c r="N205" s="36">
        <f>SUMIFS(СВЦЭМ!$F$33:$F$776,СВЦЭМ!$A$33:$A$776,$A205,СВЦЭМ!$B$33:$B$776,N$190)+'СЕТ СН'!$F$15</f>
        <v>147.31838010999999</v>
      </c>
      <c r="O205" s="36">
        <f>SUMIFS(СВЦЭМ!$F$33:$F$776,СВЦЭМ!$A$33:$A$776,$A205,СВЦЭМ!$B$33:$B$776,O$190)+'СЕТ СН'!$F$15</f>
        <v>147.14948921000001</v>
      </c>
      <c r="P205" s="36">
        <f>SUMIFS(СВЦЭМ!$F$33:$F$776,СВЦЭМ!$A$33:$A$776,$A205,СВЦЭМ!$B$33:$B$776,P$190)+'СЕТ СН'!$F$15</f>
        <v>146.61820193</v>
      </c>
      <c r="Q205" s="36">
        <f>SUMIFS(СВЦЭМ!$F$33:$F$776,СВЦЭМ!$A$33:$A$776,$A205,СВЦЭМ!$B$33:$B$776,Q$190)+'СЕТ СН'!$F$15</f>
        <v>146.3678443</v>
      </c>
      <c r="R205" s="36">
        <f>SUMIFS(СВЦЭМ!$F$33:$F$776,СВЦЭМ!$A$33:$A$776,$A205,СВЦЭМ!$B$33:$B$776,R$190)+'СЕТ СН'!$F$15</f>
        <v>146.92446752000001</v>
      </c>
      <c r="S205" s="36">
        <f>SUMIFS(СВЦЭМ!$F$33:$F$776,СВЦЭМ!$A$33:$A$776,$A205,СВЦЭМ!$B$33:$B$776,S$190)+'СЕТ СН'!$F$15</f>
        <v>149.59082243</v>
      </c>
      <c r="T205" s="36">
        <f>SUMIFS(СВЦЭМ!$F$33:$F$776,СВЦЭМ!$A$33:$A$776,$A205,СВЦЭМ!$B$33:$B$776,T$190)+'СЕТ СН'!$F$15</f>
        <v>150.36283107</v>
      </c>
      <c r="U205" s="36">
        <f>SUMIFS(СВЦЭМ!$F$33:$F$776,СВЦЭМ!$A$33:$A$776,$A205,СВЦЭМ!$B$33:$B$776,U$190)+'СЕТ СН'!$F$15</f>
        <v>148.78891869</v>
      </c>
      <c r="V205" s="36">
        <f>SUMIFS(СВЦЭМ!$F$33:$F$776,СВЦЭМ!$A$33:$A$776,$A205,СВЦЭМ!$B$33:$B$776,V$190)+'СЕТ СН'!$F$15</f>
        <v>147.08903211000001</v>
      </c>
      <c r="W205" s="36">
        <f>SUMIFS(СВЦЭМ!$F$33:$F$776,СВЦЭМ!$A$33:$A$776,$A205,СВЦЭМ!$B$33:$B$776,W$190)+'СЕТ СН'!$F$15</f>
        <v>146.00865802000001</v>
      </c>
      <c r="X205" s="36">
        <f>SUMIFS(СВЦЭМ!$F$33:$F$776,СВЦЭМ!$A$33:$A$776,$A205,СВЦЭМ!$B$33:$B$776,X$190)+'СЕТ СН'!$F$15</f>
        <v>143.70553778999999</v>
      </c>
      <c r="Y205" s="36">
        <f>SUMIFS(СВЦЭМ!$F$33:$F$776,СВЦЭМ!$A$33:$A$776,$A205,СВЦЭМ!$B$33:$B$776,Y$190)+'СЕТ СН'!$F$15</f>
        <v>144.01616781000001</v>
      </c>
    </row>
    <row r="206" spans="1:25" ht="15.75" x14ac:dyDescent="0.2">
      <c r="A206" s="35">
        <f t="shared" si="5"/>
        <v>43785</v>
      </c>
      <c r="B206" s="36">
        <f>SUMIFS(СВЦЭМ!$F$33:$F$776,СВЦЭМ!$A$33:$A$776,$A206,СВЦЭМ!$B$33:$B$776,B$190)+'СЕТ СН'!$F$15</f>
        <v>163.02417345999999</v>
      </c>
      <c r="C206" s="36">
        <f>SUMIFS(СВЦЭМ!$F$33:$F$776,СВЦЭМ!$A$33:$A$776,$A206,СВЦЭМ!$B$33:$B$776,C$190)+'СЕТ СН'!$F$15</f>
        <v>166.67779858</v>
      </c>
      <c r="D206" s="36">
        <f>SUMIFS(СВЦЭМ!$F$33:$F$776,СВЦЭМ!$A$33:$A$776,$A206,СВЦЭМ!$B$33:$B$776,D$190)+'СЕТ СН'!$F$15</f>
        <v>166.99469069</v>
      </c>
      <c r="E206" s="36">
        <f>SUMIFS(СВЦЭМ!$F$33:$F$776,СВЦЭМ!$A$33:$A$776,$A206,СВЦЭМ!$B$33:$B$776,E$190)+'СЕТ СН'!$F$15</f>
        <v>169.11466985999999</v>
      </c>
      <c r="F206" s="36">
        <f>SUMIFS(СВЦЭМ!$F$33:$F$776,СВЦЭМ!$A$33:$A$776,$A206,СВЦЭМ!$B$33:$B$776,F$190)+'СЕТ СН'!$F$15</f>
        <v>167.93229997</v>
      </c>
      <c r="G206" s="36">
        <f>SUMIFS(СВЦЭМ!$F$33:$F$776,СВЦЭМ!$A$33:$A$776,$A206,СВЦЭМ!$B$33:$B$776,G$190)+'СЕТ СН'!$F$15</f>
        <v>168.23739637</v>
      </c>
      <c r="H206" s="36">
        <f>SUMIFS(СВЦЭМ!$F$33:$F$776,СВЦЭМ!$A$33:$A$776,$A206,СВЦЭМ!$B$33:$B$776,H$190)+'СЕТ СН'!$F$15</f>
        <v>167.37303079</v>
      </c>
      <c r="I206" s="36">
        <f>SUMIFS(СВЦЭМ!$F$33:$F$776,СВЦЭМ!$A$33:$A$776,$A206,СВЦЭМ!$B$33:$B$776,I$190)+'СЕТ СН'!$F$15</f>
        <v>161.11967725</v>
      </c>
      <c r="J206" s="36">
        <f>SUMIFS(СВЦЭМ!$F$33:$F$776,СВЦЭМ!$A$33:$A$776,$A206,СВЦЭМ!$B$33:$B$776,J$190)+'СЕТ СН'!$F$15</f>
        <v>162.62104396000001</v>
      </c>
      <c r="K206" s="36">
        <f>SUMIFS(СВЦЭМ!$F$33:$F$776,СВЦЭМ!$A$33:$A$776,$A206,СВЦЭМ!$B$33:$B$776,K$190)+'СЕТ СН'!$F$15</f>
        <v>164.80114741</v>
      </c>
      <c r="L206" s="36">
        <f>SUMIFS(СВЦЭМ!$F$33:$F$776,СВЦЭМ!$A$33:$A$776,$A206,СВЦЭМ!$B$33:$B$776,L$190)+'СЕТ СН'!$F$15</f>
        <v>157.57041068999999</v>
      </c>
      <c r="M206" s="36">
        <f>SUMIFS(СВЦЭМ!$F$33:$F$776,СВЦЭМ!$A$33:$A$776,$A206,СВЦЭМ!$B$33:$B$776,M$190)+'СЕТ СН'!$F$15</f>
        <v>153.15876700999999</v>
      </c>
      <c r="N206" s="36">
        <f>SUMIFS(СВЦЭМ!$F$33:$F$776,СВЦЭМ!$A$33:$A$776,$A206,СВЦЭМ!$B$33:$B$776,N$190)+'СЕТ СН'!$F$15</f>
        <v>152.41246378</v>
      </c>
      <c r="O206" s="36">
        <f>SUMIFS(СВЦЭМ!$F$33:$F$776,СВЦЭМ!$A$33:$A$776,$A206,СВЦЭМ!$B$33:$B$776,O$190)+'СЕТ СН'!$F$15</f>
        <v>152.43518907999999</v>
      </c>
      <c r="P206" s="36">
        <f>SUMIFS(СВЦЭМ!$F$33:$F$776,СВЦЭМ!$A$33:$A$776,$A206,СВЦЭМ!$B$33:$B$776,P$190)+'СЕТ СН'!$F$15</f>
        <v>150.76411428</v>
      </c>
      <c r="Q206" s="36">
        <f>SUMIFS(СВЦЭМ!$F$33:$F$776,СВЦЭМ!$A$33:$A$776,$A206,СВЦЭМ!$B$33:$B$776,Q$190)+'СЕТ СН'!$F$15</f>
        <v>149.41812028000001</v>
      </c>
      <c r="R206" s="36">
        <f>SUMIFS(СВЦЭМ!$F$33:$F$776,СВЦЭМ!$A$33:$A$776,$A206,СВЦЭМ!$B$33:$B$776,R$190)+'СЕТ СН'!$F$15</f>
        <v>148.62205225</v>
      </c>
      <c r="S206" s="36">
        <f>SUMIFS(СВЦЭМ!$F$33:$F$776,СВЦЭМ!$A$33:$A$776,$A206,СВЦЭМ!$B$33:$B$776,S$190)+'СЕТ СН'!$F$15</f>
        <v>151.07719577</v>
      </c>
      <c r="T206" s="36">
        <f>SUMIFS(СВЦЭМ!$F$33:$F$776,СВЦЭМ!$A$33:$A$776,$A206,СВЦЭМ!$B$33:$B$776,T$190)+'СЕТ СН'!$F$15</f>
        <v>155.55074069</v>
      </c>
      <c r="U206" s="36">
        <f>SUMIFS(СВЦЭМ!$F$33:$F$776,СВЦЭМ!$A$33:$A$776,$A206,СВЦЭМ!$B$33:$B$776,U$190)+'СЕТ СН'!$F$15</f>
        <v>154.51089665999999</v>
      </c>
      <c r="V206" s="36">
        <f>SUMIFS(СВЦЭМ!$F$33:$F$776,СВЦЭМ!$A$33:$A$776,$A206,СВЦЭМ!$B$33:$B$776,V$190)+'СЕТ СН'!$F$15</f>
        <v>153.41926548999999</v>
      </c>
      <c r="W206" s="36">
        <f>SUMIFS(СВЦЭМ!$F$33:$F$776,СВЦЭМ!$A$33:$A$776,$A206,СВЦЭМ!$B$33:$B$776,W$190)+'СЕТ СН'!$F$15</f>
        <v>152.75868412</v>
      </c>
      <c r="X206" s="36">
        <f>SUMIFS(СВЦЭМ!$F$33:$F$776,СВЦЭМ!$A$33:$A$776,$A206,СВЦЭМ!$B$33:$B$776,X$190)+'СЕТ СН'!$F$15</f>
        <v>150.83104384000001</v>
      </c>
      <c r="Y206" s="36">
        <f>SUMIFS(СВЦЭМ!$F$33:$F$776,СВЦЭМ!$A$33:$A$776,$A206,СВЦЭМ!$B$33:$B$776,Y$190)+'СЕТ СН'!$F$15</f>
        <v>152.83976466999999</v>
      </c>
    </row>
    <row r="207" spans="1:25" ht="15.75" x14ac:dyDescent="0.2">
      <c r="A207" s="35">
        <f t="shared" si="5"/>
        <v>43786</v>
      </c>
      <c r="B207" s="36">
        <f>SUMIFS(СВЦЭМ!$F$33:$F$776,СВЦЭМ!$A$33:$A$776,$A207,СВЦЭМ!$B$33:$B$776,B$190)+'СЕТ СН'!$F$15</f>
        <v>161.3148774</v>
      </c>
      <c r="C207" s="36">
        <f>SUMIFS(СВЦЭМ!$F$33:$F$776,СВЦЭМ!$A$33:$A$776,$A207,СВЦЭМ!$B$33:$B$776,C$190)+'СЕТ СН'!$F$15</f>
        <v>167.06084207999999</v>
      </c>
      <c r="D207" s="36">
        <f>SUMIFS(СВЦЭМ!$F$33:$F$776,СВЦЭМ!$A$33:$A$776,$A207,СВЦЭМ!$B$33:$B$776,D$190)+'СЕТ СН'!$F$15</f>
        <v>165.62817294000001</v>
      </c>
      <c r="E207" s="36">
        <f>SUMIFS(СВЦЭМ!$F$33:$F$776,СВЦЭМ!$A$33:$A$776,$A207,СВЦЭМ!$B$33:$B$776,E$190)+'СЕТ СН'!$F$15</f>
        <v>168.43664815</v>
      </c>
      <c r="F207" s="36">
        <f>SUMIFS(СВЦЭМ!$F$33:$F$776,СВЦЭМ!$A$33:$A$776,$A207,СВЦЭМ!$B$33:$B$776,F$190)+'СЕТ СН'!$F$15</f>
        <v>167.80845773999999</v>
      </c>
      <c r="G207" s="36">
        <f>SUMIFS(СВЦЭМ!$F$33:$F$776,СВЦЭМ!$A$33:$A$776,$A207,СВЦЭМ!$B$33:$B$776,G$190)+'СЕТ СН'!$F$15</f>
        <v>166.66933825000001</v>
      </c>
      <c r="H207" s="36">
        <f>SUMIFS(СВЦЭМ!$F$33:$F$776,СВЦЭМ!$A$33:$A$776,$A207,СВЦЭМ!$B$33:$B$776,H$190)+'СЕТ СН'!$F$15</f>
        <v>163.95301105999999</v>
      </c>
      <c r="I207" s="36">
        <f>SUMIFS(СВЦЭМ!$F$33:$F$776,СВЦЭМ!$A$33:$A$776,$A207,СВЦЭМ!$B$33:$B$776,I$190)+'СЕТ СН'!$F$15</f>
        <v>160.819996</v>
      </c>
      <c r="J207" s="36">
        <f>SUMIFS(СВЦЭМ!$F$33:$F$776,СВЦЭМ!$A$33:$A$776,$A207,СВЦЭМ!$B$33:$B$776,J$190)+'СЕТ СН'!$F$15</f>
        <v>163.44757211999999</v>
      </c>
      <c r="K207" s="36">
        <f>SUMIFS(СВЦЭМ!$F$33:$F$776,СВЦЭМ!$A$33:$A$776,$A207,СВЦЭМ!$B$33:$B$776,K$190)+'СЕТ СН'!$F$15</f>
        <v>167.67870991999999</v>
      </c>
      <c r="L207" s="36">
        <f>SUMIFS(СВЦЭМ!$F$33:$F$776,СВЦЭМ!$A$33:$A$776,$A207,СВЦЭМ!$B$33:$B$776,L$190)+'СЕТ СН'!$F$15</f>
        <v>160.30451033</v>
      </c>
      <c r="M207" s="36">
        <f>SUMIFS(СВЦЭМ!$F$33:$F$776,СВЦЭМ!$A$33:$A$776,$A207,СВЦЭМ!$B$33:$B$776,M$190)+'СЕТ СН'!$F$15</f>
        <v>156.03845593</v>
      </c>
      <c r="N207" s="36">
        <f>SUMIFS(СВЦЭМ!$F$33:$F$776,СВЦЭМ!$A$33:$A$776,$A207,СВЦЭМ!$B$33:$B$776,N$190)+'СЕТ СН'!$F$15</f>
        <v>155.25572281999999</v>
      </c>
      <c r="O207" s="36">
        <f>SUMIFS(СВЦЭМ!$F$33:$F$776,СВЦЭМ!$A$33:$A$776,$A207,СВЦЭМ!$B$33:$B$776,O$190)+'СЕТ СН'!$F$15</f>
        <v>155.43193864</v>
      </c>
      <c r="P207" s="36">
        <f>SUMIFS(СВЦЭМ!$F$33:$F$776,СВЦЭМ!$A$33:$A$776,$A207,СВЦЭМ!$B$33:$B$776,P$190)+'СЕТ СН'!$F$15</f>
        <v>155.20930365000001</v>
      </c>
      <c r="Q207" s="36">
        <f>SUMIFS(СВЦЭМ!$F$33:$F$776,СВЦЭМ!$A$33:$A$776,$A207,СВЦЭМ!$B$33:$B$776,Q$190)+'СЕТ СН'!$F$15</f>
        <v>155.38734790000001</v>
      </c>
      <c r="R207" s="36">
        <f>SUMIFS(СВЦЭМ!$F$33:$F$776,СВЦЭМ!$A$33:$A$776,$A207,СВЦЭМ!$B$33:$B$776,R$190)+'СЕТ СН'!$F$15</f>
        <v>154.96819201</v>
      </c>
      <c r="S207" s="36">
        <f>SUMIFS(СВЦЭМ!$F$33:$F$776,СВЦЭМ!$A$33:$A$776,$A207,СВЦЭМ!$B$33:$B$776,S$190)+'СЕТ СН'!$F$15</f>
        <v>157.40621619999999</v>
      </c>
      <c r="T207" s="36">
        <f>SUMIFS(СВЦЭМ!$F$33:$F$776,СВЦЭМ!$A$33:$A$776,$A207,СВЦЭМ!$B$33:$B$776,T$190)+'СЕТ СН'!$F$15</f>
        <v>160.98890571999999</v>
      </c>
      <c r="U207" s="36">
        <f>SUMIFS(СВЦЭМ!$F$33:$F$776,СВЦЭМ!$A$33:$A$776,$A207,СВЦЭМ!$B$33:$B$776,U$190)+'СЕТ СН'!$F$15</f>
        <v>160.57854524000001</v>
      </c>
      <c r="V207" s="36">
        <f>SUMIFS(СВЦЭМ!$F$33:$F$776,СВЦЭМ!$A$33:$A$776,$A207,СВЦЭМ!$B$33:$B$776,V$190)+'СЕТ СН'!$F$15</f>
        <v>158.45678536</v>
      </c>
      <c r="W207" s="36">
        <f>SUMIFS(СВЦЭМ!$F$33:$F$776,СВЦЭМ!$A$33:$A$776,$A207,СВЦЭМ!$B$33:$B$776,W$190)+'СЕТ СН'!$F$15</f>
        <v>156.91213854</v>
      </c>
      <c r="X207" s="36">
        <f>SUMIFS(СВЦЭМ!$F$33:$F$776,СВЦЭМ!$A$33:$A$776,$A207,СВЦЭМ!$B$33:$B$776,X$190)+'СЕТ СН'!$F$15</f>
        <v>155.3710591</v>
      </c>
      <c r="Y207" s="36">
        <f>SUMIFS(СВЦЭМ!$F$33:$F$776,СВЦЭМ!$A$33:$A$776,$A207,СВЦЭМ!$B$33:$B$776,Y$190)+'СЕТ СН'!$F$15</f>
        <v>155.71769621000001</v>
      </c>
    </row>
    <row r="208" spans="1:25" ht="15.75" x14ac:dyDescent="0.2">
      <c r="A208" s="35">
        <f t="shared" si="5"/>
        <v>43787</v>
      </c>
      <c r="B208" s="36">
        <f>SUMIFS(СВЦЭМ!$F$33:$F$776,СВЦЭМ!$A$33:$A$776,$A208,СВЦЭМ!$B$33:$B$776,B$190)+'СЕТ СН'!$F$15</f>
        <v>156.73110481000001</v>
      </c>
      <c r="C208" s="36">
        <f>SUMIFS(СВЦЭМ!$F$33:$F$776,СВЦЭМ!$A$33:$A$776,$A208,СВЦЭМ!$B$33:$B$776,C$190)+'СЕТ СН'!$F$15</f>
        <v>159.17808855000001</v>
      </c>
      <c r="D208" s="36">
        <f>SUMIFS(СВЦЭМ!$F$33:$F$776,СВЦЭМ!$A$33:$A$776,$A208,СВЦЭМ!$B$33:$B$776,D$190)+'СЕТ СН'!$F$15</f>
        <v>157.47677497000001</v>
      </c>
      <c r="E208" s="36">
        <f>SUMIFS(СВЦЭМ!$F$33:$F$776,СВЦЭМ!$A$33:$A$776,$A208,СВЦЭМ!$B$33:$B$776,E$190)+'СЕТ СН'!$F$15</f>
        <v>159.18612553</v>
      </c>
      <c r="F208" s="36">
        <f>SUMIFS(СВЦЭМ!$F$33:$F$776,СВЦЭМ!$A$33:$A$776,$A208,СВЦЭМ!$B$33:$B$776,F$190)+'СЕТ СН'!$F$15</f>
        <v>157.37317662999999</v>
      </c>
      <c r="G208" s="36">
        <f>SUMIFS(СВЦЭМ!$F$33:$F$776,СВЦЭМ!$A$33:$A$776,$A208,СВЦЭМ!$B$33:$B$776,G$190)+'СЕТ СН'!$F$15</f>
        <v>158.14926496000001</v>
      </c>
      <c r="H208" s="36">
        <f>SUMIFS(СВЦЭМ!$F$33:$F$776,СВЦЭМ!$A$33:$A$776,$A208,СВЦЭМ!$B$33:$B$776,H$190)+'СЕТ СН'!$F$15</f>
        <v>162.17219244</v>
      </c>
      <c r="I208" s="36">
        <f>SUMIFS(СВЦЭМ!$F$33:$F$776,СВЦЭМ!$A$33:$A$776,$A208,СВЦЭМ!$B$33:$B$776,I$190)+'СЕТ СН'!$F$15</f>
        <v>168.17421325999999</v>
      </c>
      <c r="J208" s="36">
        <f>SUMIFS(СВЦЭМ!$F$33:$F$776,СВЦЭМ!$A$33:$A$776,$A208,СВЦЭМ!$B$33:$B$776,J$190)+'СЕТ СН'!$F$15</f>
        <v>171.93234659999999</v>
      </c>
      <c r="K208" s="36">
        <f>SUMIFS(СВЦЭМ!$F$33:$F$776,СВЦЭМ!$A$33:$A$776,$A208,СВЦЭМ!$B$33:$B$776,K$190)+'СЕТ СН'!$F$15</f>
        <v>174.42957163</v>
      </c>
      <c r="L208" s="36">
        <f>SUMIFS(СВЦЭМ!$F$33:$F$776,СВЦЭМ!$A$33:$A$776,$A208,СВЦЭМ!$B$33:$B$776,L$190)+'СЕТ СН'!$F$15</f>
        <v>167.96135103</v>
      </c>
      <c r="M208" s="36">
        <f>SUMIFS(СВЦЭМ!$F$33:$F$776,СВЦЭМ!$A$33:$A$776,$A208,СВЦЭМ!$B$33:$B$776,M$190)+'СЕТ СН'!$F$15</f>
        <v>163.31460575</v>
      </c>
      <c r="N208" s="36">
        <f>SUMIFS(СВЦЭМ!$F$33:$F$776,СВЦЭМ!$A$33:$A$776,$A208,СВЦЭМ!$B$33:$B$776,N$190)+'СЕТ СН'!$F$15</f>
        <v>162.47604870000001</v>
      </c>
      <c r="O208" s="36">
        <f>SUMIFS(СВЦЭМ!$F$33:$F$776,СВЦЭМ!$A$33:$A$776,$A208,СВЦЭМ!$B$33:$B$776,O$190)+'СЕТ СН'!$F$15</f>
        <v>162.42213509999999</v>
      </c>
      <c r="P208" s="36">
        <f>SUMIFS(СВЦЭМ!$F$33:$F$776,СВЦЭМ!$A$33:$A$776,$A208,СВЦЭМ!$B$33:$B$776,P$190)+'СЕТ СН'!$F$15</f>
        <v>162.60623039999999</v>
      </c>
      <c r="Q208" s="36">
        <f>SUMIFS(СВЦЭМ!$F$33:$F$776,СВЦЭМ!$A$33:$A$776,$A208,СВЦЭМ!$B$33:$B$776,Q$190)+'СЕТ СН'!$F$15</f>
        <v>162.096745</v>
      </c>
      <c r="R208" s="36">
        <f>SUMIFS(СВЦЭМ!$F$33:$F$776,СВЦЭМ!$A$33:$A$776,$A208,СВЦЭМ!$B$33:$B$776,R$190)+'СЕТ СН'!$F$15</f>
        <v>161.97752711999999</v>
      </c>
      <c r="S208" s="36">
        <f>SUMIFS(СВЦЭМ!$F$33:$F$776,СВЦЭМ!$A$33:$A$776,$A208,СВЦЭМ!$B$33:$B$776,S$190)+'СЕТ СН'!$F$15</f>
        <v>164.55786921000001</v>
      </c>
      <c r="T208" s="36">
        <f>SUMIFS(СВЦЭМ!$F$33:$F$776,СВЦЭМ!$A$33:$A$776,$A208,СВЦЭМ!$B$33:$B$776,T$190)+'СЕТ СН'!$F$15</f>
        <v>167.82058289</v>
      </c>
      <c r="U208" s="36">
        <f>SUMIFS(СВЦЭМ!$F$33:$F$776,СВЦЭМ!$A$33:$A$776,$A208,СВЦЭМ!$B$33:$B$776,U$190)+'СЕТ СН'!$F$15</f>
        <v>167.39550750999999</v>
      </c>
      <c r="V208" s="36">
        <f>SUMIFS(СВЦЭМ!$F$33:$F$776,СВЦЭМ!$A$33:$A$776,$A208,СВЦЭМ!$B$33:$B$776,V$190)+'СЕТ СН'!$F$15</f>
        <v>166.09618610999999</v>
      </c>
      <c r="W208" s="36">
        <f>SUMIFS(СВЦЭМ!$F$33:$F$776,СВЦЭМ!$A$33:$A$776,$A208,СВЦЭМ!$B$33:$B$776,W$190)+'СЕТ СН'!$F$15</f>
        <v>165.44028266999999</v>
      </c>
      <c r="X208" s="36">
        <f>SUMIFS(СВЦЭМ!$F$33:$F$776,СВЦЭМ!$A$33:$A$776,$A208,СВЦЭМ!$B$33:$B$776,X$190)+'СЕТ СН'!$F$15</f>
        <v>163.61436578000001</v>
      </c>
      <c r="Y208" s="36">
        <f>SUMIFS(СВЦЭМ!$F$33:$F$776,СВЦЭМ!$A$33:$A$776,$A208,СВЦЭМ!$B$33:$B$776,Y$190)+'СЕТ СН'!$F$15</f>
        <v>163.03955020999999</v>
      </c>
    </row>
    <row r="209" spans="1:25" ht="15.75" x14ac:dyDescent="0.2">
      <c r="A209" s="35">
        <f t="shared" si="5"/>
        <v>43788</v>
      </c>
      <c r="B209" s="36">
        <f>SUMIFS(СВЦЭМ!$F$33:$F$776,СВЦЭМ!$A$33:$A$776,$A209,СВЦЭМ!$B$33:$B$776,B$190)+'СЕТ СН'!$F$15</f>
        <v>176.71879969</v>
      </c>
      <c r="C209" s="36">
        <f>SUMIFS(СВЦЭМ!$F$33:$F$776,СВЦЭМ!$A$33:$A$776,$A209,СВЦЭМ!$B$33:$B$776,C$190)+'СЕТ СН'!$F$15</f>
        <v>181.31470763999999</v>
      </c>
      <c r="D209" s="36">
        <f>SUMIFS(СВЦЭМ!$F$33:$F$776,СВЦЭМ!$A$33:$A$776,$A209,СВЦЭМ!$B$33:$B$776,D$190)+'СЕТ СН'!$F$15</f>
        <v>181.28238787000001</v>
      </c>
      <c r="E209" s="36">
        <f>SUMIFS(СВЦЭМ!$F$33:$F$776,СВЦЭМ!$A$33:$A$776,$A209,СВЦЭМ!$B$33:$B$776,E$190)+'СЕТ СН'!$F$15</f>
        <v>181.48428102</v>
      </c>
      <c r="F209" s="36">
        <f>SUMIFS(СВЦЭМ!$F$33:$F$776,СВЦЭМ!$A$33:$A$776,$A209,СВЦЭМ!$B$33:$B$776,F$190)+'СЕТ СН'!$F$15</f>
        <v>178.74745041</v>
      </c>
      <c r="G209" s="36">
        <f>SUMIFS(СВЦЭМ!$F$33:$F$776,СВЦЭМ!$A$33:$A$776,$A209,СВЦЭМ!$B$33:$B$776,G$190)+'СЕТ СН'!$F$15</f>
        <v>177.93810078999999</v>
      </c>
      <c r="H209" s="36">
        <f>SUMIFS(СВЦЭМ!$F$33:$F$776,СВЦЭМ!$A$33:$A$776,$A209,СВЦЭМ!$B$33:$B$776,H$190)+'СЕТ СН'!$F$15</f>
        <v>173.12058314000001</v>
      </c>
      <c r="I209" s="36">
        <f>SUMIFS(СВЦЭМ!$F$33:$F$776,СВЦЭМ!$A$33:$A$776,$A209,СВЦЭМ!$B$33:$B$776,I$190)+'СЕТ СН'!$F$15</f>
        <v>174.80415855000001</v>
      </c>
      <c r="J209" s="36">
        <f>SUMIFS(СВЦЭМ!$F$33:$F$776,СВЦЭМ!$A$33:$A$776,$A209,СВЦЭМ!$B$33:$B$776,J$190)+'СЕТ СН'!$F$15</f>
        <v>176.23024805</v>
      </c>
      <c r="K209" s="36">
        <f>SUMIFS(СВЦЭМ!$F$33:$F$776,СВЦЭМ!$A$33:$A$776,$A209,СВЦЭМ!$B$33:$B$776,K$190)+'СЕТ СН'!$F$15</f>
        <v>177.70289134999999</v>
      </c>
      <c r="L209" s="36">
        <f>SUMIFS(СВЦЭМ!$F$33:$F$776,СВЦЭМ!$A$33:$A$776,$A209,СВЦЭМ!$B$33:$B$776,L$190)+'СЕТ СН'!$F$15</f>
        <v>170.01996259000001</v>
      </c>
      <c r="M209" s="36">
        <f>SUMIFS(СВЦЭМ!$F$33:$F$776,СВЦЭМ!$A$33:$A$776,$A209,СВЦЭМ!$B$33:$B$776,M$190)+'СЕТ СН'!$F$15</f>
        <v>166.71851261</v>
      </c>
      <c r="N209" s="36">
        <f>SUMIFS(СВЦЭМ!$F$33:$F$776,СВЦЭМ!$A$33:$A$776,$A209,СВЦЭМ!$B$33:$B$776,N$190)+'СЕТ СН'!$F$15</f>
        <v>165.72864351999999</v>
      </c>
      <c r="O209" s="36">
        <f>SUMIFS(СВЦЭМ!$F$33:$F$776,СВЦЭМ!$A$33:$A$776,$A209,СВЦЭМ!$B$33:$B$776,O$190)+'СЕТ СН'!$F$15</f>
        <v>164.92581612000001</v>
      </c>
      <c r="P209" s="36">
        <f>SUMIFS(СВЦЭМ!$F$33:$F$776,СВЦЭМ!$A$33:$A$776,$A209,СВЦЭМ!$B$33:$B$776,P$190)+'СЕТ СН'!$F$15</f>
        <v>164.87724434</v>
      </c>
      <c r="Q209" s="36">
        <f>SUMIFS(СВЦЭМ!$F$33:$F$776,СВЦЭМ!$A$33:$A$776,$A209,СВЦЭМ!$B$33:$B$776,Q$190)+'СЕТ СН'!$F$15</f>
        <v>165.25272914999999</v>
      </c>
      <c r="R209" s="36">
        <f>SUMIFS(СВЦЭМ!$F$33:$F$776,СВЦЭМ!$A$33:$A$776,$A209,СВЦЭМ!$B$33:$B$776,R$190)+'СЕТ СН'!$F$15</f>
        <v>164.96220074999999</v>
      </c>
      <c r="S209" s="36">
        <f>SUMIFS(СВЦЭМ!$F$33:$F$776,СВЦЭМ!$A$33:$A$776,$A209,СВЦЭМ!$B$33:$B$776,S$190)+'СЕТ СН'!$F$15</f>
        <v>167.09933856000001</v>
      </c>
      <c r="T209" s="36">
        <f>SUMIFS(СВЦЭМ!$F$33:$F$776,СВЦЭМ!$A$33:$A$776,$A209,СВЦЭМ!$B$33:$B$776,T$190)+'СЕТ СН'!$F$15</f>
        <v>169.76714372000001</v>
      </c>
      <c r="U209" s="36">
        <f>SUMIFS(СВЦЭМ!$F$33:$F$776,СВЦЭМ!$A$33:$A$776,$A209,СВЦЭМ!$B$33:$B$776,U$190)+'СЕТ СН'!$F$15</f>
        <v>169.0796282</v>
      </c>
      <c r="V209" s="36">
        <f>SUMIFS(СВЦЭМ!$F$33:$F$776,СВЦЭМ!$A$33:$A$776,$A209,СВЦЭМ!$B$33:$B$776,V$190)+'СЕТ СН'!$F$15</f>
        <v>168.20898412</v>
      </c>
      <c r="W209" s="36">
        <f>SUMIFS(СВЦЭМ!$F$33:$F$776,СВЦЭМ!$A$33:$A$776,$A209,СВЦЭМ!$B$33:$B$776,W$190)+'СЕТ СН'!$F$15</f>
        <v>167.49557772</v>
      </c>
      <c r="X209" s="36">
        <f>SUMIFS(СВЦЭМ!$F$33:$F$776,СВЦЭМ!$A$33:$A$776,$A209,СВЦЭМ!$B$33:$B$776,X$190)+'СЕТ СН'!$F$15</f>
        <v>166.75393425999999</v>
      </c>
      <c r="Y209" s="36">
        <f>SUMIFS(СВЦЭМ!$F$33:$F$776,СВЦЭМ!$A$33:$A$776,$A209,СВЦЭМ!$B$33:$B$776,Y$190)+'СЕТ СН'!$F$15</f>
        <v>167.78842399000001</v>
      </c>
    </row>
    <row r="210" spans="1:25" ht="15.75" x14ac:dyDescent="0.2">
      <c r="A210" s="35">
        <f t="shared" si="5"/>
        <v>43789</v>
      </c>
      <c r="B210" s="36">
        <f>SUMIFS(СВЦЭМ!$F$33:$F$776,СВЦЭМ!$A$33:$A$776,$A210,СВЦЭМ!$B$33:$B$776,B$190)+'СЕТ СН'!$F$15</f>
        <v>163.77569625000001</v>
      </c>
      <c r="C210" s="36">
        <f>SUMIFS(СВЦЭМ!$F$33:$F$776,СВЦЭМ!$A$33:$A$776,$A210,СВЦЭМ!$B$33:$B$776,C$190)+'СЕТ СН'!$F$15</f>
        <v>166.19895546000001</v>
      </c>
      <c r="D210" s="36">
        <f>SUMIFS(СВЦЭМ!$F$33:$F$776,СВЦЭМ!$A$33:$A$776,$A210,СВЦЭМ!$B$33:$B$776,D$190)+'СЕТ СН'!$F$15</f>
        <v>166.12139866999999</v>
      </c>
      <c r="E210" s="36">
        <f>SUMIFS(СВЦЭМ!$F$33:$F$776,СВЦЭМ!$A$33:$A$776,$A210,СВЦЭМ!$B$33:$B$776,E$190)+'СЕТ СН'!$F$15</f>
        <v>167.53784967999999</v>
      </c>
      <c r="F210" s="36">
        <f>SUMIFS(СВЦЭМ!$F$33:$F$776,СВЦЭМ!$A$33:$A$776,$A210,СВЦЭМ!$B$33:$B$776,F$190)+'СЕТ СН'!$F$15</f>
        <v>165.24533095000001</v>
      </c>
      <c r="G210" s="36">
        <f>SUMIFS(СВЦЭМ!$F$33:$F$776,СВЦЭМ!$A$33:$A$776,$A210,СВЦЭМ!$B$33:$B$776,G$190)+'СЕТ СН'!$F$15</f>
        <v>165.48296053000001</v>
      </c>
      <c r="H210" s="36">
        <f>SUMIFS(СВЦЭМ!$F$33:$F$776,СВЦЭМ!$A$33:$A$776,$A210,СВЦЭМ!$B$33:$B$776,H$190)+'СЕТ СН'!$F$15</f>
        <v>166.99153631999999</v>
      </c>
      <c r="I210" s="36">
        <f>SUMIFS(СВЦЭМ!$F$33:$F$776,СВЦЭМ!$A$33:$A$776,$A210,СВЦЭМ!$B$33:$B$776,I$190)+'СЕТ СН'!$F$15</f>
        <v>168.76747026000001</v>
      </c>
      <c r="J210" s="36">
        <f>SUMIFS(СВЦЭМ!$F$33:$F$776,СВЦЭМ!$A$33:$A$776,$A210,СВЦЭМ!$B$33:$B$776,J$190)+'СЕТ СН'!$F$15</f>
        <v>170.59450022999999</v>
      </c>
      <c r="K210" s="36">
        <f>SUMIFS(СВЦЭМ!$F$33:$F$776,СВЦЭМ!$A$33:$A$776,$A210,СВЦЭМ!$B$33:$B$776,K$190)+'СЕТ СН'!$F$15</f>
        <v>171.91409734999999</v>
      </c>
      <c r="L210" s="36">
        <f>SUMIFS(СВЦЭМ!$F$33:$F$776,СВЦЭМ!$A$33:$A$776,$A210,СВЦЭМ!$B$33:$B$776,L$190)+'СЕТ СН'!$F$15</f>
        <v>166.25897375</v>
      </c>
      <c r="M210" s="36">
        <f>SUMIFS(СВЦЭМ!$F$33:$F$776,СВЦЭМ!$A$33:$A$776,$A210,СВЦЭМ!$B$33:$B$776,M$190)+'СЕТ СН'!$F$15</f>
        <v>161.60748745000001</v>
      </c>
      <c r="N210" s="36">
        <f>SUMIFS(СВЦЭМ!$F$33:$F$776,СВЦЭМ!$A$33:$A$776,$A210,СВЦЭМ!$B$33:$B$776,N$190)+'СЕТ СН'!$F$15</f>
        <v>159.41856476000001</v>
      </c>
      <c r="O210" s="36">
        <f>SUMIFS(СВЦЭМ!$F$33:$F$776,СВЦЭМ!$A$33:$A$776,$A210,СВЦЭМ!$B$33:$B$776,O$190)+'СЕТ СН'!$F$15</f>
        <v>159.50000578999999</v>
      </c>
      <c r="P210" s="36">
        <f>SUMIFS(СВЦЭМ!$F$33:$F$776,СВЦЭМ!$A$33:$A$776,$A210,СВЦЭМ!$B$33:$B$776,P$190)+'СЕТ СН'!$F$15</f>
        <v>158.39101303000001</v>
      </c>
      <c r="Q210" s="36">
        <f>SUMIFS(СВЦЭМ!$F$33:$F$776,СВЦЭМ!$A$33:$A$776,$A210,СВЦЭМ!$B$33:$B$776,Q$190)+'СЕТ СН'!$F$15</f>
        <v>157.43957193</v>
      </c>
      <c r="R210" s="36">
        <f>SUMIFS(СВЦЭМ!$F$33:$F$776,СВЦЭМ!$A$33:$A$776,$A210,СВЦЭМ!$B$33:$B$776,R$190)+'СЕТ СН'!$F$15</f>
        <v>159.00191756999999</v>
      </c>
      <c r="S210" s="36">
        <f>SUMIFS(СВЦЭМ!$F$33:$F$776,СВЦЭМ!$A$33:$A$776,$A210,СВЦЭМ!$B$33:$B$776,S$190)+'СЕТ СН'!$F$15</f>
        <v>162.33935249999999</v>
      </c>
      <c r="T210" s="36">
        <f>SUMIFS(СВЦЭМ!$F$33:$F$776,СВЦЭМ!$A$33:$A$776,$A210,СВЦЭМ!$B$33:$B$776,T$190)+'СЕТ СН'!$F$15</f>
        <v>164.25434423999999</v>
      </c>
      <c r="U210" s="36">
        <f>SUMIFS(СВЦЭМ!$F$33:$F$776,СВЦЭМ!$A$33:$A$776,$A210,СВЦЭМ!$B$33:$B$776,U$190)+'СЕТ СН'!$F$15</f>
        <v>163.38263082</v>
      </c>
      <c r="V210" s="36">
        <f>SUMIFS(СВЦЭМ!$F$33:$F$776,СВЦЭМ!$A$33:$A$776,$A210,СВЦЭМ!$B$33:$B$776,V$190)+'СЕТ СН'!$F$15</f>
        <v>161.10806402</v>
      </c>
      <c r="W210" s="36">
        <f>SUMIFS(СВЦЭМ!$F$33:$F$776,СВЦЭМ!$A$33:$A$776,$A210,СВЦЭМ!$B$33:$B$776,W$190)+'СЕТ СН'!$F$15</f>
        <v>161.82651356</v>
      </c>
      <c r="X210" s="36">
        <f>SUMIFS(СВЦЭМ!$F$33:$F$776,СВЦЭМ!$A$33:$A$776,$A210,СВЦЭМ!$B$33:$B$776,X$190)+'СЕТ СН'!$F$15</f>
        <v>160.40431365000001</v>
      </c>
      <c r="Y210" s="36">
        <f>SUMIFS(СВЦЭМ!$F$33:$F$776,СВЦЭМ!$A$33:$A$776,$A210,СВЦЭМ!$B$33:$B$776,Y$190)+'СЕТ СН'!$F$15</f>
        <v>160.56312757000001</v>
      </c>
    </row>
    <row r="211" spans="1:25" ht="15.75" x14ac:dyDescent="0.2">
      <c r="A211" s="35">
        <f t="shared" si="5"/>
        <v>43790</v>
      </c>
      <c r="B211" s="36">
        <f>SUMIFS(СВЦЭМ!$F$33:$F$776,СВЦЭМ!$A$33:$A$776,$A211,СВЦЭМ!$B$33:$B$776,B$190)+'СЕТ СН'!$F$15</f>
        <v>174.49991875000001</v>
      </c>
      <c r="C211" s="36">
        <f>SUMIFS(СВЦЭМ!$F$33:$F$776,СВЦЭМ!$A$33:$A$776,$A211,СВЦЭМ!$B$33:$B$776,C$190)+'СЕТ СН'!$F$15</f>
        <v>175.83590237999999</v>
      </c>
      <c r="D211" s="36">
        <f>SUMIFS(СВЦЭМ!$F$33:$F$776,СВЦЭМ!$A$33:$A$776,$A211,СВЦЭМ!$B$33:$B$776,D$190)+'СЕТ СН'!$F$15</f>
        <v>184.52202682999999</v>
      </c>
      <c r="E211" s="36">
        <f>SUMIFS(СВЦЭМ!$F$33:$F$776,СВЦЭМ!$A$33:$A$776,$A211,СВЦЭМ!$B$33:$B$776,E$190)+'СЕТ СН'!$F$15</f>
        <v>184.11091250000001</v>
      </c>
      <c r="F211" s="36">
        <f>SUMIFS(СВЦЭМ!$F$33:$F$776,СВЦЭМ!$A$33:$A$776,$A211,СВЦЭМ!$B$33:$B$776,F$190)+'СЕТ СН'!$F$15</f>
        <v>183.74982506000001</v>
      </c>
      <c r="G211" s="36">
        <f>SUMIFS(СВЦЭМ!$F$33:$F$776,СВЦЭМ!$A$33:$A$776,$A211,СВЦЭМ!$B$33:$B$776,G$190)+'СЕТ СН'!$F$15</f>
        <v>181.65026662</v>
      </c>
      <c r="H211" s="36">
        <f>SUMIFS(СВЦЭМ!$F$33:$F$776,СВЦЭМ!$A$33:$A$776,$A211,СВЦЭМ!$B$33:$B$776,H$190)+'СЕТ СН'!$F$15</f>
        <v>173.54982953000001</v>
      </c>
      <c r="I211" s="36">
        <f>SUMIFS(СВЦЭМ!$F$33:$F$776,СВЦЭМ!$A$33:$A$776,$A211,СВЦЭМ!$B$33:$B$776,I$190)+'СЕТ СН'!$F$15</f>
        <v>170.00751776000001</v>
      </c>
      <c r="J211" s="36">
        <f>SUMIFS(СВЦЭМ!$F$33:$F$776,СВЦЭМ!$A$33:$A$776,$A211,СВЦЭМ!$B$33:$B$776,J$190)+'СЕТ СН'!$F$15</f>
        <v>165.00195746</v>
      </c>
      <c r="K211" s="36">
        <f>SUMIFS(СВЦЭМ!$F$33:$F$776,СВЦЭМ!$A$33:$A$776,$A211,СВЦЭМ!$B$33:$B$776,K$190)+'СЕТ СН'!$F$15</f>
        <v>163.96336779000001</v>
      </c>
      <c r="L211" s="36">
        <f>SUMIFS(СВЦЭМ!$F$33:$F$776,СВЦЭМ!$A$33:$A$776,$A211,СВЦЭМ!$B$33:$B$776,L$190)+'СЕТ СН'!$F$15</f>
        <v>158.47375789</v>
      </c>
      <c r="M211" s="36">
        <f>SUMIFS(СВЦЭМ!$F$33:$F$776,СВЦЭМ!$A$33:$A$776,$A211,СВЦЭМ!$B$33:$B$776,M$190)+'СЕТ СН'!$F$15</f>
        <v>158.21112556</v>
      </c>
      <c r="N211" s="36">
        <f>SUMIFS(СВЦЭМ!$F$33:$F$776,СВЦЭМ!$A$33:$A$776,$A211,СВЦЭМ!$B$33:$B$776,N$190)+'СЕТ СН'!$F$15</f>
        <v>161.40301192999999</v>
      </c>
      <c r="O211" s="36">
        <f>SUMIFS(СВЦЭМ!$F$33:$F$776,СВЦЭМ!$A$33:$A$776,$A211,СВЦЭМ!$B$33:$B$776,O$190)+'СЕТ СН'!$F$15</f>
        <v>165.09621516999999</v>
      </c>
      <c r="P211" s="36">
        <f>SUMIFS(СВЦЭМ!$F$33:$F$776,СВЦЭМ!$A$33:$A$776,$A211,СВЦЭМ!$B$33:$B$776,P$190)+'СЕТ СН'!$F$15</f>
        <v>164.77878208000001</v>
      </c>
      <c r="Q211" s="36">
        <f>SUMIFS(СВЦЭМ!$F$33:$F$776,СВЦЭМ!$A$33:$A$776,$A211,СВЦЭМ!$B$33:$B$776,Q$190)+'СЕТ СН'!$F$15</f>
        <v>164.69993348</v>
      </c>
      <c r="R211" s="36">
        <f>SUMIFS(СВЦЭМ!$F$33:$F$776,СВЦЭМ!$A$33:$A$776,$A211,СВЦЭМ!$B$33:$B$776,R$190)+'СЕТ СН'!$F$15</f>
        <v>161.60964652999999</v>
      </c>
      <c r="S211" s="36">
        <f>SUMIFS(СВЦЭМ!$F$33:$F$776,СВЦЭМ!$A$33:$A$776,$A211,СВЦЭМ!$B$33:$B$776,S$190)+'СЕТ СН'!$F$15</f>
        <v>157.32001185999999</v>
      </c>
      <c r="T211" s="36">
        <f>SUMIFS(СВЦЭМ!$F$33:$F$776,СВЦЭМ!$A$33:$A$776,$A211,СВЦЭМ!$B$33:$B$776,T$190)+'СЕТ СН'!$F$15</f>
        <v>155.82836968999999</v>
      </c>
      <c r="U211" s="36">
        <f>SUMIFS(СВЦЭМ!$F$33:$F$776,СВЦЭМ!$A$33:$A$776,$A211,СВЦЭМ!$B$33:$B$776,U$190)+'СЕТ СН'!$F$15</f>
        <v>155.34239363</v>
      </c>
      <c r="V211" s="36">
        <f>SUMIFS(СВЦЭМ!$F$33:$F$776,СВЦЭМ!$A$33:$A$776,$A211,СВЦЭМ!$B$33:$B$776,V$190)+'СЕТ СН'!$F$15</f>
        <v>152.605998</v>
      </c>
      <c r="W211" s="36">
        <f>SUMIFS(СВЦЭМ!$F$33:$F$776,СВЦЭМ!$A$33:$A$776,$A211,СВЦЭМ!$B$33:$B$776,W$190)+'СЕТ СН'!$F$15</f>
        <v>150.93740382999999</v>
      </c>
      <c r="X211" s="36">
        <f>SUMIFS(СВЦЭМ!$F$33:$F$776,СВЦЭМ!$A$33:$A$776,$A211,СВЦЭМ!$B$33:$B$776,X$190)+'СЕТ СН'!$F$15</f>
        <v>151.62278899</v>
      </c>
      <c r="Y211" s="36">
        <f>SUMIFS(СВЦЭМ!$F$33:$F$776,СВЦЭМ!$A$33:$A$776,$A211,СВЦЭМ!$B$33:$B$776,Y$190)+'СЕТ СН'!$F$15</f>
        <v>163.35669353</v>
      </c>
    </row>
    <row r="212" spans="1:25" ht="15.75" x14ac:dyDescent="0.2">
      <c r="A212" s="35">
        <f t="shared" si="5"/>
        <v>43791</v>
      </c>
      <c r="B212" s="36">
        <f>SUMIFS(СВЦЭМ!$F$33:$F$776,СВЦЭМ!$A$33:$A$776,$A212,СВЦЭМ!$B$33:$B$776,B$190)+'СЕТ СН'!$F$15</f>
        <v>174.54427455000001</v>
      </c>
      <c r="C212" s="36">
        <f>SUMIFS(СВЦЭМ!$F$33:$F$776,СВЦЭМ!$A$33:$A$776,$A212,СВЦЭМ!$B$33:$B$776,C$190)+'СЕТ СН'!$F$15</f>
        <v>181.6524871</v>
      </c>
      <c r="D212" s="36">
        <f>SUMIFS(СВЦЭМ!$F$33:$F$776,СВЦЭМ!$A$33:$A$776,$A212,СВЦЭМ!$B$33:$B$776,D$190)+'СЕТ СН'!$F$15</f>
        <v>182.56651102999999</v>
      </c>
      <c r="E212" s="36">
        <f>SUMIFS(СВЦЭМ!$F$33:$F$776,СВЦЭМ!$A$33:$A$776,$A212,СВЦЭМ!$B$33:$B$776,E$190)+'СЕТ СН'!$F$15</f>
        <v>179.61805760999999</v>
      </c>
      <c r="F212" s="36">
        <f>SUMIFS(СВЦЭМ!$F$33:$F$776,СВЦЭМ!$A$33:$A$776,$A212,СВЦЭМ!$B$33:$B$776,F$190)+'СЕТ СН'!$F$15</f>
        <v>177.08833759999999</v>
      </c>
      <c r="G212" s="36">
        <f>SUMIFS(СВЦЭМ!$F$33:$F$776,СВЦЭМ!$A$33:$A$776,$A212,СВЦЭМ!$B$33:$B$776,G$190)+'СЕТ СН'!$F$15</f>
        <v>173.95999861000001</v>
      </c>
      <c r="H212" s="36">
        <f>SUMIFS(СВЦЭМ!$F$33:$F$776,СВЦЭМ!$A$33:$A$776,$A212,СВЦЭМ!$B$33:$B$776,H$190)+'СЕТ СН'!$F$15</f>
        <v>169.98226577</v>
      </c>
      <c r="I212" s="36">
        <f>SUMIFS(СВЦЭМ!$F$33:$F$776,СВЦЭМ!$A$33:$A$776,$A212,СВЦЭМ!$B$33:$B$776,I$190)+'СЕТ СН'!$F$15</f>
        <v>169.95220132</v>
      </c>
      <c r="J212" s="36">
        <f>SUMIFS(СВЦЭМ!$F$33:$F$776,СВЦЭМ!$A$33:$A$776,$A212,СВЦЭМ!$B$33:$B$776,J$190)+'СЕТ СН'!$F$15</f>
        <v>164.46750660999999</v>
      </c>
      <c r="K212" s="36">
        <f>SUMIFS(СВЦЭМ!$F$33:$F$776,СВЦЭМ!$A$33:$A$776,$A212,СВЦЭМ!$B$33:$B$776,K$190)+'СЕТ СН'!$F$15</f>
        <v>163.44363756000001</v>
      </c>
      <c r="L212" s="36">
        <f>SUMIFS(СВЦЭМ!$F$33:$F$776,СВЦЭМ!$A$33:$A$776,$A212,СВЦЭМ!$B$33:$B$776,L$190)+'СЕТ СН'!$F$15</f>
        <v>156.62084041</v>
      </c>
      <c r="M212" s="36">
        <f>SUMIFS(СВЦЭМ!$F$33:$F$776,СВЦЭМ!$A$33:$A$776,$A212,СВЦЭМ!$B$33:$B$776,M$190)+'СЕТ СН'!$F$15</f>
        <v>156.11745357000001</v>
      </c>
      <c r="N212" s="36">
        <f>SUMIFS(СВЦЭМ!$F$33:$F$776,СВЦЭМ!$A$33:$A$776,$A212,СВЦЭМ!$B$33:$B$776,N$190)+'СЕТ СН'!$F$15</f>
        <v>155.14857017</v>
      </c>
      <c r="O212" s="36">
        <f>SUMIFS(СВЦЭМ!$F$33:$F$776,СВЦЭМ!$A$33:$A$776,$A212,СВЦЭМ!$B$33:$B$776,O$190)+'СЕТ СН'!$F$15</f>
        <v>158.32106193000001</v>
      </c>
      <c r="P212" s="36">
        <f>SUMIFS(СВЦЭМ!$F$33:$F$776,СВЦЭМ!$A$33:$A$776,$A212,СВЦЭМ!$B$33:$B$776,P$190)+'СЕТ СН'!$F$15</f>
        <v>160.64342325000001</v>
      </c>
      <c r="Q212" s="36">
        <f>SUMIFS(СВЦЭМ!$F$33:$F$776,СВЦЭМ!$A$33:$A$776,$A212,СВЦЭМ!$B$33:$B$776,Q$190)+'СЕТ СН'!$F$15</f>
        <v>160.74932602999999</v>
      </c>
      <c r="R212" s="36">
        <f>SUMIFS(СВЦЭМ!$F$33:$F$776,СВЦЭМ!$A$33:$A$776,$A212,СВЦЭМ!$B$33:$B$776,R$190)+'СЕТ СН'!$F$15</f>
        <v>157.28915470000001</v>
      </c>
      <c r="S212" s="36">
        <f>SUMIFS(СВЦЭМ!$F$33:$F$776,СВЦЭМ!$A$33:$A$776,$A212,СВЦЭМ!$B$33:$B$776,S$190)+'СЕТ СН'!$F$15</f>
        <v>155.36803474000001</v>
      </c>
      <c r="T212" s="36">
        <f>SUMIFS(СВЦЭМ!$F$33:$F$776,СВЦЭМ!$A$33:$A$776,$A212,СВЦЭМ!$B$33:$B$776,T$190)+'СЕТ СН'!$F$15</f>
        <v>154.39487285000001</v>
      </c>
      <c r="U212" s="36">
        <f>SUMIFS(СВЦЭМ!$F$33:$F$776,СВЦЭМ!$A$33:$A$776,$A212,СВЦЭМ!$B$33:$B$776,U$190)+'СЕТ СН'!$F$15</f>
        <v>153.03092175</v>
      </c>
      <c r="V212" s="36">
        <f>SUMIFS(СВЦЭМ!$F$33:$F$776,СВЦЭМ!$A$33:$A$776,$A212,СВЦЭМ!$B$33:$B$776,V$190)+'СЕТ СН'!$F$15</f>
        <v>151.48168257</v>
      </c>
      <c r="W212" s="36">
        <f>SUMIFS(СВЦЭМ!$F$33:$F$776,СВЦЭМ!$A$33:$A$776,$A212,СВЦЭМ!$B$33:$B$776,W$190)+'СЕТ СН'!$F$15</f>
        <v>148.97952229000001</v>
      </c>
      <c r="X212" s="36">
        <f>SUMIFS(СВЦЭМ!$F$33:$F$776,СВЦЭМ!$A$33:$A$776,$A212,СВЦЭМ!$B$33:$B$776,X$190)+'СЕТ СН'!$F$15</f>
        <v>151.93709967000001</v>
      </c>
      <c r="Y212" s="36">
        <f>SUMIFS(СВЦЭМ!$F$33:$F$776,СВЦЭМ!$A$33:$A$776,$A212,СВЦЭМ!$B$33:$B$776,Y$190)+'СЕТ СН'!$F$15</f>
        <v>158.53260237000001</v>
      </c>
    </row>
    <row r="213" spans="1:25" ht="15.75" x14ac:dyDescent="0.2">
      <c r="A213" s="35">
        <f t="shared" si="5"/>
        <v>43792</v>
      </c>
      <c r="B213" s="36">
        <f>SUMIFS(СВЦЭМ!$F$33:$F$776,СВЦЭМ!$A$33:$A$776,$A213,СВЦЭМ!$B$33:$B$776,B$190)+'СЕТ СН'!$F$15</f>
        <v>165.32338166</v>
      </c>
      <c r="C213" s="36">
        <f>SUMIFS(СВЦЭМ!$F$33:$F$776,СВЦЭМ!$A$33:$A$776,$A213,СВЦЭМ!$B$33:$B$776,C$190)+'СЕТ СН'!$F$15</f>
        <v>173.25552746</v>
      </c>
      <c r="D213" s="36">
        <f>SUMIFS(СВЦЭМ!$F$33:$F$776,СВЦЭМ!$A$33:$A$776,$A213,СВЦЭМ!$B$33:$B$776,D$190)+'СЕТ СН'!$F$15</f>
        <v>175.35722404000001</v>
      </c>
      <c r="E213" s="36">
        <f>SUMIFS(СВЦЭМ!$F$33:$F$776,СВЦЭМ!$A$33:$A$776,$A213,СВЦЭМ!$B$33:$B$776,E$190)+'СЕТ СН'!$F$15</f>
        <v>176.61879350000001</v>
      </c>
      <c r="F213" s="36">
        <f>SUMIFS(СВЦЭМ!$F$33:$F$776,СВЦЭМ!$A$33:$A$776,$A213,СВЦЭМ!$B$33:$B$776,F$190)+'СЕТ СН'!$F$15</f>
        <v>175.98531051000001</v>
      </c>
      <c r="G213" s="36">
        <f>SUMIFS(СВЦЭМ!$F$33:$F$776,СВЦЭМ!$A$33:$A$776,$A213,СВЦЭМ!$B$33:$B$776,G$190)+'СЕТ СН'!$F$15</f>
        <v>174.34831880999999</v>
      </c>
      <c r="H213" s="36">
        <f>SUMIFS(СВЦЭМ!$F$33:$F$776,СВЦЭМ!$A$33:$A$776,$A213,СВЦЭМ!$B$33:$B$776,H$190)+'СЕТ СН'!$F$15</f>
        <v>170.57365747</v>
      </c>
      <c r="I213" s="36">
        <f>SUMIFS(СВЦЭМ!$F$33:$F$776,СВЦЭМ!$A$33:$A$776,$A213,СВЦЭМ!$B$33:$B$776,I$190)+'СЕТ СН'!$F$15</f>
        <v>170.83213839999999</v>
      </c>
      <c r="J213" s="36">
        <f>SUMIFS(СВЦЭМ!$F$33:$F$776,СВЦЭМ!$A$33:$A$776,$A213,СВЦЭМ!$B$33:$B$776,J$190)+'СЕТ СН'!$F$15</f>
        <v>166.53206932000001</v>
      </c>
      <c r="K213" s="36">
        <f>SUMIFS(СВЦЭМ!$F$33:$F$776,СВЦЭМ!$A$33:$A$776,$A213,СВЦЭМ!$B$33:$B$776,K$190)+'СЕТ СН'!$F$15</f>
        <v>163.80939197999999</v>
      </c>
      <c r="L213" s="36">
        <f>SUMIFS(СВЦЭМ!$F$33:$F$776,СВЦЭМ!$A$33:$A$776,$A213,СВЦЭМ!$B$33:$B$776,L$190)+'СЕТ СН'!$F$15</f>
        <v>157.12613217000001</v>
      </c>
      <c r="M213" s="36">
        <f>SUMIFS(СВЦЭМ!$F$33:$F$776,СВЦЭМ!$A$33:$A$776,$A213,СВЦЭМ!$B$33:$B$776,M$190)+'СЕТ СН'!$F$15</f>
        <v>156.02703491</v>
      </c>
      <c r="N213" s="36">
        <f>SUMIFS(СВЦЭМ!$F$33:$F$776,СВЦЭМ!$A$33:$A$776,$A213,СВЦЭМ!$B$33:$B$776,N$190)+'СЕТ СН'!$F$15</f>
        <v>154.82656564999999</v>
      </c>
      <c r="O213" s="36">
        <f>SUMIFS(СВЦЭМ!$F$33:$F$776,СВЦЭМ!$A$33:$A$776,$A213,СВЦЭМ!$B$33:$B$776,O$190)+'СЕТ СН'!$F$15</f>
        <v>156.41537178999999</v>
      </c>
      <c r="P213" s="36">
        <f>SUMIFS(СВЦЭМ!$F$33:$F$776,СВЦЭМ!$A$33:$A$776,$A213,СВЦЭМ!$B$33:$B$776,P$190)+'СЕТ СН'!$F$15</f>
        <v>158.66508045</v>
      </c>
      <c r="Q213" s="36">
        <f>SUMIFS(СВЦЭМ!$F$33:$F$776,СВЦЭМ!$A$33:$A$776,$A213,СВЦЭМ!$B$33:$B$776,Q$190)+'СЕТ СН'!$F$15</f>
        <v>158.22769277</v>
      </c>
      <c r="R213" s="36">
        <f>SUMIFS(СВЦЭМ!$F$33:$F$776,СВЦЭМ!$A$33:$A$776,$A213,СВЦЭМ!$B$33:$B$776,R$190)+'СЕТ СН'!$F$15</f>
        <v>156.49382058</v>
      </c>
      <c r="S213" s="36">
        <f>SUMIFS(СВЦЭМ!$F$33:$F$776,СВЦЭМ!$A$33:$A$776,$A213,СВЦЭМ!$B$33:$B$776,S$190)+'СЕТ СН'!$F$15</f>
        <v>155.00357185999999</v>
      </c>
      <c r="T213" s="36">
        <f>SUMIFS(СВЦЭМ!$F$33:$F$776,СВЦЭМ!$A$33:$A$776,$A213,СВЦЭМ!$B$33:$B$776,T$190)+'СЕТ СН'!$F$15</f>
        <v>153.53706833000001</v>
      </c>
      <c r="U213" s="36">
        <f>SUMIFS(СВЦЭМ!$F$33:$F$776,СВЦЭМ!$A$33:$A$776,$A213,СВЦЭМ!$B$33:$B$776,U$190)+'СЕТ СН'!$F$15</f>
        <v>153.016111</v>
      </c>
      <c r="V213" s="36">
        <f>SUMIFS(СВЦЭМ!$F$33:$F$776,СВЦЭМ!$A$33:$A$776,$A213,СВЦЭМ!$B$33:$B$776,V$190)+'СЕТ СН'!$F$15</f>
        <v>154.81562865000001</v>
      </c>
      <c r="W213" s="36">
        <f>SUMIFS(СВЦЭМ!$F$33:$F$776,СВЦЭМ!$A$33:$A$776,$A213,СВЦЭМ!$B$33:$B$776,W$190)+'СЕТ СН'!$F$15</f>
        <v>157.22460099</v>
      </c>
      <c r="X213" s="36">
        <f>SUMIFS(СВЦЭМ!$F$33:$F$776,СВЦЭМ!$A$33:$A$776,$A213,СВЦЭМ!$B$33:$B$776,X$190)+'СЕТ СН'!$F$15</f>
        <v>159.76301534999999</v>
      </c>
      <c r="Y213" s="36">
        <f>SUMIFS(СВЦЭМ!$F$33:$F$776,СВЦЭМ!$A$33:$A$776,$A213,СВЦЭМ!$B$33:$B$776,Y$190)+'СЕТ СН'!$F$15</f>
        <v>161.60475574</v>
      </c>
    </row>
    <row r="214" spans="1:25" ht="15.75" x14ac:dyDescent="0.2">
      <c r="A214" s="35">
        <f t="shared" si="5"/>
        <v>43793</v>
      </c>
      <c r="B214" s="36">
        <f>SUMIFS(СВЦЭМ!$F$33:$F$776,СВЦЭМ!$A$33:$A$776,$A214,СВЦЭМ!$B$33:$B$776,B$190)+'СЕТ СН'!$F$15</f>
        <v>157.34137949000001</v>
      </c>
      <c r="C214" s="36">
        <f>SUMIFS(СВЦЭМ!$F$33:$F$776,СВЦЭМ!$A$33:$A$776,$A214,СВЦЭМ!$B$33:$B$776,C$190)+'СЕТ СН'!$F$15</f>
        <v>160.50335426000001</v>
      </c>
      <c r="D214" s="36">
        <f>SUMIFS(СВЦЭМ!$F$33:$F$776,СВЦЭМ!$A$33:$A$776,$A214,СВЦЭМ!$B$33:$B$776,D$190)+'СЕТ СН'!$F$15</f>
        <v>172.06936243999999</v>
      </c>
      <c r="E214" s="36">
        <f>SUMIFS(СВЦЭМ!$F$33:$F$776,СВЦЭМ!$A$33:$A$776,$A214,СВЦЭМ!$B$33:$B$776,E$190)+'СЕТ СН'!$F$15</f>
        <v>176.74061763</v>
      </c>
      <c r="F214" s="36">
        <f>SUMIFS(СВЦЭМ!$F$33:$F$776,СВЦЭМ!$A$33:$A$776,$A214,СВЦЭМ!$B$33:$B$776,F$190)+'СЕТ СН'!$F$15</f>
        <v>177.51983841000001</v>
      </c>
      <c r="G214" s="36">
        <f>SUMIFS(СВЦЭМ!$F$33:$F$776,СВЦЭМ!$A$33:$A$776,$A214,СВЦЭМ!$B$33:$B$776,G$190)+'СЕТ СН'!$F$15</f>
        <v>177.56903797999999</v>
      </c>
      <c r="H214" s="36">
        <f>SUMIFS(СВЦЭМ!$F$33:$F$776,СВЦЭМ!$A$33:$A$776,$A214,СВЦЭМ!$B$33:$B$776,H$190)+'СЕТ СН'!$F$15</f>
        <v>175.27479015</v>
      </c>
      <c r="I214" s="36">
        <f>SUMIFS(СВЦЭМ!$F$33:$F$776,СВЦЭМ!$A$33:$A$776,$A214,СВЦЭМ!$B$33:$B$776,I$190)+'СЕТ СН'!$F$15</f>
        <v>173.39987049999999</v>
      </c>
      <c r="J214" s="36">
        <f>SUMIFS(СВЦЭМ!$F$33:$F$776,СВЦЭМ!$A$33:$A$776,$A214,СВЦЭМ!$B$33:$B$776,J$190)+'СЕТ СН'!$F$15</f>
        <v>168.25253906</v>
      </c>
      <c r="K214" s="36">
        <f>SUMIFS(СВЦЭМ!$F$33:$F$776,СВЦЭМ!$A$33:$A$776,$A214,СВЦЭМ!$B$33:$B$776,K$190)+'СЕТ СН'!$F$15</f>
        <v>166.82205021999999</v>
      </c>
      <c r="L214" s="36">
        <f>SUMIFS(СВЦЭМ!$F$33:$F$776,СВЦЭМ!$A$33:$A$776,$A214,СВЦЭМ!$B$33:$B$776,L$190)+'СЕТ СН'!$F$15</f>
        <v>157.92724489</v>
      </c>
      <c r="M214" s="36">
        <f>SUMIFS(СВЦЭМ!$F$33:$F$776,СВЦЭМ!$A$33:$A$776,$A214,СВЦЭМ!$B$33:$B$776,M$190)+'СЕТ СН'!$F$15</f>
        <v>155.56196428999999</v>
      </c>
      <c r="N214" s="36">
        <f>SUMIFS(СВЦЭМ!$F$33:$F$776,СВЦЭМ!$A$33:$A$776,$A214,СВЦЭМ!$B$33:$B$776,N$190)+'СЕТ СН'!$F$15</f>
        <v>153.58498132</v>
      </c>
      <c r="O214" s="36">
        <f>SUMIFS(СВЦЭМ!$F$33:$F$776,СВЦЭМ!$A$33:$A$776,$A214,СВЦЭМ!$B$33:$B$776,O$190)+'СЕТ СН'!$F$15</f>
        <v>153.56511886999999</v>
      </c>
      <c r="P214" s="36">
        <f>SUMIFS(СВЦЭМ!$F$33:$F$776,СВЦЭМ!$A$33:$A$776,$A214,СВЦЭМ!$B$33:$B$776,P$190)+'СЕТ СН'!$F$15</f>
        <v>155.03516852000001</v>
      </c>
      <c r="Q214" s="36">
        <f>SUMIFS(СВЦЭМ!$F$33:$F$776,СВЦЭМ!$A$33:$A$776,$A214,СВЦЭМ!$B$33:$B$776,Q$190)+'СЕТ СН'!$F$15</f>
        <v>152.70934797000001</v>
      </c>
      <c r="R214" s="36">
        <f>SUMIFS(СВЦЭМ!$F$33:$F$776,СВЦЭМ!$A$33:$A$776,$A214,СВЦЭМ!$B$33:$B$776,R$190)+'СЕТ СН'!$F$15</f>
        <v>157.16624128999999</v>
      </c>
      <c r="S214" s="36">
        <f>SUMIFS(СВЦЭМ!$F$33:$F$776,СВЦЭМ!$A$33:$A$776,$A214,СВЦЭМ!$B$33:$B$776,S$190)+'СЕТ СН'!$F$15</f>
        <v>159.45911176000001</v>
      </c>
      <c r="T214" s="36">
        <f>SUMIFS(СВЦЭМ!$F$33:$F$776,СВЦЭМ!$A$33:$A$776,$A214,СВЦЭМ!$B$33:$B$776,T$190)+'СЕТ СН'!$F$15</f>
        <v>158.00172049</v>
      </c>
      <c r="U214" s="36">
        <f>SUMIFS(СВЦЭМ!$F$33:$F$776,СВЦЭМ!$A$33:$A$776,$A214,СВЦЭМ!$B$33:$B$776,U$190)+'СЕТ СН'!$F$15</f>
        <v>160.23858988000001</v>
      </c>
      <c r="V214" s="36">
        <f>SUMIFS(СВЦЭМ!$F$33:$F$776,СВЦЭМ!$A$33:$A$776,$A214,СВЦЭМ!$B$33:$B$776,V$190)+'СЕТ СН'!$F$15</f>
        <v>159.51251085999999</v>
      </c>
      <c r="W214" s="36">
        <f>SUMIFS(СВЦЭМ!$F$33:$F$776,СВЦЭМ!$A$33:$A$776,$A214,СВЦЭМ!$B$33:$B$776,W$190)+'СЕТ СН'!$F$15</f>
        <v>159.49597519</v>
      </c>
      <c r="X214" s="36">
        <f>SUMIFS(СВЦЭМ!$F$33:$F$776,СВЦЭМ!$A$33:$A$776,$A214,СВЦЭМ!$B$33:$B$776,X$190)+'СЕТ СН'!$F$15</f>
        <v>159.27225726</v>
      </c>
      <c r="Y214" s="36">
        <f>SUMIFS(СВЦЭМ!$F$33:$F$776,СВЦЭМ!$A$33:$A$776,$A214,СВЦЭМ!$B$33:$B$776,Y$190)+'СЕТ СН'!$F$15</f>
        <v>164.44309855</v>
      </c>
    </row>
    <row r="215" spans="1:25" ht="15.75" x14ac:dyDescent="0.2">
      <c r="A215" s="35">
        <f t="shared" si="5"/>
        <v>43794</v>
      </c>
      <c r="B215" s="36">
        <f>SUMIFS(СВЦЭМ!$F$33:$F$776,СВЦЭМ!$A$33:$A$776,$A215,СВЦЭМ!$B$33:$B$776,B$190)+'СЕТ СН'!$F$15</f>
        <v>172.39721537</v>
      </c>
      <c r="C215" s="36">
        <f>SUMIFS(СВЦЭМ!$F$33:$F$776,СВЦЭМ!$A$33:$A$776,$A215,СВЦЭМ!$B$33:$B$776,C$190)+'СЕТ СН'!$F$15</f>
        <v>176.82441953</v>
      </c>
      <c r="D215" s="36">
        <f>SUMIFS(СВЦЭМ!$F$33:$F$776,СВЦЭМ!$A$33:$A$776,$A215,СВЦЭМ!$B$33:$B$776,D$190)+'СЕТ СН'!$F$15</f>
        <v>184.52825942999999</v>
      </c>
      <c r="E215" s="36">
        <f>SUMIFS(СВЦЭМ!$F$33:$F$776,СВЦЭМ!$A$33:$A$776,$A215,СВЦЭМ!$B$33:$B$776,E$190)+'СЕТ СН'!$F$15</f>
        <v>185.9011682</v>
      </c>
      <c r="F215" s="36">
        <f>SUMIFS(СВЦЭМ!$F$33:$F$776,СВЦЭМ!$A$33:$A$776,$A215,СВЦЭМ!$B$33:$B$776,F$190)+'СЕТ СН'!$F$15</f>
        <v>182.65106835</v>
      </c>
      <c r="G215" s="36">
        <f>SUMIFS(СВЦЭМ!$F$33:$F$776,СВЦЭМ!$A$33:$A$776,$A215,СВЦЭМ!$B$33:$B$776,G$190)+'СЕТ СН'!$F$15</f>
        <v>182.56401862999999</v>
      </c>
      <c r="H215" s="36">
        <f>SUMIFS(СВЦЭМ!$F$33:$F$776,СВЦЭМ!$A$33:$A$776,$A215,СВЦЭМ!$B$33:$B$776,H$190)+'СЕТ СН'!$F$15</f>
        <v>174.32770894000001</v>
      </c>
      <c r="I215" s="36">
        <f>SUMIFS(СВЦЭМ!$F$33:$F$776,СВЦЭМ!$A$33:$A$776,$A215,СВЦЭМ!$B$33:$B$776,I$190)+'СЕТ СН'!$F$15</f>
        <v>171.07983131</v>
      </c>
      <c r="J215" s="36">
        <f>SUMIFS(СВЦЭМ!$F$33:$F$776,СВЦЭМ!$A$33:$A$776,$A215,СВЦЭМ!$B$33:$B$776,J$190)+'СЕТ СН'!$F$15</f>
        <v>167.56862741</v>
      </c>
      <c r="K215" s="36">
        <f>SUMIFS(СВЦЭМ!$F$33:$F$776,СВЦЭМ!$A$33:$A$776,$A215,СВЦЭМ!$B$33:$B$776,K$190)+'СЕТ СН'!$F$15</f>
        <v>165.48459432000001</v>
      </c>
      <c r="L215" s="36">
        <f>SUMIFS(СВЦЭМ!$F$33:$F$776,СВЦЭМ!$A$33:$A$776,$A215,СВЦЭМ!$B$33:$B$776,L$190)+'СЕТ СН'!$F$15</f>
        <v>157.11058420000001</v>
      </c>
      <c r="M215" s="36">
        <f>SUMIFS(СВЦЭМ!$F$33:$F$776,СВЦЭМ!$A$33:$A$776,$A215,СВЦЭМ!$B$33:$B$776,M$190)+'СЕТ СН'!$F$15</f>
        <v>157.15538683</v>
      </c>
      <c r="N215" s="36">
        <f>SUMIFS(СВЦЭМ!$F$33:$F$776,СВЦЭМ!$A$33:$A$776,$A215,СВЦЭМ!$B$33:$B$776,N$190)+'СЕТ СН'!$F$15</f>
        <v>154.91487561</v>
      </c>
      <c r="O215" s="36">
        <f>SUMIFS(СВЦЭМ!$F$33:$F$776,СВЦЭМ!$A$33:$A$776,$A215,СВЦЭМ!$B$33:$B$776,O$190)+'СЕТ СН'!$F$15</f>
        <v>156.51853306000001</v>
      </c>
      <c r="P215" s="36">
        <f>SUMIFS(СВЦЭМ!$F$33:$F$776,СВЦЭМ!$A$33:$A$776,$A215,СВЦЭМ!$B$33:$B$776,P$190)+'СЕТ СН'!$F$15</f>
        <v>158.13481178999999</v>
      </c>
      <c r="Q215" s="36">
        <f>SUMIFS(СВЦЭМ!$F$33:$F$776,СВЦЭМ!$A$33:$A$776,$A215,СВЦЭМ!$B$33:$B$776,Q$190)+'СЕТ СН'!$F$15</f>
        <v>153.06134877</v>
      </c>
      <c r="R215" s="36">
        <f>SUMIFS(СВЦЭМ!$F$33:$F$776,СВЦЭМ!$A$33:$A$776,$A215,СВЦЭМ!$B$33:$B$776,R$190)+'СЕТ СН'!$F$15</f>
        <v>155.64772482999999</v>
      </c>
      <c r="S215" s="36">
        <f>SUMIFS(СВЦЭМ!$F$33:$F$776,СВЦЭМ!$A$33:$A$776,$A215,СВЦЭМ!$B$33:$B$776,S$190)+'СЕТ СН'!$F$15</f>
        <v>154.94818509000001</v>
      </c>
      <c r="T215" s="36">
        <f>SUMIFS(СВЦЭМ!$F$33:$F$776,СВЦЭМ!$A$33:$A$776,$A215,СВЦЭМ!$B$33:$B$776,T$190)+'СЕТ СН'!$F$15</f>
        <v>153.88427256</v>
      </c>
      <c r="U215" s="36">
        <f>SUMIFS(СВЦЭМ!$F$33:$F$776,СВЦЭМ!$A$33:$A$776,$A215,СВЦЭМ!$B$33:$B$776,U$190)+'СЕТ СН'!$F$15</f>
        <v>155.50738043000001</v>
      </c>
      <c r="V215" s="36">
        <f>SUMIFS(СВЦЭМ!$F$33:$F$776,СВЦЭМ!$A$33:$A$776,$A215,СВЦЭМ!$B$33:$B$776,V$190)+'СЕТ СН'!$F$15</f>
        <v>156.95000378</v>
      </c>
      <c r="W215" s="36">
        <f>SUMIFS(СВЦЭМ!$F$33:$F$776,СВЦЭМ!$A$33:$A$776,$A215,СВЦЭМ!$B$33:$B$776,W$190)+'СЕТ СН'!$F$15</f>
        <v>161.75755649999999</v>
      </c>
      <c r="X215" s="36">
        <f>SUMIFS(СВЦЭМ!$F$33:$F$776,СВЦЭМ!$A$33:$A$776,$A215,СВЦЭМ!$B$33:$B$776,X$190)+'СЕТ СН'!$F$15</f>
        <v>164.05695828</v>
      </c>
      <c r="Y215" s="36">
        <f>SUMIFS(СВЦЭМ!$F$33:$F$776,СВЦЭМ!$A$33:$A$776,$A215,СВЦЭМ!$B$33:$B$776,Y$190)+'СЕТ СН'!$F$15</f>
        <v>167.25629799999999</v>
      </c>
    </row>
    <row r="216" spans="1:25" ht="15.75" x14ac:dyDescent="0.2">
      <c r="A216" s="35">
        <f t="shared" si="5"/>
        <v>43795</v>
      </c>
      <c r="B216" s="36">
        <f>SUMIFS(СВЦЭМ!$F$33:$F$776,СВЦЭМ!$A$33:$A$776,$A216,СВЦЭМ!$B$33:$B$776,B$190)+'СЕТ СН'!$F$15</f>
        <v>177.50756967000001</v>
      </c>
      <c r="C216" s="36">
        <f>SUMIFS(СВЦЭМ!$F$33:$F$776,СВЦЭМ!$A$33:$A$776,$A216,СВЦЭМ!$B$33:$B$776,C$190)+'СЕТ СН'!$F$15</f>
        <v>180.05328096</v>
      </c>
      <c r="D216" s="36">
        <f>SUMIFS(СВЦЭМ!$F$33:$F$776,СВЦЭМ!$A$33:$A$776,$A216,СВЦЭМ!$B$33:$B$776,D$190)+'СЕТ СН'!$F$15</f>
        <v>182.90768137000001</v>
      </c>
      <c r="E216" s="36">
        <f>SUMIFS(СВЦЭМ!$F$33:$F$776,СВЦЭМ!$A$33:$A$776,$A216,СВЦЭМ!$B$33:$B$776,E$190)+'СЕТ СН'!$F$15</f>
        <v>183.66336697</v>
      </c>
      <c r="F216" s="36">
        <f>SUMIFS(СВЦЭМ!$F$33:$F$776,СВЦЭМ!$A$33:$A$776,$A216,СВЦЭМ!$B$33:$B$776,F$190)+'СЕТ СН'!$F$15</f>
        <v>181.35206256000001</v>
      </c>
      <c r="G216" s="36">
        <f>SUMIFS(СВЦЭМ!$F$33:$F$776,СВЦЭМ!$A$33:$A$776,$A216,СВЦЭМ!$B$33:$B$776,G$190)+'СЕТ СН'!$F$15</f>
        <v>180.6753119</v>
      </c>
      <c r="H216" s="36">
        <f>SUMIFS(СВЦЭМ!$F$33:$F$776,СВЦЭМ!$A$33:$A$776,$A216,СВЦЭМ!$B$33:$B$776,H$190)+'СЕТ СН'!$F$15</f>
        <v>175.45860644999999</v>
      </c>
      <c r="I216" s="36">
        <f>SUMIFS(СВЦЭМ!$F$33:$F$776,СВЦЭМ!$A$33:$A$776,$A216,СВЦЭМ!$B$33:$B$776,I$190)+'СЕТ СН'!$F$15</f>
        <v>174.62576999999999</v>
      </c>
      <c r="J216" s="36">
        <f>SUMIFS(СВЦЭМ!$F$33:$F$776,СВЦЭМ!$A$33:$A$776,$A216,СВЦЭМ!$B$33:$B$776,J$190)+'СЕТ СН'!$F$15</f>
        <v>166.52636383999999</v>
      </c>
      <c r="K216" s="36">
        <f>SUMIFS(СВЦЭМ!$F$33:$F$776,СВЦЭМ!$A$33:$A$776,$A216,СВЦЭМ!$B$33:$B$776,K$190)+'СЕТ СН'!$F$15</f>
        <v>163.02570408</v>
      </c>
      <c r="L216" s="36">
        <f>SUMIFS(СВЦЭМ!$F$33:$F$776,СВЦЭМ!$A$33:$A$776,$A216,СВЦЭМ!$B$33:$B$776,L$190)+'СЕТ СН'!$F$15</f>
        <v>155.85051716999999</v>
      </c>
      <c r="M216" s="36">
        <f>SUMIFS(СВЦЭМ!$F$33:$F$776,СВЦЭМ!$A$33:$A$776,$A216,СВЦЭМ!$B$33:$B$776,M$190)+'СЕТ СН'!$F$15</f>
        <v>155.91299501</v>
      </c>
      <c r="N216" s="36">
        <f>SUMIFS(СВЦЭМ!$F$33:$F$776,СВЦЭМ!$A$33:$A$776,$A216,СВЦЭМ!$B$33:$B$776,N$190)+'СЕТ СН'!$F$15</f>
        <v>153.25530850000001</v>
      </c>
      <c r="O216" s="36">
        <f>SUMIFS(СВЦЭМ!$F$33:$F$776,СВЦЭМ!$A$33:$A$776,$A216,СВЦЭМ!$B$33:$B$776,O$190)+'СЕТ СН'!$F$15</f>
        <v>155.24633899</v>
      </c>
      <c r="P216" s="36">
        <f>SUMIFS(СВЦЭМ!$F$33:$F$776,СВЦЭМ!$A$33:$A$776,$A216,СВЦЭМ!$B$33:$B$776,P$190)+'СЕТ СН'!$F$15</f>
        <v>157.31352919</v>
      </c>
      <c r="Q216" s="36">
        <f>SUMIFS(СВЦЭМ!$F$33:$F$776,СВЦЭМ!$A$33:$A$776,$A216,СВЦЭМ!$B$33:$B$776,Q$190)+'СЕТ СН'!$F$15</f>
        <v>156.31039759999999</v>
      </c>
      <c r="R216" s="36">
        <f>SUMIFS(СВЦЭМ!$F$33:$F$776,СВЦЭМ!$A$33:$A$776,$A216,СВЦЭМ!$B$33:$B$776,R$190)+'СЕТ СН'!$F$15</f>
        <v>160.25783447000001</v>
      </c>
      <c r="S216" s="36">
        <f>SUMIFS(СВЦЭМ!$F$33:$F$776,СВЦЭМ!$A$33:$A$776,$A216,СВЦЭМ!$B$33:$B$776,S$190)+'СЕТ СН'!$F$15</f>
        <v>160.69465391</v>
      </c>
      <c r="T216" s="36">
        <f>SUMIFS(СВЦЭМ!$F$33:$F$776,СВЦЭМ!$A$33:$A$776,$A216,СВЦЭМ!$B$33:$B$776,T$190)+'СЕТ СН'!$F$15</f>
        <v>156.68106725999999</v>
      </c>
      <c r="U216" s="36">
        <f>SUMIFS(СВЦЭМ!$F$33:$F$776,СВЦЭМ!$A$33:$A$776,$A216,СВЦЭМ!$B$33:$B$776,U$190)+'СЕТ СН'!$F$15</f>
        <v>155.71608469</v>
      </c>
      <c r="V216" s="36">
        <f>SUMIFS(СВЦЭМ!$F$33:$F$776,СВЦЭМ!$A$33:$A$776,$A216,СВЦЭМ!$B$33:$B$776,V$190)+'СЕТ СН'!$F$15</f>
        <v>158.54885485</v>
      </c>
      <c r="W216" s="36">
        <f>SUMIFS(СВЦЭМ!$F$33:$F$776,СВЦЭМ!$A$33:$A$776,$A216,СВЦЭМ!$B$33:$B$776,W$190)+'СЕТ СН'!$F$15</f>
        <v>164.99899872</v>
      </c>
      <c r="X216" s="36">
        <f>SUMIFS(СВЦЭМ!$F$33:$F$776,СВЦЭМ!$A$33:$A$776,$A216,СВЦЭМ!$B$33:$B$776,X$190)+'СЕТ СН'!$F$15</f>
        <v>165.59715048999999</v>
      </c>
      <c r="Y216" s="36">
        <f>SUMIFS(СВЦЭМ!$F$33:$F$776,СВЦЭМ!$A$33:$A$776,$A216,СВЦЭМ!$B$33:$B$776,Y$190)+'СЕТ СН'!$F$15</f>
        <v>170.54383007000001</v>
      </c>
    </row>
    <row r="217" spans="1:25" ht="15.75" x14ac:dyDescent="0.2">
      <c r="A217" s="35">
        <f t="shared" si="5"/>
        <v>43796</v>
      </c>
      <c r="B217" s="36">
        <f>SUMIFS(СВЦЭМ!$F$33:$F$776,СВЦЭМ!$A$33:$A$776,$A217,СВЦЭМ!$B$33:$B$776,B$190)+'СЕТ СН'!$F$15</f>
        <v>179.03253017</v>
      </c>
      <c r="C217" s="36">
        <f>SUMIFS(СВЦЭМ!$F$33:$F$776,СВЦЭМ!$A$33:$A$776,$A217,СВЦЭМ!$B$33:$B$776,C$190)+'СЕТ СН'!$F$15</f>
        <v>182.07656718000001</v>
      </c>
      <c r="D217" s="36">
        <f>SUMIFS(СВЦЭМ!$F$33:$F$776,СВЦЭМ!$A$33:$A$776,$A217,СВЦЭМ!$B$33:$B$776,D$190)+'СЕТ СН'!$F$15</f>
        <v>188.02142941</v>
      </c>
      <c r="E217" s="36">
        <f>SUMIFS(СВЦЭМ!$F$33:$F$776,СВЦЭМ!$A$33:$A$776,$A217,СВЦЭМ!$B$33:$B$776,E$190)+'СЕТ СН'!$F$15</f>
        <v>187.84455152000001</v>
      </c>
      <c r="F217" s="36">
        <f>SUMIFS(СВЦЭМ!$F$33:$F$776,СВЦЭМ!$A$33:$A$776,$A217,СВЦЭМ!$B$33:$B$776,F$190)+'СЕТ СН'!$F$15</f>
        <v>186.90431613999999</v>
      </c>
      <c r="G217" s="36">
        <f>SUMIFS(СВЦЭМ!$F$33:$F$776,СВЦЭМ!$A$33:$A$776,$A217,СВЦЭМ!$B$33:$B$776,G$190)+'СЕТ СН'!$F$15</f>
        <v>184.18742685999999</v>
      </c>
      <c r="H217" s="36">
        <f>SUMIFS(СВЦЭМ!$F$33:$F$776,СВЦЭМ!$A$33:$A$776,$A217,СВЦЭМ!$B$33:$B$776,H$190)+'СЕТ СН'!$F$15</f>
        <v>178.28123762999999</v>
      </c>
      <c r="I217" s="36">
        <f>SUMIFS(СВЦЭМ!$F$33:$F$776,СВЦЭМ!$A$33:$A$776,$A217,СВЦЭМ!$B$33:$B$776,I$190)+'СЕТ СН'!$F$15</f>
        <v>180.18725789000001</v>
      </c>
      <c r="J217" s="36">
        <f>SUMIFS(СВЦЭМ!$F$33:$F$776,СВЦЭМ!$A$33:$A$776,$A217,СВЦЭМ!$B$33:$B$776,J$190)+'СЕТ СН'!$F$15</f>
        <v>173.57638728000001</v>
      </c>
      <c r="K217" s="36">
        <f>SUMIFS(СВЦЭМ!$F$33:$F$776,СВЦЭМ!$A$33:$A$776,$A217,СВЦЭМ!$B$33:$B$776,K$190)+'СЕТ СН'!$F$15</f>
        <v>170.95820795</v>
      </c>
      <c r="L217" s="36">
        <f>SUMIFS(СВЦЭМ!$F$33:$F$776,СВЦЭМ!$A$33:$A$776,$A217,СВЦЭМ!$B$33:$B$776,L$190)+'СЕТ СН'!$F$15</f>
        <v>163.80964761000001</v>
      </c>
      <c r="M217" s="36">
        <f>SUMIFS(СВЦЭМ!$F$33:$F$776,СВЦЭМ!$A$33:$A$776,$A217,СВЦЭМ!$B$33:$B$776,M$190)+'СЕТ СН'!$F$15</f>
        <v>161.56682293</v>
      </c>
      <c r="N217" s="36">
        <f>SUMIFS(СВЦЭМ!$F$33:$F$776,СВЦЭМ!$A$33:$A$776,$A217,СВЦЭМ!$B$33:$B$776,N$190)+'СЕТ СН'!$F$15</f>
        <v>159.33856736999999</v>
      </c>
      <c r="O217" s="36">
        <f>SUMIFS(СВЦЭМ!$F$33:$F$776,СВЦЭМ!$A$33:$A$776,$A217,СВЦЭМ!$B$33:$B$776,O$190)+'СЕТ СН'!$F$15</f>
        <v>162.31033948000001</v>
      </c>
      <c r="P217" s="36">
        <f>SUMIFS(СВЦЭМ!$F$33:$F$776,СВЦЭМ!$A$33:$A$776,$A217,СВЦЭМ!$B$33:$B$776,P$190)+'СЕТ СН'!$F$15</f>
        <v>163.95672375000001</v>
      </c>
      <c r="Q217" s="36">
        <f>SUMIFS(СВЦЭМ!$F$33:$F$776,СВЦЭМ!$A$33:$A$776,$A217,СВЦЭМ!$B$33:$B$776,Q$190)+'СЕТ СН'!$F$15</f>
        <v>160.68144205999999</v>
      </c>
      <c r="R217" s="36">
        <f>SUMIFS(СВЦЭМ!$F$33:$F$776,СВЦЭМ!$A$33:$A$776,$A217,СВЦЭМ!$B$33:$B$776,R$190)+'СЕТ СН'!$F$15</f>
        <v>161.22382010999999</v>
      </c>
      <c r="S217" s="36">
        <f>SUMIFS(СВЦЭМ!$F$33:$F$776,СВЦЭМ!$A$33:$A$776,$A217,СВЦЭМ!$B$33:$B$776,S$190)+'СЕТ СН'!$F$15</f>
        <v>163.93916744000001</v>
      </c>
      <c r="T217" s="36">
        <f>SUMIFS(СВЦЭМ!$F$33:$F$776,СВЦЭМ!$A$33:$A$776,$A217,СВЦЭМ!$B$33:$B$776,T$190)+'СЕТ СН'!$F$15</f>
        <v>160.12927263</v>
      </c>
      <c r="U217" s="36">
        <f>SUMIFS(СВЦЭМ!$F$33:$F$776,СВЦЭМ!$A$33:$A$776,$A217,СВЦЭМ!$B$33:$B$776,U$190)+'СЕТ СН'!$F$15</f>
        <v>159.26666048000001</v>
      </c>
      <c r="V217" s="36">
        <f>SUMIFS(СВЦЭМ!$F$33:$F$776,СВЦЭМ!$A$33:$A$776,$A217,СВЦЭМ!$B$33:$B$776,V$190)+'СЕТ СН'!$F$15</f>
        <v>159.91513398999999</v>
      </c>
      <c r="W217" s="36">
        <f>SUMIFS(СВЦЭМ!$F$33:$F$776,СВЦЭМ!$A$33:$A$776,$A217,СВЦЭМ!$B$33:$B$776,W$190)+'СЕТ СН'!$F$15</f>
        <v>160.38231354000001</v>
      </c>
      <c r="X217" s="36">
        <f>SUMIFS(СВЦЭМ!$F$33:$F$776,СВЦЭМ!$A$33:$A$776,$A217,СВЦЭМ!$B$33:$B$776,X$190)+'СЕТ СН'!$F$15</f>
        <v>162.68426388</v>
      </c>
      <c r="Y217" s="36">
        <f>SUMIFS(СВЦЭМ!$F$33:$F$776,СВЦЭМ!$A$33:$A$776,$A217,СВЦЭМ!$B$33:$B$776,Y$190)+'СЕТ СН'!$F$15</f>
        <v>167.38179259</v>
      </c>
    </row>
    <row r="218" spans="1:25" ht="15.75" x14ac:dyDescent="0.2">
      <c r="A218" s="35">
        <f t="shared" si="5"/>
        <v>43797</v>
      </c>
      <c r="B218" s="36">
        <f>SUMIFS(СВЦЭМ!$F$33:$F$776,СВЦЭМ!$A$33:$A$776,$A218,СВЦЭМ!$B$33:$B$776,B$190)+'СЕТ СН'!$F$15</f>
        <v>183.28880756999999</v>
      </c>
      <c r="C218" s="36">
        <f>SUMIFS(СВЦЭМ!$F$33:$F$776,СВЦЭМ!$A$33:$A$776,$A218,СВЦЭМ!$B$33:$B$776,C$190)+'СЕТ СН'!$F$15</f>
        <v>187.84990952000001</v>
      </c>
      <c r="D218" s="36">
        <f>SUMIFS(СВЦЭМ!$F$33:$F$776,СВЦЭМ!$A$33:$A$776,$A218,СВЦЭМ!$B$33:$B$776,D$190)+'СЕТ СН'!$F$15</f>
        <v>195.97580937999999</v>
      </c>
      <c r="E218" s="36">
        <f>SUMIFS(СВЦЭМ!$F$33:$F$776,СВЦЭМ!$A$33:$A$776,$A218,СВЦЭМ!$B$33:$B$776,E$190)+'СЕТ СН'!$F$15</f>
        <v>192.83592671</v>
      </c>
      <c r="F218" s="36">
        <f>SUMIFS(СВЦЭМ!$F$33:$F$776,СВЦЭМ!$A$33:$A$776,$A218,СВЦЭМ!$B$33:$B$776,F$190)+'СЕТ СН'!$F$15</f>
        <v>190.84184529999999</v>
      </c>
      <c r="G218" s="36">
        <f>SUMIFS(СВЦЭМ!$F$33:$F$776,СВЦЭМ!$A$33:$A$776,$A218,СВЦЭМ!$B$33:$B$776,G$190)+'СЕТ СН'!$F$15</f>
        <v>190.22966707</v>
      </c>
      <c r="H218" s="36">
        <f>SUMIFS(СВЦЭМ!$F$33:$F$776,СВЦЭМ!$A$33:$A$776,$A218,СВЦЭМ!$B$33:$B$776,H$190)+'СЕТ СН'!$F$15</f>
        <v>184.87221482000001</v>
      </c>
      <c r="I218" s="36">
        <f>SUMIFS(СВЦЭМ!$F$33:$F$776,СВЦЭМ!$A$33:$A$776,$A218,СВЦЭМ!$B$33:$B$776,I$190)+'СЕТ СН'!$F$15</f>
        <v>181.21853783</v>
      </c>
      <c r="J218" s="36">
        <f>SUMIFS(СВЦЭМ!$F$33:$F$776,СВЦЭМ!$A$33:$A$776,$A218,СВЦЭМ!$B$33:$B$776,J$190)+'СЕТ СН'!$F$15</f>
        <v>177.85781025</v>
      </c>
      <c r="K218" s="36">
        <f>SUMIFS(СВЦЭМ!$F$33:$F$776,СВЦЭМ!$A$33:$A$776,$A218,СВЦЭМ!$B$33:$B$776,K$190)+'СЕТ СН'!$F$15</f>
        <v>174.5724932</v>
      </c>
      <c r="L218" s="36">
        <f>SUMIFS(СВЦЭМ!$F$33:$F$776,СВЦЭМ!$A$33:$A$776,$A218,СВЦЭМ!$B$33:$B$776,L$190)+'СЕТ СН'!$F$15</f>
        <v>167.82133385</v>
      </c>
      <c r="M218" s="36">
        <f>SUMIFS(СВЦЭМ!$F$33:$F$776,СВЦЭМ!$A$33:$A$776,$A218,СВЦЭМ!$B$33:$B$776,M$190)+'СЕТ СН'!$F$15</f>
        <v>164.90832521999999</v>
      </c>
      <c r="N218" s="36">
        <f>SUMIFS(СВЦЭМ!$F$33:$F$776,СВЦЭМ!$A$33:$A$776,$A218,СВЦЭМ!$B$33:$B$776,N$190)+'СЕТ СН'!$F$15</f>
        <v>164.05204097999999</v>
      </c>
      <c r="O218" s="36">
        <f>SUMIFS(СВЦЭМ!$F$33:$F$776,СВЦЭМ!$A$33:$A$776,$A218,СВЦЭМ!$B$33:$B$776,O$190)+'СЕТ СН'!$F$15</f>
        <v>165.18547568</v>
      </c>
      <c r="P218" s="36">
        <f>SUMIFS(СВЦЭМ!$F$33:$F$776,СВЦЭМ!$A$33:$A$776,$A218,СВЦЭМ!$B$33:$B$776,P$190)+'СЕТ СН'!$F$15</f>
        <v>166.12575321</v>
      </c>
      <c r="Q218" s="36">
        <f>SUMIFS(СВЦЭМ!$F$33:$F$776,СВЦЭМ!$A$33:$A$776,$A218,СВЦЭМ!$B$33:$B$776,Q$190)+'СЕТ СН'!$F$15</f>
        <v>163.44425785000001</v>
      </c>
      <c r="R218" s="36">
        <f>SUMIFS(СВЦЭМ!$F$33:$F$776,СВЦЭМ!$A$33:$A$776,$A218,СВЦЭМ!$B$33:$B$776,R$190)+'СЕТ СН'!$F$15</f>
        <v>165.47879867</v>
      </c>
      <c r="S218" s="36">
        <f>SUMIFS(СВЦЭМ!$F$33:$F$776,СВЦЭМ!$A$33:$A$776,$A218,СВЦЭМ!$B$33:$B$776,S$190)+'СЕТ СН'!$F$15</f>
        <v>165.56444572000001</v>
      </c>
      <c r="T218" s="36">
        <f>SUMIFS(СВЦЭМ!$F$33:$F$776,СВЦЭМ!$A$33:$A$776,$A218,СВЦЭМ!$B$33:$B$776,T$190)+'СЕТ СН'!$F$15</f>
        <v>165.21624628000001</v>
      </c>
      <c r="U218" s="36">
        <f>SUMIFS(СВЦЭМ!$F$33:$F$776,СВЦЭМ!$A$33:$A$776,$A218,СВЦЭМ!$B$33:$B$776,U$190)+'СЕТ СН'!$F$15</f>
        <v>161.75159217999999</v>
      </c>
      <c r="V218" s="36">
        <f>SUMIFS(СВЦЭМ!$F$33:$F$776,СВЦЭМ!$A$33:$A$776,$A218,СВЦЭМ!$B$33:$B$776,V$190)+'СЕТ СН'!$F$15</f>
        <v>159.50679672999999</v>
      </c>
      <c r="W218" s="36">
        <f>SUMIFS(СВЦЭМ!$F$33:$F$776,СВЦЭМ!$A$33:$A$776,$A218,СВЦЭМ!$B$33:$B$776,W$190)+'СЕТ СН'!$F$15</f>
        <v>160.28117573</v>
      </c>
      <c r="X218" s="36">
        <f>SUMIFS(СВЦЭМ!$F$33:$F$776,СВЦЭМ!$A$33:$A$776,$A218,СВЦЭМ!$B$33:$B$776,X$190)+'СЕТ СН'!$F$15</f>
        <v>153.26294071000001</v>
      </c>
      <c r="Y218" s="36">
        <f>SUMIFS(СВЦЭМ!$F$33:$F$776,СВЦЭМ!$A$33:$A$776,$A218,СВЦЭМ!$B$33:$B$776,Y$190)+'СЕТ СН'!$F$15</f>
        <v>156.18160864999999</v>
      </c>
    </row>
    <row r="219" spans="1:25" ht="15.75" x14ac:dyDescent="0.2">
      <c r="A219" s="35">
        <f t="shared" si="5"/>
        <v>43798</v>
      </c>
      <c r="B219" s="36">
        <f>SUMIFS(СВЦЭМ!$F$33:$F$776,СВЦЭМ!$A$33:$A$776,$A219,СВЦЭМ!$B$33:$B$776,B$190)+'СЕТ СН'!$F$15</f>
        <v>172.42620851000001</v>
      </c>
      <c r="C219" s="36">
        <f>SUMIFS(СВЦЭМ!$F$33:$F$776,СВЦЭМ!$A$33:$A$776,$A219,СВЦЭМ!$B$33:$B$776,C$190)+'СЕТ СН'!$F$15</f>
        <v>172.95221771000001</v>
      </c>
      <c r="D219" s="36">
        <f>SUMIFS(СВЦЭМ!$F$33:$F$776,СВЦЭМ!$A$33:$A$776,$A219,СВЦЭМ!$B$33:$B$776,D$190)+'СЕТ СН'!$F$15</f>
        <v>179.16666031</v>
      </c>
      <c r="E219" s="36">
        <f>SUMIFS(СВЦЭМ!$F$33:$F$776,СВЦЭМ!$A$33:$A$776,$A219,СВЦЭМ!$B$33:$B$776,E$190)+'СЕТ СН'!$F$15</f>
        <v>179.86691754</v>
      </c>
      <c r="F219" s="36">
        <f>SUMIFS(СВЦЭМ!$F$33:$F$776,СВЦЭМ!$A$33:$A$776,$A219,СВЦЭМ!$B$33:$B$776,F$190)+'СЕТ СН'!$F$15</f>
        <v>177.54524502000001</v>
      </c>
      <c r="G219" s="36">
        <f>SUMIFS(СВЦЭМ!$F$33:$F$776,СВЦЭМ!$A$33:$A$776,$A219,СВЦЭМ!$B$33:$B$776,G$190)+'СЕТ СН'!$F$15</f>
        <v>177.47773874999999</v>
      </c>
      <c r="H219" s="36">
        <f>SUMIFS(СВЦЭМ!$F$33:$F$776,СВЦЭМ!$A$33:$A$776,$A219,СВЦЭМ!$B$33:$B$776,H$190)+'СЕТ СН'!$F$15</f>
        <v>171.97360264</v>
      </c>
      <c r="I219" s="36">
        <f>SUMIFS(СВЦЭМ!$F$33:$F$776,СВЦЭМ!$A$33:$A$776,$A219,СВЦЭМ!$B$33:$B$776,I$190)+'СЕТ СН'!$F$15</f>
        <v>168.95427821999999</v>
      </c>
      <c r="J219" s="36">
        <f>SUMIFS(СВЦЭМ!$F$33:$F$776,СВЦЭМ!$A$33:$A$776,$A219,СВЦЭМ!$B$33:$B$776,J$190)+'СЕТ СН'!$F$15</f>
        <v>166.61566739</v>
      </c>
      <c r="K219" s="36">
        <f>SUMIFS(СВЦЭМ!$F$33:$F$776,СВЦЭМ!$A$33:$A$776,$A219,СВЦЭМ!$B$33:$B$776,K$190)+'СЕТ СН'!$F$15</f>
        <v>164.00137197999999</v>
      </c>
      <c r="L219" s="36">
        <f>SUMIFS(СВЦЭМ!$F$33:$F$776,СВЦЭМ!$A$33:$A$776,$A219,СВЦЭМ!$B$33:$B$776,L$190)+'СЕТ СН'!$F$15</f>
        <v>156.74748063000001</v>
      </c>
      <c r="M219" s="36">
        <f>SUMIFS(СВЦЭМ!$F$33:$F$776,СВЦЭМ!$A$33:$A$776,$A219,СВЦЭМ!$B$33:$B$776,M$190)+'СЕТ СН'!$F$15</f>
        <v>154.45627707</v>
      </c>
      <c r="N219" s="36">
        <f>SUMIFS(СВЦЭМ!$F$33:$F$776,СВЦЭМ!$A$33:$A$776,$A219,СВЦЭМ!$B$33:$B$776,N$190)+'СЕТ СН'!$F$15</f>
        <v>152.87701354000001</v>
      </c>
      <c r="O219" s="36">
        <f>SUMIFS(СВЦЭМ!$F$33:$F$776,СВЦЭМ!$A$33:$A$776,$A219,СВЦЭМ!$B$33:$B$776,O$190)+'СЕТ СН'!$F$15</f>
        <v>155.14117343000001</v>
      </c>
      <c r="P219" s="36">
        <f>SUMIFS(СВЦЭМ!$F$33:$F$776,СВЦЭМ!$A$33:$A$776,$A219,СВЦЭМ!$B$33:$B$776,P$190)+'СЕТ СН'!$F$15</f>
        <v>157.45163081000001</v>
      </c>
      <c r="Q219" s="36">
        <f>SUMIFS(СВЦЭМ!$F$33:$F$776,СВЦЭМ!$A$33:$A$776,$A219,СВЦЭМ!$B$33:$B$776,Q$190)+'СЕТ СН'!$F$15</f>
        <v>159.34072823</v>
      </c>
      <c r="R219" s="36">
        <f>SUMIFS(СВЦЭМ!$F$33:$F$776,СВЦЭМ!$A$33:$A$776,$A219,СВЦЭМ!$B$33:$B$776,R$190)+'СЕТ СН'!$F$15</f>
        <v>160.84321109999999</v>
      </c>
      <c r="S219" s="36">
        <f>SUMIFS(СВЦЭМ!$F$33:$F$776,СВЦЭМ!$A$33:$A$776,$A219,СВЦЭМ!$B$33:$B$776,S$190)+'СЕТ СН'!$F$15</f>
        <v>162.27407081999999</v>
      </c>
      <c r="T219" s="36">
        <f>SUMIFS(СВЦЭМ!$F$33:$F$776,СВЦЭМ!$A$33:$A$776,$A219,СВЦЭМ!$B$33:$B$776,T$190)+'СЕТ СН'!$F$15</f>
        <v>162.29002211</v>
      </c>
      <c r="U219" s="36">
        <f>SUMIFS(СВЦЭМ!$F$33:$F$776,СВЦЭМ!$A$33:$A$776,$A219,СВЦЭМ!$B$33:$B$776,U$190)+'СЕТ СН'!$F$15</f>
        <v>161.11941615000001</v>
      </c>
      <c r="V219" s="36">
        <f>SUMIFS(СВЦЭМ!$F$33:$F$776,СВЦЭМ!$A$33:$A$776,$A219,СВЦЭМ!$B$33:$B$776,V$190)+'СЕТ СН'!$F$15</f>
        <v>161.79308553000001</v>
      </c>
      <c r="W219" s="36">
        <f>SUMIFS(СВЦЭМ!$F$33:$F$776,СВЦЭМ!$A$33:$A$776,$A219,СВЦЭМ!$B$33:$B$776,W$190)+'СЕТ СН'!$F$15</f>
        <v>163.89516247</v>
      </c>
      <c r="X219" s="36">
        <f>SUMIFS(СВЦЭМ!$F$33:$F$776,СВЦЭМ!$A$33:$A$776,$A219,СВЦЭМ!$B$33:$B$776,X$190)+'СЕТ СН'!$F$15</f>
        <v>163.31369520999999</v>
      </c>
      <c r="Y219" s="36">
        <f>SUMIFS(СВЦЭМ!$F$33:$F$776,СВЦЭМ!$A$33:$A$776,$A219,СВЦЭМ!$B$33:$B$776,Y$190)+'СЕТ СН'!$F$15</f>
        <v>169.2250014</v>
      </c>
    </row>
    <row r="220" spans="1:25" ht="15.75" x14ac:dyDescent="0.2">
      <c r="A220" s="35">
        <f t="shared" si="5"/>
        <v>43799</v>
      </c>
      <c r="B220" s="36">
        <f>SUMIFS(СВЦЭМ!$F$33:$F$776,СВЦЭМ!$A$33:$A$776,$A220,СВЦЭМ!$B$33:$B$776,B$190)+'СЕТ СН'!$F$15</f>
        <v>178.78704221999999</v>
      </c>
      <c r="C220" s="36">
        <f>SUMIFS(СВЦЭМ!$F$33:$F$776,СВЦЭМ!$A$33:$A$776,$A220,СВЦЭМ!$B$33:$B$776,C$190)+'СЕТ СН'!$F$15</f>
        <v>177.76695441000001</v>
      </c>
      <c r="D220" s="36">
        <f>SUMIFS(СВЦЭМ!$F$33:$F$776,СВЦЭМ!$A$33:$A$776,$A220,СВЦЭМ!$B$33:$B$776,D$190)+'СЕТ СН'!$F$15</f>
        <v>185.92311007999999</v>
      </c>
      <c r="E220" s="36">
        <f>SUMIFS(СВЦЭМ!$F$33:$F$776,СВЦЭМ!$A$33:$A$776,$A220,СВЦЭМ!$B$33:$B$776,E$190)+'СЕТ СН'!$F$15</f>
        <v>186.53595093000001</v>
      </c>
      <c r="F220" s="36">
        <f>SUMIFS(СВЦЭМ!$F$33:$F$776,СВЦЭМ!$A$33:$A$776,$A220,СВЦЭМ!$B$33:$B$776,F$190)+'СЕТ СН'!$F$15</f>
        <v>182.09584720999999</v>
      </c>
      <c r="G220" s="36">
        <f>SUMIFS(СВЦЭМ!$F$33:$F$776,СВЦЭМ!$A$33:$A$776,$A220,СВЦЭМ!$B$33:$B$776,G$190)+'СЕТ СН'!$F$15</f>
        <v>183.33385974999999</v>
      </c>
      <c r="H220" s="36">
        <f>SUMIFS(СВЦЭМ!$F$33:$F$776,СВЦЭМ!$A$33:$A$776,$A220,СВЦЭМ!$B$33:$B$776,H$190)+'СЕТ СН'!$F$15</f>
        <v>179.79688598999999</v>
      </c>
      <c r="I220" s="36">
        <f>SUMIFS(СВЦЭМ!$F$33:$F$776,СВЦЭМ!$A$33:$A$776,$A220,СВЦЭМ!$B$33:$B$776,I$190)+'СЕТ СН'!$F$15</f>
        <v>177.71097243</v>
      </c>
      <c r="J220" s="36">
        <f>SUMIFS(СВЦЭМ!$F$33:$F$776,СВЦЭМ!$A$33:$A$776,$A220,СВЦЭМ!$B$33:$B$776,J$190)+'СЕТ СН'!$F$15</f>
        <v>172.01877707</v>
      </c>
      <c r="K220" s="36">
        <f>SUMIFS(СВЦЭМ!$F$33:$F$776,СВЦЭМ!$A$33:$A$776,$A220,СВЦЭМ!$B$33:$B$776,K$190)+'СЕТ СН'!$F$15</f>
        <v>168.06164698000001</v>
      </c>
      <c r="L220" s="36">
        <f>SUMIFS(СВЦЭМ!$F$33:$F$776,СВЦЭМ!$A$33:$A$776,$A220,СВЦЭМ!$B$33:$B$776,L$190)+'СЕТ СН'!$F$15</f>
        <v>159.65151462</v>
      </c>
      <c r="M220" s="36">
        <f>SUMIFS(СВЦЭМ!$F$33:$F$776,СВЦЭМ!$A$33:$A$776,$A220,СВЦЭМ!$B$33:$B$776,M$190)+'СЕТ СН'!$F$15</f>
        <v>157.52757645</v>
      </c>
      <c r="N220" s="36">
        <f>SUMIFS(СВЦЭМ!$F$33:$F$776,СВЦЭМ!$A$33:$A$776,$A220,СВЦЭМ!$B$33:$B$776,N$190)+'СЕТ СН'!$F$15</f>
        <v>156.19312939</v>
      </c>
      <c r="O220" s="36">
        <f>SUMIFS(СВЦЭМ!$F$33:$F$776,СВЦЭМ!$A$33:$A$776,$A220,СВЦЭМ!$B$33:$B$776,O$190)+'СЕТ СН'!$F$15</f>
        <v>158.18902023000001</v>
      </c>
      <c r="P220" s="36">
        <f>SUMIFS(СВЦЭМ!$F$33:$F$776,СВЦЭМ!$A$33:$A$776,$A220,СВЦЭМ!$B$33:$B$776,P$190)+'СЕТ СН'!$F$15</f>
        <v>159.87442374</v>
      </c>
      <c r="Q220" s="36">
        <f>SUMIFS(СВЦЭМ!$F$33:$F$776,СВЦЭМ!$A$33:$A$776,$A220,СВЦЭМ!$B$33:$B$776,Q$190)+'СЕТ СН'!$F$15</f>
        <v>160.55915585</v>
      </c>
      <c r="R220" s="36">
        <f>SUMIFS(СВЦЭМ!$F$33:$F$776,СВЦЭМ!$A$33:$A$776,$A220,СВЦЭМ!$B$33:$B$776,R$190)+'СЕТ СН'!$F$15</f>
        <v>156.71759603000001</v>
      </c>
      <c r="S220" s="36">
        <f>SUMIFS(СВЦЭМ!$F$33:$F$776,СВЦЭМ!$A$33:$A$776,$A220,СВЦЭМ!$B$33:$B$776,S$190)+'СЕТ СН'!$F$15</f>
        <v>154.92495424000001</v>
      </c>
      <c r="T220" s="36">
        <f>SUMIFS(СВЦЭМ!$F$33:$F$776,СВЦЭМ!$A$33:$A$776,$A220,СВЦЭМ!$B$33:$B$776,T$190)+'СЕТ СН'!$F$15</f>
        <v>152.85584317000001</v>
      </c>
      <c r="U220" s="36">
        <f>SUMIFS(СВЦЭМ!$F$33:$F$776,СВЦЭМ!$A$33:$A$776,$A220,СВЦЭМ!$B$33:$B$776,U$190)+'СЕТ СН'!$F$15</f>
        <v>152.67344097</v>
      </c>
      <c r="V220" s="36">
        <f>SUMIFS(СВЦЭМ!$F$33:$F$776,СВЦЭМ!$A$33:$A$776,$A220,СВЦЭМ!$B$33:$B$776,V$190)+'СЕТ СН'!$F$15</f>
        <v>154.88965196000001</v>
      </c>
      <c r="W220" s="36">
        <f>SUMIFS(СВЦЭМ!$F$33:$F$776,СВЦЭМ!$A$33:$A$776,$A220,СВЦЭМ!$B$33:$B$776,W$190)+'СЕТ СН'!$F$15</f>
        <v>157.09872379999999</v>
      </c>
      <c r="X220" s="36">
        <f>SUMIFS(СВЦЭМ!$F$33:$F$776,СВЦЭМ!$A$33:$A$776,$A220,СВЦЭМ!$B$33:$B$776,X$190)+'СЕТ СН'!$F$15</f>
        <v>157.49424625</v>
      </c>
      <c r="Y220" s="36">
        <f>SUMIFS(СВЦЭМ!$F$33:$F$776,СВЦЭМ!$A$33:$A$776,$A220,СВЦЭМ!$B$33:$B$776,Y$190)+'СЕТ СН'!$F$15</f>
        <v>165.77132589000001</v>
      </c>
    </row>
    <row r="221" spans="1:25" ht="15.75" hidden="1" x14ac:dyDescent="0.2">
      <c r="A221" s="35">
        <f t="shared" si="5"/>
        <v>43800</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9"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0"/>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31"/>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43771</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43772</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43773</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43774</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43775</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43776</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43777</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43778</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43779</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43780</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43781</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43782</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43783</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43784</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43785</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43786</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43787</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43788</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43789</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43790</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43791</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43792</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43793</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43794</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43795</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43796</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43797</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43798</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43799</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43800</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9"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0"/>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31"/>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43771</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43772</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43773</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43774</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43775</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43776</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43777</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43778</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43779</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43780</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43781</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43782</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43783</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43784</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43785</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43786</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43787</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43788</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43789</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43790</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43791</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43792</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43793</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43794</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43795</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43796</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43797</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43798</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43799</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43800</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43771</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43772</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43773</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43774</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43775</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43776</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43777</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43778</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43779</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43780</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43781</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43782</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43783</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43784</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43785</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43786</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43787</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43788</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43789</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43790</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43791</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43792</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43793</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43794</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43795</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43796</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43797</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43798</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43799</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43800</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9"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0"/>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31"/>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43771</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43772</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43773</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43774</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43775</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43776</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43777</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43778</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43779</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43780</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43781</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43782</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43783</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43784</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43785</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43786</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43787</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43788</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43789</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43790</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43791</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43792</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43793</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43794</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43795</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43796</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43797</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43798</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43799</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43800</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9"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0"/>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31"/>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43771</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43772</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43773</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43774</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43775</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43776</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43777</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43778</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43779</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43780</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43781</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43782</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43783</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43784</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43785</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43786</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43787</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43788</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43789</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43790</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43791</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43792</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43793</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43794</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43795</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43796</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43797</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43798</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43799</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43800</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9"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0"/>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31"/>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43771</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43772</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43773</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43774</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43775</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43776</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43777</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43778</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43779</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43780</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43781</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43782</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43783</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43784</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43785</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43786</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43787</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43788</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43789</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43790</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43791</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43792</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43793</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43794</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43795</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43796</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43797</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43798</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43799</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43800</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3.1322942299999998</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40" t="s">
        <v>74</v>
      </c>
      <c r="B437" s="140"/>
      <c r="C437" s="140"/>
      <c r="D437" s="140"/>
      <c r="E437" s="140"/>
      <c r="F437" s="140"/>
      <c r="G437" s="140"/>
      <c r="H437" s="140"/>
      <c r="I437" s="140"/>
      <c r="J437" s="140"/>
      <c r="K437" s="140"/>
      <c r="L437" s="140"/>
      <c r="M437" s="140"/>
      <c r="N437" s="141" t="s">
        <v>29</v>
      </c>
      <c r="O437" s="141"/>
      <c r="P437" s="141"/>
      <c r="Q437" s="141"/>
      <c r="R437" s="141"/>
      <c r="S437" s="141"/>
      <c r="T437" s="141"/>
      <c r="U437" s="141"/>
      <c r="V437" s="47"/>
      <c r="W437" s="47"/>
      <c r="X437" s="47"/>
      <c r="Y437" s="47"/>
    </row>
    <row r="438" spans="1:26" ht="15.75" x14ac:dyDescent="0.25">
      <c r="A438" s="140"/>
      <c r="B438" s="140"/>
      <c r="C438" s="140"/>
      <c r="D438" s="140"/>
      <c r="E438" s="140"/>
      <c r="F438" s="140"/>
      <c r="G438" s="140"/>
      <c r="H438" s="140"/>
      <c r="I438" s="140"/>
      <c r="J438" s="140"/>
      <c r="K438" s="140"/>
      <c r="L438" s="140"/>
      <c r="M438" s="140"/>
      <c r="N438" s="142" t="s">
        <v>0</v>
      </c>
      <c r="O438" s="142"/>
      <c r="P438" s="142" t="s">
        <v>1</v>
      </c>
      <c r="Q438" s="142"/>
      <c r="R438" s="142" t="s">
        <v>2</v>
      </c>
      <c r="S438" s="142"/>
      <c r="T438" s="142" t="s">
        <v>3</v>
      </c>
      <c r="U438" s="142"/>
    </row>
    <row r="439" spans="1:26" ht="15.75" x14ac:dyDescent="0.25">
      <c r="A439" s="140"/>
      <c r="B439" s="140"/>
      <c r="C439" s="140"/>
      <c r="D439" s="140"/>
      <c r="E439" s="140"/>
      <c r="F439" s="140"/>
      <c r="G439" s="140"/>
      <c r="H439" s="140"/>
      <c r="I439" s="140"/>
      <c r="J439" s="140"/>
      <c r="K439" s="140"/>
      <c r="L439" s="140"/>
      <c r="M439" s="140"/>
      <c r="N439" s="143">
        <f>СВЦЭМ!$D$12+'СЕТ СН'!$F$13-'СЕТ СН'!$F$25</f>
        <v>610553.70521760033</v>
      </c>
      <c r="O439" s="144"/>
      <c r="P439" s="143">
        <f>СВЦЭМ!$D$12+'СЕТ СН'!$F$13-'СЕТ СН'!$G$25</f>
        <v>610553.70521760033</v>
      </c>
      <c r="Q439" s="144"/>
      <c r="R439" s="143">
        <f>СВЦЭМ!$D$12+'СЕТ СН'!$F$13-'СЕТ СН'!$H$25</f>
        <v>610553.70521760033</v>
      </c>
      <c r="S439" s="144"/>
      <c r="T439" s="143">
        <f>СВЦЭМ!$D$12+'СЕТ СН'!$F$13-'СЕТ СН'!$I$25</f>
        <v>610553.70521760033</v>
      </c>
      <c r="U439" s="14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ноябре 2019г.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8" t="s">
        <v>42</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ht="32.25" customHeight="1" x14ac:dyDescent="0.2">
      <c r="A4" s="128" t="s">
        <v>81</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9"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01.11.2019</v>
      </c>
      <c r="B12" s="36">
        <f>SUMIFS(СВЦЭМ!$D$33:$D$776,СВЦЭМ!$A$33:$A$776,$A12,СВЦЭМ!$B$33:$B$776,B$11)+'СЕТ СН'!$F$14+СВЦЭМ!$D$10+'СЕТ СН'!$F$8*'СЕТ СН'!$F$9-'СЕТ СН'!$F$26</f>
        <v>939.72038034000013</v>
      </c>
      <c r="C12" s="36">
        <f>SUMIFS(СВЦЭМ!$D$33:$D$776,СВЦЭМ!$A$33:$A$776,$A12,СВЦЭМ!$B$33:$B$776,C$11)+'СЕТ СН'!$F$14+СВЦЭМ!$D$10+'СЕТ СН'!$F$8*'СЕТ СН'!$F$9-'СЕТ СН'!$F$26</f>
        <v>983.64277500000003</v>
      </c>
      <c r="D12" s="36">
        <f>SUMIFS(СВЦЭМ!$D$33:$D$776,СВЦЭМ!$A$33:$A$776,$A12,СВЦЭМ!$B$33:$B$776,D$11)+'СЕТ СН'!$F$14+СВЦЭМ!$D$10+'СЕТ СН'!$F$8*'СЕТ СН'!$F$9-'СЕТ СН'!$F$26</f>
        <v>1002.0521047400001</v>
      </c>
      <c r="E12" s="36">
        <f>SUMIFS(СВЦЭМ!$D$33:$D$776,СВЦЭМ!$A$33:$A$776,$A12,СВЦЭМ!$B$33:$B$776,E$11)+'СЕТ СН'!$F$14+СВЦЭМ!$D$10+'СЕТ СН'!$F$8*'СЕТ СН'!$F$9-'СЕТ СН'!$F$26</f>
        <v>1014.3682231700001</v>
      </c>
      <c r="F12" s="36">
        <f>SUMIFS(СВЦЭМ!$D$33:$D$776,СВЦЭМ!$A$33:$A$776,$A12,СВЦЭМ!$B$33:$B$776,F$11)+'СЕТ СН'!$F$14+СВЦЭМ!$D$10+'СЕТ СН'!$F$8*'СЕТ СН'!$F$9-'СЕТ СН'!$F$26</f>
        <v>1017.7721324300001</v>
      </c>
      <c r="G12" s="36">
        <f>SUMIFS(СВЦЭМ!$D$33:$D$776,СВЦЭМ!$A$33:$A$776,$A12,СВЦЭМ!$B$33:$B$776,G$11)+'СЕТ СН'!$F$14+СВЦЭМ!$D$10+'СЕТ СН'!$F$8*'СЕТ СН'!$F$9-'СЕТ СН'!$F$26</f>
        <v>999.24540837000006</v>
      </c>
      <c r="H12" s="36">
        <f>SUMIFS(СВЦЭМ!$D$33:$D$776,СВЦЭМ!$A$33:$A$776,$A12,СВЦЭМ!$B$33:$B$776,H$11)+'СЕТ СН'!$F$14+СВЦЭМ!$D$10+'СЕТ СН'!$F$8*'СЕТ СН'!$F$9-'СЕТ СН'!$F$26</f>
        <v>989.63746949000006</v>
      </c>
      <c r="I12" s="36">
        <f>SUMIFS(СВЦЭМ!$D$33:$D$776,СВЦЭМ!$A$33:$A$776,$A12,СВЦЭМ!$B$33:$B$776,I$11)+'СЕТ СН'!$F$14+СВЦЭМ!$D$10+'СЕТ СН'!$F$8*'СЕТ СН'!$F$9-'СЕТ СН'!$F$26</f>
        <v>973.75411495000003</v>
      </c>
      <c r="J12" s="36">
        <f>SUMIFS(СВЦЭМ!$D$33:$D$776,СВЦЭМ!$A$33:$A$776,$A12,СВЦЭМ!$B$33:$B$776,J$11)+'СЕТ СН'!$F$14+СВЦЭМ!$D$10+'СЕТ СН'!$F$8*'СЕТ СН'!$F$9-'СЕТ СН'!$F$26</f>
        <v>949.16473760000008</v>
      </c>
      <c r="K12" s="36">
        <f>SUMIFS(СВЦЭМ!$D$33:$D$776,СВЦЭМ!$A$33:$A$776,$A12,СВЦЭМ!$B$33:$B$776,K$11)+'СЕТ СН'!$F$14+СВЦЭМ!$D$10+'СЕТ СН'!$F$8*'СЕТ СН'!$F$9-'СЕТ СН'!$F$26</f>
        <v>936.63137309000012</v>
      </c>
      <c r="L12" s="36">
        <f>SUMIFS(СВЦЭМ!$D$33:$D$776,СВЦЭМ!$A$33:$A$776,$A12,СВЦЭМ!$B$33:$B$776,L$11)+'СЕТ СН'!$F$14+СВЦЭМ!$D$10+'СЕТ СН'!$F$8*'СЕТ СН'!$F$9-'СЕТ СН'!$F$26</f>
        <v>942.05047317000003</v>
      </c>
      <c r="M12" s="36">
        <f>SUMIFS(СВЦЭМ!$D$33:$D$776,СВЦЭМ!$A$33:$A$776,$A12,СВЦЭМ!$B$33:$B$776,M$11)+'СЕТ СН'!$F$14+СВЦЭМ!$D$10+'СЕТ СН'!$F$8*'СЕТ СН'!$F$9-'СЕТ СН'!$F$26</f>
        <v>944.70231387000013</v>
      </c>
      <c r="N12" s="36">
        <f>SUMIFS(СВЦЭМ!$D$33:$D$776,СВЦЭМ!$A$33:$A$776,$A12,СВЦЭМ!$B$33:$B$776,N$11)+'СЕТ СН'!$F$14+СВЦЭМ!$D$10+'СЕТ СН'!$F$8*'СЕТ СН'!$F$9-'СЕТ СН'!$F$26</f>
        <v>950.34257172000002</v>
      </c>
      <c r="O12" s="36">
        <f>SUMIFS(СВЦЭМ!$D$33:$D$776,СВЦЭМ!$A$33:$A$776,$A12,СВЦЭМ!$B$33:$B$776,O$11)+'СЕТ СН'!$F$14+СВЦЭМ!$D$10+'СЕТ СН'!$F$8*'СЕТ СН'!$F$9-'СЕТ СН'!$F$26</f>
        <v>948.35282505000009</v>
      </c>
      <c r="P12" s="36">
        <f>SUMIFS(СВЦЭМ!$D$33:$D$776,СВЦЭМ!$A$33:$A$776,$A12,СВЦЭМ!$B$33:$B$776,P$11)+'СЕТ СН'!$F$14+СВЦЭМ!$D$10+'СЕТ СН'!$F$8*'СЕТ СН'!$F$9-'СЕТ СН'!$F$26</f>
        <v>954.77412339000011</v>
      </c>
      <c r="Q12" s="36">
        <f>SUMIFS(СВЦЭМ!$D$33:$D$776,СВЦЭМ!$A$33:$A$776,$A12,СВЦЭМ!$B$33:$B$776,Q$11)+'СЕТ СН'!$F$14+СВЦЭМ!$D$10+'СЕТ СН'!$F$8*'СЕТ СН'!$F$9-'СЕТ СН'!$F$26</f>
        <v>952.07275066000011</v>
      </c>
      <c r="R12" s="36">
        <f>SUMIFS(СВЦЭМ!$D$33:$D$776,СВЦЭМ!$A$33:$A$776,$A12,СВЦЭМ!$B$33:$B$776,R$11)+'СЕТ СН'!$F$14+СВЦЭМ!$D$10+'СЕТ СН'!$F$8*'СЕТ СН'!$F$9-'СЕТ СН'!$F$26</f>
        <v>909.44418680000013</v>
      </c>
      <c r="S12" s="36">
        <f>SUMIFS(СВЦЭМ!$D$33:$D$776,СВЦЭМ!$A$33:$A$776,$A12,СВЦЭМ!$B$33:$B$776,S$11)+'СЕТ СН'!$F$14+СВЦЭМ!$D$10+'СЕТ СН'!$F$8*'СЕТ СН'!$F$9-'СЕТ СН'!$F$26</f>
        <v>891.27546700000005</v>
      </c>
      <c r="T12" s="36">
        <f>SUMIFS(СВЦЭМ!$D$33:$D$776,СВЦЭМ!$A$33:$A$776,$A12,СВЦЭМ!$B$33:$B$776,T$11)+'СЕТ СН'!$F$14+СВЦЭМ!$D$10+'СЕТ СН'!$F$8*'СЕТ СН'!$F$9-'СЕТ СН'!$F$26</f>
        <v>870.20340427000008</v>
      </c>
      <c r="U12" s="36">
        <f>SUMIFS(СВЦЭМ!$D$33:$D$776,СВЦЭМ!$A$33:$A$776,$A12,СВЦЭМ!$B$33:$B$776,U$11)+'СЕТ СН'!$F$14+СВЦЭМ!$D$10+'СЕТ СН'!$F$8*'СЕТ СН'!$F$9-'СЕТ СН'!$F$26</f>
        <v>869.11969643000009</v>
      </c>
      <c r="V12" s="36">
        <f>SUMIFS(СВЦЭМ!$D$33:$D$776,СВЦЭМ!$A$33:$A$776,$A12,СВЦЭМ!$B$33:$B$776,V$11)+'СЕТ СН'!$F$14+СВЦЭМ!$D$10+'СЕТ СН'!$F$8*'СЕТ СН'!$F$9-'СЕТ СН'!$F$26</f>
        <v>876.98954545000004</v>
      </c>
      <c r="W12" s="36">
        <f>SUMIFS(СВЦЭМ!$D$33:$D$776,СВЦЭМ!$A$33:$A$776,$A12,СВЦЭМ!$B$33:$B$776,W$11)+'СЕТ СН'!$F$14+СВЦЭМ!$D$10+'СЕТ СН'!$F$8*'СЕТ СН'!$F$9-'СЕТ СН'!$F$26</f>
        <v>893.15386231000002</v>
      </c>
      <c r="X12" s="36">
        <f>SUMIFS(СВЦЭМ!$D$33:$D$776,СВЦЭМ!$A$33:$A$776,$A12,СВЦЭМ!$B$33:$B$776,X$11)+'СЕТ СН'!$F$14+СВЦЭМ!$D$10+'СЕТ СН'!$F$8*'СЕТ СН'!$F$9-'СЕТ СН'!$F$26</f>
        <v>907.27112576000013</v>
      </c>
      <c r="Y12" s="36">
        <f>SUMIFS(СВЦЭМ!$D$33:$D$776,СВЦЭМ!$A$33:$A$776,$A12,СВЦЭМ!$B$33:$B$776,Y$11)+'СЕТ СН'!$F$14+СВЦЭМ!$D$10+'СЕТ СН'!$F$8*'СЕТ СН'!$F$9-'СЕТ СН'!$F$26</f>
        <v>934.69500961000006</v>
      </c>
    </row>
    <row r="13" spans="1:25" ht="15.75" x14ac:dyDescent="0.2">
      <c r="A13" s="35">
        <f>A12+1</f>
        <v>43771</v>
      </c>
      <c r="B13" s="36">
        <f>SUMIFS(СВЦЭМ!$D$33:$D$776,СВЦЭМ!$A$33:$A$776,$A13,СВЦЭМ!$B$33:$B$776,B$11)+'СЕТ СН'!$F$14+СВЦЭМ!$D$10+'СЕТ СН'!$F$8*'СЕТ СН'!$F$9-'СЕТ СН'!$F$26</f>
        <v>951.89724577000004</v>
      </c>
      <c r="C13" s="36">
        <f>SUMIFS(СВЦЭМ!$D$33:$D$776,СВЦЭМ!$A$33:$A$776,$A13,СВЦЭМ!$B$33:$B$776,C$11)+'СЕТ СН'!$F$14+СВЦЭМ!$D$10+'СЕТ СН'!$F$8*'СЕТ СН'!$F$9-'СЕТ СН'!$F$26</f>
        <v>989.64983302000007</v>
      </c>
      <c r="D13" s="36">
        <f>SUMIFS(СВЦЭМ!$D$33:$D$776,СВЦЭМ!$A$33:$A$776,$A13,СВЦЭМ!$B$33:$B$776,D$11)+'СЕТ СН'!$F$14+СВЦЭМ!$D$10+'СЕТ СН'!$F$8*'СЕТ СН'!$F$9-'СЕТ СН'!$F$26</f>
        <v>1011.9758159600001</v>
      </c>
      <c r="E13" s="36">
        <f>SUMIFS(СВЦЭМ!$D$33:$D$776,СВЦЭМ!$A$33:$A$776,$A13,СВЦЭМ!$B$33:$B$776,E$11)+'СЕТ СН'!$F$14+СВЦЭМ!$D$10+'СЕТ СН'!$F$8*'СЕТ СН'!$F$9-'СЕТ СН'!$F$26</f>
        <v>1021.76474581</v>
      </c>
      <c r="F13" s="36">
        <f>SUMIFS(СВЦЭМ!$D$33:$D$776,СВЦЭМ!$A$33:$A$776,$A13,СВЦЭМ!$B$33:$B$776,F$11)+'СЕТ СН'!$F$14+СВЦЭМ!$D$10+'СЕТ СН'!$F$8*'СЕТ СН'!$F$9-'СЕТ СН'!$F$26</f>
        <v>1006.7225529400001</v>
      </c>
      <c r="G13" s="36">
        <f>SUMIFS(СВЦЭМ!$D$33:$D$776,СВЦЭМ!$A$33:$A$776,$A13,СВЦЭМ!$B$33:$B$776,G$11)+'СЕТ СН'!$F$14+СВЦЭМ!$D$10+'СЕТ СН'!$F$8*'СЕТ СН'!$F$9-'СЕТ СН'!$F$26</f>
        <v>993.71916391000013</v>
      </c>
      <c r="H13" s="36">
        <f>SUMIFS(СВЦЭМ!$D$33:$D$776,СВЦЭМ!$A$33:$A$776,$A13,СВЦЭМ!$B$33:$B$776,H$11)+'СЕТ СН'!$F$14+СВЦЭМ!$D$10+'СЕТ СН'!$F$8*'СЕТ СН'!$F$9-'СЕТ СН'!$F$26</f>
        <v>971.91797442000006</v>
      </c>
      <c r="I13" s="36">
        <f>SUMIFS(СВЦЭМ!$D$33:$D$776,СВЦЭМ!$A$33:$A$776,$A13,СВЦЭМ!$B$33:$B$776,I$11)+'СЕТ СН'!$F$14+СВЦЭМ!$D$10+'СЕТ СН'!$F$8*'СЕТ СН'!$F$9-'СЕТ СН'!$F$26</f>
        <v>963.08340422000003</v>
      </c>
      <c r="J13" s="36">
        <f>SUMIFS(СВЦЭМ!$D$33:$D$776,СВЦЭМ!$A$33:$A$776,$A13,СВЦЭМ!$B$33:$B$776,J$11)+'СЕТ СН'!$F$14+СВЦЭМ!$D$10+'СЕТ СН'!$F$8*'СЕТ СН'!$F$9-'СЕТ СН'!$F$26</f>
        <v>948.51802540000006</v>
      </c>
      <c r="K13" s="36">
        <f>SUMIFS(СВЦЭМ!$D$33:$D$776,СВЦЭМ!$A$33:$A$776,$A13,СВЦЭМ!$B$33:$B$776,K$11)+'СЕТ СН'!$F$14+СВЦЭМ!$D$10+'СЕТ СН'!$F$8*'СЕТ СН'!$F$9-'СЕТ СН'!$F$26</f>
        <v>919.76455496000005</v>
      </c>
      <c r="L13" s="36">
        <f>SUMIFS(СВЦЭМ!$D$33:$D$776,СВЦЭМ!$A$33:$A$776,$A13,СВЦЭМ!$B$33:$B$776,L$11)+'СЕТ СН'!$F$14+СВЦЭМ!$D$10+'СЕТ СН'!$F$8*'СЕТ СН'!$F$9-'СЕТ СН'!$F$26</f>
        <v>905.3818722100001</v>
      </c>
      <c r="M13" s="36">
        <f>SUMIFS(СВЦЭМ!$D$33:$D$776,СВЦЭМ!$A$33:$A$776,$A13,СВЦЭМ!$B$33:$B$776,M$11)+'СЕТ СН'!$F$14+СВЦЭМ!$D$10+'СЕТ СН'!$F$8*'СЕТ СН'!$F$9-'СЕТ СН'!$F$26</f>
        <v>916.52862678000008</v>
      </c>
      <c r="N13" s="36">
        <f>SUMIFS(СВЦЭМ!$D$33:$D$776,СВЦЭМ!$A$33:$A$776,$A13,СВЦЭМ!$B$33:$B$776,N$11)+'СЕТ СН'!$F$14+СВЦЭМ!$D$10+'СЕТ СН'!$F$8*'СЕТ СН'!$F$9-'СЕТ СН'!$F$26</f>
        <v>915.2966955600001</v>
      </c>
      <c r="O13" s="36">
        <f>SUMIFS(СВЦЭМ!$D$33:$D$776,СВЦЭМ!$A$33:$A$776,$A13,СВЦЭМ!$B$33:$B$776,O$11)+'СЕТ СН'!$F$14+СВЦЭМ!$D$10+'СЕТ СН'!$F$8*'СЕТ СН'!$F$9-'СЕТ СН'!$F$26</f>
        <v>921.10530816000005</v>
      </c>
      <c r="P13" s="36">
        <f>SUMIFS(СВЦЭМ!$D$33:$D$776,СВЦЭМ!$A$33:$A$776,$A13,СВЦЭМ!$B$33:$B$776,P$11)+'СЕТ СН'!$F$14+СВЦЭМ!$D$10+'СЕТ СН'!$F$8*'СЕТ СН'!$F$9-'СЕТ СН'!$F$26</f>
        <v>928.4728137300001</v>
      </c>
      <c r="Q13" s="36">
        <f>SUMIFS(СВЦЭМ!$D$33:$D$776,СВЦЭМ!$A$33:$A$776,$A13,СВЦЭМ!$B$33:$B$776,Q$11)+'СЕТ СН'!$F$14+СВЦЭМ!$D$10+'СЕТ СН'!$F$8*'СЕТ СН'!$F$9-'СЕТ СН'!$F$26</f>
        <v>910.9979861700001</v>
      </c>
      <c r="R13" s="36">
        <f>SUMIFS(СВЦЭМ!$D$33:$D$776,СВЦЭМ!$A$33:$A$776,$A13,СВЦЭМ!$B$33:$B$776,R$11)+'СЕТ СН'!$F$14+СВЦЭМ!$D$10+'СЕТ СН'!$F$8*'СЕТ СН'!$F$9-'СЕТ СН'!$F$26</f>
        <v>867.1985924600001</v>
      </c>
      <c r="S13" s="36">
        <f>SUMIFS(СВЦЭМ!$D$33:$D$776,СВЦЭМ!$A$33:$A$776,$A13,СВЦЭМ!$B$33:$B$776,S$11)+'СЕТ СН'!$F$14+СВЦЭМ!$D$10+'СЕТ СН'!$F$8*'СЕТ СН'!$F$9-'СЕТ СН'!$F$26</f>
        <v>846.83100858000012</v>
      </c>
      <c r="T13" s="36">
        <f>SUMIFS(СВЦЭМ!$D$33:$D$776,СВЦЭМ!$A$33:$A$776,$A13,СВЦЭМ!$B$33:$B$776,T$11)+'СЕТ СН'!$F$14+СВЦЭМ!$D$10+'СЕТ СН'!$F$8*'СЕТ СН'!$F$9-'СЕТ СН'!$F$26</f>
        <v>839.38567799000009</v>
      </c>
      <c r="U13" s="36">
        <f>SUMIFS(СВЦЭМ!$D$33:$D$776,СВЦЭМ!$A$33:$A$776,$A13,СВЦЭМ!$B$33:$B$776,U$11)+'СЕТ СН'!$F$14+СВЦЭМ!$D$10+'СЕТ СН'!$F$8*'СЕТ СН'!$F$9-'СЕТ СН'!$F$26</f>
        <v>839.2227587000001</v>
      </c>
      <c r="V13" s="36">
        <f>SUMIFS(СВЦЭМ!$D$33:$D$776,СВЦЭМ!$A$33:$A$776,$A13,СВЦЭМ!$B$33:$B$776,V$11)+'СЕТ СН'!$F$14+СВЦЭМ!$D$10+'СЕТ СН'!$F$8*'СЕТ СН'!$F$9-'СЕТ СН'!$F$26</f>
        <v>840.7514128900001</v>
      </c>
      <c r="W13" s="36">
        <f>SUMIFS(СВЦЭМ!$D$33:$D$776,СВЦЭМ!$A$33:$A$776,$A13,СВЦЭМ!$B$33:$B$776,W$11)+'СЕТ СН'!$F$14+СВЦЭМ!$D$10+'СЕТ СН'!$F$8*'СЕТ СН'!$F$9-'СЕТ СН'!$F$26</f>
        <v>869.35103659000004</v>
      </c>
      <c r="X13" s="36">
        <f>SUMIFS(СВЦЭМ!$D$33:$D$776,СВЦЭМ!$A$33:$A$776,$A13,СВЦЭМ!$B$33:$B$776,X$11)+'СЕТ СН'!$F$14+СВЦЭМ!$D$10+'СЕТ СН'!$F$8*'СЕТ СН'!$F$9-'СЕТ СН'!$F$26</f>
        <v>883.08754481000005</v>
      </c>
      <c r="Y13" s="36">
        <f>SUMIFS(СВЦЭМ!$D$33:$D$776,СВЦЭМ!$A$33:$A$776,$A13,СВЦЭМ!$B$33:$B$776,Y$11)+'СЕТ СН'!$F$14+СВЦЭМ!$D$10+'СЕТ СН'!$F$8*'СЕТ СН'!$F$9-'СЕТ СН'!$F$26</f>
        <v>909.54744931000005</v>
      </c>
    </row>
    <row r="14" spans="1:25" ht="15.75" x14ac:dyDescent="0.2">
      <c r="A14" s="35">
        <f t="shared" ref="A14:A42" si="0">A13+1</f>
        <v>43772</v>
      </c>
      <c r="B14" s="36">
        <f>SUMIFS(СВЦЭМ!$D$33:$D$776,СВЦЭМ!$A$33:$A$776,$A14,СВЦЭМ!$B$33:$B$776,B$11)+'СЕТ СН'!$F$14+СВЦЭМ!$D$10+'СЕТ СН'!$F$8*'СЕТ СН'!$F$9-'СЕТ СН'!$F$26</f>
        <v>894.72088560000009</v>
      </c>
      <c r="C14" s="36">
        <f>SUMIFS(СВЦЭМ!$D$33:$D$776,СВЦЭМ!$A$33:$A$776,$A14,СВЦЭМ!$B$33:$B$776,C$11)+'СЕТ СН'!$F$14+СВЦЭМ!$D$10+'СЕТ СН'!$F$8*'СЕТ СН'!$F$9-'СЕТ СН'!$F$26</f>
        <v>934.21450679000009</v>
      </c>
      <c r="D14" s="36">
        <f>SUMIFS(СВЦЭМ!$D$33:$D$776,СВЦЭМ!$A$33:$A$776,$A14,СВЦЭМ!$B$33:$B$776,D$11)+'СЕТ СН'!$F$14+СВЦЭМ!$D$10+'СЕТ СН'!$F$8*'СЕТ СН'!$F$9-'СЕТ СН'!$F$26</f>
        <v>950.01507220000008</v>
      </c>
      <c r="E14" s="36">
        <f>SUMIFS(СВЦЭМ!$D$33:$D$776,СВЦЭМ!$A$33:$A$776,$A14,СВЦЭМ!$B$33:$B$776,E$11)+'СЕТ СН'!$F$14+СВЦЭМ!$D$10+'СЕТ СН'!$F$8*'СЕТ СН'!$F$9-'СЕТ СН'!$F$26</f>
        <v>954.77726432000009</v>
      </c>
      <c r="F14" s="36">
        <f>SUMIFS(СВЦЭМ!$D$33:$D$776,СВЦЭМ!$A$33:$A$776,$A14,СВЦЭМ!$B$33:$B$776,F$11)+'СЕТ СН'!$F$14+СВЦЭМ!$D$10+'СЕТ СН'!$F$8*'СЕТ СН'!$F$9-'СЕТ СН'!$F$26</f>
        <v>971.22273930000006</v>
      </c>
      <c r="G14" s="36">
        <f>SUMIFS(СВЦЭМ!$D$33:$D$776,СВЦЭМ!$A$33:$A$776,$A14,СВЦЭМ!$B$33:$B$776,G$11)+'СЕТ СН'!$F$14+СВЦЭМ!$D$10+'СЕТ СН'!$F$8*'СЕТ СН'!$F$9-'СЕТ СН'!$F$26</f>
        <v>957.90463240000008</v>
      </c>
      <c r="H14" s="36">
        <f>SUMIFS(СВЦЭМ!$D$33:$D$776,СВЦЭМ!$A$33:$A$776,$A14,СВЦЭМ!$B$33:$B$776,H$11)+'СЕТ СН'!$F$14+СВЦЭМ!$D$10+'СЕТ СН'!$F$8*'СЕТ СН'!$F$9-'СЕТ СН'!$F$26</f>
        <v>943.14887025000007</v>
      </c>
      <c r="I14" s="36">
        <f>SUMIFS(СВЦЭМ!$D$33:$D$776,СВЦЭМ!$A$33:$A$776,$A14,СВЦЭМ!$B$33:$B$776,I$11)+'СЕТ СН'!$F$14+СВЦЭМ!$D$10+'СЕТ СН'!$F$8*'СЕТ СН'!$F$9-'СЕТ СН'!$F$26</f>
        <v>933.71084911000003</v>
      </c>
      <c r="J14" s="36">
        <f>SUMIFS(СВЦЭМ!$D$33:$D$776,СВЦЭМ!$A$33:$A$776,$A14,СВЦЭМ!$B$33:$B$776,J$11)+'СЕТ СН'!$F$14+СВЦЭМ!$D$10+'СЕТ СН'!$F$8*'СЕТ СН'!$F$9-'СЕТ СН'!$F$26</f>
        <v>897.03634455000008</v>
      </c>
      <c r="K14" s="36">
        <f>SUMIFS(СВЦЭМ!$D$33:$D$776,СВЦЭМ!$A$33:$A$776,$A14,СВЦЭМ!$B$33:$B$776,K$11)+'СЕТ СН'!$F$14+СВЦЭМ!$D$10+'СЕТ СН'!$F$8*'СЕТ СН'!$F$9-'СЕТ СН'!$F$26</f>
        <v>851.93102287000011</v>
      </c>
      <c r="L14" s="36">
        <f>SUMIFS(СВЦЭМ!$D$33:$D$776,СВЦЭМ!$A$33:$A$776,$A14,СВЦЭМ!$B$33:$B$776,L$11)+'СЕТ СН'!$F$14+СВЦЭМ!$D$10+'СЕТ СН'!$F$8*'СЕТ СН'!$F$9-'СЕТ СН'!$F$26</f>
        <v>837.99686627000006</v>
      </c>
      <c r="M14" s="36">
        <f>SUMIFS(СВЦЭМ!$D$33:$D$776,СВЦЭМ!$A$33:$A$776,$A14,СВЦЭМ!$B$33:$B$776,M$11)+'СЕТ СН'!$F$14+СВЦЭМ!$D$10+'СЕТ СН'!$F$8*'СЕТ СН'!$F$9-'СЕТ СН'!$F$26</f>
        <v>840.45795435000002</v>
      </c>
      <c r="N14" s="36">
        <f>SUMIFS(СВЦЭМ!$D$33:$D$776,СВЦЭМ!$A$33:$A$776,$A14,СВЦЭМ!$B$33:$B$776,N$11)+'СЕТ СН'!$F$14+СВЦЭМ!$D$10+'СЕТ СН'!$F$8*'СЕТ СН'!$F$9-'СЕТ СН'!$F$26</f>
        <v>844.47466492000012</v>
      </c>
      <c r="O14" s="36">
        <f>SUMIFS(СВЦЭМ!$D$33:$D$776,СВЦЭМ!$A$33:$A$776,$A14,СВЦЭМ!$B$33:$B$776,O$11)+'СЕТ СН'!$F$14+СВЦЭМ!$D$10+'СЕТ СН'!$F$8*'СЕТ СН'!$F$9-'СЕТ СН'!$F$26</f>
        <v>848.13801648000003</v>
      </c>
      <c r="P14" s="36">
        <f>SUMIFS(СВЦЭМ!$D$33:$D$776,СВЦЭМ!$A$33:$A$776,$A14,СВЦЭМ!$B$33:$B$776,P$11)+'СЕТ СН'!$F$14+СВЦЭМ!$D$10+'СЕТ СН'!$F$8*'СЕТ СН'!$F$9-'СЕТ СН'!$F$26</f>
        <v>855.04868130000011</v>
      </c>
      <c r="Q14" s="36">
        <f>SUMIFS(СВЦЭМ!$D$33:$D$776,СВЦЭМ!$A$33:$A$776,$A14,СВЦЭМ!$B$33:$B$776,Q$11)+'СЕТ СН'!$F$14+СВЦЭМ!$D$10+'СЕТ СН'!$F$8*'СЕТ СН'!$F$9-'СЕТ СН'!$F$26</f>
        <v>848.44783117000009</v>
      </c>
      <c r="R14" s="36">
        <f>SUMIFS(СВЦЭМ!$D$33:$D$776,СВЦЭМ!$A$33:$A$776,$A14,СВЦЭМ!$B$33:$B$776,R$11)+'СЕТ СН'!$F$14+СВЦЭМ!$D$10+'СЕТ СН'!$F$8*'СЕТ СН'!$F$9-'СЕТ СН'!$F$26</f>
        <v>813.37021942000013</v>
      </c>
      <c r="S14" s="36">
        <f>SUMIFS(СВЦЭМ!$D$33:$D$776,СВЦЭМ!$A$33:$A$776,$A14,СВЦЭМ!$B$33:$B$776,S$11)+'СЕТ СН'!$F$14+СВЦЭМ!$D$10+'СЕТ СН'!$F$8*'СЕТ СН'!$F$9-'СЕТ СН'!$F$26</f>
        <v>786.30492541000012</v>
      </c>
      <c r="T14" s="36">
        <f>SUMIFS(СВЦЭМ!$D$33:$D$776,СВЦЭМ!$A$33:$A$776,$A14,СВЦЭМ!$B$33:$B$776,T$11)+'СЕТ СН'!$F$14+СВЦЭМ!$D$10+'СЕТ СН'!$F$8*'СЕТ СН'!$F$9-'СЕТ СН'!$F$26</f>
        <v>769.19434473000013</v>
      </c>
      <c r="U14" s="36">
        <f>SUMIFS(СВЦЭМ!$D$33:$D$776,СВЦЭМ!$A$33:$A$776,$A14,СВЦЭМ!$B$33:$B$776,U$11)+'СЕТ СН'!$F$14+СВЦЭМ!$D$10+'СЕТ СН'!$F$8*'СЕТ СН'!$F$9-'СЕТ СН'!$F$26</f>
        <v>769.74001926000005</v>
      </c>
      <c r="V14" s="36">
        <f>SUMIFS(СВЦЭМ!$D$33:$D$776,СВЦЭМ!$A$33:$A$776,$A14,СВЦЭМ!$B$33:$B$776,V$11)+'СЕТ СН'!$F$14+СВЦЭМ!$D$10+'СЕТ СН'!$F$8*'СЕТ СН'!$F$9-'СЕТ СН'!$F$26</f>
        <v>781.07783163000011</v>
      </c>
      <c r="W14" s="36">
        <f>SUMIFS(СВЦЭМ!$D$33:$D$776,СВЦЭМ!$A$33:$A$776,$A14,СВЦЭМ!$B$33:$B$776,W$11)+'СЕТ СН'!$F$14+СВЦЭМ!$D$10+'СЕТ СН'!$F$8*'СЕТ СН'!$F$9-'СЕТ СН'!$F$26</f>
        <v>788.70282554000005</v>
      </c>
      <c r="X14" s="36">
        <f>SUMIFS(СВЦЭМ!$D$33:$D$776,СВЦЭМ!$A$33:$A$776,$A14,СВЦЭМ!$B$33:$B$776,X$11)+'СЕТ СН'!$F$14+СВЦЭМ!$D$10+'СЕТ СН'!$F$8*'СЕТ СН'!$F$9-'СЕТ СН'!$F$26</f>
        <v>801.84087000000011</v>
      </c>
      <c r="Y14" s="36">
        <f>SUMIFS(СВЦЭМ!$D$33:$D$776,СВЦЭМ!$A$33:$A$776,$A14,СВЦЭМ!$B$33:$B$776,Y$11)+'СЕТ СН'!$F$14+СВЦЭМ!$D$10+'СЕТ СН'!$F$8*'СЕТ СН'!$F$9-'СЕТ СН'!$F$26</f>
        <v>844.72923159000004</v>
      </c>
    </row>
    <row r="15" spans="1:25" ht="15.75" x14ac:dyDescent="0.2">
      <c r="A15" s="35">
        <f t="shared" si="0"/>
        <v>43773</v>
      </c>
      <c r="B15" s="36">
        <f>SUMIFS(СВЦЭМ!$D$33:$D$776,СВЦЭМ!$A$33:$A$776,$A15,СВЦЭМ!$B$33:$B$776,B$11)+'СЕТ СН'!$F$14+СВЦЭМ!$D$10+'СЕТ СН'!$F$8*'СЕТ СН'!$F$9-'СЕТ СН'!$F$26</f>
        <v>921.91844715000013</v>
      </c>
      <c r="C15" s="36">
        <f>SUMIFS(СВЦЭМ!$D$33:$D$776,СВЦЭМ!$A$33:$A$776,$A15,СВЦЭМ!$B$33:$B$776,C$11)+'СЕТ СН'!$F$14+СВЦЭМ!$D$10+'СЕТ СН'!$F$8*'СЕТ СН'!$F$9-'СЕТ СН'!$F$26</f>
        <v>954.63856994000002</v>
      </c>
      <c r="D15" s="36">
        <f>SUMIFS(СВЦЭМ!$D$33:$D$776,СВЦЭМ!$A$33:$A$776,$A15,СВЦЭМ!$B$33:$B$776,D$11)+'СЕТ СН'!$F$14+СВЦЭМ!$D$10+'СЕТ СН'!$F$8*'СЕТ СН'!$F$9-'СЕТ СН'!$F$26</f>
        <v>965.93628063000006</v>
      </c>
      <c r="E15" s="36">
        <f>SUMIFS(СВЦЭМ!$D$33:$D$776,СВЦЭМ!$A$33:$A$776,$A15,СВЦЭМ!$B$33:$B$776,E$11)+'СЕТ СН'!$F$14+СВЦЭМ!$D$10+'СЕТ СН'!$F$8*'СЕТ СН'!$F$9-'СЕТ СН'!$F$26</f>
        <v>989.7860096600001</v>
      </c>
      <c r="F15" s="36">
        <f>SUMIFS(СВЦЭМ!$D$33:$D$776,СВЦЭМ!$A$33:$A$776,$A15,СВЦЭМ!$B$33:$B$776,F$11)+'СЕТ СН'!$F$14+СВЦЭМ!$D$10+'СЕТ СН'!$F$8*'СЕТ СН'!$F$9-'СЕТ СН'!$F$26</f>
        <v>991.48706930000003</v>
      </c>
      <c r="G15" s="36">
        <f>SUMIFS(СВЦЭМ!$D$33:$D$776,СВЦЭМ!$A$33:$A$776,$A15,СВЦЭМ!$B$33:$B$776,G$11)+'СЕТ СН'!$F$14+СВЦЭМ!$D$10+'СЕТ СН'!$F$8*'СЕТ СН'!$F$9-'СЕТ СН'!$F$26</f>
        <v>957.65798714000005</v>
      </c>
      <c r="H15" s="36">
        <f>SUMIFS(СВЦЭМ!$D$33:$D$776,СВЦЭМ!$A$33:$A$776,$A15,СВЦЭМ!$B$33:$B$776,H$11)+'СЕТ СН'!$F$14+СВЦЭМ!$D$10+'СЕТ СН'!$F$8*'СЕТ СН'!$F$9-'СЕТ СН'!$F$26</f>
        <v>925.1970610300001</v>
      </c>
      <c r="I15" s="36">
        <f>SUMIFS(СВЦЭМ!$D$33:$D$776,СВЦЭМ!$A$33:$A$776,$A15,СВЦЭМ!$B$33:$B$776,I$11)+'СЕТ СН'!$F$14+СВЦЭМ!$D$10+'СЕТ СН'!$F$8*'СЕТ СН'!$F$9-'СЕТ СН'!$F$26</f>
        <v>915.59807765000005</v>
      </c>
      <c r="J15" s="36">
        <f>SUMIFS(СВЦЭМ!$D$33:$D$776,СВЦЭМ!$A$33:$A$776,$A15,СВЦЭМ!$B$33:$B$776,J$11)+'СЕТ СН'!$F$14+СВЦЭМ!$D$10+'СЕТ СН'!$F$8*'СЕТ СН'!$F$9-'СЕТ СН'!$F$26</f>
        <v>898.83440574000008</v>
      </c>
      <c r="K15" s="36">
        <f>SUMIFS(СВЦЭМ!$D$33:$D$776,СВЦЭМ!$A$33:$A$776,$A15,СВЦЭМ!$B$33:$B$776,K$11)+'СЕТ СН'!$F$14+СВЦЭМ!$D$10+'СЕТ СН'!$F$8*'СЕТ СН'!$F$9-'СЕТ СН'!$F$26</f>
        <v>870.60361895000005</v>
      </c>
      <c r="L15" s="36">
        <f>SUMIFS(СВЦЭМ!$D$33:$D$776,СВЦЭМ!$A$33:$A$776,$A15,СВЦЭМ!$B$33:$B$776,L$11)+'СЕТ СН'!$F$14+СВЦЭМ!$D$10+'СЕТ СН'!$F$8*'СЕТ СН'!$F$9-'СЕТ СН'!$F$26</f>
        <v>855.4716241000001</v>
      </c>
      <c r="M15" s="36">
        <f>SUMIFS(СВЦЭМ!$D$33:$D$776,СВЦЭМ!$A$33:$A$776,$A15,СВЦЭМ!$B$33:$B$776,M$11)+'СЕТ СН'!$F$14+СВЦЭМ!$D$10+'СЕТ СН'!$F$8*'СЕТ СН'!$F$9-'СЕТ СН'!$F$26</f>
        <v>856.90956339000013</v>
      </c>
      <c r="N15" s="36">
        <f>SUMIFS(СВЦЭМ!$D$33:$D$776,СВЦЭМ!$A$33:$A$776,$A15,СВЦЭМ!$B$33:$B$776,N$11)+'СЕТ СН'!$F$14+СВЦЭМ!$D$10+'СЕТ СН'!$F$8*'СЕТ СН'!$F$9-'СЕТ СН'!$F$26</f>
        <v>858.7239029000001</v>
      </c>
      <c r="O15" s="36">
        <f>SUMIFS(СВЦЭМ!$D$33:$D$776,СВЦЭМ!$A$33:$A$776,$A15,СВЦЭМ!$B$33:$B$776,O$11)+'СЕТ СН'!$F$14+СВЦЭМ!$D$10+'СЕТ СН'!$F$8*'СЕТ СН'!$F$9-'СЕТ СН'!$F$26</f>
        <v>862.33841230000007</v>
      </c>
      <c r="P15" s="36">
        <f>SUMIFS(СВЦЭМ!$D$33:$D$776,СВЦЭМ!$A$33:$A$776,$A15,СВЦЭМ!$B$33:$B$776,P$11)+'СЕТ СН'!$F$14+СВЦЭМ!$D$10+'СЕТ СН'!$F$8*'СЕТ СН'!$F$9-'СЕТ СН'!$F$26</f>
        <v>880.60044446000006</v>
      </c>
      <c r="Q15" s="36">
        <f>SUMIFS(СВЦЭМ!$D$33:$D$776,СВЦЭМ!$A$33:$A$776,$A15,СВЦЭМ!$B$33:$B$776,Q$11)+'СЕТ СН'!$F$14+СВЦЭМ!$D$10+'СЕТ СН'!$F$8*'СЕТ СН'!$F$9-'СЕТ СН'!$F$26</f>
        <v>884.34886473000006</v>
      </c>
      <c r="R15" s="36">
        <f>SUMIFS(СВЦЭМ!$D$33:$D$776,СВЦЭМ!$A$33:$A$776,$A15,СВЦЭМ!$B$33:$B$776,R$11)+'СЕТ СН'!$F$14+СВЦЭМ!$D$10+'СЕТ СН'!$F$8*'СЕТ СН'!$F$9-'СЕТ СН'!$F$26</f>
        <v>844.67671805000009</v>
      </c>
      <c r="S15" s="36">
        <f>SUMIFS(СВЦЭМ!$D$33:$D$776,СВЦЭМ!$A$33:$A$776,$A15,СВЦЭМ!$B$33:$B$776,S$11)+'СЕТ СН'!$F$14+СВЦЭМ!$D$10+'СЕТ СН'!$F$8*'СЕТ СН'!$F$9-'СЕТ СН'!$F$26</f>
        <v>812.58946824000009</v>
      </c>
      <c r="T15" s="36">
        <f>SUMIFS(СВЦЭМ!$D$33:$D$776,СВЦЭМ!$A$33:$A$776,$A15,СВЦЭМ!$B$33:$B$776,T$11)+'СЕТ СН'!$F$14+СВЦЭМ!$D$10+'СЕТ СН'!$F$8*'СЕТ СН'!$F$9-'СЕТ СН'!$F$26</f>
        <v>799.25962542000013</v>
      </c>
      <c r="U15" s="36">
        <f>SUMIFS(СВЦЭМ!$D$33:$D$776,СВЦЭМ!$A$33:$A$776,$A15,СВЦЭМ!$B$33:$B$776,U$11)+'СЕТ СН'!$F$14+СВЦЭМ!$D$10+'СЕТ СН'!$F$8*'СЕТ СН'!$F$9-'СЕТ СН'!$F$26</f>
        <v>792.97461302000011</v>
      </c>
      <c r="V15" s="36">
        <f>SUMIFS(СВЦЭМ!$D$33:$D$776,СВЦЭМ!$A$33:$A$776,$A15,СВЦЭМ!$B$33:$B$776,V$11)+'СЕТ СН'!$F$14+СВЦЭМ!$D$10+'СЕТ СН'!$F$8*'СЕТ СН'!$F$9-'СЕТ СН'!$F$26</f>
        <v>801.85646396000004</v>
      </c>
      <c r="W15" s="36">
        <f>SUMIFS(СВЦЭМ!$D$33:$D$776,СВЦЭМ!$A$33:$A$776,$A15,СВЦЭМ!$B$33:$B$776,W$11)+'СЕТ СН'!$F$14+СВЦЭМ!$D$10+'СЕТ СН'!$F$8*'СЕТ СН'!$F$9-'СЕТ СН'!$F$26</f>
        <v>820.22961408000003</v>
      </c>
      <c r="X15" s="36">
        <f>SUMIFS(СВЦЭМ!$D$33:$D$776,СВЦЭМ!$A$33:$A$776,$A15,СВЦЭМ!$B$33:$B$776,X$11)+'СЕТ СН'!$F$14+СВЦЭМ!$D$10+'СЕТ СН'!$F$8*'СЕТ СН'!$F$9-'СЕТ СН'!$F$26</f>
        <v>834.71116345000007</v>
      </c>
      <c r="Y15" s="36">
        <f>SUMIFS(СВЦЭМ!$D$33:$D$776,СВЦЭМ!$A$33:$A$776,$A15,СВЦЭМ!$B$33:$B$776,Y$11)+'СЕТ СН'!$F$14+СВЦЭМ!$D$10+'СЕТ СН'!$F$8*'СЕТ СН'!$F$9-'СЕТ СН'!$F$26</f>
        <v>866.53304917000003</v>
      </c>
    </row>
    <row r="16" spans="1:25" ht="15.75" x14ac:dyDescent="0.2">
      <c r="A16" s="35">
        <f t="shared" si="0"/>
        <v>43774</v>
      </c>
      <c r="B16" s="36">
        <f>SUMIFS(СВЦЭМ!$D$33:$D$776,СВЦЭМ!$A$33:$A$776,$A16,СВЦЭМ!$B$33:$B$776,B$11)+'СЕТ СН'!$F$14+СВЦЭМ!$D$10+'СЕТ СН'!$F$8*'СЕТ СН'!$F$9-'СЕТ СН'!$F$26</f>
        <v>973.68324985000004</v>
      </c>
      <c r="C16" s="36">
        <f>SUMIFS(СВЦЭМ!$D$33:$D$776,СВЦЭМ!$A$33:$A$776,$A16,СВЦЭМ!$B$33:$B$776,C$11)+'СЕТ СН'!$F$14+СВЦЭМ!$D$10+'СЕТ СН'!$F$8*'СЕТ СН'!$F$9-'СЕТ СН'!$F$26</f>
        <v>993.18691144000013</v>
      </c>
      <c r="D16" s="36">
        <f>SUMIFS(СВЦЭМ!$D$33:$D$776,СВЦЭМ!$A$33:$A$776,$A16,СВЦЭМ!$B$33:$B$776,D$11)+'СЕТ СН'!$F$14+СВЦЭМ!$D$10+'СЕТ СН'!$F$8*'СЕТ СН'!$F$9-'СЕТ СН'!$F$26</f>
        <v>985.02245804000006</v>
      </c>
      <c r="E16" s="36">
        <f>SUMIFS(СВЦЭМ!$D$33:$D$776,СВЦЭМ!$A$33:$A$776,$A16,СВЦЭМ!$B$33:$B$776,E$11)+'СЕТ СН'!$F$14+СВЦЭМ!$D$10+'СЕТ СН'!$F$8*'СЕТ СН'!$F$9-'СЕТ СН'!$F$26</f>
        <v>990.50121855000009</v>
      </c>
      <c r="F16" s="36">
        <f>SUMIFS(СВЦЭМ!$D$33:$D$776,СВЦЭМ!$A$33:$A$776,$A16,СВЦЭМ!$B$33:$B$776,F$11)+'СЕТ СН'!$F$14+СВЦЭМ!$D$10+'СЕТ СН'!$F$8*'СЕТ СН'!$F$9-'СЕТ СН'!$F$26</f>
        <v>992.61420108000004</v>
      </c>
      <c r="G16" s="36">
        <f>SUMIFS(СВЦЭМ!$D$33:$D$776,СВЦЭМ!$A$33:$A$776,$A16,СВЦЭМ!$B$33:$B$776,G$11)+'СЕТ СН'!$F$14+СВЦЭМ!$D$10+'СЕТ СН'!$F$8*'СЕТ СН'!$F$9-'СЕТ СН'!$F$26</f>
        <v>973.91402813000013</v>
      </c>
      <c r="H16" s="36">
        <f>SUMIFS(СВЦЭМ!$D$33:$D$776,СВЦЭМ!$A$33:$A$776,$A16,СВЦЭМ!$B$33:$B$776,H$11)+'СЕТ СН'!$F$14+СВЦЭМ!$D$10+'СЕТ СН'!$F$8*'СЕТ СН'!$F$9-'СЕТ СН'!$F$26</f>
        <v>931.01998848000005</v>
      </c>
      <c r="I16" s="36">
        <f>SUMIFS(СВЦЭМ!$D$33:$D$776,СВЦЭМ!$A$33:$A$776,$A16,СВЦЭМ!$B$33:$B$776,I$11)+'СЕТ СН'!$F$14+СВЦЭМ!$D$10+'СЕТ СН'!$F$8*'СЕТ СН'!$F$9-'СЕТ СН'!$F$26</f>
        <v>944.26536039000007</v>
      </c>
      <c r="J16" s="36">
        <f>SUMIFS(СВЦЭМ!$D$33:$D$776,СВЦЭМ!$A$33:$A$776,$A16,СВЦЭМ!$B$33:$B$776,J$11)+'СЕТ СН'!$F$14+СВЦЭМ!$D$10+'СЕТ СН'!$F$8*'СЕТ СН'!$F$9-'СЕТ СН'!$F$26</f>
        <v>926.81015532000004</v>
      </c>
      <c r="K16" s="36">
        <f>SUMIFS(СВЦЭМ!$D$33:$D$776,СВЦЭМ!$A$33:$A$776,$A16,СВЦЭМ!$B$33:$B$776,K$11)+'СЕТ СН'!$F$14+СВЦЭМ!$D$10+'СЕТ СН'!$F$8*'СЕТ СН'!$F$9-'СЕТ СН'!$F$26</f>
        <v>901.3457393000001</v>
      </c>
      <c r="L16" s="36">
        <f>SUMIFS(СВЦЭМ!$D$33:$D$776,СВЦЭМ!$A$33:$A$776,$A16,СВЦЭМ!$B$33:$B$776,L$11)+'СЕТ СН'!$F$14+СВЦЭМ!$D$10+'СЕТ СН'!$F$8*'СЕТ СН'!$F$9-'СЕТ СН'!$F$26</f>
        <v>898.02801155000009</v>
      </c>
      <c r="M16" s="36">
        <f>SUMIFS(СВЦЭМ!$D$33:$D$776,СВЦЭМ!$A$33:$A$776,$A16,СВЦЭМ!$B$33:$B$776,M$11)+'СЕТ СН'!$F$14+СВЦЭМ!$D$10+'СЕТ СН'!$F$8*'СЕТ СН'!$F$9-'СЕТ СН'!$F$26</f>
        <v>902.92461261000005</v>
      </c>
      <c r="N16" s="36">
        <f>SUMIFS(СВЦЭМ!$D$33:$D$776,СВЦЭМ!$A$33:$A$776,$A16,СВЦЭМ!$B$33:$B$776,N$11)+'СЕТ СН'!$F$14+СВЦЭМ!$D$10+'СЕТ СН'!$F$8*'СЕТ СН'!$F$9-'СЕТ СН'!$F$26</f>
        <v>902.50686930000006</v>
      </c>
      <c r="O16" s="36">
        <f>SUMIFS(СВЦЭМ!$D$33:$D$776,СВЦЭМ!$A$33:$A$776,$A16,СВЦЭМ!$B$33:$B$776,O$11)+'СЕТ СН'!$F$14+СВЦЭМ!$D$10+'СЕТ СН'!$F$8*'СЕТ СН'!$F$9-'СЕТ СН'!$F$26</f>
        <v>918.1767248000001</v>
      </c>
      <c r="P16" s="36">
        <f>SUMIFS(СВЦЭМ!$D$33:$D$776,СВЦЭМ!$A$33:$A$776,$A16,СВЦЭМ!$B$33:$B$776,P$11)+'СЕТ СН'!$F$14+СВЦЭМ!$D$10+'СЕТ СН'!$F$8*'СЕТ СН'!$F$9-'СЕТ СН'!$F$26</f>
        <v>922.75968953000006</v>
      </c>
      <c r="Q16" s="36">
        <f>SUMIFS(СВЦЭМ!$D$33:$D$776,СВЦЭМ!$A$33:$A$776,$A16,СВЦЭМ!$B$33:$B$776,Q$11)+'СЕТ СН'!$F$14+СВЦЭМ!$D$10+'СЕТ СН'!$F$8*'СЕТ СН'!$F$9-'СЕТ СН'!$F$26</f>
        <v>908.69001165000009</v>
      </c>
      <c r="R16" s="36">
        <f>SUMIFS(СВЦЭМ!$D$33:$D$776,СВЦЭМ!$A$33:$A$776,$A16,СВЦЭМ!$B$33:$B$776,R$11)+'СЕТ СН'!$F$14+СВЦЭМ!$D$10+'СЕТ СН'!$F$8*'СЕТ СН'!$F$9-'СЕТ СН'!$F$26</f>
        <v>857.33238307000011</v>
      </c>
      <c r="S16" s="36">
        <f>SUMIFS(СВЦЭМ!$D$33:$D$776,СВЦЭМ!$A$33:$A$776,$A16,СВЦЭМ!$B$33:$B$776,S$11)+'СЕТ СН'!$F$14+СВЦЭМ!$D$10+'СЕТ СН'!$F$8*'СЕТ СН'!$F$9-'СЕТ СН'!$F$26</f>
        <v>830.44263564000005</v>
      </c>
      <c r="T16" s="36">
        <f>SUMIFS(СВЦЭМ!$D$33:$D$776,СВЦЭМ!$A$33:$A$776,$A16,СВЦЭМ!$B$33:$B$776,T$11)+'СЕТ СН'!$F$14+СВЦЭМ!$D$10+'СЕТ СН'!$F$8*'СЕТ СН'!$F$9-'СЕТ СН'!$F$26</f>
        <v>841.49363033000009</v>
      </c>
      <c r="U16" s="36">
        <f>SUMIFS(СВЦЭМ!$D$33:$D$776,СВЦЭМ!$A$33:$A$776,$A16,СВЦЭМ!$B$33:$B$776,U$11)+'СЕТ СН'!$F$14+СВЦЭМ!$D$10+'СЕТ СН'!$F$8*'СЕТ СН'!$F$9-'СЕТ СН'!$F$26</f>
        <v>845.48293094000007</v>
      </c>
      <c r="V16" s="36">
        <f>SUMIFS(СВЦЭМ!$D$33:$D$776,СВЦЭМ!$A$33:$A$776,$A16,СВЦЭМ!$B$33:$B$776,V$11)+'СЕТ СН'!$F$14+СВЦЭМ!$D$10+'СЕТ СН'!$F$8*'СЕТ СН'!$F$9-'СЕТ СН'!$F$26</f>
        <v>836.36668438000004</v>
      </c>
      <c r="W16" s="36">
        <f>SUMIFS(СВЦЭМ!$D$33:$D$776,СВЦЭМ!$A$33:$A$776,$A16,СВЦЭМ!$B$33:$B$776,W$11)+'СЕТ СН'!$F$14+СВЦЭМ!$D$10+'СЕТ СН'!$F$8*'СЕТ СН'!$F$9-'СЕТ СН'!$F$26</f>
        <v>843.12363460000006</v>
      </c>
      <c r="X16" s="36">
        <f>SUMIFS(СВЦЭМ!$D$33:$D$776,СВЦЭМ!$A$33:$A$776,$A16,СВЦЭМ!$B$33:$B$776,X$11)+'СЕТ СН'!$F$14+СВЦЭМ!$D$10+'СЕТ СН'!$F$8*'СЕТ СН'!$F$9-'СЕТ СН'!$F$26</f>
        <v>860.22630355000013</v>
      </c>
      <c r="Y16" s="36">
        <f>SUMIFS(СВЦЭМ!$D$33:$D$776,СВЦЭМ!$A$33:$A$776,$A16,СВЦЭМ!$B$33:$B$776,Y$11)+'СЕТ СН'!$F$14+СВЦЭМ!$D$10+'СЕТ СН'!$F$8*'СЕТ СН'!$F$9-'СЕТ СН'!$F$26</f>
        <v>899.93861832000005</v>
      </c>
    </row>
    <row r="17" spans="1:25" ht="15.75" x14ac:dyDescent="0.2">
      <c r="A17" s="35">
        <f t="shared" si="0"/>
        <v>43775</v>
      </c>
      <c r="B17" s="36">
        <f>SUMIFS(СВЦЭМ!$D$33:$D$776,СВЦЭМ!$A$33:$A$776,$A17,СВЦЭМ!$B$33:$B$776,B$11)+'СЕТ СН'!$F$14+СВЦЭМ!$D$10+'СЕТ СН'!$F$8*'СЕТ СН'!$F$9-'СЕТ СН'!$F$26</f>
        <v>896.77214723000009</v>
      </c>
      <c r="C17" s="36">
        <f>SUMIFS(СВЦЭМ!$D$33:$D$776,СВЦЭМ!$A$33:$A$776,$A17,СВЦЭМ!$B$33:$B$776,C$11)+'СЕТ СН'!$F$14+СВЦЭМ!$D$10+'СЕТ СН'!$F$8*'СЕТ СН'!$F$9-'СЕТ СН'!$F$26</f>
        <v>917.13709635000009</v>
      </c>
      <c r="D17" s="36">
        <f>SUMIFS(СВЦЭМ!$D$33:$D$776,СВЦЭМ!$A$33:$A$776,$A17,СВЦЭМ!$B$33:$B$776,D$11)+'СЕТ СН'!$F$14+СВЦЭМ!$D$10+'СЕТ СН'!$F$8*'СЕТ СН'!$F$9-'СЕТ СН'!$F$26</f>
        <v>930.75924263000013</v>
      </c>
      <c r="E17" s="36">
        <f>SUMIFS(СВЦЭМ!$D$33:$D$776,СВЦЭМ!$A$33:$A$776,$A17,СВЦЭМ!$B$33:$B$776,E$11)+'СЕТ СН'!$F$14+СВЦЭМ!$D$10+'СЕТ СН'!$F$8*'СЕТ СН'!$F$9-'СЕТ СН'!$F$26</f>
        <v>938.25414121000006</v>
      </c>
      <c r="F17" s="36">
        <f>SUMIFS(СВЦЭМ!$D$33:$D$776,СВЦЭМ!$A$33:$A$776,$A17,СВЦЭМ!$B$33:$B$776,F$11)+'СЕТ СН'!$F$14+СВЦЭМ!$D$10+'СЕТ СН'!$F$8*'СЕТ СН'!$F$9-'СЕТ СН'!$F$26</f>
        <v>942.60855779000008</v>
      </c>
      <c r="G17" s="36">
        <f>SUMIFS(СВЦЭМ!$D$33:$D$776,СВЦЭМ!$A$33:$A$776,$A17,СВЦЭМ!$B$33:$B$776,G$11)+'СЕТ СН'!$F$14+СВЦЭМ!$D$10+'СЕТ СН'!$F$8*'СЕТ СН'!$F$9-'СЕТ СН'!$F$26</f>
        <v>926.30528471000002</v>
      </c>
      <c r="H17" s="36">
        <f>SUMIFS(СВЦЭМ!$D$33:$D$776,СВЦЭМ!$A$33:$A$776,$A17,СВЦЭМ!$B$33:$B$776,H$11)+'СЕТ СН'!$F$14+СВЦЭМ!$D$10+'СЕТ СН'!$F$8*'СЕТ СН'!$F$9-'СЕТ СН'!$F$26</f>
        <v>897.63760703000003</v>
      </c>
      <c r="I17" s="36">
        <f>SUMIFS(СВЦЭМ!$D$33:$D$776,СВЦЭМ!$A$33:$A$776,$A17,СВЦЭМ!$B$33:$B$776,I$11)+'СЕТ СН'!$F$14+СВЦЭМ!$D$10+'СЕТ СН'!$F$8*'СЕТ СН'!$F$9-'СЕТ СН'!$F$26</f>
        <v>866.81535799000005</v>
      </c>
      <c r="J17" s="36">
        <f>SUMIFS(СВЦЭМ!$D$33:$D$776,СВЦЭМ!$A$33:$A$776,$A17,СВЦЭМ!$B$33:$B$776,J$11)+'СЕТ СН'!$F$14+СВЦЭМ!$D$10+'СЕТ СН'!$F$8*'СЕТ СН'!$F$9-'СЕТ СН'!$F$26</f>
        <v>859.20036445000005</v>
      </c>
      <c r="K17" s="36">
        <f>SUMIFS(СВЦЭМ!$D$33:$D$776,СВЦЭМ!$A$33:$A$776,$A17,СВЦЭМ!$B$33:$B$776,K$11)+'СЕТ СН'!$F$14+СВЦЭМ!$D$10+'СЕТ СН'!$F$8*'СЕТ СН'!$F$9-'СЕТ СН'!$F$26</f>
        <v>854.82816100000002</v>
      </c>
      <c r="L17" s="36">
        <f>SUMIFS(СВЦЭМ!$D$33:$D$776,СВЦЭМ!$A$33:$A$776,$A17,СВЦЭМ!$B$33:$B$776,L$11)+'СЕТ СН'!$F$14+СВЦЭМ!$D$10+'СЕТ СН'!$F$8*'СЕТ СН'!$F$9-'СЕТ СН'!$F$26</f>
        <v>872.08125128000006</v>
      </c>
      <c r="M17" s="36">
        <f>SUMIFS(СВЦЭМ!$D$33:$D$776,СВЦЭМ!$A$33:$A$776,$A17,СВЦЭМ!$B$33:$B$776,M$11)+'СЕТ СН'!$F$14+СВЦЭМ!$D$10+'СЕТ СН'!$F$8*'СЕТ СН'!$F$9-'СЕТ СН'!$F$26</f>
        <v>903.74547454000003</v>
      </c>
      <c r="N17" s="36">
        <f>SUMIFS(СВЦЭМ!$D$33:$D$776,СВЦЭМ!$A$33:$A$776,$A17,СВЦЭМ!$B$33:$B$776,N$11)+'СЕТ СН'!$F$14+СВЦЭМ!$D$10+'СЕТ СН'!$F$8*'СЕТ СН'!$F$9-'СЕТ СН'!$F$26</f>
        <v>913.66937514000006</v>
      </c>
      <c r="O17" s="36">
        <f>SUMIFS(СВЦЭМ!$D$33:$D$776,СВЦЭМ!$A$33:$A$776,$A17,СВЦЭМ!$B$33:$B$776,O$11)+'СЕТ СН'!$F$14+СВЦЭМ!$D$10+'СЕТ СН'!$F$8*'СЕТ СН'!$F$9-'СЕТ СН'!$F$26</f>
        <v>916.85663609000005</v>
      </c>
      <c r="P17" s="36">
        <f>SUMIFS(СВЦЭМ!$D$33:$D$776,СВЦЭМ!$A$33:$A$776,$A17,СВЦЭМ!$B$33:$B$776,P$11)+'СЕТ СН'!$F$14+СВЦЭМ!$D$10+'СЕТ СН'!$F$8*'СЕТ СН'!$F$9-'СЕТ СН'!$F$26</f>
        <v>926.5355133700001</v>
      </c>
      <c r="Q17" s="36">
        <f>SUMIFS(СВЦЭМ!$D$33:$D$776,СВЦЭМ!$A$33:$A$776,$A17,СВЦЭМ!$B$33:$B$776,Q$11)+'СЕТ СН'!$F$14+СВЦЭМ!$D$10+'СЕТ СН'!$F$8*'СЕТ СН'!$F$9-'СЕТ СН'!$F$26</f>
        <v>913.34005821000005</v>
      </c>
      <c r="R17" s="36">
        <f>SUMIFS(СВЦЭМ!$D$33:$D$776,СВЦЭМ!$A$33:$A$776,$A17,СВЦЭМ!$B$33:$B$776,R$11)+'СЕТ СН'!$F$14+СВЦЭМ!$D$10+'СЕТ СН'!$F$8*'СЕТ СН'!$F$9-'СЕТ СН'!$F$26</f>
        <v>873.89294332000009</v>
      </c>
      <c r="S17" s="36">
        <f>SUMIFS(СВЦЭМ!$D$33:$D$776,СВЦЭМ!$A$33:$A$776,$A17,СВЦЭМ!$B$33:$B$776,S$11)+'СЕТ СН'!$F$14+СВЦЭМ!$D$10+'СЕТ СН'!$F$8*'СЕТ СН'!$F$9-'СЕТ СН'!$F$26</f>
        <v>855.10784337000007</v>
      </c>
      <c r="T17" s="36">
        <f>SUMIFS(СВЦЭМ!$D$33:$D$776,СВЦЭМ!$A$33:$A$776,$A17,СВЦЭМ!$B$33:$B$776,T$11)+'СЕТ СН'!$F$14+СВЦЭМ!$D$10+'СЕТ СН'!$F$8*'СЕТ СН'!$F$9-'СЕТ СН'!$F$26</f>
        <v>878.91318658000012</v>
      </c>
      <c r="U17" s="36">
        <f>SUMIFS(СВЦЭМ!$D$33:$D$776,СВЦЭМ!$A$33:$A$776,$A17,СВЦЭМ!$B$33:$B$776,U$11)+'СЕТ СН'!$F$14+СВЦЭМ!$D$10+'СЕТ СН'!$F$8*'СЕТ СН'!$F$9-'СЕТ СН'!$F$26</f>
        <v>867.29128577000006</v>
      </c>
      <c r="V17" s="36">
        <f>SUMIFS(СВЦЭМ!$D$33:$D$776,СВЦЭМ!$A$33:$A$776,$A17,СВЦЭМ!$B$33:$B$776,V$11)+'СЕТ СН'!$F$14+СВЦЭМ!$D$10+'СЕТ СН'!$F$8*'СЕТ СН'!$F$9-'СЕТ СН'!$F$26</f>
        <v>855.24100791000012</v>
      </c>
      <c r="W17" s="36">
        <f>SUMIFS(СВЦЭМ!$D$33:$D$776,СВЦЭМ!$A$33:$A$776,$A17,СВЦЭМ!$B$33:$B$776,W$11)+'СЕТ СН'!$F$14+СВЦЭМ!$D$10+'СЕТ СН'!$F$8*'СЕТ СН'!$F$9-'СЕТ СН'!$F$26</f>
        <v>843.20214905000012</v>
      </c>
      <c r="X17" s="36">
        <f>SUMIFS(СВЦЭМ!$D$33:$D$776,СВЦЭМ!$A$33:$A$776,$A17,СВЦЭМ!$B$33:$B$776,X$11)+'СЕТ СН'!$F$14+СВЦЭМ!$D$10+'СЕТ СН'!$F$8*'СЕТ СН'!$F$9-'СЕТ СН'!$F$26</f>
        <v>845.88790532000007</v>
      </c>
      <c r="Y17" s="36">
        <f>SUMIFS(СВЦЭМ!$D$33:$D$776,СВЦЭМ!$A$33:$A$776,$A17,СВЦЭМ!$B$33:$B$776,Y$11)+'СЕТ СН'!$F$14+СВЦЭМ!$D$10+'СЕТ СН'!$F$8*'СЕТ СН'!$F$9-'СЕТ СН'!$F$26</f>
        <v>841.43118372000004</v>
      </c>
    </row>
    <row r="18" spans="1:25" ht="15.75" x14ac:dyDescent="0.2">
      <c r="A18" s="35">
        <f t="shared" si="0"/>
        <v>43776</v>
      </c>
      <c r="B18" s="36">
        <f>SUMIFS(СВЦЭМ!$D$33:$D$776,СВЦЭМ!$A$33:$A$776,$A18,СВЦЭМ!$B$33:$B$776,B$11)+'СЕТ СН'!$F$14+СВЦЭМ!$D$10+'СЕТ СН'!$F$8*'СЕТ СН'!$F$9-'СЕТ СН'!$F$26</f>
        <v>887.33047840000006</v>
      </c>
      <c r="C18" s="36">
        <f>SUMIFS(СВЦЭМ!$D$33:$D$776,СВЦЭМ!$A$33:$A$776,$A18,СВЦЭМ!$B$33:$B$776,C$11)+'СЕТ СН'!$F$14+СВЦЭМ!$D$10+'СЕТ СН'!$F$8*'СЕТ СН'!$F$9-'СЕТ СН'!$F$26</f>
        <v>918.01799455000003</v>
      </c>
      <c r="D18" s="36">
        <f>SUMIFS(СВЦЭМ!$D$33:$D$776,СВЦЭМ!$A$33:$A$776,$A18,СВЦЭМ!$B$33:$B$776,D$11)+'СЕТ СН'!$F$14+СВЦЭМ!$D$10+'СЕТ СН'!$F$8*'СЕТ СН'!$F$9-'СЕТ СН'!$F$26</f>
        <v>931.99659766000013</v>
      </c>
      <c r="E18" s="36">
        <f>SUMIFS(СВЦЭМ!$D$33:$D$776,СВЦЭМ!$A$33:$A$776,$A18,СВЦЭМ!$B$33:$B$776,E$11)+'СЕТ СН'!$F$14+СВЦЭМ!$D$10+'СЕТ СН'!$F$8*'СЕТ СН'!$F$9-'СЕТ СН'!$F$26</f>
        <v>945.88037333000011</v>
      </c>
      <c r="F18" s="36">
        <f>SUMIFS(СВЦЭМ!$D$33:$D$776,СВЦЭМ!$A$33:$A$776,$A18,СВЦЭМ!$B$33:$B$776,F$11)+'СЕТ СН'!$F$14+СВЦЭМ!$D$10+'СЕТ СН'!$F$8*'СЕТ СН'!$F$9-'СЕТ СН'!$F$26</f>
        <v>945.49592185000006</v>
      </c>
      <c r="G18" s="36">
        <f>SUMIFS(СВЦЭМ!$D$33:$D$776,СВЦЭМ!$A$33:$A$776,$A18,СВЦЭМ!$B$33:$B$776,G$11)+'СЕТ СН'!$F$14+СВЦЭМ!$D$10+'СЕТ СН'!$F$8*'СЕТ СН'!$F$9-'СЕТ СН'!$F$26</f>
        <v>916.91548195000007</v>
      </c>
      <c r="H18" s="36">
        <f>SUMIFS(СВЦЭМ!$D$33:$D$776,СВЦЭМ!$A$33:$A$776,$A18,СВЦЭМ!$B$33:$B$776,H$11)+'СЕТ СН'!$F$14+СВЦЭМ!$D$10+'СЕТ СН'!$F$8*'СЕТ СН'!$F$9-'СЕТ СН'!$F$26</f>
        <v>873.6445323800001</v>
      </c>
      <c r="I18" s="36">
        <f>SUMIFS(СВЦЭМ!$D$33:$D$776,СВЦЭМ!$A$33:$A$776,$A18,СВЦЭМ!$B$33:$B$776,I$11)+'СЕТ СН'!$F$14+СВЦЭМ!$D$10+'СЕТ СН'!$F$8*'СЕТ СН'!$F$9-'СЕТ СН'!$F$26</f>
        <v>852.70177822000005</v>
      </c>
      <c r="J18" s="36">
        <f>SUMIFS(СВЦЭМ!$D$33:$D$776,СВЦЭМ!$A$33:$A$776,$A18,СВЦЭМ!$B$33:$B$776,J$11)+'СЕТ СН'!$F$14+СВЦЭМ!$D$10+'СЕТ СН'!$F$8*'СЕТ СН'!$F$9-'СЕТ СН'!$F$26</f>
        <v>846.48402110000006</v>
      </c>
      <c r="K18" s="36">
        <f>SUMIFS(СВЦЭМ!$D$33:$D$776,СВЦЭМ!$A$33:$A$776,$A18,СВЦЭМ!$B$33:$B$776,K$11)+'СЕТ СН'!$F$14+СВЦЭМ!$D$10+'СЕТ СН'!$F$8*'СЕТ СН'!$F$9-'СЕТ СН'!$F$26</f>
        <v>847.30788164000012</v>
      </c>
      <c r="L18" s="36">
        <f>SUMIFS(СВЦЭМ!$D$33:$D$776,СВЦЭМ!$A$33:$A$776,$A18,СВЦЭМ!$B$33:$B$776,L$11)+'СЕТ СН'!$F$14+СВЦЭМ!$D$10+'СЕТ СН'!$F$8*'СЕТ СН'!$F$9-'СЕТ СН'!$F$26</f>
        <v>869.29143620000013</v>
      </c>
      <c r="M18" s="36">
        <f>SUMIFS(СВЦЭМ!$D$33:$D$776,СВЦЭМ!$A$33:$A$776,$A18,СВЦЭМ!$B$33:$B$776,M$11)+'СЕТ СН'!$F$14+СВЦЭМ!$D$10+'СЕТ СН'!$F$8*'СЕТ СН'!$F$9-'СЕТ СН'!$F$26</f>
        <v>885.53775314000006</v>
      </c>
      <c r="N18" s="36">
        <f>SUMIFS(СВЦЭМ!$D$33:$D$776,СВЦЭМ!$A$33:$A$776,$A18,СВЦЭМ!$B$33:$B$776,N$11)+'СЕТ СН'!$F$14+СВЦЭМ!$D$10+'СЕТ СН'!$F$8*'СЕТ СН'!$F$9-'СЕТ СН'!$F$26</f>
        <v>897.43022033000011</v>
      </c>
      <c r="O18" s="36">
        <f>SUMIFS(СВЦЭМ!$D$33:$D$776,СВЦЭМ!$A$33:$A$776,$A18,СВЦЭМ!$B$33:$B$776,O$11)+'СЕТ СН'!$F$14+СВЦЭМ!$D$10+'СЕТ СН'!$F$8*'СЕТ СН'!$F$9-'СЕТ СН'!$F$26</f>
        <v>907.73536442000011</v>
      </c>
      <c r="P18" s="36">
        <f>SUMIFS(СВЦЭМ!$D$33:$D$776,СВЦЭМ!$A$33:$A$776,$A18,СВЦЭМ!$B$33:$B$776,P$11)+'СЕТ СН'!$F$14+СВЦЭМ!$D$10+'СЕТ СН'!$F$8*'СЕТ СН'!$F$9-'СЕТ СН'!$F$26</f>
        <v>908.77972824000005</v>
      </c>
      <c r="Q18" s="36">
        <f>SUMIFS(СВЦЭМ!$D$33:$D$776,СВЦЭМ!$A$33:$A$776,$A18,СВЦЭМ!$B$33:$B$776,Q$11)+'СЕТ СН'!$F$14+СВЦЭМ!$D$10+'СЕТ СН'!$F$8*'СЕТ СН'!$F$9-'СЕТ СН'!$F$26</f>
        <v>902.43391414000007</v>
      </c>
      <c r="R18" s="36">
        <f>SUMIFS(СВЦЭМ!$D$33:$D$776,СВЦЭМ!$A$33:$A$776,$A18,СВЦЭМ!$B$33:$B$776,R$11)+'СЕТ СН'!$F$14+СВЦЭМ!$D$10+'СЕТ СН'!$F$8*'СЕТ СН'!$F$9-'СЕТ СН'!$F$26</f>
        <v>856.78388086000007</v>
      </c>
      <c r="S18" s="36">
        <f>SUMIFS(СВЦЭМ!$D$33:$D$776,СВЦЭМ!$A$33:$A$776,$A18,СВЦЭМ!$B$33:$B$776,S$11)+'СЕТ СН'!$F$14+СВЦЭМ!$D$10+'СЕТ СН'!$F$8*'СЕТ СН'!$F$9-'СЕТ СН'!$F$26</f>
        <v>843.90295919000005</v>
      </c>
      <c r="T18" s="36">
        <f>SUMIFS(СВЦЭМ!$D$33:$D$776,СВЦЭМ!$A$33:$A$776,$A18,СВЦЭМ!$B$33:$B$776,T$11)+'СЕТ СН'!$F$14+СВЦЭМ!$D$10+'СЕТ СН'!$F$8*'СЕТ СН'!$F$9-'СЕТ СН'!$F$26</f>
        <v>832.03028598000003</v>
      </c>
      <c r="U18" s="36">
        <f>SUMIFS(СВЦЭМ!$D$33:$D$776,СВЦЭМ!$A$33:$A$776,$A18,СВЦЭМ!$B$33:$B$776,U$11)+'СЕТ СН'!$F$14+СВЦЭМ!$D$10+'СЕТ СН'!$F$8*'СЕТ СН'!$F$9-'СЕТ СН'!$F$26</f>
        <v>829.68448787000011</v>
      </c>
      <c r="V18" s="36">
        <f>SUMIFS(СВЦЭМ!$D$33:$D$776,СВЦЭМ!$A$33:$A$776,$A18,СВЦЭМ!$B$33:$B$776,V$11)+'СЕТ СН'!$F$14+СВЦЭМ!$D$10+'СЕТ СН'!$F$8*'СЕТ СН'!$F$9-'СЕТ СН'!$F$26</f>
        <v>829.7564574700001</v>
      </c>
      <c r="W18" s="36">
        <f>SUMIFS(СВЦЭМ!$D$33:$D$776,СВЦЭМ!$A$33:$A$776,$A18,СВЦЭМ!$B$33:$B$776,W$11)+'СЕТ СН'!$F$14+СВЦЭМ!$D$10+'СЕТ СН'!$F$8*'СЕТ СН'!$F$9-'СЕТ СН'!$F$26</f>
        <v>822.15083629000003</v>
      </c>
      <c r="X18" s="36">
        <f>SUMIFS(СВЦЭМ!$D$33:$D$776,СВЦЭМ!$A$33:$A$776,$A18,СВЦЭМ!$B$33:$B$776,X$11)+'СЕТ СН'!$F$14+СВЦЭМ!$D$10+'СЕТ СН'!$F$8*'СЕТ СН'!$F$9-'СЕТ СН'!$F$26</f>
        <v>828.60044223000011</v>
      </c>
      <c r="Y18" s="36">
        <f>SUMIFS(СВЦЭМ!$D$33:$D$776,СВЦЭМ!$A$33:$A$776,$A18,СВЦЭМ!$B$33:$B$776,Y$11)+'СЕТ СН'!$F$14+СВЦЭМ!$D$10+'СЕТ СН'!$F$8*'СЕТ СН'!$F$9-'СЕТ СН'!$F$26</f>
        <v>863.5939520500001</v>
      </c>
    </row>
    <row r="19" spans="1:25" ht="15.75" x14ac:dyDescent="0.2">
      <c r="A19" s="35">
        <f t="shared" si="0"/>
        <v>43777</v>
      </c>
      <c r="B19" s="36">
        <f>SUMIFS(СВЦЭМ!$D$33:$D$776,СВЦЭМ!$A$33:$A$776,$A19,СВЦЭМ!$B$33:$B$776,B$11)+'СЕТ СН'!$F$14+СВЦЭМ!$D$10+'СЕТ СН'!$F$8*'СЕТ СН'!$F$9-'СЕТ СН'!$F$26</f>
        <v>937.29302848000009</v>
      </c>
      <c r="C19" s="36">
        <f>SUMIFS(СВЦЭМ!$D$33:$D$776,СВЦЭМ!$A$33:$A$776,$A19,СВЦЭМ!$B$33:$B$776,C$11)+'СЕТ СН'!$F$14+СВЦЭМ!$D$10+'СЕТ СН'!$F$8*'СЕТ СН'!$F$9-'СЕТ СН'!$F$26</f>
        <v>974.5621927200001</v>
      </c>
      <c r="D19" s="36">
        <f>SUMIFS(СВЦЭМ!$D$33:$D$776,СВЦЭМ!$A$33:$A$776,$A19,СВЦЭМ!$B$33:$B$776,D$11)+'СЕТ СН'!$F$14+СВЦЭМ!$D$10+'СЕТ СН'!$F$8*'СЕТ СН'!$F$9-'СЕТ СН'!$F$26</f>
        <v>983.86787212000013</v>
      </c>
      <c r="E19" s="36">
        <f>SUMIFS(СВЦЭМ!$D$33:$D$776,СВЦЭМ!$A$33:$A$776,$A19,СВЦЭМ!$B$33:$B$776,E$11)+'СЕТ СН'!$F$14+СВЦЭМ!$D$10+'СЕТ СН'!$F$8*'СЕТ СН'!$F$9-'СЕТ СН'!$F$26</f>
        <v>992.23416223000004</v>
      </c>
      <c r="F19" s="36">
        <f>SUMIFS(СВЦЭМ!$D$33:$D$776,СВЦЭМ!$A$33:$A$776,$A19,СВЦЭМ!$B$33:$B$776,F$11)+'СЕТ СН'!$F$14+СВЦЭМ!$D$10+'СЕТ СН'!$F$8*'СЕТ СН'!$F$9-'СЕТ СН'!$F$26</f>
        <v>988.0187592100001</v>
      </c>
      <c r="G19" s="36">
        <f>SUMIFS(СВЦЭМ!$D$33:$D$776,СВЦЭМ!$A$33:$A$776,$A19,СВЦЭМ!$B$33:$B$776,G$11)+'СЕТ СН'!$F$14+СВЦЭМ!$D$10+'СЕТ СН'!$F$8*'СЕТ СН'!$F$9-'СЕТ СН'!$F$26</f>
        <v>968.40130946000011</v>
      </c>
      <c r="H19" s="36">
        <f>SUMIFS(СВЦЭМ!$D$33:$D$776,СВЦЭМ!$A$33:$A$776,$A19,СВЦЭМ!$B$33:$B$776,H$11)+'СЕТ СН'!$F$14+СВЦЭМ!$D$10+'СЕТ СН'!$F$8*'СЕТ СН'!$F$9-'СЕТ СН'!$F$26</f>
        <v>918.72218064000003</v>
      </c>
      <c r="I19" s="36">
        <f>SUMIFS(СВЦЭМ!$D$33:$D$776,СВЦЭМ!$A$33:$A$776,$A19,СВЦЭМ!$B$33:$B$776,I$11)+'СЕТ СН'!$F$14+СВЦЭМ!$D$10+'СЕТ СН'!$F$8*'СЕТ СН'!$F$9-'СЕТ СН'!$F$26</f>
        <v>887.45675798000013</v>
      </c>
      <c r="J19" s="36">
        <f>SUMIFS(СВЦЭМ!$D$33:$D$776,СВЦЭМ!$A$33:$A$776,$A19,СВЦЭМ!$B$33:$B$776,J$11)+'СЕТ СН'!$F$14+СВЦЭМ!$D$10+'СЕТ СН'!$F$8*'СЕТ СН'!$F$9-'СЕТ СН'!$F$26</f>
        <v>878.05546850000007</v>
      </c>
      <c r="K19" s="36">
        <f>SUMIFS(СВЦЭМ!$D$33:$D$776,СВЦЭМ!$A$33:$A$776,$A19,СВЦЭМ!$B$33:$B$776,K$11)+'СЕТ СН'!$F$14+СВЦЭМ!$D$10+'СЕТ СН'!$F$8*'СЕТ СН'!$F$9-'СЕТ СН'!$F$26</f>
        <v>875.55810856000005</v>
      </c>
      <c r="L19" s="36">
        <f>SUMIFS(СВЦЭМ!$D$33:$D$776,СВЦЭМ!$A$33:$A$776,$A19,СВЦЭМ!$B$33:$B$776,L$11)+'СЕТ СН'!$F$14+СВЦЭМ!$D$10+'СЕТ СН'!$F$8*'СЕТ СН'!$F$9-'СЕТ СН'!$F$26</f>
        <v>868.78163444000006</v>
      </c>
      <c r="M19" s="36">
        <f>SUMIFS(СВЦЭМ!$D$33:$D$776,СВЦЭМ!$A$33:$A$776,$A19,СВЦЭМ!$B$33:$B$776,M$11)+'СЕТ СН'!$F$14+СВЦЭМ!$D$10+'СЕТ СН'!$F$8*'СЕТ СН'!$F$9-'СЕТ СН'!$F$26</f>
        <v>880.56604903000004</v>
      </c>
      <c r="N19" s="36">
        <f>SUMIFS(СВЦЭМ!$D$33:$D$776,СВЦЭМ!$A$33:$A$776,$A19,СВЦЭМ!$B$33:$B$776,N$11)+'СЕТ СН'!$F$14+СВЦЭМ!$D$10+'СЕТ СН'!$F$8*'СЕТ СН'!$F$9-'СЕТ СН'!$F$26</f>
        <v>892.23981591000006</v>
      </c>
      <c r="O19" s="36">
        <f>SUMIFS(СВЦЭМ!$D$33:$D$776,СВЦЭМ!$A$33:$A$776,$A19,СВЦЭМ!$B$33:$B$776,O$11)+'СЕТ СН'!$F$14+СВЦЭМ!$D$10+'СЕТ СН'!$F$8*'СЕТ СН'!$F$9-'СЕТ СН'!$F$26</f>
        <v>901.35365300000012</v>
      </c>
      <c r="P19" s="36">
        <f>SUMIFS(СВЦЭМ!$D$33:$D$776,СВЦЭМ!$A$33:$A$776,$A19,СВЦЭМ!$B$33:$B$776,P$11)+'СЕТ СН'!$F$14+СВЦЭМ!$D$10+'СЕТ СН'!$F$8*'СЕТ СН'!$F$9-'СЕТ СН'!$F$26</f>
        <v>904.91419525000003</v>
      </c>
      <c r="Q19" s="36">
        <f>SUMIFS(СВЦЭМ!$D$33:$D$776,СВЦЭМ!$A$33:$A$776,$A19,СВЦЭМ!$B$33:$B$776,Q$11)+'СЕТ СН'!$F$14+СВЦЭМ!$D$10+'СЕТ СН'!$F$8*'СЕТ СН'!$F$9-'СЕТ СН'!$F$26</f>
        <v>907.24135861000013</v>
      </c>
      <c r="R19" s="36">
        <f>SUMIFS(СВЦЭМ!$D$33:$D$776,СВЦЭМ!$A$33:$A$776,$A19,СВЦЭМ!$B$33:$B$776,R$11)+'СЕТ СН'!$F$14+СВЦЭМ!$D$10+'СЕТ СН'!$F$8*'СЕТ СН'!$F$9-'СЕТ СН'!$F$26</f>
        <v>868.0917208300001</v>
      </c>
      <c r="S19" s="36">
        <f>SUMIFS(СВЦЭМ!$D$33:$D$776,СВЦЭМ!$A$33:$A$776,$A19,СВЦЭМ!$B$33:$B$776,S$11)+'СЕТ СН'!$F$14+СВЦЭМ!$D$10+'СЕТ СН'!$F$8*'СЕТ СН'!$F$9-'СЕТ СН'!$F$26</f>
        <v>850.21544601000005</v>
      </c>
      <c r="T19" s="36">
        <f>SUMIFS(СВЦЭМ!$D$33:$D$776,СВЦЭМ!$A$33:$A$776,$A19,СВЦЭМ!$B$33:$B$776,T$11)+'СЕТ СН'!$F$14+СВЦЭМ!$D$10+'СЕТ СН'!$F$8*'СЕТ СН'!$F$9-'СЕТ СН'!$F$26</f>
        <v>833.59195790000012</v>
      </c>
      <c r="U19" s="36">
        <f>SUMIFS(СВЦЭМ!$D$33:$D$776,СВЦЭМ!$A$33:$A$776,$A19,СВЦЭМ!$B$33:$B$776,U$11)+'СЕТ СН'!$F$14+СВЦЭМ!$D$10+'СЕТ СН'!$F$8*'СЕТ СН'!$F$9-'СЕТ СН'!$F$26</f>
        <v>827.3778387000001</v>
      </c>
      <c r="V19" s="36">
        <f>SUMIFS(СВЦЭМ!$D$33:$D$776,СВЦЭМ!$A$33:$A$776,$A19,СВЦЭМ!$B$33:$B$776,V$11)+'СЕТ СН'!$F$14+СВЦЭМ!$D$10+'СЕТ СН'!$F$8*'СЕТ СН'!$F$9-'СЕТ СН'!$F$26</f>
        <v>840.80898183000011</v>
      </c>
      <c r="W19" s="36">
        <f>SUMIFS(СВЦЭМ!$D$33:$D$776,СВЦЭМ!$A$33:$A$776,$A19,СВЦЭМ!$B$33:$B$776,W$11)+'СЕТ СН'!$F$14+СВЦЭМ!$D$10+'СЕТ СН'!$F$8*'СЕТ СН'!$F$9-'СЕТ СН'!$F$26</f>
        <v>853.56177513000011</v>
      </c>
      <c r="X19" s="36">
        <f>SUMIFS(СВЦЭМ!$D$33:$D$776,СВЦЭМ!$A$33:$A$776,$A19,СВЦЭМ!$B$33:$B$776,X$11)+'СЕТ СН'!$F$14+СВЦЭМ!$D$10+'СЕТ СН'!$F$8*'СЕТ СН'!$F$9-'СЕТ СН'!$F$26</f>
        <v>869.98864124000011</v>
      </c>
      <c r="Y19" s="36">
        <f>SUMIFS(СВЦЭМ!$D$33:$D$776,СВЦЭМ!$A$33:$A$776,$A19,СВЦЭМ!$B$33:$B$776,Y$11)+'СЕТ СН'!$F$14+СВЦЭМ!$D$10+'СЕТ СН'!$F$8*'СЕТ СН'!$F$9-'СЕТ СН'!$F$26</f>
        <v>896.90863499000011</v>
      </c>
    </row>
    <row r="20" spans="1:25" ht="15.75" x14ac:dyDescent="0.2">
      <c r="A20" s="35">
        <f t="shared" si="0"/>
        <v>43778</v>
      </c>
      <c r="B20" s="36">
        <f>SUMIFS(СВЦЭМ!$D$33:$D$776,СВЦЭМ!$A$33:$A$776,$A20,СВЦЭМ!$B$33:$B$776,B$11)+'СЕТ СН'!$F$14+СВЦЭМ!$D$10+'СЕТ СН'!$F$8*'СЕТ СН'!$F$9-'СЕТ СН'!$F$26</f>
        <v>957.20643392000011</v>
      </c>
      <c r="C20" s="36">
        <f>SUMIFS(СВЦЭМ!$D$33:$D$776,СВЦЭМ!$A$33:$A$776,$A20,СВЦЭМ!$B$33:$B$776,C$11)+'СЕТ СН'!$F$14+СВЦЭМ!$D$10+'СЕТ СН'!$F$8*'СЕТ СН'!$F$9-'СЕТ СН'!$F$26</f>
        <v>995.26336116000004</v>
      </c>
      <c r="D20" s="36">
        <f>SUMIFS(СВЦЭМ!$D$33:$D$776,СВЦЭМ!$A$33:$A$776,$A20,СВЦЭМ!$B$33:$B$776,D$11)+'СЕТ СН'!$F$14+СВЦЭМ!$D$10+'СЕТ СН'!$F$8*'СЕТ СН'!$F$9-'СЕТ СН'!$F$26</f>
        <v>1009.95596521</v>
      </c>
      <c r="E20" s="36">
        <f>SUMIFS(СВЦЭМ!$D$33:$D$776,СВЦЭМ!$A$33:$A$776,$A20,СВЦЭМ!$B$33:$B$776,E$11)+'СЕТ СН'!$F$14+СВЦЭМ!$D$10+'СЕТ СН'!$F$8*'СЕТ СН'!$F$9-'СЕТ СН'!$F$26</f>
        <v>1025.9046097</v>
      </c>
      <c r="F20" s="36">
        <f>SUMIFS(СВЦЭМ!$D$33:$D$776,СВЦЭМ!$A$33:$A$776,$A20,СВЦЭМ!$B$33:$B$776,F$11)+'СЕТ СН'!$F$14+СВЦЭМ!$D$10+'СЕТ СН'!$F$8*'СЕТ СН'!$F$9-'СЕТ СН'!$F$26</f>
        <v>1021.2193555200001</v>
      </c>
      <c r="G20" s="36">
        <f>SUMIFS(СВЦЭМ!$D$33:$D$776,СВЦЭМ!$A$33:$A$776,$A20,СВЦЭМ!$B$33:$B$776,G$11)+'СЕТ СН'!$F$14+СВЦЭМ!$D$10+'СЕТ СН'!$F$8*'СЕТ СН'!$F$9-'СЕТ СН'!$F$26</f>
        <v>1012.6738856300001</v>
      </c>
      <c r="H20" s="36">
        <f>SUMIFS(СВЦЭМ!$D$33:$D$776,СВЦЭМ!$A$33:$A$776,$A20,СВЦЭМ!$B$33:$B$776,H$11)+'СЕТ СН'!$F$14+СВЦЭМ!$D$10+'СЕТ СН'!$F$8*'СЕТ СН'!$F$9-'СЕТ СН'!$F$26</f>
        <v>969.26661818000002</v>
      </c>
      <c r="I20" s="36">
        <f>SUMIFS(СВЦЭМ!$D$33:$D$776,СВЦЭМ!$A$33:$A$776,$A20,СВЦЭМ!$B$33:$B$776,I$11)+'СЕТ СН'!$F$14+СВЦЭМ!$D$10+'СЕТ СН'!$F$8*'СЕТ СН'!$F$9-'СЕТ СН'!$F$26</f>
        <v>928.63336940000011</v>
      </c>
      <c r="J20" s="36">
        <f>SUMIFS(СВЦЭМ!$D$33:$D$776,СВЦЭМ!$A$33:$A$776,$A20,СВЦЭМ!$B$33:$B$776,J$11)+'СЕТ СН'!$F$14+СВЦЭМ!$D$10+'СЕТ СН'!$F$8*'СЕТ СН'!$F$9-'СЕТ СН'!$F$26</f>
        <v>913.41930458000013</v>
      </c>
      <c r="K20" s="36">
        <f>SUMIFS(СВЦЭМ!$D$33:$D$776,СВЦЭМ!$A$33:$A$776,$A20,СВЦЭМ!$B$33:$B$776,K$11)+'СЕТ СН'!$F$14+СВЦЭМ!$D$10+'СЕТ СН'!$F$8*'СЕТ СН'!$F$9-'СЕТ СН'!$F$26</f>
        <v>907.50662249000004</v>
      </c>
      <c r="L20" s="36">
        <f>SUMIFS(СВЦЭМ!$D$33:$D$776,СВЦЭМ!$A$33:$A$776,$A20,СВЦЭМ!$B$33:$B$776,L$11)+'СЕТ СН'!$F$14+СВЦЭМ!$D$10+'СЕТ СН'!$F$8*'СЕТ СН'!$F$9-'СЕТ СН'!$F$26</f>
        <v>915.0465690100001</v>
      </c>
      <c r="M20" s="36">
        <f>SUMIFS(СВЦЭМ!$D$33:$D$776,СВЦЭМ!$A$33:$A$776,$A20,СВЦЭМ!$B$33:$B$776,M$11)+'СЕТ СН'!$F$14+СВЦЭМ!$D$10+'СЕТ СН'!$F$8*'СЕТ СН'!$F$9-'СЕТ СН'!$F$26</f>
        <v>920.46847383000011</v>
      </c>
      <c r="N20" s="36">
        <f>SUMIFS(СВЦЭМ!$D$33:$D$776,СВЦЭМ!$A$33:$A$776,$A20,СВЦЭМ!$B$33:$B$776,N$11)+'СЕТ СН'!$F$14+СВЦЭМ!$D$10+'СЕТ СН'!$F$8*'СЕТ СН'!$F$9-'СЕТ СН'!$F$26</f>
        <v>925.4060995100001</v>
      </c>
      <c r="O20" s="36">
        <f>SUMIFS(СВЦЭМ!$D$33:$D$776,СВЦЭМ!$A$33:$A$776,$A20,СВЦЭМ!$B$33:$B$776,O$11)+'СЕТ СН'!$F$14+СВЦЭМ!$D$10+'СЕТ СН'!$F$8*'СЕТ СН'!$F$9-'СЕТ СН'!$F$26</f>
        <v>936.65937420000012</v>
      </c>
      <c r="P20" s="36">
        <f>SUMIFS(СВЦЭМ!$D$33:$D$776,СВЦЭМ!$A$33:$A$776,$A20,СВЦЭМ!$B$33:$B$776,P$11)+'СЕТ СН'!$F$14+СВЦЭМ!$D$10+'СЕТ СН'!$F$8*'СЕТ СН'!$F$9-'СЕТ СН'!$F$26</f>
        <v>948.14447584000004</v>
      </c>
      <c r="Q20" s="36">
        <f>SUMIFS(СВЦЭМ!$D$33:$D$776,СВЦЭМ!$A$33:$A$776,$A20,СВЦЭМ!$B$33:$B$776,Q$11)+'СЕТ СН'!$F$14+СВЦЭМ!$D$10+'СЕТ СН'!$F$8*'СЕТ СН'!$F$9-'СЕТ СН'!$F$26</f>
        <v>943.3827412600001</v>
      </c>
      <c r="R20" s="36">
        <f>SUMIFS(СВЦЭМ!$D$33:$D$776,СВЦЭМ!$A$33:$A$776,$A20,СВЦЭМ!$B$33:$B$776,R$11)+'СЕТ СН'!$F$14+СВЦЭМ!$D$10+'СЕТ СН'!$F$8*'СЕТ СН'!$F$9-'СЕТ СН'!$F$26</f>
        <v>900.9538505700001</v>
      </c>
      <c r="S20" s="36">
        <f>SUMIFS(СВЦЭМ!$D$33:$D$776,СВЦЭМ!$A$33:$A$776,$A20,СВЦЭМ!$B$33:$B$776,S$11)+'СЕТ СН'!$F$14+СВЦЭМ!$D$10+'СЕТ СН'!$F$8*'СЕТ СН'!$F$9-'СЕТ СН'!$F$26</f>
        <v>866.77488975000006</v>
      </c>
      <c r="T20" s="36">
        <f>SUMIFS(СВЦЭМ!$D$33:$D$776,СВЦЭМ!$A$33:$A$776,$A20,СВЦЭМ!$B$33:$B$776,T$11)+'СЕТ СН'!$F$14+СВЦЭМ!$D$10+'СЕТ СН'!$F$8*'СЕТ СН'!$F$9-'СЕТ СН'!$F$26</f>
        <v>877.32107813000005</v>
      </c>
      <c r="U20" s="36">
        <f>SUMIFS(СВЦЭМ!$D$33:$D$776,СВЦЭМ!$A$33:$A$776,$A20,СВЦЭМ!$B$33:$B$776,U$11)+'СЕТ СН'!$F$14+СВЦЭМ!$D$10+'СЕТ СН'!$F$8*'СЕТ СН'!$F$9-'СЕТ СН'!$F$26</f>
        <v>878.51270246000013</v>
      </c>
      <c r="V20" s="36">
        <f>SUMIFS(СВЦЭМ!$D$33:$D$776,СВЦЭМ!$A$33:$A$776,$A20,СВЦЭМ!$B$33:$B$776,V$11)+'СЕТ СН'!$F$14+СВЦЭМ!$D$10+'СЕТ СН'!$F$8*'СЕТ СН'!$F$9-'СЕТ СН'!$F$26</f>
        <v>870.50683694000008</v>
      </c>
      <c r="W20" s="36">
        <f>SUMIFS(СВЦЭМ!$D$33:$D$776,СВЦЭМ!$A$33:$A$776,$A20,СВЦЭМ!$B$33:$B$776,W$11)+'СЕТ СН'!$F$14+СВЦЭМ!$D$10+'СЕТ СН'!$F$8*'СЕТ СН'!$F$9-'СЕТ СН'!$F$26</f>
        <v>860.77605886000003</v>
      </c>
      <c r="X20" s="36">
        <f>SUMIFS(СВЦЭМ!$D$33:$D$776,СВЦЭМ!$A$33:$A$776,$A20,СВЦЭМ!$B$33:$B$776,X$11)+'СЕТ СН'!$F$14+СВЦЭМ!$D$10+'СЕТ СН'!$F$8*'СЕТ СН'!$F$9-'СЕТ СН'!$F$26</f>
        <v>860.58749534000003</v>
      </c>
      <c r="Y20" s="36">
        <f>SUMIFS(СВЦЭМ!$D$33:$D$776,СВЦЭМ!$A$33:$A$776,$A20,СВЦЭМ!$B$33:$B$776,Y$11)+'СЕТ СН'!$F$14+СВЦЭМ!$D$10+'СЕТ СН'!$F$8*'СЕТ СН'!$F$9-'СЕТ СН'!$F$26</f>
        <v>890.25824252000007</v>
      </c>
    </row>
    <row r="21" spans="1:25" ht="15.75" x14ac:dyDescent="0.2">
      <c r="A21" s="35">
        <f t="shared" si="0"/>
        <v>43779</v>
      </c>
      <c r="B21" s="36">
        <f>SUMIFS(СВЦЭМ!$D$33:$D$776,СВЦЭМ!$A$33:$A$776,$A21,СВЦЭМ!$B$33:$B$776,B$11)+'СЕТ СН'!$F$14+СВЦЭМ!$D$10+'СЕТ СН'!$F$8*'СЕТ СН'!$F$9-'СЕТ СН'!$F$26</f>
        <v>954.58869034000008</v>
      </c>
      <c r="C21" s="36">
        <f>SUMIFS(СВЦЭМ!$D$33:$D$776,СВЦЭМ!$A$33:$A$776,$A21,СВЦЭМ!$B$33:$B$776,C$11)+'СЕТ СН'!$F$14+СВЦЭМ!$D$10+'СЕТ СН'!$F$8*'СЕТ СН'!$F$9-'СЕТ СН'!$F$26</f>
        <v>990.20674222000002</v>
      </c>
      <c r="D21" s="36">
        <f>SUMIFS(СВЦЭМ!$D$33:$D$776,СВЦЭМ!$A$33:$A$776,$A21,СВЦЭМ!$B$33:$B$776,D$11)+'СЕТ СН'!$F$14+СВЦЭМ!$D$10+'СЕТ СН'!$F$8*'СЕТ СН'!$F$9-'СЕТ СН'!$F$26</f>
        <v>1007.8195981600001</v>
      </c>
      <c r="E21" s="36">
        <f>SUMIFS(СВЦЭМ!$D$33:$D$776,СВЦЭМ!$A$33:$A$776,$A21,СВЦЭМ!$B$33:$B$776,E$11)+'СЕТ СН'!$F$14+СВЦЭМ!$D$10+'СЕТ СН'!$F$8*'СЕТ СН'!$F$9-'СЕТ СН'!$F$26</f>
        <v>1021.9964204</v>
      </c>
      <c r="F21" s="36">
        <f>SUMIFS(СВЦЭМ!$D$33:$D$776,СВЦЭМ!$A$33:$A$776,$A21,СВЦЭМ!$B$33:$B$776,F$11)+'СЕТ СН'!$F$14+СВЦЭМ!$D$10+'СЕТ СН'!$F$8*'СЕТ СН'!$F$9-'СЕТ СН'!$F$26</f>
        <v>1021.5847015000001</v>
      </c>
      <c r="G21" s="36">
        <f>SUMIFS(СВЦЭМ!$D$33:$D$776,СВЦЭМ!$A$33:$A$776,$A21,СВЦЭМ!$B$33:$B$776,G$11)+'СЕТ СН'!$F$14+СВЦЭМ!$D$10+'СЕТ СН'!$F$8*'СЕТ СН'!$F$9-'СЕТ СН'!$F$26</f>
        <v>1009.48143384</v>
      </c>
      <c r="H21" s="36">
        <f>SUMIFS(СВЦЭМ!$D$33:$D$776,СВЦЭМ!$A$33:$A$776,$A21,СВЦЭМ!$B$33:$B$776,H$11)+'СЕТ СН'!$F$14+СВЦЭМ!$D$10+'СЕТ СН'!$F$8*'СЕТ СН'!$F$9-'СЕТ СН'!$F$26</f>
        <v>984.17604387000006</v>
      </c>
      <c r="I21" s="36">
        <f>SUMIFS(СВЦЭМ!$D$33:$D$776,СВЦЭМ!$A$33:$A$776,$A21,СВЦЭМ!$B$33:$B$776,I$11)+'СЕТ СН'!$F$14+СВЦЭМ!$D$10+'СЕТ СН'!$F$8*'СЕТ СН'!$F$9-'СЕТ СН'!$F$26</f>
        <v>973.32007047000013</v>
      </c>
      <c r="J21" s="36">
        <f>SUMIFS(СВЦЭМ!$D$33:$D$776,СВЦЭМ!$A$33:$A$776,$A21,СВЦЭМ!$B$33:$B$776,J$11)+'СЕТ СН'!$F$14+СВЦЭМ!$D$10+'СЕТ СН'!$F$8*'СЕТ СН'!$F$9-'СЕТ СН'!$F$26</f>
        <v>962.37450288000002</v>
      </c>
      <c r="K21" s="36">
        <f>SUMIFS(СВЦЭМ!$D$33:$D$776,СВЦЭМ!$A$33:$A$776,$A21,СВЦЭМ!$B$33:$B$776,K$11)+'СЕТ СН'!$F$14+СВЦЭМ!$D$10+'СЕТ СН'!$F$8*'СЕТ СН'!$F$9-'СЕТ СН'!$F$26</f>
        <v>933.54012837000005</v>
      </c>
      <c r="L21" s="36">
        <f>SUMIFS(СВЦЭМ!$D$33:$D$776,СВЦЭМ!$A$33:$A$776,$A21,СВЦЭМ!$B$33:$B$776,L$11)+'СЕТ СН'!$F$14+СВЦЭМ!$D$10+'СЕТ СН'!$F$8*'СЕТ СН'!$F$9-'СЕТ СН'!$F$26</f>
        <v>919.1135991000001</v>
      </c>
      <c r="M21" s="36">
        <f>SUMIFS(СВЦЭМ!$D$33:$D$776,СВЦЭМ!$A$33:$A$776,$A21,СВЦЭМ!$B$33:$B$776,M$11)+'СЕТ СН'!$F$14+СВЦЭМ!$D$10+'СЕТ СН'!$F$8*'СЕТ СН'!$F$9-'СЕТ СН'!$F$26</f>
        <v>919.09569087000011</v>
      </c>
      <c r="N21" s="36">
        <f>SUMIFS(СВЦЭМ!$D$33:$D$776,СВЦЭМ!$A$33:$A$776,$A21,СВЦЭМ!$B$33:$B$776,N$11)+'СЕТ СН'!$F$14+СВЦЭМ!$D$10+'СЕТ СН'!$F$8*'СЕТ СН'!$F$9-'СЕТ СН'!$F$26</f>
        <v>925.78508626000007</v>
      </c>
      <c r="O21" s="36">
        <f>SUMIFS(СВЦЭМ!$D$33:$D$776,СВЦЭМ!$A$33:$A$776,$A21,СВЦЭМ!$B$33:$B$776,O$11)+'СЕТ СН'!$F$14+СВЦЭМ!$D$10+'СЕТ СН'!$F$8*'СЕТ СН'!$F$9-'СЕТ СН'!$F$26</f>
        <v>938.35309404000009</v>
      </c>
      <c r="P21" s="36">
        <f>SUMIFS(СВЦЭМ!$D$33:$D$776,СВЦЭМ!$A$33:$A$776,$A21,СВЦЭМ!$B$33:$B$776,P$11)+'СЕТ СН'!$F$14+СВЦЭМ!$D$10+'СЕТ СН'!$F$8*'СЕТ СН'!$F$9-'СЕТ СН'!$F$26</f>
        <v>954.16497279000009</v>
      </c>
      <c r="Q21" s="36">
        <f>SUMIFS(СВЦЭМ!$D$33:$D$776,СВЦЭМ!$A$33:$A$776,$A21,СВЦЭМ!$B$33:$B$776,Q$11)+'СЕТ СН'!$F$14+СВЦЭМ!$D$10+'СЕТ СН'!$F$8*'СЕТ СН'!$F$9-'СЕТ СН'!$F$26</f>
        <v>956.7827719600001</v>
      </c>
      <c r="R21" s="36">
        <f>SUMIFS(СВЦЭМ!$D$33:$D$776,СВЦЭМ!$A$33:$A$776,$A21,СВЦЭМ!$B$33:$B$776,R$11)+'СЕТ СН'!$F$14+СВЦЭМ!$D$10+'СЕТ СН'!$F$8*'СЕТ СН'!$F$9-'СЕТ СН'!$F$26</f>
        <v>906.67246441000009</v>
      </c>
      <c r="S21" s="36">
        <f>SUMIFS(СВЦЭМ!$D$33:$D$776,СВЦЭМ!$A$33:$A$776,$A21,СВЦЭМ!$B$33:$B$776,S$11)+'СЕТ СН'!$F$14+СВЦЭМ!$D$10+'СЕТ СН'!$F$8*'СЕТ СН'!$F$9-'СЕТ СН'!$F$26</f>
        <v>876.01608996000004</v>
      </c>
      <c r="T21" s="36">
        <f>SUMIFS(СВЦЭМ!$D$33:$D$776,СВЦЭМ!$A$33:$A$776,$A21,СВЦЭМ!$B$33:$B$776,T$11)+'СЕТ СН'!$F$14+СВЦЭМ!$D$10+'СЕТ СН'!$F$8*'СЕТ СН'!$F$9-'СЕТ СН'!$F$26</f>
        <v>885.36027149000006</v>
      </c>
      <c r="U21" s="36">
        <f>SUMIFS(СВЦЭМ!$D$33:$D$776,СВЦЭМ!$A$33:$A$776,$A21,СВЦЭМ!$B$33:$B$776,U$11)+'СЕТ СН'!$F$14+СВЦЭМ!$D$10+'СЕТ СН'!$F$8*'СЕТ СН'!$F$9-'СЕТ СН'!$F$26</f>
        <v>883.08824319000007</v>
      </c>
      <c r="V21" s="36">
        <f>SUMIFS(СВЦЭМ!$D$33:$D$776,СВЦЭМ!$A$33:$A$776,$A21,СВЦЭМ!$B$33:$B$776,V$11)+'СЕТ СН'!$F$14+СВЦЭМ!$D$10+'СЕТ СН'!$F$8*'СЕТ СН'!$F$9-'СЕТ СН'!$F$26</f>
        <v>874.46467022000013</v>
      </c>
      <c r="W21" s="36">
        <f>SUMIFS(СВЦЭМ!$D$33:$D$776,СВЦЭМ!$A$33:$A$776,$A21,СВЦЭМ!$B$33:$B$776,W$11)+'СЕТ СН'!$F$14+СВЦЭМ!$D$10+'СЕТ СН'!$F$8*'СЕТ СН'!$F$9-'СЕТ СН'!$F$26</f>
        <v>867.27820120000013</v>
      </c>
      <c r="X21" s="36">
        <f>SUMIFS(СВЦЭМ!$D$33:$D$776,СВЦЭМ!$A$33:$A$776,$A21,СВЦЭМ!$B$33:$B$776,X$11)+'СЕТ СН'!$F$14+СВЦЭМ!$D$10+'СЕТ СН'!$F$8*'СЕТ СН'!$F$9-'СЕТ СН'!$F$26</f>
        <v>853.5376021300001</v>
      </c>
      <c r="Y21" s="36">
        <f>SUMIFS(СВЦЭМ!$D$33:$D$776,СВЦЭМ!$A$33:$A$776,$A21,СВЦЭМ!$B$33:$B$776,Y$11)+'СЕТ СН'!$F$14+СВЦЭМ!$D$10+'СЕТ СН'!$F$8*'СЕТ СН'!$F$9-'СЕТ СН'!$F$26</f>
        <v>872.33976910000013</v>
      </c>
    </row>
    <row r="22" spans="1:25" ht="15.75" x14ac:dyDescent="0.2">
      <c r="A22" s="35">
        <f t="shared" si="0"/>
        <v>43780</v>
      </c>
      <c r="B22" s="36">
        <f>SUMIFS(СВЦЭМ!$D$33:$D$776,СВЦЭМ!$A$33:$A$776,$A22,СВЦЭМ!$B$33:$B$776,B$11)+'СЕТ СН'!$F$14+СВЦЭМ!$D$10+'СЕТ СН'!$F$8*'СЕТ СН'!$F$9-'СЕТ СН'!$F$26</f>
        <v>945.09149231000004</v>
      </c>
      <c r="C22" s="36">
        <f>SUMIFS(СВЦЭМ!$D$33:$D$776,СВЦЭМ!$A$33:$A$776,$A22,СВЦЭМ!$B$33:$B$776,C$11)+'СЕТ СН'!$F$14+СВЦЭМ!$D$10+'СЕТ СН'!$F$8*'СЕТ СН'!$F$9-'СЕТ СН'!$F$26</f>
        <v>982.08049118000008</v>
      </c>
      <c r="D22" s="36">
        <f>SUMIFS(СВЦЭМ!$D$33:$D$776,СВЦЭМ!$A$33:$A$776,$A22,СВЦЭМ!$B$33:$B$776,D$11)+'СЕТ СН'!$F$14+СВЦЭМ!$D$10+'СЕТ СН'!$F$8*'СЕТ СН'!$F$9-'СЕТ СН'!$F$26</f>
        <v>1009.3903750000001</v>
      </c>
      <c r="E22" s="36">
        <f>SUMIFS(СВЦЭМ!$D$33:$D$776,СВЦЭМ!$A$33:$A$776,$A22,СВЦЭМ!$B$33:$B$776,E$11)+'СЕТ СН'!$F$14+СВЦЭМ!$D$10+'СЕТ СН'!$F$8*'СЕТ СН'!$F$9-'СЕТ СН'!$F$26</f>
        <v>1018.84835895</v>
      </c>
      <c r="F22" s="36">
        <f>SUMIFS(СВЦЭМ!$D$33:$D$776,СВЦЭМ!$A$33:$A$776,$A22,СВЦЭМ!$B$33:$B$776,F$11)+'СЕТ СН'!$F$14+СВЦЭМ!$D$10+'СЕТ СН'!$F$8*'СЕТ СН'!$F$9-'СЕТ СН'!$F$26</f>
        <v>1026.8241408399999</v>
      </c>
      <c r="G22" s="36">
        <f>SUMIFS(СВЦЭМ!$D$33:$D$776,СВЦЭМ!$A$33:$A$776,$A22,СВЦЭМ!$B$33:$B$776,G$11)+'СЕТ СН'!$F$14+СВЦЭМ!$D$10+'СЕТ СН'!$F$8*'СЕТ СН'!$F$9-'СЕТ СН'!$F$26</f>
        <v>994.8849108600001</v>
      </c>
      <c r="H22" s="36">
        <f>SUMIFS(СВЦЭМ!$D$33:$D$776,СВЦЭМ!$A$33:$A$776,$A22,СВЦЭМ!$B$33:$B$776,H$11)+'СЕТ СН'!$F$14+СВЦЭМ!$D$10+'СЕТ СН'!$F$8*'СЕТ СН'!$F$9-'СЕТ СН'!$F$26</f>
        <v>989.85845181000013</v>
      </c>
      <c r="I22" s="36">
        <f>SUMIFS(СВЦЭМ!$D$33:$D$776,СВЦЭМ!$A$33:$A$776,$A22,СВЦЭМ!$B$33:$B$776,I$11)+'СЕТ СН'!$F$14+СВЦЭМ!$D$10+'СЕТ СН'!$F$8*'СЕТ СН'!$F$9-'СЕТ СН'!$F$26</f>
        <v>979.30034873000011</v>
      </c>
      <c r="J22" s="36">
        <f>SUMIFS(СВЦЭМ!$D$33:$D$776,СВЦЭМ!$A$33:$A$776,$A22,СВЦЭМ!$B$33:$B$776,J$11)+'СЕТ СН'!$F$14+СВЦЭМ!$D$10+'СЕТ СН'!$F$8*'СЕТ СН'!$F$9-'СЕТ СН'!$F$26</f>
        <v>974.94652319000011</v>
      </c>
      <c r="K22" s="36">
        <f>SUMIFS(СВЦЭМ!$D$33:$D$776,СВЦЭМ!$A$33:$A$776,$A22,СВЦЭМ!$B$33:$B$776,K$11)+'СЕТ СН'!$F$14+СВЦЭМ!$D$10+'СЕТ СН'!$F$8*'СЕТ СН'!$F$9-'СЕТ СН'!$F$26</f>
        <v>965.42067327000007</v>
      </c>
      <c r="L22" s="36">
        <f>SUMIFS(СВЦЭМ!$D$33:$D$776,СВЦЭМ!$A$33:$A$776,$A22,СВЦЭМ!$B$33:$B$776,L$11)+'СЕТ СН'!$F$14+СВЦЭМ!$D$10+'СЕТ СН'!$F$8*'СЕТ СН'!$F$9-'СЕТ СН'!$F$26</f>
        <v>927.08371291000003</v>
      </c>
      <c r="M22" s="36">
        <f>SUMIFS(СВЦЭМ!$D$33:$D$776,СВЦЭМ!$A$33:$A$776,$A22,СВЦЭМ!$B$33:$B$776,M$11)+'СЕТ СН'!$F$14+СВЦЭМ!$D$10+'СЕТ СН'!$F$8*'СЕТ СН'!$F$9-'СЕТ СН'!$F$26</f>
        <v>913.89757601000008</v>
      </c>
      <c r="N22" s="36">
        <f>SUMIFS(СВЦЭМ!$D$33:$D$776,СВЦЭМ!$A$33:$A$776,$A22,СВЦЭМ!$B$33:$B$776,N$11)+'СЕТ СН'!$F$14+СВЦЭМ!$D$10+'СЕТ СН'!$F$8*'СЕТ СН'!$F$9-'СЕТ СН'!$F$26</f>
        <v>909.90726888000006</v>
      </c>
      <c r="O22" s="36">
        <f>SUMIFS(СВЦЭМ!$D$33:$D$776,СВЦЭМ!$A$33:$A$776,$A22,СВЦЭМ!$B$33:$B$776,O$11)+'СЕТ СН'!$F$14+СВЦЭМ!$D$10+'СЕТ СН'!$F$8*'СЕТ СН'!$F$9-'СЕТ СН'!$F$26</f>
        <v>911.46342923000009</v>
      </c>
      <c r="P22" s="36">
        <f>SUMIFS(СВЦЭМ!$D$33:$D$776,СВЦЭМ!$A$33:$A$776,$A22,СВЦЭМ!$B$33:$B$776,P$11)+'СЕТ СН'!$F$14+СВЦЭМ!$D$10+'СЕТ СН'!$F$8*'СЕТ СН'!$F$9-'СЕТ СН'!$F$26</f>
        <v>915.73751893000008</v>
      </c>
      <c r="Q22" s="36">
        <f>SUMIFS(СВЦЭМ!$D$33:$D$776,СВЦЭМ!$A$33:$A$776,$A22,СВЦЭМ!$B$33:$B$776,Q$11)+'СЕТ СН'!$F$14+СВЦЭМ!$D$10+'СЕТ СН'!$F$8*'СЕТ СН'!$F$9-'СЕТ СН'!$F$26</f>
        <v>918.46812366000006</v>
      </c>
      <c r="R22" s="36">
        <f>SUMIFS(СВЦЭМ!$D$33:$D$776,СВЦЭМ!$A$33:$A$776,$A22,СВЦЭМ!$B$33:$B$776,R$11)+'СЕТ СН'!$F$14+СВЦЭМ!$D$10+'СЕТ СН'!$F$8*'СЕТ СН'!$F$9-'СЕТ СН'!$F$26</f>
        <v>919.47447496000007</v>
      </c>
      <c r="S22" s="36">
        <f>SUMIFS(СВЦЭМ!$D$33:$D$776,СВЦЭМ!$A$33:$A$776,$A22,СВЦЭМ!$B$33:$B$776,S$11)+'СЕТ СН'!$F$14+СВЦЭМ!$D$10+'СЕТ СН'!$F$8*'СЕТ СН'!$F$9-'СЕТ СН'!$F$26</f>
        <v>915.41941758000007</v>
      </c>
      <c r="T22" s="36">
        <f>SUMIFS(СВЦЭМ!$D$33:$D$776,СВЦЭМ!$A$33:$A$776,$A22,СВЦЭМ!$B$33:$B$776,T$11)+'СЕТ СН'!$F$14+СВЦЭМ!$D$10+'СЕТ СН'!$F$8*'СЕТ СН'!$F$9-'СЕТ СН'!$F$26</f>
        <v>922.75800730000003</v>
      </c>
      <c r="U22" s="36">
        <f>SUMIFS(СВЦЭМ!$D$33:$D$776,СВЦЭМ!$A$33:$A$776,$A22,СВЦЭМ!$B$33:$B$776,U$11)+'СЕТ СН'!$F$14+СВЦЭМ!$D$10+'СЕТ СН'!$F$8*'СЕТ СН'!$F$9-'СЕТ СН'!$F$26</f>
        <v>914.47818364000011</v>
      </c>
      <c r="V22" s="36">
        <f>SUMIFS(СВЦЭМ!$D$33:$D$776,СВЦЭМ!$A$33:$A$776,$A22,СВЦЭМ!$B$33:$B$776,V$11)+'СЕТ СН'!$F$14+СВЦЭМ!$D$10+'СЕТ СН'!$F$8*'СЕТ СН'!$F$9-'СЕТ СН'!$F$26</f>
        <v>912.89531430000011</v>
      </c>
      <c r="W22" s="36">
        <f>SUMIFS(СВЦЭМ!$D$33:$D$776,СВЦЭМ!$A$33:$A$776,$A22,СВЦЭМ!$B$33:$B$776,W$11)+'СЕТ СН'!$F$14+СВЦЭМ!$D$10+'СЕТ СН'!$F$8*'СЕТ СН'!$F$9-'СЕТ СН'!$F$26</f>
        <v>910.50778946000003</v>
      </c>
      <c r="X22" s="36">
        <f>SUMIFS(СВЦЭМ!$D$33:$D$776,СВЦЭМ!$A$33:$A$776,$A22,СВЦЭМ!$B$33:$B$776,X$11)+'СЕТ СН'!$F$14+СВЦЭМ!$D$10+'СЕТ СН'!$F$8*'СЕТ СН'!$F$9-'СЕТ СН'!$F$26</f>
        <v>910.79561443000011</v>
      </c>
      <c r="Y22" s="36">
        <f>SUMIFS(СВЦЭМ!$D$33:$D$776,СВЦЭМ!$A$33:$A$776,$A22,СВЦЭМ!$B$33:$B$776,Y$11)+'СЕТ СН'!$F$14+СВЦЭМ!$D$10+'СЕТ СН'!$F$8*'СЕТ СН'!$F$9-'СЕТ СН'!$F$26</f>
        <v>943.97254432000011</v>
      </c>
    </row>
    <row r="23" spans="1:25" ht="15.75" x14ac:dyDescent="0.2">
      <c r="A23" s="35">
        <f t="shared" si="0"/>
        <v>43781</v>
      </c>
      <c r="B23" s="36">
        <f>SUMIFS(СВЦЭМ!$D$33:$D$776,СВЦЭМ!$A$33:$A$776,$A23,СВЦЭМ!$B$33:$B$776,B$11)+'СЕТ СН'!$F$14+СВЦЭМ!$D$10+'СЕТ СН'!$F$8*'СЕТ СН'!$F$9-'СЕТ СН'!$F$26</f>
        <v>937.6826571900001</v>
      </c>
      <c r="C23" s="36">
        <f>SUMIFS(СВЦЭМ!$D$33:$D$776,СВЦЭМ!$A$33:$A$776,$A23,СВЦЭМ!$B$33:$B$776,C$11)+'СЕТ СН'!$F$14+СВЦЭМ!$D$10+'СЕТ СН'!$F$8*'СЕТ СН'!$F$9-'СЕТ СН'!$F$26</f>
        <v>981.82749247000004</v>
      </c>
      <c r="D23" s="36">
        <f>SUMIFS(СВЦЭМ!$D$33:$D$776,СВЦЭМ!$A$33:$A$776,$A23,СВЦЭМ!$B$33:$B$776,D$11)+'СЕТ СН'!$F$14+СВЦЭМ!$D$10+'СЕТ СН'!$F$8*'СЕТ СН'!$F$9-'СЕТ СН'!$F$26</f>
        <v>988.10450572000013</v>
      </c>
      <c r="E23" s="36">
        <f>SUMIFS(СВЦЭМ!$D$33:$D$776,СВЦЭМ!$A$33:$A$776,$A23,СВЦЭМ!$B$33:$B$776,E$11)+'СЕТ СН'!$F$14+СВЦЭМ!$D$10+'СЕТ СН'!$F$8*'СЕТ СН'!$F$9-'СЕТ СН'!$F$26</f>
        <v>998.30160781000006</v>
      </c>
      <c r="F23" s="36">
        <f>SUMIFS(СВЦЭМ!$D$33:$D$776,СВЦЭМ!$A$33:$A$776,$A23,СВЦЭМ!$B$33:$B$776,F$11)+'СЕТ СН'!$F$14+СВЦЭМ!$D$10+'СЕТ СН'!$F$8*'СЕТ СН'!$F$9-'СЕТ СН'!$F$26</f>
        <v>993.26194349000014</v>
      </c>
      <c r="G23" s="36">
        <f>SUMIFS(СВЦЭМ!$D$33:$D$776,СВЦЭМ!$A$33:$A$776,$A23,СВЦЭМ!$B$33:$B$776,G$11)+'СЕТ СН'!$F$14+СВЦЭМ!$D$10+'СЕТ СН'!$F$8*'СЕТ СН'!$F$9-'СЕТ СН'!$F$26</f>
        <v>971.10672144000011</v>
      </c>
      <c r="H23" s="36">
        <f>SUMIFS(СВЦЭМ!$D$33:$D$776,СВЦЭМ!$A$33:$A$776,$A23,СВЦЭМ!$B$33:$B$776,H$11)+'СЕТ СН'!$F$14+СВЦЭМ!$D$10+'СЕТ СН'!$F$8*'СЕТ СН'!$F$9-'СЕТ СН'!$F$26</f>
        <v>941.02765115000011</v>
      </c>
      <c r="I23" s="36">
        <f>SUMIFS(СВЦЭМ!$D$33:$D$776,СВЦЭМ!$A$33:$A$776,$A23,СВЦЭМ!$B$33:$B$776,I$11)+'СЕТ СН'!$F$14+СВЦЭМ!$D$10+'СЕТ СН'!$F$8*'СЕТ СН'!$F$9-'СЕТ СН'!$F$26</f>
        <v>919.3473969800001</v>
      </c>
      <c r="J23" s="36">
        <f>SUMIFS(СВЦЭМ!$D$33:$D$776,СВЦЭМ!$A$33:$A$776,$A23,СВЦЭМ!$B$33:$B$776,J$11)+'СЕТ СН'!$F$14+СВЦЭМ!$D$10+'СЕТ СН'!$F$8*'СЕТ СН'!$F$9-'СЕТ СН'!$F$26</f>
        <v>901.43058273000008</v>
      </c>
      <c r="K23" s="36">
        <f>SUMIFS(СВЦЭМ!$D$33:$D$776,СВЦЭМ!$A$33:$A$776,$A23,СВЦЭМ!$B$33:$B$776,K$11)+'СЕТ СН'!$F$14+СВЦЭМ!$D$10+'СЕТ СН'!$F$8*'СЕТ СН'!$F$9-'СЕТ СН'!$F$26</f>
        <v>898.74271746000011</v>
      </c>
      <c r="L23" s="36">
        <f>SUMIFS(СВЦЭМ!$D$33:$D$776,СВЦЭМ!$A$33:$A$776,$A23,СВЦЭМ!$B$33:$B$776,L$11)+'СЕТ СН'!$F$14+СВЦЭМ!$D$10+'СЕТ СН'!$F$8*'СЕТ СН'!$F$9-'СЕТ СН'!$F$26</f>
        <v>872.16329082000004</v>
      </c>
      <c r="M23" s="36">
        <f>SUMIFS(СВЦЭМ!$D$33:$D$776,СВЦЭМ!$A$33:$A$776,$A23,СВЦЭМ!$B$33:$B$776,M$11)+'СЕТ СН'!$F$14+СВЦЭМ!$D$10+'СЕТ СН'!$F$8*'СЕТ СН'!$F$9-'СЕТ СН'!$F$26</f>
        <v>858.71795963000011</v>
      </c>
      <c r="N23" s="36">
        <f>SUMIFS(СВЦЭМ!$D$33:$D$776,СВЦЭМ!$A$33:$A$776,$A23,СВЦЭМ!$B$33:$B$776,N$11)+'СЕТ СН'!$F$14+СВЦЭМ!$D$10+'СЕТ СН'!$F$8*'СЕТ СН'!$F$9-'СЕТ СН'!$F$26</f>
        <v>881.87830542000006</v>
      </c>
      <c r="O23" s="36">
        <f>SUMIFS(СВЦЭМ!$D$33:$D$776,СВЦЭМ!$A$33:$A$776,$A23,СВЦЭМ!$B$33:$B$776,O$11)+'СЕТ СН'!$F$14+СВЦЭМ!$D$10+'СЕТ СН'!$F$8*'СЕТ СН'!$F$9-'СЕТ СН'!$F$26</f>
        <v>888.08638183000005</v>
      </c>
      <c r="P23" s="36">
        <f>SUMIFS(СВЦЭМ!$D$33:$D$776,СВЦЭМ!$A$33:$A$776,$A23,СВЦЭМ!$B$33:$B$776,P$11)+'СЕТ СН'!$F$14+СВЦЭМ!$D$10+'СЕТ СН'!$F$8*'СЕТ СН'!$F$9-'СЕТ СН'!$F$26</f>
        <v>905.56386268000006</v>
      </c>
      <c r="Q23" s="36">
        <f>SUMIFS(СВЦЭМ!$D$33:$D$776,СВЦЭМ!$A$33:$A$776,$A23,СВЦЭМ!$B$33:$B$776,Q$11)+'СЕТ СН'!$F$14+СВЦЭМ!$D$10+'СЕТ СН'!$F$8*'СЕТ СН'!$F$9-'СЕТ СН'!$F$26</f>
        <v>921.36543382000013</v>
      </c>
      <c r="R23" s="36">
        <f>SUMIFS(СВЦЭМ!$D$33:$D$776,СВЦЭМ!$A$33:$A$776,$A23,СВЦЭМ!$B$33:$B$776,R$11)+'СЕТ СН'!$F$14+СВЦЭМ!$D$10+'СЕТ СН'!$F$8*'СЕТ СН'!$F$9-'СЕТ СН'!$F$26</f>
        <v>921.39802620000012</v>
      </c>
      <c r="S23" s="36">
        <f>SUMIFS(СВЦЭМ!$D$33:$D$776,СВЦЭМ!$A$33:$A$776,$A23,СВЦЭМ!$B$33:$B$776,S$11)+'СЕТ СН'!$F$14+СВЦЭМ!$D$10+'СЕТ СН'!$F$8*'СЕТ СН'!$F$9-'СЕТ СН'!$F$26</f>
        <v>929.12120316000005</v>
      </c>
      <c r="T23" s="36">
        <f>SUMIFS(СВЦЭМ!$D$33:$D$776,СВЦЭМ!$A$33:$A$776,$A23,СВЦЭМ!$B$33:$B$776,T$11)+'СЕТ СН'!$F$14+СВЦЭМ!$D$10+'СЕТ СН'!$F$8*'СЕТ СН'!$F$9-'СЕТ СН'!$F$26</f>
        <v>920.3374164600001</v>
      </c>
      <c r="U23" s="36">
        <f>SUMIFS(СВЦЭМ!$D$33:$D$776,СВЦЭМ!$A$33:$A$776,$A23,СВЦЭМ!$B$33:$B$776,U$11)+'СЕТ СН'!$F$14+СВЦЭМ!$D$10+'СЕТ СН'!$F$8*'СЕТ СН'!$F$9-'СЕТ СН'!$F$26</f>
        <v>911.73192197000003</v>
      </c>
      <c r="V23" s="36">
        <f>SUMIFS(СВЦЭМ!$D$33:$D$776,СВЦЭМ!$A$33:$A$776,$A23,СВЦЭМ!$B$33:$B$776,V$11)+'СЕТ СН'!$F$14+СВЦЭМ!$D$10+'СЕТ СН'!$F$8*'СЕТ СН'!$F$9-'СЕТ СН'!$F$26</f>
        <v>907.69891902000006</v>
      </c>
      <c r="W23" s="36">
        <f>SUMIFS(СВЦЭМ!$D$33:$D$776,СВЦЭМ!$A$33:$A$776,$A23,СВЦЭМ!$B$33:$B$776,W$11)+'СЕТ СН'!$F$14+СВЦЭМ!$D$10+'СЕТ СН'!$F$8*'СЕТ СН'!$F$9-'СЕТ СН'!$F$26</f>
        <v>925.71938077000004</v>
      </c>
      <c r="X23" s="36">
        <f>SUMIFS(СВЦЭМ!$D$33:$D$776,СВЦЭМ!$A$33:$A$776,$A23,СВЦЭМ!$B$33:$B$776,X$11)+'СЕТ СН'!$F$14+СВЦЭМ!$D$10+'СЕТ СН'!$F$8*'СЕТ СН'!$F$9-'СЕТ СН'!$F$26</f>
        <v>948.18716302000007</v>
      </c>
      <c r="Y23" s="36">
        <f>SUMIFS(СВЦЭМ!$D$33:$D$776,СВЦЭМ!$A$33:$A$776,$A23,СВЦЭМ!$B$33:$B$776,Y$11)+'СЕТ СН'!$F$14+СВЦЭМ!$D$10+'СЕТ СН'!$F$8*'СЕТ СН'!$F$9-'СЕТ СН'!$F$26</f>
        <v>1005.86546537</v>
      </c>
    </row>
    <row r="24" spans="1:25" ht="15.75" x14ac:dyDescent="0.2">
      <c r="A24" s="35">
        <f t="shared" si="0"/>
        <v>43782</v>
      </c>
      <c r="B24" s="36">
        <f>SUMIFS(СВЦЭМ!$D$33:$D$776,СВЦЭМ!$A$33:$A$776,$A24,СВЦЭМ!$B$33:$B$776,B$11)+'СЕТ СН'!$F$14+СВЦЭМ!$D$10+'СЕТ СН'!$F$8*'СЕТ СН'!$F$9-'СЕТ СН'!$F$26</f>
        <v>989.21227896000005</v>
      </c>
      <c r="C24" s="36">
        <f>SUMIFS(СВЦЭМ!$D$33:$D$776,СВЦЭМ!$A$33:$A$776,$A24,СВЦЭМ!$B$33:$B$776,C$11)+'СЕТ СН'!$F$14+СВЦЭМ!$D$10+'СЕТ СН'!$F$8*'СЕТ СН'!$F$9-'СЕТ СН'!$F$26</f>
        <v>1054.6872351899999</v>
      </c>
      <c r="D24" s="36">
        <f>SUMIFS(СВЦЭМ!$D$33:$D$776,СВЦЭМ!$A$33:$A$776,$A24,СВЦЭМ!$B$33:$B$776,D$11)+'СЕТ СН'!$F$14+СВЦЭМ!$D$10+'СЕТ СН'!$F$8*'СЕТ СН'!$F$9-'СЕТ СН'!$F$26</f>
        <v>1082.10373519</v>
      </c>
      <c r="E24" s="36">
        <f>SUMIFS(СВЦЭМ!$D$33:$D$776,СВЦЭМ!$A$33:$A$776,$A24,СВЦЭМ!$B$33:$B$776,E$11)+'СЕТ СН'!$F$14+СВЦЭМ!$D$10+'СЕТ СН'!$F$8*'СЕТ СН'!$F$9-'СЕТ СН'!$F$26</f>
        <v>1065.5439051200001</v>
      </c>
      <c r="F24" s="36">
        <f>SUMIFS(СВЦЭМ!$D$33:$D$776,СВЦЭМ!$A$33:$A$776,$A24,СВЦЭМ!$B$33:$B$776,F$11)+'СЕТ СН'!$F$14+СВЦЭМ!$D$10+'СЕТ СН'!$F$8*'СЕТ СН'!$F$9-'СЕТ СН'!$F$26</f>
        <v>1042.3927198599999</v>
      </c>
      <c r="G24" s="36">
        <f>SUMIFS(СВЦЭМ!$D$33:$D$776,СВЦЭМ!$A$33:$A$776,$A24,СВЦЭМ!$B$33:$B$776,G$11)+'СЕТ СН'!$F$14+СВЦЭМ!$D$10+'СЕТ СН'!$F$8*'СЕТ СН'!$F$9-'СЕТ СН'!$F$26</f>
        <v>1015.7138682100001</v>
      </c>
      <c r="H24" s="36">
        <f>SUMIFS(СВЦЭМ!$D$33:$D$776,СВЦЭМ!$A$33:$A$776,$A24,СВЦЭМ!$B$33:$B$776,H$11)+'СЕТ СН'!$F$14+СВЦЭМ!$D$10+'СЕТ СН'!$F$8*'СЕТ СН'!$F$9-'СЕТ СН'!$F$26</f>
        <v>985.01215838000007</v>
      </c>
      <c r="I24" s="36">
        <f>SUMIFS(СВЦЭМ!$D$33:$D$776,СВЦЭМ!$A$33:$A$776,$A24,СВЦЭМ!$B$33:$B$776,I$11)+'СЕТ СН'!$F$14+СВЦЭМ!$D$10+'СЕТ СН'!$F$8*'СЕТ СН'!$F$9-'СЕТ СН'!$F$26</f>
        <v>932.51610304000008</v>
      </c>
      <c r="J24" s="36">
        <f>SUMIFS(СВЦЭМ!$D$33:$D$776,СВЦЭМ!$A$33:$A$776,$A24,СВЦЭМ!$B$33:$B$776,J$11)+'СЕТ СН'!$F$14+СВЦЭМ!$D$10+'СЕТ СН'!$F$8*'СЕТ СН'!$F$9-'СЕТ СН'!$F$26</f>
        <v>905.44502487000011</v>
      </c>
      <c r="K24" s="36">
        <f>SUMIFS(СВЦЭМ!$D$33:$D$776,СВЦЭМ!$A$33:$A$776,$A24,СВЦЭМ!$B$33:$B$776,K$11)+'СЕТ СН'!$F$14+СВЦЭМ!$D$10+'СЕТ СН'!$F$8*'СЕТ СН'!$F$9-'СЕТ СН'!$F$26</f>
        <v>894.38289027000008</v>
      </c>
      <c r="L24" s="36">
        <f>SUMIFS(СВЦЭМ!$D$33:$D$776,СВЦЭМ!$A$33:$A$776,$A24,СВЦЭМ!$B$33:$B$776,L$11)+'СЕТ СН'!$F$14+СВЦЭМ!$D$10+'СЕТ СН'!$F$8*'СЕТ СН'!$F$9-'СЕТ СН'!$F$26</f>
        <v>862.88282112000013</v>
      </c>
      <c r="M24" s="36">
        <f>SUMIFS(СВЦЭМ!$D$33:$D$776,СВЦЭМ!$A$33:$A$776,$A24,СВЦЭМ!$B$33:$B$776,M$11)+'СЕТ СН'!$F$14+СВЦЭМ!$D$10+'СЕТ СН'!$F$8*'СЕТ СН'!$F$9-'СЕТ СН'!$F$26</f>
        <v>851.55982056000005</v>
      </c>
      <c r="N24" s="36">
        <f>SUMIFS(СВЦЭМ!$D$33:$D$776,СВЦЭМ!$A$33:$A$776,$A24,СВЦЭМ!$B$33:$B$776,N$11)+'СЕТ СН'!$F$14+СВЦЭМ!$D$10+'СЕТ СН'!$F$8*'СЕТ СН'!$F$9-'СЕТ СН'!$F$26</f>
        <v>852.2405484200001</v>
      </c>
      <c r="O24" s="36">
        <f>SUMIFS(СВЦЭМ!$D$33:$D$776,СВЦЭМ!$A$33:$A$776,$A24,СВЦЭМ!$B$33:$B$776,O$11)+'СЕТ СН'!$F$14+СВЦЭМ!$D$10+'СЕТ СН'!$F$8*'СЕТ СН'!$F$9-'СЕТ СН'!$F$26</f>
        <v>854.5962845900001</v>
      </c>
      <c r="P24" s="36">
        <f>SUMIFS(СВЦЭМ!$D$33:$D$776,СВЦЭМ!$A$33:$A$776,$A24,СВЦЭМ!$B$33:$B$776,P$11)+'СЕТ СН'!$F$14+СВЦЭМ!$D$10+'СЕТ СН'!$F$8*'СЕТ СН'!$F$9-'СЕТ СН'!$F$26</f>
        <v>856.23281339000005</v>
      </c>
      <c r="Q24" s="36">
        <f>SUMIFS(СВЦЭМ!$D$33:$D$776,СВЦЭМ!$A$33:$A$776,$A24,СВЦЭМ!$B$33:$B$776,Q$11)+'СЕТ СН'!$F$14+СВЦЭМ!$D$10+'СЕТ СН'!$F$8*'СЕТ СН'!$F$9-'СЕТ СН'!$F$26</f>
        <v>855.69761732000006</v>
      </c>
      <c r="R24" s="36">
        <f>SUMIFS(СВЦЭМ!$D$33:$D$776,СВЦЭМ!$A$33:$A$776,$A24,СВЦЭМ!$B$33:$B$776,R$11)+'СЕТ СН'!$F$14+СВЦЭМ!$D$10+'СЕТ СН'!$F$8*'СЕТ СН'!$F$9-'СЕТ СН'!$F$26</f>
        <v>845.95512771000006</v>
      </c>
      <c r="S24" s="36">
        <f>SUMIFS(СВЦЭМ!$D$33:$D$776,СВЦЭМ!$A$33:$A$776,$A24,СВЦЭМ!$B$33:$B$776,S$11)+'СЕТ СН'!$F$14+СВЦЭМ!$D$10+'СЕТ СН'!$F$8*'СЕТ СН'!$F$9-'СЕТ СН'!$F$26</f>
        <v>849.54035395000005</v>
      </c>
      <c r="T24" s="36">
        <f>SUMIFS(СВЦЭМ!$D$33:$D$776,СВЦЭМ!$A$33:$A$776,$A24,СВЦЭМ!$B$33:$B$776,T$11)+'СЕТ СН'!$F$14+СВЦЭМ!$D$10+'СЕТ СН'!$F$8*'СЕТ СН'!$F$9-'СЕТ СН'!$F$26</f>
        <v>867.48540437000008</v>
      </c>
      <c r="U24" s="36">
        <f>SUMIFS(СВЦЭМ!$D$33:$D$776,СВЦЭМ!$A$33:$A$776,$A24,СВЦЭМ!$B$33:$B$776,U$11)+'СЕТ СН'!$F$14+СВЦЭМ!$D$10+'СЕТ СН'!$F$8*'СЕТ СН'!$F$9-'СЕТ СН'!$F$26</f>
        <v>865.0294348000001</v>
      </c>
      <c r="V24" s="36">
        <f>SUMIFS(СВЦЭМ!$D$33:$D$776,СВЦЭМ!$A$33:$A$776,$A24,СВЦЭМ!$B$33:$B$776,V$11)+'СЕТ СН'!$F$14+СВЦЭМ!$D$10+'СЕТ СН'!$F$8*'СЕТ СН'!$F$9-'СЕТ СН'!$F$26</f>
        <v>852.36985442000002</v>
      </c>
      <c r="W24" s="36">
        <f>SUMIFS(СВЦЭМ!$D$33:$D$776,СВЦЭМ!$A$33:$A$776,$A24,СВЦЭМ!$B$33:$B$776,W$11)+'СЕТ СН'!$F$14+СВЦЭМ!$D$10+'СЕТ СН'!$F$8*'СЕТ СН'!$F$9-'СЕТ СН'!$F$26</f>
        <v>843.94090007000011</v>
      </c>
      <c r="X24" s="36">
        <f>SUMIFS(СВЦЭМ!$D$33:$D$776,СВЦЭМ!$A$33:$A$776,$A24,СВЦЭМ!$B$33:$B$776,X$11)+'СЕТ СН'!$F$14+СВЦЭМ!$D$10+'СЕТ СН'!$F$8*'СЕТ СН'!$F$9-'СЕТ СН'!$F$26</f>
        <v>852.01639454000008</v>
      </c>
      <c r="Y24" s="36">
        <f>SUMIFS(СВЦЭМ!$D$33:$D$776,СВЦЭМ!$A$33:$A$776,$A24,СВЦЭМ!$B$33:$B$776,Y$11)+'СЕТ СН'!$F$14+СВЦЭМ!$D$10+'СЕТ СН'!$F$8*'СЕТ СН'!$F$9-'СЕТ СН'!$F$26</f>
        <v>889.36953474000006</v>
      </c>
    </row>
    <row r="25" spans="1:25" ht="15.75" x14ac:dyDescent="0.2">
      <c r="A25" s="35">
        <f t="shared" si="0"/>
        <v>43783</v>
      </c>
      <c r="B25" s="36">
        <f>SUMIFS(СВЦЭМ!$D$33:$D$776,СВЦЭМ!$A$33:$A$776,$A25,СВЦЭМ!$B$33:$B$776,B$11)+'СЕТ СН'!$F$14+СВЦЭМ!$D$10+'СЕТ СН'!$F$8*'СЕТ СН'!$F$9-'СЕТ СН'!$F$26</f>
        <v>875.33745897000006</v>
      </c>
      <c r="C25" s="36">
        <f>SUMIFS(СВЦЭМ!$D$33:$D$776,СВЦЭМ!$A$33:$A$776,$A25,СВЦЭМ!$B$33:$B$776,C$11)+'СЕТ СН'!$F$14+СВЦЭМ!$D$10+'СЕТ СН'!$F$8*'СЕТ СН'!$F$9-'СЕТ СН'!$F$26</f>
        <v>902.18817090000005</v>
      </c>
      <c r="D25" s="36">
        <f>SUMIFS(СВЦЭМ!$D$33:$D$776,СВЦЭМ!$A$33:$A$776,$A25,СВЦЭМ!$B$33:$B$776,D$11)+'СЕТ СН'!$F$14+СВЦЭМ!$D$10+'СЕТ СН'!$F$8*'СЕТ СН'!$F$9-'СЕТ СН'!$F$26</f>
        <v>905.64975062000008</v>
      </c>
      <c r="E25" s="36">
        <f>SUMIFS(СВЦЭМ!$D$33:$D$776,СВЦЭМ!$A$33:$A$776,$A25,СВЦЭМ!$B$33:$B$776,E$11)+'СЕТ СН'!$F$14+СВЦЭМ!$D$10+'СЕТ СН'!$F$8*'СЕТ СН'!$F$9-'СЕТ СН'!$F$26</f>
        <v>909.60056165000003</v>
      </c>
      <c r="F25" s="36">
        <f>SUMIFS(СВЦЭМ!$D$33:$D$776,СВЦЭМ!$A$33:$A$776,$A25,СВЦЭМ!$B$33:$B$776,F$11)+'СЕТ СН'!$F$14+СВЦЭМ!$D$10+'СЕТ СН'!$F$8*'СЕТ СН'!$F$9-'СЕТ СН'!$F$26</f>
        <v>907.57434980000005</v>
      </c>
      <c r="G25" s="36">
        <f>SUMIFS(СВЦЭМ!$D$33:$D$776,СВЦЭМ!$A$33:$A$776,$A25,СВЦЭМ!$B$33:$B$776,G$11)+'СЕТ СН'!$F$14+СВЦЭМ!$D$10+'СЕТ СН'!$F$8*'СЕТ СН'!$F$9-'СЕТ СН'!$F$26</f>
        <v>911.84442457000011</v>
      </c>
      <c r="H25" s="36">
        <f>SUMIFS(СВЦЭМ!$D$33:$D$776,СВЦЭМ!$A$33:$A$776,$A25,СВЦЭМ!$B$33:$B$776,H$11)+'СЕТ СН'!$F$14+СВЦЭМ!$D$10+'СЕТ СН'!$F$8*'СЕТ СН'!$F$9-'СЕТ СН'!$F$26</f>
        <v>898.07522496000013</v>
      </c>
      <c r="I25" s="36">
        <f>SUMIFS(СВЦЭМ!$D$33:$D$776,СВЦЭМ!$A$33:$A$776,$A25,СВЦЭМ!$B$33:$B$776,I$11)+'СЕТ СН'!$F$14+СВЦЭМ!$D$10+'СЕТ СН'!$F$8*'СЕТ СН'!$F$9-'СЕТ СН'!$F$26</f>
        <v>941.35662701000012</v>
      </c>
      <c r="J25" s="36">
        <f>SUMIFS(СВЦЭМ!$D$33:$D$776,СВЦЭМ!$A$33:$A$776,$A25,СВЦЭМ!$B$33:$B$776,J$11)+'СЕТ СН'!$F$14+СВЦЭМ!$D$10+'СЕТ СН'!$F$8*'СЕТ СН'!$F$9-'СЕТ СН'!$F$26</f>
        <v>1002.5553485900001</v>
      </c>
      <c r="K25" s="36">
        <f>SUMIFS(СВЦЭМ!$D$33:$D$776,СВЦЭМ!$A$33:$A$776,$A25,СВЦЭМ!$B$33:$B$776,K$11)+'СЕТ СН'!$F$14+СВЦЭМ!$D$10+'СЕТ СН'!$F$8*'СЕТ СН'!$F$9-'СЕТ СН'!$F$26</f>
        <v>1012.1316028700001</v>
      </c>
      <c r="L25" s="36">
        <f>SUMIFS(СВЦЭМ!$D$33:$D$776,СВЦЭМ!$A$33:$A$776,$A25,СВЦЭМ!$B$33:$B$776,L$11)+'СЕТ СН'!$F$14+СВЦЭМ!$D$10+'СЕТ СН'!$F$8*'СЕТ СН'!$F$9-'СЕТ СН'!$F$26</f>
        <v>970.85589227000003</v>
      </c>
      <c r="M25" s="36">
        <f>SUMIFS(СВЦЭМ!$D$33:$D$776,СВЦЭМ!$A$33:$A$776,$A25,СВЦЭМ!$B$33:$B$776,M$11)+'СЕТ СН'!$F$14+СВЦЭМ!$D$10+'СЕТ СН'!$F$8*'СЕТ СН'!$F$9-'СЕТ СН'!$F$26</f>
        <v>951.87075777000007</v>
      </c>
      <c r="N25" s="36">
        <f>SUMIFS(СВЦЭМ!$D$33:$D$776,СВЦЭМ!$A$33:$A$776,$A25,СВЦЭМ!$B$33:$B$776,N$11)+'СЕТ СН'!$F$14+СВЦЭМ!$D$10+'СЕТ СН'!$F$8*'СЕТ СН'!$F$9-'СЕТ СН'!$F$26</f>
        <v>936.45085275000008</v>
      </c>
      <c r="O25" s="36">
        <f>SUMIFS(СВЦЭМ!$D$33:$D$776,СВЦЭМ!$A$33:$A$776,$A25,СВЦЭМ!$B$33:$B$776,O$11)+'СЕТ СН'!$F$14+СВЦЭМ!$D$10+'СЕТ СН'!$F$8*'СЕТ СН'!$F$9-'СЕТ СН'!$F$26</f>
        <v>929.2670427700001</v>
      </c>
      <c r="P25" s="36">
        <f>SUMIFS(СВЦЭМ!$D$33:$D$776,СВЦЭМ!$A$33:$A$776,$A25,СВЦЭМ!$B$33:$B$776,P$11)+'СЕТ СН'!$F$14+СВЦЭМ!$D$10+'СЕТ СН'!$F$8*'СЕТ СН'!$F$9-'СЕТ СН'!$F$26</f>
        <v>927.38633568000012</v>
      </c>
      <c r="Q25" s="36">
        <f>SUMIFS(СВЦЭМ!$D$33:$D$776,СВЦЭМ!$A$33:$A$776,$A25,СВЦЭМ!$B$33:$B$776,Q$11)+'СЕТ СН'!$F$14+СВЦЭМ!$D$10+'СЕТ СН'!$F$8*'СЕТ СН'!$F$9-'СЕТ СН'!$F$26</f>
        <v>925.98387457000013</v>
      </c>
      <c r="R25" s="36">
        <f>SUMIFS(СВЦЭМ!$D$33:$D$776,СВЦЭМ!$A$33:$A$776,$A25,СВЦЭМ!$B$33:$B$776,R$11)+'СЕТ СН'!$F$14+СВЦЭМ!$D$10+'СЕТ СН'!$F$8*'СЕТ СН'!$F$9-'СЕТ СН'!$F$26</f>
        <v>924.35738441000012</v>
      </c>
      <c r="S25" s="36">
        <f>SUMIFS(СВЦЭМ!$D$33:$D$776,СВЦЭМ!$A$33:$A$776,$A25,СВЦЭМ!$B$33:$B$776,S$11)+'СЕТ СН'!$F$14+СВЦЭМ!$D$10+'СЕТ СН'!$F$8*'СЕТ СН'!$F$9-'СЕТ СН'!$F$26</f>
        <v>954.59454216000006</v>
      </c>
      <c r="T25" s="36">
        <f>SUMIFS(СВЦЭМ!$D$33:$D$776,СВЦЭМ!$A$33:$A$776,$A25,СВЦЭМ!$B$33:$B$776,T$11)+'СЕТ СН'!$F$14+СВЦЭМ!$D$10+'СЕТ СН'!$F$8*'СЕТ СН'!$F$9-'СЕТ СН'!$F$26</f>
        <v>968.78240567000012</v>
      </c>
      <c r="U25" s="36">
        <f>SUMIFS(СВЦЭМ!$D$33:$D$776,СВЦЭМ!$A$33:$A$776,$A25,СВЦЭМ!$B$33:$B$776,U$11)+'СЕТ СН'!$F$14+СВЦЭМ!$D$10+'СЕТ СН'!$F$8*'СЕТ СН'!$F$9-'СЕТ СН'!$F$26</f>
        <v>962.97941264000008</v>
      </c>
      <c r="V25" s="36">
        <f>SUMIFS(СВЦЭМ!$D$33:$D$776,СВЦЭМ!$A$33:$A$776,$A25,СВЦЭМ!$B$33:$B$776,V$11)+'СЕТ СН'!$F$14+СВЦЭМ!$D$10+'СЕТ СН'!$F$8*'СЕТ СН'!$F$9-'СЕТ СН'!$F$26</f>
        <v>957.88017650000006</v>
      </c>
      <c r="W25" s="36">
        <f>SUMIFS(СВЦЭМ!$D$33:$D$776,СВЦЭМ!$A$33:$A$776,$A25,СВЦЭМ!$B$33:$B$776,W$11)+'СЕТ СН'!$F$14+СВЦЭМ!$D$10+'СЕТ СН'!$F$8*'СЕТ СН'!$F$9-'СЕТ СН'!$F$26</f>
        <v>953.89378420000003</v>
      </c>
      <c r="X25" s="36">
        <f>SUMIFS(СВЦЭМ!$D$33:$D$776,СВЦЭМ!$A$33:$A$776,$A25,СВЦЭМ!$B$33:$B$776,X$11)+'СЕТ СН'!$F$14+СВЦЭМ!$D$10+'СЕТ СН'!$F$8*'СЕТ СН'!$F$9-'СЕТ СН'!$F$26</f>
        <v>947.14050996000003</v>
      </c>
      <c r="Y25" s="36">
        <f>SUMIFS(СВЦЭМ!$D$33:$D$776,СВЦЭМ!$A$33:$A$776,$A25,СВЦЭМ!$B$33:$B$776,Y$11)+'СЕТ СН'!$F$14+СВЦЭМ!$D$10+'СЕТ СН'!$F$8*'СЕТ СН'!$F$9-'СЕТ СН'!$F$26</f>
        <v>950.34257923000007</v>
      </c>
    </row>
    <row r="26" spans="1:25" ht="15.75" x14ac:dyDescent="0.2">
      <c r="A26" s="35">
        <f t="shared" si="0"/>
        <v>43784</v>
      </c>
      <c r="B26" s="36">
        <f>SUMIFS(СВЦЭМ!$D$33:$D$776,СВЦЭМ!$A$33:$A$776,$A26,СВЦЭМ!$B$33:$B$776,B$11)+'СЕТ СН'!$F$14+СВЦЭМ!$D$10+'СЕТ СН'!$F$8*'СЕТ СН'!$F$9-'СЕТ СН'!$F$26</f>
        <v>947.48718541000005</v>
      </c>
      <c r="C26" s="36">
        <f>SUMIFS(СВЦЭМ!$D$33:$D$776,СВЦЭМ!$A$33:$A$776,$A26,СВЦЭМ!$B$33:$B$776,C$11)+'СЕТ СН'!$F$14+СВЦЭМ!$D$10+'СЕТ СН'!$F$8*'СЕТ СН'!$F$9-'СЕТ СН'!$F$26</f>
        <v>983.64651275000006</v>
      </c>
      <c r="D26" s="36">
        <f>SUMIFS(СВЦЭМ!$D$33:$D$776,СВЦЭМ!$A$33:$A$776,$A26,СВЦЭМ!$B$33:$B$776,D$11)+'СЕТ СН'!$F$14+СВЦЭМ!$D$10+'СЕТ СН'!$F$8*'СЕТ СН'!$F$9-'СЕТ СН'!$F$26</f>
        <v>977.37958300000003</v>
      </c>
      <c r="E26" s="36">
        <f>SUMIFS(СВЦЭМ!$D$33:$D$776,СВЦЭМ!$A$33:$A$776,$A26,СВЦЭМ!$B$33:$B$776,E$11)+'СЕТ СН'!$F$14+СВЦЭМ!$D$10+'СЕТ СН'!$F$8*'СЕТ СН'!$F$9-'СЕТ СН'!$F$26</f>
        <v>987.40980797000009</v>
      </c>
      <c r="F26" s="36">
        <f>SUMIFS(СВЦЭМ!$D$33:$D$776,СВЦЭМ!$A$33:$A$776,$A26,СВЦЭМ!$B$33:$B$776,F$11)+'СЕТ СН'!$F$14+СВЦЭМ!$D$10+'СЕТ СН'!$F$8*'СЕТ СН'!$F$9-'СЕТ СН'!$F$26</f>
        <v>987.09054762000005</v>
      </c>
      <c r="G26" s="36">
        <f>SUMIFS(СВЦЭМ!$D$33:$D$776,СВЦЭМ!$A$33:$A$776,$A26,СВЦЭМ!$B$33:$B$776,G$11)+'СЕТ СН'!$F$14+СВЦЭМ!$D$10+'СЕТ СН'!$F$8*'СЕТ СН'!$F$9-'СЕТ СН'!$F$26</f>
        <v>970.03321783000013</v>
      </c>
      <c r="H26" s="36">
        <f>SUMIFS(СВЦЭМ!$D$33:$D$776,СВЦЭМ!$A$33:$A$776,$A26,СВЦЭМ!$B$33:$B$776,H$11)+'СЕТ СН'!$F$14+СВЦЭМ!$D$10+'СЕТ СН'!$F$8*'СЕТ СН'!$F$9-'СЕТ СН'!$F$26</f>
        <v>960.59507421000012</v>
      </c>
      <c r="I26" s="36">
        <f>SUMIFS(СВЦЭМ!$D$33:$D$776,СВЦЭМ!$A$33:$A$776,$A26,СВЦЭМ!$B$33:$B$776,I$11)+'СЕТ СН'!$F$14+СВЦЭМ!$D$10+'СЕТ СН'!$F$8*'СЕТ СН'!$F$9-'СЕТ СН'!$F$26</f>
        <v>972.92433919000007</v>
      </c>
      <c r="J26" s="36">
        <f>SUMIFS(СВЦЭМ!$D$33:$D$776,СВЦЭМ!$A$33:$A$776,$A26,СВЦЭМ!$B$33:$B$776,J$11)+'СЕТ СН'!$F$14+СВЦЭМ!$D$10+'СЕТ СН'!$F$8*'СЕТ СН'!$F$9-'СЕТ СН'!$F$26</f>
        <v>981.06798985000012</v>
      </c>
      <c r="K26" s="36">
        <f>SUMIFS(СВЦЭМ!$D$33:$D$776,СВЦЭМ!$A$33:$A$776,$A26,СВЦЭМ!$B$33:$B$776,K$11)+'СЕТ СН'!$F$14+СВЦЭМ!$D$10+'СЕТ СН'!$F$8*'СЕТ СН'!$F$9-'СЕТ СН'!$F$26</f>
        <v>988.8318773200001</v>
      </c>
      <c r="L26" s="36">
        <f>SUMIFS(СВЦЭМ!$D$33:$D$776,СВЦЭМ!$A$33:$A$776,$A26,СВЦЭМ!$B$33:$B$776,L$11)+'СЕТ СН'!$F$14+СВЦЭМ!$D$10+'СЕТ СН'!$F$8*'СЕТ СН'!$F$9-'СЕТ СН'!$F$26</f>
        <v>942.70728583000005</v>
      </c>
      <c r="M26" s="36">
        <f>SUMIFS(СВЦЭМ!$D$33:$D$776,СВЦЭМ!$A$33:$A$776,$A26,СВЦЭМ!$B$33:$B$776,M$11)+'СЕТ СН'!$F$14+СВЦЭМ!$D$10+'СЕТ СН'!$F$8*'СЕТ СН'!$F$9-'СЕТ СН'!$F$26</f>
        <v>917.46873233000008</v>
      </c>
      <c r="N26" s="36">
        <f>SUMIFS(СВЦЭМ!$D$33:$D$776,СВЦЭМ!$A$33:$A$776,$A26,СВЦЭМ!$B$33:$B$776,N$11)+'СЕТ СН'!$F$14+СВЦЭМ!$D$10+'СЕТ СН'!$F$8*'СЕТ СН'!$F$9-'СЕТ СН'!$F$26</f>
        <v>910.7031337200001</v>
      </c>
      <c r="O26" s="36">
        <f>SUMIFS(СВЦЭМ!$D$33:$D$776,СВЦЭМ!$A$33:$A$776,$A26,СВЦЭМ!$B$33:$B$776,O$11)+'СЕТ СН'!$F$14+СВЦЭМ!$D$10+'СЕТ СН'!$F$8*'СЕТ СН'!$F$9-'СЕТ СН'!$F$26</f>
        <v>909.87135676000003</v>
      </c>
      <c r="P26" s="36">
        <f>SUMIFS(СВЦЭМ!$D$33:$D$776,СВЦЭМ!$A$33:$A$776,$A26,СВЦЭМ!$B$33:$B$776,P$11)+'СЕТ СН'!$F$14+СВЦЭМ!$D$10+'СЕТ СН'!$F$8*'СЕТ СН'!$F$9-'СЕТ СН'!$F$26</f>
        <v>907.25480060000007</v>
      </c>
      <c r="Q26" s="36">
        <f>SUMIFS(СВЦЭМ!$D$33:$D$776,СВЦЭМ!$A$33:$A$776,$A26,СВЦЭМ!$B$33:$B$776,Q$11)+'СЕТ СН'!$F$14+СВЦЭМ!$D$10+'СЕТ СН'!$F$8*'СЕТ СН'!$F$9-'СЕТ СН'!$F$26</f>
        <v>906.02180512000007</v>
      </c>
      <c r="R26" s="36">
        <f>SUMIFS(СВЦЭМ!$D$33:$D$776,СВЦЭМ!$A$33:$A$776,$A26,СВЦЭМ!$B$33:$B$776,R$11)+'СЕТ СН'!$F$14+СВЦЭМ!$D$10+'СЕТ СН'!$F$8*'СЕТ СН'!$F$9-'СЕТ СН'!$F$26</f>
        <v>908.76313920000007</v>
      </c>
      <c r="S26" s="36">
        <f>SUMIFS(СВЦЭМ!$D$33:$D$776,СВЦЭМ!$A$33:$A$776,$A26,СВЦЭМ!$B$33:$B$776,S$11)+'СЕТ СН'!$F$14+СВЦЭМ!$D$10+'СЕТ СН'!$F$8*'СЕТ СН'!$F$9-'СЕТ СН'!$F$26</f>
        <v>921.89476808000006</v>
      </c>
      <c r="T26" s="36">
        <f>SUMIFS(СВЦЭМ!$D$33:$D$776,СВЦЭМ!$A$33:$A$776,$A26,СВЦЭМ!$B$33:$B$776,T$11)+'СЕТ СН'!$F$14+СВЦЭМ!$D$10+'СЕТ СН'!$F$8*'СЕТ СН'!$F$9-'СЕТ СН'!$F$26</f>
        <v>925.69686170000011</v>
      </c>
      <c r="U26" s="36">
        <f>SUMIFS(СВЦЭМ!$D$33:$D$776,СВЦЭМ!$A$33:$A$776,$A26,СВЦЭМ!$B$33:$B$776,U$11)+'СЕТ СН'!$F$14+СВЦЭМ!$D$10+'СЕТ СН'!$F$8*'СЕТ СН'!$F$9-'СЕТ СН'!$F$26</f>
        <v>917.94544298000005</v>
      </c>
      <c r="V26" s="36">
        <f>SUMIFS(СВЦЭМ!$D$33:$D$776,СВЦЭМ!$A$33:$A$776,$A26,СВЦЭМ!$B$33:$B$776,V$11)+'СЕТ СН'!$F$14+СВЦЭМ!$D$10+'СЕТ СН'!$F$8*'СЕТ СН'!$F$9-'СЕТ СН'!$F$26</f>
        <v>909.57360938000011</v>
      </c>
      <c r="W26" s="36">
        <f>SUMIFS(СВЦЭМ!$D$33:$D$776,СВЦЭМ!$A$33:$A$776,$A26,СВЦЭМ!$B$33:$B$776,W$11)+'СЕТ СН'!$F$14+СВЦЭМ!$D$10+'СЕТ СН'!$F$8*'СЕТ СН'!$F$9-'СЕТ СН'!$F$26</f>
        <v>904.25283548000004</v>
      </c>
      <c r="X26" s="36">
        <f>SUMIFS(СВЦЭМ!$D$33:$D$776,СВЦЭМ!$A$33:$A$776,$A26,СВЦЭМ!$B$33:$B$776,X$11)+'СЕТ СН'!$F$14+СВЦЭМ!$D$10+'СЕТ СН'!$F$8*'СЕТ СН'!$F$9-'СЕТ СН'!$F$26</f>
        <v>892.91011437000009</v>
      </c>
      <c r="Y26" s="36">
        <f>SUMIFS(СВЦЭМ!$D$33:$D$776,СВЦЭМ!$A$33:$A$776,$A26,СВЦЭМ!$B$33:$B$776,Y$11)+'СЕТ СН'!$F$14+СВЦЭМ!$D$10+'СЕТ СН'!$F$8*'СЕТ СН'!$F$9-'СЕТ СН'!$F$26</f>
        <v>894.43994750000013</v>
      </c>
    </row>
    <row r="27" spans="1:25" ht="15.75" x14ac:dyDescent="0.2">
      <c r="A27" s="35">
        <f t="shared" si="0"/>
        <v>43785</v>
      </c>
      <c r="B27" s="36">
        <f>SUMIFS(СВЦЭМ!$D$33:$D$776,СВЦЭМ!$A$33:$A$776,$A27,СВЦЭМ!$B$33:$B$776,B$11)+'СЕТ СН'!$F$14+СВЦЭМ!$D$10+'СЕТ СН'!$F$8*'СЕТ СН'!$F$9-'СЕТ СН'!$F$26</f>
        <v>988.05317021000008</v>
      </c>
      <c r="C27" s="36">
        <f>SUMIFS(СВЦЭМ!$D$33:$D$776,СВЦЭМ!$A$33:$A$776,$A27,СВЦЭМ!$B$33:$B$776,C$11)+'СЕТ СН'!$F$14+СВЦЭМ!$D$10+'СЕТ СН'!$F$8*'СЕТ СН'!$F$9-'СЕТ СН'!$F$26</f>
        <v>1006.0470423100001</v>
      </c>
      <c r="D27" s="36">
        <f>SUMIFS(СВЦЭМ!$D$33:$D$776,СВЦЭМ!$A$33:$A$776,$A27,СВЦЭМ!$B$33:$B$776,D$11)+'СЕТ СН'!$F$14+СВЦЭМ!$D$10+'СЕТ СН'!$F$8*'СЕТ СН'!$F$9-'СЕТ СН'!$F$26</f>
        <v>1007.6077158600001</v>
      </c>
      <c r="E27" s="36">
        <f>SUMIFS(СВЦЭМ!$D$33:$D$776,СВЦЭМ!$A$33:$A$776,$A27,СВЦЭМ!$B$33:$B$776,E$11)+'СЕТ СН'!$F$14+СВЦЭМ!$D$10+'СЕТ СН'!$F$8*'СЕТ СН'!$F$9-'СЕТ СН'!$F$26</f>
        <v>1018.04847886</v>
      </c>
      <c r="F27" s="36">
        <f>SUMIFS(СВЦЭМ!$D$33:$D$776,СВЦЭМ!$A$33:$A$776,$A27,СВЦЭМ!$B$33:$B$776,F$11)+'СЕТ СН'!$F$14+СВЦЭМ!$D$10+'СЕТ СН'!$F$8*'СЕТ СН'!$F$9-'СЕТ СН'!$F$26</f>
        <v>1012.22538208</v>
      </c>
      <c r="G27" s="36">
        <f>SUMIFS(СВЦЭМ!$D$33:$D$776,СВЦЭМ!$A$33:$A$776,$A27,СВЦЭМ!$B$33:$B$776,G$11)+'СЕТ СН'!$F$14+СВЦЭМ!$D$10+'СЕТ СН'!$F$8*'СЕТ СН'!$F$9-'СЕТ СН'!$F$26</f>
        <v>1013.7279625200001</v>
      </c>
      <c r="H27" s="36">
        <f>SUMIFS(СВЦЭМ!$D$33:$D$776,СВЦЭМ!$A$33:$A$776,$A27,СВЦЭМ!$B$33:$B$776,H$11)+'СЕТ СН'!$F$14+СВЦЭМ!$D$10+'СЕТ СН'!$F$8*'СЕТ СН'!$F$9-'СЕТ СН'!$F$26</f>
        <v>1009.4710168600001</v>
      </c>
      <c r="I27" s="36">
        <f>SUMIFS(СВЦЭМ!$D$33:$D$776,СВЦЭМ!$A$33:$A$776,$A27,СВЦЭМ!$B$33:$B$776,I$11)+'СЕТ СН'!$F$14+СВЦЭМ!$D$10+'СЕТ СН'!$F$8*'СЕТ СН'!$F$9-'СЕТ СН'!$F$26</f>
        <v>978.67364713000006</v>
      </c>
      <c r="J27" s="36">
        <f>SUMIFS(СВЦЭМ!$D$33:$D$776,СВЦЭМ!$A$33:$A$776,$A27,СВЦЭМ!$B$33:$B$776,J$11)+'СЕТ СН'!$F$14+СВЦЭМ!$D$10+'СЕТ СН'!$F$8*'СЕТ СН'!$F$9-'СЕТ СН'!$F$26</f>
        <v>986.06778299000007</v>
      </c>
      <c r="K27" s="36">
        <f>SUMIFS(СВЦЭМ!$D$33:$D$776,СВЦЭМ!$A$33:$A$776,$A27,СВЦЭМ!$B$33:$B$776,K$11)+'СЕТ СН'!$F$14+СВЦЭМ!$D$10+'СЕТ СН'!$F$8*'СЕТ СН'!$F$9-'СЕТ СН'!$F$26</f>
        <v>996.80465425000011</v>
      </c>
      <c r="L27" s="36">
        <f>SUMIFS(СВЦЭМ!$D$33:$D$776,СВЦЭМ!$A$33:$A$776,$A27,СВЦЭМ!$B$33:$B$776,L$11)+'СЕТ СН'!$F$14+СВЦЭМ!$D$10+'СЕТ СН'!$F$8*'СЕТ СН'!$F$9-'СЕТ СН'!$F$26</f>
        <v>961.19373436000012</v>
      </c>
      <c r="M27" s="36">
        <f>SUMIFS(СВЦЭМ!$D$33:$D$776,СВЦЭМ!$A$33:$A$776,$A27,СВЦЭМ!$B$33:$B$776,M$11)+'СЕТ СН'!$F$14+СВЦЭМ!$D$10+'СЕТ СН'!$F$8*'СЕТ СН'!$F$9-'СЕТ СН'!$F$26</f>
        <v>939.46666892000007</v>
      </c>
      <c r="N27" s="36">
        <f>SUMIFS(СВЦЭМ!$D$33:$D$776,СВЦЭМ!$A$33:$A$776,$A27,СВЦЭМ!$B$33:$B$776,N$11)+'СЕТ СН'!$F$14+СВЦЭМ!$D$10+'СЕТ СН'!$F$8*'СЕТ СН'!$F$9-'СЕТ СН'!$F$26</f>
        <v>935.79117282000004</v>
      </c>
      <c r="O27" s="36">
        <f>SUMIFS(СВЦЭМ!$D$33:$D$776,СВЦЭМ!$A$33:$A$776,$A27,СВЦЭМ!$B$33:$B$776,O$11)+'СЕТ СН'!$F$14+СВЦЭМ!$D$10+'СЕТ СН'!$F$8*'СЕТ СН'!$F$9-'СЕТ СН'!$F$26</f>
        <v>935.90309349000006</v>
      </c>
      <c r="P27" s="36">
        <f>SUMIFS(СВЦЭМ!$D$33:$D$776,СВЦЭМ!$A$33:$A$776,$A27,СВЦЭМ!$B$33:$B$776,P$11)+'СЕТ СН'!$F$14+СВЦЭМ!$D$10+'СЕТ СН'!$F$8*'СЕТ СН'!$F$9-'СЕТ СН'!$F$26</f>
        <v>927.67315606000011</v>
      </c>
      <c r="Q27" s="36">
        <f>SUMIFS(СВЦЭМ!$D$33:$D$776,СВЦЭМ!$A$33:$A$776,$A27,СВЦЭМ!$B$33:$B$776,Q$11)+'СЕТ СН'!$F$14+СВЦЭМ!$D$10+'СЕТ СН'!$F$8*'СЕТ СН'!$F$9-'СЕТ СН'!$F$26</f>
        <v>921.04422094000006</v>
      </c>
      <c r="R27" s="36">
        <f>SUMIFS(СВЦЭМ!$D$33:$D$776,СВЦЭМ!$A$33:$A$776,$A27,СВЦЭМ!$B$33:$B$776,R$11)+'СЕТ СН'!$F$14+СВЦЭМ!$D$10+'СЕТ СН'!$F$8*'СЕТ СН'!$F$9-'СЕТ СН'!$F$26</f>
        <v>917.12363636000009</v>
      </c>
      <c r="S27" s="36">
        <f>SUMIFS(СВЦЭМ!$D$33:$D$776,СВЦЭМ!$A$33:$A$776,$A27,СВЦЭМ!$B$33:$B$776,S$11)+'СЕТ СН'!$F$14+СВЦЭМ!$D$10+'СЕТ СН'!$F$8*'СЕТ СН'!$F$9-'СЕТ СН'!$F$26</f>
        <v>929.21506253000007</v>
      </c>
      <c r="T27" s="36">
        <f>SUMIFS(СВЦЭМ!$D$33:$D$776,СВЦЭМ!$A$33:$A$776,$A27,СВЦЭМ!$B$33:$B$776,T$11)+'СЕТ СН'!$F$14+СВЦЭМ!$D$10+'СЕТ СН'!$F$8*'СЕТ СН'!$F$9-'СЕТ СН'!$F$26</f>
        <v>951.24698765000005</v>
      </c>
      <c r="U27" s="36">
        <f>SUMIFS(СВЦЭМ!$D$33:$D$776,СВЦЭМ!$A$33:$A$776,$A27,СВЦЭМ!$B$33:$B$776,U$11)+'СЕТ СН'!$F$14+СВЦЭМ!$D$10+'СЕТ СН'!$F$8*'СЕТ СН'!$F$9-'СЕТ СН'!$F$26</f>
        <v>946.12582172000009</v>
      </c>
      <c r="V27" s="36">
        <f>SUMIFS(СВЦЭМ!$D$33:$D$776,СВЦЭМ!$A$33:$A$776,$A27,СВЦЭМ!$B$33:$B$776,V$11)+'СЕТ СН'!$F$14+СВЦЭМ!$D$10+'СЕТ СН'!$F$8*'СЕТ СН'!$F$9-'СЕТ СН'!$F$26</f>
        <v>940.74960741000007</v>
      </c>
      <c r="W27" s="36">
        <f>SUMIFS(СВЦЭМ!$D$33:$D$776,СВЦЭМ!$A$33:$A$776,$A27,СВЦЭМ!$B$33:$B$776,W$11)+'СЕТ СН'!$F$14+СВЦЭМ!$D$10+'СЕТ СН'!$F$8*'СЕТ СН'!$F$9-'СЕТ СН'!$F$26</f>
        <v>937.49628605000009</v>
      </c>
      <c r="X27" s="36">
        <f>SUMIFS(СВЦЭМ!$D$33:$D$776,СВЦЭМ!$A$33:$A$776,$A27,СВЦЭМ!$B$33:$B$776,X$11)+'СЕТ СН'!$F$14+СВЦЭМ!$D$10+'СЕТ СН'!$F$8*'СЕТ СН'!$F$9-'СЕТ СН'!$F$26</f>
        <v>928.00277989000006</v>
      </c>
      <c r="Y27" s="36">
        <f>SUMIFS(СВЦЭМ!$D$33:$D$776,СВЦЭМ!$A$33:$A$776,$A27,СВЦЭМ!$B$33:$B$776,Y$11)+'СЕТ СН'!$F$14+СВЦЭМ!$D$10+'СЕТ СН'!$F$8*'СЕТ СН'!$F$9-'СЕТ СН'!$F$26</f>
        <v>937.8956026300001</v>
      </c>
    </row>
    <row r="28" spans="1:25" ht="15.75" x14ac:dyDescent="0.2">
      <c r="A28" s="35">
        <f t="shared" si="0"/>
        <v>43786</v>
      </c>
      <c r="B28" s="36">
        <f>SUMIFS(СВЦЭМ!$D$33:$D$776,СВЦЭМ!$A$33:$A$776,$A28,СВЦЭМ!$B$33:$B$776,B$11)+'СЕТ СН'!$F$14+СВЦЭМ!$D$10+'СЕТ СН'!$F$8*'СЕТ СН'!$F$9-'СЕТ СН'!$F$26</f>
        <v>979.63499547000004</v>
      </c>
      <c r="C28" s="36">
        <f>SUMIFS(СВЦЭМ!$D$33:$D$776,СВЦЭМ!$A$33:$A$776,$A28,СВЦЭМ!$B$33:$B$776,C$11)+'СЕТ СН'!$F$14+СВЦЭМ!$D$10+'СЕТ СН'!$F$8*'СЕТ СН'!$F$9-'СЕТ СН'!$F$26</f>
        <v>1007.93350724</v>
      </c>
      <c r="D28" s="36">
        <f>SUMIFS(СВЦЭМ!$D$33:$D$776,СВЦЭМ!$A$33:$A$776,$A28,СВЦЭМ!$B$33:$B$776,D$11)+'СЕТ СН'!$F$14+СВЦЭМ!$D$10+'СЕТ СН'!$F$8*'СЕТ СН'!$F$9-'СЕТ СН'!$F$26</f>
        <v>1000.8777025800001</v>
      </c>
      <c r="E28" s="36">
        <f>SUMIFS(СВЦЭМ!$D$33:$D$776,СВЦЭМ!$A$33:$A$776,$A28,СВЦЭМ!$B$33:$B$776,E$11)+'СЕТ СН'!$F$14+СВЦЭМ!$D$10+'СЕТ СН'!$F$8*'СЕТ СН'!$F$9-'СЕТ СН'!$F$26</f>
        <v>1014.7092649300001</v>
      </c>
      <c r="F28" s="36">
        <f>SUMIFS(СВЦЭМ!$D$33:$D$776,СВЦЭМ!$A$33:$A$776,$A28,СВЦЭМ!$B$33:$B$776,F$11)+'СЕТ СН'!$F$14+СВЦЭМ!$D$10+'СЕТ СН'!$F$8*'СЕТ СН'!$F$9-'СЕТ СН'!$F$26</f>
        <v>1011.6154669700001</v>
      </c>
      <c r="G28" s="36">
        <f>SUMIFS(СВЦЭМ!$D$33:$D$776,СВЦЭМ!$A$33:$A$776,$A28,СВЦЭМ!$B$33:$B$776,G$11)+'СЕТ СН'!$F$14+СВЦЭМ!$D$10+'СЕТ СН'!$F$8*'СЕТ СН'!$F$9-'СЕТ СН'!$F$26</f>
        <v>1006.0053756900001</v>
      </c>
      <c r="H28" s="36">
        <f>SUMIFS(СВЦЭМ!$D$33:$D$776,СВЦЭМ!$A$33:$A$776,$A28,СВЦЭМ!$B$33:$B$776,H$11)+'СЕТ СН'!$F$14+СВЦЭМ!$D$10+'СЕТ СН'!$F$8*'СЕТ СН'!$F$9-'СЕТ СН'!$F$26</f>
        <v>992.62763652000012</v>
      </c>
      <c r="I28" s="36">
        <f>SUMIFS(СВЦЭМ!$D$33:$D$776,СВЦЭМ!$A$33:$A$776,$A28,СВЦЭМ!$B$33:$B$776,I$11)+'СЕТ СН'!$F$14+СВЦЭМ!$D$10+'СЕТ СН'!$F$8*'СЕТ СН'!$F$9-'СЕТ СН'!$F$26</f>
        <v>977.19773598000006</v>
      </c>
      <c r="J28" s="36">
        <f>SUMIFS(СВЦЭМ!$D$33:$D$776,СВЦЭМ!$A$33:$A$776,$A28,СВЦЭМ!$B$33:$B$776,J$11)+'СЕТ СН'!$F$14+СВЦЭМ!$D$10+'СЕТ СН'!$F$8*'СЕТ СН'!$F$9-'СЕТ СН'!$F$26</f>
        <v>990.13838176000013</v>
      </c>
      <c r="K28" s="36">
        <f>SUMIFS(СВЦЭМ!$D$33:$D$776,СВЦЭМ!$A$33:$A$776,$A28,СВЦЭМ!$B$33:$B$776,K$11)+'СЕТ СН'!$F$14+СВЦЭМ!$D$10+'СЕТ СН'!$F$8*'СЕТ СН'!$F$9-'СЕТ СН'!$F$26</f>
        <v>1010.9764672000001</v>
      </c>
      <c r="L28" s="36">
        <f>SUMIFS(СВЦЭМ!$D$33:$D$776,СВЦЭМ!$A$33:$A$776,$A28,СВЦЭМ!$B$33:$B$776,L$11)+'СЕТ СН'!$F$14+СВЦЭМ!$D$10+'СЕТ СН'!$F$8*'СЕТ СН'!$F$9-'СЕТ СН'!$F$26</f>
        <v>974.65900173000011</v>
      </c>
      <c r="M28" s="36">
        <f>SUMIFS(СВЦЭМ!$D$33:$D$776,СВЦЭМ!$A$33:$A$776,$A28,СВЦЭМ!$B$33:$B$776,M$11)+'СЕТ СН'!$F$14+СВЦЭМ!$D$10+'СЕТ СН'!$F$8*'СЕТ СН'!$F$9-'СЕТ СН'!$F$26</f>
        <v>953.64895430000013</v>
      </c>
      <c r="N28" s="36">
        <f>SUMIFS(СВЦЭМ!$D$33:$D$776,СВЦЭМ!$A$33:$A$776,$A28,СВЦЭМ!$B$33:$B$776,N$11)+'СЕТ СН'!$F$14+СВЦЭМ!$D$10+'СЕТ СН'!$F$8*'СЕТ СН'!$F$9-'СЕТ СН'!$F$26</f>
        <v>949.79404336000005</v>
      </c>
      <c r="O28" s="36">
        <f>SUMIFS(СВЦЭМ!$D$33:$D$776,СВЦЭМ!$A$33:$A$776,$A28,СВЦЭМ!$B$33:$B$776,O$11)+'СЕТ СН'!$F$14+СВЦЭМ!$D$10+'СЕТ СН'!$F$8*'СЕТ СН'!$F$9-'СЕТ СН'!$F$26</f>
        <v>950.66189507000013</v>
      </c>
      <c r="P28" s="36">
        <f>SUMIFS(СВЦЭМ!$D$33:$D$776,СВЦЭМ!$A$33:$A$776,$A28,СВЦЭМ!$B$33:$B$776,P$11)+'СЕТ СН'!$F$14+СВЦЭМ!$D$10+'СЕТ СН'!$F$8*'СЕТ СН'!$F$9-'СЕТ СН'!$F$26</f>
        <v>949.56543188000012</v>
      </c>
      <c r="Q28" s="36">
        <f>SUMIFS(СВЦЭМ!$D$33:$D$776,СВЦЭМ!$A$33:$A$776,$A28,СВЦЭМ!$B$33:$B$776,Q$11)+'СЕТ СН'!$F$14+СВЦЭМ!$D$10+'СЕТ СН'!$F$8*'СЕТ СН'!$F$9-'СЕТ СН'!$F$26</f>
        <v>950.44228853000004</v>
      </c>
      <c r="R28" s="36">
        <f>SUMIFS(СВЦЭМ!$D$33:$D$776,СВЦЭМ!$A$33:$A$776,$A28,СВЦЭМ!$B$33:$B$776,R$11)+'СЕТ СН'!$F$14+СВЦЭМ!$D$10+'СЕТ СН'!$F$8*'СЕТ СН'!$F$9-'СЕТ СН'!$F$26</f>
        <v>948.37797233000003</v>
      </c>
      <c r="S28" s="36">
        <f>SUMIFS(СВЦЭМ!$D$33:$D$776,СВЦЭМ!$A$33:$A$776,$A28,СВЦЭМ!$B$33:$B$776,S$11)+'СЕТ СН'!$F$14+СВЦЭМ!$D$10+'СЕТ СН'!$F$8*'СЕТ СН'!$F$9-'СЕТ СН'!$F$26</f>
        <v>960.38508687000012</v>
      </c>
      <c r="T28" s="36">
        <f>SUMIFS(СВЦЭМ!$D$33:$D$776,СВЦЭМ!$A$33:$A$776,$A28,СВЦЭМ!$B$33:$B$776,T$11)+'СЕТ СН'!$F$14+СВЦЭМ!$D$10+'СЕТ СН'!$F$8*'СЕТ СН'!$F$9-'СЕТ СН'!$F$26</f>
        <v>978.02960561000009</v>
      </c>
      <c r="U28" s="36">
        <f>SUMIFS(СВЦЭМ!$D$33:$D$776,СВЦЭМ!$A$33:$A$776,$A28,СВЦЭМ!$B$33:$B$776,U$11)+'СЕТ СН'!$F$14+СВЦЭМ!$D$10+'СЕТ СН'!$F$8*'СЕТ СН'!$F$9-'СЕТ СН'!$F$26</f>
        <v>976.00860631000012</v>
      </c>
      <c r="V28" s="36">
        <f>SUMIFS(СВЦЭМ!$D$33:$D$776,СВЦЭМ!$A$33:$A$776,$A28,СВЦЭМ!$B$33:$B$776,V$11)+'СЕТ СН'!$F$14+СВЦЭМ!$D$10+'СЕТ СН'!$F$8*'СЕТ СН'!$F$9-'СЕТ СН'!$F$26</f>
        <v>965.55907339000009</v>
      </c>
      <c r="W28" s="36">
        <f>SUMIFS(СВЦЭМ!$D$33:$D$776,СВЦЭМ!$A$33:$A$776,$A28,СВЦЭМ!$B$33:$B$776,W$11)+'СЕТ СН'!$F$14+СВЦЭМ!$D$10+'СЕТ СН'!$F$8*'СЕТ СН'!$F$9-'СЕТ СН'!$F$26</f>
        <v>957.9517857400001</v>
      </c>
      <c r="X28" s="36">
        <f>SUMIFS(СВЦЭМ!$D$33:$D$776,СВЦЭМ!$A$33:$A$776,$A28,СВЦЭМ!$B$33:$B$776,X$11)+'СЕТ СН'!$F$14+СВЦЭМ!$D$10+'СЕТ СН'!$F$8*'СЕТ СН'!$F$9-'СЕТ СН'!$F$26</f>
        <v>950.36206723000009</v>
      </c>
      <c r="Y28" s="36">
        <f>SUMIFS(СВЦЭМ!$D$33:$D$776,СВЦЭМ!$A$33:$A$776,$A28,СВЦЭМ!$B$33:$B$776,Y$11)+'СЕТ СН'!$F$14+СВЦЭМ!$D$10+'СЕТ СН'!$F$8*'СЕТ СН'!$F$9-'СЕТ СН'!$F$26</f>
        <v>952.06923300000005</v>
      </c>
    </row>
    <row r="29" spans="1:25" ht="15.75" x14ac:dyDescent="0.2">
      <c r="A29" s="35">
        <f t="shared" si="0"/>
        <v>43787</v>
      </c>
      <c r="B29" s="36">
        <f>SUMIFS(СВЦЭМ!$D$33:$D$776,СВЦЭМ!$A$33:$A$776,$A29,СВЦЭМ!$B$33:$B$776,B$11)+'СЕТ СН'!$F$14+СВЦЭМ!$D$10+'СЕТ СН'!$F$8*'СЕТ СН'!$F$9-'СЕТ СН'!$F$26</f>
        <v>957.06020610000007</v>
      </c>
      <c r="C29" s="36">
        <f>SUMIFS(СВЦЭМ!$D$33:$D$776,СВЦЭМ!$A$33:$A$776,$A29,СВЦЭМ!$B$33:$B$776,C$11)+'СЕТ СН'!$F$14+СВЦЭМ!$D$10+'СЕТ СН'!$F$8*'СЕТ СН'!$F$9-'СЕТ СН'!$F$26</f>
        <v>969.11144587000013</v>
      </c>
      <c r="D29" s="36">
        <f>SUMIFS(СВЦЭМ!$D$33:$D$776,СВЦЭМ!$A$33:$A$776,$A29,СВЦЭМ!$B$33:$B$776,D$11)+'СЕТ СН'!$F$14+СВЦЭМ!$D$10+'СЕТ СН'!$F$8*'СЕТ СН'!$F$9-'СЕТ СН'!$F$26</f>
        <v>960.73258436000003</v>
      </c>
      <c r="E29" s="36">
        <f>SUMIFS(СВЦЭМ!$D$33:$D$776,СВЦЭМ!$A$33:$A$776,$A29,СВЦЭМ!$B$33:$B$776,E$11)+'СЕТ СН'!$F$14+СВЦЭМ!$D$10+'СЕТ СН'!$F$8*'СЕТ СН'!$F$9-'СЕТ СН'!$F$26</f>
        <v>969.15102750000005</v>
      </c>
      <c r="F29" s="36">
        <f>SUMIFS(СВЦЭМ!$D$33:$D$776,СВЦЭМ!$A$33:$A$776,$A29,СВЦЭМ!$B$33:$B$776,F$11)+'СЕТ СН'!$F$14+СВЦЭМ!$D$10+'СЕТ СН'!$F$8*'СЕТ СН'!$F$9-'СЕТ СН'!$F$26</f>
        <v>960.22236909000003</v>
      </c>
      <c r="G29" s="36">
        <f>SUMIFS(СВЦЭМ!$D$33:$D$776,СВЦЭМ!$A$33:$A$776,$A29,СВЦЭМ!$B$33:$B$776,G$11)+'СЕТ СН'!$F$14+СВЦЭМ!$D$10+'СЕТ СН'!$F$8*'СЕТ СН'!$F$9-'СЕТ СН'!$F$26</f>
        <v>964.04455495000013</v>
      </c>
      <c r="H29" s="36">
        <f>SUMIFS(СВЦЭМ!$D$33:$D$776,СВЦЭМ!$A$33:$A$776,$A29,СВЦЭМ!$B$33:$B$776,H$11)+'СЕТ СН'!$F$14+СВЦЭМ!$D$10+'СЕТ СН'!$F$8*'СЕТ СН'!$F$9-'СЕТ СН'!$F$26</f>
        <v>983.8572177100001</v>
      </c>
      <c r="I29" s="36">
        <f>SUMIFS(СВЦЭМ!$D$33:$D$776,СВЦЭМ!$A$33:$A$776,$A29,СВЦЭМ!$B$33:$B$776,I$11)+'СЕТ СН'!$F$14+СВЦЭМ!$D$10+'СЕТ СН'!$F$8*'СЕТ СН'!$F$9-'СЕТ СН'!$F$26</f>
        <v>1013.4167897100001</v>
      </c>
      <c r="J29" s="36">
        <f>SUMIFS(СВЦЭМ!$D$33:$D$776,СВЦЭМ!$A$33:$A$776,$A29,СВЦЭМ!$B$33:$B$776,J$11)+'СЕТ СН'!$F$14+СВЦЭМ!$D$10+'СЕТ СН'!$F$8*'СЕТ СН'!$F$9-'СЕТ СН'!$F$26</f>
        <v>1031.9253581400001</v>
      </c>
      <c r="K29" s="36">
        <f>SUMIFS(СВЦЭМ!$D$33:$D$776,СВЦЭМ!$A$33:$A$776,$A29,СВЦЭМ!$B$33:$B$776,K$11)+'СЕТ СН'!$F$14+СВЦЭМ!$D$10+'СЕТ СН'!$F$8*'СЕТ СН'!$F$9-'СЕТ СН'!$F$26</f>
        <v>1044.2240330700001</v>
      </c>
      <c r="L29" s="36">
        <f>SUMIFS(СВЦЭМ!$D$33:$D$776,СВЦЭМ!$A$33:$A$776,$A29,СВЦЭМ!$B$33:$B$776,L$11)+'СЕТ СН'!$F$14+СВЦЭМ!$D$10+'СЕТ СН'!$F$8*'СЕТ СН'!$F$9-'СЕТ СН'!$F$26</f>
        <v>1012.3684567400001</v>
      </c>
      <c r="M29" s="36">
        <f>SUMIFS(СВЦЭМ!$D$33:$D$776,СВЦЭМ!$A$33:$A$776,$A29,СВЦЭМ!$B$33:$B$776,M$11)+'СЕТ СН'!$F$14+СВЦЭМ!$D$10+'СЕТ СН'!$F$8*'СЕТ СН'!$F$9-'СЕТ СН'!$F$26</f>
        <v>989.48353082000006</v>
      </c>
      <c r="N29" s="36">
        <f>SUMIFS(СВЦЭМ!$D$33:$D$776,СВЦЭМ!$A$33:$A$776,$A29,СВЦЭМ!$B$33:$B$776,N$11)+'СЕТ СН'!$F$14+СВЦЭМ!$D$10+'СЕТ СН'!$F$8*'СЕТ СН'!$F$9-'СЕТ СН'!$F$26</f>
        <v>985.35369053000011</v>
      </c>
      <c r="O29" s="36">
        <f>SUMIFS(СВЦЭМ!$D$33:$D$776,СВЦЭМ!$A$33:$A$776,$A29,СВЦЭМ!$B$33:$B$776,O$11)+'СЕТ СН'!$F$14+СВЦЭМ!$D$10+'СЕТ СН'!$F$8*'СЕТ СН'!$F$9-'СЕТ СН'!$F$26</f>
        <v>985.08816945000012</v>
      </c>
      <c r="P29" s="36">
        <f>SUMIFS(СВЦЭМ!$D$33:$D$776,СВЦЭМ!$A$33:$A$776,$A29,СВЦЭМ!$B$33:$B$776,P$11)+'СЕТ СН'!$F$14+СВЦЭМ!$D$10+'СЕТ СН'!$F$8*'СЕТ СН'!$F$9-'СЕТ СН'!$F$26</f>
        <v>985.9948271400001</v>
      </c>
      <c r="Q29" s="36">
        <f>SUMIFS(СВЦЭМ!$D$33:$D$776,СВЦЭМ!$A$33:$A$776,$A29,СВЦЭМ!$B$33:$B$776,Q$11)+'СЕТ СН'!$F$14+СВЦЭМ!$D$10+'СЕТ СН'!$F$8*'СЕТ СН'!$F$9-'СЕТ СН'!$F$26</f>
        <v>983.48564384000008</v>
      </c>
      <c r="R29" s="36">
        <f>SUMIFS(СВЦЭМ!$D$33:$D$776,СВЦЭМ!$A$33:$A$776,$A29,СВЦЭМ!$B$33:$B$776,R$11)+'СЕТ СН'!$F$14+СВЦЭМ!$D$10+'СЕТ СН'!$F$8*'СЕТ СН'!$F$9-'СЕТ СН'!$F$26</f>
        <v>982.89850335000006</v>
      </c>
      <c r="S29" s="36">
        <f>SUMIFS(СВЦЭМ!$D$33:$D$776,СВЦЭМ!$A$33:$A$776,$A29,СВЦЭМ!$B$33:$B$776,S$11)+'СЕТ СН'!$F$14+СВЦЭМ!$D$10+'СЕТ СН'!$F$8*'СЕТ СН'!$F$9-'СЕТ СН'!$F$26</f>
        <v>995.60652455000013</v>
      </c>
      <c r="T29" s="36">
        <f>SUMIFS(СВЦЭМ!$D$33:$D$776,СВЦЭМ!$A$33:$A$776,$A29,СВЦЭМ!$B$33:$B$776,T$11)+'СЕТ СН'!$F$14+СВЦЭМ!$D$10+'СЕТ СН'!$F$8*'СЕТ СН'!$F$9-'СЕТ СН'!$F$26</f>
        <v>1011.6751825800001</v>
      </c>
      <c r="U29" s="36">
        <f>SUMIFS(СВЦЭМ!$D$33:$D$776,СВЦЭМ!$A$33:$A$776,$A29,СВЦЭМ!$B$33:$B$776,U$11)+'СЕТ СН'!$F$14+СВЦЭМ!$D$10+'СЕТ СН'!$F$8*'СЕТ СН'!$F$9-'СЕТ СН'!$F$26</f>
        <v>1009.58171327</v>
      </c>
      <c r="V29" s="36">
        <f>SUMIFS(СВЦЭМ!$D$33:$D$776,СВЦЭМ!$A$33:$A$776,$A29,СВЦЭМ!$B$33:$B$776,V$11)+'СЕТ СН'!$F$14+СВЦЭМ!$D$10+'СЕТ СН'!$F$8*'СЕТ СН'!$F$9-'СЕТ СН'!$F$26</f>
        <v>1003.18263777</v>
      </c>
      <c r="W29" s="36">
        <f>SUMIFS(СВЦЭМ!$D$33:$D$776,СВЦЭМ!$A$33:$A$776,$A29,СВЦЭМ!$B$33:$B$776,W$11)+'СЕТ СН'!$F$14+СВЦЭМ!$D$10+'СЕТ СН'!$F$8*'СЕТ СН'!$F$9-'СЕТ СН'!$F$26</f>
        <v>999.95235487000014</v>
      </c>
      <c r="X29" s="36">
        <f>SUMIFS(СВЦЭМ!$D$33:$D$776,СВЦЭМ!$A$33:$A$776,$A29,СВЦЭМ!$B$33:$B$776,X$11)+'СЕТ СН'!$F$14+СВЦЭМ!$D$10+'СЕТ СН'!$F$8*'СЕТ СН'!$F$9-'СЕТ СН'!$F$26</f>
        <v>990.95982999000012</v>
      </c>
      <c r="Y29" s="36">
        <f>SUMIFS(СВЦЭМ!$D$33:$D$776,СВЦЭМ!$A$33:$A$776,$A29,СВЦЭМ!$B$33:$B$776,Y$11)+'СЕТ СН'!$F$14+СВЦЭМ!$D$10+'СЕТ СН'!$F$8*'СЕТ СН'!$F$9-'СЕТ СН'!$F$26</f>
        <v>988.12889975000007</v>
      </c>
    </row>
    <row r="30" spans="1:25" ht="15.75" x14ac:dyDescent="0.2">
      <c r="A30" s="35">
        <f t="shared" si="0"/>
        <v>43788</v>
      </c>
      <c r="B30" s="36">
        <f>SUMIFS(СВЦЭМ!$D$33:$D$776,СВЦЭМ!$A$33:$A$776,$A30,СВЦЭМ!$B$33:$B$776,B$11)+'СЕТ СН'!$F$14+СВЦЭМ!$D$10+'СЕТ СН'!$F$8*'СЕТ СН'!$F$9-'СЕТ СН'!$F$26</f>
        <v>1055.4983361500001</v>
      </c>
      <c r="C30" s="36">
        <f>SUMIFS(СВЦЭМ!$D$33:$D$776,СВЦЭМ!$A$33:$A$776,$A30,СВЦЭМ!$B$33:$B$776,C$11)+'СЕТ СН'!$F$14+СВЦЭМ!$D$10+'СЕТ СН'!$F$8*'СЕТ СН'!$F$9-'СЕТ СН'!$F$26</f>
        <v>1078.1328914200001</v>
      </c>
      <c r="D30" s="36">
        <f>SUMIFS(СВЦЭМ!$D$33:$D$776,СВЦЭМ!$A$33:$A$776,$A30,СВЦЭМ!$B$33:$B$776,D$11)+'СЕТ СН'!$F$14+СВЦЭМ!$D$10+'СЕТ СН'!$F$8*'СЕТ СН'!$F$9-'СЕТ СН'!$F$26</f>
        <v>1077.9737186100001</v>
      </c>
      <c r="E30" s="36">
        <f>SUMIFS(СВЦЭМ!$D$33:$D$776,СВЦЭМ!$A$33:$A$776,$A30,СВЦЭМ!$B$33:$B$776,E$11)+'СЕТ СН'!$F$14+СВЦЭМ!$D$10+'СЕТ СН'!$F$8*'СЕТ СН'!$F$9-'СЕТ СН'!$F$26</f>
        <v>1078.9680295600001</v>
      </c>
      <c r="F30" s="36">
        <f>SUMIFS(СВЦЭМ!$D$33:$D$776,СВЦЭМ!$A$33:$A$776,$A30,СВЦЭМ!$B$33:$B$776,F$11)+'СЕТ СН'!$F$14+СВЦЭМ!$D$10+'СЕТ СН'!$F$8*'СЕТ СН'!$F$9-'СЕТ СН'!$F$26</f>
        <v>1065.4893123300001</v>
      </c>
      <c r="G30" s="36">
        <f>SUMIFS(СВЦЭМ!$D$33:$D$776,СВЦЭМ!$A$33:$A$776,$A30,СВЦЭМ!$B$33:$B$776,G$11)+'СЕТ СН'!$F$14+СВЦЭМ!$D$10+'СЕТ СН'!$F$8*'СЕТ СН'!$F$9-'СЕТ СН'!$F$26</f>
        <v>1061.50331678</v>
      </c>
      <c r="H30" s="36">
        <f>SUMIFS(СВЦЭМ!$D$33:$D$776,СВЦЭМ!$A$33:$A$776,$A30,СВЦЭМ!$B$33:$B$776,H$11)+'СЕТ СН'!$F$14+СВЦЭМ!$D$10+'СЕТ СН'!$F$8*'СЕТ СН'!$F$9-'СЕТ СН'!$F$26</f>
        <v>1037.77734775</v>
      </c>
      <c r="I30" s="36">
        <f>SUMIFS(СВЦЭМ!$D$33:$D$776,СВЦЭМ!$A$33:$A$776,$A30,СВЦЭМ!$B$33:$B$776,I$11)+'СЕТ СН'!$F$14+СВЦЭМ!$D$10+'СЕТ СН'!$F$8*'СЕТ СН'!$F$9-'СЕТ СН'!$F$26</f>
        <v>1046.0688499400001</v>
      </c>
      <c r="J30" s="36">
        <f>SUMIFS(СВЦЭМ!$D$33:$D$776,СВЦЭМ!$A$33:$A$776,$A30,СВЦЭМ!$B$33:$B$776,J$11)+'СЕТ СН'!$F$14+СВЦЭМ!$D$10+'СЕТ СН'!$F$8*'СЕТ СН'!$F$9-'СЕТ СН'!$F$26</f>
        <v>1053.09225029</v>
      </c>
      <c r="K30" s="36">
        <f>SUMIFS(СВЦЭМ!$D$33:$D$776,СВЦЭМ!$A$33:$A$776,$A30,СВЦЭМ!$B$33:$B$776,K$11)+'СЕТ СН'!$F$14+СВЦЭМ!$D$10+'СЕТ СН'!$F$8*'СЕТ СН'!$F$9-'СЕТ СН'!$F$26</f>
        <v>1060.34492518</v>
      </c>
      <c r="L30" s="36">
        <f>SUMIFS(СВЦЭМ!$D$33:$D$776,СВЦЭМ!$A$33:$A$776,$A30,СВЦЭМ!$B$33:$B$776,L$11)+'СЕТ СН'!$F$14+СВЦЭМ!$D$10+'СЕТ СН'!$F$8*'СЕТ СН'!$F$9-'СЕТ СН'!$F$26</f>
        <v>1022.5069881600001</v>
      </c>
      <c r="M30" s="36">
        <f>SUMIFS(СВЦЭМ!$D$33:$D$776,СВЦЭМ!$A$33:$A$776,$A30,СВЦЭМ!$B$33:$B$776,M$11)+'СЕТ СН'!$F$14+СВЦЭМ!$D$10+'СЕТ СН'!$F$8*'СЕТ СН'!$F$9-'СЕТ СН'!$F$26</f>
        <v>1006.24755629</v>
      </c>
      <c r="N30" s="36">
        <f>SUMIFS(СВЦЭМ!$D$33:$D$776,СВЦЭМ!$A$33:$A$776,$A30,СВЦЭМ!$B$33:$B$776,N$11)+'СЕТ СН'!$F$14+СВЦЭМ!$D$10+'СЕТ СН'!$F$8*'СЕТ СН'!$F$9-'СЕТ СН'!$F$26</f>
        <v>1001.3725137800001</v>
      </c>
      <c r="O30" s="36">
        <f>SUMIFS(СВЦЭМ!$D$33:$D$776,СВЦЭМ!$A$33:$A$776,$A30,СВЦЭМ!$B$33:$B$776,O$11)+'СЕТ СН'!$F$14+СВЦЭМ!$D$10+'СЕТ СН'!$F$8*'СЕТ СН'!$F$9-'СЕТ СН'!$F$26</f>
        <v>997.41863976000013</v>
      </c>
      <c r="P30" s="36">
        <f>SUMIFS(СВЦЭМ!$D$33:$D$776,СВЦЭМ!$A$33:$A$776,$A30,СВЦЭМ!$B$33:$B$776,P$11)+'СЕТ СН'!$F$14+СВЦЭМ!$D$10+'СЕТ СН'!$F$8*'СЕТ СН'!$F$9-'СЕТ СН'!$F$26</f>
        <v>997.17942682000012</v>
      </c>
      <c r="Q30" s="36">
        <f>SUMIFS(СВЦЭМ!$D$33:$D$776,СВЦЭМ!$A$33:$A$776,$A30,СВЦЭМ!$B$33:$B$776,Q$11)+'СЕТ СН'!$F$14+СВЦЭМ!$D$10+'СЕТ СН'!$F$8*'СЕТ СН'!$F$9-'СЕТ СН'!$F$26</f>
        <v>999.02866571000004</v>
      </c>
      <c r="R30" s="36">
        <f>SUMIFS(СВЦЭМ!$D$33:$D$776,СВЦЭМ!$A$33:$A$776,$A30,СВЦЭМ!$B$33:$B$776,R$11)+'СЕТ СН'!$F$14+СВЦЭМ!$D$10+'СЕТ СН'!$F$8*'СЕТ СН'!$F$9-'СЕТ СН'!$F$26</f>
        <v>997.59783175000007</v>
      </c>
      <c r="S30" s="36">
        <f>SUMIFS(СВЦЭМ!$D$33:$D$776,СВЦЭМ!$A$33:$A$776,$A30,СВЦЭМ!$B$33:$B$776,S$11)+'СЕТ СН'!$F$14+СВЦЭМ!$D$10+'СЕТ СН'!$F$8*'СЕТ СН'!$F$9-'СЕТ СН'!$F$26</f>
        <v>1008.1230999800001</v>
      </c>
      <c r="T30" s="36">
        <f>SUMIFS(СВЦЭМ!$D$33:$D$776,СВЦЭМ!$A$33:$A$776,$A30,СВЦЭМ!$B$33:$B$776,T$11)+'СЕТ СН'!$F$14+СВЦЭМ!$D$10+'СЕТ СН'!$F$8*'СЕТ СН'!$F$9-'СЕТ СН'!$F$26</f>
        <v>1021.2618712500001</v>
      </c>
      <c r="U30" s="36">
        <f>SUMIFS(СВЦЭМ!$D$33:$D$776,СВЦЭМ!$A$33:$A$776,$A30,СВЦЭМ!$B$33:$B$776,U$11)+'СЕТ СН'!$F$14+СВЦЭМ!$D$10+'СЕТ СН'!$F$8*'СЕТ СН'!$F$9-'СЕТ СН'!$F$26</f>
        <v>1017.87590089</v>
      </c>
      <c r="V30" s="36">
        <f>SUMIFS(СВЦЭМ!$D$33:$D$776,СВЦЭМ!$A$33:$A$776,$A30,СВЦЭМ!$B$33:$B$776,V$11)+'СЕТ СН'!$F$14+СВЦЭМ!$D$10+'СЕТ СН'!$F$8*'СЕТ СН'!$F$9-'СЕТ СН'!$F$26</f>
        <v>1013.5880339700001</v>
      </c>
      <c r="W30" s="36">
        <f>SUMIFS(СВЦЭМ!$D$33:$D$776,СВЦЭМ!$A$33:$A$776,$A30,СВЦЭМ!$B$33:$B$776,W$11)+'СЕТ СН'!$F$14+СВЦЭМ!$D$10+'СЕТ СН'!$F$8*'СЕТ СН'!$F$9-'СЕТ СН'!$F$26</f>
        <v>1010.0745527</v>
      </c>
      <c r="X30" s="36">
        <f>SUMIFS(СВЦЭМ!$D$33:$D$776,СВЦЭМ!$A$33:$A$776,$A30,СВЦЭМ!$B$33:$B$776,X$11)+'СЕТ СН'!$F$14+СВЦЭМ!$D$10+'СЕТ СН'!$F$8*'СЕТ СН'!$F$9-'СЕТ СН'!$F$26</f>
        <v>1006.4220056600001</v>
      </c>
      <c r="Y30" s="36">
        <f>SUMIFS(СВЦЭМ!$D$33:$D$776,СВЦЭМ!$A$33:$A$776,$A30,СВЦЭМ!$B$33:$B$776,Y$11)+'СЕТ СН'!$F$14+СВЦЭМ!$D$10+'СЕТ СН'!$F$8*'СЕТ СН'!$F$9-'СЕТ СН'!$F$26</f>
        <v>1011.5168020300001</v>
      </c>
    </row>
    <row r="31" spans="1:25" ht="15.75" x14ac:dyDescent="0.2">
      <c r="A31" s="35">
        <f t="shared" si="0"/>
        <v>43789</v>
      </c>
      <c r="B31" s="36">
        <f>SUMIFS(СВЦЭМ!$D$33:$D$776,СВЦЭМ!$A$33:$A$776,$A31,СВЦЭМ!$B$33:$B$776,B$11)+'СЕТ СН'!$F$14+СВЦЭМ!$D$10+'СЕТ СН'!$F$8*'СЕТ СН'!$F$9-'СЕТ СН'!$F$26</f>
        <v>991.75437233000002</v>
      </c>
      <c r="C31" s="36">
        <f>SUMIFS(СВЦЭМ!$D$33:$D$776,СВЦЭМ!$A$33:$A$776,$A31,СВЦЭМ!$B$33:$B$776,C$11)+'СЕТ СН'!$F$14+СВЦЭМ!$D$10+'СЕТ СН'!$F$8*'СЕТ СН'!$F$9-'СЕТ СН'!$F$26</f>
        <v>1003.6887703000001</v>
      </c>
      <c r="D31" s="36">
        <f>SUMIFS(СВЦЭМ!$D$33:$D$776,СВЦЭМ!$A$33:$A$776,$A31,СВЦЭМ!$B$33:$B$776,D$11)+'СЕТ СН'!$F$14+СВЦЭМ!$D$10+'СЕТ СН'!$F$8*'СЕТ СН'!$F$9-'СЕТ СН'!$F$26</f>
        <v>1003.3068080300001</v>
      </c>
      <c r="E31" s="36">
        <f>SUMIFS(СВЦЭМ!$D$33:$D$776,СВЦЭМ!$A$33:$A$776,$A31,СВЦЭМ!$B$33:$B$776,E$11)+'СЕТ СН'!$F$14+СВЦЭМ!$D$10+'СЕТ СН'!$F$8*'СЕТ СН'!$F$9-'СЕТ СН'!$F$26</f>
        <v>1010.2827394100001</v>
      </c>
      <c r="F31" s="36">
        <f>SUMIFS(СВЦЭМ!$D$33:$D$776,СВЦЭМ!$A$33:$A$776,$A31,СВЦЭМ!$B$33:$B$776,F$11)+'СЕТ СН'!$F$14+СВЦЭМ!$D$10+'СЕТ СН'!$F$8*'СЕТ СН'!$F$9-'СЕТ СН'!$F$26</f>
        <v>998.99223004000009</v>
      </c>
      <c r="G31" s="36">
        <f>SUMIFS(СВЦЭМ!$D$33:$D$776,СВЦЭМ!$A$33:$A$776,$A31,СВЦЭМ!$B$33:$B$776,G$11)+'СЕТ СН'!$F$14+СВЦЭМ!$D$10+'СЕТ СН'!$F$8*'СЕТ СН'!$F$9-'СЕТ СН'!$F$26</f>
        <v>1000.1625406600001</v>
      </c>
      <c r="H31" s="36">
        <f>SUMIFS(СВЦЭМ!$D$33:$D$776,СВЦЭМ!$A$33:$A$776,$A31,СВЦЭМ!$B$33:$B$776,H$11)+'СЕТ СН'!$F$14+СВЦЭМ!$D$10+'СЕТ СН'!$F$8*'СЕТ СН'!$F$9-'СЕТ СН'!$F$26</f>
        <v>1007.5921807500001</v>
      </c>
      <c r="I31" s="36">
        <f>SUMIFS(СВЦЭМ!$D$33:$D$776,СВЦЭМ!$A$33:$A$776,$A31,СВЦЭМ!$B$33:$B$776,I$11)+'СЕТ СН'!$F$14+СВЦЭМ!$D$10+'СЕТ СН'!$F$8*'СЕТ СН'!$F$9-'СЕТ СН'!$F$26</f>
        <v>1016.3385428</v>
      </c>
      <c r="J31" s="36">
        <f>SUMIFS(СВЦЭМ!$D$33:$D$776,СВЦЭМ!$A$33:$A$776,$A31,СВЦЭМ!$B$33:$B$776,J$11)+'СЕТ СН'!$F$14+СВЦЭМ!$D$10+'СЕТ СН'!$F$8*'СЕТ СН'!$F$9-'СЕТ СН'!$F$26</f>
        <v>1025.3365495800001</v>
      </c>
      <c r="K31" s="36">
        <f>SUMIFS(СВЦЭМ!$D$33:$D$776,СВЦЭМ!$A$33:$A$776,$A31,СВЦЭМ!$B$33:$B$776,K$11)+'СЕТ СН'!$F$14+СВЦЭМ!$D$10+'СЕТ СН'!$F$8*'СЕТ СН'!$F$9-'СЕТ СН'!$F$26</f>
        <v>1031.83548176</v>
      </c>
      <c r="L31" s="36">
        <f>SUMIFS(СВЦЭМ!$D$33:$D$776,СВЦЭМ!$A$33:$A$776,$A31,СВЦЭМ!$B$33:$B$776,L$11)+'СЕТ СН'!$F$14+СВЦЭМ!$D$10+'СЕТ СН'!$F$8*'СЕТ СН'!$F$9-'СЕТ СН'!$F$26</f>
        <v>1003.98435655</v>
      </c>
      <c r="M31" s="36">
        <f>SUMIFS(СВЦЭМ!$D$33:$D$776,СВЦЭМ!$A$33:$A$776,$A31,СВЦЭМ!$B$33:$B$776,M$11)+'СЕТ СН'!$F$14+СВЦЭМ!$D$10+'СЕТ СН'!$F$8*'СЕТ СН'!$F$9-'СЕТ СН'!$F$26</f>
        <v>981.07608142000004</v>
      </c>
      <c r="N31" s="36">
        <f>SUMIFS(СВЦЭМ!$D$33:$D$776,СВЦЭМ!$A$33:$A$776,$A31,СВЦЭМ!$B$33:$B$776,N$11)+'СЕТ СН'!$F$14+СВЦЭМ!$D$10+'СЕТ СН'!$F$8*'СЕТ СН'!$F$9-'СЕТ СН'!$F$26</f>
        <v>970.29577595000012</v>
      </c>
      <c r="O31" s="36">
        <f>SUMIFS(СВЦЭМ!$D$33:$D$776,СВЦЭМ!$A$33:$A$776,$A31,СВЦЭМ!$B$33:$B$776,O$11)+'СЕТ СН'!$F$14+СВЦЭМ!$D$10+'СЕТ СН'!$F$8*'СЕТ СН'!$F$9-'СЕТ СН'!$F$26</f>
        <v>970.69686788000013</v>
      </c>
      <c r="P31" s="36">
        <f>SUMIFS(СВЦЭМ!$D$33:$D$776,СВЦЭМ!$A$33:$A$776,$A31,СВЦЭМ!$B$33:$B$776,P$11)+'СЕТ СН'!$F$14+СВЦЭМ!$D$10+'СЕТ СН'!$F$8*'СЕТ СН'!$F$9-'СЕТ СН'!$F$26</f>
        <v>965.23514883000007</v>
      </c>
      <c r="Q31" s="36">
        <f>SUMIFS(СВЦЭМ!$D$33:$D$776,СВЦЭМ!$A$33:$A$776,$A31,СВЦЭМ!$B$33:$B$776,Q$11)+'СЕТ СН'!$F$14+СВЦЭМ!$D$10+'СЕТ СН'!$F$8*'СЕТ СН'!$F$9-'СЕТ СН'!$F$26</f>
        <v>960.5493617300001</v>
      </c>
      <c r="R31" s="36">
        <f>SUMIFS(СВЦЭМ!$D$33:$D$776,СВЦЭМ!$A$33:$A$776,$A31,СВЦЭМ!$B$33:$B$776,R$11)+'СЕТ СН'!$F$14+СВЦЭМ!$D$10+'СЕТ СН'!$F$8*'СЕТ СН'!$F$9-'СЕТ СН'!$F$26</f>
        <v>968.24381498000002</v>
      </c>
      <c r="S31" s="36">
        <f>SUMIFS(СВЦЭМ!$D$33:$D$776,СВЦЭМ!$A$33:$A$776,$A31,СВЦЭМ!$B$33:$B$776,S$11)+'СЕТ СН'!$F$14+СВЦЭМ!$D$10+'СЕТ СН'!$F$8*'СЕТ СН'!$F$9-'СЕТ СН'!$F$26</f>
        <v>984.6804704000001</v>
      </c>
      <c r="T31" s="36">
        <f>SUMIFS(СВЦЭМ!$D$33:$D$776,СВЦЭМ!$A$33:$A$776,$A31,СВЦЭМ!$B$33:$B$776,T$11)+'СЕТ СН'!$F$14+СВЦЭМ!$D$10+'СЕТ СН'!$F$8*'СЕТ СН'!$F$9-'СЕТ СН'!$F$26</f>
        <v>994.1116833100001</v>
      </c>
      <c r="U31" s="36">
        <f>SUMIFS(СВЦЭМ!$D$33:$D$776,СВЦЭМ!$A$33:$A$776,$A31,СВЦЭМ!$B$33:$B$776,U$11)+'СЕТ СН'!$F$14+СВЦЭМ!$D$10+'СЕТ СН'!$F$8*'СЕТ СН'!$F$9-'СЕТ СН'!$F$26</f>
        <v>989.81855000000007</v>
      </c>
      <c r="V31" s="36">
        <f>SUMIFS(СВЦЭМ!$D$33:$D$776,СВЦЭМ!$A$33:$A$776,$A31,СВЦЭМ!$B$33:$B$776,V$11)+'СЕТ СН'!$F$14+СВЦЭМ!$D$10+'СЕТ СН'!$F$8*'СЕТ СН'!$F$9-'СЕТ СН'!$F$26</f>
        <v>978.61645271000009</v>
      </c>
      <c r="W31" s="36">
        <f>SUMIFS(СВЦЭМ!$D$33:$D$776,СВЦЭМ!$A$33:$A$776,$A31,СВЦЭМ!$B$33:$B$776,W$11)+'СЕТ СН'!$F$14+СВЦЭМ!$D$10+'СЕТ СН'!$F$8*'СЕТ СН'!$F$9-'СЕТ СН'!$F$26</f>
        <v>982.15477116000011</v>
      </c>
      <c r="X31" s="36">
        <f>SUMIFS(СВЦЭМ!$D$33:$D$776,СВЦЭМ!$A$33:$A$776,$A31,СВЦЭМ!$B$33:$B$776,X$11)+'СЕТ СН'!$F$14+СВЦЭМ!$D$10+'СЕТ СН'!$F$8*'СЕТ СН'!$F$9-'СЕТ СН'!$F$26</f>
        <v>975.15052677000006</v>
      </c>
      <c r="Y31" s="36">
        <f>SUMIFS(СВЦЭМ!$D$33:$D$776,СВЦЭМ!$A$33:$A$776,$A31,СВЦЭМ!$B$33:$B$776,Y$11)+'СЕТ СН'!$F$14+СВЦЭМ!$D$10+'СЕТ СН'!$F$8*'СЕТ СН'!$F$9-'СЕТ СН'!$F$26</f>
        <v>975.93267524000009</v>
      </c>
    </row>
    <row r="32" spans="1:25" ht="15.75" x14ac:dyDescent="0.2">
      <c r="A32" s="35">
        <f t="shared" si="0"/>
        <v>43790</v>
      </c>
      <c r="B32" s="36">
        <f>SUMIFS(СВЦЭМ!$D$33:$D$776,СВЦЭМ!$A$33:$A$776,$A32,СВЦЭМ!$B$33:$B$776,B$11)+'СЕТ СН'!$F$14+СВЦЭМ!$D$10+'СЕТ СН'!$F$8*'СЕТ СН'!$F$9-'СЕТ СН'!$F$26</f>
        <v>1044.5704882</v>
      </c>
      <c r="C32" s="36">
        <f>SUMIFS(СВЦЭМ!$D$33:$D$776,СВЦЭМ!$A$33:$A$776,$A32,СВЦЭМ!$B$33:$B$776,C$11)+'СЕТ СН'!$F$14+СВЦЭМ!$D$10+'СЕТ СН'!$F$8*'СЕТ СН'!$F$9-'СЕТ СН'!$F$26</f>
        <v>1051.15012286</v>
      </c>
      <c r="D32" s="36">
        <f>SUMIFS(СВЦЭМ!$D$33:$D$776,СВЦЭМ!$A$33:$A$776,$A32,СВЦЭМ!$B$33:$B$776,D$11)+'СЕТ СН'!$F$14+СВЦЭМ!$D$10+'СЕТ СН'!$F$8*'СЕТ СН'!$F$9-'СЕТ СН'!$F$26</f>
        <v>1093.92873506</v>
      </c>
      <c r="E32" s="36">
        <f>SUMIFS(СВЦЭМ!$D$33:$D$776,СВЦЭМ!$A$33:$A$776,$A32,СВЦЭМ!$B$33:$B$776,E$11)+'СЕТ СН'!$F$14+СВЦЭМ!$D$10+'СЕТ СН'!$F$8*'СЕТ СН'!$F$9-'СЕТ СН'!$F$26</f>
        <v>1091.9040230400001</v>
      </c>
      <c r="F32" s="36">
        <f>SUMIFS(СВЦЭМ!$D$33:$D$776,СВЦЭМ!$A$33:$A$776,$A32,СВЦЭМ!$B$33:$B$776,F$11)+'СЕТ СН'!$F$14+СВЦЭМ!$D$10+'СЕТ СН'!$F$8*'СЕТ СН'!$F$9-'СЕТ СН'!$F$26</f>
        <v>1090.1256903200001</v>
      </c>
      <c r="G32" s="36">
        <f>SUMIFS(СВЦЭМ!$D$33:$D$776,СВЦЭМ!$A$33:$A$776,$A32,СВЦЭМ!$B$33:$B$776,G$11)+'СЕТ СН'!$F$14+СВЦЭМ!$D$10+'СЕТ СН'!$F$8*'СЕТ СН'!$F$9-'СЕТ СН'!$F$26</f>
        <v>1079.7854980899999</v>
      </c>
      <c r="H32" s="36">
        <f>SUMIFS(СВЦЭМ!$D$33:$D$776,СВЦЭМ!$A$33:$A$776,$A32,СВЦЭМ!$B$33:$B$776,H$11)+'СЕТ СН'!$F$14+СВЦЭМ!$D$10+'СЕТ СН'!$F$8*'СЕТ СН'!$F$9-'СЕТ СН'!$F$26</f>
        <v>1039.89135902</v>
      </c>
      <c r="I32" s="36">
        <f>SUMIFS(СВЦЭМ!$D$33:$D$776,СВЦЭМ!$A$33:$A$776,$A32,СВЦЭМ!$B$33:$B$776,I$11)+'СЕТ СН'!$F$14+СВЦЭМ!$D$10+'СЕТ СН'!$F$8*'СЕТ СН'!$F$9-'СЕТ СН'!$F$26</f>
        <v>1022.4456981200001</v>
      </c>
      <c r="J32" s="36">
        <f>SUMIFS(СВЦЭМ!$D$33:$D$776,СВЦЭМ!$A$33:$A$776,$A32,СВЦЭМ!$B$33:$B$776,J$11)+'СЕТ СН'!$F$14+СВЦЭМ!$D$10+'СЕТ СН'!$F$8*'СЕТ СН'!$F$9-'СЕТ СН'!$F$26</f>
        <v>997.79363101000013</v>
      </c>
      <c r="K32" s="36">
        <f>SUMIFS(СВЦЭМ!$D$33:$D$776,СВЦЭМ!$A$33:$A$776,$A32,СВЦЭМ!$B$33:$B$776,K$11)+'СЕТ СН'!$F$14+СВЦЭМ!$D$10+'СЕТ СН'!$F$8*'СЕТ СН'!$F$9-'СЕТ СН'!$F$26</f>
        <v>992.67864275000011</v>
      </c>
      <c r="L32" s="36">
        <f>SUMIFS(СВЦЭМ!$D$33:$D$776,СВЦЭМ!$A$33:$A$776,$A32,СВЦЭМ!$B$33:$B$776,L$11)+'СЕТ СН'!$F$14+СВЦЭМ!$D$10+'СЕТ СН'!$F$8*'СЕТ СН'!$F$9-'СЕТ СН'!$F$26</f>
        <v>965.64266201000009</v>
      </c>
      <c r="M32" s="36">
        <f>SUMIFS(СВЦЭМ!$D$33:$D$776,СВЦЭМ!$A$33:$A$776,$A32,СВЦЭМ!$B$33:$B$776,M$11)+'СЕТ СН'!$F$14+СВЦЭМ!$D$10+'СЕТ СН'!$F$8*'СЕТ СН'!$F$9-'СЕТ СН'!$F$26</f>
        <v>964.34921447000011</v>
      </c>
      <c r="N32" s="36">
        <f>SUMIFS(СВЦЭМ!$D$33:$D$776,СВЦЭМ!$A$33:$A$776,$A32,СВЦЭМ!$B$33:$B$776,N$11)+'СЕТ СН'!$F$14+СВЦЭМ!$D$10+'СЕТ СН'!$F$8*'СЕТ СН'!$F$9-'СЕТ СН'!$F$26</f>
        <v>980.06905245000007</v>
      </c>
      <c r="O32" s="36">
        <f>SUMIFS(СВЦЭМ!$D$33:$D$776,СВЦЭМ!$A$33:$A$776,$A32,СВЦЭМ!$B$33:$B$776,O$11)+'СЕТ СН'!$F$14+СВЦЭМ!$D$10+'СЕТ СН'!$F$8*'СЕТ СН'!$F$9-'СЕТ СН'!$F$26</f>
        <v>998.25784427000008</v>
      </c>
      <c r="P32" s="36">
        <f>SUMIFS(СВЦЭМ!$D$33:$D$776,СВЦЭМ!$A$33:$A$776,$A32,СВЦЭМ!$B$33:$B$776,P$11)+'СЕТ СН'!$F$14+СВЦЭМ!$D$10+'СЕТ СН'!$F$8*'СЕТ СН'!$F$9-'СЕТ СН'!$F$26</f>
        <v>996.69450642000004</v>
      </c>
      <c r="Q32" s="36">
        <f>SUMIFS(СВЦЭМ!$D$33:$D$776,СВЦЭМ!$A$33:$A$776,$A32,СВЦЭМ!$B$33:$B$776,Q$11)+'СЕТ СН'!$F$14+СВЦЭМ!$D$10+'СЕТ СН'!$F$8*'СЕТ СН'!$F$9-'СЕТ СН'!$F$26</f>
        <v>996.30618209000011</v>
      </c>
      <c r="R32" s="36">
        <f>SUMIFS(СВЦЭМ!$D$33:$D$776,СВЦЭМ!$A$33:$A$776,$A32,СВЦЭМ!$B$33:$B$776,R$11)+'СЕТ СН'!$F$14+СВЦЭМ!$D$10+'СЕТ СН'!$F$8*'СЕТ СН'!$F$9-'СЕТ СН'!$F$26</f>
        <v>981.08671478000008</v>
      </c>
      <c r="S32" s="36">
        <f>SUMIFS(СВЦЭМ!$D$33:$D$776,СВЦЭМ!$A$33:$A$776,$A32,СВЦЭМ!$B$33:$B$776,S$11)+'СЕТ СН'!$F$14+СВЦЭМ!$D$10+'СЕТ СН'!$F$8*'СЕТ СН'!$F$9-'СЕТ СН'!$F$26</f>
        <v>959.96053597000002</v>
      </c>
      <c r="T32" s="36">
        <f>SUMIFS(СВЦЭМ!$D$33:$D$776,СВЦЭМ!$A$33:$A$776,$A32,СВЦЭМ!$B$33:$B$776,T$11)+'СЕТ СН'!$F$14+СВЦЭМ!$D$10+'СЕТ СН'!$F$8*'СЕТ СН'!$F$9-'СЕТ СН'!$F$26</f>
        <v>952.61429285000008</v>
      </c>
      <c r="U32" s="36">
        <f>SUMIFS(СВЦЭМ!$D$33:$D$776,СВЦЭМ!$A$33:$A$776,$A32,СВЦЭМ!$B$33:$B$776,U$11)+'СЕТ СН'!$F$14+СВЦЭМ!$D$10+'СЕТ СН'!$F$8*'СЕТ СН'!$F$9-'СЕТ СН'!$F$26</f>
        <v>950.22089160000007</v>
      </c>
      <c r="V32" s="36">
        <f>SUMIFS(СВЦЭМ!$D$33:$D$776,СВЦЭМ!$A$33:$A$776,$A32,СВЦЭМ!$B$33:$B$776,V$11)+'СЕТ СН'!$F$14+СВЦЭМ!$D$10+'СЕТ СН'!$F$8*'СЕТ СН'!$F$9-'СЕТ СН'!$F$26</f>
        <v>936.74431661000006</v>
      </c>
      <c r="W32" s="36">
        <f>SUMIFS(СВЦЭМ!$D$33:$D$776,СВЦЭМ!$A$33:$A$776,$A32,СВЦЭМ!$B$33:$B$776,W$11)+'СЕТ СН'!$F$14+СВЦЭМ!$D$10+'СЕТ СН'!$F$8*'СЕТ СН'!$F$9-'СЕТ СН'!$F$26</f>
        <v>928.52659609000011</v>
      </c>
      <c r="X32" s="36">
        <f>SUMIFS(СВЦЭМ!$D$33:$D$776,СВЦЭМ!$A$33:$A$776,$A32,СВЦЭМ!$B$33:$B$776,X$11)+'СЕТ СН'!$F$14+СВЦЭМ!$D$10+'СЕТ СН'!$F$8*'СЕТ СН'!$F$9-'СЕТ СН'!$F$26</f>
        <v>931.90207458000009</v>
      </c>
      <c r="Y32" s="36">
        <f>SUMIFS(СВЦЭМ!$D$33:$D$776,СВЦЭМ!$A$33:$A$776,$A32,СВЦЭМ!$B$33:$B$776,Y$11)+'СЕТ СН'!$F$14+СВЦЭМ!$D$10+'СЕТ СН'!$F$8*'СЕТ СН'!$F$9-'СЕТ СН'!$F$26</f>
        <v>989.69081046000008</v>
      </c>
    </row>
    <row r="33" spans="1:27" ht="15.75" x14ac:dyDescent="0.2">
      <c r="A33" s="35">
        <f t="shared" si="0"/>
        <v>43791</v>
      </c>
      <c r="B33" s="36">
        <f>SUMIFS(СВЦЭМ!$D$33:$D$776,СВЦЭМ!$A$33:$A$776,$A33,СВЦЭМ!$B$33:$B$776,B$11)+'СЕТ СН'!$F$14+СВЦЭМ!$D$10+'СЕТ СН'!$F$8*'СЕТ СН'!$F$9-'СЕТ СН'!$F$26</f>
        <v>1044.7889377199999</v>
      </c>
      <c r="C33" s="36">
        <f>SUMIFS(СВЦЭМ!$D$33:$D$776,СВЦЭМ!$A$33:$A$776,$A33,СВЦЭМ!$B$33:$B$776,C$11)+'СЕТ СН'!$F$14+СВЦЭМ!$D$10+'СЕТ СН'!$F$8*'СЕТ СН'!$F$9-'СЕТ СН'!$F$26</f>
        <v>1079.7964338199999</v>
      </c>
      <c r="D33" s="36">
        <f>SUMIFS(СВЦЭМ!$D$33:$D$776,СВЦЭМ!$A$33:$A$776,$A33,СВЦЭМ!$B$33:$B$776,D$11)+'СЕТ СН'!$F$14+СВЦЭМ!$D$10+'СЕТ СН'!$F$8*'СЕТ СН'!$F$9-'СЕТ СН'!$F$26</f>
        <v>1084.2979437199999</v>
      </c>
      <c r="E33" s="36">
        <f>SUMIFS(СВЦЭМ!$D$33:$D$776,СВЦЭМ!$A$33:$A$776,$A33,СВЦЭМ!$B$33:$B$776,E$11)+'СЕТ СН'!$F$14+СВЦЭМ!$D$10+'СЕТ СН'!$F$8*'СЕТ СН'!$F$9-'СЕТ СН'!$F$26</f>
        <v>1069.7769975599999</v>
      </c>
      <c r="F33" s="36">
        <f>SUMIFS(СВЦЭМ!$D$33:$D$776,СВЦЭМ!$A$33:$A$776,$A33,СВЦЭМ!$B$33:$B$776,F$11)+'СЕТ СН'!$F$14+СВЦЭМ!$D$10+'СЕТ СН'!$F$8*'СЕТ СН'!$F$9-'СЕТ СН'!$F$26</f>
        <v>1057.31828694</v>
      </c>
      <c r="G33" s="36">
        <f>SUMIFS(СВЦЭМ!$D$33:$D$776,СВЦЭМ!$A$33:$A$776,$A33,СВЦЭМ!$B$33:$B$776,G$11)+'СЕТ СН'!$F$14+СВЦЭМ!$D$10+'СЕТ СН'!$F$8*'СЕТ СН'!$F$9-'СЕТ СН'!$F$26</f>
        <v>1041.9114157399999</v>
      </c>
      <c r="H33" s="36">
        <f>SUMIFS(СВЦЭМ!$D$33:$D$776,СВЦЭМ!$A$33:$A$776,$A33,СВЦЭМ!$B$33:$B$776,H$11)+'СЕТ СН'!$F$14+СВЦЭМ!$D$10+'СЕТ СН'!$F$8*'СЕТ СН'!$F$9-'СЕТ СН'!$F$26</f>
        <v>1022.3213336900001</v>
      </c>
      <c r="I33" s="36">
        <f>SUMIFS(СВЦЭМ!$D$33:$D$776,СВЦЭМ!$A$33:$A$776,$A33,СВЦЭМ!$B$33:$B$776,I$11)+'СЕТ СН'!$F$14+СВЦЭМ!$D$10+'СЕТ СН'!$F$8*'СЕТ СН'!$F$9-'СЕТ СН'!$F$26</f>
        <v>1022.17326818</v>
      </c>
      <c r="J33" s="36">
        <f>SUMIFS(СВЦЭМ!$D$33:$D$776,СВЦЭМ!$A$33:$A$776,$A33,СВЦЭМ!$B$33:$B$776,J$11)+'СЕТ СН'!$F$14+СВЦЭМ!$D$10+'СЕТ СН'!$F$8*'СЕТ СН'!$F$9-'СЕТ СН'!$F$26</f>
        <v>995.16149445000008</v>
      </c>
      <c r="K33" s="36">
        <f>SUMIFS(СВЦЭМ!$D$33:$D$776,СВЦЭМ!$A$33:$A$776,$A33,СВЦЭМ!$B$33:$B$776,K$11)+'СЕТ СН'!$F$14+СВЦЭМ!$D$10+'СЕТ СН'!$F$8*'СЕТ СН'!$F$9-'СЕТ СН'!$F$26</f>
        <v>990.11900431000004</v>
      </c>
      <c r="L33" s="36">
        <f>SUMIFS(СВЦЭМ!$D$33:$D$776,СВЦЭМ!$A$33:$A$776,$A33,СВЦЭМ!$B$33:$B$776,L$11)+'СЕТ СН'!$F$14+СВЦЭМ!$D$10+'СЕТ СН'!$F$8*'СЕТ СН'!$F$9-'СЕТ СН'!$F$26</f>
        <v>956.51716090000014</v>
      </c>
      <c r="M33" s="36">
        <f>SUMIFS(СВЦЭМ!$D$33:$D$776,СВЦЭМ!$A$33:$A$776,$A33,СВЦЭМ!$B$33:$B$776,M$11)+'СЕТ СН'!$F$14+СВЦЭМ!$D$10+'СЕТ СН'!$F$8*'СЕТ СН'!$F$9-'СЕТ СН'!$F$26</f>
        <v>954.03801263000003</v>
      </c>
      <c r="N33" s="36">
        <f>SUMIFS(СВЦЭМ!$D$33:$D$776,СВЦЭМ!$A$33:$A$776,$A33,СВЦЭМ!$B$33:$B$776,N$11)+'СЕТ СН'!$F$14+СВЦЭМ!$D$10+'СЕТ СН'!$F$8*'СЕТ СН'!$F$9-'СЕТ СН'!$F$26</f>
        <v>949.2663233400001</v>
      </c>
      <c r="O33" s="36">
        <f>SUMIFS(СВЦЭМ!$D$33:$D$776,СВЦЭМ!$A$33:$A$776,$A33,СВЦЭМ!$B$33:$B$776,O$11)+'СЕТ СН'!$F$14+СВЦЭМ!$D$10+'СЕТ СН'!$F$8*'СЕТ СН'!$F$9-'СЕТ СН'!$F$26</f>
        <v>964.89064410000003</v>
      </c>
      <c r="P33" s="36">
        <f>SUMIFS(СВЦЭМ!$D$33:$D$776,СВЦЭМ!$A$33:$A$776,$A33,СВЦЭМ!$B$33:$B$776,P$11)+'СЕТ СН'!$F$14+СВЦЭМ!$D$10+'СЕТ СН'!$F$8*'СЕТ СН'!$F$9-'СЕТ СН'!$F$26</f>
        <v>976.32812637000006</v>
      </c>
      <c r="Q33" s="36">
        <f>SUMIFS(СВЦЭМ!$D$33:$D$776,СВЦЭМ!$A$33:$A$776,$A33,СВЦЭМ!$B$33:$B$776,Q$11)+'СЕТ СН'!$F$14+СВЦЭМ!$D$10+'СЕТ СН'!$F$8*'СЕТ СН'!$F$9-'СЕТ СН'!$F$26</f>
        <v>976.84969087000013</v>
      </c>
      <c r="R33" s="36">
        <f>SUMIFS(СВЦЭМ!$D$33:$D$776,СВЦЭМ!$A$33:$A$776,$A33,СВЦЭМ!$B$33:$B$776,R$11)+'СЕТ СН'!$F$14+СВЦЭМ!$D$10+'СЕТ СН'!$F$8*'СЕТ СН'!$F$9-'СЕТ СН'!$F$26</f>
        <v>959.80856645000006</v>
      </c>
      <c r="S33" s="36">
        <f>SUMIFS(СВЦЭМ!$D$33:$D$776,СВЦЭМ!$A$33:$A$776,$A33,СВЦЭМ!$B$33:$B$776,S$11)+'СЕТ СН'!$F$14+СВЦЭМ!$D$10+'СЕТ СН'!$F$8*'СЕТ СН'!$F$9-'СЕТ СН'!$F$26</f>
        <v>950.34717245000013</v>
      </c>
      <c r="T33" s="36">
        <f>SUMIFS(СВЦЭМ!$D$33:$D$776,СВЦЭМ!$A$33:$A$776,$A33,СВЦЭМ!$B$33:$B$776,T$11)+'СЕТ СН'!$F$14+СВЦЭМ!$D$10+'СЕТ СН'!$F$8*'СЕТ СН'!$F$9-'СЕТ СН'!$F$26</f>
        <v>945.55441182000004</v>
      </c>
      <c r="U33" s="36">
        <f>SUMIFS(СВЦЭМ!$D$33:$D$776,СВЦЭМ!$A$33:$A$776,$A33,СВЦЭМ!$B$33:$B$776,U$11)+'СЕТ СН'!$F$14+СВЦЭМ!$D$10+'СЕТ СН'!$F$8*'СЕТ СН'!$F$9-'СЕТ СН'!$F$26</f>
        <v>938.8370391200001</v>
      </c>
      <c r="V33" s="36">
        <f>SUMIFS(СВЦЭМ!$D$33:$D$776,СВЦЭМ!$A$33:$A$776,$A33,СВЦЭМ!$B$33:$B$776,V$11)+'СЕТ СН'!$F$14+СВЦЭМ!$D$10+'СЕТ СН'!$F$8*'СЕТ СН'!$F$9-'СЕТ СН'!$F$26</f>
        <v>931.20713437000006</v>
      </c>
      <c r="W33" s="36">
        <f>SUMIFS(СВЦЭМ!$D$33:$D$776,СВЦЭМ!$A$33:$A$776,$A33,СВЦЭМ!$B$33:$B$776,W$11)+'СЕТ СН'!$F$14+СВЦЭМ!$D$10+'СЕТ СН'!$F$8*'СЕТ СН'!$F$9-'СЕТ СН'!$F$26</f>
        <v>918.88415363000013</v>
      </c>
      <c r="X33" s="36">
        <f>SUMIFS(СВЦЭМ!$D$33:$D$776,СВЦЭМ!$A$33:$A$776,$A33,СВЦЭМ!$B$33:$B$776,X$11)+'СЕТ СН'!$F$14+СВЦЭМ!$D$10+'СЕТ СН'!$F$8*'СЕТ СН'!$F$9-'СЕТ СН'!$F$26</f>
        <v>933.45003473000008</v>
      </c>
      <c r="Y33" s="36">
        <f>SUMIFS(СВЦЭМ!$D$33:$D$776,СВЦЭМ!$A$33:$A$776,$A33,СВЦЭМ!$B$33:$B$776,Y$11)+'СЕТ СН'!$F$14+СВЦЭМ!$D$10+'СЕТ СН'!$F$8*'СЕТ СН'!$F$9-'СЕТ СН'!$F$26</f>
        <v>965.93246737000004</v>
      </c>
    </row>
    <row r="34" spans="1:27" ht="15.75" x14ac:dyDescent="0.2">
      <c r="A34" s="35">
        <f t="shared" si="0"/>
        <v>43792</v>
      </c>
      <c r="B34" s="36">
        <f>SUMIFS(СВЦЭМ!$D$33:$D$776,СВЦЭМ!$A$33:$A$776,$A34,СВЦЭМ!$B$33:$B$776,B$11)+'СЕТ СН'!$F$14+СВЦЭМ!$D$10+'СЕТ СН'!$F$8*'СЕТ СН'!$F$9-'СЕТ СН'!$F$26</f>
        <v>999.3766248500001</v>
      </c>
      <c r="C34" s="36">
        <f>SUMIFS(СВЦЭМ!$D$33:$D$776,СВЦЭМ!$A$33:$A$776,$A34,СВЦЭМ!$B$33:$B$776,C$11)+'СЕТ СН'!$F$14+СВЦЭМ!$D$10+'СЕТ СН'!$F$8*'СЕТ СН'!$F$9-'СЕТ СН'!$F$26</f>
        <v>1038.4419399799999</v>
      </c>
      <c r="D34" s="36">
        <f>SUMIFS(СВЦЭМ!$D$33:$D$776,СВЦЭМ!$A$33:$A$776,$A34,СВЦЭМ!$B$33:$B$776,D$11)+'СЕТ СН'!$F$14+СВЦЭМ!$D$10+'СЕТ СН'!$F$8*'СЕТ СН'!$F$9-'СЕТ СН'!$F$26</f>
        <v>1048.79266239</v>
      </c>
      <c r="E34" s="36">
        <f>SUMIFS(СВЦЭМ!$D$33:$D$776,СВЦЭМ!$A$33:$A$776,$A34,СВЦЭМ!$B$33:$B$776,E$11)+'СЕТ СН'!$F$14+СВЦЭМ!$D$10+'СЕТ СН'!$F$8*'СЕТ СН'!$F$9-'СЕТ СН'!$F$26</f>
        <v>1055.0058120000001</v>
      </c>
      <c r="F34" s="36">
        <f>SUMIFS(СВЦЭМ!$D$33:$D$776,СВЦЭМ!$A$33:$A$776,$A34,СВЦЭМ!$B$33:$B$776,F$11)+'СЕТ СН'!$F$14+СВЦЭМ!$D$10+'СЕТ СН'!$F$8*'СЕТ СН'!$F$9-'СЕТ СН'!$F$26</f>
        <v>1051.88594844</v>
      </c>
      <c r="G34" s="36">
        <f>SUMIFS(СВЦЭМ!$D$33:$D$776,СВЦЭМ!$A$33:$A$776,$A34,СВЦЭМ!$B$33:$B$776,G$11)+'СЕТ СН'!$F$14+СВЦЭМ!$D$10+'СЕТ СН'!$F$8*'СЕТ СН'!$F$9-'СЕТ СН'!$F$26</f>
        <v>1043.8238680900001</v>
      </c>
      <c r="H34" s="36">
        <f>SUMIFS(СВЦЭМ!$D$33:$D$776,СВЦЭМ!$A$33:$A$776,$A34,СВЦЭМ!$B$33:$B$776,H$11)+'СЕТ СН'!$F$14+СВЦЭМ!$D$10+'СЕТ СН'!$F$8*'СЕТ СН'!$F$9-'СЕТ СН'!$F$26</f>
        <v>1025.23390032</v>
      </c>
      <c r="I34" s="36">
        <f>SUMIFS(СВЦЭМ!$D$33:$D$776,СВЦЭМ!$A$33:$A$776,$A34,СВЦЭМ!$B$33:$B$776,I$11)+'СЕТ СН'!$F$14+СВЦЭМ!$D$10+'СЕТ СН'!$F$8*'СЕТ СН'!$F$9-'СЕТ СН'!$F$26</f>
        <v>1026.5069025299999</v>
      </c>
      <c r="J34" s="36">
        <f>SUMIFS(СВЦЭМ!$D$33:$D$776,СВЦЭМ!$A$33:$A$776,$A34,СВЦЭМ!$B$33:$B$776,J$11)+'СЕТ СН'!$F$14+СВЦЭМ!$D$10+'СЕТ СН'!$F$8*'СЕТ СН'!$F$9-'СЕТ СН'!$F$26</f>
        <v>1005.3293349200001</v>
      </c>
      <c r="K34" s="36">
        <f>SUMIFS(СВЦЭМ!$D$33:$D$776,СВЦЭМ!$A$33:$A$776,$A34,СВЦЭМ!$B$33:$B$776,K$11)+'СЕТ СН'!$F$14+СВЦЭМ!$D$10+'СЕТ СН'!$F$8*'СЕТ СН'!$F$9-'СЕТ СН'!$F$26</f>
        <v>991.92032164000011</v>
      </c>
      <c r="L34" s="36">
        <f>SUMIFS(СВЦЭМ!$D$33:$D$776,СВЦЭМ!$A$33:$A$776,$A34,СВЦЭМ!$B$33:$B$776,L$11)+'СЕТ СН'!$F$14+СВЦЭМ!$D$10+'СЕТ СН'!$F$8*'СЕТ СН'!$F$9-'СЕТ СН'!$F$26</f>
        <v>959.00569079000013</v>
      </c>
      <c r="M34" s="36">
        <f>SUMIFS(СВЦЭМ!$D$33:$D$776,СВЦЭМ!$A$33:$A$776,$A34,СВЦЭМ!$B$33:$B$776,M$11)+'СЕТ СН'!$F$14+СВЦЭМ!$D$10+'СЕТ СН'!$F$8*'СЕТ СН'!$F$9-'СЕТ СН'!$F$26</f>
        <v>953.59270648000006</v>
      </c>
      <c r="N34" s="36">
        <f>SUMIFS(СВЦЭМ!$D$33:$D$776,СВЦЭМ!$A$33:$A$776,$A34,СВЦЭМ!$B$33:$B$776,N$11)+'СЕТ СН'!$F$14+СВЦЭМ!$D$10+'СЕТ СН'!$F$8*'СЕТ СН'!$F$9-'СЕТ СН'!$F$26</f>
        <v>947.68047148000005</v>
      </c>
      <c r="O34" s="36">
        <f>SUMIFS(СВЦЭМ!$D$33:$D$776,СВЦЭМ!$A$33:$A$776,$A34,СВЦЭМ!$B$33:$B$776,O$11)+'СЕТ СН'!$F$14+СВЦЭМ!$D$10+'СЕТ СН'!$F$8*'СЕТ СН'!$F$9-'СЕТ СН'!$F$26</f>
        <v>955.50524100000007</v>
      </c>
      <c r="P34" s="36">
        <f>SUMIFS(СВЦЭМ!$D$33:$D$776,СВЦЭМ!$A$33:$A$776,$A34,СВЦЭМ!$B$33:$B$776,P$11)+'СЕТ СН'!$F$14+СВЦЭМ!$D$10+'СЕТ СН'!$F$8*'СЕТ СН'!$F$9-'СЕТ СН'!$F$26</f>
        <v>966.58491353000011</v>
      </c>
      <c r="Q34" s="36">
        <f>SUMIFS(СВЦЭМ!$D$33:$D$776,СВЦЭМ!$A$33:$A$776,$A34,СВЦЭМ!$B$33:$B$776,Q$11)+'СЕТ СН'!$F$14+СВЦЭМ!$D$10+'СЕТ СН'!$F$8*'СЕТ СН'!$F$9-'СЕТ СН'!$F$26</f>
        <v>964.43080693000013</v>
      </c>
      <c r="R34" s="36">
        <f>SUMIFS(СВЦЭМ!$D$33:$D$776,СВЦЭМ!$A$33:$A$776,$A34,СВЦЭМ!$B$33:$B$776,R$11)+'СЕТ СН'!$F$14+СВЦЭМ!$D$10+'СЕТ СН'!$F$8*'СЕТ СН'!$F$9-'СЕТ СН'!$F$26</f>
        <v>955.89159629000005</v>
      </c>
      <c r="S34" s="36">
        <f>SUMIFS(СВЦЭМ!$D$33:$D$776,СВЦЭМ!$A$33:$A$776,$A34,СВЦЭМ!$B$33:$B$776,S$11)+'СЕТ СН'!$F$14+СВЦЭМ!$D$10+'СЕТ СН'!$F$8*'СЕТ СН'!$F$9-'СЕТ СН'!$F$26</f>
        <v>948.55221583000002</v>
      </c>
      <c r="T34" s="36">
        <f>SUMIFS(СВЦЭМ!$D$33:$D$776,СВЦЭМ!$A$33:$A$776,$A34,СВЦЭМ!$B$33:$B$776,T$11)+'СЕТ СН'!$F$14+СВЦЭМ!$D$10+'СЕТ СН'!$F$8*'СЕТ СН'!$F$9-'СЕТ СН'!$F$26</f>
        <v>941.3297789400001</v>
      </c>
      <c r="U34" s="36">
        <f>SUMIFS(СВЦЭМ!$D$33:$D$776,СВЦЭМ!$A$33:$A$776,$A34,СВЦЭМ!$B$33:$B$776,U$11)+'СЕТ СН'!$F$14+СВЦЭМ!$D$10+'СЕТ СН'!$F$8*'СЕТ СН'!$F$9-'СЕТ СН'!$F$26</f>
        <v>938.76409710000007</v>
      </c>
      <c r="V34" s="36">
        <f>SUMIFS(СВЦЭМ!$D$33:$D$776,СВЦЭМ!$A$33:$A$776,$A34,СВЦЭМ!$B$33:$B$776,V$11)+'СЕТ СН'!$F$14+СВЦЭМ!$D$10+'СЕТ СН'!$F$8*'СЕТ СН'!$F$9-'СЕТ СН'!$F$26</f>
        <v>947.62660744000004</v>
      </c>
      <c r="W34" s="36">
        <f>SUMIFS(СВЦЭМ!$D$33:$D$776,СВЦЭМ!$A$33:$A$776,$A34,СВЦЭМ!$B$33:$B$776,W$11)+'СЕТ СН'!$F$14+СВЦЭМ!$D$10+'СЕТ СН'!$F$8*'СЕТ СН'!$F$9-'СЕТ СН'!$F$26</f>
        <v>959.49064348000013</v>
      </c>
      <c r="X34" s="36">
        <f>SUMIFS(СВЦЭМ!$D$33:$D$776,СВЦЭМ!$A$33:$A$776,$A34,СВЦЭМ!$B$33:$B$776,X$11)+'СЕТ СН'!$F$14+СВЦЭМ!$D$10+'СЕТ СН'!$F$8*'СЕТ СН'!$F$9-'СЕТ СН'!$F$26</f>
        <v>971.99217326000007</v>
      </c>
      <c r="Y34" s="36">
        <f>SUMIFS(СВЦЭМ!$D$33:$D$776,СВЦЭМ!$A$33:$A$776,$A34,СВЦЭМ!$B$33:$B$776,Y$11)+'СЕТ СН'!$F$14+СВЦЭМ!$D$10+'СЕТ СН'!$F$8*'СЕТ СН'!$F$9-'СЕТ СН'!$F$26</f>
        <v>981.06262793000008</v>
      </c>
    </row>
    <row r="35" spans="1:27" ht="15.75" x14ac:dyDescent="0.2">
      <c r="A35" s="35">
        <f t="shared" si="0"/>
        <v>43793</v>
      </c>
      <c r="B35" s="36">
        <f>SUMIFS(СВЦЭМ!$D$33:$D$776,СВЦЭМ!$A$33:$A$776,$A35,СВЦЭМ!$B$33:$B$776,B$11)+'СЕТ СН'!$F$14+СВЦЭМ!$D$10+'СЕТ СН'!$F$8*'СЕТ СН'!$F$9-'СЕТ СН'!$F$26</f>
        <v>960.0657702100001</v>
      </c>
      <c r="C35" s="36">
        <f>SUMIFS(СВЦЭМ!$D$33:$D$776,СВЦЭМ!$A$33:$A$776,$A35,СВЦЭМ!$B$33:$B$776,C$11)+'СЕТ СН'!$F$14+СВЦЭМ!$D$10+'СЕТ СН'!$F$8*'СЕТ СН'!$F$9-'СЕТ СН'!$F$26</f>
        <v>975.63829549000013</v>
      </c>
      <c r="D35" s="36">
        <f>SUMIFS(СВЦЭМ!$D$33:$D$776,СВЦЭМ!$A$33:$A$776,$A35,СВЦЭМ!$B$33:$B$776,D$11)+'СЕТ СН'!$F$14+СВЦЭМ!$D$10+'СЕТ СН'!$F$8*'СЕТ СН'!$F$9-'СЕТ СН'!$F$26</f>
        <v>1032.60015249</v>
      </c>
      <c r="E35" s="36">
        <f>SUMIFS(СВЦЭМ!$D$33:$D$776,СВЦЭМ!$A$33:$A$776,$A35,СВЦЭМ!$B$33:$B$776,E$11)+'СЕТ СН'!$F$14+СВЦЭМ!$D$10+'СЕТ СН'!$F$8*'СЕТ СН'!$F$9-'СЕТ СН'!$F$26</f>
        <v>1055.60578809</v>
      </c>
      <c r="F35" s="36">
        <f>SUMIFS(СВЦЭМ!$D$33:$D$776,СВЦЭМ!$A$33:$A$776,$A35,СВЦЭМ!$B$33:$B$776,F$11)+'СЕТ СН'!$F$14+СВЦЭМ!$D$10+'СЕТ СН'!$F$8*'СЕТ СН'!$F$9-'СЕТ СН'!$F$26</f>
        <v>1059.44340106</v>
      </c>
      <c r="G35" s="36">
        <f>SUMIFS(СВЦЭМ!$D$33:$D$776,СВЦЭМ!$A$33:$A$776,$A35,СВЦЭМ!$B$33:$B$776,G$11)+'СЕТ СН'!$F$14+СВЦЭМ!$D$10+'СЕТ СН'!$F$8*'СЕТ СН'!$F$9-'СЕТ СН'!$F$26</f>
        <v>1059.6857058000001</v>
      </c>
      <c r="H35" s="36">
        <f>SUMIFS(СВЦЭМ!$D$33:$D$776,СВЦЭМ!$A$33:$A$776,$A35,СВЦЭМ!$B$33:$B$776,H$11)+'СЕТ СН'!$F$14+СВЦЭМ!$D$10+'СЕТ СН'!$F$8*'СЕТ СН'!$F$9-'СЕТ СН'!$F$26</f>
        <v>1048.38668072</v>
      </c>
      <c r="I35" s="36">
        <f>SUMIFS(СВЦЭМ!$D$33:$D$776,СВЦЭМ!$A$33:$A$776,$A35,СВЦЭМ!$B$33:$B$776,I$11)+'СЕТ СН'!$F$14+СВЦЭМ!$D$10+'СЕТ СН'!$F$8*'СЕТ СН'!$F$9-'СЕТ СН'!$F$26</f>
        <v>1039.1528203</v>
      </c>
      <c r="J35" s="36">
        <f>SUMIFS(СВЦЭМ!$D$33:$D$776,СВЦЭМ!$A$33:$A$776,$A35,СВЦЭМ!$B$33:$B$776,J$11)+'СЕТ СН'!$F$14+СВЦЭМ!$D$10+'СЕТ СН'!$F$8*'СЕТ СН'!$F$9-'СЕТ СН'!$F$26</f>
        <v>1013.8025393</v>
      </c>
      <c r="K35" s="36">
        <f>SUMIFS(СВЦЭМ!$D$33:$D$776,СВЦЭМ!$A$33:$A$776,$A35,СВЦЭМ!$B$33:$B$776,K$11)+'СЕТ СН'!$F$14+СВЦЭМ!$D$10+'СЕТ СН'!$F$8*'СЕТ СН'!$F$9-'СЕТ СН'!$F$26</f>
        <v>1006.75747248</v>
      </c>
      <c r="L35" s="36">
        <f>SUMIFS(СВЦЭМ!$D$33:$D$776,СВЦЭМ!$A$33:$A$776,$A35,СВЦЭМ!$B$33:$B$776,L$11)+'СЕТ СН'!$F$14+СВЦЭМ!$D$10+'СЕТ СН'!$F$8*'СЕТ СН'!$F$9-'СЕТ СН'!$F$26</f>
        <v>962.95112018000009</v>
      </c>
      <c r="M35" s="36">
        <f>SUMIFS(СВЦЭМ!$D$33:$D$776,СВЦЭМ!$A$33:$A$776,$A35,СВЦЭМ!$B$33:$B$776,M$11)+'СЕТ СН'!$F$14+СВЦЭМ!$D$10+'СЕТ СН'!$F$8*'СЕТ СН'!$F$9-'СЕТ СН'!$F$26</f>
        <v>951.30226317000006</v>
      </c>
      <c r="N35" s="36">
        <f>SUMIFS(СВЦЭМ!$D$33:$D$776,СВЦЭМ!$A$33:$A$776,$A35,СВЦЭМ!$B$33:$B$776,N$11)+'СЕТ СН'!$F$14+СВЦЭМ!$D$10+'СЕТ СН'!$F$8*'СЕТ СН'!$F$9-'СЕТ СН'!$F$26</f>
        <v>941.56574737000005</v>
      </c>
      <c r="O35" s="36">
        <f>SUMIFS(СВЦЭМ!$D$33:$D$776,СВЦЭМ!$A$33:$A$776,$A35,СВЦЭМ!$B$33:$B$776,O$11)+'СЕТ СН'!$F$14+СВЦЭМ!$D$10+'СЕТ СН'!$F$8*'СЕТ СН'!$F$9-'СЕТ СН'!$F$26</f>
        <v>941.46792609000011</v>
      </c>
      <c r="P35" s="36">
        <f>SUMIFS(СВЦЭМ!$D$33:$D$776,СВЦЭМ!$A$33:$A$776,$A35,СВЦЭМ!$B$33:$B$776,P$11)+'СЕТ СН'!$F$14+СВЦЭМ!$D$10+'СЕТ СН'!$F$8*'СЕТ СН'!$F$9-'СЕТ СН'!$F$26</f>
        <v>948.70782740000004</v>
      </c>
      <c r="Q35" s="36">
        <f>SUMIFS(СВЦЭМ!$D$33:$D$776,СВЦЭМ!$A$33:$A$776,$A35,СВЦЭМ!$B$33:$B$776,Q$11)+'СЕТ СН'!$F$14+СВЦЭМ!$D$10+'СЕТ СН'!$F$8*'СЕТ СН'!$F$9-'СЕТ СН'!$F$26</f>
        <v>937.25330866000013</v>
      </c>
      <c r="R35" s="36">
        <f>SUMIFS(СВЦЭМ!$D$33:$D$776,СВЦЭМ!$A$33:$A$776,$A35,СВЦЭМ!$B$33:$B$776,R$11)+'СЕТ СН'!$F$14+СВЦЭМ!$D$10+'СЕТ СН'!$F$8*'СЕТ СН'!$F$9-'СЕТ СН'!$F$26</f>
        <v>959.20322567000005</v>
      </c>
      <c r="S35" s="36">
        <f>SUMIFS(СВЦЭМ!$D$33:$D$776,СВЦЭМ!$A$33:$A$776,$A35,СВЦЭМ!$B$33:$B$776,S$11)+'СЕТ СН'!$F$14+СВЦЭМ!$D$10+'СЕТ СН'!$F$8*'СЕТ СН'!$F$9-'СЕТ СН'!$F$26</f>
        <v>970.49546739000004</v>
      </c>
      <c r="T35" s="36">
        <f>SUMIFS(СВЦЭМ!$D$33:$D$776,СВЦЭМ!$A$33:$A$776,$A35,СВЦЭМ!$B$33:$B$776,T$11)+'СЕТ СН'!$F$14+СВЦЭМ!$D$10+'СЕТ СН'!$F$8*'СЕТ СН'!$F$9-'СЕТ СН'!$F$26</f>
        <v>963.31790778000004</v>
      </c>
      <c r="U35" s="36">
        <f>SUMIFS(СВЦЭМ!$D$33:$D$776,СВЦЭМ!$A$33:$A$776,$A35,СВЦЭМ!$B$33:$B$776,U$11)+'СЕТ СН'!$F$14+СВЦЭМ!$D$10+'СЕТ СН'!$F$8*'СЕТ СН'!$F$9-'СЕТ СН'!$F$26</f>
        <v>974.33434768000006</v>
      </c>
      <c r="V35" s="36">
        <f>SUMIFS(СВЦЭМ!$D$33:$D$776,СВЦЭМ!$A$33:$A$776,$A35,СВЦЭМ!$B$33:$B$776,V$11)+'СЕТ СН'!$F$14+СВЦЭМ!$D$10+'СЕТ СН'!$F$8*'СЕТ СН'!$F$9-'СЕТ СН'!$F$26</f>
        <v>970.75845456000013</v>
      </c>
      <c r="W35" s="36">
        <f>SUMIFS(СВЦЭМ!$D$33:$D$776,СВЦЭМ!$A$33:$A$776,$A35,СВЦЭМ!$B$33:$B$776,W$11)+'СЕТ СН'!$F$14+СВЦЭМ!$D$10+'СЕТ СН'!$F$8*'СЕТ СН'!$F$9-'СЕТ СН'!$F$26</f>
        <v>970.6770174400001</v>
      </c>
      <c r="X35" s="36">
        <f>SUMIFS(СВЦЭМ!$D$33:$D$776,СВЦЭМ!$A$33:$A$776,$A35,СВЦЭМ!$B$33:$B$776,X$11)+'СЕТ СН'!$F$14+СВЦЭМ!$D$10+'СЕТ СН'!$F$8*'СЕТ СН'!$F$9-'СЕТ СН'!$F$26</f>
        <v>969.57522083000003</v>
      </c>
      <c r="Y35" s="36">
        <f>SUMIFS(СВЦЭМ!$D$33:$D$776,СВЦЭМ!$A$33:$A$776,$A35,СВЦЭМ!$B$33:$B$776,Y$11)+'СЕТ СН'!$F$14+СВЦЭМ!$D$10+'СЕТ СН'!$F$8*'СЕТ СН'!$F$9-'СЕТ СН'!$F$26</f>
        <v>995.04128633000005</v>
      </c>
    </row>
    <row r="36" spans="1:27" ht="15.75" x14ac:dyDescent="0.2">
      <c r="A36" s="35">
        <f t="shared" si="0"/>
        <v>43794</v>
      </c>
      <c r="B36" s="36">
        <f>SUMIFS(СВЦЭМ!$D$33:$D$776,СВЦЭМ!$A$33:$A$776,$A36,СВЦЭМ!$B$33:$B$776,B$11)+'СЕТ СН'!$F$14+СВЦЭМ!$D$10+'СЕТ СН'!$F$8*'СЕТ СН'!$F$9-'СЕТ СН'!$F$26</f>
        <v>1034.21480737</v>
      </c>
      <c r="C36" s="36">
        <f>SUMIFS(СВЦЭМ!$D$33:$D$776,СВЦЭМ!$A$33:$A$776,$A36,СВЦЭМ!$B$33:$B$776,C$11)+'СЕТ СН'!$F$14+СВЦЭМ!$D$10+'СЕТ СН'!$F$8*'СЕТ СН'!$F$9-'СЕТ СН'!$F$26</f>
        <v>1056.01850717</v>
      </c>
      <c r="D36" s="36">
        <f>SUMIFS(СВЦЭМ!$D$33:$D$776,СВЦЭМ!$A$33:$A$776,$A36,СВЦЭМ!$B$33:$B$776,D$11)+'СЕТ СН'!$F$14+СВЦЭМ!$D$10+'СЕТ СН'!$F$8*'СЕТ СН'!$F$9-'СЕТ СН'!$F$26</f>
        <v>1093.95943023</v>
      </c>
      <c r="E36" s="36">
        <f>SUMIFS(СВЦЭМ!$D$33:$D$776,СВЦЭМ!$A$33:$A$776,$A36,СВЦЭМ!$B$33:$B$776,E$11)+'СЕТ СН'!$F$14+СВЦЭМ!$D$10+'СЕТ СН'!$F$8*'СЕТ СН'!$F$9-'СЕТ СН'!$F$26</f>
        <v>1100.72091886</v>
      </c>
      <c r="F36" s="36">
        <f>SUMIFS(СВЦЭМ!$D$33:$D$776,СВЦЭМ!$A$33:$A$776,$A36,СВЦЭМ!$B$33:$B$776,F$11)+'СЕТ СН'!$F$14+СВЦЭМ!$D$10+'СЕТ СН'!$F$8*'СЕТ СН'!$F$9-'СЕТ СН'!$F$26</f>
        <v>1084.7143831600001</v>
      </c>
      <c r="G36" s="36">
        <f>SUMIFS(СВЦЭМ!$D$33:$D$776,СВЦЭМ!$A$33:$A$776,$A36,СВЦЭМ!$B$33:$B$776,G$11)+'СЕТ СН'!$F$14+СВЦЭМ!$D$10+'СЕТ СН'!$F$8*'СЕТ СН'!$F$9-'СЕТ СН'!$F$26</f>
        <v>1084.28566882</v>
      </c>
      <c r="H36" s="36">
        <f>SUMIFS(СВЦЭМ!$D$33:$D$776,СВЦЭМ!$A$33:$A$776,$A36,СВЦЭМ!$B$33:$B$776,H$11)+'СЕТ СН'!$F$14+СВЦЭМ!$D$10+'СЕТ СН'!$F$8*'СЕТ СН'!$F$9-'СЕТ СН'!$F$26</f>
        <v>1043.7223658</v>
      </c>
      <c r="I36" s="36">
        <f>SUMIFS(СВЦЭМ!$D$33:$D$776,СВЦЭМ!$A$33:$A$776,$A36,СВЦЭМ!$B$33:$B$776,I$11)+'СЕТ СН'!$F$14+СВЦЭМ!$D$10+'СЕТ СН'!$F$8*'СЕТ СН'!$F$9-'СЕТ СН'!$F$26</f>
        <v>1027.7267744000001</v>
      </c>
      <c r="J36" s="36">
        <f>SUMIFS(СВЦЭМ!$D$33:$D$776,СВЦЭМ!$A$33:$A$776,$A36,СВЦЭМ!$B$33:$B$776,J$11)+'СЕТ СН'!$F$14+СВЦЭМ!$D$10+'СЕТ СН'!$F$8*'СЕТ СН'!$F$9-'СЕТ СН'!$F$26</f>
        <v>1010.43431779</v>
      </c>
      <c r="K36" s="36">
        <f>SUMIFS(СВЦЭМ!$D$33:$D$776,СВЦЭМ!$A$33:$A$776,$A36,СВЦЭМ!$B$33:$B$776,K$11)+'СЕТ СН'!$F$14+СВЦЭМ!$D$10+'СЕТ СН'!$F$8*'СЕТ СН'!$F$9-'СЕТ СН'!$F$26</f>
        <v>1000.17058696</v>
      </c>
      <c r="L36" s="36">
        <f>SUMIFS(СВЦЭМ!$D$33:$D$776,СВЦЭМ!$A$33:$A$776,$A36,СВЦЭМ!$B$33:$B$776,L$11)+'СЕТ СН'!$F$14+СВЦЭМ!$D$10+'СЕТ СН'!$F$8*'СЕТ СН'!$F$9-'СЕТ СН'!$F$26</f>
        <v>958.92911803000004</v>
      </c>
      <c r="M36" s="36">
        <f>SUMIFS(СВЦЭМ!$D$33:$D$776,СВЦЭМ!$A$33:$A$776,$A36,СВЦЭМ!$B$33:$B$776,M$11)+'СЕТ СН'!$F$14+СВЦЭМ!$D$10+'СЕТ СН'!$F$8*'СЕТ СН'!$F$9-'СЕТ СН'!$F$26</f>
        <v>959.14976815000011</v>
      </c>
      <c r="N36" s="36">
        <f>SUMIFS(СВЦЭМ!$D$33:$D$776,СВЦЭМ!$A$33:$A$776,$A36,СВЦЭМ!$B$33:$B$776,N$11)+'СЕТ СН'!$F$14+СВЦЭМ!$D$10+'СЕТ СН'!$F$8*'СЕТ СН'!$F$9-'СЕТ СН'!$F$26</f>
        <v>948.11539242000003</v>
      </c>
      <c r="O36" s="36">
        <f>SUMIFS(СВЦЭМ!$D$33:$D$776,СВЦЭМ!$A$33:$A$776,$A36,СВЦЭМ!$B$33:$B$776,O$11)+'СЕТ СН'!$F$14+СВЦЭМ!$D$10+'СЕТ СН'!$F$8*'СЕТ СН'!$F$9-'СЕТ СН'!$F$26</f>
        <v>956.01330372000007</v>
      </c>
      <c r="P36" s="36">
        <f>SUMIFS(СВЦЭМ!$D$33:$D$776,СВЦЭМ!$A$33:$A$776,$A36,СВЦЭМ!$B$33:$B$776,P$11)+'СЕТ СН'!$F$14+СВЦЭМ!$D$10+'СЕТ СН'!$F$8*'СЕТ СН'!$F$9-'СЕТ СН'!$F$26</f>
        <v>963.97337397000013</v>
      </c>
      <c r="Q36" s="36">
        <f>SUMIFS(СВЦЭМ!$D$33:$D$776,СВЦЭМ!$A$33:$A$776,$A36,СВЦЭМ!$B$33:$B$776,Q$11)+'СЕТ СН'!$F$14+СВЦЭМ!$D$10+'СЕТ СН'!$F$8*'СЕТ СН'!$F$9-'СЕТ СН'!$F$26</f>
        <v>938.98689027000012</v>
      </c>
      <c r="R36" s="36">
        <f>SUMIFS(СВЦЭМ!$D$33:$D$776,СВЦЭМ!$A$33:$A$776,$A36,СВЦЭМ!$B$33:$B$776,R$11)+'СЕТ СН'!$F$14+СВЦЭМ!$D$10+'СЕТ СН'!$F$8*'СЕТ СН'!$F$9-'СЕТ СН'!$F$26</f>
        <v>951.72462837000012</v>
      </c>
      <c r="S36" s="36">
        <f>SUMIFS(СВЦЭМ!$D$33:$D$776,СВЦЭМ!$A$33:$A$776,$A36,СВЦЭМ!$B$33:$B$776,S$11)+'СЕТ СН'!$F$14+СВЦЭМ!$D$10+'СЕТ СН'!$F$8*'СЕТ СН'!$F$9-'СЕТ СН'!$F$26</f>
        <v>948.2794395200001</v>
      </c>
      <c r="T36" s="36">
        <f>SUMIFS(СВЦЭМ!$D$33:$D$776,СВЦЭМ!$A$33:$A$776,$A36,СВЦЭМ!$B$33:$B$776,T$11)+'СЕТ СН'!$F$14+СВЦЭМ!$D$10+'СЕТ СН'!$F$8*'СЕТ СН'!$F$9-'СЕТ СН'!$F$26</f>
        <v>943.0397377700001</v>
      </c>
      <c r="U36" s="36">
        <f>SUMIFS(СВЦЭМ!$D$33:$D$776,СВЦЭМ!$A$33:$A$776,$A36,СВЦЭМ!$B$33:$B$776,U$11)+'СЕТ СН'!$F$14+СВЦЭМ!$D$10+'СЕТ СН'!$F$8*'СЕТ СН'!$F$9-'СЕТ СН'!$F$26</f>
        <v>951.03344112000013</v>
      </c>
      <c r="V36" s="36">
        <f>SUMIFS(СВЦЭМ!$D$33:$D$776,СВЦЭМ!$A$33:$A$776,$A36,СВЦЭМ!$B$33:$B$776,V$11)+'СЕТ СН'!$F$14+СВЦЭМ!$D$10+'СЕТ СН'!$F$8*'СЕТ СН'!$F$9-'СЕТ СН'!$F$26</f>
        <v>958.13826966000011</v>
      </c>
      <c r="W36" s="36">
        <f>SUMIFS(СВЦЭМ!$D$33:$D$776,СВЦЭМ!$A$33:$A$776,$A36,СВЦЭМ!$B$33:$B$776,W$11)+'СЕТ СН'!$F$14+СВЦЭМ!$D$10+'СЕТ СН'!$F$8*'СЕТ СН'!$F$9-'СЕТ СН'!$F$26</f>
        <v>981.81516199000009</v>
      </c>
      <c r="X36" s="36">
        <f>SUMIFS(СВЦЭМ!$D$33:$D$776,СВЦЭМ!$A$33:$A$776,$A36,СВЦЭМ!$B$33:$B$776,X$11)+'СЕТ СН'!$F$14+СВЦЭМ!$D$10+'СЕТ СН'!$F$8*'СЕТ СН'!$F$9-'СЕТ СН'!$F$26</f>
        <v>993.13956997000003</v>
      </c>
      <c r="Y36" s="36">
        <f>SUMIFS(СВЦЭМ!$D$33:$D$776,СВЦЭМ!$A$33:$A$776,$A36,СВЦЭМ!$B$33:$B$776,Y$11)+'СЕТ СН'!$F$14+СВЦЭМ!$D$10+'СЕТ СН'!$F$8*'СЕТ СН'!$F$9-'СЕТ СН'!$F$26</f>
        <v>1008.8961152700001</v>
      </c>
    </row>
    <row r="37" spans="1:27" ht="15.75" x14ac:dyDescent="0.2">
      <c r="A37" s="35">
        <f t="shared" si="0"/>
        <v>43795</v>
      </c>
      <c r="B37" s="36">
        <f>SUMIFS(СВЦЭМ!$D$33:$D$776,СВЦЭМ!$A$33:$A$776,$A37,СВЦЭМ!$B$33:$B$776,B$11)+'СЕТ СН'!$F$14+СВЦЭМ!$D$10+'СЕТ СН'!$F$8*'СЕТ СН'!$F$9-'СЕТ СН'!$F$26</f>
        <v>1059.3829783000001</v>
      </c>
      <c r="C37" s="36">
        <f>SUMIFS(СВЦЭМ!$D$33:$D$776,СВЦЭМ!$A$33:$A$776,$A37,СВЦЭМ!$B$33:$B$776,C$11)+'СЕТ СН'!$F$14+СВЦЭМ!$D$10+'СЕТ СН'!$F$8*'СЕТ СН'!$F$9-'СЕТ СН'!$F$26</f>
        <v>1071.9204450100001</v>
      </c>
      <c r="D37" s="36">
        <f>SUMIFS(СВЦЭМ!$D$33:$D$776,СВЦЭМ!$A$33:$A$776,$A37,СВЦЭМ!$B$33:$B$776,D$11)+'СЕТ СН'!$F$14+СВЦЭМ!$D$10+'СЕТ СН'!$F$8*'СЕТ СН'!$F$9-'СЕТ СН'!$F$26</f>
        <v>1085.9781860200001</v>
      </c>
      <c r="E37" s="36">
        <f>SUMIFS(СВЦЭМ!$D$33:$D$776,СВЦЭМ!$A$33:$A$776,$A37,СВЦЭМ!$B$33:$B$776,E$11)+'СЕТ СН'!$F$14+СВЦЭМ!$D$10+'СЕТ СН'!$F$8*'СЕТ СН'!$F$9-'СЕТ СН'!$F$26</f>
        <v>1089.6998897200001</v>
      </c>
      <c r="F37" s="36">
        <f>SUMIFS(СВЦЭМ!$D$33:$D$776,СВЦЭМ!$A$33:$A$776,$A37,СВЦЭМ!$B$33:$B$776,F$11)+'СЕТ СН'!$F$14+СВЦЭМ!$D$10+'СЕТ СН'!$F$8*'СЕТ СН'!$F$9-'СЕТ СН'!$F$26</f>
        <v>1078.3168620399999</v>
      </c>
      <c r="G37" s="36">
        <f>SUMIFS(СВЦЭМ!$D$33:$D$776,СВЦЭМ!$A$33:$A$776,$A37,СВЦЭМ!$B$33:$B$776,G$11)+'СЕТ СН'!$F$14+СВЦЭМ!$D$10+'СЕТ СН'!$F$8*'СЕТ СН'!$F$9-'СЕТ СН'!$F$26</f>
        <v>1074.98390793</v>
      </c>
      <c r="H37" s="36">
        <f>SUMIFS(СВЦЭМ!$D$33:$D$776,СВЦЭМ!$A$33:$A$776,$A37,СВЦЭМ!$B$33:$B$776,H$11)+'СЕТ СН'!$F$14+СВЦЭМ!$D$10+'СЕТ СН'!$F$8*'СЕТ СН'!$F$9-'СЕТ СН'!$F$26</f>
        <v>1049.29196432</v>
      </c>
      <c r="I37" s="36">
        <f>SUMIFS(СВЦЭМ!$D$33:$D$776,СВЦЭМ!$A$33:$A$776,$A37,СВЦЭМ!$B$33:$B$776,I$11)+'СЕТ СН'!$F$14+СВЦЭМ!$D$10+'СЕТ СН'!$F$8*'СЕТ СН'!$F$9-'СЕТ СН'!$F$26</f>
        <v>1045.19029763</v>
      </c>
      <c r="J37" s="36">
        <f>SUMIFS(СВЦЭМ!$D$33:$D$776,СВЦЭМ!$A$33:$A$776,$A37,СВЦЭМ!$B$33:$B$776,J$11)+'СЕТ СН'!$F$14+СВЦЭМ!$D$10+'СЕТ СН'!$F$8*'СЕТ СН'!$F$9-'СЕТ СН'!$F$26</f>
        <v>1005.3012357700001</v>
      </c>
      <c r="K37" s="36">
        <f>SUMIFS(СВЦЭМ!$D$33:$D$776,СВЦЭМ!$A$33:$A$776,$A37,СВЦЭМ!$B$33:$B$776,K$11)+'СЕТ СН'!$F$14+СВЦЭМ!$D$10+'СЕТ СН'!$F$8*'СЕТ СН'!$F$9-'СЕТ СН'!$F$26</f>
        <v>988.0607084400001</v>
      </c>
      <c r="L37" s="36">
        <f>SUMIFS(СВЦЭМ!$D$33:$D$776,СВЦЭМ!$A$33:$A$776,$A37,СВЦЭМ!$B$33:$B$776,L$11)+'СЕТ СН'!$F$14+СВЦЭМ!$D$10+'СЕТ СН'!$F$8*'СЕТ СН'!$F$9-'СЕТ СН'!$F$26</f>
        <v>952.72336779000011</v>
      </c>
      <c r="M37" s="36">
        <f>SUMIFS(СВЦЭМ!$D$33:$D$776,СВЦЭМ!$A$33:$A$776,$A37,СВЦЭМ!$B$33:$B$776,M$11)+'СЕТ СН'!$F$14+СВЦЭМ!$D$10+'СЕТ СН'!$F$8*'СЕТ СН'!$F$9-'СЕТ СН'!$F$26</f>
        <v>953.03106723000008</v>
      </c>
      <c r="N37" s="36">
        <f>SUMIFS(СВЦЭМ!$D$33:$D$776,СВЦЭМ!$A$33:$A$776,$A37,СВЦЭМ!$B$33:$B$776,N$11)+'СЕТ СН'!$F$14+СВЦЭМ!$D$10+'СЕТ СН'!$F$8*'СЕТ СН'!$F$9-'СЕТ СН'!$F$26</f>
        <v>939.94212964000008</v>
      </c>
      <c r="O37" s="36">
        <f>SUMIFS(СВЦЭМ!$D$33:$D$776,СВЦЭМ!$A$33:$A$776,$A37,СВЦЭМ!$B$33:$B$776,O$11)+'СЕТ СН'!$F$14+СВЦЭМ!$D$10+'СЕТ СН'!$F$8*'СЕТ СН'!$F$9-'СЕТ СН'!$F$26</f>
        <v>949.74782857000002</v>
      </c>
      <c r="P37" s="36">
        <f>SUMIFS(СВЦЭМ!$D$33:$D$776,СВЦЭМ!$A$33:$A$776,$A37,СВЦЭМ!$B$33:$B$776,P$11)+'СЕТ СН'!$F$14+СВЦЭМ!$D$10+'СЕТ СН'!$F$8*'СЕТ СН'!$F$9-'СЕТ СН'!$F$26</f>
        <v>959.92860927000004</v>
      </c>
      <c r="Q37" s="36">
        <f>SUMIFS(СВЦЭМ!$D$33:$D$776,СВЦЭМ!$A$33:$A$776,$A37,СВЦЭМ!$B$33:$B$776,Q$11)+'СЕТ СН'!$F$14+СВЦЭМ!$D$10+'СЕТ СН'!$F$8*'СЕТ СН'!$F$9-'СЕТ СН'!$F$26</f>
        <v>954.98824976000003</v>
      </c>
      <c r="R37" s="36">
        <f>SUMIFS(СВЦЭМ!$D$33:$D$776,СВЦЭМ!$A$33:$A$776,$A37,СВЦЭМ!$B$33:$B$776,R$11)+'СЕТ СН'!$F$14+СВЦЭМ!$D$10+'СЕТ СН'!$F$8*'СЕТ СН'!$F$9-'СЕТ СН'!$F$26</f>
        <v>974.42912606000004</v>
      </c>
      <c r="S37" s="36">
        <f>SUMIFS(СВЦЭМ!$D$33:$D$776,СВЦЭМ!$A$33:$A$776,$A37,СВЦЭМ!$B$33:$B$776,S$11)+'СЕТ СН'!$F$14+СВЦЭМ!$D$10+'СЕТ СН'!$F$8*'СЕТ СН'!$F$9-'СЕТ СН'!$F$26</f>
        <v>976.58043413000007</v>
      </c>
      <c r="T37" s="36">
        <f>SUMIFS(СВЦЭМ!$D$33:$D$776,СВЦЭМ!$A$33:$A$776,$A37,СВЦЭМ!$B$33:$B$776,T$11)+'СЕТ СН'!$F$14+СВЦЭМ!$D$10+'СЕТ СН'!$F$8*'СЕТ СН'!$F$9-'СЕТ СН'!$F$26</f>
        <v>956.81377436000002</v>
      </c>
      <c r="U37" s="36">
        <f>SUMIFS(СВЦЭМ!$D$33:$D$776,СВЦЭМ!$A$33:$A$776,$A37,СВЦЭМ!$B$33:$B$776,U$11)+'СЕТ СН'!$F$14+СВЦЭМ!$D$10+'СЕТ СН'!$F$8*'СЕТ СН'!$F$9-'СЕТ СН'!$F$26</f>
        <v>952.06129637000004</v>
      </c>
      <c r="V37" s="36">
        <f>SUMIFS(СВЦЭМ!$D$33:$D$776,СВЦЭМ!$A$33:$A$776,$A37,СВЦЭМ!$B$33:$B$776,V$11)+'СЕТ СН'!$F$14+СВЦЭМ!$D$10+'СЕТ СН'!$F$8*'СЕТ СН'!$F$9-'СЕТ СН'!$F$26</f>
        <v>966.01250979000008</v>
      </c>
      <c r="W37" s="36">
        <f>SUMIFS(СВЦЭМ!$D$33:$D$776,СВЦЭМ!$A$33:$A$776,$A37,СВЦЭМ!$B$33:$B$776,W$11)+'СЕТ СН'!$F$14+СВЦЭМ!$D$10+'СЕТ СН'!$F$8*'СЕТ СН'!$F$9-'СЕТ СН'!$F$26</f>
        <v>997.77905942000007</v>
      </c>
      <c r="X37" s="36">
        <f>SUMIFS(СВЦЭМ!$D$33:$D$776,СВЦЭМ!$A$33:$A$776,$A37,СВЦЭМ!$B$33:$B$776,X$11)+'СЕТ СН'!$F$14+СВЦЭМ!$D$10+'СЕТ СН'!$F$8*'СЕТ СН'!$F$9-'СЕТ СН'!$F$26</f>
        <v>1000.7249189400001</v>
      </c>
      <c r="Y37" s="36">
        <f>SUMIFS(СВЦЭМ!$D$33:$D$776,СВЦЭМ!$A$33:$A$776,$A37,СВЦЭМ!$B$33:$B$776,Y$11)+'СЕТ СН'!$F$14+СВЦЭМ!$D$10+'СЕТ СН'!$F$8*'СЕТ СН'!$F$9-'СЕТ СН'!$F$26</f>
        <v>1025.08700226</v>
      </c>
    </row>
    <row r="38" spans="1:27" ht="15.75" x14ac:dyDescent="0.2">
      <c r="A38" s="35">
        <f t="shared" si="0"/>
        <v>43796</v>
      </c>
      <c r="B38" s="36">
        <f>SUMIFS(СВЦЭМ!$D$33:$D$776,СВЦЭМ!$A$33:$A$776,$A38,СВЦЭМ!$B$33:$B$776,B$11)+'СЕТ СН'!$F$14+СВЦЭМ!$D$10+'СЕТ СН'!$F$8*'СЕТ СН'!$F$9-'СЕТ СН'!$F$26</f>
        <v>1066.89331206</v>
      </c>
      <c r="C38" s="36">
        <f>SUMIFS(СВЦЭМ!$D$33:$D$776,СВЦЭМ!$A$33:$A$776,$A38,СВЦЭМ!$B$33:$B$776,C$11)+'СЕТ СН'!$F$14+СВЦЭМ!$D$10+'СЕТ СН'!$F$8*'СЕТ СН'!$F$9-'СЕТ СН'!$F$26</f>
        <v>1081.8850013200001</v>
      </c>
      <c r="D38" s="36">
        <f>SUMIFS(СВЦЭМ!$D$33:$D$776,СВЦЭМ!$A$33:$A$776,$A38,СВЦЭМ!$B$33:$B$776,D$11)+'СЕТ СН'!$F$14+СВЦЭМ!$D$10+'СЕТ СН'!$F$8*'СЕТ СН'!$F$9-'СЕТ СН'!$F$26</f>
        <v>1111.16307091</v>
      </c>
      <c r="E38" s="36">
        <f>SUMIFS(СВЦЭМ!$D$33:$D$776,СВЦЭМ!$A$33:$A$776,$A38,СВЦЭМ!$B$33:$B$776,E$11)+'СЕТ СН'!$F$14+СВЦЭМ!$D$10+'СЕТ СН'!$F$8*'СЕТ СН'!$F$9-'СЕТ СН'!$F$26</f>
        <v>1110.2919585300001</v>
      </c>
      <c r="F38" s="36">
        <f>SUMIFS(СВЦЭМ!$D$33:$D$776,СВЦЭМ!$A$33:$A$776,$A38,СВЦЭМ!$B$33:$B$776,F$11)+'СЕТ СН'!$F$14+СВЦЭМ!$D$10+'СЕТ СН'!$F$8*'СЕТ СН'!$F$9-'СЕТ СН'!$F$26</f>
        <v>1105.6613588800001</v>
      </c>
      <c r="G38" s="36">
        <f>SUMIFS(СВЦЭМ!$D$33:$D$776,СВЦЭМ!$A$33:$A$776,$A38,СВЦЭМ!$B$33:$B$776,G$11)+'СЕТ СН'!$F$14+СВЦЭМ!$D$10+'СЕТ СН'!$F$8*'СЕТ СН'!$F$9-'СЕТ СН'!$F$26</f>
        <v>1092.28085143</v>
      </c>
      <c r="H38" s="36">
        <f>SUMIFS(СВЦЭМ!$D$33:$D$776,СВЦЭМ!$A$33:$A$776,$A38,СВЦЭМ!$B$33:$B$776,H$11)+'СЕТ СН'!$F$14+СВЦЭМ!$D$10+'СЕТ СН'!$F$8*'СЕТ СН'!$F$9-'СЕТ СН'!$F$26</f>
        <v>1063.1932439300001</v>
      </c>
      <c r="I38" s="36">
        <f>SUMIFS(СВЦЭМ!$D$33:$D$776,СВЦЭМ!$A$33:$A$776,$A38,СВЦЭМ!$B$33:$B$776,I$11)+'СЕТ СН'!$F$14+СВЦЭМ!$D$10+'СЕТ СН'!$F$8*'СЕТ СН'!$F$9-'СЕТ СН'!$F$26</f>
        <v>1072.58027285</v>
      </c>
      <c r="J38" s="36">
        <f>SUMIFS(СВЦЭМ!$D$33:$D$776,СВЦЭМ!$A$33:$A$776,$A38,СВЦЭМ!$B$33:$B$776,J$11)+'СЕТ СН'!$F$14+СВЦЭМ!$D$10+'СЕТ СН'!$F$8*'СЕТ СН'!$F$9-'СЕТ СН'!$F$26</f>
        <v>1040.02215426</v>
      </c>
      <c r="K38" s="36">
        <f>SUMIFS(СВЦЭМ!$D$33:$D$776,СВЦЭМ!$A$33:$A$776,$A38,СВЦЭМ!$B$33:$B$776,K$11)+'СЕТ СН'!$F$14+СВЦЭМ!$D$10+'СЕТ СН'!$F$8*'СЕТ СН'!$F$9-'СЕТ СН'!$F$26</f>
        <v>1027.12778703</v>
      </c>
      <c r="L38" s="36">
        <f>SUMIFS(СВЦЭМ!$D$33:$D$776,СВЦЭМ!$A$33:$A$776,$A38,СВЦЭМ!$B$33:$B$776,L$11)+'СЕТ СН'!$F$14+СВЦЭМ!$D$10+'СЕТ СН'!$F$8*'СЕТ СН'!$F$9-'СЕТ СН'!$F$26</f>
        <v>991.92158061000009</v>
      </c>
      <c r="M38" s="36">
        <f>SUMIFS(СВЦЭМ!$D$33:$D$776,СВЦЭМ!$A$33:$A$776,$A38,СВЦЭМ!$B$33:$B$776,M$11)+'СЕТ СН'!$F$14+СВЦЭМ!$D$10+'СЕТ СН'!$F$8*'СЕТ СН'!$F$9-'СЕТ СН'!$F$26</f>
        <v>980.87581125000008</v>
      </c>
      <c r="N38" s="36">
        <f>SUMIFS(СВЦЭМ!$D$33:$D$776,СВЦЭМ!$A$33:$A$776,$A38,СВЦЭМ!$B$33:$B$776,N$11)+'СЕТ СН'!$F$14+СВЦЭМ!$D$10+'СЕТ СН'!$F$8*'СЕТ СН'!$F$9-'СЕТ СН'!$F$26</f>
        <v>969.90179388000013</v>
      </c>
      <c r="O38" s="36">
        <f>SUMIFS(СВЦЭМ!$D$33:$D$776,СВЦЭМ!$A$33:$A$776,$A38,СВЦЭМ!$B$33:$B$776,O$11)+'СЕТ СН'!$F$14+СВЦЭМ!$D$10+'СЕТ СН'!$F$8*'СЕТ СН'!$F$9-'СЕТ СН'!$F$26</f>
        <v>984.53758311000013</v>
      </c>
      <c r="P38" s="36">
        <f>SUMIFS(СВЦЭМ!$D$33:$D$776,СВЦЭМ!$A$33:$A$776,$A38,СВЦЭМ!$B$33:$B$776,P$11)+'СЕТ СН'!$F$14+СВЦЭМ!$D$10+'СЕТ СН'!$F$8*'СЕТ СН'!$F$9-'СЕТ СН'!$F$26</f>
        <v>992.64592127000003</v>
      </c>
      <c r="Q38" s="36">
        <f>SUMIFS(СВЦЭМ!$D$33:$D$776,СВЦЭМ!$A$33:$A$776,$A38,СВЦЭМ!$B$33:$B$776,Q$11)+'СЕТ СН'!$F$14+СВЦЭМ!$D$10+'СЕТ СН'!$F$8*'СЕТ СН'!$F$9-'СЕТ СН'!$F$26</f>
        <v>976.51536662000012</v>
      </c>
      <c r="R38" s="36">
        <f>SUMIFS(СВЦЭМ!$D$33:$D$776,СВЦЭМ!$A$33:$A$776,$A38,СВЦЭМ!$B$33:$B$776,R$11)+'СЕТ СН'!$F$14+СВЦЭМ!$D$10+'СЕТ СН'!$F$8*'СЕТ СН'!$F$9-'СЕТ СН'!$F$26</f>
        <v>979.1865440900001</v>
      </c>
      <c r="S38" s="36">
        <f>SUMIFS(СВЦЭМ!$D$33:$D$776,СВЦЭМ!$A$33:$A$776,$A38,СВЦЭМ!$B$33:$B$776,S$11)+'СЕТ СН'!$F$14+СВЦЭМ!$D$10+'СЕТ СН'!$F$8*'СЕТ СН'!$F$9-'СЕТ СН'!$F$26</f>
        <v>992.55945754000004</v>
      </c>
      <c r="T38" s="36">
        <f>SUMIFS(СВЦЭМ!$D$33:$D$776,СВЦЭМ!$A$33:$A$776,$A38,СВЦЭМ!$B$33:$B$776,T$11)+'СЕТ СН'!$F$14+СВЦЭМ!$D$10+'СЕТ СН'!$F$8*'СЕТ СН'!$F$9-'СЕТ СН'!$F$26</f>
        <v>973.79596719000006</v>
      </c>
      <c r="U38" s="36">
        <f>SUMIFS(СВЦЭМ!$D$33:$D$776,СВЦЭМ!$A$33:$A$776,$A38,СВЦЭМ!$B$33:$B$776,U$11)+'СЕТ СН'!$F$14+СВЦЭМ!$D$10+'СЕТ СН'!$F$8*'СЕТ СН'!$F$9-'СЕТ СН'!$F$26</f>
        <v>969.5476570300001</v>
      </c>
      <c r="V38" s="36">
        <f>SUMIFS(СВЦЭМ!$D$33:$D$776,СВЦЭМ!$A$33:$A$776,$A38,СВЦЭМ!$B$33:$B$776,V$11)+'СЕТ СН'!$F$14+СВЦЭМ!$D$10+'СЕТ СН'!$F$8*'СЕТ СН'!$F$9-'СЕТ СН'!$F$26</f>
        <v>972.74134795000009</v>
      </c>
      <c r="W38" s="36">
        <f>SUMIFS(СВЦЭМ!$D$33:$D$776,СВЦЭМ!$A$33:$A$776,$A38,СВЦЭМ!$B$33:$B$776,W$11)+'СЕТ СН'!$F$14+СВЦЭМ!$D$10+'СЕТ СН'!$F$8*'СЕТ СН'!$F$9-'СЕТ СН'!$F$26</f>
        <v>975.04217763000008</v>
      </c>
      <c r="X38" s="36">
        <f>SUMIFS(СВЦЭМ!$D$33:$D$776,СВЦЭМ!$A$33:$A$776,$A38,СВЦЭМ!$B$33:$B$776,X$11)+'СЕТ СН'!$F$14+СВЦЭМ!$D$10+'СЕТ СН'!$F$8*'СЕТ СН'!$F$9-'СЕТ СН'!$F$26</f>
        <v>986.37913707000007</v>
      </c>
      <c r="Y38" s="36">
        <f>SUMIFS(СВЦЭМ!$D$33:$D$776,СВЦЭМ!$A$33:$A$776,$A38,СВЦЭМ!$B$33:$B$776,Y$11)+'СЕТ СН'!$F$14+СВЦЭМ!$D$10+'СЕТ СН'!$F$8*'СЕТ СН'!$F$9-'СЕТ СН'!$F$26</f>
        <v>1009.51416814</v>
      </c>
    </row>
    <row r="39" spans="1:27" ht="15.75" x14ac:dyDescent="0.2">
      <c r="A39" s="35">
        <f t="shared" si="0"/>
        <v>43797</v>
      </c>
      <c r="B39" s="36">
        <f>SUMIFS(СВЦЭМ!$D$33:$D$776,СВЦЭМ!$A$33:$A$776,$A39,СВЦЭМ!$B$33:$B$776,B$11)+'СЕТ СН'!$F$14+СВЦЭМ!$D$10+'СЕТ СН'!$F$8*'СЕТ СН'!$F$9-'СЕТ СН'!$F$26</f>
        <v>1087.8552084</v>
      </c>
      <c r="C39" s="36">
        <f>SUMIFS(СВЦЭМ!$D$33:$D$776,СВЦЭМ!$A$33:$A$776,$A39,СВЦЭМ!$B$33:$B$776,C$11)+'СЕТ СН'!$F$14+СВЦЭМ!$D$10+'СЕТ СН'!$F$8*'СЕТ СН'!$F$9-'СЕТ СН'!$F$26</f>
        <v>1110.3183463099999</v>
      </c>
      <c r="D39" s="36">
        <f>SUMIFS(СВЦЭМ!$D$33:$D$776,СВЦЭМ!$A$33:$A$776,$A39,СВЦЭМ!$B$33:$B$776,D$11)+'СЕТ СН'!$F$14+СВЦЭМ!$D$10+'СЕТ СН'!$F$8*'СЕТ СН'!$F$9-'СЕТ СН'!$F$26</f>
        <v>1150.33788796</v>
      </c>
      <c r="E39" s="36">
        <f>SUMIFS(СВЦЭМ!$D$33:$D$776,СВЦЭМ!$A$33:$A$776,$A39,СВЦЭМ!$B$33:$B$776,E$11)+'СЕТ СН'!$F$14+СВЦЭМ!$D$10+'СЕТ СН'!$F$8*'СЕТ СН'!$F$9-'СЕТ СН'!$F$26</f>
        <v>1134.87416489</v>
      </c>
      <c r="F39" s="36">
        <f>SUMIFS(СВЦЭМ!$D$33:$D$776,СВЦЭМ!$A$33:$A$776,$A39,СВЦЭМ!$B$33:$B$776,F$11)+'СЕТ СН'!$F$14+СВЦЭМ!$D$10+'СЕТ СН'!$F$8*'СЕТ СН'!$F$9-'СЕТ СН'!$F$26</f>
        <v>1125.05344036</v>
      </c>
      <c r="G39" s="36">
        <f>SUMIFS(СВЦЭМ!$D$33:$D$776,СВЦЭМ!$A$33:$A$776,$A39,СВЦЭМ!$B$33:$B$776,G$11)+'СЕТ СН'!$F$14+СВЦЭМ!$D$10+'СЕТ СН'!$F$8*'СЕТ СН'!$F$9-'СЕТ СН'!$F$26</f>
        <v>1122.03850139</v>
      </c>
      <c r="H39" s="36">
        <f>SUMIFS(СВЦЭМ!$D$33:$D$776,СВЦЭМ!$A$33:$A$776,$A39,СВЦЭМ!$B$33:$B$776,H$11)+'СЕТ СН'!$F$14+СВЦЭМ!$D$10+'СЕТ СН'!$F$8*'СЕТ СН'!$F$9-'СЕТ СН'!$F$26</f>
        <v>1095.65338873</v>
      </c>
      <c r="I39" s="36">
        <f>SUMIFS(СВЦЭМ!$D$33:$D$776,СВЦЭМ!$A$33:$A$776,$A39,СВЦЭМ!$B$33:$B$776,I$11)+'СЕТ СН'!$F$14+СВЦЭМ!$D$10+'СЕТ СН'!$F$8*'СЕТ СН'!$F$9-'СЕТ СН'!$F$26</f>
        <v>1077.6592611999999</v>
      </c>
      <c r="J39" s="36">
        <f>SUMIFS(СВЦЭМ!$D$33:$D$776,СВЦЭМ!$A$33:$A$776,$A39,СВЦЭМ!$B$33:$B$776,J$11)+'СЕТ СН'!$F$14+СВЦЭМ!$D$10+'СЕТ СН'!$F$8*'СЕТ СН'!$F$9-'СЕТ СН'!$F$26</f>
        <v>1061.1078909299999</v>
      </c>
      <c r="K39" s="36">
        <f>SUMIFS(СВЦЭМ!$D$33:$D$776,СВЦЭМ!$A$33:$A$776,$A39,СВЦЭМ!$B$33:$B$776,K$11)+'СЕТ СН'!$F$14+СВЦЭМ!$D$10+'СЕТ СН'!$F$8*'СЕТ СН'!$F$9-'СЕТ СН'!$F$26</f>
        <v>1044.9279127500001</v>
      </c>
      <c r="L39" s="36">
        <f>SUMIFS(СВЦЭМ!$D$33:$D$776,СВЦЭМ!$A$33:$A$776,$A39,СВЦЭМ!$B$33:$B$776,L$11)+'СЕТ СН'!$F$14+СВЦЭМ!$D$10+'СЕТ СН'!$F$8*'СЕТ СН'!$F$9-'СЕТ СН'!$F$26</f>
        <v>1011.6788810100001</v>
      </c>
      <c r="M39" s="36">
        <f>SUMIFS(СВЦЭМ!$D$33:$D$776,СВЦЭМ!$A$33:$A$776,$A39,СВЦЭМ!$B$33:$B$776,M$11)+'СЕТ СН'!$F$14+СВЦЭМ!$D$10+'СЕТ СН'!$F$8*'СЕТ СН'!$F$9-'СЕТ СН'!$F$26</f>
        <v>997.33249820000003</v>
      </c>
      <c r="N39" s="36">
        <f>SUMIFS(СВЦЭМ!$D$33:$D$776,СВЦЭМ!$A$33:$A$776,$A39,СВЦЭМ!$B$33:$B$776,N$11)+'СЕТ СН'!$F$14+СВЦЭМ!$D$10+'СЕТ СН'!$F$8*'СЕТ СН'!$F$9-'СЕТ СН'!$F$26</f>
        <v>993.11535260000005</v>
      </c>
      <c r="O39" s="36">
        <f>SUMIFS(СВЦЭМ!$D$33:$D$776,СВЦЭМ!$A$33:$A$776,$A39,СВЦЭМ!$B$33:$B$776,O$11)+'СЕТ СН'!$F$14+СВЦЭМ!$D$10+'СЕТ СН'!$F$8*'СЕТ СН'!$F$9-'СЕТ СН'!$F$26</f>
        <v>998.69744664000007</v>
      </c>
      <c r="P39" s="36">
        <f>SUMIFS(СВЦЭМ!$D$33:$D$776,СВЦЭМ!$A$33:$A$776,$A39,СВЦЭМ!$B$33:$B$776,P$11)+'СЕТ СН'!$F$14+СВЦЭМ!$D$10+'СЕТ СН'!$F$8*'СЕТ СН'!$F$9-'СЕТ СН'!$F$26</f>
        <v>1003.3282538400001</v>
      </c>
      <c r="Q39" s="36">
        <f>SUMIFS(СВЦЭМ!$D$33:$D$776,СВЦЭМ!$A$33:$A$776,$A39,СВЦЭМ!$B$33:$B$776,Q$11)+'СЕТ СН'!$F$14+СВЦЭМ!$D$10+'СЕТ СН'!$F$8*'СЕТ СН'!$F$9-'СЕТ СН'!$F$26</f>
        <v>990.12205918000006</v>
      </c>
      <c r="R39" s="36">
        <f>SUMIFS(СВЦЭМ!$D$33:$D$776,СВЦЭМ!$A$33:$A$776,$A39,СВЦЭМ!$B$33:$B$776,R$11)+'СЕТ СН'!$F$14+СВЦЭМ!$D$10+'СЕТ СН'!$F$8*'СЕТ СН'!$F$9-'СЕТ СН'!$F$26</f>
        <v>1000.1420437500001</v>
      </c>
      <c r="S39" s="36">
        <f>SUMIFS(СВЦЭМ!$D$33:$D$776,СВЦЭМ!$A$33:$A$776,$A39,СВЦЭМ!$B$33:$B$776,S$11)+'СЕТ СН'!$F$14+СВЦЭМ!$D$10+'СЕТ СН'!$F$8*'СЕТ СН'!$F$9-'СЕТ СН'!$F$26</f>
        <v>1000.56385006</v>
      </c>
      <c r="T39" s="36">
        <f>SUMIFS(СВЦЭМ!$D$33:$D$776,СВЦЭМ!$A$33:$A$776,$A39,СВЦЭМ!$B$33:$B$776,T$11)+'СЕТ СН'!$F$14+СВЦЭМ!$D$10+'СЕТ СН'!$F$8*'СЕТ СН'!$F$9-'СЕТ СН'!$F$26</f>
        <v>998.8489898900001</v>
      </c>
      <c r="U39" s="36">
        <f>SUMIFS(СВЦЭМ!$D$33:$D$776,СВЦЭМ!$A$33:$A$776,$A39,СВЦЭМ!$B$33:$B$776,U$11)+'СЕТ СН'!$F$14+СВЦЭМ!$D$10+'СЕТ СН'!$F$8*'СЕТ СН'!$F$9-'СЕТ СН'!$F$26</f>
        <v>981.78578807000008</v>
      </c>
      <c r="V39" s="36">
        <f>SUMIFS(СВЦЭМ!$D$33:$D$776,СВЦЭМ!$A$33:$A$776,$A39,СВЦЭМ!$B$33:$B$776,V$11)+'СЕТ СН'!$F$14+СВЦЭМ!$D$10+'СЕТ СН'!$F$8*'СЕТ СН'!$F$9-'СЕТ СН'!$F$26</f>
        <v>970.73031285000013</v>
      </c>
      <c r="W39" s="36">
        <f>SUMIFS(СВЦЭМ!$D$33:$D$776,СВЦЭМ!$A$33:$A$776,$A39,СВЦЭМ!$B$33:$B$776,W$11)+'СЕТ СН'!$F$14+СВЦЭМ!$D$10+'СЕТ СН'!$F$8*'СЕТ СН'!$F$9-'СЕТ СН'!$F$26</f>
        <v>974.54408028000012</v>
      </c>
      <c r="X39" s="36">
        <f>SUMIFS(СВЦЭМ!$D$33:$D$776,СВЦЭМ!$A$33:$A$776,$A39,СВЦЭМ!$B$33:$B$776,X$11)+'СЕТ СН'!$F$14+СВЦЭМ!$D$10+'СЕТ СН'!$F$8*'СЕТ СН'!$F$9-'СЕТ СН'!$F$26</f>
        <v>939.97971781000012</v>
      </c>
      <c r="Y39" s="36">
        <f>SUMIFS(СВЦЭМ!$D$33:$D$776,СВЦЭМ!$A$33:$A$776,$A39,СВЦЭМ!$B$33:$B$776,Y$11)+'СЕТ СН'!$F$14+СВЦЭМ!$D$10+'СЕТ СН'!$F$8*'СЕТ СН'!$F$9-'СЕТ СН'!$F$26</f>
        <v>954.35397237000006</v>
      </c>
    </row>
    <row r="40" spans="1:27" ht="15.75" x14ac:dyDescent="0.2">
      <c r="A40" s="35">
        <f t="shared" si="0"/>
        <v>43798</v>
      </c>
      <c r="B40" s="36">
        <f>SUMIFS(СВЦЭМ!$D$33:$D$776,СВЦЭМ!$A$33:$A$776,$A40,СВЦЭМ!$B$33:$B$776,B$11)+'СЕТ СН'!$F$14+СВЦЭМ!$D$10+'СЕТ СН'!$F$8*'СЕТ СН'!$F$9-'СЕТ СН'!$F$26</f>
        <v>1034.3575967199999</v>
      </c>
      <c r="C40" s="36">
        <f>SUMIFS(СВЦЭМ!$D$33:$D$776,СВЦЭМ!$A$33:$A$776,$A40,СВЦЭМ!$B$33:$B$776,C$11)+'СЕТ СН'!$F$14+СВЦЭМ!$D$10+'СЕТ СН'!$F$8*'СЕТ СН'!$F$9-'СЕТ СН'!$F$26</f>
        <v>1036.94815872</v>
      </c>
      <c r="D40" s="36">
        <f>SUMIFS(СВЦЭМ!$D$33:$D$776,СВЦЭМ!$A$33:$A$776,$A40,СВЦЭМ!$B$33:$B$776,D$11)+'СЕТ СН'!$F$14+СВЦЭМ!$D$10+'СЕТ СН'!$F$8*'СЕТ СН'!$F$9-'СЕТ СН'!$F$26</f>
        <v>1067.55389451</v>
      </c>
      <c r="E40" s="36">
        <f>SUMIFS(СВЦЭМ!$D$33:$D$776,СВЦЭМ!$A$33:$A$776,$A40,СВЦЭМ!$B$33:$B$776,E$11)+'СЕТ СН'!$F$14+СВЦЭМ!$D$10+'СЕТ СН'!$F$8*'СЕТ СН'!$F$9-'СЕТ СН'!$F$26</f>
        <v>1071.0026169800001</v>
      </c>
      <c r="F40" s="36">
        <f>SUMIFS(СВЦЭМ!$D$33:$D$776,СВЦЭМ!$A$33:$A$776,$A40,СВЦЭМ!$B$33:$B$776,F$11)+'СЕТ СН'!$F$14+СВЦЭМ!$D$10+'СЕТ СН'!$F$8*'СЕТ СН'!$F$9-'СЕТ СН'!$F$26</f>
        <v>1059.56852701</v>
      </c>
      <c r="G40" s="36">
        <f>SUMIFS(СВЦЭМ!$D$33:$D$776,СВЦЭМ!$A$33:$A$776,$A40,СВЦЭМ!$B$33:$B$776,G$11)+'СЕТ СН'!$F$14+СВЦЭМ!$D$10+'СЕТ СН'!$F$8*'СЕТ СН'!$F$9-'СЕТ СН'!$F$26</f>
        <v>1059.23606292</v>
      </c>
      <c r="H40" s="36">
        <f>SUMIFS(СВЦЭМ!$D$33:$D$776,СВЦЭМ!$A$33:$A$776,$A40,СВЦЭМ!$B$33:$B$776,H$11)+'СЕТ СН'!$F$14+СВЦЭМ!$D$10+'СЕТ СН'!$F$8*'СЕТ СН'!$F$9-'СЕТ СН'!$F$26</f>
        <v>1032.12854152</v>
      </c>
      <c r="I40" s="36">
        <f>SUMIFS(СВЦЭМ!$D$33:$D$776,СВЦЭМ!$A$33:$A$776,$A40,СВЦЭМ!$B$33:$B$776,I$11)+'СЕТ СН'!$F$14+СВЦЭМ!$D$10+'СЕТ СН'!$F$8*'СЕТ СН'!$F$9-'СЕТ СН'!$F$26</f>
        <v>1017.2585601800001</v>
      </c>
      <c r="J40" s="36">
        <f>SUMIFS(СВЦЭМ!$D$33:$D$776,СВЦЭМ!$A$33:$A$776,$A40,СВЦЭМ!$B$33:$B$776,J$11)+'СЕТ СН'!$F$14+СВЦЭМ!$D$10+'СЕТ СН'!$F$8*'СЕТ СН'!$F$9-'СЕТ СН'!$F$26</f>
        <v>1005.7410501200001</v>
      </c>
      <c r="K40" s="36">
        <f>SUMIFS(СВЦЭМ!$D$33:$D$776,СВЦЭМ!$A$33:$A$776,$A40,СВЦЭМ!$B$33:$B$776,K$11)+'СЕТ СН'!$F$14+СВЦЭМ!$D$10+'СЕТ СН'!$F$8*'СЕТ СН'!$F$9-'СЕТ СН'!$F$26</f>
        <v>992.86581095000008</v>
      </c>
      <c r="L40" s="36">
        <f>SUMIFS(СВЦЭМ!$D$33:$D$776,СВЦЭМ!$A$33:$A$776,$A40,СВЦЭМ!$B$33:$B$776,L$11)+'СЕТ СН'!$F$14+СВЦЭМ!$D$10+'СЕТ СН'!$F$8*'СЕТ СН'!$F$9-'СЕТ СН'!$F$26</f>
        <v>957.14085598000008</v>
      </c>
      <c r="M40" s="36">
        <f>SUMIFS(СВЦЭМ!$D$33:$D$776,СВЦЭМ!$A$33:$A$776,$A40,СВЦЭМ!$B$33:$B$776,M$11)+'СЕТ СН'!$F$14+СВЦЭМ!$D$10+'СЕТ СН'!$F$8*'СЕТ СН'!$F$9-'СЕТ СН'!$F$26</f>
        <v>945.85682371000007</v>
      </c>
      <c r="N40" s="36">
        <f>SUMIFS(СВЦЭМ!$D$33:$D$776,СВЦЭМ!$A$33:$A$776,$A40,СВЦЭМ!$B$33:$B$776,N$11)+'СЕТ СН'!$F$14+СВЦЭМ!$D$10+'СЕТ СН'!$F$8*'СЕТ СН'!$F$9-'СЕТ СН'!$F$26</f>
        <v>938.07905097000003</v>
      </c>
      <c r="O40" s="36">
        <f>SUMIFS(СВЦЭМ!$D$33:$D$776,СВЦЭМ!$A$33:$A$776,$A40,СВЦЭМ!$B$33:$B$776,O$11)+'СЕТ СН'!$F$14+СВЦЭМ!$D$10+'СЕТ СН'!$F$8*'СЕТ СН'!$F$9-'СЕТ СН'!$F$26</f>
        <v>949.22989487000007</v>
      </c>
      <c r="P40" s="36">
        <f>SUMIFS(СВЦЭМ!$D$33:$D$776,СВЦЭМ!$A$33:$A$776,$A40,СВЦЭМ!$B$33:$B$776,P$11)+'СЕТ СН'!$F$14+СВЦЭМ!$D$10+'СЕТ СН'!$F$8*'СЕТ СН'!$F$9-'СЕТ СН'!$F$26</f>
        <v>960.60875097000007</v>
      </c>
      <c r="Q40" s="36">
        <f>SUMIFS(СВЦЭМ!$D$33:$D$776,СВЦЭМ!$A$33:$A$776,$A40,СВЦЭМ!$B$33:$B$776,Q$11)+'СЕТ СН'!$F$14+СВЦЭМ!$D$10+'СЕТ СН'!$F$8*'СЕТ СН'!$F$9-'СЕТ СН'!$F$26</f>
        <v>969.91243598000005</v>
      </c>
      <c r="R40" s="36">
        <f>SUMIFS(СВЦЭМ!$D$33:$D$776,СВЦЭМ!$A$33:$A$776,$A40,СВЦЭМ!$B$33:$B$776,R$11)+'СЕТ СН'!$F$14+СВЦЭМ!$D$10+'СЕТ СН'!$F$8*'СЕТ СН'!$F$9-'СЕТ СН'!$F$26</f>
        <v>977.31206886000007</v>
      </c>
      <c r="S40" s="36">
        <f>SUMIFS(СВЦЭМ!$D$33:$D$776,СВЦЭМ!$A$33:$A$776,$A40,СВЦЭМ!$B$33:$B$776,S$11)+'СЕТ СН'!$F$14+СВЦЭМ!$D$10+'СЕТ СН'!$F$8*'СЕТ СН'!$F$9-'СЕТ СН'!$F$26</f>
        <v>984.35896226000011</v>
      </c>
      <c r="T40" s="36">
        <f>SUMIFS(СВЦЭМ!$D$33:$D$776,СВЦЭМ!$A$33:$A$776,$A40,СВЦЭМ!$B$33:$B$776,T$11)+'СЕТ СН'!$F$14+СВЦЭМ!$D$10+'СЕТ СН'!$F$8*'СЕТ СН'!$F$9-'СЕТ СН'!$F$26</f>
        <v>984.43752138000013</v>
      </c>
      <c r="U40" s="36">
        <f>SUMIFS(СВЦЭМ!$D$33:$D$776,СВЦЭМ!$A$33:$A$776,$A40,СВЦЭМ!$B$33:$B$776,U$11)+'СЕТ СН'!$F$14+СВЦЭМ!$D$10+'СЕТ СН'!$F$8*'СЕТ СН'!$F$9-'СЕТ СН'!$F$26</f>
        <v>978.6723612400001</v>
      </c>
      <c r="V40" s="36">
        <f>SUMIFS(СВЦЭМ!$D$33:$D$776,СВЦЭМ!$A$33:$A$776,$A40,СВЦЭМ!$B$33:$B$776,V$11)+'СЕТ СН'!$F$14+СВЦЭМ!$D$10+'СЕТ СН'!$F$8*'СЕТ СН'!$F$9-'СЕТ СН'!$F$26</f>
        <v>981.99014020000004</v>
      </c>
      <c r="W40" s="36">
        <f>SUMIFS(СВЦЭМ!$D$33:$D$776,СВЦЭМ!$A$33:$A$776,$A40,СВЦЭМ!$B$33:$B$776,W$11)+'СЕТ СН'!$F$14+СВЦЭМ!$D$10+'СЕТ СН'!$F$8*'СЕТ СН'!$F$9-'СЕТ СН'!$F$26</f>
        <v>992.34273586000006</v>
      </c>
      <c r="X40" s="36">
        <f>SUMIFS(СВЦЭМ!$D$33:$D$776,СВЦЭМ!$A$33:$A$776,$A40,СВЦЭМ!$B$33:$B$776,X$11)+'СЕТ СН'!$F$14+СВЦЭМ!$D$10+'СЕТ СН'!$F$8*'СЕТ СН'!$F$9-'СЕТ СН'!$F$26</f>
        <v>989.47904646000006</v>
      </c>
      <c r="Y40" s="36">
        <f>SUMIFS(СВЦЭМ!$D$33:$D$776,СВЦЭМ!$A$33:$A$776,$A40,СВЦЭМ!$B$33:$B$776,Y$11)+'СЕТ СН'!$F$14+СВЦЭМ!$D$10+'СЕТ СН'!$F$8*'СЕТ СН'!$F$9-'СЕТ СН'!$F$26</f>
        <v>1018.5918546900001</v>
      </c>
    </row>
    <row r="41" spans="1:27" ht="15.75" x14ac:dyDescent="0.2">
      <c r="A41" s="35">
        <f t="shared" si="0"/>
        <v>43799</v>
      </c>
      <c r="B41" s="36">
        <f>SUMIFS(СВЦЭМ!$D$33:$D$776,СВЦЭМ!$A$33:$A$776,$A41,СВЦЭМ!$B$33:$B$776,B$11)+'СЕТ СН'!$F$14+СВЦЭМ!$D$10+'СЕТ СН'!$F$8*'СЕТ СН'!$F$9-'СЕТ СН'!$F$26</f>
        <v>1065.6842994900001</v>
      </c>
      <c r="C41" s="36">
        <f>SUMIFS(СВЦЭМ!$D$33:$D$776,СВЦЭМ!$A$33:$A$776,$A41,СВЦЭМ!$B$33:$B$776,C$11)+'СЕТ СН'!$F$14+СВЦЭМ!$D$10+'СЕТ СН'!$F$8*'СЕТ СН'!$F$9-'СЕТ СН'!$F$26</f>
        <v>1060.6604316800001</v>
      </c>
      <c r="D41" s="36">
        <f>SUMIFS(СВЦЭМ!$D$33:$D$776,СВЦЭМ!$A$33:$A$776,$A41,СВЦЭМ!$B$33:$B$776,D$11)+'СЕТ СН'!$F$14+СВЦЭМ!$D$10+'СЕТ СН'!$F$8*'СЕТ СН'!$F$9-'СЕТ СН'!$F$26</f>
        <v>1100.82898127</v>
      </c>
      <c r="E41" s="36">
        <f>SUMIFS(СВЦЭМ!$D$33:$D$776,СВЦЭМ!$A$33:$A$776,$A41,СВЦЭМ!$B$33:$B$776,E$11)+'СЕТ СН'!$F$14+СВЦЭМ!$D$10+'СЕТ СН'!$F$8*'СЕТ СН'!$F$9-'СЕТ СН'!$F$26</f>
        <v>1103.8471835800001</v>
      </c>
      <c r="F41" s="36">
        <f>SUMIFS(СВЦЭМ!$D$33:$D$776,СВЦЭМ!$A$33:$A$776,$A41,СВЦЭМ!$B$33:$B$776,F$11)+'СЕТ СН'!$F$14+СВЦЭМ!$D$10+'СЕТ СН'!$F$8*'СЕТ СН'!$F$9-'СЕТ СН'!$F$26</f>
        <v>1081.9799542800001</v>
      </c>
      <c r="G41" s="36">
        <f>SUMIFS(СВЦЭМ!$D$33:$D$776,СВЦЭМ!$A$33:$A$776,$A41,СВЦЭМ!$B$33:$B$776,G$11)+'СЕТ СН'!$F$14+СВЦЭМ!$D$10+'СЕТ СН'!$F$8*'СЕТ СН'!$F$9-'СЕТ СН'!$F$26</f>
        <v>1088.07708753</v>
      </c>
      <c r="H41" s="36">
        <f>SUMIFS(СВЦЭМ!$D$33:$D$776,СВЦЭМ!$A$33:$A$776,$A41,СВЦЭМ!$B$33:$B$776,H$11)+'СЕТ СН'!$F$14+СВЦЭМ!$D$10+'СЕТ СН'!$F$8*'СЕТ СН'!$F$9-'СЕТ СН'!$F$26</f>
        <v>1070.6577159999999</v>
      </c>
      <c r="I41" s="36">
        <f>SUMIFS(СВЦЭМ!$D$33:$D$776,СВЦЭМ!$A$33:$A$776,$A41,СВЦЭМ!$B$33:$B$776,I$11)+'СЕТ СН'!$F$14+СВЦЭМ!$D$10+'СЕТ СН'!$F$8*'СЕТ СН'!$F$9-'СЕТ СН'!$F$26</f>
        <v>1060.38472398</v>
      </c>
      <c r="J41" s="36">
        <f>SUMIFS(СВЦЭМ!$D$33:$D$776,СВЦЭМ!$A$33:$A$776,$A41,СВЦЭМ!$B$33:$B$776,J$11)+'СЕТ СН'!$F$14+СВЦЭМ!$D$10+'СЕТ СН'!$F$8*'СЕТ СН'!$F$9-'СЕТ СН'!$F$26</f>
        <v>1032.3510227500001</v>
      </c>
      <c r="K41" s="36">
        <f>SUMIFS(СВЦЭМ!$D$33:$D$776,СВЦЭМ!$A$33:$A$776,$A41,СВЦЭМ!$B$33:$B$776,K$11)+'СЕТ СН'!$F$14+СВЦЭМ!$D$10+'СЕТ СН'!$F$8*'СЕТ СН'!$F$9-'СЕТ СН'!$F$26</f>
        <v>1012.86240794</v>
      </c>
      <c r="L41" s="36">
        <f>SUMIFS(СВЦЭМ!$D$33:$D$776,СВЦЭМ!$A$33:$A$776,$A41,СВЦЭМ!$B$33:$B$776,L$11)+'СЕТ СН'!$F$14+СВЦЭМ!$D$10+'СЕТ СН'!$F$8*'СЕТ СН'!$F$9-'СЕТ СН'!$F$26</f>
        <v>971.4430392700001</v>
      </c>
      <c r="M41" s="36">
        <f>SUMIFS(СВЦЭМ!$D$33:$D$776,СВЦЭМ!$A$33:$A$776,$A41,СВЦЭМ!$B$33:$B$776,M$11)+'СЕТ СН'!$F$14+СВЦЭМ!$D$10+'СЕТ СН'!$F$8*'СЕТ СН'!$F$9-'СЕТ СН'!$F$26</f>
        <v>960.98277844000006</v>
      </c>
      <c r="N41" s="36">
        <f>SUMIFS(СВЦЭМ!$D$33:$D$776,СВЦЭМ!$A$33:$A$776,$A41,СВЦЭМ!$B$33:$B$776,N$11)+'СЕТ СН'!$F$14+СВЦЭМ!$D$10+'СЕТ СН'!$F$8*'СЕТ СН'!$F$9-'СЕТ СН'!$F$26</f>
        <v>954.41071129000011</v>
      </c>
      <c r="O41" s="36">
        <f>SUMIFS(СВЦЭМ!$D$33:$D$776,СВЦЭМ!$A$33:$A$776,$A41,СВЦЭМ!$B$33:$B$776,O$11)+'СЕТ СН'!$F$14+СВЦЭМ!$D$10+'СЕТ СН'!$F$8*'СЕТ СН'!$F$9-'СЕТ СН'!$F$26</f>
        <v>964.24034710000012</v>
      </c>
      <c r="P41" s="36">
        <f>SUMIFS(СВЦЭМ!$D$33:$D$776,СВЦЭМ!$A$33:$A$776,$A41,СВЦЭМ!$B$33:$B$776,P$11)+'СЕТ СН'!$F$14+СВЦЭМ!$D$10+'СЕТ СН'!$F$8*'СЕТ СН'!$F$9-'СЕТ СН'!$F$26</f>
        <v>972.54085253000005</v>
      </c>
      <c r="Q41" s="36">
        <f>SUMIFS(СВЦЭМ!$D$33:$D$776,СВЦЭМ!$A$33:$A$776,$A41,СВЦЭМ!$B$33:$B$776,Q$11)+'СЕТ СН'!$F$14+СВЦЭМ!$D$10+'СЕТ СН'!$F$8*'СЕТ СН'!$F$9-'СЕТ СН'!$F$26</f>
        <v>975.91311478000011</v>
      </c>
      <c r="R41" s="36">
        <f>SUMIFS(СВЦЭМ!$D$33:$D$776,СВЦЭМ!$A$33:$A$776,$A41,СВЦЭМ!$B$33:$B$776,R$11)+'СЕТ СН'!$F$14+СВЦЭМ!$D$10+'СЕТ СН'!$F$8*'СЕТ СН'!$F$9-'СЕТ СН'!$F$26</f>
        <v>956.99367624000013</v>
      </c>
      <c r="S41" s="36">
        <f>SUMIFS(СВЦЭМ!$D$33:$D$776,СВЦЭМ!$A$33:$A$776,$A41,СВЦЭМ!$B$33:$B$776,S$11)+'СЕТ СН'!$F$14+СВЦЭМ!$D$10+'СЕТ СН'!$F$8*'СЕТ СН'!$F$9-'СЕТ СН'!$F$26</f>
        <v>948.16502908000007</v>
      </c>
      <c r="T41" s="36">
        <f>SUMIFS(СВЦЭМ!$D$33:$D$776,СВЦЭМ!$A$33:$A$776,$A41,СВЦЭМ!$B$33:$B$776,T$11)+'СЕТ СН'!$F$14+СВЦЭМ!$D$10+'СЕТ СН'!$F$8*'СЕТ СН'!$F$9-'СЕТ СН'!$F$26</f>
        <v>937.97478823000006</v>
      </c>
      <c r="U41" s="36">
        <f>SUMIFS(СВЦЭМ!$D$33:$D$776,СВЦЭМ!$A$33:$A$776,$A41,СВЦЭМ!$B$33:$B$776,U$11)+'СЕТ СН'!$F$14+СВЦЭМ!$D$10+'СЕТ СН'!$F$8*'СЕТ СН'!$F$9-'СЕТ СН'!$F$26</f>
        <v>937.07646896000006</v>
      </c>
      <c r="V41" s="36">
        <f>SUMIFS(СВЦЭМ!$D$33:$D$776,СВЦЭМ!$A$33:$A$776,$A41,СВЦЭМ!$B$33:$B$776,V$11)+'СЕТ СН'!$F$14+СВЦЭМ!$D$10+'СЕТ СН'!$F$8*'СЕТ СН'!$F$9-'СЕТ СН'!$F$26</f>
        <v>947.99116759000003</v>
      </c>
      <c r="W41" s="36">
        <f>SUMIFS(СВЦЭМ!$D$33:$D$776,СВЦЭМ!$A$33:$A$776,$A41,СВЦЭМ!$B$33:$B$776,W$11)+'СЕТ СН'!$F$14+СВЦЭМ!$D$10+'СЕТ СН'!$F$8*'СЕТ СН'!$F$9-'СЕТ СН'!$F$26</f>
        <v>958.87070632000007</v>
      </c>
      <c r="X41" s="36">
        <f>SUMIFS(СВЦЭМ!$D$33:$D$776,СВЦЭМ!$A$33:$A$776,$A41,СВЦЭМ!$B$33:$B$776,X$11)+'СЕТ СН'!$F$14+СВЦЭМ!$D$10+'СЕТ СН'!$F$8*'СЕТ СН'!$F$9-'СЕТ СН'!$F$26</f>
        <v>960.81862931000012</v>
      </c>
      <c r="Y41" s="36">
        <f>SUMIFS(СВЦЭМ!$D$33:$D$776,СВЦЭМ!$A$33:$A$776,$A41,СВЦЭМ!$B$33:$B$776,Y$11)+'СЕТ СН'!$F$14+СВЦЭМ!$D$10+'СЕТ СН'!$F$8*'СЕТ СН'!$F$9-'СЕТ СН'!$F$26</f>
        <v>1001.5827217400001</v>
      </c>
    </row>
    <row r="42" spans="1:27" ht="15.75" hidden="1" x14ac:dyDescent="0.2">
      <c r="A42" s="35">
        <f t="shared" si="0"/>
        <v>43800</v>
      </c>
      <c r="B42" s="36">
        <f>SUMIFS(СВЦЭМ!$D$33:$D$776,СВЦЭМ!$A$33:$A$776,$A42,СВЦЭМ!$B$33:$B$776,B$11)+'СЕТ СН'!$F$14+СВЦЭМ!$D$10+'СЕТ СН'!$F$8*'СЕТ СН'!$F$9-'СЕТ СН'!$F$26</f>
        <v>185.16945184000002</v>
      </c>
      <c r="C42" s="36">
        <f>SUMIFS(СВЦЭМ!$D$33:$D$776,СВЦЭМ!$A$33:$A$776,$A42,СВЦЭМ!$B$33:$B$776,C$11)+'СЕТ СН'!$F$14+СВЦЭМ!$D$10+'СЕТ СН'!$F$8*'СЕТ СН'!$F$9-'СЕТ СН'!$F$26</f>
        <v>185.16945184000002</v>
      </c>
      <c r="D42" s="36">
        <f>SUMIFS(СВЦЭМ!$D$33:$D$776,СВЦЭМ!$A$33:$A$776,$A42,СВЦЭМ!$B$33:$B$776,D$11)+'СЕТ СН'!$F$14+СВЦЭМ!$D$10+'СЕТ СН'!$F$8*'СЕТ СН'!$F$9-'СЕТ СН'!$F$26</f>
        <v>185.16945184000002</v>
      </c>
      <c r="E42" s="36">
        <f>SUMIFS(СВЦЭМ!$D$33:$D$776,СВЦЭМ!$A$33:$A$776,$A42,СВЦЭМ!$B$33:$B$776,E$11)+'СЕТ СН'!$F$14+СВЦЭМ!$D$10+'СЕТ СН'!$F$8*'СЕТ СН'!$F$9-'СЕТ СН'!$F$26</f>
        <v>185.16945184000002</v>
      </c>
      <c r="F42" s="36">
        <f>SUMIFS(СВЦЭМ!$D$33:$D$776,СВЦЭМ!$A$33:$A$776,$A42,СВЦЭМ!$B$33:$B$776,F$11)+'СЕТ СН'!$F$14+СВЦЭМ!$D$10+'СЕТ СН'!$F$8*'СЕТ СН'!$F$9-'СЕТ СН'!$F$26</f>
        <v>185.16945184000002</v>
      </c>
      <c r="G42" s="36">
        <f>SUMIFS(СВЦЭМ!$D$33:$D$776,СВЦЭМ!$A$33:$A$776,$A42,СВЦЭМ!$B$33:$B$776,G$11)+'СЕТ СН'!$F$14+СВЦЭМ!$D$10+'СЕТ СН'!$F$8*'СЕТ СН'!$F$9-'СЕТ СН'!$F$26</f>
        <v>185.16945184000002</v>
      </c>
      <c r="H42" s="36">
        <f>SUMIFS(СВЦЭМ!$D$33:$D$776,СВЦЭМ!$A$33:$A$776,$A42,СВЦЭМ!$B$33:$B$776,H$11)+'СЕТ СН'!$F$14+СВЦЭМ!$D$10+'СЕТ СН'!$F$8*'СЕТ СН'!$F$9-'СЕТ СН'!$F$26</f>
        <v>185.16945184000002</v>
      </c>
      <c r="I42" s="36">
        <f>SUMIFS(СВЦЭМ!$D$33:$D$776,СВЦЭМ!$A$33:$A$776,$A42,СВЦЭМ!$B$33:$B$776,I$11)+'СЕТ СН'!$F$14+СВЦЭМ!$D$10+'СЕТ СН'!$F$8*'СЕТ СН'!$F$9-'СЕТ СН'!$F$26</f>
        <v>185.16945184000002</v>
      </c>
      <c r="J42" s="36">
        <f>SUMIFS(СВЦЭМ!$D$33:$D$776,СВЦЭМ!$A$33:$A$776,$A42,СВЦЭМ!$B$33:$B$776,J$11)+'СЕТ СН'!$F$14+СВЦЭМ!$D$10+'СЕТ СН'!$F$8*'СЕТ СН'!$F$9-'СЕТ СН'!$F$26</f>
        <v>185.16945184000002</v>
      </c>
      <c r="K42" s="36">
        <f>SUMIFS(СВЦЭМ!$D$33:$D$776,СВЦЭМ!$A$33:$A$776,$A42,СВЦЭМ!$B$33:$B$776,K$11)+'СЕТ СН'!$F$14+СВЦЭМ!$D$10+'СЕТ СН'!$F$8*'СЕТ СН'!$F$9-'СЕТ СН'!$F$26</f>
        <v>185.16945184000002</v>
      </c>
      <c r="L42" s="36">
        <f>SUMIFS(СВЦЭМ!$D$33:$D$776,СВЦЭМ!$A$33:$A$776,$A42,СВЦЭМ!$B$33:$B$776,L$11)+'СЕТ СН'!$F$14+СВЦЭМ!$D$10+'СЕТ СН'!$F$8*'СЕТ СН'!$F$9-'СЕТ СН'!$F$26</f>
        <v>185.16945184000002</v>
      </c>
      <c r="M42" s="36">
        <f>SUMIFS(СВЦЭМ!$D$33:$D$776,СВЦЭМ!$A$33:$A$776,$A42,СВЦЭМ!$B$33:$B$776,M$11)+'СЕТ СН'!$F$14+СВЦЭМ!$D$10+'СЕТ СН'!$F$8*'СЕТ СН'!$F$9-'СЕТ СН'!$F$26</f>
        <v>185.16945184000002</v>
      </c>
      <c r="N42" s="36">
        <f>SUMIFS(СВЦЭМ!$D$33:$D$776,СВЦЭМ!$A$33:$A$776,$A42,СВЦЭМ!$B$33:$B$776,N$11)+'СЕТ СН'!$F$14+СВЦЭМ!$D$10+'СЕТ СН'!$F$8*'СЕТ СН'!$F$9-'СЕТ СН'!$F$26</f>
        <v>185.16945184000002</v>
      </c>
      <c r="O42" s="36">
        <f>SUMIFS(СВЦЭМ!$D$33:$D$776,СВЦЭМ!$A$33:$A$776,$A42,СВЦЭМ!$B$33:$B$776,O$11)+'СЕТ СН'!$F$14+СВЦЭМ!$D$10+'СЕТ СН'!$F$8*'СЕТ СН'!$F$9-'СЕТ СН'!$F$26</f>
        <v>185.16945184000002</v>
      </c>
      <c r="P42" s="36">
        <f>SUMIFS(СВЦЭМ!$D$33:$D$776,СВЦЭМ!$A$33:$A$776,$A42,СВЦЭМ!$B$33:$B$776,P$11)+'СЕТ СН'!$F$14+СВЦЭМ!$D$10+'СЕТ СН'!$F$8*'СЕТ СН'!$F$9-'СЕТ СН'!$F$26</f>
        <v>185.16945184000002</v>
      </c>
      <c r="Q42" s="36">
        <f>SUMIFS(СВЦЭМ!$D$33:$D$776,СВЦЭМ!$A$33:$A$776,$A42,СВЦЭМ!$B$33:$B$776,Q$11)+'СЕТ СН'!$F$14+СВЦЭМ!$D$10+'СЕТ СН'!$F$8*'СЕТ СН'!$F$9-'СЕТ СН'!$F$26</f>
        <v>185.16945184000002</v>
      </c>
      <c r="R42" s="36">
        <f>SUMIFS(СВЦЭМ!$D$33:$D$776,СВЦЭМ!$A$33:$A$776,$A42,СВЦЭМ!$B$33:$B$776,R$11)+'СЕТ СН'!$F$14+СВЦЭМ!$D$10+'СЕТ СН'!$F$8*'СЕТ СН'!$F$9-'СЕТ СН'!$F$26</f>
        <v>185.16945184000002</v>
      </c>
      <c r="S42" s="36">
        <f>SUMIFS(СВЦЭМ!$D$33:$D$776,СВЦЭМ!$A$33:$A$776,$A42,СВЦЭМ!$B$33:$B$776,S$11)+'СЕТ СН'!$F$14+СВЦЭМ!$D$10+'СЕТ СН'!$F$8*'СЕТ СН'!$F$9-'СЕТ СН'!$F$26</f>
        <v>185.16945184000002</v>
      </c>
      <c r="T42" s="36">
        <f>SUMIFS(СВЦЭМ!$D$33:$D$776,СВЦЭМ!$A$33:$A$776,$A42,СВЦЭМ!$B$33:$B$776,T$11)+'СЕТ СН'!$F$14+СВЦЭМ!$D$10+'СЕТ СН'!$F$8*'СЕТ СН'!$F$9-'СЕТ СН'!$F$26</f>
        <v>185.16945184000002</v>
      </c>
      <c r="U42" s="36">
        <f>SUMIFS(СВЦЭМ!$D$33:$D$776,СВЦЭМ!$A$33:$A$776,$A42,СВЦЭМ!$B$33:$B$776,U$11)+'СЕТ СН'!$F$14+СВЦЭМ!$D$10+'СЕТ СН'!$F$8*'СЕТ СН'!$F$9-'СЕТ СН'!$F$26</f>
        <v>185.16945184000002</v>
      </c>
      <c r="V42" s="36">
        <f>SUMIFS(СВЦЭМ!$D$33:$D$776,СВЦЭМ!$A$33:$A$776,$A42,СВЦЭМ!$B$33:$B$776,V$11)+'СЕТ СН'!$F$14+СВЦЭМ!$D$10+'СЕТ СН'!$F$8*'СЕТ СН'!$F$9-'СЕТ СН'!$F$26</f>
        <v>185.16945184000002</v>
      </c>
      <c r="W42" s="36">
        <f>SUMIFS(СВЦЭМ!$D$33:$D$776,СВЦЭМ!$A$33:$A$776,$A42,СВЦЭМ!$B$33:$B$776,W$11)+'СЕТ СН'!$F$14+СВЦЭМ!$D$10+'СЕТ СН'!$F$8*'СЕТ СН'!$F$9-'СЕТ СН'!$F$26</f>
        <v>185.16945184000002</v>
      </c>
      <c r="X42" s="36">
        <f>SUMIFS(СВЦЭМ!$D$33:$D$776,СВЦЭМ!$A$33:$A$776,$A42,СВЦЭМ!$B$33:$B$776,X$11)+'СЕТ СН'!$F$14+СВЦЭМ!$D$10+'СЕТ СН'!$F$8*'СЕТ СН'!$F$9-'СЕТ СН'!$F$26</f>
        <v>185.16945184000002</v>
      </c>
      <c r="Y42" s="36">
        <f>SUMIFS(СВЦЭМ!$D$33:$D$776,СВЦЭМ!$A$33:$A$776,$A42,СВЦЭМ!$B$33:$B$776,Y$11)+'СЕТ СН'!$F$14+СВЦЭМ!$D$10+'СЕТ СН'!$F$8*'СЕТ СН'!$F$9-'СЕТ СН'!$F$26</f>
        <v>185.16945184000002</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9"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01.11.2019</v>
      </c>
      <c r="B48" s="36">
        <f>SUMIFS(СВЦЭМ!$D$33:$D$776,СВЦЭМ!$A$33:$A$776,$A48,СВЦЭМ!$B$33:$B$776,B$47)+'СЕТ СН'!$F$14+СВЦЭМ!$D$10+'СЕТ СН'!$F$6-'СЕТ СН'!$F$26</f>
        <v>878.40251134000005</v>
      </c>
      <c r="C48" s="36">
        <f>SUMIFS(СВЦЭМ!$D$33:$D$776,СВЦЭМ!$A$33:$A$776,$A48,СВЦЭМ!$B$33:$B$776,C$47)+'СЕТ СН'!$F$14+СВЦЭМ!$D$10+'СЕТ СН'!$F$6-'СЕТ СН'!$F$26</f>
        <v>922.32490599999994</v>
      </c>
      <c r="D48" s="36">
        <f>SUMIFS(СВЦЭМ!$D$33:$D$776,СВЦЭМ!$A$33:$A$776,$A48,СВЦЭМ!$B$33:$B$776,D$47)+'СЕТ СН'!$F$14+СВЦЭМ!$D$10+'СЕТ СН'!$F$6-'СЕТ СН'!$F$26</f>
        <v>940.73423574000003</v>
      </c>
      <c r="E48" s="36">
        <f>SUMIFS(СВЦЭМ!$D$33:$D$776,СВЦЭМ!$A$33:$A$776,$A48,СВЦЭМ!$B$33:$B$776,E$47)+'СЕТ СН'!$F$14+СВЦЭМ!$D$10+'СЕТ СН'!$F$6-'СЕТ СН'!$F$26</f>
        <v>953.05035416999999</v>
      </c>
      <c r="F48" s="36">
        <f>SUMIFS(СВЦЭМ!$D$33:$D$776,СВЦЭМ!$A$33:$A$776,$A48,СВЦЭМ!$B$33:$B$776,F$47)+'СЕТ СН'!$F$14+СВЦЭМ!$D$10+'СЕТ СН'!$F$6-'СЕТ СН'!$F$26</f>
        <v>956.45426342999997</v>
      </c>
      <c r="G48" s="36">
        <f>SUMIFS(СВЦЭМ!$D$33:$D$776,СВЦЭМ!$A$33:$A$776,$A48,СВЦЭМ!$B$33:$B$776,G$47)+'СЕТ СН'!$F$14+СВЦЭМ!$D$10+'СЕТ СН'!$F$6-'СЕТ СН'!$F$26</f>
        <v>937.92753936999998</v>
      </c>
      <c r="H48" s="36">
        <f>SUMIFS(СВЦЭМ!$D$33:$D$776,СВЦЭМ!$A$33:$A$776,$A48,СВЦЭМ!$B$33:$B$776,H$47)+'СЕТ СН'!$F$14+СВЦЭМ!$D$10+'СЕТ СН'!$F$6-'СЕТ СН'!$F$26</f>
        <v>928.31960048999997</v>
      </c>
      <c r="I48" s="36">
        <f>SUMIFS(СВЦЭМ!$D$33:$D$776,СВЦЭМ!$A$33:$A$776,$A48,СВЦЭМ!$B$33:$B$776,I$47)+'СЕТ СН'!$F$14+СВЦЭМ!$D$10+'СЕТ СН'!$F$6-'СЕТ СН'!$F$26</f>
        <v>912.43624594999994</v>
      </c>
      <c r="J48" s="36">
        <f>SUMIFS(СВЦЭМ!$D$33:$D$776,СВЦЭМ!$A$33:$A$776,$A48,СВЦЭМ!$B$33:$B$776,J$47)+'СЕТ СН'!$F$14+СВЦЭМ!$D$10+'СЕТ СН'!$F$6-'СЕТ СН'!$F$26</f>
        <v>887.84686859999999</v>
      </c>
      <c r="K48" s="36">
        <f>SUMIFS(СВЦЭМ!$D$33:$D$776,СВЦЭМ!$A$33:$A$776,$A48,СВЦЭМ!$B$33:$B$776,K$47)+'СЕТ СН'!$F$14+СВЦЭМ!$D$10+'СЕТ СН'!$F$6-'СЕТ СН'!$F$26</f>
        <v>875.31350409000004</v>
      </c>
      <c r="L48" s="36">
        <f>SUMIFS(СВЦЭМ!$D$33:$D$776,СВЦЭМ!$A$33:$A$776,$A48,СВЦЭМ!$B$33:$B$776,L$47)+'СЕТ СН'!$F$14+СВЦЭМ!$D$10+'СЕТ СН'!$F$6-'СЕТ СН'!$F$26</f>
        <v>880.73260416999995</v>
      </c>
      <c r="M48" s="36">
        <f>SUMIFS(СВЦЭМ!$D$33:$D$776,СВЦЭМ!$A$33:$A$776,$A48,СВЦЭМ!$B$33:$B$776,M$47)+'СЕТ СН'!$F$14+СВЦЭМ!$D$10+'СЕТ СН'!$F$6-'СЕТ СН'!$F$26</f>
        <v>883.38444487000004</v>
      </c>
      <c r="N48" s="36">
        <f>SUMIFS(СВЦЭМ!$D$33:$D$776,СВЦЭМ!$A$33:$A$776,$A48,СВЦЭМ!$B$33:$B$776,N$47)+'СЕТ СН'!$F$14+СВЦЭМ!$D$10+'СЕТ СН'!$F$6-'СЕТ СН'!$F$26</f>
        <v>889.02470271999994</v>
      </c>
      <c r="O48" s="36">
        <f>SUMIFS(СВЦЭМ!$D$33:$D$776,СВЦЭМ!$A$33:$A$776,$A48,СВЦЭМ!$B$33:$B$776,O$47)+'СЕТ СН'!$F$14+СВЦЭМ!$D$10+'СЕТ СН'!$F$6-'СЕТ СН'!$F$26</f>
        <v>887.03495605000001</v>
      </c>
      <c r="P48" s="36">
        <f>SUMIFS(СВЦЭМ!$D$33:$D$776,СВЦЭМ!$A$33:$A$776,$A48,СВЦЭМ!$B$33:$B$776,P$47)+'СЕТ СН'!$F$14+СВЦЭМ!$D$10+'СЕТ СН'!$F$6-'СЕТ СН'!$F$26</f>
        <v>893.45625439000003</v>
      </c>
      <c r="Q48" s="36">
        <f>SUMIFS(СВЦЭМ!$D$33:$D$776,СВЦЭМ!$A$33:$A$776,$A48,СВЦЭМ!$B$33:$B$776,Q$47)+'СЕТ СН'!$F$14+СВЦЭМ!$D$10+'СЕТ СН'!$F$6-'СЕТ СН'!$F$26</f>
        <v>890.75488166000002</v>
      </c>
      <c r="R48" s="36">
        <f>SUMIFS(СВЦЭМ!$D$33:$D$776,СВЦЭМ!$A$33:$A$776,$A48,СВЦЭМ!$B$33:$B$776,R$47)+'СЕТ СН'!$F$14+СВЦЭМ!$D$10+'СЕТ СН'!$F$6-'СЕТ СН'!$F$26</f>
        <v>848.12631780000004</v>
      </c>
      <c r="S48" s="36">
        <f>SUMIFS(СВЦЭМ!$D$33:$D$776,СВЦЭМ!$A$33:$A$776,$A48,СВЦЭМ!$B$33:$B$776,S$47)+'СЕТ СН'!$F$14+СВЦЭМ!$D$10+'СЕТ СН'!$F$6-'СЕТ СН'!$F$26</f>
        <v>829.95759799999996</v>
      </c>
      <c r="T48" s="36">
        <f>SUMIFS(СВЦЭМ!$D$33:$D$776,СВЦЭМ!$A$33:$A$776,$A48,СВЦЭМ!$B$33:$B$776,T$47)+'СЕТ СН'!$F$14+СВЦЭМ!$D$10+'СЕТ СН'!$F$6-'СЕТ СН'!$F$26</f>
        <v>808.88553526999999</v>
      </c>
      <c r="U48" s="36">
        <f>SUMIFS(СВЦЭМ!$D$33:$D$776,СВЦЭМ!$A$33:$A$776,$A48,СВЦЭМ!$B$33:$B$776,U$47)+'СЕТ СН'!$F$14+СВЦЭМ!$D$10+'СЕТ СН'!$F$6-'СЕТ СН'!$F$26</f>
        <v>807.80182743</v>
      </c>
      <c r="V48" s="36">
        <f>SUMIFS(СВЦЭМ!$D$33:$D$776,СВЦЭМ!$A$33:$A$776,$A48,СВЦЭМ!$B$33:$B$776,V$47)+'СЕТ СН'!$F$14+СВЦЭМ!$D$10+'СЕТ СН'!$F$6-'СЕТ СН'!$F$26</f>
        <v>815.67167644999995</v>
      </c>
      <c r="W48" s="36">
        <f>SUMIFS(СВЦЭМ!$D$33:$D$776,СВЦЭМ!$A$33:$A$776,$A48,СВЦЭМ!$B$33:$B$776,W$47)+'СЕТ СН'!$F$14+СВЦЭМ!$D$10+'СЕТ СН'!$F$6-'СЕТ СН'!$F$26</f>
        <v>831.83599330999994</v>
      </c>
      <c r="X48" s="36">
        <f>SUMIFS(СВЦЭМ!$D$33:$D$776,СВЦЭМ!$A$33:$A$776,$A48,СВЦЭМ!$B$33:$B$776,X$47)+'СЕТ СН'!$F$14+СВЦЭМ!$D$10+'СЕТ СН'!$F$6-'СЕТ СН'!$F$26</f>
        <v>845.95325676000004</v>
      </c>
      <c r="Y48" s="36">
        <f>SUMIFS(СВЦЭМ!$D$33:$D$776,СВЦЭМ!$A$33:$A$776,$A48,СВЦЭМ!$B$33:$B$776,Y$47)+'СЕТ СН'!$F$14+СВЦЭМ!$D$10+'СЕТ СН'!$F$6-'СЕТ СН'!$F$26</f>
        <v>873.37714060999997</v>
      </c>
      <c r="AA48" s="45"/>
    </row>
    <row r="49" spans="1:25" ht="15.75" x14ac:dyDescent="0.2">
      <c r="A49" s="35">
        <f>A48+1</f>
        <v>43771</v>
      </c>
      <c r="B49" s="36">
        <f>SUMIFS(СВЦЭМ!$D$33:$D$776,СВЦЭМ!$A$33:$A$776,$A49,СВЦЭМ!$B$33:$B$776,B$47)+'СЕТ СН'!$F$14+СВЦЭМ!$D$10+'СЕТ СН'!$F$6-'СЕТ СН'!$F$26</f>
        <v>890.57937676999995</v>
      </c>
      <c r="C49" s="36">
        <f>SUMIFS(СВЦЭМ!$D$33:$D$776,СВЦЭМ!$A$33:$A$776,$A49,СВЦЭМ!$B$33:$B$776,C$47)+'СЕТ СН'!$F$14+СВЦЭМ!$D$10+'СЕТ СН'!$F$6-'СЕТ СН'!$F$26</f>
        <v>928.33196401999999</v>
      </c>
      <c r="D49" s="36">
        <f>SUMIFS(СВЦЭМ!$D$33:$D$776,СВЦЭМ!$A$33:$A$776,$A49,СВЦЭМ!$B$33:$B$776,D$47)+'СЕТ СН'!$F$14+СВЦЭМ!$D$10+'СЕТ СН'!$F$6-'СЕТ СН'!$F$26</f>
        <v>950.65794696</v>
      </c>
      <c r="E49" s="36">
        <f>SUMIFS(СВЦЭМ!$D$33:$D$776,СВЦЭМ!$A$33:$A$776,$A49,СВЦЭМ!$B$33:$B$776,E$47)+'СЕТ СН'!$F$14+СВЦЭМ!$D$10+'СЕТ СН'!$F$6-'СЕТ СН'!$F$26</f>
        <v>960.44687680999994</v>
      </c>
      <c r="F49" s="36">
        <f>SUMIFS(СВЦЭМ!$D$33:$D$776,СВЦЭМ!$A$33:$A$776,$A49,СВЦЭМ!$B$33:$B$776,F$47)+'СЕТ СН'!$F$14+СВЦЭМ!$D$10+'СЕТ СН'!$F$6-'СЕТ СН'!$F$26</f>
        <v>945.40468394000004</v>
      </c>
      <c r="G49" s="36">
        <f>SUMIFS(СВЦЭМ!$D$33:$D$776,СВЦЭМ!$A$33:$A$776,$A49,СВЦЭМ!$B$33:$B$776,G$47)+'СЕТ СН'!$F$14+СВЦЭМ!$D$10+'СЕТ СН'!$F$6-'СЕТ СН'!$F$26</f>
        <v>932.40129491000005</v>
      </c>
      <c r="H49" s="36">
        <f>SUMIFS(СВЦЭМ!$D$33:$D$776,СВЦЭМ!$A$33:$A$776,$A49,СВЦЭМ!$B$33:$B$776,H$47)+'СЕТ СН'!$F$14+СВЦЭМ!$D$10+'СЕТ СН'!$F$6-'СЕТ СН'!$F$26</f>
        <v>910.60010541999998</v>
      </c>
      <c r="I49" s="36">
        <f>SUMIFS(СВЦЭМ!$D$33:$D$776,СВЦЭМ!$A$33:$A$776,$A49,СВЦЭМ!$B$33:$B$776,I$47)+'СЕТ СН'!$F$14+СВЦЭМ!$D$10+'СЕТ СН'!$F$6-'СЕТ СН'!$F$26</f>
        <v>901.76553521999995</v>
      </c>
      <c r="J49" s="36">
        <f>SUMIFS(СВЦЭМ!$D$33:$D$776,СВЦЭМ!$A$33:$A$776,$A49,СВЦЭМ!$B$33:$B$776,J$47)+'СЕТ СН'!$F$14+СВЦЭМ!$D$10+'СЕТ СН'!$F$6-'СЕТ СН'!$F$26</f>
        <v>887.20015639999997</v>
      </c>
      <c r="K49" s="36">
        <f>SUMIFS(СВЦЭМ!$D$33:$D$776,СВЦЭМ!$A$33:$A$776,$A49,СВЦЭМ!$B$33:$B$776,K$47)+'СЕТ СН'!$F$14+СВЦЭМ!$D$10+'СЕТ СН'!$F$6-'СЕТ СН'!$F$26</f>
        <v>858.44668595999997</v>
      </c>
      <c r="L49" s="36">
        <f>SUMIFS(СВЦЭМ!$D$33:$D$776,СВЦЭМ!$A$33:$A$776,$A49,СВЦЭМ!$B$33:$B$776,L$47)+'СЕТ СН'!$F$14+СВЦЭМ!$D$10+'СЕТ СН'!$F$6-'СЕТ СН'!$F$26</f>
        <v>844.06400321000001</v>
      </c>
      <c r="M49" s="36">
        <f>SUMIFS(СВЦЭМ!$D$33:$D$776,СВЦЭМ!$A$33:$A$776,$A49,СВЦЭМ!$B$33:$B$776,M$47)+'СЕТ СН'!$F$14+СВЦЭМ!$D$10+'СЕТ СН'!$F$6-'СЕТ СН'!$F$26</f>
        <v>855.21075777999999</v>
      </c>
      <c r="N49" s="36">
        <f>SUMIFS(СВЦЭМ!$D$33:$D$776,СВЦЭМ!$A$33:$A$776,$A49,СВЦЭМ!$B$33:$B$776,N$47)+'СЕТ СН'!$F$14+СВЦЭМ!$D$10+'СЕТ СН'!$F$6-'СЕТ СН'!$F$26</f>
        <v>853.97882656000002</v>
      </c>
      <c r="O49" s="36">
        <f>SUMIFS(СВЦЭМ!$D$33:$D$776,СВЦЭМ!$A$33:$A$776,$A49,СВЦЭМ!$B$33:$B$776,O$47)+'СЕТ СН'!$F$14+СВЦЭМ!$D$10+'СЕТ СН'!$F$6-'СЕТ СН'!$F$26</f>
        <v>859.78743915999996</v>
      </c>
      <c r="P49" s="36">
        <f>SUMIFS(СВЦЭМ!$D$33:$D$776,СВЦЭМ!$A$33:$A$776,$A49,СВЦЭМ!$B$33:$B$776,P$47)+'СЕТ СН'!$F$14+СВЦЭМ!$D$10+'СЕТ СН'!$F$6-'СЕТ СН'!$F$26</f>
        <v>867.15494473000001</v>
      </c>
      <c r="Q49" s="36">
        <f>SUMIFS(СВЦЭМ!$D$33:$D$776,СВЦЭМ!$A$33:$A$776,$A49,СВЦЭМ!$B$33:$B$776,Q$47)+'СЕТ СН'!$F$14+СВЦЭМ!$D$10+'СЕТ СН'!$F$6-'СЕТ СН'!$F$26</f>
        <v>849.68011717000002</v>
      </c>
      <c r="R49" s="36">
        <f>SUMIFS(СВЦЭМ!$D$33:$D$776,СВЦЭМ!$A$33:$A$776,$A49,СВЦЭМ!$B$33:$B$776,R$47)+'СЕТ СН'!$F$14+СВЦЭМ!$D$10+'СЕТ СН'!$F$6-'СЕТ СН'!$F$26</f>
        <v>805.88072346000001</v>
      </c>
      <c r="S49" s="36">
        <f>SUMIFS(СВЦЭМ!$D$33:$D$776,СВЦЭМ!$A$33:$A$776,$A49,СВЦЭМ!$B$33:$B$776,S$47)+'СЕТ СН'!$F$14+СВЦЭМ!$D$10+'СЕТ СН'!$F$6-'СЕТ СН'!$F$26</f>
        <v>785.51313958000003</v>
      </c>
      <c r="T49" s="36">
        <f>SUMIFS(СВЦЭМ!$D$33:$D$776,СВЦЭМ!$A$33:$A$776,$A49,СВЦЭМ!$B$33:$B$776,T$47)+'СЕТ СН'!$F$14+СВЦЭМ!$D$10+'СЕТ СН'!$F$6-'СЕТ СН'!$F$26</f>
        <v>778.06780899</v>
      </c>
      <c r="U49" s="36">
        <f>SUMIFS(СВЦЭМ!$D$33:$D$776,СВЦЭМ!$A$33:$A$776,$A49,СВЦЭМ!$B$33:$B$776,U$47)+'СЕТ СН'!$F$14+СВЦЭМ!$D$10+'СЕТ СН'!$F$6-'СЕТ СН'!$F$26</f>
        <v>777.90488970000001</v>
      </c>
      <c r="V49" s="36">
        <f>SUMIFS(СВЦЭМ!$D$33:$D$776,СВЦЭМ!$A$33:$A$776,$A49,СВЦЭМ!$B$33:$B$776,V$47)+'СЕТ СН'!$F$14+СВЦЭМ!$D$10+'СЕТ СН'!$F$6-'СЕТ СН'!$F$26</f>
        <v>779.43354389000001</v>
      </c>
      <c r="W49" s="36">
        <f>SUMIFS(СВЦЭМ!$D$33:$D$776,СВЦЭМ!$A$33:$A$776,$A49,СВЦЭМ!$B$33:$B$776,W$47)+'СЕТ СН'!$F$14+СВЦЭМ!$D$10+'СЕТ СН'!$F$6-'СЕТ СН'!$F$26</f>
        <v>808.03316758999995</v>
      </c>
      <c r="X49" s="36">
        <f>SUMIFS(СВЦЭМ!$D$33:$D$776,СВЦЭМ!$A$33:$A$776,$A49,СВЦЭМ!$B$33:$B$776,X$47)+'СЕТ СН'!$F$14+СВЦЭМ!$D$10+'СЕТ СН'!$F$6-'СЕТ СН'!$F$26</f>
        <v>821.76967580999997</v>
      </c>
      <c r="Y49" s="36">
        <f>SUMIFS(СВЦЭМ!$D$33:$D$776,СВЦЭМ!$A$33:$A$776,$A49,СВЦЭМ!$B$33:$B$776,Y$47)+'СЕТ СН'!$F$14+СВЦЭМ!$D$10+'СЕТ СН'!$F$6-'СЕТ СН'!$F$26</f>
        <v>848.22958030999996</v>
      </c>
    </row>
    <row r="50" spans="1:25" ht="15.75" x14ac:dyDescent="0.2">
      <c r="A50" s="35">
        <f t="shared" ref="A50:A78" si="1">A49+1</f>
        <v>43772</v>
      </c>
      <c r="B50" s="36">
        <f>SUMIFS(СВЦЭМ!$D$33:$D$776,СВЦЭМ!$A$33:$A$776,$A50,СВЦЭМ!$B$33:$B$776,B$47)+'СЕТ СН'!$F$14+СВЦЭМ!$D$10+'СЕТ СН'!$F$6-'СЕТ СН'!$F$26</f>
        <v>833.4030166</v>
      </c>
      <c r="C50" s="36">
        <f>SUMIFS(СВЦЭМ!$D$33:$D$776,СВЦЭМ!$A$33:$A$776,$A50,СВЦЭМ!$B$33:$B$776,C$47)+'СЕТ СН'!$F$14+СВЦЭМ!$D$10+'СЕТ СН'!$F$6-'СЕТ СН'!$F$26</f>
        <v>872.89663779</v>
      </c>
      <c r="D50" s="36">
        <f>SUMIFS(СВЦЭМ!$D$33:$D$776,СВЦЭМ!$A$33:$A$776,$A50,СВЦЭМ!$B$33:$B$776,D$47)+'СЕТ СН'!$F$14+СВЦЭМ!$D$10+'СЕТ СН'!$F$6-'СЕТ СН'!$F$26</f>
        <v>888.69720319999999</v>
      </c>
      <c r="E50" s="36">
        <f>SUMIFS(СВЦЭМ!$D$33:$D$776,СВЦЭМ!$A$33:$A$776,$A50,СВЦЭМ!$B$33:$B$776,E$47)+'СЕТ СН'!$F$14+СВЦЭМ!$D$10+'СЕТ СН'!$F$6-'СЕТ СН'!$F$26</f>
        <v>893.45939532</v>
      </c>
      <c r="F50" s="36">
        <f>SUMIFS(СВЦЭМ!$D$33:$D$776,СВЦЭМ!$A$33:$A$776,$A50,СВЦЭМ!$B$33:$B$776,F$47)+'СЕТ СН'!$F$14+СВЦЭМ!$D$10+'СЕТ СН'!$F$6-'СЕТ СН'!$F$26</f>
        <v>909.90487029999997</v>
      </c>
      <c r="G50" s="36">
        <f>SUMIFS(СВЦЭМ!$D$33:$D$776,СВЦЭМ!$A$33:$A$776,$A50,СВЦЭМ!$B$33:$B$776,G$47)+'СЕТ СН'!$F$14+СВЦЭМ!$D$10+'СЕТ СН'!$F$6-'СЕТ СН'!$F$26</f>
        <v>896.5867634</v>
      </c>
      <c r="H50" s="36">
        <f>SUMIFS(СВЦЭМ!$D$33:$D$776,СВЦЭМ!$A$33:$A$776,$A50,СВЦЭМ!$B$33:$B$776,H$47)+'СЕТ СН'!$F$14+СВЦЭМ!$D$10+'СЕТ СН'!$F$6-'СЕТ СН'!$F$26</f>
        <v>881.83100124999999</v>
      </c>
      <c r="I50" s="36">
        <f>SUMIFS(СВЦЭМ!$D$33:$D$776,СВЦЭМ!$A$33:$A$776,$A50,СВЦЭМ!$B$33:$B$776,I$47)+'СЕТ СН'!$F$14+СВЦЭМ!$D$10+'СЕТ СН'!$F$6-'СЕТ СН'!$F$26</f>
        <v>872.39298010999994</v>
      </c>
      <c r="J50" s="36">
        <f>SUMIFS(СВЦЭМ!$D$33:$D$776,СВЦЭМ!$A$33:$A$776,$A50,СВЦЭМ!$B$33:$B$776,J$47)+'СЕТ СН'!$F$14+СВЦЭМ!$D$10+'СЕТ СН'!$F$6-'СЕТ СН'!$F$26</f>
        <v>835.71847554999999</v>
      </c>
      <c r="K50" s="36">
        <f>SUMIFS(СВЦЭМ!$D$33:$D$776,СВЦЭМ!$A$33:$A$776,$A50,СВЦЭМ!$B$33:$B$776,K$47)+'СЕТ СН'!$F$14+СВЦЭМ!$D$10+'СЕТ СН'!$F$6-'СЕТ СН'!$F$26</f>
        <v>790.61315387000002</v>
      </c>
      <c r="L50" s="36">
        <f>SUMIFS(СВЦЭМ!$D$33:$D$776,СВЦЭМ!$A$33:$A$776,$A50,СВЦЭМ!$B$33:$B$776,L$47)+'СЕТ СН'!$F$14+СВЦЭМ!$D$10+'СЕТ СН'!$F$6-'СЕТ СН'!$F$26</f>
        <v>776.67899726999997</v>
      </c>
      <c r="M50" s="36">
        <f>SUMIFS(СВЦЭМ!$D$33:$D$776,СВЦЭМ!$A$33:$A$776,$A50,СВЦЭМ!$B$33:$B$776,M$47)+'СЕТ СН'!$F$14+СВЦЭМ!$D$10+'СЕТ СН'!$F$6-'СЕТ СН'!$F$26</f>
        <v>779.14008534999994</v>
      </c>
      <c r="N50" s="36">
        <f>SUMIFS(СВЦЭМ!$D$33:$D$776,СВЦЭМ!$A$33:$A$776,$A50,СВЦЭМ!$B$33:$B$776,N$47)+'СЕТ СН'!$F$14+СВЦЭМ!$D$10+'СЕТ СН'!$F$6-'СЕТ СН'!$F$26</f>
        <v>783.15679592000004</v>
      </c>
      <c r="O50" s="36">
        <f>SUMIFS(СВЦЭМ!$D$33:$D$776,СВЦЭМ!$A$33:$A$776,$A50,СВЦЭМ!$B$33:$B$776,O$47)+'СЕТ СН'!$F$14+СВЦЭМ!$D$10+'СЕТ СН'!$F$6-'СЕТ СН'!$F$26</f>
        <v>786.82014747999995</v>
      </c>
      <c r="P50" s="36">
        <f>SUMIFS(СВЦЭМ!$D$33:$D$776,СВЦЭМ!$A$33:$A$776,$A50,СВЦЭМ!$B$33:$B$776,P$47)+'СЕТ СН'!$F$14+СВЦЭМ!$D$10+'СЕТ СН'!$F$6-'СЕТ СН'!$F$26</f>
        <v>793.73081230000003</v>
      </c>
      <c r="Q50" s="36">
        <f>SUMIFS(СВЦЭМ!$D$33:$D$776,СВЦЭМ!$A$33:$A$776,$A50,СВЦЭМ!$B$33:$B$776,Q$47)+'СЕТ СН'!$F$14+СВЦЭМ!$D$10+'СЕТ СН'!$F$6-'СЕТ СН'!$F$26</f>
        <v>787.12996217</v>
      </c>
      <c r="R50" s="36">
        <f>SUMIFS(СВЦЭМ!$D$33:$D$776,СВЦЭМ!$A$33:$A$776,$A50,СВЦЭМ!$B$33:$B$776,R$47)+'СЕТ СН'!$F$14+СВЦЭМ!$D$10+'СЕТ СН'!$F$6-'СЕТ СН'!$F$26</f>
        <v>752.05235042000004</v>
      </c>
      <c r="S50" s="36">
        <f>SUMIFS(СВЦЭМ!$D$33:$D$776,СВЦЭМ!$A$33:$A$776,$A50,СВЦЭМ!$B$33:$B$776,S$47)+'СЕТ СН'!$F$14+СВЦЭМ!$D$10+'СЕТ СН'!$F$6-'СЕТ СН'!$F$26</f>
        <v>724.98705641000004</v>
      </c>
      <c r="T50" s="36">
        <f>SUMIFS(СВЦЭМ!$D$33:$D$776,СВЦЭМ!$A$33:$A$776,$A50,СВЦЭМ!$B$33:$B$776,T$47)+'СЕТ СН'!$F$14+СВЦЭМ!$D$10+'СЕТ СН'!$F$6-'СЕТ СН'!$F$26</f>
        <v>707.87647573000004</v>
      </c>
      <c r="U50" s="36">
        <f>SUMIFS(СВЦЭМ!$D$33:$D$776,СВЦЭМ!$A$33:$A$776,$A50,СВЦЭМ!$B$33:$B$776,U$47)+'СЕТ СН'!$F$14+СВЦЭМ!$D$10+'СЕТ СН'!$F$6-'СЕТ СН'!$F$26</f>
        <v>708.42215025999997</v>
      </c>
      <c r="V50" s="36">
        <f>SUMIFS(СВЦЭМ!$D$33:$D$776,СВЦЭМ!$A$33:$A$776,$A50,СВЦЭМ!$B$33:$B$776,V$47)+'СЕТ СН'!$F$14+СВЦЭМ!$D$10+'СЕТ СН'!$F$6-'СЕТ СН'!$F$26</f>
        <v>719.75996263000002</v>
      </c>
      <c r="W50" s="36">
        <f>SUMIFS(СВЦЭМ!$D$33:$D$776,СВЦЭМ!$A$33:$A$776,$A50,СВЦЭМ!$B$33:$B$776,W$47)+'СЕТ СН'!$F$14+СВЦЭМ!$D$10+'СЕТ СН'!$F$6-'СЕТ СН'!$F$26</f>
        <v>727.38495653999996</v>
      </c>
      <c r="X50" s="36">
        <f>SUMIFS(СВЦЭМ!$D$33:$D$776,СВЦЭМ!$A$33:$A$776,$A50,СВЦЭМ!$B$33:$B$776,X$47)+'СЕТ СН'!$F$14+СВЦЭМ!$D$10+'СЕТ СН'!$F$6-'СЕТ СН'!$F$26</f>
        <v>740.52300100000002</v>
      </c>
      <c r="Y50" s="36">
        <f>SUMIFS(СВЦЭМ!$D$33:$D$776,СВЦЭМ!$A$33:$A$776,$A50,СВЦЭМ!$B$33:$B$776,Y$47)+'СЕТ СН'!$F$14+СВЦЭМ!$D$10+'СЕТ СН'!$F$6-'СЕТ СН'!$F$26</f>
        <v>783.41136258999995</v>
      </c>
    </row>
    <row r="51" spans="1:25" ht="15.75" x14ac:dyDescent="0.2">
      <c r="A51" s="35">
        <f t="shared" si="1"/>
        <v>43773</v>
      </c>
      <c r="B51" s="36">
        <f>SUMIFS(СВЦЭМ!$D$33:$D$776,СВЦЭМ!$A$33:$A$776,$A51,СВЦЭМ!$B$33:$B$776,B$47)+'СЕТ СН'!$F$14+СВЦЭМ!$D$10+'СЕТ СН'!$F$6-'СЕТ СН'!$F$26</f>
        <v>860.60057815000005</v>
      </c>
      <c r="C51" s="36">
        <f>SUMIFS(СВЦЭМ!$D$33:$D$776,СВЦЭМ!$A$33:$A$776,$A51,СВЦЭМ!$B$33:$B$776,C$47)+'СЕТ СН'!$F$14+СВЦЭМ!$D$10+'СЕТ СН'!$F$6-'СЕТ СН'!$F$26</f>
        <v>893.32070093999994</v>
      </c>
      <c r="D51" s="36">
        <f>SUMIFS(СВЦЭМ!$D$33:$D$776,СВЦЭМ!$A$33:$A$776,$A51,СВЦЭМ!$B$33:$B$776,D$47)+'СЕТ СН'!$F$14+СВЦЭМ!$D$10+'СЕТ СН'!$F$6-'СЕТ СН'!$F$26</f>
        <v>904.61841162999997</v>
      </c>
      <c r="E51" s="36">
        <f>SUMIFS(СВЦЭМ!$D$33:$D$776,СВЦЭМ!$A$33:$A$776,$A51,СВЦЭМ!$B$33:$B$776,E$47)+'СЕТ СН'!$F$14+СВЦЭМ!$D$10+'СЕТ СН'!$F$6-'СЕТ СН'!$F$26</f>
        <v>928.46814066000002</v>
      </c>
      <c r="F51" s="36">
        <f>SUMIFS(СВЦЭМ!$D$33:$D$776,СВЦЭМ!$A$33:$A$776,$A51,СВЦЭМ!$B$33:$B$776,F$47)+'СЕТ СН'!$F$14+СВЦЭМ!$D$10+'СЕТ СН'!$F$6-'СЕТ СН'!$F$26</f>
        <v>930.16920029999994</v>
      </c>
      <c r="G51" s="36">
        <f>SUMIFS(СВЦЭМ!$D$33:$D$776,СВЦЭМ!$A$33:$A$776,$A51,СВЦЭМ!$B$33:$B$776,G$47)+'СЕТ СН'!$F$14+СВЦЭМ!$D$10+'СЕТ СН'!$F$6-'СЕТ СН'!$F$26</f>
        <v>896.34011813999996</v>
      </c>
      <c r="H51" s="36">
        <f>SUMIFS(СВЦЭМ!$D$33:$D$776,СВЦЭМ!$A$33:$A$776,$A51,СВЦЭМ!$B$33:$B$776,H$47)+'СЕТ СН'!$F$14+СВЦЭМ!$D$10+'СЕТ СН'!$F$6-'СЕТ СН'!$F$26</f>
        <v>863.87919203000001</v>
      </c>
      <c r="I51" s="36">
        <f>SUMIFS(СВЦЭМ!$D$33:$D$776,СВЦЭМ!$A$33:$A$776,$A51,СВЦЭМ!$B$33:$B$776,I$47)+'СЕТ СН'!$F$14+СВЦЭМ!$D$10+'СЕТ СН'!$F$6-'СЕТ СН'!$F$26</f>
        <v>854.28020864999996</v>
      </c>
      <c r="J51" s="36">
        <f>SUMIFS(СВЦЭМ!$D$33:$D$776,СВЦЭМ!$A$33:$A$776,$A51,СВЦЭМ!$B$33:$B$776,J$47)+'СЕТ СН'!$F$14+СВЦЭМ!$D$10+'СЕТ СН'!$F$6-'СЕТ СН'!$F$26</f>
        <v>837.51653673999999</v>
      </c>
      <c r="K51" s="36">
        <f>SUMIFS(СВЦЭМ!$D$33:$D$776,СВЦЭМ!$A$33:$A$776,$A51,СВЦЭМ!$B$33:$B$776,K$47)+'СЕТ СН'!$F$14+СВЦЭМ!$D$10+'СЕТ СН'!$F$6-'СЕТ СН'!$F$26</f>
        <v>809.28574994999997</v>
      </c>
      <c r="L51" s="36">
        <f>SUMIFS(СВЦЭМ!$D$33:$D$776,СВЦЭМ!$A$33:$A$776,$A51,СВЦЭМ!$B$33:$B$776,L$47)+'СЕТ СН'!$F$14+СВЦЭМ!$D$10+'СЕТ СН'!$F$6-'СЕТ СН'!$F$26</f>
        <v>794.15375510000001</v>
      </c>
      <c r="M51" s="36">
        <f>SUMIFS(СВЦЭМ!$D$33:$D$776,СВЦЭМ!$A$33:$A$776,$A51,СВЦЭМ!$B$33:$B$776,M$47)+'СЕТ СН'!$F$14+СВЦЭМ!$D$10+'СЕТ СН'!$F$6-'СЕТ СН'!$F$26</f>
        <v>795.59169439000004</v>
      </c>
      <c r="N51" s="36">
        <f>SUMIFS(СВЦЭМ!$D$33:$D$776,СВЦЭМ!$A$33:$A$776,$A51,СВЦЭМ!$B$33:$B$776,N$47)+'СЕТ СН'!$F$14+СВЦЭМ!$D$10+'СЕТ СН'!$F$6-'СЕТ СН'!$F$26</f>
        <v>797.40603390000001</v>
      </c>
      <c r="O51" s="36">
        <f>SUMIFS(СВЦЭМ!$D$33:$D$776,СВЦЭМ!$A$33:$A$776,$A51,СВЦЭМ!$B$33:$B$776,O$47)+'СЕТ СН'!$F$14+СВЦЭМ!$D$10+'СЕТ СН'!$F$6-'СЕТ СН'!$F$26</f>
        <v>801.02054329999999</v>
      </c>
      <c r="P51" s="36">
        <f>SUMIFS(СВЦЭМ!$D$33:$D$776,СВЦЭМ!$A$33:$A$776,$A51,СВЦЭМ!$B$33:$B$776,P$47)+'СЕТ СН'!$F$14+СВЦЭМ!$D$10+'СЕТ СН'!$F$6-'СЕТ СН'!$F$26</f>
        <v>819.28257545999998</v>
      </c>
      <c r="Q51" s="36">
        <f>SUMIFS(СВЦЭМ!$D$33:$D$776,СВЦЭМ!$A$33:$A$776,$A51,СВЦЭМ!$B$33:$B$776,Q$47)+'СЕТ СН'!$F$14+СВЦЭМ!$D$10+'СЕТ СН'!$F$6-'СЕТ СН'!$F$26</f>
        <v>823.03099572999997</v>
      </c>
      <c r="R51" s="36">
        <f>SUMIFS(СВЦЭМ!$D$33:$D$776,СВЦЭМ!$A$33:$A$776,$A51,СВЦЭМ!$B$33:$B$776,R$47)+'СЕТ СН'!$F$14+СВЦЭМ!$D$10+'СЕТ СН'!$F$6-'СЕТ СН'!$F$26</f>
        <v>783.35884905</v>
      </c>
      <c r="S51" s="36">
        <f>SUMIFS(СВЦЭМ!$D$33:$D$776,СВЦЭМ!$A$33:$A$776,$A51,СВЦЭМ!$B$33:$B$776,S$47)+'СЕТ СН'!$F$14+СВЦЭМ!$D$10+'СЕТ СН'!$F$6-'СЕТ СН'!$F$26</f>
        <v>751.27159924</v>
      </c>
      <c r="T51" s="36">
        <f>SUMIFS(СВЦЭМ!$D$33:$D$776,СВЦЭМ!$A$33:$A$776,$A51,СВЦЭМ!$B$33:$B$776,T$47)+'СЕТ СН'!$F$14+СВЦЭМ!$D$10+'СЕТ СН'!$F$6-'СЕТ СН'!$F$26</f>
        <v>737.94175642000005</v>
      </c>
      <c r="U51" s="36">
        <f>SUMIFS(СВЦЭМ!$D$33:$D$776,СВЦЭМ!$A$33:$A$776,$A51,СВЦЭМ!$B$33:$B$776,U$47)+'СЕТ СН'!$F$14+СВЦЭМ!$D$10+'СЕТ СН'!$F$6-'СЕТ СН'!$F$26</f>
        <v>731.65674402000002</v>
      </c>
      <c r="V51" s="36">
        <f>SUMIFS(СВЦЭМ!$D$33:$D$776,СВЦЭМ!$A$33:$A$776,$A51,СВЦЭМ!$B$33:$B$776,V$47)+'СЕТ СН'!$F$14+СВЦЭМ!$D$10+'СЕТ СН'!$F$6-'СЕТ СН'!$F$26</f>
        <v>740.53859495999995</v>
      </c>
      <c r="W51" s="36">
        <f>SUMIFS(СВЦЭМ!$D$33:$D$776,СВЦЭМ!$A$33:$A$776,$A51,СВЦЭМ!$B$33:$B$776,W$47)+'СЕТ СН'!$F$14+СВЦЭМ!$D$10+'СЕТ СН'!$F$6-'СЕТ СН'!$F$26</f>
        <v>758.91174507999995</v>
      </c>
      <c r="X51" s="36">
        <f>SUMIFS(СВЦЭМ!$D$33:$D$776,СВЦЭМ!$A$33:$A$776,$A51,СВЦЭМ!$B$33:$B$776,X$47)+'СЕТ СН'!$F$14+СВЦЭМ!$D$10+'СЕТ СН'!$F$6-'СЕТ СН'!$F$26</f>
        <v>773.39329444999998</v>
      </c>
      <c r="Y51" s="36">
        <f>SUMIFS(СВЦЭМ!$D$33:$D$776,СВЦЭМ!$A$33:$A$776,$A51,СВЦЭМ!$B$33:$B$776,Y$47)+'СЕТ СН'!$F$14+СВЦЭМ!$D$10+'СЕТ СН'!$F$6-'СЕТ СН'!$F$26</f>
        <v>805.21518016999994</v>
      </c>
    </row>
    <row r="52" spans="1:25" ht="15.75" x14ac:dyDescent="0.2">
      <c r="A52" s="35">
        <f t="shared" si="1"/>
        <v>43774</v>
      </c>
      <c r="B52" s="36">
        <f>SUMIFS(СВЦЭМ!$D$33:$D$776,СВЦЭМ!$A$33:$A$776,$A52,СВЦЭМ!$B$33:$B$776,B$47)+'СЕТ СН'!$F$14+СВЦЭМ!$D$10+'СЕТ СН'!$F$6-'СЕТ СН'!$F$26</f>
        <v>912.36538084999995</v>
      </c>
      <c r="C52" s="36">
        <f>SUMIFS(СВЦЭМ!$D$33:$D$776,СВЦЭМ!$A$33:$A$776,$A52,СВЦЭМ!$B$33:$B$776,C$47)+'СЕТ СН'!$F$14+СВЦЭМ!$D$10+'СЕТ СН'!$F$6-'СЕТ СН'!$F$26</f>
        <v>931.86904244000004</v>
      </c>
      <c r="D52" s="36">
        <f>SUMIFS(СВЦЭМ!$D$33:$D$776,СВЦЭМ!$A$33:$A$776,$A52,СВЦЭМ!$B$33:$B$776,D$47)+'СЕТ СН'!$F$14+СВЦЭМ!$D$10+'СЕТ СН'!$F$6-'СЕТ СН'!$F$26</f>
        <v>923.70458903999997</v>
      </c>
      <c r="E52" s="36">
        <f>SUMIFS(СВЦЭМ!$D$33:$D$776,СВЦЭМ!$A$33:$A$776,$A52,СВЦЭМ!$B$33:$B$776,E$47)+'СЕТ СН'!$F$14+СВЦЭМ!$D$10+'СЕТ СН'!$F$6-'СЕТ СН'!$F$26</f>
        <v>929.18334955</v>
      </c>
      <c r="F52" s="36">
        <f>SUMIFS(СВЦЭМ!$D$33:$D$776,СВЦЭМ!$A$33:$A$776,$A52,СВЦЭМ!$B$33:$B$776,F$47)+'СЕТ СН'!$F$14+СВЦЭМ!$D$10+'СЕТ СН'!$F$6-'СЕТ СН'!$F$26</f>
        <v>931.29633207999996</v>
      </c>
      <c r="G52" s="36">
        <f>SUMIFS(СВЦЭМ!$D$33:$D$776,СВЦЭМ!$A$33:$A$776,$A52,СВЦЭМ!$B$33:$B$776,G$47)+'СЕТ СН'!$F$14+СВЦЭМ!$D$10+'СЕТ СН'!$F$6-'СЕТ СН'!$F$26</f>
        <v>912.59615913000005</v>
      </c>
      <c r="H52" s="36">
        <f>SUMIFS(СВЦЭМ!$D$33:$D$776,СВЦЭМ!$A$33:$A$776,$A52,СВЦЭМ!$B$33:$B$776,H$47)+'СЕТ СН'!$F$14+СВЦЭМ!$D$10+'СЕТ СН'!$F$6-'СЕТ СН'!$F$26</f>
        <v>869.70211947999996</v>
      </c>
      <c r="I52" s="36">
        <f>SUMIFS(СВЦЭМ!$D$33:$D$776,СВЦЭМ!$A$33:$A$776,$A52,СВЦЭМ!$B$33:$B$776,I$47)+'СЕТ СН'!$F$14+СВЦЭМ!$D$10+'СЕТ СН'!$F$6-'СЕТ СН'!$F$26</f>
        <v>882.94749138999998</v>
      </c>
      <c r="J52" s="36">
        <f>SUMIFS(СВЦЭМ!$D$33:$D$776,СВЦЭМ!$A$33:$A$776,$A52,СВЦЭМ!$B$33:$B$776,J$47)+'СЕТ СН'!$F$14+СВЦЭМ!$D$10+'СЕТ СН'!$F$6-'СЕТ СН'!$F$26</f>
        <v>865.49228631999995</v>
      </c>
      <c r="K52" s="36">
        <f>SUMIFS(СВЦЭМ!$D$33:$D$776,СВЦЭМ!$A$33:$A$776,$A52,СВЦЭМ!$B$33:$B$776,K$47)+'СЕТ СН'!$F$14+СВЦЭМ!$D$10+'СЕТ СН'!$F$6-'СЕТ СН'!$F$26</f>
        <v>840.02787030000002</v>
      </c>
      <c r="L52" s="36">
        <f>SUMIFS(СВЦЭМ!$D$33:$D$776,СВЦЭМ!$A$33:$A$776,$A52,СВЦЭМ!$B$33:$B$776,L$47)+'СЕТ СН'!$F$14+СВЦЭМ!$D$10+'СЕТ СН'!$F$6-'СЕТ СН'!$F$26</f>
        <v>836.71014255</v>
      </c>
      <c r="M52" s="36">
        <f>SUMIFS(СВЦЭМ!$D$33:$D$776,СВЦЭМ!$A$33:$A$776,$A52,СВЦЭМ!$B$33:$B$776,M$47)+'СЕТ СН'!$F$14+СВЦЭМ!$D$10+'СЕТ СН'!$F$6-'СЕТ СН'!$F$26</f>
        <v>841.60674360999997</v>
      </c>
      <c r="N52" s="36">
        <f>SUMIFS(СВЦЭМ!$D$33:$D$776,СВЦЭМ!$A$33:$A$776,$A52,СВЦЭМ!$B$33:$B$776,N$47)+'СЕТ СН'!$F$14+СВЦЭМ!$D$10+'СЕТ СН'!$F$6-'СЕТ СН'!$F$26</f>
        <v>841.18900029999998</v>
      </c>
      <c r="O52" s="36">
        <f>SUMIFS(СВЦЭМ!$D$33:$D$776,СВЦЭМ!$A$33:$A$776,$A52,СВЦЭМ!$B$33:$B$776,O$47)+'СЕТ СН'!$F$14+СВЦЭМ!$D$10+'СЕТ СН'!$F$6-'СЕТ СН'!$F$26</f>
        <v>856.85885580000001</v>
      </c>
      <c r="P52" s="36">
        <f>SUMIFS(СВЦЭМ!$D$33:$D$776,СВЦЭМ!$A$33:$A$776,$A52,СВЦЭМ!$B$33:$B$776,P$47)+'СЕТ СН'!$F$14+СВЦЭМ!$D$10+'СЕТ СН'!$F$6-'СЕТ СН'!$F$26</f>
        <v>861.44182052999997</v>
      </c>
      <c r="Q52" s="36">
        <f>SUMIFS(СВЦЭМ!$D$33:$D$776,СВЦЭМ!$A$33:$A$776,$A52,СВЦЭМ!$B$33:$B$776,Q$47)+'СЕТ СН'!$F$14+СВЦЭМ!$D$10+'СЕТ СН'!$F$6-'СЕТ СН'!$F$26</f>
        <v>847.37214265</v>
      </c>
      <c r="R52" s="36">
        <f>SUMIFS(СВЦЭМ!$D$33:$D$776,СВЦЭМ!$A$33:$A$776,$A52,СВЦЭМ!$B$33:$B$776,R$47)+'СЕТ СН'!$F$14+СВЦЭМ!$D$10+'СЕТ СН'!$F$6-'СЕТ СН'!$F$26</f>
        <v>796.01451407000002</v>
      </c>
      <c r="S52" s="36">
        <f>SUMIFS(СВЦЭМ!$D$33:$D$776,СВЦЭМ!$A$33:$A$776,$A52,СВЦЭМ!$B$33:$B$776,S$47)+'СЕТ СН'!$F$14+СВЦЭМ!$D$10+'СЕТ СН'!$F$6-'СЕТ СН'!$F$26</f>
        <v>769.12476663999996</v>
      </c>
      <c r="T52" s="36">
        <f>SUMIFS(СВЦЭМ!$D$33:$D$776,СВЦЭМ!$A$33:$A$776,$A52,СВЦЭМ!$B$33:$B$776,T$47)+'СЕТ СН'!$F$14+СВЦЭМ!$D$10+'СЕТ СН'!$F$6-'СЕТ СН'!$F$26</f>
        <v>780.17576133</v>
      </c>
      <c r="U52" s="36">
        <f>SUMIFS(СВЦЭМ!$D$33:$D$776,СВЦЭМ!$A$33:$A$776,$A52,СВЦЭМ!$B$33:$B$776,U$47)+'СЕТ СН'!$F$14+СВЦЭМ!$D$10+'СЕТ СН'!$F$6-'СЕТ СН'!$F$26</f>
        <v>784.16506193999999</v>
      </c>
      <c r="V52" s="36">
        <f>SUMIFS(СВЦЭМ!$D$33:$D$776,СВЦЭМ!$A$33:$A$776,$A52,СВЦЭМ!$B$33:$B$776,V$47)+'СЕТ СН'!$F$14+СВЦЭМ!$D$10+'СЕТ СН'!$F$6-'СЕТ СН'!$F$26</f>
        <v>775.04881537999995</v>
      </c>
      <c r="W52" s="36">
        <f>SUMIFS(СВЦЭМ!$D$33:$D$776,СВЦЭМ!$A$33:$A$776,$A52,СВЦЭМ!$B$33:$B$776,W$47)+'СЕТ СН'!$F$14+СВЦЭМ!$D$10+'СЕТ СН'!$F$6-'СЕТ СН'!$F$26</f>
        <v>781.80576559999997</v>
      </c>
      <c r="X52" s="36">
        <f>SUMIFS(СВЦЭМ!$D$33:$D$776,СВЦЭМ!$A$33:$A$776,$A52,СВЦЭМ!$B$33:$B$776,X$47)+'СЕТ СН'!$F$14+СВЦЭМ!$D$10+'СЕТ СН'!$F$6-'СЕТ СН'!$F$26</f>
        <v>798.90843455000004</v>
      </c>
      <c r="Y52" s="36">
        <f>SUMIFS(СВЦЭМ!$D$33:$D$776,СВЦЭМ!$A$33:$A$776,$A52,СВЦЭМ!$B$33:$B$776,Y$47)+'СЕТ СН'!$F$14+СВЦЭМ!$D$10+'СЕТ СН'!$F$6-'СЕТ СН'!$F$26</f>
        <v>838.62074931999996</v>
      </c>
    </row>
    <row r="53" spans="1:25" ht="15.75" x14ac:dyDescent="0.2">
      <c r="A53" s="35">
        <f t="shared" si="1"/>
        <v>43775</v>
      </c>
      <c r="B53" s="36">
        <f>SUMIFS(СВЦЭМ!$D$33:$D$776,СВЦЭМ!$A$33:$A$776,$A53,СВЦЭМ!$B$33:$B$776,B$47)+'СЕТ СН'!$F$14+СВЦЭМ!$D$10+'СЕТ СН'!$F$6-'СЕТ СН'!$F$26</f>
        <v>835.45427823</v>
      </c>
      <c r="C53" s="36">
        <f>SUMIFS(СВЦЭМ!$D$33:$D$776,СВЦЭМ!$A$33:$A$776,$A53,СВЦЭМ!$B$33:$B$776,C$47)+'СЕТ СН'!$F$14+СВЦЭМ!$D$10+'СЕТ СН'!$F$6-'СЕТ СН'!$F$26</f>
        <v>855.81922735000001</v>
      </c>
      <c r="D53" s="36">
        <f>SUMIFS(СВЦЭМ!$D$33:$D$776,СВЦЭМ!$A$33:$A$776,$A53,СВЦЭМ!$B$33:$B$776,D$47)+'СЕТ СН'!$F$14+СВЦЭМ!$D$10+'СЕТ СН'!$F$6-'СЕТ СН'!$F$26</f>
        <v>869.44137363000004</v>
      </c>
      <c r="E53" s="36">
        <f>SUMIFS(СВЦЭМ!$D$33:$D$776,СВЦЭМ!$A$33:$A$776,$A53,СВЦЭМ!$B$33:$B$776,E$47)+'СЕТ СН'!$F$14+СВЦЭМ!$D$10+'СЕТ СН'!$F$6-'СЕТ СН'!$F$26</f>
        <v>876.93627220999997</v>
      </c>
      <c r="F53" s="36">
        <f>SUMIFS(СВЦЭМ!$D$33:$D$776,СВЦЭМ!$A$33:$A$776,$A53,СВЦЭМ!$B$33:$B$776,F$47)+'СЕТ СН'!$F$14+СВЦЭМ!$D$10+'СЕТ СН'!$F$6-'СЕТ СН'!$F$26</f>
        <v>881.29068878999999</v>
      </c>
      <c r="G53" s="36">
        <f>SUMIFS(СВЦЭМ!$D$33:$D$776,СВЦЭМ!$A$33:$A$776,$A53,СВЦЭМ!$B$33:$B$776,G$47)+'СЕТ СН'!$F$14+СВЦЭМ!$D$10+'СЕТ СН'!$F$6-'СЕТ СН'!$F$26</f>
        <v>864.98741570999994</v>
      </c>
      <c r="H53" s="36">
        <f>SUMIFS(СВЦЭМ!$D$33:$D$776,СВЦЭМ!$A$33:$A$776,$A53,СВЦЭМ!$B$33:$B$776,H$47)+'СЕТ СН'!$F$14+СВЦЭМ!$D$10+'СЕТ СН'!$F$6-'СЕТ СН'!$F$26</f>
        <v>836.31973802999994</v>
      </c>
      <c r="I53" s="36">
        <f>SUMIFS(СВЦЭМ!$D$33:$D$776,СВЦЭМ!$A$33:$A$776,$A53,СВЦЭМ!$B$33:$B$776,I$47)+'СЕТ СН'!$F$14+СВЦЭМ!$D$10+'СЕТ СН'!$F$6-'СЕТ СН'!$F$26</f>
        <v>805.49748898999997</v>
      </c>
      <c r="J53" s="36">
        <f>SUMIFS(СВЦЭМ!$D$33:$D$776,СВЦЭМ!$A$33:$A$776,$A53,СВЦЭМ!$B$33:$B$776,J$47)+'СЕТ СН'!$F$14+СВЦЭМ!$D$10+'СЕТ СН'!$F$6-'СЕТ СН'!$F$26</f>
        <v>797.88249544999996</v>
      </c>
      <c r="K53" s="36">
        <f>SUMIFS(СВЦЭМ!$D$33:$D$776,СВЦЭМ!$A$33:$A$776,$A53,СВЦЭМ!$B$33:$B$776,K$47)+'СЕТ СН'!$F$14+СВЦЭМ!$D$10+'СЕТ СН'!$F$6-'СЕТ СН'!$F$26</f>
        <v>793.51029199999994</v>
      </c>
      <c r="L53" s="36">
        <f>SUMIFS(СВЦЭМ!$D$33:$D$776,СВЦЭМ!$A$33:$A$776,$A53,СВЦЭМ!$B$33:$B$776,L$47)+'СЕТ СН'!$F$14+СВЦЭМ!$D$10+'СЕТ СН'!$F$6-'СЕТ СН'!$F$26</f>
        <v>810.76338227999997</v>
      </c>
      <c r="M53" s="36">
        <f>SUMIFS(СВЦЭМ!$D$33:$D$776,СВЦЭМ!$A$33:$A$776,$A53,СВЦЭМ!$B$33:$B$776,M$47)+'СЕТ СН'!$F$14+СВЦЭМ!$D$10+'СЕТ СН'!$F$6-'СЕТ СН'!$F$26</f>
        <v>842.42760553999994</v>
      </c>
      <c r="N53" s="36">
        <f>SUMIFS(СВЦЭМ!$D$33:$D$776,СВЦЭМ!$A$33:$A$776,$A53,СВЦЭМ!$B$33:$B$776,N$47)+'СЕТ СН'!$F$14+СВЦЭМ!$D$10+'СЕТ СН'!$F$6-'СЕТ СН'!$F$26</f>
        <v>852.35150613999997</v>
      </c>
      <c r="O53" s="36">
        <f>SUMIFS(СВЦЭМ!$D$33:$D$776,СВЦЭМ!$A$33:$A$776,$A53,СВЦЭМ!$B$33:$B$776,O$47)+'СЕТ СН'!$F$14+СВЦЭМ!$D$10+'СЕТ СН'!$F$6-'СЕТ СН'!$F$26</f>
        <v>855.53876708999996</v>
      </c>
      <c r="P53" s="36">
        <f>SUMIFS(СВЦЭМ!$D$33:$D$776,СВЦЭМ!$A$33:$A$776,$A53,СВЦЭМ!$B$33:$B$776,P$47)+'СЕТ СН'!$F$14+СВЦЭМ!$D$10+'СЕТ СН'!$F$6-'СЕТ СН'!$F$26</f>
        <v>865.21764437000002</v>
      </c>
      <c r="Q53" s="36">
        <f>SUMIFS(СВЦЭМ!$D$33:$D$776,СВЦЭМ!$A$33:$A$776,$A53,СВЦЭМ!$B$33:$B$776,Q$47)+'СЕТ СН'!$F$14+СВЦЭМ!$D$10+'СЕТ СН'!$F$6-'СЕТ СН'!$F$26</f>
        <v>852.02218920999996</v>
      </c>
      <c r="R53" s="36">
        <f>SUMIFS(СВЦЭМ!$D$33:$D$776,СВЦЭМ!$A$33:$A$776,$A53,СВЦЭМ!$B$33:$B$776,R$47)+'СЕТ СН'!$F$14+СВЦЭМ!$D$10+'СЕТ СН'!$F$6-'СЕТ СН'!$F$26</f>
        <v>812.57507432</v>
      </c>
      <c r="S53" s="36">
        <f>SUMIFS(СВЦЭМ!$D$33:$D$776,СВЦЭМ!$A$33:$A$776,$A53,СВЦЭМ!$B$33:$B$776,S$47)+'СЕТ СН'!$F$14+СВЦЭМ!$D$10+'СЕТ СН'!$F$6-'СЕТ СН'!$F$26</f>
        <v>793.78997436999998</v>
      </c>
      <c r="T53" s="36">
        <f>SUMIFS(СВЦЭМ!$D$33:$D$776,СВЦЭМ!$A$33:$A$776,$A53,СВЦЭМ!$B$33:$B$776,T$47)+'СЕТ СН'!$F$14+СВЦЭМ!$D$10+'СЕТ СН'!$F$6-'СЕТ СН'!$F$26</f>
        <v>817.59531758000003</v>
      </c>
      <c r="U53" s="36">
        <f>SUMIFS(СВЦЭМ!$D$33:$D$776,СВЦЭМ!$A$33:$A$776,$A53,СВЦЭМ!$B$33:$B$776,U$47)+'СЕТ СН'!$F$14+СВЦЭМ!$D$10+'СЕТ СН'!$F$6-'СЕТ СН'!$F$26</f>
        <v>805.97341676999997</v>
      </c>
      <c r="V53" s="36">
        <f>SUMIFS(СВЦЭМ!$D$33:$D$776,СВЦЭМ!$A$33:$A$776,$A53,СВЦЭМ!$B$33:$B$776,V$47)+'СЕТ СН'!$F$14+СВЦЭМ!$D$10+'СЕТ СН'!$F$6-'СЕТ СН'!$F$26</f>
        <v>793.92313891000003</v>
      </c>
      <c r="W53" s="36">
        <f>SUMIFS(СВЦЭМ!$D$33:$D$776,СВЦЭМ!$A$33:$A$776,$A53,СВЦЭМ!$B$33:$B$776,W$47)+'СЕТ СН'!$F$14+СВЦЭМ!$D$10+'СЕТ СН'!$F$6-'СЕТ СН'!$F$26</f>
        <v>781.88428005000003</v>
      </c>
      <c r="X53" s="36">
        <f>SUMIFS(СВЦЭМ!$D$33:$D$776,СВЦЭМ!$A$33:$A$776,$A53,СВЦЭМ!$B$33:$B$776,X$47)+'СЕТ СН'!$F$14+СВЦЭМ!$D$10+'СЕТ СН'!$F$6-'СЕТ СН'!$F$26</f>
        <v>784.57003631999999</v>
      </c>
      <c r="Y53" s="36">
        <f>SUMIFS(СВЦЭМ!$D$33:$D$776,СВЦЭМ!$A$33:$A$776,$A53,СВЦЭМ!$B$33:$B$776,Y$47)+'СЕТ СН'!$F$14+СВЦЭМ!$D$10+'СЕТ СН'!$F$6-'СЕТ СН'!$F$26</f>
        <v>780.11331471999995</v>
      </c>
    </row>
    <row r="54" spans="1:25" ht="15.75" x14ac:dyDescent="0.2">
      <c r="A54" s="35">
        <f t="shared" si="1"/>
        <v>43776</v>
      </c>
      <c r="B54" s="36">
        <f>SUMIFS(СВЦЭМ!$D$33:$D$776,СВЦЭМ!$A$33:$A$776,$A54,СВЦЭМ!$B$33:$B$776,B$47)+'СЕТ СН'!$F$14+СВЦЭМ!$D$10+'СЕТ СН'!$F$6-'СЕТ СН'!$F$26</f>
        <v>826.01260939999997</v>
      </c>
      <c r="C54" s="36">
        <f>SUMIFS(СВЦЭМ!$D$33:$D$776,СВЦЭМ!$A$33:$A$776,$A54,СВЦЭМ!$B$33:$B$776,C$47)+'СЕТ СН'!$F$14+СВЦЭМ!$D$10+'СЕТ СН'!$F$6-'СЕТ СН'!$F$26</f>
        <v>856.70012554999994</v>
      </c>
      <c r="D54" s="36">
        <f>SUMIFS(СВЦЭМ!$D$33:$D$776,СВЦЭМ!$A$33:$A$776,$A54,СВЦЭМ!$B$33:$B$776,D$47)+'СЕТ СН'!$F$14+СВЦЭМ!$D$10+'СЕТ СН'!$F$6-'СЕТ СН'!$F$26</f>
        <v>870.67872866000005</v>
      </c>
      <c r="E54" s="36">
        <f>SUMIFS(СВЦЭМ!$D$33:$D$776,СВЦЭМ!$A$33:$A$776,$A54,СВЦЭМ!$B$33:$B$776,E$47)+'СЕТ СН'!$F$14+СВЦЭМ!$D$10+'СЕТ СН'!$F$6-'СЕТ СН'!$F$26</f>
        <v>884.56250433000002</v>
      </c>
      <c r="F54" s="36">
        <f>SUMIFS(СВЦЭМ!$D$33:$D$776,СВЦЭМ!$A$33:$A$776,$A54,СВЦЭМ!$B$33:$B$776,F$47)+'СЕТ СН'!$F$14+СВЦЭМ!$D$10+'СЕТ СН'!$F$6-'СЕТ СН'!$F$26</f>
        <v>884.17805284999997</v>
      </c>
      <c r="G54" s="36">
        <f>SUMIFS(СВЦЭМ!$D$33:$D$776,СВЦЭМ!$A$33:$A$776,$A54,СВЦЭМ!$B$33:$B$776,G$47)+'СЕТ СН'!$F$14+СВЦЭМ!$D$10+'СЕТ СН'!$F$6-'СЕТ СН'!$F$26</f>
        <v>855.59761294999998</v>
      </c>
      <c r="H54" s="36">
        <f>SUMIFS(СВЦЭМ!$D$33:$D$776,СВЦЭМ!$A$33:$A$776,$A54,СВЦЭМ!$B$33:$B$776,H$47)+'СЕТ СН'!$F$14+СВЦЭМ!$D$10+'СЕТ СН'!$F$6-'СЕТ СН'!$F$26</f>
        <v>812.32666338000001</v>
      </c>
      <c r="I54" s="36">
        <f>SUMIFS(СВЦЭМ!$D$33:$D$776,СВЦЭМ!$A$33:$A$776,$A54,СВЦЭМ!$B$33:$B$776,I$47)+'СЕТ СН'!$F$14+СВЦЭМ!$D$10+'СЕТ СН'!$F$6-'СЕТ СН'!$F$26</f>
        <v>791.38390921999996</v>
      </c>
      <c r="J54" s="36">
        <f>SUMIFS(СВЦЭМ!$D$33:$D$776,СВЦЭМ!$A$33:$A$776,$A54,СВЦЭМ!$B$33:$B$776,J$47)+'СЕТ СН'!$F$14+СВЦЭМ!$D$10+'СЕТ СН'!$F$6-'СЕТ СН'!$F$26</f>
        <v>785.16615209999998</v>
      </c>
      <c r="K54" s="36">
        <f>SUMIFS(СВЦЭМ!$D$33:$D$776,СВЦЭМ!$A$33:$A$776,$A54,СВЦЭМ!$B$33:$B$776,K$47)+'СЕТ СН'!$F$14+СВЦЭМ!$D$10+'СЕТ СН'!$F$6-'СЕТ СН'!$F$26</f>
        <v>785.99001264000003</v>
      </c>
      <c r="L54" s="36">
        <f>SUMIFS(СВЦЭМ!$D$33:$D$776,СВЦЭМ!$A$33:$A$776,$A54,СВЦЭМ!$B$33:$B$776,L$47)+'СЕТ СН'!$F$14+СВЦЭМ!$D$10+'СЕТ СН'!$F$6-'СЕТ СН'!$F$26</f>
        <v>807.97356720000005</v>
      </c>
      <c r="M54" s="36">
        <f>SUMIFS(СВЦЭМ!$D$33:$D$776,СВЦЭМ!$A$33:$A$776,$A54,СВЦЭМ!$B$33:$B$776,M$47)+'СЕТ СН'!$F$14+СВЦЭМ!$D$10+'СЕТ СН'!$F$6-'СЕТ СН'!$F$26</f>
        <v>824.21988413999998</v>
      </c>
      <c r="N54" s="36">
        <f>SUMIFS(СВЦЭМ!$D$33:$D$776,СВЦЭМ!$A$33:$A$776,$A54,СВЦЭМ!$B$33:$B$776,N$47)+'СЕТ СН'!$F$14+СВЦЭМ!$D$10+'СЕТ СН'!$F$6-'СЕТ СН'!$F$26</f>
        <v>836.11235133000002</v>
      </c>
      <c r="O54" s="36">
        <f>SUMIFS(СВЦЭМ!$D$33:$D$776,СВЦЭМ!$A$33:$A$776,$A54,СВЦЭМ!$B$33:$B$776,O$47)+'СЕТ СН'!$F$14+СВЦЭМ!$D$10+'СЕТ СН'!$F$6-'СЕТ СН'!$F$26</f>
        <v>846.41749542000002</v>
      </c>
      <c r="P54" s="36">
        <f>SUMIFS(СВЦЭМ!$D$33:$D$776,СВЦЭМ!$A$33:$A$776,$A54,СВЦЭМ!$B$33:$B$776,P$47)+'СЕТ СН'!$F$14+СВЦЭМ!$D$10+'СЕТ СН'!$F$6-'СЕТ СН'!$F$26</f>
        <v>847.46185923999997</v>
      </c>
      <c r="Q54" s="36">
        <f>SUMIFS(СВЦЭМ!$D$33:$D$776,СВЦЭМ!$A$33:$A$776,$A54,СВЦЭМ!$B$33:$B$776,Q$47)+'СЕТ СН'!$F$14+СВЦЭМ!$D$10+'СЕТ СН'!$F$6-'СЕТ СН'!$F$26</f>
        <v>841.11604513999998</v>
      </c>
      <c r="R54" s="36">
        <f>SUMIFS(СВЦЭМ!$D$33:$D$776,СВЦЭМ!$A$33:$A$776,$A54,СВЦЭМ!$B$33:$B$776,R$47)+'СЕТ СН'!$F$14+СВЦЭМ!$D$10+'СЕТ СН'!$F$6-'СЕТ СН'!$F$26</f>
        <v>795.46601185999998</v>
      </c>
      <c r="S54" s="36">
        <f>SUMIFS(СВЦЭМ!$D$33:$D$776,СВЦЭМ!$A$33:$A$776,$A54,СВЦЭМ!$B$33:$B$776,S$47)+'СЕТ СН'!$F$14+СВЦЭМ!$D$10+'СЕТ СН'!$F$6-'СЕТ СН'!$F$26</f>
        <v>782.58509018999996</v>
      </c>
      <c r="T54" s="36">
        <f>SUMIFS(СВЦЭМ!$D$33:$D$776,СВЦЭМ!$A$33:$A$776,$A54,СВЦЭМ!$B$33:$B$776,T$47)+'СЕТ СН'!$F$14+СВЦЭМ!$D$10+'СЕТ СН'!$F$6-'СЕТ СН'!$F$26</f>
        <v>770.71241697999994</v>
      </c>
      <c r="U54" s="36">
        <f>SUMIFS(СВЦЭМ!$D$33:$D$776,СВЦЭМ!$A$33:$A$776,$A54,СВЦЭМ!$B$33:$B$776,U$47)+'СЕТ СН'!$F$14+СВЦЭМ!$D$10+'СЕТ СН'!$F$6-'СЕТ СН'!$F$26</f>
        <v>768.36661887000002</v>
      </c>
      <c r="V54" s="36">
        <f>SUMIFS(СВЦЭМ!$D$33:$D$776,СВЦЭМ!$A$33:$A$776,$A54,СВЦЭМ!$B$33:$B$776,V$47)+'СЕТ СН'!$F$14+СВЦЭМ!$D$10+'СЕТ СН'!$F$6-'СЕТ СН'!$F$26</f>
        <v>768.43858847000001</v>
      </c>
      <c r="W54" s="36">
        <f>SUMIFS(СВЦЭМ!$D$33:$D$776,СВЦЭМ!$A$33:$A$776,$A54,СВЦЭМ!$B$33:$B$776,W$47)+'СЕТ СН'!$F$14+СВЦЭМ!$D$10+'СЕТ СН'!$F$6-'СЕТ СН'!$F$26</f>
        <v>760.83296728999994</v>
      </c>
      <c r="X54" s="36">
        <f>SUMIFS(СВЦЭМ!$D$33:$D$776,СВЦЭМ!$A$33:$A$776,$A54,СВЦЭМ!$B$33:$B$776,X$47)+'СЕТ СН'!$F$14+СВЦЭМ!$D$10+'СЕТ СН'!$F$6-'СЕТ СН'!$F$26</f>
        <v>767.28257323000003</v>
      </c>
      <c r="Y54" s="36">
        <f>SUMIFS(СВЦЭМ!$D$33:$D$776,СВЦЭМ!$A$33:$A$776,$A54,СВЦЭМ!$B$33:$B$776,Y$47)+'СЕТ СН'!$F$14+СВЦЭМ!$D$10+'СЕТ СН'!$F$6-'СЕТ СН'!$F$26</f>
        <v>802.27608305000001</v>
      </c>
    </row>
    <row r="55" spans="1:25" ht="15.75" x14ac:dyDescent="0.2">
      <c r="A55" s="35">
        <f t="shared" si="1"/>
        <v>43777</v>
      </c>
      <c r="B55" s="36">
        <f>SUMIFS(СВЦЭМ!$D$33:$D$776,СВЦЭМ!$A$33:$A$776,$A55,СВЦЭМ!$B$33:$B$776,B$47)+'СЕТ СН'!$F$14+СВЦЭМ!$D$10+'СЕТ СН'!$F$6-'СЕТ СН'!$F$26</f>
        <v>875.97515948</v>
      </c>
      <c r="C55" s="36">
        <f>SUMIFS(СВЦЭМ!$D$33:$D$776,СВЦЭМ!$A$33:$A$776,$A55,СВЦЭМ!$B$33:$B$776,C$47)+'СЕТ СН'!$F$14+СВЦЭМ!$D$10+'СЕТ СН'!$F$6-'СЕТ СН'!$F$26</f>
        <v>913.24432372000001</v>
      </c>
      <c r="D55" s="36">
        <f>SUMIFS(СВЦЭМ!$D$33:$D$776,СВЦЭМ!$A$33:$A$776,$A55,СВЦЭМ!$B$33:$B$776,D$47)+'СЕТ СН'!$F$14+СВЦЭМ!$D$10+'СЕТ СН'!$F$6-'СЕТ СН'!$F$26</f>
        <v>922.55000312000004</v>
      </c>
      <c r="E55" s="36">
        <f>SUMIFS(СВЦЭМ!$D$33:$D$776,СВЦЭМ!$A$33:$A$776,$A55,СВЦЭМ!$B$33:$B$776,E$47)+'СЕТ СН'!$F$14+СВЦЭМ!$D$10+'СЕТ СН'!$F$6-'СЕТ СН'!$F$26</f>
        <v>930.91629322999995</v>
      </c>
      <c r="F55" s="36">
        <f>SUMIFS(СВЦЭМ!$D$33:$D$776,СВЦЭМ!$A$33:$A$776,$A55,СВЦЭМ!$B$33:$B$776,F$47)+'СЕТ СН'!$F$14+СВЦЭМ!$D$10+'СЕТ СН'!$F$6-'СЕТ СН'!$F$26</f>
        <v>926.70089021000001</v>
      </c>
      <c r="G55" s="36">
        <f>SUMIFS(СВЦЭМ!$D$33:$D$776,СВЦЭМ!$A$33:$A$776,$A55,СВЦЭМ!$B$33:$B$776,G$47)+'СЕТ СН'!$F$14+СВЦЭМ!$D$10+'СЕТ СН'!$F$6-'СЕТ СН'!$F$26</f>
        <v>907.08344046000002</v>
      </c>
      <c r="H55" s="36">
        <f>SUMIFS(СВЦЭМ!$D$33:$D$776,СВЦЭМ!$A$33:$A$776,$A55,СВЦЭМ!$B$33:$B$776,H$47)+'СЕТ СН'!$F$14+СВЦЭМ!$D$10+'СЕТ СН'!$F$6-'СЕТ СН'!$F$26</f>
        <v>857.40431163999995</v>
      </c>
      <c r="I55" s="36">
        <f>SUMIFS(СВЦЭМ!$D$33:$D$776,СВЦЭМ!$A$33:$A$776,$A55,СВЦЭМ!$B$33:$B$776,I$47)+'СЕТ СН'!$F$14+СВЦЭМ!$D$10+'СЕТ СН'!$F$6-'СЕТ СН'!$F$26</f>
        <v>826.13888898000005</v>
      </c>
      <c r="J55" s="36">
        <f>SUMIFS(СВЦЭМ!$D$33:$D$776,СВЦЭМ!$A$33:$A$776,$A55,СВЦЭМ!$B$33:$B$776,J$47)+'СЕТ СН'!$F$14+СВЦЭМ!$D$10+'СЕТ СН'!$F$6-'СЕТ СН'!$F$26</f>
        <v>816.73759949999999</v>
      </c>
      <c r="K55" s="36">
        <f>SUMIFS(СВЦЭМ!$D$33:$D$776,СВЦЭМ!$A$33:$A$776,$A55,СВЦЭМ!$B$33:$B$776,K$47)+'СЕТ СН'!$F$14+СВЦЭМ!$D$10+'СЕТ СН'!$F$6-'СЕТ СН'!$F$26</f>
        <v>814.24023955999996</v>
      </c>
      <c r="L55" s="36">
        <f>SUMIFS(СВЦЭМ!$D$33:$D$776,СВЦЭМ!$A$33:$A$776,$A55,СВЦЭМ!$B$33:$B$776,L$47)+'СЕТ СН'!$F$14+СВЦЭМ!$D$10+'СЕТ СН'!$F$6-'СЕТ СН'!$F$26</f>
        <v>807.46376543999997</v>
      </c>
      <c r="M55" s="36">
        <f>SUMIFS(СВЦЭМ!$D$33:$D$776,СВЦЭМ!$A$33:$A$776,$A55,СВЦЭМ!$B$33:$B$776,M$47)+'СЕТ СН'!$F$14+СВЦЭМ!$D$10+'СЕТ СН'!$F$6-'СЕТ СН'!$F$26</f>
        <v>819.24818002999996</v>
      </c>
      <c r="N55" s="36">
        <f>SUMIFS(СВЦЭМ!$D$33:$D$776,СВЦЭМ!$A$33:$A$776,$A55,СВЦЭМ!$B$33:$B$776,N$47)+'СЕТ СН'!$F$14+СВЦЭМ!$D$10+'СЕТ СН'!$F$6-'СЕТ СН'!$F$26</f>
        <v>830.92194690999997</v>
      </c>
      <c r="O55" s="36">
        <f>SUMIFS(СВЦЭМ!$D$33:$D$776,СВЦЭМ!$A$33:$A$776,$A55,СВЦЭМ!$B$33:$B$776,O$47)+'СЕТ СН'!$F$14+СВЦЭМ!$D$10+'СЕТ СН'!$F$6-'СЕТ СН'!$F$26</f>
        <v>840.03578400000004</v>
      </c>
      <c r="P55" s="36">
        <f>SUMIFS(СВЦЭМ!$D$33:$D$776,СВЦЭМ!$A$33:$A$776,$A55,СВЦЭМ!$B$33:$B$776,P$47)+'СЕТ СН'!$F$14+СВЦЭМ!$D$10+'СЕТ СН'!$F$6-'СЕТ СН'!$F$26</f>
        <v>843.59632624999995</v>
      </c>
      <c r="Q55" s="36">
        <f>SUMIFS(СВЦЭМ!$D$33:$D$776,СВЦЭМ!$A$33:$A$776,$A55,СВЦЭМ!$B$33:$B$776,Q$47)+'СЕТ СН'!$F$14+СВЦЭМ!$D$10+'СЕТ СН'!$F$6-'СЕТ СН'!$F$26</f>
        <v>845.92348961000005</v>
      </c>
      <c r="R55" s="36">
        <f>SUMIFS(СВЦЭМ!$D$33:$D$776,СВЦЭМ!$A$33:$A$776,$A55,СВЦЭМ!$B$33:$B$776,R$47)+'СЕТ СН'!$F$14+СВЦЭМ!$D$10+'СЕТ СН'!$F$6-'СЕТ СН'!$F$26</f>
        <v>806.77385183000001</v>
      </c>
      <c r="S55" s="36">
        <f>SUMIFS(СВЦЭМ!$D$33:$D$776,СВЦЭМ!$A$33:$A$776,$A55,СВЦЭМ!$B$33:$B$776,S$47)+'СЕТ СН'!$F$14+СВЦЭМ!$D$10+'СЕТ СН'!$F$6-'СЕТ СН'!$F$26</f>
        <v>788.89757700999996</v>
      </c>
      <c r="T55" s="36">
        <f>SUMIFS(СВЦЭМ!$D$33:$D$776,СВЦЭМ!$A$33:$A$776,$A55,СВЦЭМ!$B$33:$B$776,T$47)+'СЕТ СН'!$F$14+СВЦЭМ!$D$10+'СЕТ СН'!$F$6-'СЕТ СН'!$F$26</f>
        <v>772.27408890000004</v>
      </c>
      <c r="U55" s="36">
        <f>SUMIFS(СВЦЭМ!$D$33:$D$776,СВЦЭМ!$A$33:$A$776,$A55,СВЦЭМ!$B$33:$B$776,U$47)+'СЕТ СН'!$F$14+СВЦЭМ!$D$10+'СЕТ СН'!$F$6-'СЕТ СН'!$F$26</f>
        <v>766.05996970000001</v>
      </c>
      <c r="V55" s="36">
        <f>SUMIFS(СВЦЭМ!$D$33:$D$776,СВЦЭМ!$A$33:$A$776,$A55,СВЦЭМ!$B$33:$B$776,V$47)+'СЕТ СН'!$F$14+СВЦЭМ!$D$10+'СЕТ СН'!$F$6-'СЕТ СН'!$F$26</f>
        <v>779.49111283000002</v>
      </c>
      <c r="W55" s="36">
        <f>SUMIFS(СВЦЭМ!$D$33:$D$776,СВЦЭМ!$A$33:$A$776,$A55,СВЦЭМ!$B$33:$B$776,W$47)+'СЕТ СН'!$F$14+СВЦЭМ!$D$10+'СЕТ СН'!$F$6-'СЕТ СН'!$F$26</f>
        <v>792.24390613000003</v>
      </c>
      <c r="X55" s="36">
        <f>SUMIFS(СВЦЭМ!$D$33:$D$776,СВЦЭМ!$A$33:$A$776,$A55,СВЦЭМ!$B$33:$B$776,X$47)+'СЕТ СН'!$F$14+СВЦЭМ!$D$10+'СЕТ СН'!$F$6-'СЕТ СН'!$F$26</f>
        <v>808.67077224000002</v>
      </c>
      <c r="Y55" s="36">
        <f>SUMIFS(СВЦЭМ!$D$33:$D$776,СВЦЭМ!$A$33:$A$776,$A55,СВЦЭМ!$B$33:$B$776,Y$47)+'СЕТ СН'!$F$14+СВЦЭМ!$D$10+'СЕТ СН'!$F$6-'СЕТ СН'!$F$26</f>
        <v>835.59076599000002</v>
      </c>
    </row>
    <row r="56" spans="1:25" ht="15.75" x14ac:dyDescent="0.2">
      <c r="A56" s="35">
        <f t="shared" si="1"/>
        <v>43778</v>
      </c>
      <c r="B56" s="36">
        <f>SUMIFS(СВЦЭМ!$D$33:$D$776,СВЦЭМ!$A$33:$A$776,$A56,СВЦЭМ!$B$33:$B$776,B$47)+'СЕТ СН'!$F$14+СВЦЭМ!$D$10+'СЕТ СН'!$F$6-'СЕТ СН'!$F$26</f>
        <v>895.88856492000002</v>
      </c>
      <c r="C56" s="36">
        <f>SUMIFS(СВЦЭМ!$D$33:$D$776,СВЦЭМ!$A$33:$A$776,$A56,СВЦЭМ!$B$33:$B$776,C$47)+'СЕТ СН'!$F$14+СВЦЭМ!$D$10+'СЕТ СН'!$F$6-'СЕТ СН'!$F$26</f>
        <v>933.94549215999996</v>
      </c>
      <c r="D56" s="36">
        <f>SUMIFS(СВЦЭМ!$D$33:$D$776,СВЦЭМ!$A$33:$A$776,$A56,СВЦЭМ!$B$33:$B$776,D$47)+'СЕТ СН'!$F$14+СВЦЭМ!$D$10+'СЕТ СН'!$F$6-'СЕТ СН'!$F$26</f>
        <v>948.63809620999996</v>
      </c>
      <c r="E56" s="36">
        <f>SUMIFS(СВЦЭМ!$D$33:$D$776,СВЦЭМ!$A$33:$A$776,$A56,СВЦЭМ!$B$33:$B$776,E$47)+'СЕТ СН'!$F$14+СВЦЭМ!$D$10+'СЕТ СН'!$F$6-'СЕТ СН'!$F$26</f>
        <v>964.58674069999995</v>
      </c>
      <c r="F56" s="36">
        <f>SUMIFS(СВЦЭМ!$D$33:$D$776,СВЦЭМ!$A$33:$A$776,$A56,СВЦЭМ!$B$33:$B$776,F$47)+'СЕТ СН'!$F$14+СВЦЭМ!$D$10+'СЕТ СН'!$F$6-'СЕТ СН'!$F$26</f>
        <v>959.90148652000005</v>
      </c>
      <c r="G56" s="36">
        <f>SUMIFS(СВЦЭМ!$D$33:$D$776,СВЦЭМ!$A$33:$A$776,$A56,СВЦЭМ!$B$33:$B$776,G$47)+'СЕТ СН'!$F$14+СВЦЭМ!$D$10+'СЕТ СН'!$F$6-'СЕТ СН'!$F$26</f>
        <v>951.35601663</v>
      </c>
      <c r="H56" s="36">
        <f>SUMIFS(СВЦЭМ!$D$33:$D$776,СВЦЭМ!$A$33:$A$776,$A56,СВЦЭМ!$B$33:$B$776,H$47)+'СЕТ СН'!$F$14+СВЦЭМ!$D$10+'СЕТ СН'!$F$6-'СЕТ СН'!$F$26</f>
        <v>907.94874917999994</v>
      </c>
      <c r="I56" s="36">
        <f>SUMIFS(СВЦЭМ!$D$33:$D$776,СВЦЭМ!$A$33:$A$776,$A56,СВЦЭМ!$B$33:$B$776,I$47)+'СЕТ СН'!$F$14+СВЦЭМ!$D$10+'СЕТ СН'!$F$6-'СЕТ СН'!$F$26</f>
        <v>867.31550040000002</v>
      </c>
      <c r="J56" s="36">
        <f>SUMIFS(СВЦЭМ!$D$33:$D$776,СВЦЭМ!$A$33:$A$776,$A56,СВЦЭМ!$B$33:$B$776,J$47)+'СЕТ СН'!$F$14+СВЦЭМ!$D$10+'СЕТ СН'!$F$6-'СЕТ СН'!$F$26</f>
        <v>852.10143558000004</v>
      </c>
      <c r="K56" s="36">
        <f>SUMIFS(СВЦЭМ!$D$33:$D$776,СВЦЭМ!$A$33:$A$776,$A56,СВЦЭМ!$B$33:$B$776,K$47)+'СЕТ СН'!$F$14+СВЦЭМ!$D$10+'СЕТ СН'!$F$6-'СЕТ СН'!$F$26</f>
        <v>846.18875348999995</v>
      </c>
      <c r="L56" s="36">
        <f>SUMIFS(СВЦЭМ!$D$33:$D$776,СВЦЭМ!$A$33:$A$776,$A56,СВЦЭМ!$B$33:$B$776,L$47)+'СЕТ СН'!$F$14+СВЦЭМ!$D$10+'СЕТ СН'!$F$6-'СЕТ СН'!$F$26</f>
        <v>853.72870001000001</v>
      </c>
      <c r="M56" s="36">
        <f>SUMIFS(СВЦЭМ!$D$33:$D$776,СВЦЭМ!$A$33:$A$776,$A56,СВЦЭМ!$B$33:$B$776,M$47)+'СЕТ СН'!$F$14+СВЦЭМ!$D$10+'СЕТ СН'!$F$6-'СЕТ СН'!$F$26</f>
        <v>859.15060483000002</v>
      </c>
      <c r="N56" s="36">
        <f>SUMIFS(СВЦЭМ!$D$33:$D$776,СВЦЭМ!$A$33:$A$776,$A56,СВЦЭМ!$B$33:$B$776,N$47)+'СЕТ СН'!$F$14+СВЦЭМ!$D$10+'СЕТ СН'!$F$6-'СЕТ СН'!$F$26</f>
        <v>864.08823051000002</v>
      </c>
      <c r="O56" s="36">
        <f>SUMIFS(СВЦЭМ!$D$33:$D$776,СВЦЭМ!$A$33:$A$776,$A56,СВЦЭМ!$B$33:$B$776,O$47)+'СЕТ СН'!$F$14+СВЦЭМ!$D$10+'СЕТ СН'!$F$6-'СЕТ СН'!$F$26</f>
        <v>875.34150520000003</v>
      </c>
      <c r="P56" s="36">
        <f>SUMIFS(СВЦЭМ!$D$33:$D$776,СВЦЭМ!$A$33:$A$776,$A56,СВЦЭМ!$B$33:$B$776,P$47)+'СЕТ СН'!$F$14+СВЦЭМ!$D$10+'СЕТ СН'!$F$6-'СЕТ СН'!$F$26</f>
        <v>886.82660683999995</v>
      </c>
      <c r="Q56" s="36">
        <f>SUMIFS(СВЦЭМ!$D$33:$D$776,СВЦЭМ!$A$33:$A$776,$A56,СВЦЭМ!$B$33:$B$776,Q$47)+'СЕТ СН'!$F$14+СВЦЭМ!$D$10+'СЕТ СН'!$F$6-'СЕТ СН'!$F$26</f>
        <v>882.06487226000002</v>
      </c>
      <c r="R56" s="36">
        <f>SUMIFS(СВЦЭМ!$D$33:$D$776,СВЦЭМ!$A$33:$A$776,$A56,СВЦЭМ!$B$33:$B$776,R$47)+'СЕТ СН'!$F$14+СВЦЭМ!$D$10+'СЕТ СН'!$F$6-'СЕТ СН'!$F$26</f>
        <v>839.63598157000001</v>
      </c>
      <c r="S56" s="36">
        <f>SUMIFS(СВЦЭМ!$D$33:$D$776,СВЦЭМ!$A$33:$A$776,$A56,СВЦЭМ!$B$33:$B$776,S$47)+'СЕТ СН'!$F$14+СВЦЭМ!$D$10+'СЕТ СН'!$F$6-'СЕТ СН'!$F$26</f>
        <v>805.45702074999997</v>
      </c>
      <c r="T56" s="36">
        <f>SUMIFS(СВЦЭМ!$D$33:$D$776,СВЦЭМ!$A$33:$A$776,$A56,СВЦЭМ!$B$33:$B$776,T$47)+'СЕТ СН'!$F$14+СВЦЭМ!$D$10+'СЕТ СН'!$F$6-'СЕТ СН'!$F$26</f>
        <v>816.00320912999996</v>
      </c>
      <c r="U56" s="36">
        <f>SUMIFS(СВЦЭМ!$D$33:$D$776,СВЦЭМ!$A$33:$A$776,$A56,СВЦЭМ!$B$33:$B$776,U$47)+'СЕТ СН'!$F$14+СВЦЭМ!$D$10+'СЕТ СН'!$F$6-'СЕТ СН'!$F$26</f>
        <v>817.19483346000004</v>
      </c>
      <c r="V56" s="36">
        <f>SUMIFS(СВЦЭМ!$D$33:$D$776,СВЦЭМ!$A$33:$A$776,$A56,СВЦЭМ!$B$33:$B$776,V$47)+'СЕТ СН'!$F$14+СВЦЭМ!$D$10+'СЕТ СН'!$F$6-'СЕТ СН'!$F$26</f>
        <v>809.18896794</v>
      </c>
      <c r="W56" s="36">
        <f>SUMIFS(СВЦЭМ!$D$33:$D$776,СВЦЭМ!$A$33:$A$776,$A56,СВЦЭМ!$B$33:$B$776,W$47)+'СЕТ СН'!$F$14+СВЦЭМ!$D$10+'СЕТ СН'!$F$6-'СЕТ СН'!$F$26</f>
        <v>799.45818985999995</v>
      </c>
      <c r="X56" s="36">
        <f>SUMIFS(СВЦЭМ!$D$33:$D$776,СВЦЭМ!$A$33:$A$776,$A56,СВЦЭМ!$B$33:$B$776,X$47)+'СЕТ СН'!$F$14+СВЦЭМ!$D$10+'СЕТ СН'!$F$6-'СЕТ СН'!$F$26</f>
        <v>799.26962633999995</v>
      </c>
      <c r="Y56" s="36">
        <f>SUMIFS(СВЦЭМ!$D$33:$D$776,СВЦЭМ!$A$33:$A$776,$A56,СВЦЭМ!$B$33:$B$776,Y$47)+'СЕТ СН'!$F$14+СВЦЭМ!$D$10+'СЕТ СН'!$F$6-'СЕТ СН'!$F$26</f>
        <v>828.94037351999998</v>
      </c>
    </row>
    <row r="57" spans="1:25" ht="15.75" x14ac:dyDescent="0.2">
      <c r="A57" s="35">
        <f t="shared" si="1"/>
        <v>43779</v>
      </c>
      <c r="B57" s="36">
        <f>SUMIFS(СВЦЭМ!$D$33:$D$776,СВЦЭМ!$A$33:$A$776,$A57,СВЦЭМ!$B$33:$B$776,B$47)+'СЕТ СН'!$F$14+СВЦЭМ!$D$10+'СЕТ СН'!$F$6-'СЕТ СН'!$F$26</f>
        <v>893.27082134</v>
      </c>
      <c r="C57" s="36">
        <f>SUMIFS(СВЦЭМ!$D$33:$D$776,СВЦЭМ!$A$33:$A$776,$A57,СВЦЭМ!$B$33:$B$776,C$47)+'СЕТ СН'!$F$14+СВЦЭМ!$D$10+'СЕТ СН'!$F$6-'СЕТ СН'!$F$26</f>
        <v>928.88887321999994</v>
      </c>
      <c r="D57" s="36">
        <f>SUMIFS(СВЦЭМ!$D$33:$D$776,СВЦЭМ!$A$33:$A$776,$A57,СВЦЭМ!$B$33:$B$776,D$47)+'СЕТ СН'!$F$14+СВЦЭМ!$D$10+'СЕТ СН'!$F$6-'СЕТ СН'!$F$26</f>
        <v>946.50172915999997</v>
      </c>
      <c r="E57" s="36">
        <f>SUMIFS(СВЦЭМ!$D$33:$D$776,СВЦЭМ!$A$33:$A$776,$A57,СВЦЭМ!$B$33:$B$776,E$47)+'СЕТ СН'!$F$14+СВЦЭМ!$D$10+'СЕТ СН'!$F$6-'СЕТ СН'!$F$26</f>
        <v>960.67855139999995</v>
      </c>
      <c r="F57" s="36">
        <f>SUMIFS(СВЦЭМ!$D$33:$D$776,СВЦЭМ!$A$33:$A$776,$A57,СВЦЭМ!$B$33:$B$776,F$47)+'СЕТ СН'!$F$14+СВЦЭМ!$D$10+'СЕТ СН'!$F$6-'СЕТ СН'!$F$26</f>
        <v>960.26683249999996</v>
      </c>
      <c r="G57" s="36">
        <f>SUMIFS(СВЦЭМ!$D$33:$D$776,СВЦЭМ!$A$33:$A$776,$A57,СВЦЭМ!$B$33:$B$776,G$47)+'СЕТ СН'!$F$14+СВЦЭМ!$D$10+'СЕТ СН'!$F$6-'СЕТ СН'!$F$26</f>
        <v>948.16356483999994</v>
      </c>
      <c r="H57" s="36">
        <f>SUMIFS(СВЦЭМ!$D$33:$D$776,СВЦЭМ!$A$33:$A$776,$A57,СВЦЭМ!$B$33:$B$776,H$47)+'СЕТ СН'!$F$14+СВЦЭМ!$D$10+'СЕТ СН'!$F$6-'СЕТ СН'!$F$26</f>
        <v>922.85817486999997</v>
      </c>
      <c r="I57" s="36">
        <f>SUMIFS(СВЦЭМ!$D$33:$D$776,СВЦЭМ!$A$33:$A$776,$A57,СВЦЭМ!$B$33:$B$776,I$47)+'СЕТ СН'!$F$14+СВЦЭМ!$D$10+'СЕТ СН'!$F$6-'СЕТ СН'!$F$26</f>
        <v>912.00220147000005</v>
      </c>
      <c r="J57" s="36">
        <f>SUMIFS(СВЦЭМ!$D$33:$D$776,СВЦЭМ!$A$33:$A$776,$A57,СВЦЭМ!$B$33:$B$776,J$47)+'СЕТ СН'!$F$14+СВЦЭМ!$D$10+'СЕТ СН'!$F$6-'СЕТ СН'!$F$26</f>
        <v>901.05663387999994</v>
      </c>
      <c r="K57" s="36">
        <f>SUMIFS(СВЦЭМ!$D$33:$D$776,СВЦЭМ!$A$33:$A$776,$A57,СВЦЭМ!$B$33:$B$776,K$47)+'СЕТ СН'!$F$14+СВЦЭМ!$D$10+'СЕТ СН'!$F$6-'СЕТ СН'!$F$26</f>
        <v>872.22225936999996</v>
      </c>
      <c r="L57" s="36">
        <f>SUMIFS(СВЦЭМ!$D$33:$D$776,СВЦЭМ!$A$33:$A$776,$A57,СВЦЭМ!$B$33:$B$776,L$47)+'СЕТ СН'!$F$14+СВЦЭМ!$D$10+'СЕТ СН'!$F$6-'СЕТ СН'!$F$26</f>
        <v>857.79573010000001</v>
      </c>
      <c r="M57" s="36">
        <f>SUMIFS(СВЦЭМ!$D$33:$D$776,СВЦЭМ!$A$33:$A$776,$A57,СВЦЭМ!$B$33:$B$776,M$47)+'СЕТ СН'!$F$14+СВЦЭМ!$D$10+'СЕТ СН'!$F$6-'СЕТ СН'!$F$26</f>
        <v>857.77782187000003</v>
      </c>
      <c r="N57" s="36">
        <f>SUMIFS(СВЦЭМ!$D$33:$D$776,СВЦЭМ!$A$33:$A$776,$A57,СВЦЭМ!$B$33:$B$776,N$47)+'СЕТ СН'!$F$14+СВЦЭМ!$D$10+'СЕТ СН'!$F$6-'СЕТ СН'!$F$26</f>
        <v>864.46721725999998</v>
      </c>
      <c r="O57" s="36">
        <f>SUMIFS(СВЦЭМ!$D$33:$D$776,СВЦЭМ!$A$33:$A$776,$A57,СВЦЭМ!$B$33:$B$776,O$47)+'СЕТ СН'!$F$14+СВЦЭМ!$D$10+'СЕТ СН'!$F$6-'СЕТ СН'!$F$26</f>
        <v>877.03522504</v>
      </c>
      <c r="P57" s="36">
        <f>SUMIFS(СВЦЭМ!$D$33:$D$776,СВЦЭМ!$A$33:$A$776,$A57,СВЦЭМ!$B$33:$B$776,P$47)+'СЕТ СН'!$F$14+СВЦЭМ!$D$10+'СЕТ СН'!$F$6-'СЕТ СН'!$F$26</f>
        <v>892.84710379000001</v>
      </c>
      <c r="Q57" s="36">
        <f>SUMIFS(СВЦЭМ!$D$33:$D$776,СВЦЭМ!$A$33:$A$776,$A57,СВЦЭМ!$B$33:$B$776,Q$47)+'СЕТ СН'!$F$14+СВЦЭМ!$D$10+'СЕТ СН'!$F$6-'СЕТ СН'!$F$26</f>
        <v>895.46490296000002</v>
      </c>
      <c r="R57" s="36">
        <f>SUMIFS(СВЦЭМ!$D$33:$D$776,СВЦЭМ!$A$33:$A$776,$A57,СВЦЭМ!$B$33:$B$776,R$47)+'СЕТ СН'!$F$14+СВЦЭМ!$D$10+'СЕТ СН'!$F$6-'СЕТ СН'!$F$26</f>
        <v>845.35459541</v>
      </c>
      <c r="S57" s="36">
        <f>SUMIFS(СВЦЭМ!$D$33:$D$776,СВЦЭМ!$A$33:$A$776,$A57,СВЦЭМ!$B$33:$B$776,S$47)+'СЕТ СН'!$F$14+СВЦЭМ!$D$10+'СЕТ СН'!$F$6-'СЕТ СН'!$F$26</f>
        <v>814.69822095999996</v>
      </c>
      <c r="T57" s="36">
        <f>SUMIFS(СВЦЭМ!$D$33:$D$776,СВЦЭМ!$A$33:$A$776,$A57,СВЦЭМ!$B$33:$B$776,T$47)+'СЕТ СН'!$F$14+СВЦЭМ!$D$10+'СЕТ СН'!$F$6-'СЕТ СН'!$F$26</f>
        <v>824.04240248999997</v>
      </c>
      <c r="U57" s="36">
        <f>SUMIFS(СВЦЭМ!$D$33:$D$776,СВЦЭМ!$A$33:$A$776,$A57,СВЦЭМ!$B$33:$B$776,U$47)+'СЕТ СН'!$F$14+СВЦЭМ!$D$10+'СЕТ СН'!$F$6-'СЕТ СН'!$F$26</f>
        <v>821.77037418999998</v>
      </c>
      <c r="V57" s="36">
        <f>SUMIFS(СВЦЭМ!$D$33:$D$776,СВЦЭМ!$A$33:$A$776,$A57,СВЦЭМ!$B$33:$B$776,V$47)+'СЕТ СН'!$F$14+СВЦЭМ!$D$10+'СЕТ СН'!$F$6-'СЕТ СН'!$F$26</f>
        <v>813.14680122000004</v>
      </c>
      <c r="W57" s="36">
        <f>SUMIFS(СВЦЭМ!$D$33:$D$776,СВЦЭМ!$A$33:$A$776,$A57,СВЦЭМ!$B$33:$B$776,W$47)+'СЕТ СН'!$F$14+СВЦЭМ!$D$10+'СЕТ СН'!$F$6-'СЕТ СН'!$F$26</f>
        <v>805.96033220000004</v>
      </c>
      <c r="X57" s="36">
        <f>SUMIFS(СВЦЭМ!$D$33:$D$776,СВЦЭМ!$A$33:$A$776,$A57,СВЦЭМ!$B$33:$B$776,X$47)+'СЕТ СН'!$F$14+СВЦЭМ!$D$10+'СЕТ СН'!$F$6-'СЕТ СН'!$F$26</f>
        <v>792.21973313000001</v>
      </c>
      <c r="Y57" s="36">
        <f>SUMIFS(СВЦЭМ!$D$33:$D$776,СВЦЭМ!$A$33:$A$776,$A57,СВЦЭМ!$B$33:$B$776,Y$47)+'СЕТ СН'!$F$14+СВЦЭМ!$D$10+'СЕТ СН'!$F$6-'СЕТ СН'!$F$26</f>
        <v>811.02190010000004</v>
      </c>
    </row>
    <row r="58" spans="1:25" ht="15.75" x14ac:dyDescent="0.2">
      <c r="A58" s="35">
        <f t="shared" si="1"/>
        <v>43780</v>
      </c>
      <c r="B58" s="36">
        <f>SUMIFS(СВЦЭМ!$D$33:$D$776,СВЦЭМ!$A$33:$A$776,$A58,СВЦЭМ!$B$33:$B$776,B$47)+'СЕТ СН'!$F$14+СВЦЭМ!$D$10+'СЕТ СН'!$F$6-'СЕТ СН'!$F$26</f>
        <v>883.77362330999995</v>
      </c>
      <c r="C58" s="36">
        <f>SUMIFS(СВЦЭМ!$D$33:$D$776,СВЦЭМ!$A$33:$A$776,$A58,СВЦЭМ!$B$33:$B$776,C$47)+'СЕТ СН'!$F$14+СВЦЭМ!$D$10+'СЕТ СН'!$F$6-'СЕТ СН'!$F$26</f>
        <v>920.76262217999999</v>
      </c>
      <c r="D58" s="36">
        <f>SUMIFS(СВЦЭМ!$D$33:$D$776,СВЦЭМ!$A$33:$A$776,$A58,СВЦЭМ!$B$33:$B$776,D$47)+'СЕТ СН'!$F$14+СВЦЭМ!$D$10+'СЕТ СН'!$F$6-'СЕТ СН'!$F$26</f>
        <v>948.07250599999998</v>
      </c>
      <c r="E58" s="36">
        <f>SUMIFS(СВЦЭМ!$D$33:$D$776,СВЦЭМ!$A$33:$A$776,$A58,СВЦЭМ!$B$33:$B$776,E$47)+'СЕТ СН'!$F$14+СВЦЭМ!$D$10+'СЕТ СН'!$F$6-'СЕТ СН'!$F$26</f>
        <v>957.53048994999995</v>
      </c>
      <c r="F58" s="36">
        <f>SUMIFS(СВЦЭМ!$D$33:$D$776,СВЦЭМ!$A$33:$A$776,$A58,СВЦЭМ!$B$33:$B$776,F$47)+'СЕТ СН'!$F$14+СВЦЭМ!$D$10+'СЕТ СН'!$F$6-'СЕТ СН'!$F$26</f>
        <v>965.50627183999995</v>
      </c>
      <c r="G58" s="36">
        <f>SUMIFS(СВЦЭМ!$D$33:$D$776,СВЦЭМ!$A$33:$A$776,$A58,СВЦЭМ!$B$33:$B$776,G$47)+'СЕТ СН'!$F$14+СВЦЭМ!$D$10+'СЕТ СН'!$F$6-'СЕТ СН'!$F$26</f>
        <v>933.56704186000002</v>
      </c>
      <c r="H58" s="36">
        <f>SUMIFS(СВЦЭМ!$D$33:$D$776,СВЦЭМ!$A$33:$A$776,$A58,СВЦЭМ!$B$33:$B$776,H$47)+'СЕТ СН'!$F$14+СВЦЭМ!$D$10+'СЕТ СН'!$F$6-'СЕТ СН'!$F$26</f>
        <v>928.54058281000005</v>
      </c>
      <c r="I58" s="36">
        <f>SUMIFS(СВЦЭМ!$D$33:$D$776,СВЦЭМ!$A$33:$A$776,$A58,СВЦЭМ!$B$33:$B$776,I$47)+'СЕТ СН'!$F$14+СВЦЭМ!$D$10+'СЕТ СН'!$F$6-'СЕТ СН'!$F$26</f>
        <v>917.98247973000002</v>
      </c>
      <c r="J58" s="36">
        <f>SUMIFS(СВЦЭМ!$D$33:$D$776,СВЦЭМ!$A$33:$A$776,$A58,СВЦЭМ!$B$33:$B$776,J$47)+'СЕТ СН'!$F$14+СВЦЭМ!$D$10+'СЕТ СН'!$F$6-'СЕТ СН'!$F$26</f>
        <v>913.62865419000002</v>
      </c>
      <c r="K58" s="36">
        <f>SUMIFS(СВЦЭМ!$D$33:$D$776,СВЦЭМ!$A$33:$A$776,$A58,СВЦЭМ!$B$33:$B$776,K$47)+'СЕТ СН'!$F$14+СВЦЭМ!$D$10+'СЕТ СН'!$F$6-'СЕТ СН'!$F$26</f>
        <v>904.10280426999998</v>
      </c>
      <c r="L58" s="36">
        <f>SUMIFS(СВЦЭМ!$D$33:$D$776,СВЦЭМ!$A$33:$A$776,$A58,СВЦЭМ!$B$33:$B$776,L$47)+'СЕТ СН'!$F$14+СВЦЭМ!$D$10+'СЕТ СН'!$F$6-'СЕТ СН'!$F$26</f>
        <v>865.76584390999994</v>
      </c>
      <c r="M58" s="36">
        <f>SUMIFS(СВЦЭМ!$D$33:$D$776,СВЦЭМ!$A$33:$A$776,$A58,СВЦЭМ!$B$33:$B$776,M$47)+'СЕТ СН'!$F$14+СВЦЭМ!$D$10+'СЕТ СН'!$F$6-'СЕТ СН'!$F$26</f>
        <v>852.57970700999999</v>
      </c>
      <c r="N58" s="36">
        <f>SUMIFS(СВЦЭМ!$D$33:$D$776,СВЦЭМ!$A$33:$A$776,$A58,СВЦЭМ!$B$33:$B$776,N$47)+'СЕТ СН'!$F$14+СВЦЭМ!$D$10+'СЕТ СН'!$F$6-'СЕТ СН'!$F$26</f>
        <v>848.58939987999997</v>
      </c>
      <c r="O58" s="36">
        <f>SUMIFS(СВЦЭМ!$D$33:$D$776,СВЦЭМ!$A$33:$A$776,$A58,СВЦЭМ!$B$33:$B$776,O$47)+'СЕТ СН'!$F$14+СВЦЭМ!$D$10+'СЕТ СН'!$F$6-'СЕТ СН'!$F$26</f>
        <v>850.14556023</v>
      </c>
      <c r="P58" s="36">
        <f>SUMIFS(СВЦЭМ!$D$33:$D$776,СВЦЭМ!$A$33:$A$776,$A58,СВЦЭМ!$B$33:$B$776,P$47)+'СЕТ СН'!$F$14+СВЦЭМ!$D$10+'СЕТ СН'!$F$6-'СЕТ СН'!$F$26</f>
        <v>854.41964992999999</v>
      </c>
      <c r="Q58" s="36">
        <f>SUMIFS(СВЦЭМ!$D$33:$D$776,СВЦЭМ!$A$33:$A$776,$A58,СВЦЭМ!$B$33:$B$776,Q$47)+'СЕТ СН'!$F$14+СВЦЭМ!$D$10+'СЕТ СН'!$F$6-'СЕТ СН'!$F$26</f>
        <v>857.15025465999997</v>
      </c>
      <c r="R58" s="36">
        <f>SUMIFS(СВЦЭМ!$D$33:$D$776,СВЦЭМ!$A$33:$A$776,$A58,СВЦЭМ!$B$33:$B$776,R$47)+'СЕТ СН'!$F$14+СВЦЭМ!$D$10+'СЕТ СН'!$F$6-'СЕТ СН'!$F$26</f>
        <v>858.15660595999998</v>
      </c>
      <c r="S58" s="36">
        <f>SUMIFS(СВЦЭМ!$D$33:$D$776,СВЦЭМ!$A$33:$A$776,$A58,СВЦЭМ!$B$33:$B$776,S$47)+'СЕТ СН'!$F$14+СВЦЭМ!$D$10+'СЕТ СН'!$F$6-'СЕТ СН'!$F$26</f>
        <v>854.10154857999999</v>
      </c>
      <c r="T58" s="36">
        <f>SUMIFS(СВЦЭМ!$D$33:$D$776,СВЦЭМ!$A$33:$A$776,$A58,СВЦЭМ!$B$33:$B$776,T$47)+'СЕТ СН'!$F$14+СВЦЭМ!$D$10+'СЕТ СН'!$F$6-'СЕТ СН'!$F$26</f>
        <v>861.44013829999994</v>
      </c>
      <c r="U58" s="36">
        <f>SUMIFS(СВЦЭМ!$D$33:$D$776,СВЦЭМ!$A$33:$A$776,$A58,СВЦЭМ!$B$33:$B$776,U$47)+'СЕТ СН'!$F$14+СВЦЭМ!$D$10+'СЕТ СН'!$F$6-'СЕТ СН'!$F$26</f>
        <v>853.16031464000002</v>
      </c>
      <c r="V58" s="36">
        <f>SUMIFS(СВЦЭМ!$D$33:$D$776,СВЦЭМ!$A$33:$A$776,$A58,СВЦЭМ!$B$33:$B$776,V$47)+'СЕТ СН'!$F$14+СВЦЭМ!$D$10+'СЕТ СН'!$F$6-'СЕТ СН'!$F$26</f>
        <v>851.57744530000002</v>
      </c>
      <c r="W58" s="36">
        <f>SUMIFS(СВЦЭМ!$D$33:$D$776,СВЦЭМ!$A$33:$A$776,$A58,СВЦЭМ!$B$33:$B$776,W$47)+'СЕТ СН'!$F$14+СВЦЭМ!$D$10+'СЕТ СН'!$F$6-'СЕТ СН'!$F$26</f>
        <v>849.18992045999994</v>
      </c>
      <c r="X58" s="36">
        <f>SUMIFS(СВЦЭМ!$D$33:$D$776,СВЦЭМ!$A$33:$A$776,$A58,СВЦЭМ!$B$33:$B$776,X$47)+'СЕТ СН'!$F$14+СВЦЭМ!$D$10+'СЕТ СН'!$F$6-'СЕТ СН'!$F$26</f>
        <v>849.47774543000003</v>
      </c>
      <c r="Y58" s="36">
        <f>SUMIFS(СВЦЭМ!$D$33:$D$776,СВЦЭМ!$A$33:$A$776,$A58,СВЦЭМ!$B$33:$B$776,Y$47)+'СЕТ СН'!$F$14+СВЦЭМ!$D$10+'СЕТ СН'!$F$6-'СЕТ СН'!$F$26</f>
        <v>882.65467532000002</v>
      </c>
    </row>
    <row r="59" spans="1:25" ht="15.75" x14ac:dyDescent="0.2">
      <c r="A59" s="35">
        <f t="shared" si="1"/>
        <v>43781</v>
      </c>
      <c r="B59" s="36">
        <f>SUMIFS(СВЦЭМ!$D$33:$D$776,СВЦЭМ!$A$33:$A$776,$A59,СВЦЭМ!$B$33:$B$776,B$47)+'СЕТ СН'!$F$14+СВЦЭМ!$D$10+'СЕТ СН'!$F$6-'СЕТ СН'!$F$26</f>
        <v>876.36478819000001</v>
      </c>
      <c r="C59" s="36">
        <f>SUMIFS(СВЦЭМ!$D$33:$D$776,СВЦЭМ!$A$33:$A$776,$A59,СВЦЭМ!$B$33:$B$776,C$47)+'СЕТ СН'!$F$14+СВЦЭМ!$D$10+'СЕТ СН'!$F$6-'СЕТ СН'!$F$26</f>
        <v>920.50962346999995</v>
      </c>
      <c r="D59" s="36">
        <f>SUMIFS(СВЦЭМ!$D$33:$D$776,СВЦЭМ!$A$33:$A$776,$A59,СВЦЭМ!$B$33:$B$776,D$47)+'СЕТ СН'!$F$14+СВЦЭМ!$D$10+'СЕТ СН'!$F$6-'СЕТ СН'!$F$26</f>
        <v>926.78663672000005</v>
      </c>
      <c r="E59" s="36">
        <f>SUMIFS(СВЦЭМ!$D$33:$D$776,СВЦЭМ!$A$33:$A$776,$A59,СВЦЭМ!$B$33:$B$776,E$47)+'СЕТ СН'!$F$14+СВЦЭМ!$D$10+'СЕТ СН'!$F$6-'СЕТ СН'!$F$26</f>
        <v>936.98373880999998</v>
      </c>
      <c r="F59" s="36">
        <f>SUMIFS(СВЦЭМ!$D$33:$D$776,СВЦЭМ!$A$33:$A$776,$A59,СВЦЭМ!$B$33:$B$776,F$47)+'СЕТ СН'!$F$14+СВЦЭМ!$D$10+'СЕТ СН'!$F$6-'СЕТ СН'!$F$26</f>
        <v>931.94407449000005</v>
      </c>
      <c r="G59" s="36">
        <f>SUMIFS(СВЦЭМ!$D$33:$D$776,СВЦЭМ!$A$33:$A$776,$A59,СВЦЭМ!$B$33:$B$776,G$47)+'СЕТ СН'!$F$14+СВЦЭМ!$D$10+'СЕТ СН'!$F$6-'СЕТ СН'!$F$26</f>
        <v>909.78885244000003</v>
      </c>
      <c r="H59" s="36">
        <f>SUMIFS(СВЦЭМ!$D$33:$D$776,СВЦЭМ!$A$33:$A$776,$A59,СВЦЭМ!$B$33:$B$776,H$47)+'СЕТ СН'!$F$14+СВЦЭМ!$D$10+'СЕТ СН'!$F$6-'СЕТ СН'!$F$26</f>
        <v>879.70978215000002</v>
      </c>
      <c r="I59" s="36">
        <f>SUMIFS(СВЦЭМ!$D$33:$D$776,СВЦЭМ!$A$33:$A$776,$A59,СВЦЭМ!$B$33:$B$776,I$47)+'СЕТ СН'!$F$14+СВЦЭМ!$D$10+'СЕТ СН'!$F$6-'СЕТ СН'!$F$26</f>
        <v>858.02952798000001</v>
      </c>
      <c r="J59" s="36">
        <f>SUMIFS(СВЦЭМ!$D$33:$D$776,СВЦЭМ!$A$33:$A$776,$A59,СВЦЭМ!$B$33:$B$776,J$47)+'СЕТ СН'!$F$14+СВЦЭМ!$D$10+'СЕТ СН'!$F$6-'СЕТ СН'!$F$26</f>
        <v>840.11271373</v>
      </c>
      <c r="K59" s="36">
        <f>SUMIFS(СВЦЭМ!$D$33:$D$776,СВЦЭМ!$A$33:$A$776,$A59,СВЦЭМ!$B$33:$B$776,K$47)+'СЕТ СН'!$F$14+СВЦЭМ!$D$10+'СЕТ СН'!$F$6-'СЕТ СН'!$F$26</f>
        <v>837.42484846000002</v>
      </c>
      <c r="L59" s="36">
        <f>SUMIFS(СВЦЭМ!$D$33:$D$776,СВЦЭМ!$A$33:$A$776,$A59,СВЦЭМ!$B$33:$B$776,L$47)+'СЕТ СН'!$F$14+СВЦЭМ!$D$10+'СЕТ СН'!$F$6-'СЕТ СН'!$F$26</f>
        <v>810.84542181999996</v>
      </c>
      <c r="M59" s="36">
        <f>SUMIFS(СВЦЭМ!$D$33:$D$776,СВЦЭМ!$A$33:$A$776,$A59,СВЦЭМ!$B$33:$B$776,M$47)+'СЕТ СН'!$F$14+СВЦЭМ!$D$10+'СЕТ СН'!$F$6-'СЕТ СН'!$F$26</f>
        <v>797.40009063000002</v>
      </c>
      <c r="N59" s="36">
        <f>SUMIFS(СВЦЭМ!$D$33:$D$776,СВЦЭМ!$A$33:$A$776,$A59,СВЦЭМ!$B$33:$B$776,N$47)+'СЕТ СН'!$F$14+СВЦЭМ!$D$10+'СЕТ СН'!$F$6-'СЕТ СН'!$F$26</f>
        <v>820.56043641999997</v>
      </c>
      <c r="O59" s="36">
        <f>SUMIFS(СВЦЭМ!$D$33:$D$776,СВЦЭМ!$A$33:$A$776,$A59,СВЦЭМ!$B$33:$B$776,O$47)+'СЕТ СН'!$F$14+СВЦЭМ!$D$10+'СЕТ СН'!$F$6-'СЕТ СН'!$F$26</f>
        <v>826.76851282999996</v>
      </c>
      <c r="P59" s="36">
        <f>SUMIFS(СВЦЭМ!$D$33:$D$776,СВЦЭМ!$A$33:$A$776,$A59,СВЦЭМ!$B$33:$B$776,P$47)+'СЕТ СН'!$F$14+СВЦЭМ!$D$10+'СЕТ СН'!$F$6-'СЕТ СН'!$F$26</f>
        <v>844.24599367999997</v>
      </c>
      <c r="Q59" s="36">
        <f>SUMIFS(СВЦЭМ!$D$33:$D$776,СВЦЭМ!$A$33:$A$776,$A59,СВЦЭМ!$B$33:$B$776,Q$47)+'СЕТ СН'!$F$14+СВЦЭМ!$D$10+'СЕТ СН'!$F$6-'СЕТ СН'!$F$26</f>
        <v>860.04756482000005</v>
      </c>
      <c r="R59" s="36">
        <f>SUMIFS(СВЦЭМ!$D$33:$D$776,СВЦЭМ!$A$33:$A$776,$A59,СВЦЭМ!$B$33:$B$776,R$47)+'СЕТ СН'!$F$14+СВЦЭМ!$D$10+'СЕТ СН'!$F$6-'СЕТ СН'!$F$26</f>
        <v>860.08015720000003</v>
      </c>
      <c r="S59" s="36">
        <f>SUMIFS(СВЦЭМ!$D$33:$D$776,СВЦЭМ!$A$33:$A$776,$A59,СВЦЭМ!$B$33:$B$776,S$47)+'СЕТ СН'!$F$14+СВЦЭМ!$D$10+'СЕТ СН'!$F$6-'СЕТ СН'!$F$26</f>
        <v>867.80333415999996</v>
      </c>
      <c r="T59" s="36">
        <f>SUMIFS(СВЦЭМ!$D$33:$D$776,СВЦЭМ!$A$33:$A$776,$A59,СВЦЭМ!$B$33:$B$776,T$47)+'СЕТ СН'!$F$14+СВЦЭМ!$D$10+'СЕТ СН'!$F$6-'СЕТ СН'!$F$26</f>
        <v>859.01954746000001</v>
      </c>
      <c r="U59" s="36">
        <f>SUMIFS(СВЦЭМ!$D$33:$D$776,СВЦЭМ!$A$33:$A$776,$A59,СВЦЭМ!$B$33:$B$776,U$47)+'СЕТ СН'!$F$14+СВЦЭМ!$D$10+'СЕТ СН'!$F$6-'СЕТ СН'!$F$26</f>
        <v>850.41405296999994</v>
      </c>
      <c r="V59" s="36">
        <f>SUMIFS(СВЦЭМ!$D$33:$D$776,СВЦЭМ!$A$33:$A$776,$A59,СВЦЭМ!$B$33:$B$776,V$47)+'СЕТ СН'!$F$14+СВЦЭМ!$D$10+'СЕТ СН'!$F$6-'СЕТ СН'!$F$26</f>
        <v>846.38105001999998</v>
      </c>
      <c r="W59" s="36">
        <f>SUMIFS(СВЦЭМ!$D$33:$D$776,СВЦЭМ!$A$33:$A$776,$A59,СВЦЭМ!$B$33:$B$776,W$47)+'СЕТ СН'!$F$14+СВЦЭМ!$D$10+'СЕТ СН'!$F$6-'СЕТ СН'!$F$26</f>
        <v>864.40151176999996</v>
      </c>
      <c r="X59" s="36">
        <f>SUMIFS(СВЦЭМ!$D$33:$D$776,СВЦЭМ!$A$33:$A$776,$A59,СВЦЭМ!$B$33:$B$776,X$47)+'СЕТ СН'!$F$14+СВЦЭМ!$D$10+'СЕТ СН'!$F$6-'СЕТ СН'!$F$26</f>
        <v>886.86929401999998</v>
      </c>
      <c r="Y59" s="36">
        <f>SUMIFS(СВЦЭМ!$D$33:$D$776,СВЦЭМ!$A$33:$A$776,$A59,СВЦЭМ!$B$33:$B$776,Y$47)+'СЕТ СН'!$F$14+СВЦЭМ!$D$10+'СЕТ СН'!$F$6-'СЕТ СН'!$F$26</f>
        <v>944.54759636999995</v>
      </c>
    </row>
    <row r="60" spans="1:25" ht="15.75" x14ac:dyDescent="0.2">
      <c r="A60" s="35">
        <f t="shared" si="1"/>
        <v>43782</v>
      </c>
      <c r="B60" s="36">
        <f>SUMIFS(СВЦЭМ!$D$33:$D$776,СВЦЭМ!$A$33:$A$776,$A60,СВЦЭМ!$B$33:$B$776,B$47)+'СЕТ СН'!$F$14+СВЦЭМ!$D$10+'СЕТ СН'!$F$6-'СЕТ СН'!$F$26</f>
        <v>927.89440995999996</v>
      </c>
      <c r="C60" s="36">
        <f>SUMIFS(СВЦЭМ!$D$33:$D$776,СВЦЭМ!$A$33:$A$776,$A60,СВЦЭМ!$B$33:$B$776,C$47)+'СЕТ СН'!$F$14+СВЦЭМ!$D$10+'СЕТ СН'!$F$6-'СЕТ СН'!$F$26</f>
        <v>993.36936618999994</v>
      </c>
      <c r="D60" s="36">
        <f>SUMIFS(СВЦЭМ!$D$33:$D$776,СВЦЭМ!$A$33:$A$776,$A60,СВЦЭМ!$B$33:$B$776,D$47)+'СЕТ СН'!$F$14+СВЦЭМ!$D$10+'СЕТ СН'!$F$6-'СЕТ СН'!$F$26</f>
        <v>1020.78586619</v>
      </c>
      <c r="E60" s="36">
        <f>SUMIFS(СВЦЭМ!$D$33:$D$776,СВЦЭМ!$A$33:$A$776,$A60,СВЦЭМ!$B$33:$B$776,E$47)+'СЕТ СН'!$F$14+СВЦЭМ!$D$10+'СЕТ СН'!$F$6-'СЕТ СН'!$F$26</f>
        <v>1004.22603612</v>
      </c>
      <c r="F60" s="36">
        <f>SUMIFS(СВЦЭМ!$D$33:$D$776,СВЦЭМ!$A$33:$A$776,$A60,СВЦЭМ!$B$33:$B$776,F$47)+'СЕТ СН'!$F$14+СВЦЭМ!$D$10+'СЕТ СН'!$F$6-'СЕТ СН'!$F$26</f>
        <v>981.07485085999997</v>
      </c>
      <c r="G60" s="36">
        <f>SUMIFS(СВЦЭМ!$D$33:$D$776,СВЦЭМ!$A$33:$A$776,$A60,СВЦЭМ!$B$33:$B$776,G$47)+'СЕТ СН'!$F$14+СВЦЭМ!$D$10+'СЕТ СН'!$F$6-'СЕТ СН'!$F$26</f>
        <v>954.39599921000001</v>
      </c>
      <c r="H60" s="36">
        <f>SUMIFS(СВЦЭМ!$D$33:$D$776,СВЦЭМ!$A$33:$A$776,$A60,СВЦЭМ!$B$33:$B$776,H$47)+'СЕТ СН'!$F$14+СВЦЭМ!$D$10+'СЕТ СН'!$F$6-'СЕТ СН'!$F$26</f>
        <v>923.69428937999999</v>
      </c>
      <c r="I60" s="36">
        <f>SUMIFS(СВЦЭМ!$D$33:$D$776,СВЦЭМ!$A$33:$A$776,$A60,СВЦЭМ!$B$33:$B$776,I$47)+'СЕТ СН'!$F$14+СВЦЭМ!$D$10+'СЕТ СН'!$F$6-'СЕТ СН'!$F$26</f>
        <v>871.19823403999999</v>
      </c>
      <c r="J60" s="36">
        <f>SUMIFS(СВЦЭМ!$D$33:$D$776,СВЦЭМ!$A$33:$A$776,$A60,СВЦЭМ!$B$33:$B$776,J$47)+'СЕТ СН'!$F$14+СВЦЭМ!$D$10+'СЕТ СН'!$F$6-'СЕТ СН'!$F$26</f>
        <v>844.12715587000002</v>
      </c>
      <c r="K60" s="36">
        <f>SUMIFS(СВЦЭМ!$D$33:$D$776,СВЦЭМ!$A$33:$A$776,$A60,СВЦЭМ!$B$33:$B$776,K$47)+'СЕТ СН'!$F$14+СВЦЭМ!$D$10+'СЕТ СН'!$F$6-'СЕТ СН'!$F$26</f>
        <v>833.06502126999999</v>
      </c>
      <c r="L60" s="36">
        <f>SUMIFS(СВЦЭМ!$D$33:$D$776,СВЦЭМ!$A$33:$A$776,$A60,СВЦЭМ!$B$33:$B$776,L$47)+'СЕТ СН'!$F$14+СВЦЭМ!$D$10+'СЕТ СН'!$F$6-'СЕТ СН'!$F$26</f>
        <v>801.56495212000004</v>
      </c>
      <c r="M60" s="36">
        <f>SUMIFS(СВЦЭМ!$D$33:$D$776,СВЦЭМ!$A$33:$A$776,$A60,СВЦЭМ!$B$33:$B$776,M$47)+'СЕТ СН'!$F$14+СВЦЭМ!$D$10+'СЕТ СН'!$F$6-'СЕТ СН'!$F$26</f>
        <v>790.24195155999996</v>
      </c>
      <c r="N60" s="36">
        <f>SUMIFS(СВЦЭМ!$D$33:$D$776,СВЦЭМ!$A$33:$A$776,$A60,СВЦЭМ!$B$33:$B$776,N$47)+'СЕТ СН'!$F$14+СВЦЭМ!$D$10+'СЕТ СН'!$F$6-'СЕТ СН'!$F$26</f>
        <v>790.92267942000001</v>
      </c>
      <c r="O60" s="36">
        <f>SUMIFS(СВЦЭМ!$D$33:$D$776,СВЦЭМ!$A$33:$A$776,$A60,СВЦЭМ!$B$33:$B$776,O$47)+'СЕТ СН'!$F$14+СВЦЭМ!$D$10+'СЕТ СН'!$F$6-'СЕТ СН'!$F$26</f>
        <v>793.27841559000001</v>
      </c>
      <c r="P60" s="36">
        <f>SUMIFS(СВЦЭМ!$D$33:$D$776,СВЦЭМ!$A$33:$A$776,$A60,СВЦЭМ!$B$33:$B$776,P$47)+'СЕТ СН'!$F$14+СВЦЭМ!$D$10+'СЕТ СН'!$F$6-'СЕТ СН'!$F$26</f>
        <v>794.91494438999996</v>
      </c>
      <c r="Q60" s="36">
        <f>SUMIFS(СВЦЭМ!$D$33:$D$776,СВЦЭМ!$A$33:$A$776,$A60,СВЦЭМ!$B$33:$B$776,Q$47)+'СЕТ СН'!$F$14+СВЦЭМ!$D$10+'СЕТ СН'!$F$6-'СЕТ СН'!$F$26</f>
        <v>794.37974831999998</v>
      </c>
      <c r="R60" s="36">
        <f>SUMIFS(СВЦЭМ!$D$33:$D$776,СВЦЭМ!$A$33:$A$776,$A60,СВЦЭМ!$B$33:$B$776,R$47)+'СЕТ СН'!$F$14+СВЦЭМ!$D$10+'СЕТ СН'!$F$6-'СЕТ СН'!$F$26</f>
        <v>784.63725870999997</v>
      </c>
      <c r="S60" s="36">
        <f>SUMIFS(СВЦЭМ!$D$33:$D$776,СВЦЭМ!$A$33:$A$776,$A60,СВЦЭМ!$B$33:$B$776,S$47)+'СЕТ СН'!$F$14+СВЦЭМ!$D$10+'СЕТ СН'!$F$6-'СЕТ СН'!$F$26</f>
        <v>788.22248494999997</v>
      </c>
      <c r="T60" s="36">
        <f>SUMIFS(СВЦЭМ!$D$33:$D$776,СВЦЭМ!$A$33:$A$776,$A60,СВЦЭМ!$B$33:$B$776,T$47)+'СЕТ СН'!$F$14+СВЦЭМ!$D$10+'СЕТ СН'!$F$6-'СЕТ СН'!$F$26</f>
        <v>806.16753537</v>
      </c>
      <c r="U60" s="36">
        <f>SUMIFS(СВЦЭМ!$D$33:$D$776,СВЦЭМ!$A$33:$A$776,$A60,СВЦЭМ!$B$33:$B$776,U$47)+'СЕТ СН'!$F$14+СВЦЭМ!$D$10+'СЕТ СН'!$F$6-'СЕТ СН'!$F$26</f>
        <v>803.71156580000002</v>
      </c>
      <c r="V60" s="36">
        <f>SUMIFS(СВЦЭМ!$D$33:$D$776,СВЦЭМ!$A$33:$A$776,$A60,СВЦЭМ!$B$33:$B$776,V$47)+'СЕТ СН'!$F$14+СВЦЭМ!$D$10+'СЕТ СН'!$F$6-'СЕТ СН'!$F$26</f>
        <v>791.05198541999994</v>
      </c>
      <c r="W60" s="36">
        <f>SUMIFS(СВЦЭМ!$D$33:$D$776,СВЦЭМ!$A$33:$A$776,$A60,СВЦЭМ!$B$33:$B$776,W$47)+'СЕТ СН'!$F$14+СВЦЭМ!$D$10+'СЕТ СН'!$F$6-'СЕТ СН'!$F$26</f>
        <v>782.62303107000002</v>
      </c>
      <c r="X60" s="36">
        <f>SUMIFS(СВЦЭМ!$D$33:$D$776,СВЦЭМ!$A$33:$A$776,$A60,СВЦЭМ!$B$33:$B$776,X$47)+'СЕТ СН'!$F$14+СВЦЭМ!$D$10+'СЕТ СН'!$F$6-'СЕТ СН'!$F$26</f>
        <v>790.69852553999999</v>
      </c>
      <c r="Y60" s="36">
        <f>SUMIFS(СВЦЭМ!$D$33:$D$776,СВЦЭМ!$A$33:$A$776,$A60,СВЦЭМ!$B$33:$B$776,Y$47)+'СЕТ СН'!$F$14+СВЦЭМ!$D$10+'СЕТ СН'!$F$6-'СЕТ СН'!$F$26</f>
        <v>828.05166573999998</v>
      </c>
    </row>
    <row r="61" spans="1:25" ht="15.75" x14ac:dyDescent="0.2">
      <c r="A61" s="35">
        <f t="shared" si="1"/>
        <v>43783</v>
      </c>
      <c r="B61" s="36">
        <f>SUMIFS(СВЦЭМ!$D$33:$D$776,СВЦЭМ!$A$33:$A$776,$A61,СВЦЭМ!$B$33:$B$776,B$47)+'СЕТ СН'!$F$14+СВЦЭМ!$D$10+'СЕТ СН'!$F$6-'СЕТ СН'!$F$26</f>
        <v>814.01958996999997</v>
      </c>
      <c r="C61" s="36">
        <f>SUMIFS(СВЦЭМ!$D$33:$D$776,СВЦЭМ!$A$33:$A$776,$A61,СВЦЭМ!$B$33:$B$776,C$47)+'СЕТ СН'!$F$14+СВЦЭМ!$D$10+'СЕТ СН'!$F$6-'СЕТ СН'!$F$26</f>
        <v>840.87030189999996</v>
      </c>
      <c r="D61" s="36">
        <f>SUMIFS(СВЦЭМ!$D$33:$D$776,СВЦЭМ!$A$33:$A$776,$A61,СВЦЭМ!$B$33:$B$776,D$47)+'СЕТ СН'!$F$14+СВЦЭМ!$D$10+'СЕТ СН'!$F$6-'СЕТ СН'!$F$26</f>
        <v>844.33188161999999</v>
      </c>
      <c r="E61" s="36">
        <f>SUMIFS(СВЦЭМ!$D$33:$D$776,СВЦЭМ!$A$33:$A$776,$A61,СВЦЭМ!$B$33:$B$776,E$47)+'СЕТ СН'!$F$14+СВЦЭМ!$D$10+'СЕТ СН'!$F$6-'СЕТ СН'!$F$26</f>
        <v>848.28269264999994</v>
      </c>
      <c r="F61" s="36">
        <f>SUMIFS(СВЦЭМ!$D$33:$D$776,СВЦЭМ!$A$33:$A$776,$A61,СВЦЭМ!$B$33:$B$776,F$47)+'СЕТ СН'!$F$14+СВЦЭМ!$D$10+'СЕТ СН'!$F$6-'СЕТ СН'!$F$26</f>
        <v>846.25648079999996</v>
      </c>
      <c r="G61" s="36">
        <f>SUMIFS(СВЦЭМ!$D$33:$D$776,СВЦЭМ!$A$33:$A$776,$A61,СВЦЭМ!$B$33:$B$776,G$47)+'СЕТ СН'!$F$14+СВЦЭМ!$D$10+'СЕТ СН'!$F$6-'СЕТ СН'!$F$26</f>
        <v>850.52655557000003</v>
      </c>
      <c r="H61" s="36">
        <f>SUMIFS(СВЦЭМ!$D$33:$D$776,СВЦЭМ!$A$33:$A$776,$A61,СВЦЭМ!$B$33:$B$776,H$47)+'СЕТ СН'!$F$14+СВЦЭМ!$D$10+'СЕТ СН'!$F$6-'СЕТ СН'!$F$26</f>
        <v>836.75735596000004</v>
      </c>
      <c r="I61" s="36">
        <f>SUMIFS(СВЦЭМ!$D$33:$D$776,СВЦЭМ!$A$33:$A$776,$A61,СВЦЭМ!$B$33:$B$776,I$47)+'СЕТ СН'!$F$14+СВЦЭМ!$D$10+'СЕТ СН'!$F$6-'СЕТ СН'!$F$26</f>
        <v>880.03875801000004</v>
      </c>
      <c r="J61" s="36">
        <f>SUMIFS(СВЦЭМ!$D$33:$D$776,СВЦЭМ!$A$33:$A$776,$A61,СВЦЭМ!$B$33:$B$776,J$47)+'СЕТ СН'!$F$14+СВЦЭМ!$D$10+'СЕТ СН'!$F$6-'СЕТ СН'!$F$26</f>
        <v>941.23747959000002</v>
      </c>
      <c r="K61" s="36">
        <f>SUMIFS(СВЦЭМ!$D$33:$D$776,СВЦЭМ!$A$33:$A$776,$A61,СВЦЭМ!$B$33:$B$776,K$47)+'СЕТ СН'!$F$14+СВЦЭМ!$D$10+'СЕТ СН'!$F$6-'СЕТ СН'!$F$26</f>
        <v>950.81373386999996</v>
      </c>
      <c r="L61" s="36">
        <f>SUMIFS(СВЦЭМ!$D$33:$D$776,СВЦЭМ!$A$33:$A$776,$A61,СВЦЭМ!$B$33:$B$776,L$47)+'СЕТ СН'!$F$14+СВЦЭМ!$D$10+'СЕТ СН'!$F$6-'СЕТ СН'!$F$26</f>
        <v>909.53802326999994</v>
      </c>
      <c r="M61" s="36">
        <f>SUMIFS(СВЦЭМ!$D$33:$D$776,СВЦЭМ!$A$33:$A$776,$A61,СВЦЭМ!$B$33:$B$776,M$47)+'СЕТ СН'!$F$14+СВЦЭМ!$D$10+'СЕТ СН'!$F$6-'СЕТ СН'!$F$26</f>
        <v>890.55288876999998</v>
      </c>
      <c r="N61" s="36">
        <f>SUMIFS(СВЦЭМ!$D$33:$D$776,СВЦЭМ!$A$33:$A$776,$A61,СВЦЭМ!$B$33:$B$776,N$47)+'СЕТ СН'!$F$14+СВЦЭМ!$D$10+'СЕТ СН'!$F$6-'СЕТ СН'!$F$26</f>
        <v>875.13298374999999</v>
      </c>
      <c r="O61" s="36">
        <f>SUMIFS(СВЦЭМ!$D$33:$D$776,СВЦЭМ!$A$33:$A$776,$A61,СВЦЭМ!$B$33:$B$776,O$47)+'СЕТ СН'!$F$14+СВЦЭМ!$D$10+'СЕТ СН'!$F$6-'СЕТ СН'!$F$26</f>
        <v>867.94917377000002</v>
      </c>
      <c r="P61" s="36">
        <f>SUMIFS(СВЦЭМ!$D$33:$D$776,СВЦЭМ!$A$33:$A$776,$A61,СВЦЭМ!$B$33:$B$776,P$47)+'СЕТ СН'!$F$14+СВЦЭМ!$D$10+'СЕТ СН'!$F$6-'СЕТ СН'!$F$26</f>
        <v>866.06846668000003</v>
      </c>
      <c r="Q61" s="36">
        <f>SUMIFS(СВЦЭМ!$D$33:$D$776,СВЦЭМ!$A$33:$A$776,$A61,СВЦЭМ!$B$33:$B$776,Q$47)+'СЕТ СН'!$F$14+СВЦЭМ!$D$10+'СЕТ СН'!$F$6-'СЕТ СН'!$F$26</f>
        <v>864.66600557000004</v>
      </c>
      <c r="R61" s="36">
        <f>SUMIFS(СВЦЭМ!$D$33:$D$776,СВЦЭМ!$A$33:$A$776,$A61,СВЦЭМ!$B$33:$B$776,R$47)+'СЕТ СН'!$F$14+СВЦЭМ!$D$10+'СЕТ СН'!$F$6-'СЕТ СН'!$F$26</f>
        <v>863.03951541000004</v>
      </c>
      <c r="S61" s="36">
        <f>SUMIFS(СВЦЭМ!$D$33:$D$776,СВЦЭМ!$A$33:$A$776,$A61,СВЦЭМ!$B$33:$B$776,S$47)+'СЕТ СН'!$F$14+СВЦЭМ!$D$10+'СЕТ СН'!$F$6-'СЕТ СН'!$F$26</f>
        <v>893.27667315999997</v>
      </c>
      <c r="T61" s="36">
        <f>SUMIFS(СВЦЭМ!$D$33:$D$776,СВЦЭМ!$A$33:$A$776,$A61,СВЦЭМ!$B$33:$B$776,T$47)+'СЕТ СН'!$F$14+СВЦЭМ!$D$10+'СЕТ СН'!$F$6-'СЕТ СН'!$F$26</f>
        <v>907.46453667000003</v>
      </c>
      <c r="U61" s="36">
        <f>SUMIFS(СВЦЭМ!$D$33:$D$776,СВЦЭМ!$A$33:$A$776,$A61,СВЦЭМ!$B$33:$B$776,U$47)+'СЕТ СН'!$F$14+СВЦЭМ!$D$10+'СЕТ СН'!$F$6-'СЕТ СН'!$F$26</f>
        <v>901.66154363999999</v>
      </c>
      <c r="V61" s="36">
        <f>SUMIFS(СВЦЭМ!$D$33:$D$776,СВЦЭМ!$A$33:$A$776,$A61,СВЦЭМ!$B$33:$B$776,V$47)+'СЕТ СН'!$F$14+СВЦЭМ!$D$10+'СЕТ СН'!$F$6-'СЕТ СН'!$F$26</f>
        <v>896.56230749999997</v>
      </c>
      <c r="W61" s="36">
        <f>SUMIFS(СВЦЭМ!$D$33:$D$776,СВЦЭМ!$A$33:$A$776,$A61,СВЦЭМ!$B$33:$B$776,W$47)+'СЕТ СН'!$F$14+СВЦЭМ!$D$10+'СЕТ СН'!$F$6-'СЕТ СН'!$F$26</f>
        <v>892.57591519999994</v>
      </c>
      <c r="X61" s="36">
        <f>SUMIFS(СВЦЭМ!$D$33:$D$776,СВЦЭМ!$A$33:$A$776,$A61,СВЦЭМ!$B$33:$B$776,X$47)+'СЕТ СН'!$F$14+СВЦЭМ!$D$10+'СЕТ СН'!$F$6-'СЕТ СН'!$F$26</f>
        <v>885.82264095999994</v>
      </c>
      <c r="Y61" s="36">
        <f>SUMIFS(СВЦЭМ!$D$33:$D$776,СВЦЭМ!$A$33:$A$776,$A61,СВЦЭМ!$B$33:$B$776,Y$47)+'СЕТ СН'!$F$14+СВЦЭМ!$D$10+'СЕТ СН'!$F$6-'СЕТ СН'!$F$26</f>
        <v>889.02471022999998</v>
      </c>
    </row>
    <row r="62" spans="1:25" ht="15.75" x14ac:dyDescent="0.2">
      <c r="A62" s="35">
        <f t="shared" si="1"/>
        <v>43784</v>
      </c>
      <c r="B62" s="36">
        <f>SUMIFS(СВЦЭМ!$D$33:$D$776,СВЦЭМ!$A$33:$A$776,$A62,СВЦЭМ!$B$33:$B$776,B$47)+'СЕТ СН'!$F$14+СВЦЭМ!$D$10+'СЕТ СН'!$F$6-'СЕТ СН'!$F$26</f>
        <v>886.16931640999996</v>
      </c>
      <c r="C62" s="36">
        <f>SUMIFS(СВЦЭМ!$D$33:$D$776,СВЦЭМ!$A$33:$A$776,$A62,СВЦЭМ!$B$33:$B$776,C$47)+'СЕТ СН'!$F$14+СВЦЭМ!$D$10+'СЕТ СН'!$F$6-'СЕТ СН'!$F$26</f>
        <v>922.32864374999997</v>
      </c>
      <c r="D62" s="36">
        <f>SUMIFS(СВЦЭМ!$D$33:$D$776,СВЦЭМ!$A$33:$A$776,$A62,СВЦЭМ!$B$33:$B$776,D$47)+'СЕТ СН'!$F$14+СВЦЭМ!$D$10+'СЕТ СН'!$F$6-'СЕТ СН'!$F$26</f>
        <v>916.06171399999994</v>
      </c>
      <c r="E62" s="36">
        <f>SUMIFS(СВЦЭМ!$D$33:$D$776,СВЦЭМ!$A$33:$A$776,$A62,СВЦЭМ!$B$33:$B$776,E$47)+'СЕТ СН'!$F$14+СВЦЭМ!$D$10+'СЕТ СН'!$F$6-'СЕТ СН'!$F$26</f>
        <v>926.09193897</v>
      </c>
      <c r="F62" s="36">
        <f>SUMIFS(СВЦЭМ!$D$33:$D$776,СВЦЭМ!$A$33:$A$776,$A62,СВЦЭМ!$B$33:$B$776,F$47)+'СЕТ СН'!$F$14+СВЦЭМ!$D$10+'СЕТ СН'!$F$6-'СЕТ СН'!$F$26</f>
        <v>925.77267861999997</v>
      </c>
      <c r="G62" s="36">
        <f>SUMIFS(СВЦЭМ!$D$33:$D$776,СВЦЭМ!$A$33:$A$776,$A62,СВЦЭМ!$B$33:$B$776,G$47)+'СЕТ СН'!$F$14+СВЦЭМ!$D$10+'СЕТ СН'!$F$6-'СЕТ СН'!$F$26</f>
        <v>908.71534883000004</v>
      </c>
      <c r="H62" s="36">
        <f>SUMIFS(СВЦЭМ!$D$33:$D$776,СВЦЭМ!$A$33:$A$776,$A62,СВЦЭМ!$B$33:$B$776,H$47)+'СЕТ СН'!$F$14+СВЦЭМ!$D$10+'СЕТ СН'!$F$6-'СЕТ СН'!$F$26</f>
        <v>899.27720521000003</v>
      </c>
      <c r="I62" s="36">
        <f>SUMIFS(СВЦЭМ!$D$33:$D$776,СВЦЭМ!$A$33:$A$776,$A62,СВЦЭМ!$B$33:$B$776,I$47)+'СЕТ СН'!$F$14+СВЦЭМ!$D$10+'СЕТ СН'!$F$6-'СЕТ СН'!$F$26</f>
        <v>911.60647018999998</v>
      </c>
      <c r="J62" s="36">
        <f>SUMIFS(СВЦЭМ!$D$33:$D$776,СВЦЭМ!$A$33:$A$776,$A62,СВЦЭМ!$B$33:$B$776,J$47)+'СЕТ СН'!$F$14+СВЦЭМ!$D$10+'СЕТ СН'!$F$6-'СЕТ СН'!$F$26</f>
        <v>919.75012085000003</v>
      </c>
      <c r="K62" s="36">
        <f>SUMIFS(СВЦЭМ!$D$33:$D$776,СВЦЭМ!$A$33:$A$776,$A62,СВЦЭМ!$B$33:$B$776,K$47)+'СЕТ СН'!$F$14+СВЦЭМ!$D$10+'СЕТ СН'!$F$6-'СЕТ СН'!$F$26</f>
        <v>927.51400832000002</v>
      </c>
      <c r="L62" s="36">
        <f>SUMIFS(СВЦЭМ!$D$33:$D$776,СВЦЭМ!$A$33:$A$776,$A62,СВЦЭМ!$B$33:$B$776,L$47)+'СЕТ СН'!$F$14+СВЦЭМ!$D$10+'СЕТ СН'!$F$6-'СЕТ СН'!$F$26</f>
        <v>881.38941682999996</v>
      </c>
      <c r="M62" s="36">
        <f>SUMIFS(СВЦЭМ!$D$33:$D$776,СВЦЭМ!$A$33:$A$776,$A62,СВЦЭМ!$B$33:$B$776,M$47)+'СЕТ СН'!$F$14+СВЦЭМ!$D$10+'СЕТ СН'!$F$6-'СЕТ СН'!$F$26</f>
        <v>856.15086332999999</v>
      </c>
      <c r="N62" s="36">
        <f>SUMIFS(СВЦЭМ!$D$33:$D$776,СВЦЭМ!$A$33:$A$776,$A62,СВЦЭМ!$B$33:$B$776,N$47)+'СЕТ СН'!$F$14+СВЦЭМ!$D$10+'СЕТ СН'!$F$6-'СЕТ СН'!$F$26</f>
        <v>849.38526472000001</v>
      </c>
      <c r="O62" s="36">
        <f>SUMIFS(СВЦЭМ!$D$33:$D$776,СВЦЭМ!$A$33:$A$776,$A62,СВЦЭМ!$B$33:$B$776,O$47)+'СЕТ СН'!$F$14+СВЦЭМ!$D$10+'СЕТ СН'!$F$6-'СЕТ СН'!$F$26</f>
        <v>848.55348775999994</v>
      </c>
      <c r="P62" s="36">
        <f>SUMIFS(СВЦЭМ!$D$33:$D$776,СВЦЭМ!$A$33:$A$776,$A62,СВЦЭМ!$B$33:$B$776,P$47)+'СЕТ СН'!$F$14+СВЦЭМ!$D$10+'СЕТ СН'!$F$6-'СЕТ СН'!$F$26</f>
        <v>845.93693159999998</v>
      </c>
      <c r="Q62" s="36">
        <f>SUMIFS(СВЦЭМ!$D$33:$D$776,СВЦЭМ!$A$33:$A$776,$A62,СВЦЭМ!$B$33:$B$776,Q$47)+'СЕТ СН'!$F$14+СВЦЭМ!$D$10+'СЕТ СН'!$F$6-'СЕТ СН'!$F$26</f>
        <v>844.70393611999998</v>
      </c>
      <c r="R62" s="36">
        <f>SUMIFS(СВЦЭМ!$D$33:$D$776,СВЦЭМ!$A$33:$A$776,$A62,СВЦЭМ!$B$33:$B$776,R$47)+'СЕТ СН'!$F$14+СВЦЭМ!$D$10+'СЕТ СН'!$F$6-'СЕТ СН'!$F$26</f>
        <v>847.44527019999998</v>
      </c>
      <c r="S62" s="36">
        <f>SUMIFS(СВЦЭМ!$D$33:$D$776,СВЦЭМ!$A$33:$A$776,$A62,СВЦЭМ!$B$33:$B$776,S$47)+'СЕТ СН'!$F$14+СВЦЭМ!$D$10+'СЕТ СН'!$F$6-'СЕТ СН'!$F$26</f>
        <v>860.57689907999998</v>
      </c>
      <c r="T62" s="36">
        <f>SUMIFS(СВЦЭМ!$D$33:$D$776,СВЦЭМ!$A$33:$A$776,$A62,СВЦЭМ!$B$33:$B$776,T$47)+'СЕТ СН'!$F$14+СВЦЭМ!$D$10+'СЕТ СН'!$F$6-'СЕТ СН'!$F$26</f>
        <v>864.37899270000003</v>
      </c>
      <c r="U62" s="36">
        <f>SUMIFS(СВЦЭМ!$D$33:$D$776,СВЦЭМ!$A$33:$A$776,$A62,СВЦЭМ!$B$33:$B$776,U$47)+'СЕТ СН'!$F$14+СВЦЭМ!$D$10+'СЕТ СН'!$F$6-'СЕТ СН'!$F$26</f>
        <v>856.62757397999997</v>
      </c>
      <c r="V62" s="36">
        <f>SUMIFS(СВЦЭМ!$D$33:$D$776,СВЦЭМ!$A$33:$A$776,$A62,СВЦЭМ!$B$33:$B$776,V$47)+'СЕТ СН'!$F$14+СВЦЭМ!$D$10+'СЕТ СН'!$F$6-'СЕТ СН'!$F$26</f>
        <v>848.25574038000002</v>
      </c>
      <c r="W62" s="36">
        <f>SUMIFS(СВЦЭМ!$D$33:$D$776,СВЦЭМ!$A$33:$A$776,$A62,СВЦЭМ!$B$33:$B$776,W$47)+'СЕТ СН'!$F$14+СВЦЭМ!$D$10+'СЕТ СН'!$F$6-'СЕТ СН'!$F$26</f>
        <v>842.93496647999996</v>
      </c>
      <c r="X62" s="36">
        <f>SUMIFS(СВЦЭМ!$D$33:$D$776,СВЦЭМ!$A$33:$A$776,$A62,СВЦЭМ!$B$33:$B$776,X$47)+'СЕТ СН'!$F$14+СВЦЭМ!$D$10+'СЕТ СН'!$F$6-'СЕТ СН'!$F$26</f>
        <v>831.59224537</v>
      </c>
      <c r="Y62" s="36">
        <f>SUMIFS(СВЦЭМ!$D$33:$D$776,СВЦЭМ!$A$33:$A$776,$A62,СВЦЭМ!$B$33:$B$776,Y$47)+'СЕТ СН'!$F$14+СВЦЭМ!$D$10+'СЕТ СН'!$F$6-'СЕТ СН'!$F$26</f>
        <v>833.12207850000004</v>
      </c>
    </row>
    <row r="63" spans="1:25" ht="15.75" x14ac:dyDescent="0.2">
      <c r="A63" s="35">
        <f t="shared" si="1"/>
        <v>43785</v>
      </c>
      <c r="B63" s="36">
        <f>SUMIFS(СВЦЭМ!$D$33:$D$776,СВЦЭМ!$A$33:$A$776,$A63,СВЦЭМ!$B$33:$B$776,B$47)+'СЕТ СН'!$F$14+СВЦЭМ!$D$10+'СЕТ СН'!$F$6-'СЕТ СН'!$F$26</f>
        <v>926.73530120999999</v>
      </c>
      <c r="C63" s="36">
        <f>SUMIFS(СВЦЭМ!$D$33:$D$776,СВЦЭМ!$A$33:$A$776,$A63,СВЦЭМ!$B$33:$B$776,C$47)+'СЕТ СН'!$F$14+СВЦЭМ!$D$10+'СЕТ СН'!$F$6-'СЕТ СН'!$F$26</f>
        <v>944.72917330999996</v>
      </c>
      <c r="D63" s="36">
        <f>SUMIFS(СВЦЭМ!$D$33:$D$776,СВЦЭМ!$A$33:$A$776,$A63,СВЦЭМ!$B$33:$B$776,D$47)+'СЕТ СН'!$F$14+СВЦЭМ!$D$10+'СЕТ СН'!$F$6-'СЕТ СН'!$F$26</f>
        <v>946.28984686000001</v>
      </c>
      <c r="E63" s="36">
        <f>SUMIFS(СВЦЭМ!$D$33:$D$776,СВЦЭМ!$A$33:$A$776,$A63,СВЦЭМ!$B$33:$B$776,E$47)+'СЕТ СН'!$F$14+СВЦЭМ!$D$10+'СЕТ СН'!$F$6-'СЕТ СН'!$F$26</f>
        <v>956.73060985999996</v>
      </c>
      <c r="F63" s="36">
        <f>SUMIFS(СВЦЭМ!$D$33:$D$776,СВЦЭМ!$A$33:$A$776,$A63,СВЦЭМ!$B$33:$B$776,F$47)+'СЕТ СН'!$F$14+СВЦЭМ!$D$10+'СЕТ СН'!$F$6-'СЕТ СН'!$F$26</f>
        <v>950.90751307999994</v>
      </c>
      <c r="G63" s="36">
        <f>SUMIFS(СВЦЭМ!$D$33:$D$776,СВЦЭМ!$A$33:$A$776,$A63,СВЦЭМ!$B$33:$B$776,G$47)+'СЕТ СН'!$F$14+СВЦЭМ!$D$10+'СЕТ СН'!$F$6-'СЕТ СН'!$F$26</f>
        <v>952.41009352000003</v>
      </c>
      <c r="H63" s="36">
        <f>SUMIFS(СВЦЭМ!$D$33:$D$776,СВЦЭМ!$A$33:$A$776,$A63,СВЦЭМ!$B$33:$B$776,H$47)+'СЕТ СН'!$F$14+СВЦЭМ!$D$10+'СЕТ СН'!$F$6-'СЕТ СН'!$F$26</f>
        <v>948.15314785999999</v>
      </c>
      <c r="I63" s="36">
        <f>SUMIFS(СВЦЭМ!$D$33:$D$776,СВЦЭМ!$A$33:$A$776,$A63,СВЦЭМ!$B$33:$B$776,I$47)+'СЕТ СН'!$F$14+СВЦЭМ!$D$10+'СЕТ СН'!$F$6-'СЕТ СН'!$F$26</f>
        <v>917.35577812999998</v>
      </c>
      <c r="J63" s="36">
        <f>SUMIFS(СВЦЭМ!$D$33:$D$776,СВЦЭМ!$A$33:$A$776,$A63,СВЦЭМ!$B$33:$B$776,J$47)+'СЕТ СН'!$F$14+СВЦЭМ!$D$10+'СЕТ СН'!$F$6-'СЕТ СН'!$F$26</f>
        <v>924.74991398999998</v>
      </c>
      <c r="K63" s="36">
        <f>SUMIFS(СВЦЭМ!$D$33:$D$776,СВЦЭМ!$A$33:$A$776,$A63,СВЦЭМ!$B$33:$B$776,K$47)+'СЕТ СН'!$F$14+СВЦЭМ!$D$10+'СЕТ СН'!$F$6-'СЕТ СН'!$F$26</f>
        <v>935.48678525000003</v>
      </c>
      <c r="L63" s="36">
        <f>SUMIFS(СВЦЭМ!$D$33:$D$776,СВЦЭМ!$A$33:$A$776,$A63,СВЦЭМ!$B$33:$B$776,L$47)+'СЕТ СН'!$F$14+СВЦЭМ!$D$10+'СЕТ СН'!$F$6-'СЕТ СН'!$F$26</f>
        <v>899.87586536000003</v>
      </c>
      <c r="M63" s="36">
        <f>SUMIFS(СВЦЭМ!$D$33:$D$776,СВЦЭМ!$A$33:$A$776,$A63,СВЦЭМ!$B$33:$B$776,M$47)+'СЕТ СН'!$F$14+СВЦЭМ!$D$10+'СЕТ СН'!$F$6-'СЕТ СН'!$F$26</f>
        <v>878.14879991999999</v>
      </c>
      <c r="N63" s="36">
        <f>SUMIFS(СВЦЭМ!$D$33:$D$776,СВЦЭМ!$A$33:$A$776,$A63,СВЦЭМ!$B$33:$B$776,N$47)+'СЕТ СН'!$F$14+СВЦЭМ!$D$10+'СЕТ СН'!$F$6-'СЕТ СН'!$F$26</f>
        <v>874.47330381999996</v>
      </c>
      <c r="O63" s="36">
        <f>SUMIFS(СВЦЭМ!$D$33:$D$776,СВЦЭМ!$A$33:$A$776,$A63,СВЦЭМ!$B$33:$B$776,O$47)+'СЕТ СН'!$F$14+СВЦЭМ!$D$10+'СЕТ СН'!$F$6-'СЕТ СН'!$F$26</f>
        <v>874.58522448999997</v>
      </c>
      <c r="P63" s="36">
        <f>SUMIFS(СВЦЭМ!$D$33:$D$776,СВЦЭМ!$A$33:$A$776,$A63,СВЦЭМ!$B$33:$B$776,P$47)+'СЕТ СН'!$F$14+СВЦЭМ!$D$10+'СЕТ СН'!$F$6-'СЕТ СН'!$F$26</f>
        <v>866.35528706000002</v>
      </c>
      <c r="Q63" s="36">
        <f>SUMIFS(СВЦЭМ!$D$33:$D$776,СВЦЭМ!$A$33:$A$776,$A63,СВЦЭМ!$B$33:$B$776,Q$47)+'СЕТ СН'!$F$14+СВЦЭМ!$D$10+'СЕТ СН'!$F$6-'СЕТ СН'!$F$26</f>
        <v>859.72635193999997</v>
      </c>
      <c r="R63" s="36">
        <f>SUMIFS(СВЦЭМ!$D$33:$D$776,СВЦЭМ!$A$33:$A$776,$A63,СВЦЭМ!$B$33:$B$776,R$47)+'СЕТ СН'!$F$14+СВЦЭМ!$D$10+'СЕТ СН'!$F$6-'СЕТ СН'!$F$26</f>
        <v>855.80576736</v>
      </c>
      <c r="S63" s="36">
        <f>SUMIFS(СВЦЭМ!$D$33:$D$776,СВЦЭМ!$A$33:$A$776,$A63,СВЦЭМ!$B$33:$B$776,S$47)+'СЕТ СН'!$F$14+СВЦЭМ!$D$10+'СЕТ СН'!$F$6-'СЕТ СН'!$F$26</f>
        <v>867.89719352999998</v>
      </c>
      <c r="T63" s="36">
        <f>SUMIFS(СВЦЭМ!$D$33:$D$776,СВЦЭМ!$A$33:$A$776,$A63,СВЦЭМ!$B$33:$B$776,T$47)+'СЕТ СН'!$F$14+СВЦЭМ!$D$10+'СЕТ СН'!$F$6-'СЕТ СН'!$F$26</f>
        <v>889.92911864999996</v>
      </c>
      <c r="U63" s="36">
        <f>SUMIFS(СВЦЭМ!$D$33:$D$776,СВЦЭМ!$A$33:$A$776,$A63,СВЦЭМ!$B$33:$B$776,U$47)+'СЕТ СН'!$F$14+СВЦЭМ!$D$10+'СЕТ СН'!$F$6-'СЕТ СН'!$F$26</f>
        <v>884.80795272</v>
      </c>
      <c r="V63" s="36">
        <f>SUMIFS(СВЦЭМ!$D$33:$D$776,СВЦЭМ!$A$33:$A$776,$A63,СВЦЭМ!$B$33:$B$776,V$47)+'СЕТ СН'!$F$14+СВЦЭМ!$D$10+'СЕТ СН'!$F$6-'СЕТ СН'!$F$26</f>
        <v>879.43173840999998</v>
      </c>
      <c r="W63" s="36">
        <f>SUMIFS(СВЦЭМ!$D$33:$D$776,СВЦЭМ!$A$33:$A$776,$A63,СВЦЭМ!$B$33:$B$776,W$47)+'СЕТ СН'!$F$14+СВЦЭМ!$D$10+'СЕТ СН'!$F$6-'СЕТ СН'!$F$26</f>
        <v>876.17841705000001</v>
      </c>
      <c r="X63" s="36">
        <f>SUMIFS(СВЦЭМ!$D$33:$D$776,СВЦЭМ!$A$33:$A$776,$A63,СВЦЭМ!$B$33:$B$776,X$47)+'СЕТ СН'!$F$14+СВЦЭМ!$D$10+'СЕТ СН'!$F$6-'СЕТ СН'!$F$26</f>
        <v>866.68491088999997</v>
      </c>
      <c r="Y63" s="36">
        <f>SUMIFS(СВЦЭМ!$D$33:$D$776,СВЦЭМ!$A$33:$A$776,$A63,СВЦЭМ!$B$33:$B$776,Y$47)+'СЕТ СН'!$F$14+СВЦЭМ!$D$10+'СЕТ СН'!$F$6-'СЕТ СН'!$F$26</f>
        <v>876.57773363000001</v>
      </c>
    </row>
    <row r="64" spans="1:25" ht="15.75" x14ac:dyDescent="0.2">
      <c r="A64" s="35">
        <f t="shared" si="1"/>
        <v>43786</v>
      </c>
      <c r="B64" s="36">
        <f>SUMIFS(СВЦЭМ!$D$33:$D$776,СВЦЭМ!$A$33:$A$776,$A64,СВЦЭМ!$B$33:$B$776,B$47)+'СЕТ СН'!$F$14+СВЦЭМ!$D$10+'СЕТ СН'!$F$6-'СЕТ СН'!$F$26</f>
        <v>918.31712646999995</v>
      </c>
      <c r="C64" s="36">
        <f>SUMIFS(СВЦЭМ!$D$33:$D$776,СВЦЭМ!$A$33:$A$776,$A64,СВЦЭМ!$B$33:$B$776,C$47)+'СЕТ СН'!$F$14+СВЦЭМ!$D$10+'СЕТ СН'!$F$6-'СЕТ СН'!$F$26</f>
        <v>946.61563823999995</v>
      </c>
      <c r="D64" s="36">
        <f>SUMIFS(СВЦЭМ!$D$33:$D$776,СВЦЭМ!$A$33:$A$776,$A64,СВЦЭМ!$B$33:$B$776,D$47)+'СЕТ СН'!$F$14+СВЦЭМ!$D$10+'СЕТ СН'!$F$6-'СЕТ СН'!$F$26</f>
        <v>939.55983358000003</v>
      </c>
      <c r="E64" s="36">
        <f>SUMIFS(СВЦЭМ!$D$33:$D$776,СВЦЭМ!$A$33:$A$776,$A64,СВЦЭМ!$B$33:$B$776,E$47)+'СЕТ СН'!$F$14+СВЦЭМ!$D$10+'СЕТ СН'!$F$6-'СЕТ СН'!$F$26</f>
        <v>953.39139593000004</v>
      </c>
      <c r="F64" s="36">
        <f>SUMIFS(СВЦЭМ!$D$33:$D$776,СВЦЭМ!$A$33:$A$776,$A64,СВЦЭМ!$B$33:$B$776,F$47)+'СЕТ СН'!$F$14+СВЦЭМ!$D$10+'СЕТ СН'!$F$6-'СЕТ СН'!$F$26</f>
        <v>950.29759796999997</v>
      </c>
      <c r="G64" s="36">
        <f>SUMIFS(СВЦЭМ!$D$33:$D$776,СВЦЭМ!$A$33:$A$776,$A64,СВЦЭМ!$B$33:$B$776,G$47)+'СЕТ СН'!$F$14+СВЦЭМ!$D$10+'СЕТ СН'!$F$6-'СЕТ СН'!$F$26</f>
        <v>944.68750668999996</v>
      </c>
      <c r="H64" s="36">
        <f>SUMIFS(СВЦЭМ!$D$33:$D$776,СВЦЭМ!$A$33:$A$776,$A64,СВЦЭМ!$B$33:$B$776,H$47)+'СЕТ СН'!$F$14+СВЦЭМ!$D$10+'СЕТ СН'!$F$6-'СЕТ СН'!$F$26</f>
        <v>931.30976752000004</v>
      </c>
      <c r="I64" s="36">
        <f>SUMIFS(СВЦЭМ!$D$33:$D$776,СВЦЭМ!$A$33:$A$776,$A64,СВЦЭМ!$B$33:$B$776,I$47)+'СЕТ СН'!$F$14+СВЦЭМ!$D$10+'СЕТ СН'!$F$6-'СЕТ СН'!$F$26</f>
        <v>915.87986697999997</v>
      </c>
      <c r="J64" s="36">
        <f>SUMIFS(СВЦЭМ!$D$33:$D$776,СВЦЭМ!$A$33:$A$776,$A64,СВЦЭМ!$B$33:$B$776,J$47)+'СЕТ СН'!$F$14+СВЦЭМ!$D$10+'СЕТ СН'!$F$6-'СЕТ СН'!$F$26</f>
        <v>928.82051276000004</v>
      </c>
      <c r="K64" s="36">
        <f>SUMIFS(СВЦЭМ!$D$33:$D$776,СВЦЭМ!$A$33:$A$776,$A64,СВЦЭМ!$B$33:$B$776,K$47)+'СЕТ СН'!$F$14+СВЦЭМ!$D$10+'СЕТ СН'!$F$6-'СЕТ СН'!$F$26</f>
        <v>949.65859820000003</v>
      </c>
      <c r="L64" s="36">
        <f>SUMIFS(СВЦЭМ!$D$33:$D$776,СВЦЭМ!$A$33:$A$776,$A64,СВЦЭМ!$B$33:$B$776,L$47)+'СЕТ СН'!$F$14+СВЦЭМ!$D$10+'СЕТ СН'!$F$6-'СЕТ СН'!$F$26</f>
        <v>913.34113273000003</v>
      </c>
      <c r="M64" s="36">
        <f>SUMIFS(СВЦЭМ!$D$33:$D$776,СВЦЭМ!$A$33:$A$776,$A64,СВЦЭМ!$B$33:$B$776,M$47)+'СЕТ СН'!$F$14+СВЦЭМ!$D$10+'СЕТ СН'!$F$6-'СЕТ СН'!$F$26</f>
        <v>892.33108530000004</v>
      </c>
      <c r="N64" s="36">
        <f>SUMIFS(СВЦЭМ!$D$33:$D$776,СВЦЭМ!$A$33:$A$776,$A64,СВЦЭМ!$B$33:$B$776,N$47)+'СЕТ СН'!$F$14+СВЦЭМ!$D$10+'СЕТ СН'!$F$6-'СЕТ СН'!$F$26</f>
        <v>888.47617435999996</v>
      </c>
      <c r="O64" s="36">
        <f>SUMIFS(СВЦЭМ!$D$33:$D$776,СВЦЭМ!$A$33:$A$776,$A64,СВЦЭМ!$B$33:$B$776,O$47)+'СЕТ СН'!$F$14+СВЦЭМ!$D$10+'СЕТ СН'!$F$6-'СЕТ СН'!$F$26</f>
        <v>889.34402607000004</v>
      </c>
      <c r="P64" s="36">
        <f>SUMIFS(СВЦЭМ!$D$33:$D$776,СВЦЭМ!$A$33:$A$776,$A64,СВЦЭМ!$B$33:$B$776,P$47)+'СЕТ СН'!$F$14+СВЦЭМ!$D$10+'СЕТ СН'!$F$6-'СЕТ СН'!$F$26</f>
        <v>888.24756288000003</v>
      </c>
      <c r="Q64" s="36">
        <f>SUMIFS(СВЦЭМ!$D$33:$D$776,СВЦЭМ!$A$33:$A$776,$A64,СВЦЭМ!$B$33:$B$776,Q$47)+'СЕТ СН'!$F$14+СВЦЭМ!$D$10+'СЕТ СН'!$F$6-'СЕТ СН'!$F$26</f>
        <v>889.12441952999995</v>
      </c>
      <c r="R64" s="36">
        <f>SUMIFS(СВЦЭМ!$D$33:$D$776,СВЦЭМ!$A$33:$A$776,$A64,СВЦЭМ!$B$33:$B$776,R$47)+'СЕТ СН'!$F$14+СВЦЭМ!$D$10+'СЕТ СН'!$F$6-'СЕТ СН'!$F$26</f>
        <v>887.06010332999995</v>
      </c>
      <c r="S64" s="36">
        <f>SUMIFS(СВЦЭМ!$D$33:$D$776,СВЦЭМ!$A$33:$A$776,$A64,СВЦЭМ!$B$33:$B$776,S$47)+'СЕТ СН'!$F$14+СВЦЭМ!$D$10+'СЕТ СН'!$F$6-'СЕТ СН'!$F$26</f>
        <v>899.06721787000004</v>
      </c>
      <c r="T64" s="36">
        <f>SUMIFS(СВЦЭМ!$D$33:$D$776,СВЦЭМ!$A$33:$A$776,$A64,СВЦЭМ!$B$33:$B$776,T$47)+'СЕТ СН'!$F$14+СВЦЭМ!$D$10+'СЕТ СН'!$F$6-'СЕТ СН'!$F$26</f>
        <v>916.71173661</v>
      </c>
      <c r="U64" s="36">
        <f>SUMIFS(СВЦЭМ!$D$33:$D$776,СВЦЭМ!$A$33:$A$776,$A64,СВЦЭМ!$B$33:$B$776,U$47)+'СЕТ СН'!$F$14+СВЦЭМ!$D$10+'СЕТ СН'!$F$6-'СЕТ СН'!$F$26</f>
        <v>914.69073731000003</v>
      </c>
      <c r="V64" s="36">
        <f>SUMIFS(СВЦЭМ!$D$33:$D$776,СВЦЭМ!$A$33:$A$776,$A64,СВЦЭМ!$B$33:$B$776,V$47)+'СЕТ СН'!$F$14+СВЦЭМ!$D$10+'СЕТ СН'!$F$6-'СЕТ СН'!$F$26</f>
        <v>904.24120439000001</v>
      </c>
      <c r="W64" s="36">
        <f>SUMIFS(СВЦЭМ!$D$33:$D$776,СВЦЭМ!$A$33:$A$776,$A64,СВЦЭМ!$B$33:$B$776,W$47)+'СЕТ СН'!$F$14+СВЦЭМ!$D$10+'СЕТ СН'!$F$6-'СЕТ СН'!$F$26</f>
        <v>896.63391674000002</v>
      </c>
      <c r="X64" s="36">
        <f>SUMIFS(СВЦЭМ!$D$33:$D$776,СВЦЭМ!$A$33:$A$776,$A64,СВЦЭМ!$B$33:$B$776,X$47)+'СЕТ СН'!$F$14+СВЦЭМ!$D$10+'СЕТ СН'!$F$6-'СЕТ СН'!$F$26</f>
        <v>889.04419823000001</v>
      </c>
      <c r="Y64" s="36">
        <f>SUMIFS(СВЦЭМ!$D$33:$D$776,СВЦЭМ!$A$33:$A$776,$A64,СВЦЭМ!$B$33:$B$776,Y$47)+'СЕТ СН'!$F$14+СВЦЭМ!$D$10+'СЕТ СН'!$F$6-'СЕТ СН'!$F$26</f>
        <v>890.75136399999997</v>
      </c>
    </row>
    <row r="65" spans="1:25" ht="15.75" x14ac:dyDescent="0.2">
      <c r="A65" s="35">
        <f t="shared" si="1"/>
        <v>43787</v>
      </c>
      <c r="B65" s="36">
        <f>SUMIFS(СВЦЭМ!$D$33:$D$776,СВЦЭМ!$A$33:$A$776,$A65,СВЦЭМ!$B$33:$B$776,B$47)+'СЕТ СН'!$F$14+СВЦЭМ!$D$10+'СЕТ СН'!$F$6-'СЕТ СН'!$F$26</f>
        <v>895.74233709999999</v>
      </c>
      <c r="C65" s="36">
        <f>SUMIFS(СВЦЭМ!$D$33:$D$776,СВЦЭМ!$A$33:$A$776,$A65,СВЦЭМ!$B$33:$B$776,C$47)+'СЕТ СН'!$F$14+СВЦЭМ!$D$10+'СЕТ СН'!$F$6-'СЕТ СН'!$F$26</f>
        <v>907.79357687000004</v>
      </c>
      <c r="D65" s="36">
        <f>SUMIFS(СВЦЭМ!$D$33:$D$776,СВЦЭМ!$A$33:$A$776,$A65,СВЦЭМ!$B$33:$B$776,D$47)+'СЕТ СН'!$F$14+СВЦЭМ!$D$10+'СЕТ СН'!$F$6-'СЕТ СН'!$F$26</f>
        <v>899.41471535999995</v>
      </c>
      <c r="E65" s="36">
        <f>SUMIFS(СВЦЭМ!$D$33:$D$776,СВЦЭМ!$A$33:$A$776,$A65,СВЦЭМ!$B$33:$B$776,E$47)+'СЕТ СН'!$F$14+СВЦЭМ!$D$10+'СЕТ СН'!$F$6-'СЕТ СН'!$F$26</f>
        <v>907.83315849999997</v>
      </c>
      <c r="F65" s="36">
        <f>SUMIFS(СВЦЭМ!$D$33:$D$776,СВЦЭМ!$A$33:$A$776,$A65,СВЦЭМ!$B$33:$B$776,F$47)+'СЕТ СН'!$F$14+СВЦЭМ!$D$10+'СЕТ СН'!$F$6-'СЕТ СН'!$F$26</f>
        <v>898.90450008999994</v>
      </c>
      <c r="G65" s="36">
        <f>SUMIFS(СВЦЭМ!$D$33:$D$776,СВЦЭМ!$A$33:$A$776,$A65,СВЦЭМ!$B$33:$B$776,G$47)+'СЕТ СН'!$F$14+СВЦЭМ!$D$10+'СЕТ СН'!$F$6-'СЕТ СН'!$F$26</f>
        <v>902.72668595000005</v>
      </c>
      <c r="H65" s="36">
        <f>SUMIFS(СВЦЭМ!$D$33:$D$776,СВЦЭМ!$A$33:$A$776,$A65,СВЦЭМ!$B$33:$B$776,H$47)+'СЕТ СН'!$F$14+СВЦЭМ!$D$10+'СЕТ СН'!$F$6-'СЕТ СН'!$F$26</f>
        <v>922.53934871000001</v>
      </c>
      <c r="I65" s="36">
        <f>SUMIFS(СВЦЭМ!$D$33:$D$776,СВЦЭМ!$A$33:$A$776,$A65,СВЦЭМ!$B$33:$B$776,I$47)+'СЕТ СН'!$F$14+СВЦЭМ!$D$10+'СЕТ СН'!$F$6-'СЕТ СН'!$F$26</f>
        <v>952.09892071000002</v>
      </c>
      <c r="J65" s="36">
        <f>SUMIFS(СВЦЭМ!$D$33:$D$776,СВЦЭМ!$A$33:$A$776,$A65,СВЦЭМ!$B$33:$B$776,J$47)+'СЕТ СН'!$F$14+СВЦЭМ!$D$10+'СЕТ СН'!$F$6-'СЕТ СН'!$F$26</f>
        <v>970.60748913999998</v>
      </c>
      <c r="K65" s="36">
        <f>SUMIFS(СВЦЭМ!$D$33:$D$776,СВЦЭМ!$A$33:$A$776,$A65,СВЦЭМ!$B$33:$B$776,K$47)+'СЕТ СН'!$F$14+СВЦЭМ!$D$10+'СЕТ СН'!$F$6-'СЕТ СН'!$F$26</f>
        <v>982.90616407000005</v>
      </c>
      <c r="L65" s="36">
        <f>SUMIFS(СВЦЭМ!$D$33:$D$776,СВЦЭМ!$A$33:$A$776,$A65,СВЦЭМ!$B$33:$B$776,L$47)+'СЕТ СН'!$F$14+СВЦЭМ!$D$10+'СЕТ СН'!$F$6-'СЕТ СН'!$F$26</f>
        <v>951.05058773999997</v>
      </c>
      <c r="M65" s="36">
        <f>SUMIFS(СВЦЭМ!$D$33:$D$776,СВЦЭМ!$A$33:$A$776,$A65,СВЦЭМ!$B$33:$B$776,M$47)+'СЕТ СН'!$F$14+СВЦЭМ!$D$10+'СЕТ СН'!$F$6-'СЕТ СН'!$F$26</f>
        <v>928.16566181999997</v>
      </c>
      <c r="N65" s="36">
        <f>SUMIFS(СВЦЭМ!$D$33:$D$776,СВЦЭМ!$A$33:$A$776,$A65,СВЦЭМ!$B$33:$B$776,N$47)+'СЕТ СН'!$F$14+СВЦЭМ!$D$10+'СЕТ СН'!$F$6-'СЕТ СН'!$F$26</f>
        <v>924.03582153000002</v>
      </c>
      <c r="O65" s="36">
        <f>SUMIFS(СВЦЭМ!$D$33:$D$776,СВЦЭМ!$A$33:$A$776,$A65,СВЦЭМ!$B$33:$B$776,O$47)+'СЕТ СН'!$F$14+СВЦЭМ!$D$10+'СЕТ СН'!$F$6-'СЕТ СН'!$F$26</f>
        <v>923.77030045000004</v>
      </c>
      <c r="P65" s="36">
        <f>SUMIFS(СВЦЭМ!$D$33:$D$776,СВЦЭМ!$A$33:$A$776,$A65,СВЦЭМ!$B$33:$B$776,P$47)+'СЕТ СН'!$F$14+СВЦЭМ!$D$10+'СЕТ СН'!$F$6-'СЕТ СН'!$F$26</f>
        <v>924.67695814000001</v>
      </c>
      <c r="Q65" s="36">
        <f>SUMIFS(СВЦЭМ!$D$33:$D$776,СВЦЭМ!$A$33:$A$776,$A65,СВЦЭМ!$B$33:$B$776,Q$47)+'СЕТ СН'!$F$14+СВЦЭМ!$D$10+'СЕТ СН'!$F$6-'СЕТ СН'!$F$26</f>
        <v>922.16777483999999</v>
      </c>
      <c r="R65" s="36">
        <f>SUMIFS(СВЦЭМ!$D$33:$D$776,СВЦЭМ!$A$33:$A$776,$A65,СВЦЭМ!$B$33:$B$776,R$47)+'СЕТ СН'!$F$14+СВЦЭМ!$D$10+'СЕТ СН'!$F$6-'СЕТ СН'!$F$26</f>
        <v>921.58063434999997</v>
      </c>
      <c r="S65" s="36">
        <f>SUMIFS(СВЦЭМ!$D$33:$D$776,СВЦЭМ!$A$33:$A$776,$A65,СВЦЭМ!$B$33:$B$776,S$47)+'СЕТ СН'!$F$14+СВЦЭМ!$D$10+'СЕТ СН'!$F$6-'СЕТ СН'!$F$26</f>
        <v>934.28865555000004</v>
      </c>
      <c r="T65" s="36">
        <f>SUMIFS(СВЦЭМ!$D$33:$D$776,СВЦЭМ!$A$33:$A$776,$A65,СВЦЭМ!$B$33:$B$776,T$47)+'СЕТ СН'!$F$14+СВЦЭМ!$D$10+'СЕТ СН'!$F$6-'СЕТ СН'!$F$26</f>
        <v>950.35731357999998</v>
      </c>
      <c r="U65" s="36">
        <f>SUMIFS(СВЦЭМ!$D$33:$D$776,СВЦЭМ!$A$33:$A$776,$A65,СВЦЭМ!$B$33:$B$776,U$47)+'СЕТ СН'!$F$14+СВЦЭМ!$D$10+'СЕТ СН'!$F$6-'СЕТ СН'!$F$26</f>
        <v>948.26384426999994</v>
      </c>
      <c r="V65" s="36">
        <f>SUMIFS(СВЦЭМ!$D$33:$D$776,СВЦЭМ!$A$33:$A$776,$A65,СВЦЭМ!$B$33:$B$776,V$47)+'СЕТ СН'!$F$14+СВЦЭМ!$D$10+'СЕТ СН'!$F$6-'СЕТ СН'!$F$26</f>
        <v>941.86476876999996</v>
      </c>
      <c r="W65" s="36">
        <f>SUMIFS(СВЦЭМ!$D$33:$D$776,СВЦЭМ!$A$33:$A$776,$A65,СВЦЭМ!$B$33:$B$776,W$47)+'СЕТ СН'!$F$14+СВЦЭМ!$D$10+'СЕТ СН'!$F$6-'СЕТ СН'!$F$26</f>
        <v>938.63448587000005</v>
      </c>
      <c r="X65" s="36">
        <f>SUMIFS(СВЦЭМ!$D$33:$D$776,СВЦЭМ!$A$33:$A$776,$A65,СВЦЭМ!$B$33:$B$776,X$47)+'СЕТ СН'!$F$14+СВЦЭМ!$D$10+'СЕТ СН'!$F$6-'СЕТ СН'!$F$26</f>
        <v>929.64196099000003</v>
      </c>
      <c r="Y65" s="36">
        <f>SUMIFS(СВЦЭМ!$D$33:$D$776,СВЦЭМ!$A$33:$A$776,$A65,СВЦЭМ!$B$33:$B$776,Y$47)+'СЕТ СН'!$F$14+СВЦЭМ!$D$10+'СЕТ СН'!$F$6-'СЕТ СН'!$F$26</f>
        <v>926.81103074999999</v>
      </c>
    </row>
    <row r="66" spans="1:25" ht="15.75" x14ac:dyDescent="0.2">
      <c r="A66" s="35">
        <f t="shared" si="1"/>
        <v>43788</v>
      </c>
      <c r="B66" s="36">
        <f>SUMIFS(СВЦЭМ!$D$33:$D$776,СВЦЭМ!$A$33:$A$776,$A66,СВЦЭМ!$B$33:$B$776,B$47)+'СЕТ СН'!$F$14+СВЦЭМ!$D$10+'СЕТ СН'!$F$6-'СЕТ СН'!$F$26</f>
        <v>994.18046715000003</v>
      </c>
      <c r="C66" s="36">
        <f>SUMIFS(СВЦЭМ!$D$33:$D$776,СВЦЭМ!$A$33:$A$776,$A66,СВЦЭМ!$B$33:$B$776,C$47)+'СЕТ СН'!$F$14+СВЦЭМ!$D$10+'СЕТ СН'!$F$6-'СЕТ СН'!$F$26</f>
        <v>1016.81502242</v>
      </c>
      <c r="D66" s="36">
        <f>SUMIFS(СВЦЭМ!$D$33:$D$776,СВЦЭМ!$A$33:$A$776,$A66,СВЦЭМ!$B$33:$B$776,D$47)+'СЕТ СН'!$F$14+СВЦЭМ!$D$10+'СЕТ СН'!$F$6-'СЕТ СН'!$F$26</f>
        <v>1016.65584961</v>
      </c>
      <c r="E66" s="36">
        <f>SUMIFS(СВЦЭМ!$D$33:$D$776,СВЦЭМ!$A$33:$A$776,$A66,СВЦЭМ!$B$33:$B$776,E$47)+'СЕТ СН'!$F$14+СВЦЭМ!$D$10+'СЕТ СН'!$F$6-'СЕТ СН'!$F$26</f>
        <v>1017.65016056</v>
      </c>
      <c r="F66" s="36">
        <f>SUMIFS(СВЦЭМ!$D$33:$D$776,СВЦЭМ!$A$33:$A$776,$A66,СВЦЭМ!$B$33:$B$776,F$47)+'СЕТ СН'!$F$14+СВЦЭМ!$D$10+'СЕТ СН'!$F$6-'СЕТ СН'!$F$26</f>
        <v>1004.17144333</v>
      </c>
      <c r="G66" s="36">
        <f>SUMIFS(СВЦЭМ!$D$33:$D$776,СВЦЭМ!$A$33:$A$776,$A66,СВЦЭМ!$B$33:$B$776,G$47)+'СЕТ СН'!$F$14+СВЦЭМ!$D$10+'СЕТ СН'!$F$6-'СЕТ СН'!$F$26</f>
        <v>1000.18544778</v>
      </c>
      <c r="H66" s="36">
        <f>SUMIFS(СВЦЭМ!$D$33:$D$776,СВЦЭМ!$A$33:$A$776,$A66,СВЦЭМ!$B$33:$B$776,H$47)+'СЕТ СН'!$F$14+СВЦЭМ!$D$10+'СЕТ СН'!$F$6-'СЕТ СН'!$F$26</f>
        <v>976.45947875000002</v>
      </c>
      <c r="I66" s="36">
        <f>SUMIFS(СВЦЭМ!$D$33:$D$776,СВЦЭМ!$A$33:$A$776,$A66,СВЦЭМ!$B$33:$B$776,I$47)+'СЕТ СН'!$F$14+СВЦЭМ!$D$10+'СЕТ СН'!$F$6-'СЕТ СН'!$F$26</f>
        <v>984.75098093999998</v>
      </c>
      <c r="J66" s="36">
        <f>SUMIFS(СВЦЭМ!$D$33:$D$776,СВЦЭМ!$A$33:$A$776,$A66,СВЦЭМ!$B$33:$B$776,J$47)+'СЕТ СН'!$F$14+СВЦЭМ!$D$10+'СЕТ СН'!$F$6-'СЕТ СН'!$F$26</f>
        <v>991.77438128999995</v>
      </c>
      <c r="K66" s="36">
        <f>SUMIFS(СВЦЭМ!$D$33:$D$776,СВЦЭМ!$A$33:$A$776,$A66,СВЦЭМ!$B$33:$B$776,K$47)+'СЕТ СН'!$F$14+СВЦЭМ!$D$10+'СЕТ СН'!$F$6-'СЕТ СН'!$F$26</f>
        <v>999.02705618000005</v>
      </c>
      <c r="L66" s="36">
        <f>SUMIFS(СВЦЭМ!$D$33:$D$776,СВЦЭМ!$A$33:$A$776,$A66,СВЦЭМ!$B$33:$B$776,L$47)+'СЕТ СН'!$F$14+СВЦЭМ!$D$10+'СЕТ СН'!$F$6-'СЕТ СН'!$F$26</f>
        <v>961.18911916000002</v>
      </c>
      <c r="M66" s="36">
        <f>SUMIFS(СВЦЭМ!$D$33:$D$776,СВЦЭМ!$A$33:$A$776,$A66,СВЦЭМ!$B$33:$B$776,M$47)+'СЕТ СН'!$F$14+СВЦЭМ!$D$10+'СЕТ СН'!$F$6-'СЕТ СН'!$F$26</f>
        <v>944.92968728999995</v>
      </c>
      <c r="N66" s="36">
        <f>SUMIFS(СВЦЭМ!$D$33:$D$776,СВЦЭМ!$A$33:$A$776,$A66,СВЦЭМ!$B$33:$B$776,N$47)+'СЕТ СН'!$F$14+СВЦЭМ!$D$10+'СЕТ СН'!$F$6-'СЕТ СН'!$F$26</f>
        <v>940.05464477999999</v>
      </c>
      <c r="O66" s="36">
        <f>SUMIFS(СВЦЭМ!$D$33:$D$776,СВЦЭМ!$A$33:$A$776,$A66,СВЦЭМ!$B$33:$B$776,O$47)+'СЕТ СН'!$F$14+СВЦЭМ!$D$10+'СЕТ СН'!$F$6-'СЕТ СН'!$F$26</f>
        <v>936.10077076000005</v>
      </c>
      <c r="P66" s="36">
        <f>SUMIFS(СВЦЭМ!$D$33:$D$776,СВЦЭМ!$A$33:$A$776,$A66,СВЦЭМ!$B$33:$B$776,P$47)+'СЕТ СН'!$F$14+СВЦЭМ!$D$10+'СЕТ СН'!$F$6-'СЕТ СН'!$F$26</f>
        <v>935.86155782000003</v>
      </c>
      <c r="Q66" s="36">
        <f>SUMIFS(СВЦЭМ!$D$33:$D$776,СВЦЭМ!$A$33:$A$776,$A66,СВЦЭМ!$B$33:$B$776,Q$47)+'СЕТ СН'!$F$14+СВЦЭМ!$D$10+'СЕТ СН'!$F$6-'СЕТ СН'!$F$26</f>
        <v>937.71079670999995</v>
      </c>
      <c r="R66" s="36">
        <f>SUMIFS(СВЦЭМ!$D$33:$D$776,СВЦЭМ!$A$33:$A$776,$A66,СВЦЭМ!$B$33:$B$776,R$47)+'СЕТ СН'!$F$14+СВЦЭМ!$D$10+'СЕТ СН'!$F$6-'СЕТ СН'!$F$26</f>
        <v>936.27996274999998</v>
      </c>
      <c r="S66" s="36">
        <f>SUMIFS(СВЦЭМ!$D$33:$D$776,СВЦЭМ!$A$33:$A$776,$A66,СВЦЭМ!$B$33:$B$776,S$47)+'СЕТ СН'!$F$14+СВЦЭМ!$D$10+'СЕТ СН'!$F$6-'СЕТ СН'!$F$26</f>
        <v>946.80523098000003</v>
      </c>
      <c r="T66" s="36">
        <f>SUMIFS(СВЦЭМ!$D$33:$D$776,СВЦЭМ!$A$33:$A$776,$A66,СВЦЭМ!$B$33:$B$776,T$47)+'СЕТ СН'!$F$14+СВЦЭМ!$D$10+'СЕТ СН'!$F$6-'СЕТ СН'!$F$26</f>
        <v>959.94400225000004</v>
      </c>
      <c r="U66" s="36">
        <f>SUMIFS(СВЦЭМ!$D$33:$D$776,СВЦЭМ!$A$33:$A$776,$A66,СВЦЭМ!$B$33:$B$776,U$47)+'СЕТ СН'!$F$14+СВЦЭМ!$D$10+'СЕТ СН'!$F$6-'СЕТ СН'!$F$26</f>
        <v>956.55803188999994</v>
      </c>
      <c r="V66" s="36">
        <f>SUMIFS(СВЦЭМ!$D$33:$D$776,СВЦЭМ!$A$33:$A$776,$A66,СВЦЭМ!$B$33:$B$776,V$47)+'СЕТ СН'!$F$14+СВЦЭМ!$D$10+'СЕТ СН'!$F$6-'СЕТ СН'!$F$26</f>
        <v>952.27016497</v>
      </c>
      <c r="W66" s="36">
        <f>SUMIFS(СВЦЭМ!$D$33:$D$776,СВЦЭМ!$A$33:$A$776,$A66,СВЦЭМ!$B$33:$B$776,W$47)+'СЕТ СН'!$F$14+СВЦЭМ!$D$10+'СЕТ СН'!$F$6-'СЕТ СН'!$F$26</f>
        <v>948.75668369999994</v>
      </c>
      <c r="X66" s="36">
        <f>SUMIFS(СВЦЭМ!$D$33:$D$776,СВЦЭМ!$A$33:$A$776,$A66,СВЦЭМ!$B$33:$B$776,X$47)+'СЕТ СН'!$F$14+СВЦЭМ!$D$10+'СЕТ СН'!$F$6-'СЕТ СН'!$F$26</f>
        <v>945.10413665999999</v>
      </c>
      <c r="Y66" s="36">
        <f>SUMIFS(СВЦЭМ!$D$33:$D$776,СВЦЭМ!$A$33:$A$776,$A66,СВЦЭМ!$B$33:$B$776,Y$47)+'СЕТ СН'!$F$14+СВЦЭМ!$D$10+'СЕТ СН'!$F$6-'СЕТ СН'!$F$26</f>
        <v>950.19893303000003</v>
      </c>
    </row>
    <row r="67" spans="1:25" ht="15.75" x14ac:dyDescent="0.2">
      <c r="A67" s="35">
        <f t="shared" si="1"/>
        <v>43789</v>
      </c>
      <c r="B67" s="36">
        <f>SUMIFS(СВЦЭМ!$D$33:$D$776,СВЦЭМ!$A$33:$A$776,$A67,СВЦЭМ!$B$33:$B$776,B$47)+'СЕТ СН'!$F$14+СВЦЭМ!$D$10+'СЕТ СН'!$F$6-'СЕТ СН'!$F$26</f>
        <v>930.43650332999994</v>
      </c>
      <c r="C67" s="36">
        <f>SUMIFS(СВЦЭМ!$D$33:$D$776,СВЦЭМ!$A$33:$A$776,$A67,СВЦЭМ!$B$33:$B$776,C$47)+'СЕТ СН'!$F$14+СВЦЭМ!$D$10+'СЕТ СН'!$F$6-'СЕТ СН'!$F$26</f>
        <v>942.37090130000001</v>
      </c>
      <c r="D67" s="36">
        <f>SUMIFS(СВЦЭМ!$D$33:$D$776,СВЦЭМ!$A$33:$A$776,$A67,СВЦЭМ!$B$33:$B$776,D$47)+'СЕТ СН'!$F$14+СВЦЭМ!$D$10+'СЕТ СН'!$F$6-'СЕТ СН'!$F$26</f>
        <v>941.98893902999998</v>
      </c>
      <c r="E67" s="36">
        <f>SUMIFS(СВЦЭМ!$D$33:$D$776,СВЦЭМ!$A$33:$A$776,$A67,СВЦЭМ!$B$33:$B$776,E$47)+'СЕТ СН'!$F$14+СВЦЭМ!$D$10+'СЕТ СН'!$F$6-'СЕТ СН'!$F$26</f>
        <v>948.96487041</v>
      </c>
      <c r="F67" s="36">
        <f>SUMIFS(СВЦЭМ!$D$33:$D$776,СВЦЭМ!$A$33:$A$776,$A67,СВЦЭМ!$B$33:$B$776,F$47)+'СЕТ СН'!$F$14+СВЦЭМ!$D$10+'СЕТ СН'!$F$6-'СЕТ СН'!$F$26</f>
        <v>937.67436104000001</v>
      </c>
      <c r="G67" s="36">
        <f>SUMIFS(СВЦЭМ!$D$33:$D$776,СВЦЭМ!$A$33:$A$776,$A67,СВЦЭМ!$B$33:$B$776,G$47)+'СЕТ СН'!$F$14+СВЦЭМ!$D$10+'СЕТ СН'!$F$6-'СЕТ СН'!$F$26</f>
        <v>938.84467166000002</v>
      </c>
      <c r="H67" s="36">
        <f>SUMIFS(СВЦЭМ!$D$33:$D$776,СВЦЭМ!$A$33:$A$776,$A67,СВЦЭМ!$B$33:$B$776,H$47)+'СЕТ СН'!$F$14+СВЦЭМ!$D$10+'СЕТ СН'!$F$6-'СЕТ СН'!$F$26</f>
        <v>946.27431175000004</v>
      </c>
      <c r="I67" s="36">
        <f>SUMIFS(СВЦЭМ!$D$33:$D$776,СВЦЭМ!$A$33:$A$776,$A67,СВЦЭМ!$B$33:$B$776,I$47)+'СЕТ СН'!$F$14+СВЦЭМ!$D$10+'СЕТ СН'!$F$6-'СЕТ СН'!$F$26</f>
        <v>955.02067379999994</v>
      </c>
      <c r="J67" s="36">
        <f>SUMIFS(СВЦЭМ!$D$33:$D$776,СВЦЭМ!$A$33:$A$776,$A67,СВЦЭМ!$B$33:$B$776,J$47)+'СЕТ СН'!$F$14+СВЦЭМ!$D$10+'СЕТ СН'!$F$6-'СЕТ СН'!$F$26</f>
        <v>964.01868058000002</v>
      </c>
      <c r="K67" s="36">
        <f>SUMIFS(СВЦЭМ!$D$33:$D$776,СВЦЭМ!$A$33:$A$776,$A67,СВЦЭМ!$B$33:$B$776,K$47)+'СЕТ СН'!$F$14+СВЦЭМ!$D$10+'СЕТ СН'!$F$6-'СЕТ СН'!$F$26</f>
        <v>970.51761276000002</v>
      </c>
      <c r="L67" s="36">
        <f>SUMIFS(СВЦЭМ!$D$33:$D$776,СВЦЭМ!$A$33:$A$776,$A67,СВЦЭМ!$B$33:$B$776,L$47)+'СЕТ СН'!$F$14+СВЦЭМ!$D$10+'СЕТ СН'!$F$6-'СЕТ СН'!$F$26</f>
        <v>942.66648754999994</v>
      </c>
      <c r="M67" s="36">
        <f>SUMIFS(СВЦЭМ!$D$33:$D$776,СВЦЭМ!$A$33:$A$776,$A67,СВЦЭМ!$B$33:$B$776,M$47)+'СЕТ СН'!$F$14+СВЦЭМ!$D$10+'СЕТ СН'!$F$6-'СЕТ СН'!$F$26</f>
        <v>919.75821241999995</v>
      </c>
      <c r="N67" s="36">
        <f>SUMIFS(СВЦЭМ!$D$33:$D$776,СВЦЭМ!$A$33:$A$776,$A67,СВЦЭМ!$B$33:$B$776,N$47)+'СЕТ СН'!$F$14+СВЦЭМ!$D$10+'СЕТ СН'!$F$6-'СЕТ СН'!$F$26</f>
        <v>908.97790695000003</v>
      </c>
      <c r="O67" s="36">
        <f>SUMIFS(СВЦЭМ!$D$33:$D$776,СВЦЭМ!$A$33:$A$776,$A67,СВЦЭМ!$B$33:$B$776,O$47)+'СЕТ СН'!$F$14+СВЦЭМ!$D$10+'СЕТ СН'!$F$6-'СЕТ СН'!$F$26</f>
        <v>909.37899888000004</v>
      </c>
      <c r="P67" s="36">
        <f>SUMIFS(СВЦЭМ!$D$33:$D$776,СВЦЭМ!$A$33:$A$776,$A67,СВЦЭМ!$B$33:$B$776,P$47)+'СЕТ СН'!$F$14+СВЦЭМ!$D$10+'СЕТ СН'!$F$6-'СЕТ СН'!$F$26</f>
        <v>903.91727982999998</v>
      </c>
      <c r="Q67" s="36">
        <f>SUMIFS(СВЦЭМ!$D$33:$D$776,СВЦЭМ!$A$33:$A$776,$A67,СВЦЭМ!$B$33:$B$776,Q$47)+'СЕТ СН'!$F$14+СВЦЭМ!$D$10+'СЕТ СН'!$F$6-'СЕТ СН'!$F$26</f>
        <v>899.23149273000001</v>
      </c>
      <c r="R67" s="36">
        <f>SUMIFS(СВЦЭМ!$D$33:$D$776,СВЦЭМ!$A$33:$A$776,$A67,СВЦЭМ!$B$33:$B$776,R$47)+'СЕТ СН'!$F$14+СВЦЭМ!$D$10+'СЕТ СН'!$F$6-'СЕТ СН'!$F$26</f>
        <v>906.92594597999994</v>
      </c>
      <c r="S67" s="36">
        <f>SUMIFS(СВЦЭМ!$D$33:$D$776,СВЦЭМ!$A$33:$A$776,$A67,СВЦЭМ!$B$33:$B$776,S$47)+'СЕТ СН'!$F$14+СВЦЭМ!$D$10+'СЕТ СН'!$F$6-'СЕТ СН'!$F$26</f>
        <v>923.36260140000002</v>
      </c>
      <c r="T67" s="36">
        <f>SUMIFS(СВЦЭМ!$D$33:$D$776,СВЦЭМ!$A$33:$A$776,$A67,СВЦЭМ!$B$33:$B$776,T$47)+'СЕТ СН'!$F$14+СВЦЭМ!$D$10+'СЕТ СН'!$F$6-'СЕТ СН'!$F$26</f>
        <v>932.79381431000002</v>
      </c>
      <c r="U67" s="36">
        <f>SUMIFS(СВЦЭМ!$D$33:$D$776,СВЦЭМ!$A$33:$A$776,$A67,СВЦЭМ!$B$33:$B$776,U$47)+'СЕТ СН'!$F$14+СВЦЭМ!$D$10+'СЕТ СН'!$F$6-'СЕТ СН'!$F$26</f>
        <v>928.50068099999999</v>
      </c>
      <c r="V67" s="36">
        <f>SUMIFS(СВЦЭМ!$D$33:$D$776,СВЦЭМ!$A$33:$A$776,$A67,СВЦЭМ!$B$33:$B$776,V$47)+'СЕТ СН'!$F$14+СВЦЭМ!$D$10+'СЕТ СН'!$F$6-'СЕТ СН'!$F$26</f>
        <v>917.29858371</v>
      </c>
      <c r="W67" s="36">
        <f>SUMIFS(СВЦЭМ!$D$33:$D$776,СВЦЭМ!$A$33:$A$776,$A67,СВЦЭМ!$B$33:$B$776,W$47)+'СЕТ СН'!$F$14+СВЦЭМ!$D$10+'СЕТ СН'!$F$6-'СЕТ СН'!$F$26</f>
        <v>920.83690216000002</v>
      </c>
      <c r="X67" s="36">
        <f>SUMIFS(СВЦЭМ!$D$33:$D$776,СВЦЭМ!$A$33:$A$776,$A67,СВЦЭМ!$B$33:$B$776,X$47)+'СЕТ СН'!$F$14+СВЦЭМ!$D$10+'СЕТ СН'!$F$6-'СЕТ СН'!$F$26</f>
        <v>913.83265776999997</v>
      </c>
      <c r="Y67" s="36">
        <f>SUMIFS(СВЦЭМ!$D$33:$D$776,СВЦЭМ!$A$33:$A$776,$A67,СВЦЭМ!$B$33:$B$776,Y$47)+'СЕТ СН'!$F$14+СВЦЭМ!$D$10+'СЕТ СН'!$F$6-'СЕТ СН'!$F$26</f>
        <v>914.61480624000001</v>
      </c>
    </row>
    <row r="68" spans="1:25" ht="15.75" x14ac:dyDescent="0.2">
      <c r="A68" s="35">
        <f t="shared" si="1"/>
        <v>43790</v>
      </c>
      <c r="B68" s="36">
        <f>SUMIFS(СВЦЭМ!$D$33:$D$776,СВЦЭМ!$A$33:$A$776,$A68,СВЦЭМ!$B$33:$B$776,B$47)+'СЕТ СН'!$F$14+СВЦЭМ!$D$10+'СЕТ СН'!$F$6-'СЕТ СН'!$F$26</f>
        <v>983.25261920000003</v>
      </c>
      <c r="C68" s="36">
        <f>SUMIFS(СВЦЭМ!$D$33:$D$776,СВЦЭМ!$A$33:$A$776,$A68,СВЦЭМ!$B$33:$B$776,C$47)+'СЕТ СН'!$F$14+СВЦЭМ!$D$10+'СЕТ СН'!$F$6-'СЕТ СН'!$F$26</f>
        <v>989.83225386000004</v>
      </c>
      <c r="D68" s="36">
        <f>SUMIFS(СВЦЭМ!$D$33:$D$776,СВЦЭМ!$A$33:$A$776,$A68,СВЦЭМ!$B$33:$B$776,D$47)+'СЕТ СН'!$F$14+СВЦЭМ!$D$10+'СЕТ СН'!$F$6-'СЕТ СН'!$F$26</f>
        <v>1032.61086606</v>
      </c>
      <c r="E68" s="36">
        <f>SUMIFS(СВЦЭМ!$D$33:$D$776,СВЦЭМ!$A$33:$A$776,$A68,СВЦЭМ!$B$33:$B$776,E$47)+'СЕТ СН'!$F$14+СВЦЭМ!$D$10+'СЕТ СН'!$F$6-'СЕТ СН'!$F$26</f>
        <v>1030.5861540400001</v>
      </c>
      <c r="F68" s="36">
        <f>SUMIFS(СВЦЭМ!$D$33:$D$776,СВЦЭМ!$A$33:$A$776,$A68,СВЦЭМ!$B$33:$B$776,F$47)+'СЕТ СН'!$F$14+СВЦЭМ!$D$10+'СЕТ СН'!$F$6-'СЕТ СН'!$F$26</f>
        <v>1028.8078213200001</v>
      </c>
      <c r="G68" s="36">
        <f>SUMIFS(СВЦЭМ!$D$33:$D$776,СВЦЭМ!$A$33:$A$776,$A68,СВЦЭМ!$B$33:$B$776,G$47)+'СЕТ СН'!$F$14+СВЦЭМ!$D$10+'СЕТ СН'!$F$6-'СЕТ СН'!$F$26</f>
        <v>1018.4676290899999</v>
      </c>
      <c r="H68" s="36">
        <f>SUMIFS(СВЦЭМ!$D$33:$D$776,СВЦЭМ!$A$33:$A$776,$A68,СВЦЭМ!$B$33:$B$776,H$47)+'СЕТ СН'!$F$14+СВЦЭМ!$D$10+'СЕТ СН'!$F$6-'СЕТ СН'!$F$26</f>
        <v>978.57349002000001</v>
      </c>
      <c r="I68" s="36">
        <f>SUMIFS(СВЦЭМ!$D$33:$D$776,СВЦЭМ!$A$33:$A$776,$A68,СВЦЭМ!$B$33:$B$776,I$47)+'СЕТ СН'!$F$14+СВЦЭМ!$D$10+'СЕТ СН'!$F$6-'СЕТ СН'!$F$26</f>
        <v>961.12782912</v>
      </c>
      <c r="J68" s="36">
        <f>SUMIFS(СВЦЭМ!$D$33:$D$776,СВЦЭМ!$A$33:$A$776,$A68,СВЦЭМ!$B$33:$B$776,J$47)+'СЕТ СН'!$F$14+СВЦЭМ!$D$10+'СЕТ СН'!$F$6-'СЕТ СН'!$F$26</f>
        <v>936.47576201000004</v>
      </c>
      <c r="K68" s="36">
        <f>SUMIFS(СВЦЭМ!$D$33:$D$776,СВЦЭМ!$A$33:$A$776,$A68,СВЦЭМ!$B$33:$B$776,K$47)+'СЕТ СН'!$F$14+СВЦЭМ!$D$10+'СЕТ СН'!$F$6-'СЕТ СН'!$F$26</f>
        <v>931.36077375000002</v>
      </c>
      <c r="L68" s="36">
        <f>SUMIFS(СВЦЭМ!$D$33:$D$776,СВЦЭМ!$A$33:$A$776,$A68,СВЦЭМ!$B$33:$B$776,L$47)+'СЕТ СН'!$F$14+СВЦЭМ!$D$10+'СЕТ СН'!$F$6-'СЕТ СН'!$F$26</f>
        <v>904.32479301000001</v>
      </c>
      <c r="M68" s="36">
        <f>SUMIFS(СВЦЭМ!$D$33:$D$776,СВЦЭМ!$A$33:$A$776,$A68,СВЦЭМ!$B$33:$B$776,M$47)+'СЕТ СН'!$F$14+СВЦЭМ!$D$10+'СЕТ СН'!$F$6-'СЕТ СН'!$F$26</f>
        <v>903.03134547000002</v>
      </c>
      <c r="N68" s="36">
        <f>SUMIFS(СВЦЭМ!$D$33:$D$776,СВЦЭМ!$A$33:$A$776,$A68,СВЦЭМ!$B$33:$B$776,N$47)+'СЕТ СН'!$F$14+СВЦЭМ!$D$10+'СЕТ СН'!$F$6-'СЕТ СН'!$F$26</f>
        <v>918.75118344999998</v>
      </c>
      <c r="O68" s="36">
        <f>SUMIFS(СВЦЭМ!$D$33:$D$776,СВЦЭМ!$A$33:$A$776,$A68,СВЦЭМ!$B$33:$B$776,O$47)+'СЕТ СН'!$F$14+СВЦЭМ!$D$10+'СЕТ СН'!$F$6-'СЕТ СН'!$F$26</f>
        <v>936.93997526999999</v>
      </c>
      <c r="P68" s="36">
        <f>SUMIFS(СВЦЭМ!$D$33:$D$776,СВЦЭМ!$A$33:$A$776,$A68,СВЦЭМ!$B$33:$B$776,P$47)+'СЕТ СН'!$F$14+СВЦЭМ!$D$10+'СЕТ СН'!$F$6-'СЕТ СН'!$F$26</f>
        <v>935.37663741999995</v>
      </c>
      <c r="Q68" s="36">
        <f>SUMIFS(СВЦЭМ!$D$33:$D$776,СВЦЭМ!$A$33:$A$776,$A68,СВЦЭМ!$B$33:$B$776,Q$47)+'СЕТ СН'!$F$14+СВЦЭМ!$D$10+'СЕТ СН'!$F$6-'СЕТ СН'!$F$26</f>
        <v>934.98831309000002</v>
      </c>
      <c r="R68" s="36">
        <f>SUMIFS(СВЦЭМ!$D$33:$D$776,СВЦЭМ!$A$33:$A$776,$A68,СВЦЭМ!$B$33:$B$776,R$47)+'СЕТ СН'!$F$14+СВЦЭМ!$D$10+'СЕТ СН'!$F$6-'СЕТ СН'!$F$26</f>
        <v>919.76884577999999</v>
      </c>
      <c r="S68" s="36">
        <f>SUMIFS(СВЦЭМ!$D$33:$D$776,СВЦЭМ!$A$33:$A$776,$A68,СВЦЭМ!$B$33:$B$776,S$47)+'СЕТ СН'!$F$14+СВЦЭМ!$D$10+'СЕТ СН'!$F$6-'СЕТ СН'!$F$26</f>
        <v>898.64266696999994</v>
      </c>
      <c r="T68" s="36">
        <f>SUMIFS(СВЦЭМ!$D$33:$D$776,СВЦЭМ!$A$33:$A$776,$A68,СВЦЭМ!$B$33:$B$776,T$47)+'СЕТ СН'!$F$14+СВЦЭМ!$D$10+'СЕТ СН'!$F$6-'СЕТ СН'!$F$26</f>
        <v>891.29642385</v>
      </c>
      <c r="U68" s="36">
        <f>SUMIFS(СВЦЭМ!$D$33:$D$776,СВЦЭМ!$A$33:$A$776,$A68,СВЦЭМ!$B$33:$B$776,U$47)+'СЕТ СН'!$F$14+СВЦЭМ!$D$10+'СЕТ СН'!$F$6-'СЕТ СН'!$F$26</f>
        <v>888.90302259999999</v>
      </c>
      <c r="V68" s="36">
        <f>SUMIFS(СВЦЭМ!$D$33:$D$776,СВЦЭМ!$A$33:$A$776,$A68,СВЦЭМ!$B$33:$B$776,V$47)+'СЕТ СН'!$F$14+СВЦЭМ!$D$10+'СЕТ СН'!$F$6-'СЕТ СН'!$F$26</f>
        <v>875.42644760999997</v>
      </c>
      <c r="W68" s="36">
        <f>SUMIFS(СВЦЭМ!$D$33:$D$776,СВЦЭМ!$A$33:$A$776,$A68,СВЦЭМ!$B$33:$B$776,W$47)+'СЕТ СН'!$F$14+СВЦЭМ!$D$10+'СЕТ СН'!$F$6-'СЕТ СН'!$F$26</f>
        <v>867.20872709000002</v>
      </c>
      <c r="X68" s="36">
        <f>SUMIFS(СВЦЭМ!$D$33:$D$776,СВЦЭМ!$A$33:$A$776,$A68,СВЦЭМ!$B$33:$B$776,X$47)+'СЕТ СН'!$F$14+СВЦЭМ!$D$10+'СЕТ СН'!$F$6-'СЕТ СН'!$F$26</f>
        <v>870.58420558</v>
      </c>
      <c r="Y68" s="36">
        <f>SUMIFS(СВЦЭМ!$D$33:$D$776,СВЦЭМ!$A$33:$A$776,$A68,СВЦЭМ!$B$33:$B$776,Y$47)+'СЕТ СН'!$F$14+СВЦЭМ!$D$10+'СЕТ СН'!$F$6-'СЕТ СН'!$F$26</f>
        <v>928.37294145999999</v>
      </c>
    </row>
    <row r="69" spans="1:25" ht="15.75" x14ac:dyDescent="0.2">
      <c r="A69" s="35">
        <f t="shared" si="1"/>
        <v>43791</v>
      </c>
      <c r="B69" s="36">
        <f>SUMIFS(СВЦЭМ!$D$33:$D$776,СВЦЭМ!$A$33:$A$776,$A69,СВЦЭМ!$B$33:$B$776,B$47)+'СЕТ СН'!$F$14+СВЦЭМ!$D$10+'СЕТ СН'!$F$6-'СЕТ СН'!$F$26</f>
        <v>983.47106871999995</v>
      </c>
      <c r="C69" s="36">
        <f>SUMIFS(СВЦЭМ!$D$33:$D$776,СВЦЭМ!$A$33:$A$776,$A69,СВЦЭМ!$B$33:$B$776,C$47)+'СЕТ СН'!$F$14+СВЦЭМ!$D$10+'СЕТ СН'!$F$6-'СЕТ СН'!$F$26</f>
        <v>1018.47856482</v>
      </c>
      <c r="D69" s="36">
        <f>SUMIFS(СВЦЭМ!$D$33:$D$776,СВЦЭМ!$A$33:$A$776,$A69,СВЦЭМ!$B$33:$B$776,D$47)+'СЕТ СН'!$F$14+СВЦЭМ!$D$10+'СЕТ СН'!$F$6-'СЕТ СН'!$F$26</f>
        <v>1022.9800747199999</v>
      </c>
      <c r="E69" s="36">
        <f>SUMIFS(СВЦЭМ!$D$33:$D$776,СВЦЭМ!$A$33:$A$776,$A69,СВЦЭМ!$B$33:$B$776,E$47)+'СЕТ СН'!$F$14+СВЦЭМ!$D$10+'СЕТ СН'!$F$6-'СЕТ СН'!$F$26</f>
        <v>1008.45912856</v>
      </c>
      <c r="F69" s="36">
        <f>SUMIFS(СВЦЭМ!$D$33:$D$776,СВЦЭМ!$A$33:$A$776,$A69,СВЦЭМ!$B$33:$B$776,F$47)+'СЕТ СН'!$F$14+СВЦЭМ!$D$10+'СЕТ СН'!$F$6-'СЕТ СН'!$F$26</f>
        <v>996.00041794000003</v>
      </c>
      <c r="G69" s="36">
        <f>SUMIFS(СВЦЭМ!$D$33:$D$776,СВЦЭМ!$A$33:$A$776,$A69,СВЦЭМ!$B$33:$B$776,G$47)+'СЕТ СН'!$F$14+СВЦЭМ!$D$10+'СЕТ СН'!$F$6-'СЕТ СН'!$F$26</f>
        <v>980.59354673999997</v>
      </c>
      <c r="H69" s="36">
        <f>SUMIFS(СВЦЭМ!$D$33:$D$776,СВЦЭМ!$A$33:$A$776,$A69,СВЦЭМ!$B$33:$B$776,H$47)+'СЕТ СН'!$F$14+СВЦЭМ!$D$10+'СЕТ СН'!$F$6-'СЕТ СН'!$F$26</f>
        <v>961.00346468999999</v>
      </c>
      <c r="I69" s="36">
        <f>SUMIFS(СВЦЭМ!$D$33:$D$776,СВЦЭМ!$A$33:$A$776,$A69,СВЦЭМ!$B$33:$B$776,I$47)+'СЕТ СН'!$F$14+СВЦЭМ!$D$10+'СЕТ СН'!$F$6-'СЕТ СН'!$F$26</f>
        <v>960.85539917999995</v>
      </c>
      <c r="J69" s="36">
        <f>SUMIFS(СВЦЭМ!$D$33:$D$776,СВЦЭМ!$A$33:$A$776,$A69,СВЦЭМ!$B$33:$B$776,J$47)+'СЕТ СН'!$F$14+СВЦЭМ!$D$10+'СЕТ СН'!$F$6-'СЕТ СН'!$F$26</f>
        <v>933.84362544999999</v>
      </c>
      <c r="K69" s="36">
        <f>SUMIFS(СВЦЭМ!$D$33:$D$776,СВЦЭМ!$A$33:$A$776,$A69,СВЦЭМ!$B$33:$B$776,K$47)+'СЕТ СН'!$F$14+СВЦЭМ!$D$10+'СЕТ СН'!$F$6-'СЕТ СН'!$F$26</f>
        <v>928.80113530999995</v>
      </c>
      <c r="L69" s="36">
        <f>SUMIFS(СВЦЭМ!$D$33:$D$776,СВЦЭМ!$A$33:$A$776,$A69,СВЦЭМ!$B$33:$B$776,L$47)+'СЕТ СН'!$F$14+СВЦЭМ!$D$10+'СЕТ СН'!$F$6-'СЕТ СН'!$F$26</f>
        <v>895.19929190000005</v>
      </c>
      <c r="M69" s="36">
        <f>SUMIFS(СВЦЭМ!$D$33:$D$776,СВЦЭМ!$A$33:$A$776,$A69,СВЦЭМ!$B$33:$B$776,M$47)+'СЕТ СН'!$F$14+СВЦЭМ!$D$10+'СЕТ СН'!$F$6-'СЕТ СН'!$F$26</f>
        <v>892.72014362999994</v>
      </c>
      <c r="N69" s="36">
        <f>SUMIFS(СВЦЭМ!$D$33:$D$776,СВЦЭМ!$A$33:$A$776,$A69,СВЦЭМ!$B$33:$B$776,N$47)+'СЕТ СН'!$F$14+СВЦЭМ!$D$10+'СЕТ СН'!$F$6-'СЕТ СН'!$F$26</f>
        <v>887.94845434000001</v>
      </c>
      <c r="O69" s="36">
        <f>SUMIFS(СВЦЭМ!$D$33:$D$776,СВЦЭМ!$A$33:$A$776,$A69,СВЦЭМ!$B$33:$B$776,O$47)+'СЕТ СН'!$F$14+СВЦЭМ!$D$10+'СЕТ СН'!$F$6-'СЕТ СН'!$F$26</f>
        <v>903.57277509999994</v>
      </c>
      <c r="P69" s="36">
        <f>SUMIFS(СВЦЭМ!$D$33:$D$776,СВЦЭМ!$A$33:$A$776,$A69,СВЦЭМ!$B$33:$B$776,P$47)+'СЕТ СН'!$F$14+СВЦЭМ!$D$10+'СЕТ СН'!$F$6-'СЕТ СН'!$F$26</f>
        <v>915.01025736999998</v>
      </c>
      <c r="Q69" s="36">
        <f>SUMIFS(СВЦЭМ!$D$33:$D$776,СВЦЭМ!$A$33:$A$776,$A69,СВЦЭМ!$B$33:$B$776,Q$47)+'СЕТ СН'!$F$14+СВЦЭМ!$D$10+'СЕТ СН'!$F$6-'СЕТ СН'!$F$26</f>
        <v>915.53182187000004</v>
      </c>
      <c r="R69" s="36">
        <f>SUMIFS(СВЦЭМ!$D$33:$D$776,СВЦЭМ!$A$33:$A$776,$A69,СВЦЭМ!$B$33:$B$776,R$47)+'СЕТ СН'!$F$14+СВЦЭМ!$D$10+'СЕТ СН'!$F$6-'СЕТ СН'!$F$26</f>
        <v>898.49069744999997</v>
      </c>
      <c r="S69" s="36">
        <f>SUMIFS(СВЦЭМ!$D$33:$D$776,СВЦЭМ!$A$33:$A$776,$A69,СВЦЭМ!$B$33:$B$776,S$47)+'СЕТ СН'!$F$14+СВЦЭМ!$D$10+'СЕТ СН'!$F$6-'СЕТ СН'!$F$26</f>
        <v>889.02930345000004</v>
      </c>
      <c r="T69" s="36">
        <f>SUMIFS(СВЦЭМ!$D$33:$D$776,СВЦЭМ!$A$33:$A$776,$A69,СВЦЭМ!$B$33:$B$776,T$47)+'СЕТ СН'!$F$14+СВЦЭМ!$D$10+'СЕТ СН'!$F$6-'СЕТ СН'!$F$26</f>
        <v>884.23654281999995</v>
      </c>
      <c r="U69" s="36">
        <f>SUMIFS(СВЦЭМ!$D$33:$D$776,СВЦЭМ!$A$33:$A$776,$A69,СВЦЭМ!$B$33:$B$776,U$47)+'СЕТ СН'!$F$14+СВЦЭМ!$D$10+'СЕТ СН'!$F$6-'СЕТ СН'!$F$26</f>
        <v>877.51917012000001</v>
      </c>
      <c r="V69" s="36">
        <f>SUMIFS(СВЦЭМ!$D$33:$D$776,СВЦЭМ!$A$33:$A$776,$A69,СВЦЭМ!$B$33:$B$776,V$47)+'СЕТ СН'!$F$14+СВЦЭМ!$D$10+'СЕТ СН'!$F$6-'СЕТ СН'!$F$26</f>
        <v>869.88926536999998</v>
      </c>
      <c r="W69" s="36">
        <f>SUMIFS(СВЦЭМ!$D$33:$D$776,СВЦЭМ!$A$33:$A$776,$A69,СВЦЭМ!$B$33:$B$776,W$47)+'СЕТ СН'!$F$14+СВЦЭМ!$D$10+'СЕТ СН'!$F$6-'СЕТ СН'!$F$26</f>
        <v>857.56628463000004</v>
      </c>
      <c r="X69" s="36">
        <f>SUMIFS(СВЦЭМ!$D$33:$D$776,СВЦЭМ!$A$33:$A$776,$A69,СВЦЭМ!$B$33:$B$776,X$47)+'СЕТ СН'!$F$14+СВЦЭМ!$D$10+'СЕТ СН'!$F$6-'СЕТ СН'!$F$26</f>
        <v>872.13216573</v>
      </c>
      <c r="Y69" s="36">
        <f>SUMIFS(СВЦЭМ!$D$33:$D$776,СВЦЭМ!$A$33:$A$776,$A69,СВЦЭМ!$B$33:$B$776,Y$47)+'СЕТ СН'!$F$14+СВЦЭМ!$D$10+'СЕТ СН'!$F$6-'СЕТ СН'!$F$26</f>
        <v>904.61459836999995</v>
      </c>
    </row>
    <row r="70" spans="1:25" ht="15.75" x14ac:dyDescent="0.2">
      <c r="A70" s="35">
        <f t="shared" si="1"/>
        <v>43792</v>
      </c>
      <c r="B70" s="36">
        <f>SUMIFS(СВЦЭМ!$D$33:$D$776,СВЦЭМ!$A$33:$A$776,$A70,СВЦЭМ!$B$33:$B$776,B$47)+'СЕТ СН'!$F$14+СВЦЭМ!$D$10+'СЕТ СН'!$F$6-'СЕТ СН'!$F$26</f>
        <v>938.05875585000001</v>
      </c>
      <c r="C70" s="36">
        <f>SUMIFS(СВЦЭМ!$D$33:$D$776,СВЦЭМ!$A$33:$A$776,$A70,СВЦЭМ!$B$33:$B$776,C$47)+'СЕТ СН'!$F$14+СВЦЭМ!$D$10+'СЕТ СН'!$F$6-'СЕТ СН'!$F$26</f>
        <v>977.12407097999994</v>
      </c>
      <c r="D70" s="36">
        <f>SUMIFS(СВЦЭМ!$D$33:$D$776,СВЦЭМ!$A$33:$A$776,$A70,СВЦЭМ!$B$33:$B$776,D$47)+'СЕТ СН'!$F$14+СВЦЭМ!$D$10+'СЕТ СН'!$F$6-'СЕТ СН'!$F$26</f>
        <v>987.47479338999995</v>
      </c>
      <c r="E70" s="36">
        <f>SUMIFS(СВЦЭМ!$D$33:$D$776,СВЦЭМ!$A$33:$A$776,$A70,СВЦЭМ!$B$33:$B$776,E$47)+'СЕТ СН'!$F$14+СВЦЭМ!$D$10+'СЕТ СН'!$F$6-'СЕТ СН'!$F$26</f>
        <v>993.68794300000002</v>
      </c>
      <c r="F70" s="36">
        <f>SUMIFS(СВЦЭМ!$D$33:$D$776,СВЦЭМ!$A$33:$A$776,$A70,СВЦЭМ!$B$33:$B$776,F$47)+'СЕТ СН'!$F$14+СВЦЭМ!$D$10+'СЕТ СН'!$F$6-'СЕТ СН'!$F$26</f>
        <v>990.56807944000002</v>
      </c>
      <c r="G70" s="36">
        <f>SUMIFS(СВЦЭМ!$D$33:$D$776,СВЦЭМ!$A$33:$A$776,$A70,СВЦЭМ!$B$33:$B$776,G$47)+'СЕТ СН'!$F$14+СВЦЭМ!$D$10+'СЕТ СН'!$F$6-'СЕТ СН'!$F$26</f>
        <v>982.50599909000005</v>
      </c>
      <c r="H70" s="36">
        <f>SUMIFS(СВЦЭМ!$D$33:$D$776,СВЦЭМ!$A$33:$A$776,$A70,СВЦЭМ!$B$33:$B$776,H$47)+'СЕТ СН'!$F$14+СВЦЭМ!$D$10+'СЕТ СН'!$F$6-'СЕТ СН'!$F$26</f>
        <v>963.91603132</v>
      </c>
      <c r="I70" s="36">
        <f>SUMIFS(СВЦЭМ!$D$33:$D$776,СВЦЭМ!$A$33:$A$776,$A70,СВЦЭМ!$B$33:$B$776,I$47)+'СЕТ СН'!$F$14+СВЦЭМ!$D$10+'СЕТ СН'!$F$6-'СЕТ СН'!$F$26</f>
        <v>965.18903352999996</v>
      </c>
      <c r="J70" s="36">
        <f>SUMIFS(СВЦЭМ!$D$33:$D$776,СВЦЭМ!$A$33:$A$776,$A70,СВЦЭМ!$B$33:$B$776,J$47)+'СЕТ СН'!$F$14+СВЦЭМ!$D$10+'СЕТ СН'!$F$6-'СЕТ СН'!$F$26</f>
        <v>944.01146591999998</v>
      </c>
      <c r="K70" s="36">
        <f>SUMIFS(СВЦЭМ!$D$33:$D$776,СВЦЭМ!$A$33:$A$776,$A70,СВЦЭМ!$B$33:$B$776,K$47)+'СЕТ СН'!$F$14+СВЦЭМ!$D$10+'СЕТ СН'!$F$6-'СЕТ СН'!$F$26</f>
        <v>930.60245264000002</v>
      </c>
      <c r="L70" s="36">
        <f>SUMIFS(СВЦЭМ!$D$33:$D$776,СВЦЭМ!$A$33:$A$776,$A70,СВЦЭМ!$B$33:$B$776,L$47)+'СЕТ СН'!$F$14+СВЦЭМ!$D$10+'СЕТ СН'!$F$6-'СЕТ СН'!$F$26</f>
        <v>897.68782179000004</v>
      </c>
      <c r="M70" s="36">
        <f>SUMIFS(СВЦЭМ!$D$33:$D$776,СВЦЭМ!$A$33:$A$776,$A70,СВЦЭМ!$B$33:$B$776,M$47)+'СЕТ СН'!$F$14+СВЦЭМ!$D$10+'СЕТ СН'!$F$6-'СЕТ СН'!$F$26</f>
        <v>892.27483747999997</v>
      </c>
      <c r="N70" s="36">
        <f>SUMIFS(СВЦЭМ!$D$33:$D$776,СВЦЭМ!$A$33:$A$776,$A70,СВЦЭМ!$B$33:$B$776,N$47)+'СЕТ СН'!$F$14+СВЦЭМ!$D$10+'СЕТ СН'!$F$6-'СЕТ СН'!$F$26</f>
        <v>886.36260247999996</v>
      </c>
      <c r="O70" s="36">
        <f>SUMIFS(СВЦЭМ!$D$33:$D$776,СВЦЭМ!$A$33:$A$776,$A70,СВЦЭМ!$B$33:$B$776,O$47)+'СЕТ СН'!$F$14+СВЦЭМ!$D$10+'СЕТ СН'!$F$6-'СЕТ СН'!$F$26</f>
        <v>894.18737199999998</v>
      </c>
      <c r="P70" s="36">
        <f>SUMIFS(СВЦЭМ!$D$33:$D$776,СВЦЭМ!$A$33:$A$776,$A70,СВЦЭМ!$B$33:$B$776,P$47)+'СЕТ СН'!$F$14+СВЦЭМ!$D$10+'СЕТ СН'!$F$6-'СЕТ СН'!$F$26</f>
        <v>905.26704453000002</v>
      </c>
      <c r="Q70" s="36">
        <f>SUMIFS(СВЦЭМ!$D$33:$D$776,СВЦЭМ!$A$33:$A$776,$A70,СВЦЭМ!$B$33:$B$776,Q$47)+'СЕТ СН'!$F$14+СВЦЭМ!$D$10+'СЕТ СН'!$F$6-'СЕТ СН'!$F$26</f>
        <v>903.11293793000004</v>
      </c>
      <c r="R70" s="36">
        <f>SUMIFS(СВЦЭМ!$D$33:$D$776,СВЦЭМ!$A$33:$A$776,$A70,СВЦЭМ!$B$33:$B$776,R$47)+'СЕТ СН'!$F$14+СВЦЭМ!$D$10+'СЕТ СН'!$F$6-'СЕТ СН'!$F$26</f>
        <v>894.57372728999997</v>
      </c>
      <c r="S70" s="36">
        <f>SUMIFS(СВЦЭМ!$D$33:$D$776,СВЦЭМ!$A$33:$A$776,$A70,СВЦЭМ!$B$33:$B$776,S$47)+'СЕТ СН'!$F$14+СВЦЭМ!$D$10+'СЕТ СН'!$F$6-'СЕТ СН'!$F$26</f>
        <v>887.23434682999994</v>
      </c>
      <c r="T70" s="36">
        <f>SUMIFS(СВЦЭМ!$D$33:$D$776,СВЦЭМ!$A$33:$A$776,$A70,СВЦЭМ!$B$33:$B$776,T$47)+'СЕТ СН'!$F$14+СВЦЭМ!$D$10+'СЕТ СН'!$F$6-'СЕТ СН'!$F$26</f>
        <v>880.01190994000001</v>
      </c>
      <c r="U70" s="36">
        <f>SUMIFS(СВЦЭМ!$D$33:$D$776,СВЦЭМ!$A$33:$A$776,$A70,СВЦЭМ!$B$33:$B$776,U$47)+'СЕТ СН'!$F$14+СВЦЭМ!$D$10+'СЕТ СН'!$F$6-'СЕТ СН'!$F$26</f>
        <v>877.44622809999998</v>
      </c>
      <c r="V70" s="36">
        <f>SUMIFS(СВЦЭМ!$D$33:$D$776,СВЦЭМ!$A$33:$A$776,$A70,СВЦЭМ!$B$33:$B$776,V$47)+'СЕТ СН'!$F$14+СВЦЭМ!$D$10+'СЕТ СН'!$F$6-'СЕТ СН'!$F$26</f>
        <v>886.30873843999996</v>
      </c>
      <c r="W70" s="36">
        <f>SUMIFS(СВЦЭМ!$D$33:$D$776,СВЦЭМ!$A$33:$A$776,$A70,СВЦЭМ!$B$33:$B$776,W$47)+'СЕТ СН'!$F$14+СВЦЭМ!$D$10+'СЕТ СН'!$F$6-'СЕТ СН'!$F$26</f>
        <v>898.17277448000004</v>
      </c>
      <c r="X70" s="36">
        <f>SUMIFS(СВЦЭМ!$D$33:$D$776,СВЦЭМ!$A$33:$A$776,$A70,СВЦЭМ!$B$33:$B$776,X$47)+'СЕТ СН'!$F$14+СВЦЭМ!$D$10+'СЕТ СН'!$F$6-'СЕТ СН'!$F$26</f>
        <v>910.67430425999999</v>
      </c>
      <c r="Y70" s="36">
        <f>SUMIFS(СВЦЭМ!$D$33:$D$776,СВЦЭМ!$A$33:$A$776,$A70,СВЦЭМ!$B$33:$B$776,Y$47)+'СЕТ СН'!$F$14+СВЦЭМ!$D$10+'СЕТ СН'!$F$6-'СЕТ СН'!$F$26</f>
        <v>919.74475892999999</v>
      </c>
    </row>
    <row r="71" spans="1:25" ht="15.75" x14ac:dyDescent="0.2">
      <c r="A71" s="35">
        <f t="shared" si="1"/>
        <v>43793</v>
      </c>
      <c r="B71" s="36">
        <f>SUMIFS(СВЦЭМ!$D$33:$D$776,СВЦЭМ!$A$33:$A$776,$A71,СВЦЭМ!$B$33:$B$776,B$47)+'СЕТ СН'!$F$14+СВЦЭМ!$D$10+'СЕТ СН'!$F$6-'СЕТ СН'!$F$26</f>
        <v>898.74790121000001</v>
      </c>
      <c r="C71" s="36">
        <f>SUMIFS(СВЦЭМ!$D$33:$D$776,СВЦЭМ!$A$33:$A$776,$A71,СВЦЭМ!$B$33:$B$776,C$47)+'СЕТ СН'!$F$14+СВЦЭМ!$D$10+'СЕТ СН'!$F$6-'СЕТ СН'!$F$26</f>
        <v>914.32042649000005</v>
      </c>
      <c r="D71" s="36">
        <f>SUMIFS(СВЦЭМ!$D$33:$D$776,СВЦЭМ!$A$33:$A$776,$A71,СВЦЭМ!$B$33:$B$776,D$47)+'СЕТ СН'!$F$14+СВЦЭМ!$D$10+'СЕТ СН'!$F$6-'СЕТ СН'!$F$26</f>
        <v>971.28228348999994</v>
      </c>
      <c r="E71" s="36">
        <f>SUMIFS(СВЦЭМ!$D$33:$D$776,СВЦЭМ!$A$33:$A$776,$A71,СВЦЭМ!$B$33:$B$776,E$47)+'СЕТ СН'!$F$14+СВЦЭМ!$D$10+'СЕТ СН'!$F$6-'СЕТ СН'!$F$26</f>
        <v>994.28791908999995</v>
      </c>
      <c r="F71" s="36">
        <f>SUMIFS(СВЦЭМ!$D$33:$D$776,СВЦЭМ!$A$33:$A$776,$A71,СВЦЭМ!$B$33:$B$776,F$47)+'СЕТ СН'!$F$14+СВЦЭМ!$D$10+'СЕТ СН'!$F$6-'СЕТ СН'!$F$26</f>
        <v>998.12553205999995</v>
      </c>
      <c r="G71" s="36">
        <f>SUMIFS(СВЦЭМ!$D$33:$D$776,СВЦЭМ!$A$33:$A$776,$A71,СВЦЭМ!$B$33:$B$776,G$47)+'СЕТ СН'!$F$14+СВЦЭМ!$D$10+'СЕТ СН'!$F$6-'СЕТ СН'!$F$26</f>
        <v>998.36783679999996</v>
      </c>
      <c r="H71" s="36">
        <f>SUMIFS(СВЦЭМ!$D$33:$D$776,СВЦЭМ!$A$33:$A$776,$A71,СВЦЭМ!$B$33:$B$776,H$47)+'СЕТ СН'!$F$14+СВЦЭМ!$D$10+'СЕТ СН'!$F$6-'СЕТ СН'!$F$26</f>
        <v>987.06881171999999</v>
      </c>
      <c r="I71" s="36">
        <f>SUMIFS(СВЦЭМ!$D$33:$D$776,СВЦЭМ!$A$33:$A$776,$A71,СВЦЭМ!$B$33:$B$776,I$47)+'СЕТ СН'!$F$14+СВЦЭМ!$D$10+'СЕТ СН'!$F$6-'СЕТ СН'!$F$26</f>
        <v>977.83495129999994</v>
      </c>
      <c r="J71" s="36">
        <f>SUMIFS(СВЦЭМ!$D$33:$D$776,СВЦЭМ!$A$33:$A$776,$A71,СВЦЭМ!$B$33:$B$776,J$47)+'СЕТ СН'!$F$14+СВЦЭМ!$D$10+'СЕТ СН'!$F$6-'СЕТ СН'!$F$26</f>
        <v>952.48467029999995</v>
      </c>
      <c r="K71" s="36">
        <f>SUMIFS(СВЦЭМ!$D$33:$D$776,СВЦЭМ!$A$33:$A$776,$A71,СВЦЭМ!$B$33:$B$776,K$47)+'СЕТ СН'!$F$14+СВЦЭМ!$D$10+'СЕТ СН'!$F$6-'СЕТ СН'!$F$26</f>
        <v>945.43960347999996</v>
      </c>
      <c r="L71" s="36">
        <f>SUMIFS(СВЦЭМ!$D$33:$D$776,СВЦЭМ!$A$33:$A$776,$A71,СВЦЭМ!$B$33:$B$776,L$47)+'СЕТ СН'!$F$14+СВЦЭМ!$D$10+'СЕТ СН'!$F$6-'СЕТ СН'!$F$26</f>
        <v>901.63325118</v>
      </c>
      <c r="M71" s="36">
        <f>SUMIFS(СВЦЭМ!$D$33:$D$776,СВЦЭМ!$A$33:$A$776,$A71,СВЦЭМ!$B$33:$B$776,M$47)+'СЕТ СН'!$F$14+СВЦЭМ!$D$10+'СЕТ СН'!$F$6-'СЕТ СН'!$F$26</f>
        <v>889.98439416999997</v>
      </c>
      <c r="N71" s="36">
        <f>SUMIFS(СВЦЭМ!$D$33:$D$776,СВЦЭМ!$A$33:$A$776,$A71,СВЦЭМ!$B$33:$B$776,N$47)+'СЕТ СН'!$F$14+СВЦЭМ!$D$10+'СЕТ СН'!$F$6-'СЕТ СН'!$F$26</f>
        <v>880.24787836999997</v>
      </c>
      <c r="O71" s="36">
        <f>SUMIFS(СВЦЭМ!$D$33:$D$776,СВЦЭМ!$A$33:$A$776,$A71,СВЦЭМ!$B$33:$B$776,O$47)+'СЕТ СН'!$F$14+СВЦЭМ!$D$10+'СЕТ СН'!$F$6-'СЕТ СН'!$F$26</f>
        <v>880.15005709000002</v>
      </c>
      <c r="P71" s="36">
        <f>SUMIFS(СВЦЭМ!$D$33:$D$776,СВЦЭМ!$A$33:$A$776,$A71,СВЦЭМ!$B$33:$B$776,P$47)+'СЕТ СН'!$F$14+СВЦЭМ!$D$10+'СЕТ СН'!$F$6-'СЕТ СН'!$F$26</f>
        <v>887.38995839999995</v>
      </c>
      <c r="Q71" s="36">
        <f>SUMIFS(СВЦЭМ!$D$33:$D$776,СВЦЭМ!$A$33:$A$776,$A71,СВЦЭМ!$B$33:$B$776,Q$47)+'СЕТ СН'!$F$14+СВЦЭМ!$D$10+'СЕТ СН'!$F$6-'СЕТ СН'!$F$26</f>
        <v>875.93543966000004</v>
      </c>
      <c r="R71" s="36">
        <f>SUMIFS(СВЦЭМ!$D$33:$D$776,СВЦЭМ!$A$33:$A$776,$A71,СВЦЭМ!$B$33:$B$776,R$47)+'СЕТ СН'!$F$14+СВЦЭМ!$D$10+'СЕТ СН'!$F$6-'СЕТ СН'!$F$26</f>
        <v>897.88535666999996</v>
      </c>
      <c r="S71" s="36">
        <f>SUMIFS(СВЦЭМ!$D$33:$D$776,СВЦЭМ!$A$33:$A$776,$A71,СВЦЭМ!$B$33:$B$776,S$47)+'СЕТ СН'!$F$14+СВЦЭМ!$D$10+'СЕТ СН'!$F$6-'СЕТ СН'!$F$26</f>
        <v>909.17759838999996</v>
      </c>
      <c r="T71" s="36">
        <f>SUMIFS(СВЦЭМ!$D$33:$D$776,СВЦЭМ!$A$33:$A$776,$A71,СВЦЭМ!$B$33:$B$776,T$47)+'СЕТ СН'!$F$14+СВЦЭМ!$D$10+'СЕТ СН'!$F$6-'СЕТ СН'!$F$26</f>
        <v>902.00003877999995</v>
      </c>
      <c r="U71" s="36">
        <f>SUMIFS(СВЦЭМ!$D$33:$D$776,СВЦЭМ!$A$33:$A$776,$A71,СВЦЭМ!$B$33:$B$776,U$47)+'СЕТ СН'!$F$14+СВЦЭМ!$D$10+'СЕТ СН'!$F$6-'СЕТ СН'!$F$26</f>
        <v>913.01647867999998</v>
      </c>
      <c r="V71" s="36">
        <f>SUMIFS(СВЦЭМ!$D$33:$D$776,СВЦЭМ!$A$33:$A$776,$A71,СВЦЭМ!$B$33:$B$776,V$47)+'СЕТ СН'!$F$14+СВЦЭМ!$D$10+'СЕТ СН'!$F$6-'СЕТ СН'!$F$26</f>
        <v>909.44058556000005</v>
      </c>
      <c r="W71" s="36">
        <f>SUMIFS(СВЦЭМ!$D$33:$D$776,СВЦЭМ!$A$33:$A$776,$A71,СВЦЭМ!$B$33:$B$776,W$47)+'СЕТ СН'!$F$14+СВЦЭМ!$D$10+'СЕТ СН'!$F$6-'СЕТ СН'!$F$26</f>
        <v>909.35914844000001</v>
      </c>
      <c r="X71" s="36">
        <f>SUMIFS(СВЦЭМ!$D$33:$D$776,СВЦЭМ!$A$33:$A$776,$A71,СВЦЭМ!$B$33:$B$776,X$47)+'СЕТ СН'!$F$14+СВЦЭМ!$D$10+'СЕТ СН'!$F$6-'СЕТ СН'!$F$26</f>
        <v>908.25735182999995</v>
      </c>
      <c r="Y71" s="36">
        <f>SUMIFS(СВЦЭМ!$D$33:$D$776,СВЦЭМ!$A$33:$A$776,$A71,СВЦЭМ!$B$33:$B$776,Y$47)+'СЕТ СН'!$F$14+СВЦЭМ!$D$10+'СЕТ СН'!$F$6-'СЕТ СН'!$F$26</f>
        <v>933.72341732999996</v>
      </c>
    </row>
    <row r="72" spans="1:25" ht="15.75" x14ac:dyDescent="0.2">
      <c r="A72" s="35">
        <f t="shared" si="1"/>
        <v>43794</v>
      </c>
      <c r="B72" s="36">
        <f>SUMIFS(СВЦЭМ!$D$33:$D$776,СВЦЭМ!$A$33:$A$776,$A72,СВЦЭМ!$B$33:$B$776,B$47)+'СЕТ СН'!$F$14+СВЦЭМ!$D$10+'СЕТ СН'!$F$6-'СЕТ СН'!$F$26</f>
        <v>972.89693837000004</v>
      </c>
      <c r="C72" s="36">
        <f>SUMIFS(СВЦЭМ!$D$33:$D$776,СВЦЭМ!$A$33:$A$776,$A72,СВЦЭМ!$B$33:$B$776,C$47)+'СЕТ СН'!$F$14+СВЦЭМ!$D$10+'СЕТ СН'!$F$6-'СЕТ СН'!$F$26</f>
        <v>994.70063817000005</v>
      </c>
      <c r="D72" s="36">
        <f>SUMIFS(СВЦЭМ!$D$33:$D$776,СВЦЭМ!$A$33:$A$776,$A72,СВЦЭМ!$B$33:$B$776,D$47)+'СЕТ СН'!$F$14+СВЦЭМ!$D$10+'СЕТ СН'!$F$6-'СЕТ СН'!$F$26</f>
        <v>1032.64156123</v>
      </c>
      <c r="E72" s="36">
        <f>SUMIFS(СВЦЭМ!$D$33:$D$776,СВЦЭМ!$A$33:$A$776,$A72,СВЦЭМ!$B$33:$B$776,E$47)+'СЕТ СН'!$F$14+СВЦЭМ!$D$10+'СЕТ СН'!$F$6-'СЕТ СН'!$F$26</f>
        <v>1039.40304986</v>
      </c>
      <c r="F72" s="36">
        <f>SUMIFS(СВЦЭМ!$D$33:$D$776,СВЦЭМ!$A$33:$A$776,$A72,СВЦЭМ!$B$33:$B$776,F$47)+'СЕТ СН'!$F$14+СВЦЭМ!$D$10+'СЕТ СН'!$F$6-'СЕТ СН'!$F$26</f>
        <v>1023.39651416</v>
      </c>
      <c r="G72" s="36">
        <f>SUMIFS(СВЦЭМ!$D$33:$D$776,СВЦЭМ!$A$33:$A$776,$A72,СВЦЭМ!$B$33:$B$776,G$47)+'СЕТ СН'!$F$14+СВЦЭМ!$D$10+'СЕТ СН'!$F$6-'СЕТ СН'!$F$26</f>
        <v>1022.96779982</v>
      </c>
      <c r="H72" s="36">
        <f>SUMIFS(СВЦЭМ!$D$33:$D$776,СВЦЭМ!$A$33:$A$776,$A72,СВЦЭМ!$B$33:$B$776,H$47)+'СЕТ СН'!$F$14+СВЦЭМ!$D$10+'СЕТ СН'!$F$6-'СЕТ СН'!$F$26</f>
        <v>982.40449679999995</v>
      </c>
      <c r="I72" s="36">
        <f>SUMIFS(СВЦЭМ!$D$33:$D$776,СВЦЭМ!$A$33:$A$776,$A72,СВЦЭМ!$B$33:$B$776,I$47)+'СЕТ СН'!$F$14+СВЦЭМ!$D$10+'СЕТ СН'!$F$6-'СЕТ СН'!$F$26</f>
        <v>966.40890539999998</v>
      </c>
      <c r="J72" s="36">
        <f>SUMIFS(СВЦЭМ!$D$33:$D$776,СВЦЭМ!$A$33:$A$776,$A72,СВЦЭМ!$B$33:$B$776,J$47)+'СЕТ СН'!$F$14+СВЦЭМ!$D$10+'СЕТ СН'!$F$6-'СЕТ СН'!$F$26</f>
        <v>949.11644878999994</v>
      </c>
      <c r="K72" s="36">
        <f>SUMIFS(СВЦЭМ!$D$33:$D$776,СВЦЭМ!$A$33:$A$776,$A72,СВЦЭМ!$B$33:$B$776,K$47)+'СЕТ СН'!$F$14+СВЦЭМ!$D$10+'СЕТ СН'!$F$6-'СЕТ СН'!$F$26</f>
        <v>938.85271795999995</v>
      </c>
      <c r="L72" s="36">
        <f>SUMIFS(СВЦЭМ!$D$33:$D$776,СВЦЭМ!$A$33:$A$776,$A72,СВЦЭМ!$B$33:$B$776,L$47)+'СЕТ СН'!$F$14+СВЦЭМ!$D$10+'СЕТ СН'!$F$6-'СЕТ СН'!$F$26</f>
        <v>897.61124902999995</v>
      </c>
      <c r="M72" s="36">
        <f>SUMIFS(СВЦЭМ!$D$33:$D$776,СВЦЭМ!$A$33:$A$776,$A72,СВЦЭМ!$B$33:$B$776,M$47)+'СЕТ СН'!$F$14+СВЦЭМ!$D$10+'СЕТ СН'!$F$6-'СЕТ СН'!$F$26</f>
        <v>897.83189915000003</v>
      </c>
      <c r="N72" s="36">
        <f>SUMIFS(СВЦЭМ!$D$33:$D$776,СВЦЭМ!$A$33:$A$776,$A72,СВЦЭМ!$B$33:$B$776,N$47)+'СЕТ СН'!$F$14+СВЦЭМ!$D$10+'СЕТ СН'!$F$6-'СЕТ СН'!$F$26</f>
        <v>886.79752341999995</v>
      </c>
      <c r="O72" s="36">
        <f>SUMIFS(СВЦЭМ!$D$33:$D$776,СВЦЭМ!$A$33:$A$776,$A72,СВЦЭМ!$B$33:$B$776,O$47)+'СЕТ СН'!$F$14+СВЦЭМ!$D$10+'СЕТ СН'!$F$6-'СЕТ СН'!$F$26</f>
        <v>894.69543471999998</v>
      </c>
      <c r="P72" s="36">
        <f>SUMIFS(СВЦЭМ!$D$33:$D$776,СВЦЭМ!$A$33:$A$776,$A72,СВЦЭМ!$B$33:$B$776,P$47)+'СЕТ СН'!$F$14+СВЦЭМ!$D$10+'СЕТ СН'!$F$6-'СЕТ СН'!$F$26</f>
        <v>902.65550497000004</v>
      </c>
      <c r="Q72" s="36">
        <f>SUMIFS(СВЦЭМ!$D$33:$D$776,СВЦЭМ!$A$33:$A$776,$A72,СВЦЭМ!$B$33:$B$776,Q$47)+'СЕТ СН'!$F$14+СВЦЭМ!$D$10+'СЕТ СН'!$F$6-'СЕТ СН'!$F$26</f>
        <v>877.66902127000003</v>
      </c>
      <c r="R72" s="36">
        <f>SUMIFS(СВЦЭМ!$D$33:$D$776,СВЦЭМ!$A$33:$A$776,$A72,СВЦЭМ!$B$33:$B$776,R$47)+'СЕТ СН'!$F$14+СВЦЭМ!$D$10+'СЕТ СН'!$F$6-'СЕТ СН'!$F$26</f>
        <v>890.40675937000003</v>
      </c>
      <c r="S72" s="36">
        <f>SUMIFS(СВЦЭМ!$D$33:$D$776,СВЦЭМ!$A$33:$A$776,$A72,СВЦЭМ!$B$33:$B$776,S$47)+'СЕТ СН'!$F$14+СВЦЭМ!$D$10+'СЕТ СН'!$F$6-'СЕТ СН'!$F$26</f>
        <v>886.96157052000001</v>
      </c>
      <c r="T72" s="36">
        <f>SUMIFS(СВЦЭМ!$D$33:$D$776,СВЦЭМ!$A$33:$A$776,$A72,СВЦЭМ!$B$33:$B$776,T$47)+'СЕТ СН'!$F$14+СВЦЭМ!$D$10+'СЕТ СН'!$F$6-'СЕТ СН'!$F$26</f>
        <v>881.72186877000001</v>
      </c>
      <c r="U72" s="36">
        <f>SUMIFS(СВЦЭМ!$D$33:$D$776,СВЦЭМ!$A$33:$A$776,$A72,СВЦЭМ!$B$33:$B$776,U$47)+'СЕТ СН'!$F$14+СВЦЭМ!$D$10+'СЕТ СН'!$F$6-'СЕТ СН'!$F$26</f>
        <v>889.71557212000005</v>
      </c>
      <c r="V72" s="36">
        <f>SUMIFS(СВЦЭМ!$D$33:$D$776,СВЦЭМ!$A$33:$A$776,$A72,СВЦЭМ!$B$33:$B$776,V$47)+'СЕТ СН'!$F$14+СВЦЭМ!$D$10+'СЕТ СН'!$F$6-'СЕТ СН'!$F$26</f>
        <v>896.82040066000002</v>
      </c>
      <c r="W72" s="36">
        <f>SUMIFS(СВЦЭМ!$D$33:$D$776,СВЦЭМ!$A$33:$A$776,$A72,СВЦЭМ!$B$33:$B$776,W$47)+'СЕТ СН'!$F$14+СВЦЭМ!$D$10+'СЕТ СН'!$F$6-'СЕТ СН'!$F$26</f>
        <v>920.49729299000001</v>
      </c>
      <c r="X72" s="36">
        <f>SUMIFS(СВЦЭМ!$D$33:$D$776,СВЦЭМ!$A$33:$A$776,$A72,СВЦЭМ!$B$33:$B$776,X$47)+'СЕТ СН'!$F$14+СВЦЭМ!$D$10+'СЕТ СН'!$F$6-'СЕТ СН'!$F$26</f>
        <v>931.82170096999994</v>
      </c>
      <c r="Y72" s="36">
        <f>SUMIFS(СВЦЭМ!$D$33:$D$776,СВЦЭМ!$A$33:$A$776,$A72,СВЦЭМ!$B$33:$B$776,Y$47)+'СЕТ СН'!$F$14+СВЦЭМ!$D$10+'СЕТ СН'!$F$6-'СЕТ СН'!$F$26</f>
        <v>947.57824627000002</v>
      </c>
    </row>
    <row r="73" spans="1:25" ht="15.75" x14ac:dyDescent="0.2">
      <c r="A73" s="35">
        <f t="shared" si="1"/>
        <v>43795</v>
      </c>
      <c r="B73" s="36">
        <f>SUMIFS(СВЦЭМ!$D$33:$D$776,СВЦЭМ!$A$33:$A$776,$A73,СВЦЭМ!$B$33:$B$776,B$47)+'СЕТ СН'!$F$14+СВЦЭМ!$D$10+'СЕТ СН'!$F$6-'СЕТ СН'!$F$26</f>
        <v>998.06510930000002</v>
      </c>
      <c r="C73" s="36">
        <f>SUMIFS(СВЦЭМ!$D$33:$D$776,СВЦЭМ!$A$33:$A$776,$A73,СВЦЭМ!$B$33:$B$776,C$47)+'СЕТ СН'!$F$14+СВЦЭМ!$D$10+'СЕТ СН'!$F$6-'СЕТ СН'!$F$26</f>
        <v>1010.60257601</v>
      </c>
      <c r="D73" s="36">
        <f>SUMIFS(СВЦЭМ!$D$33:$D$776,СВЦЭМ!$A$33:$A$776,$A73,СВЦЭМ!$B$33:$B$776,D$47)+'СЕТ СН'!$F$14+СВЦЭМ!$D$10+'СЕТ СН'!$F$6-'СЕТ СН'!$F$26</f>
        <v>1024.6603170200001</v>
      </c>
      <c r="E73" s="36">
        <f>SUMIFS(СВЦЭМ!$D$33:$D$776,СВЦЭМ!$A$33:$A$776,$A73,СВЦЭМ!$B$33:$B$776,E$47)+'СЕТ СН'!$F$14+СВЦЭМ!$D$10+'СЕТ СН'!$F$6-'СЕТ СН'!$F$26</f>
        <v>1028.3820207200001</v>
      </c>
      <c r="F73" s="36">
        <f>SUMIFS(СВЦЭМ!$D$33:$D$776,СВЦЭМ!$A$33:$A$776,$A73,СВЦЭМ!$B$33:$B$776,F$47)+'СЕТ СН'!$F$14+СВЦЭМ!$D$10+'СЕТ СН'!$F$6-'СЕТ СН'!$F$26</f>
        <v>1016.99899304</v>
      </c>
      <c r="G73" s="36">
        <f>SUMIFS(СВЦЭМ!$D$33:$D$776,СВЦЭМ!$A$33:$A$776,$A73,СВЦЭМ!$B$33:$B$776,G$47)+'СЕТ СН'!$F$14+СВЦЭМ!$D$10+'СЕТ СН'!$F$6-'СЕТ СН'!$F$26</f>
        <v>1013.66603893</v>
      </c>
      <c r="H73" s="36">
        <f>SUMIFS(СВЦЭМ!$D$33:$D$776,СВЦЭМ!$A$33:$A$776,$A73,СВЦЭМ!$B$33:$B$776,H$47)+'СЕТ СН'!$F$14+СВЦЭМ!$D$10+'СЕТ СН'!$F$6-'СЕТ СН'!$F$26</f>
        <v>987.97409531999995</v>
      </c>
      <c r="I73" s="36">
        <f>SUMIFS(СВЦЭМ!$D$33:$D$776,СВЦЭМ!$A$33:$A$776,$A73,СВЦЭМ!$B$33:$B$776,I$47)+'СЕТ СН'!$F$14+СВЦЭМ!$D$10+'СЕТ СН'!$F$6-'СЕТ СН'!$F$26</f>
        <v>983.87242862999994</v>
      </c>
      <c r="J73" s="36">
        <f>SUMIFS(СВЦЭМ!$D$33:$D$776,СВЦЭМ!$A$33:$A$776,$A73,СВЦЭМ!$B$33:$B$776,J$47)+'СЕТ СН'!$F$14+СВЦЭМ!$D$10+'СЕТ СН'!$F$6-'СЕТ СН'!$F$26</f>
        <v>943.98336676999998</v>
      </c>
      <c r="K73" s="36">
        <f>SUMIFS(СВЦЭМ!$D$33:$D$776,СВЦЭМ!$A$33:$A$776,$A73,СВЦЭМ!$B$33:$B$776,K$47)+'СЕТ СН'!$F$14+СВЦЭМ!$D$10+'СЕТ СН'!$F$6-'СЕТ СН'!$F$26</f>
        <v>926.74283944000001</v>
      </c>
      <c r="L73" s="36">
        <f>SUMIFS(СВЦЭМ!$D$33:$D$776,СВЦЭМ!$A$33:$A$776,$A73,СВЦЭМ!$B$33:$B$776,L$47)+'СЕТ СН'!$F$14+СВЦЭМ!$D$10+'СЕТ СН'!$F$6-'СЕТ СН'!$F$26</f>
        <v>891.40549879000002</v>
      </c>
      <c r="M73" s="36">
        <f>SUMIFS(СВЦЭМ!$D$33:$D$776,СВЦЭМ!$A$33:$A$776,$A73,СВЦЭМ!$B$33:$B$776,M$47)+'СЕТ СН'!$F$14+СВЦЭМ!$D$10+'СЕТ СН'!$F$6-'СЕТ СН'!$F$26</f>
        <v>891.71319822999999</v>
      </c>
      <c r="N73" s="36">
        <f>SUMIFS(СВЦЭМ!$D$33:$D$776,СВЦЭМ!$A$33:$A$776,$A73,СВЦЭМ!$B$33:$B$776,N$47)+'СЕТ СН'!$F$14+СВЦЭМ!$D$10+'СЕТ СН'!$F$6-'СЕТ СН'!$F$26</f>
        <v>878.62426063999999</v>
      </c>
      <c r="O73" s="36">
        <f>SUMIFS(СВЦЭМ!$D$33:$D$776,СВЦЭМ!$A$33:$A$776,$A73,СВЦЭМ!$B$33:$B$776,O$47)+'СЕТ СН'!$F$14+СВЦЭМ!$D$10+'СЕТ СН'!$F$6-'СЕТ СН'!$F$26</f>
        <v>888.42995956999994</v>
      </c>
      <c r="P73" s="36">
        <f>SUMIFS(СВЦЭМ!$D$33:$D$776,СВЦЭМ!$A$33:$A$776,$A73,СВЦЭМ!$B$33:$B$776,P$47)+'СЕТ СН'!$F$14+СВЦЭМ!$D$10+'СЕТ СН'!$F$6-'СЕТ СН'!$F$26</f>
        <v>898.61074026999995</v>
      </c>
      <c r="Q73" s="36">
        <f>SUMIFS(СВЦЭМ!$D$33:$D$776,СВЦЭМ!$A$33:$A$776,$A73,СВЦЭМ!$B$33:$B$776,Q$47)+'СЕТ СН'!$F$14+СВЦЭМ!$D$10+'СЕТ СН'!$F$6-'СЕТ СН'!$F$26</f>
        <v>893.67038075999994</v>
      </c>
      <c r="R73" s="36">
        <f>SUMIFS(СВЦЭМ!$D$33:$D$776,СВЦЭМ!$A$33:$A$776,$A73,СВЦЭМ!$B$33:$B$776,R$47)+'СЕТ СН'!$F$14+СВЦЭМ!$D$10+'СЕТ СН'!$F$6-'СЕТ СН'!$F$26</f>
        <v>913.11125705999996</v>
      </c>
      <c r="S73" s="36">
        <f>SUMIFS(СВЦЭМ!$D$33:$D$776,СВЦЭМ!$A$33:$A$776,$A73,СВЦЭМ!$B$33:$B$776,S$47)+'СЕТ СН'!$F$14+СВЦЭМ!$D$10+'СЕТ СН'!$F$6-'СЕТ СН'!$F$26</f>
        <v>915.26256512999998</v>
      </c>
      <c r="T73" s="36">
        <f>SUMIFS(СВЦЭМ!$D$33:$D$776,СВЦЭМ!$A$33:$A$776,$A73,СВЦЭМ!$B$33:$B$776,T$47)+'СЕТ СН'!$F$14+СВЦЭМ!$D$10+'СЕТ СН'!$F$6-'СЕТ СН'!$F$26</f>
        <v>895.49590535999994</v>
      </c>
      <c r="U73" s="36">
        <f>SUMIFS(СВЦЭМ!$D$33:$D$776,СВЦЭМ!$A$33:$A$776,$A73,СВЦЭМ!$B$33:$B$776,U$47)+'СЕТ СН'!$F$14+СВЦЭМ!$D$10+'СЕТ СН'!$F$6-'СЕТ СН'!$F$26</f>
        <v>890.74342736999995</v>
      </c>
      <c r="V73" s="36">
        <f>SUMIFS(СВЦЭМ!$D$33:$D$776,СВЦЭМ!$A$33:$A$776,$A73,СВЦЭМ!$B$33:$B$776,V$47)+'СЕТ СН'!$F$14+СВЦЭМ!$D$10+'СЕТ СН'!$F$6-'СЕТ СН'!$F$26</f>
        <v>904.69464078999999</v>
      </c>
      <c r="W73" s="36">
        <f>SUMIFS(СВЦЭМ!$D$33:$D$776,СВЦЭМ!$A$33:$A$776,$A73,СВЦЭМ!$B$33:$B$776,W$47)+'СЕТ СН'!$F$14+СВЦЭМ!$D$10+'СЕТ СН'!$F$6-'СЕТ СН'!$F$26</f>
        <v>936.46119041999998</v>
      </c>
      <c r="X73" s="36">
        <f>SUMIFS(СВЦЭМ!$D$33:$D$776,СВЦЭМ!$A$33:$A$776,$A73,СВЦЭМ!$B$33:$B$776,X$47)+'СЕТ СН'!$F$14+СВЦЭМ!$D$10+'СЕТ СН'!$F$6-'СЕТ СН'!$F$26</f>
        <v>939.40704993999998</v>
      </c>
      <c r="Y73" s="36">
        <f>SUMIFS(СВЦЭМ!$D$33:$D$776,СВЦЭМ!$A$33:$A$776,$A73,СВЦЭМ!$B$33:$B$776,Y$47)+'СЕТ СН'!$F$14+СВЦЭМ!$D$10+'СЕТ СН'!$F$6-'СЕТ СН'!$F$26</f>
        <v>963.76913325999999</v>
      </c>
    </row>
    <row r="74" spans="1:25" ht="15.75" x14ac:dyDescent="0.2">
      <c r="A74" s="35">
        <f t="shared" si="1"/>
        <v>43796</v>
      </c>
      <c r="B74" s="36">
        <f>SUMIFS(СВЦЭМ!$D$33:$D$776,СВЦЭМ!$A$33:$A$776,$A74,СВЦЭМ!$B$33:$B$776,B$47)+'СЕТ СН'!$F$14+СВЦЭМ!$D$10+'СЕТ СН'!$F$6-'СЕТ СН'!$F$26</f>
        <v>1005.57544306</v>
      </c>
      <c r="C74" s="36">
        <f>SUMIFS(СВЦЭМ!$D$33:$D$776,СВЦЭМ!$A$33:$A$776,$A74,СВЦЭМ!$B$33:$B$776,C$47)+'СЕТ СН'!$F$14+СВЦЭМ!$D$10+'СЕТ СН'!$F$6-'СЕТ СН'!$F$26</f>
        <v>1020.56713232</v>
      </c>
      <c r="D74" s="36">
        <f>SUMIFS(СВЦЭМ!$D$33:$D$776,СВЦЭМ!$A$33:$A$776,$A74,СВЦЭМ!$B$33:$B$776,D$47)+'СЕТ СН'!$F$14+СВЦЭМ!$D$10+'СЕТ СН'!$F$6-'СЕТ СН'!$F$26</f>
        <v>1049.84520191</v>
      </c>
      <c r="E74" s="36">
        <f>SUMIFS(СВЦЭМ!$D$33:$D$776,СВЦЭМ!$A$33:$A$776,$A74,СВЦЭМ!$B$33:$B$776,E$47)+'СЕТ СН'!$F$14+СВЦЭМ!$D$10+'СЕТ СН'!$F$6-'СЕТ СН'!$F$26</f>
        <v>1048.9740895300001</v>
      </c>
      <c r="F74" s="36">
        <f>SUMIFS(СВЦЭМ!$D$33:$D$776,СВЦЭМ!$A$33:$A$776,$A74,СВЦЭМ!$B$33:$B$776,F$47)+'СЕТ СН'!$F$14+СВЦЭМ!$D$10+'СЕТ СН'!$F$6-'СЕТ СН'!$F$26</f>
        <v>1044.3434898800001</v>
      </c>
      <c r="G74" s="36">
        <f>SUMIFS(СВЦЭМ!$D$33:$D$776,СВЦЭМ!$A$33:$A$776,$A74,СВЦЭМ!$B$33:$B$776,G$47)+'СЕТ СН'!$F$14+СВЦЭМ!$D$10+'СЕТ СН'!$F$6-'СЕТ СН'!$F$26</f>
        <v>1030.96298243</v>
      </c>
      <c r="H74" s="36">
        <f>SUMIFS(СВЦЭМ!$D$33:$D$776,СВЦЭМ!$A$33:$A$776,$A74,СВЦЭМ!$B$33:$B$776,H$47)+'СЕТ СН'!$F$14+СВЦЭМ!$D$10+'СЕТ СН'!$F$6-'СЕТ СН'!$F$26</f>
        <v>1001.87537493</v>
      </c>
      <c r="I74" s="36">
        <f>SUMIFS(СВЦЭМ!$D$33:$D$776,СВЦЭМ!$A$33:$A$776,$A74,СВЦЭМ!$B$33:$B$776,I$47)+'СЕТ СН'!$F$14+СВЦЭМ!$D$10+'СЕТ СН'!$F$6-'СЕТ СН'!$F$26</f>
        <v>1011.2624038499999</v>
      </c>
      <c r="J74" s="36">
        <f>SUMIFS(СВЦЭМ!$D$33:$D$776,СВЦЭМ!$A$33:$A$776,$A74,СВЦЭМ!$B$33:$B$776,J$47)+'СЕТ СН'!$F$14+СВЦЭМ!$D$10+'СЕТ СН'!$F$6-'СЕТ СН'!$F$26</f>
        <v>978.70428526000001</v>
      </c>
      <c r="K74" s="36">
        <f>SUMIFS(СВЦЭМ!$D$33:$D$776,СВЦЭМ!$A$33:$A$776,$A74,СВЦЭМ!$B$33:$B$776,K$47)+'СЕТ СН'!$F$14+СВЦЭМ!$D$10+'СЕТ СН'!$F$6-'СЕТ СН'!$F$26</f>
        <v>965.80991802999995</v>
      </c>
      <c r="L74" s="36">
        <f>SUMIFS(СВЦЭМ!$D$33:$D$776,СВЦЭМ!$A$33:$A$776,$A74,СВЦЭМ!$B$33:$B$776,L$47)+'СЕТ СН'!$F$14+СВЦЭМ!$D$10+'СЕТ СН'!$F$6-'СЕТ СН'!$F$26</f>
        <v>930.60371161</v>
      </c>
      <c r="M74" s="36">
        <f>SUMIFS(СВЦЭМ!$D$33:$D$776,СВЦЭМ!$A$33:$A$776,$A74,СВЦЭМ!$B$33:$B$776,M$47)+'СЕТ СН'!$F$14+СВЦЭМ!$D$10+'СЕТ СН'!$F$6-'СЕТ СН'!$F$26</f>
        <v>919.55794225</v>
      </c>
      <c r="N74" s="36">
        <f>SUMIFS(СВЦЭМ!$D$33:$D$776,СВЦЭМ!$A$33:$A$776,$A74,СВЦЭМ!$B$33:$B$776,N$47)+'СЕТ СН'!$F$14+СВЦЭМ!$D$10+'СЕТ СН'!$F$6-'СЕТ СН'!$F$26</f>
        <v>908.58392488000004</v>
      </c>
      <c r="O74" s="36">
        <f>SUMIFS(СВЦЭМ!$D$33:$D$776,СВЦЭМ!$A$33:$A$776,$A74,СВЦЭМ!$B$33:$B$776,O$47)+'СЕТ СН'!$F$14+СВЦЭМ!$D$10+'СЕТ СН'!$F$6-'СЕТ СН'!$F$26</f>
        <v>923.21971411000004</v>
      </c>
      <c r="P74" s="36">
        <f>SUMIFS(СВЦЭМ!$D$33:$D$776,СВЦЭМ!$A$33:$A$776,$A74,СВЦЭМ!$B$33:$B$776,P$47)+'СЕТ СН'!$F$14+СВЦЭМ!$D$10+'СЕТ СН'!$F$6-'СЕТ СН'!$F$26</f>
        <v>931.32805226999994</v>
      </c>
      <c r="Q74" s="36">
        <f>SUMIFS(СВЦЭМ!$D$33:$D$776,СВЦЭМ!$A$33:$A$776,$A74,СВЦЭМ!$B$33:$B$776,Q$47)+'СЕТ СН'!$F$14+СВЦЭМ!$D$10+'СЕТ СН'!$F$6-'СЕТ СН'!$F$26</f>
        <v>915.19749762000004</v>
      </c>
      <c r="R74" s="36">
        <f>SUMIFS(СВЦЭМ!$D$33:$D$776,СВЦЭМ!$A$33:$A$776,$A74,СВЦЭМ!$B$33:$B$776,R$47)+'СЕТ СН'!$F$14+СВЦЭМ!$D$10+'СЕТ СН'!$F$6-'СЕТ СН'!$F$26</f>
        <v>917.86867509000001</v>
      </c>
      <c r="S74" s="36">
        <f>SUMIFS(СВЦЭМ!$D$33:$D$776,СВЦЭМ!$A$33:$A$776,$A74,СВЦЭМ!$B$33:$B$776,S$47)+'СЕТ СН'!$F$14+СВЦЭМ!$D$10+'СЕТ СН'!$F$6-'СЕТ СН'!$F$26</f>
        <v>931.24158853999995</v>
      </c>
      <c r="T74" s="36">
        <f>SUMIFS(СВЦЭМ!$D$33:$D$776,СВЦЭМ!$A$33:$A$776,$A74,СВЦЭМ!$B$33:$B$776,T$47)+'СЕТ СН'!$F$14+СВЦЭМ!$D$10+'СЕТ СН'!$F$6-'СЕТ СН'!$F$26</f>
        <v>912.47809818999997</v>
      </c>
      <c r="U74" s="36">
        <f>SUMIFS(СВЦЭМ!$D$33:$D$776,СВЦЭМ!$A$33:$A$776,$A74,СВЦЭМ!$B$33:$B$776,U$47)+'СЕТ СН'!$F$14+СВЦЭМ!$D$10+'СЕТ СН'!$F$6-'СЕТ СН'!$F$26</f>
        <v>908.22978803000001</v>
      </c>
      <c r="V74" s="36">
        <f>SUMIFS(СВЦЭМ!$D$33:$D$776,СВЦЭМ!$A$33:$A$776,$A74,СВЦЭМ!$B$33:$B$776,V$47)+'СЕТ СН'!$F$14+СВЦЭМ!$D$10+'СЕТ СН'!$F$6-'СЕТ СН'!$F$26</f>
        <v>911.42347895</v>
      </c>
      <c r="W74" s="36">
        <f>SUMIFS(СВЦЭМ!$D$33:$D$776,СВЦЭМ!$A$33:$A$776,$A74,СВЦЭМ!$B$33:$B$776,W$47)+'СЕТ СН'!$F$14+СВЦЭМ!$D$10+'СЕТ СН'!$F$6-'СЕТ СН'!$F$26</f>
        <v>913.72430863</v>
      </c>
      <c r="X74" s="36">
        <f>SUMIFS(СВЦЭМ!$D$33:$D$776,СВЦЭМ!$A$33:$A$776,$A74,СВЦЭМ!$B$33:$B$776,X$47)+'СЕТ СН'!$F$14+СВЦЭМ!$D$10+'СЕТ СН'!$F$6-'СЕТ СН'!$F$26</f>
        <v>925.06126806999998</v>
      </c>
      <c r="Y74" s="36">
        <f>SUMIFS(СВЦЭМ!$D$33:$D$776,СВЦЭМ!$A$33:$A$776,$A74,СВЦЭМ!$B$33:$B$776,Y$47)+'СЕТ СН'!$F$14+СВЦЭМ!$D$10+'СЕТ СН'!$F$6-'СЕТ СН'!$F$26</f>
        <v>948.19629913999995</v>
      </c>
    </row>
    <row r="75" spans="1:25" ht="15.75" x14ac:dyDescent="0.2">
      <c r="A75" s="35">
        <f t="shared" si="1"/>
        <v>43797</v>
      </c>
      <c r="B75" s="36">
        <f>SUMIFS(СВЦЭМ!$D$33:$D$776,СВЦЭМ!$A$33:$A$776,$A75,СВЦЭМ!$B$33:$B$776,B$47)+'СЕТ СН'!$F$14+СВЦЭМ!$D$10+'СЕТ СН'!$F$6-'СЕТ СН'!$F$26</f>
        <v>1026.5373394000001</v>
      </c>
      <c r="C75" s="36">
        <f>SUMIFS(СВЦЭМ!$D$33:$D$776,СВЦЭМ!$A$33:$A$776,$A75,СВЦЭМ!$B$33:$B$776,C$47)+'СЕТ СН'!$F$14+СВЦЭМ!$D$10+'СЕТ СН'!$F$6-'СЕТ СН'!$F$26</f>
        <v>1049.00047731</v>
      </c>
      <c r="D75" s="36">
        <f>SUMIFS(СВЦЭМ!$D$33:$D$776,СВЦЭМ!$A$33:$A$776,$A75,СВЦЭМ!$B$33:$B$776,D$47)+'СЕТ СН'!$F$14+СВЦЭМ!$D$10+'СЕТ СН'!$F$6-'СЕТ СН'!$F$26</f>
        <v>1089.02001896</v>
      </c>
      <c r="E75" s="36">
        <f>SUMIFS(СВЦЭМ!$D$33:$D$776,СВЦЭМ!$A$33:$A$776,$A75,СВЦЭМ!$B$33:$B$776,E$47)+'СЕТ СН'!$F$14+СВЦЭМ!$D$10+'СЕТ СН'!$F$6-'СЕТ СН'!$F$26</f>
        <v>1073.55629589</v>
      </c>
      <c r="F75" s="36">
        <f>SUMIFS(СВЦЭМ!$D$33:$D$776,СВЦЭМ!$A$33:$A$776,$A75,СВЦЭМ!$B$33:$B$776,F$47)+'СЕТ СН'!$F$14+СВЦЭМ!$D$10+'СЕТ СН'!$F$6-'СЕТ СН'!$F$26</f>
        <v>1063.73557136</v>
      </c>
      <c r="G75" s="36">
        <f>SUMIFS(СВЦЭМ!$D$33:$D$776,СВЦЭМ!$A$33:$A$776,$A75,СВЦЭМ!$B$33:$B$776,G$47)+'СЕТ СН'!$F$14+СВЦЭМ!$D$10+'СЕТ СН'!$F$6-'СЕТ СН'!$F$26</f>
        <v>1060.72063239</v>
      </c>
      <c r="H75" s="36">
        <f>SUMIFS(СВЦЭМ!$D$33:$D$776,СВЦЭМ!$A$33:$A$776,$A75,СВЦЭМ!$B$33:$B$776,H$47)+'СЕТ СН'!$F$14+СВЦЭМ!$D$10+'СЕТ СН'!$F$6-'СЕТ СН'!$F$26</f>
        <v>1034.33551973</v>
      </c>
      <c r="I75" s="36">
        <f>SUMIFS(СВЦЭМ!$D$33:$D$776,СВЦЭМ!$A$33:$A$776,$A75,СВЦЭМ!$B$33:$B$776,I$47)+'СЕТ СН'!$F$14+СВЦЭМ!$D$10+'СЕТ СН'!$F$6-'СЕТ СН'!$F$26</f>
        <v>1016.3413922</v>
      </c>
      <c r="J75" s="36">
        <f>SUMIFS(СВЦЭМ!$D$33:$D$776,СВЦЭМ!$A$33:$A$776,$A75,СВЦЭМ!$B$33:$B$776,J$47)+'СЕТ СН'!$F$14+СВЦЭМ!$D$10+'СЕТ СН'!$F$6-'СЕТ СН'!$F$26</f>
        <v>999.79002192999997</v>
      </c>
      <c r="K75" s="36">
        <f>SUMIFS(СВЦЭМ!$D$33:$D$776,СВЦЭМ!$A$33:$A$776,$A75,СВЦЭМ!$B$33:$B$776,K$47)+'СЕТ СН'!$F$14+СВЦЭМ!$D$10+'СЕТ СН'!$F$6-'СЕТ СН'!$F$26</f>
        <v>983.61004375000005</v>
      </c>
      <c r="L75" s="36">
        <f>SUMIFS(СВЦЭМ!$D$33:$D$776,СВЦЭМ!$A$33:$A$776,$A75,СВЦЭМ!$B$33:$B$776,L$47)+'СЕТ СН'!$F$14+СВЦЭМ!$D$10+'СЕТ СН'!$F$6-'СЕТ СН'!$F$26</f>
        <v>950.36101200999997</v>
      </c>
      <c r="M75" s="36">
        <f>SUMIFS(СВЦЭМ!$D$33:$D$776,СВЦЭМ!$A$33:$A$776,$A75,СВЦЭМ!$B$33:$B$776,M$47)+'СЕТ СН'!$F$14+СВЦЭМ!$D$10+'СЕТ СН'!$F$6-'СЕТ СН'!$F$26</f>
        <v>936.01462919999994</v>
      </c>
      <c r="N75" s="36">
        <f>SUMIFS(СВЦЭМ!$D$33:$D$776,СВЦЭМ!$A$33:$A$776,$A75,СВЦЭМ!$B$33:$B$776,N$47)+'СЕТ СН'!$F$14+СВЦЭМ!$D$10+'СЕТ СН'!$F$6-'СЕТ СН'!$F$26</f>
        <v>931.79748359999996</v>
      </c>
      <c r="O75" s="36">
        <f>SUMIFS(СВЦЭМ!$D$33:$D$776,СВЦЭМ!$A$33:$A$776,$A75,СВЦЭМ!$B$33:$B$776,O$47)+'СЕТ СН'!$F$14+СВЦЭМ!$D$10+'СЕТ СН'!$F$6-'СЕТ СН'!$F$26</f>
        <v>937.37957763999998</v>
      </c>
      <c r="P75" s="36">
        <f>SUMIFS(СВЦЭМ!$D$33:$D$776,СВЦЭМ!$A$33:$A$776,$A75,СВЦЭМ!$B$33:$B$776,P$47)+'СЕТ СН'!$F$14+СВЦЭМ!$D$10+'СЕТ СН'!$F$6-'СЕТ СН'!$F$26</f>
        <v>942.01038484000003</v>
      </c>
      <c r="Q75" s="36">
        <f>SUMIFS(СВЦЭМ!$D$33:$D$776,СВЦЭМ!$A$33:$A$776,$A75,СВЦЭМ!$B$33:$B$776,Q$47)+'СЕТ СН'!$F$14+СВЦЭМ!$D$10+'СЕТ СН'!$F$6-'СЕТ СН'!$F$26</f>
        <v>928.80419017999998</v>
      </c>
      <c r="R75" s="36">
        <f>SUMIFS(СВЦЭМ!$D$33:$D$776,СВЦЭМ!$A$33:$A$776,$A75,СВЦЭМ!$B$33:$B$776,R$47)+'СЕТ СН'!$F$14+СВЦЭМ!$D$10+'СЕТ СН'!$F$6-'СЕТ СН'!$F$26</f>
        <v>938.82417475</v>
      </c>
      <c r="S75" s="36">
        <f>SUMIFS(СВЦЭМ!$D$33:$D$776,СВЦЭМ!$A$33:$A$776,$A75,СВЦЭМ!$B$33:$B$776,S$47)+'СЕТ СН'!$F$14+СВЦЭМ!$D$10+'СЕТ СН'!$F$6-'СЕТ СН'!$F$26</f>
        <v>939.24598105999996</v>
      </c>
      <c r="T75" s="36">
        <f>SUMIFS(СВЦЭМ!$D$33:$D$776,СВЦЭМ!$A$33:$A$776,$A75,СВЦЭМ!$B$33:$B$776,T$47)+'СЕТ СН'!$F$14+СВЦЭМ!$D$10+'СЕТ СН'!$F$6-'СЕТ СН'!$F$26</f>
        <v>937.53112089000001</v>
      </c>
      <c r="U75" s="36">
        <f>SUMIFS(СВЦЭМ!$D$33:$D$776,СВЦЭМ!$A$33:$A$776,$A75,СВЦЭМ!$B$33:$B$776,U$47)+'СЕТ СН'!$F$14+СВЦЭМ!$D$10+'СЕТ СН'!$F$6-'СЕТ СН'!$F$26</f>
        <v>920.46791906999999</v>
      </c>
      <c r="V75" s="36">
        <f>SUMIFS(СВЦЭМ!$D$33:$D$776,СВЦЭМ!$A$33:$A$776,$A75,СВЦЭМ!$B$33:$B$776,V$47)+'СЕТ СН'!$F$14+СВЦЭМ!$D$10+'СЕТ СН'!$F$6-'СЕТ СН'!$F$26</f>
        <v>909.41244385000005</v>
      </c>
      <c r="W75" s="36">
        <f>SUMIFS(СВЦЭМ!$D$33:$D$776,СВЦЭМ!$A$33:$A$776,$A75,СВЦЭМ!$B$33:$B$776,W$47)+'СЕТ СН'!$F$14+СВЦЭМ!$D$10+'СЕТ СН'!$F$6-'СЕТ СН'!$F$26</f>
        <v>913.22621128000003</v>
      </c>
      <c r="X75" s="36">
        <f>SUMIFS(СВЦЭМ!$D$33:$D$776,СВЦЭМ!$A$33:$A$776,$A75,СВЦЭМ!$B$33:$B$776,X$47)+'СЕТ СН'!$F$14+СВЦЭМ!$D$10+'СЕТ СН'!$F$6-'СЕТ СН'!$F$26</f>
        <v>878.66184881000004</v>
      </c>
      <c r="Y75" s="36">
        <f>SUMIFS(СВЦЭМ!$D$33:$D$776,СВЦЭМ!$A$33:$A$776,$A75,СВЦЭМ!$B$33:$B$776,Y$47)+'СЕТ СН'!$F$14+СВЦЭМ!$D$10+'СЕТ СН'!$F$6-'СЕТ СН'!$F$26</f>
        <v>893.03610336999998</v>
      </c>
    </row>
    <row r="76" spans="1:25" ht="15.75" x14ac:dyDescent="0.2">
      <c r="A76" s="35">
        <f t="shared" si="1"/>
        <v>43798</v>
      </c>
      <c r="B76" s="36">
        <f>SUMIFS(СВЦЭМ!$D$33:$D$776,СВЦЭМ!$A$33:$A$776,$A76,СВЦЭМ!$B$33:$B$776,B$47)+'СЕТ СН'!$F$14+СВЦЭМ!$D$10+'СЕТ СН'!$F$6-'СЕТ СН'!$F$26</f>
        <v>973.03972771999997</v>
      </c>
      <c r="C76" s="36">
        <f>SUMIFS(СВЦЭМ!$D$33:$D$776,СВЦЭМ!$A$33:$A$776,$A76,СВЦЭМ!$B$33:$B$776,C$47)+'СЕТ СН'!$F$14+СВЦЭМ!$D$10+'СЕТ СН'!$F$6-'СЕТ СН'!$F$26</f>
        <v>975.63028971999995</v>
      </c>
      <c r="D76" s="36">
        <f>SUMIFS(СВЦЭМ!$D$33:$D$776,СВЦЭМ!$A$33:$A$776,$A76,СВЦЭМ!$B$33:$B$776,D$47)+'СЕТ СН'!$F$14+СВЦЭМ!$D$10+'СЕТ СН'!$F$6-'СЕТ СН'!$F$26</f>
        <v>1006.23602551</v>
      </c>
      <c r="E76" s="36">
        <f>SUMIFS(СВЦЭМ!$D$33:$D$776,СВЦЭМ!$A$33:$A$776,$A76,СВЦЭМ!$B$33:$B$776,E$47)+'СЕТ СН'!$F$14+СВЦЭМ!$D$10+'СЕТ СН'!$F$6-'СЕТ СН'!$F$26</f>
        <v>1009.68474798</v>
      </c>
      <c r="F76" s="36">
        <f>SUMIFS(СВЦЭМ!$D$33:$D$776,СВЦЭМ!$A$33:$A$776,$A76,СВЦЭМ!$B$33:$B$776,F$47)+'СЕТ СН'!$F$14+СВЦЭМ!$D$10+'СЕТ СН'!$F$6-'СЕТ СН'!$F$26</f>
        <v>998.25065800999994</v>
      </c>
      <c r="G76" s="36">
        <f>SUMIFS(СВЦЭМ!$D$33:$D$776,СВЦЭМ!$A$33:$A$776,$A76,СВЦЭМ!$B$33:$B$776,G$47)+'СЕТ СН'!$F$14+СВЦЭМ!$D$10+'СЕТ СН'!$F$6-'СЕТ СН'!$F$26</f>
        <v>997.91819392000002</v>
      </c>
      <c r="H76" s="36">
        <f>SUMIFS(СВЦЭМ!$D$33:$D$776,СВЦЭМ!$A$33:$A$776,$A76,СВЦЭМ!$B$33:$B$776,H$47)+'СЕТ СН'!$F$14+СВЦЭМ!$D$10+'СЕТ СН'!$F$6-'СЕТ СН'!$F$26</f>
        <v>970.81067252000003</v>
      </c>
      <c r="I76" s="36">
        <f>SUMIFS(СВЦЭМ!$D$33:$D$776,СВЦЭМ!$A$33:$A$776,$A76,СВЦЭМ!$B$33:$B$776,I$47)+'СЕТ СН'!$F$14+СВЦЭМ!$D$10+'СЕТ СН'!$F$6-'СЕТ СН'!$F$26</f>
        <v>955.94069118000004</v>
      </c>
      <c r="J76" s="36">
        <f>SUMIFS(СВЦЭМ!$D$33:$D$776,СВЦЭМ!$A$33:$A$776,$A76,СВЦЭМ!$B$33:$B$776,J$47)+'СЕТ СН'!$F$14+СВЦЭМ!$D$10+'СЕТ СН'!$F$6-'СЕТ СН'!$F$26</f>
        <v>944.42318111999998</v>
      </c>
      <c r="K76" s="36">
        <f>SUMIFS(СВЦЭМ!$D$33:$D$776,СВЦЭМ!$A$33:$A$776,$A76,СВЦЭМ!$B$33:$B$776,K$47)+'СЕТ СН'!$F$14+СВЦЭМ!$D$10+'СЕТ СН'!$F$6-'СЕТ СН'!$F$26</f>
        <v>931.54794194999999</v>
      </c>
      <c r="L76" s="36">
        <f>SUMIFS(СВЦЭМ!$D$33:$D$776,СВЦЭМ!$A$33:$A$776,$A76,СВЦЭМ!$B$33:$B$776,L$47)+'СЕТ СН'!$F$14+СВЦЭМ!$D$10+'СЕТ СН'!$F$6-'СЕТ СН'!$F$26</f>
        <v>895.82298698</v>
      </c>
      <c r="M76" s="36">
        <f>SUMIFS(СВЦЭМ!$D$33:$D$776,СВЦЭМ!$A$33:$A$776,$A76,СВЦЭМ!$B$33:$B$776,M$47)+'СЕТ СН'!$F$14+СВЦЭМ!$D$10+'СЕТ СН'!$F$6-'СЕТ СН'!$F$26</f>
        <v>884.53895470999998</v>
      </c>
      <c r="N76" s="36">
        <f>SUMIFS(СВЦЭМ!$D$33:$D$776,СВЦЭМ!$A$33:$A$776,$A76,СВЦЭМ!$B$33:$B$776,N$47)+'СЕТ СН'!$F$14+СВЦЭМ!$D$10+'СЕТ СН'!$F$6-'СЕТ СН'!$F$26</f>
        <v>876.76118196999994</v>
      </c>
      <c r="O76" s="36">
        <f>SUMIFS(СВЦЭМ!$D$33:$D$776,СВЦЭМ!$A$33:$A$776,$A76,СВЦЭМ!$B$33:$B$776,O$47)+'СЕТ СН'!$F$14+СВЦЭМ!$D$10+'СЕТ СН'!$F$6-'СЕТ СН'!$F$26</f>
        <v>887.91202586999998</v>
      </c>
      <c r="P76" s="36">
        <f>SUMIFS(СВЦЭМ!$D$33:$D$776,СВЦЭМ!$A$33:$A$776,$A76,СВЦЭМ!$B$33:$B$776,P$47)+'СЕТ СН'!$F$14+СВЦЭМ!$D$10+'СЕТ СН'!$F$6-'СЕТ СН'!$F$26</f>
        <v>899.29088196999999</v>
      </c>
      <c r="Q76" s="36">
        <f>SUMIFS(СВЦЭМ!$D$33:$D$776,СВЦЭМ!$A$33:$A$776,$A76,СВЦЭМ!$B$33:$B$776,Q$47)+'СЕТ СН'!$F$14+СВЦЭМ!$D$10+'СЕТ СН'!$F$6-'СЕТ СН'!$F$26</f>
        <v>908.59456697999997</v>
      </c>
      <c r="R76" s="36">
        <f>SUMIFS(СВЦЭМ!$D$33:$D$776,СВЦЭМ!$A$33:$A$776,$A76,СВЦЭМ!$B$33:$B$776,R$47)+'СЕТ СН'!$F$14+СВЦЭМ!$D$10+'СЕТ СН'!$F$6-'СЕТ СН'!$F$26</f>
        <v>915.99419985999998</v>
      </c>
      <c r="S76" s="36">
        <f>SUMIFS(СВЦЭМ!$D$33:$D$776,СВЦЭМ!$A$33:$A$776,$A76,СВЦЭМ!$B$33:$B$776,S$47)+'СЕТ СН'!$F$14+СВЦЭМ!$D$10+'СЕТ СН'!$F$6-'СЕТ СН'!$F$26</f>
        <v>923.04109326000003</v>
      </c>
      <c r="T76" s="36">
        <f>SUMIFS(СВЦЭМ!$D$33:$D$776,СВЦЭМ!$A$33:$A$776,$A76,СВЦЭМ!$B$33:$B$776,T$47)+'СЕТ СН'!$F$14+СВЦЭМ!$D$10+'СЕТ СН'!$F$6-'СЕТ СН'!$F$26</f>
        <v>923.11965238000005</v>
      </c>
      <c r="U76" s="36">
        <f>SUMIFS(СВЦЭМ!$D$33:$D$776,СВЦЭМ!$A$33:$A$776,$A76,СВЦЭМ!$B$33:$B$776,U$47)+'СЕТ СН'!$F$14+СВЦЭМ!$D$10+'СЕТ СН'!$F$6-'СЕТ СН'!$F$26</f>
        <v>917.35449224000001</v>
      </c>
      <c r="V76" s="36">
        <f>SUMIFS(СВЦЭМ!$D$33:$D$776,СВЦЭМ!$A$33:$A$776,$A76,СВЦЭМ!$B$33:$B$776,V$47)+'СЕТ СН'!$F$14+СВЦЭМ!$D$10+'СЕТ СН'!$F$6-'СЕТ СН'!$F$26</f>
        <v>920.67227119999995</v>
      </c>
      <c r="W76" s="36">
        <f>SUMIFS(СВЦЭМ!$D$33:$D$776,СВЦЭМ!$A$33:$A$776,$A76,СВЦЭМ!$B$33:$B$776,W$47)+'СЕТ СН'!$F$14+СВЦЭМ!$D$10+'СЕТ СН'!$F$6-'СЕТ СН'!$F$26</f>
        <v>931.02486685999997</v>
      </c>
      <c r="X76" s="36">
        <f>SUMIFS(СВЦЭМ!$D$33:$D$776,СВЦЭМ!$A$33:$A$776,$A76,СВЦЭМ!$B$33:$B$776,X$47)+'СЕТ СН'!$F$14+СВЦЭМ!$D$10+'СЕТ СН'!$F$6-'СЕТ СН'!$F$26</f>
        <v>928.16117745999998</v>
      </c>
      <c r="Y76" s="36">
        <f>SUMIFS(СВЦЭМ!$D$33:$D$776,СВЦЭМ!$A$33:$A$776,$A76,СВЦЭМ!$B$33:$B$776,Y$47)+'СЕТ СН'!$F$14+СВЦЭМ!$D$10+'СЕТ СН'!$F$6-'СЕТ СН'!$F$26</f>
        <v>957.27398569000002</v>
      </c>
    </row>
    <row r="77" spans="1:25" ht="15.75" x14ac:dyDescent="0.2">
      <c r="A77" s="35">
        <f t="shared" si="1"/>
        <v>43799</v>
      </c>
      <c r="B77" s="36">
        <f>SUMIFS(СВЦЭМ!$D$33:$D$776,СВЦЭМ!$A$33:$A$776,$A77,СВЦЭМ!$B$33:$B$776,B$47)+'СЕТ СН'!$F$14+СВЦЭМ!$D$10+'СЕТ СН'!$F$6-'СЕТ СН'!$F$26</f>
        <v>1004.36643049</v>
      </c>
      <c r="C77" s="36">
        <f>SUMIFS(СВЦЭМ!$D$33:$D$776,СВЦЭМ!$A$33:$A$776,$A77,СВЦЭМ!$B$33:$B$776,C$47)+'СЕТ СН'!$F$14+СВЦЭМ!$D$10+'СЕТ СН'!$F$6-'СЕТ СН'!$F$26</f>
        <v>999.34256268000001</v>
      </c>
      <c r="D77" s="36">
        <f>SUMIFS(СВЦЭМ!$D$33:$D$776,СВЦЭМ!$A$33:$A$776,$A77,СВЦЭМ!$B$33:$B$776,D$47)+'СЕТ СН'!$F$14+СВЦЭМ!$D$10+'СЕТ СН'!$F$6-'СЕТ СН'!$F$26</f>
        <v>1039.51111227</v>
      </c>
      <c r="E77" s="36">
        <f>SUMIFS(СВЦЭМ!$D$33:$D$776,СВЦЭМ!$A$33:$A$776,$A77,СВЦЭМ!$B$33:$B$776,E$47)+'СЕТ СН'!$F$14+СВЦЭМ!$D$10+'СЕТ СН'!$F$6-'СЕТ СН'!$F$26</f>
        <v>1042.5293145800001</v>
      </c>
      <c r="F77" s="36">
        <f>SUMIFS(СВЦЭМ!$D$33:$D$776,СВЦЭМ!$A$33:$A$776,$A77,СВЦЭМ!$B$33:$B$776,F$47)+'СЕТ СН'!$F$14+СВЦЭМ!$D$10+'СЕТ СН'!$F$6-'СЕТ СН'!$F$26</f>
        <v>1020.66208528</v>
      </c>
      <c r="G77" s="36">
        <f>SUMIFS(СВЦЭМ!$D$33:$D$776,СВЦЭМ!$A$33:$A$776,$A77,СВЦЭМ!$B$33:$B$776,G$47)+'СЕТ СН'!$F$14+СВЦЭМ!$D$10+'СЕТ СН'!$F$6-'СЕТ СН'!$F$26</f>
        <v>1026.75921853</v>
      </c>
      <c r="H77" s="36">
        <f>SUMIFS(СВЦЭМ!$D$33:$D$776,СВЦЭМ!$A$33:$A$776,$A77,СВЦЭМ!$B$33:$B$776,H$47)+'СЕТ СН'!$F$14+СВЦЭМ!$D$10+'СЕТ СН'!$F$6-'СЕТ СН'!$F$26</f>
        <v>1009.339847</v>
      </c>
      <c r="I77" s="36">
        <f>SUMIFS(СВЦЭМ!$D$33:$D$776,СВЦЭМ!$A$33:$A$776,$A77,СВЦЭМ!$B$33:$B$776,I$47)+'СЕТ СН'!$F$14+СВЦЭМ!$D$10+'СЕТ СН'!$F$6-'СЕТ СН'!$F$26</f>
        <v>999.06685498000002</v>
      </c>
      <c r="J77" s="36">
        <f>SUMIFS(СВЦЭМ!$D$33:$D$776,СВЦЭМ!$A$33:$A$776,$A77,СВЦЭМ!$B$33:$B$776,J$47)+'СЕТ СН'!$F$14+СВЦЭМ!$D$10+'СЕТ СН'!$F$6-'СЕТ СН'!$F$26</f>
        <v>971.03315375</v>
      </c>
      <c r="K77" s="36">
        <f>SUMIFS(СВЦЭМ!$D$33:$D$776,СВЦЭМ!$A$33:$A$776,$A77,СВЦЭМ!$B$33:$B$776,K$47)+'СЕТ СН'!$F$14+СВЦЭМ!$D$10+'СЕТ СН'!$F$6-'СЕТ СН'!$F$26</f>
        <v>951.54453893999994</v>
      </c>
      <c r="L77" s="36">
        <f>SUMIFS(СВЦЭМ!$D$33:$D$776,СВЦЭМ!$A$33:$A$776,$A77,СВЦЭМ!$B$33:$B$776,L$47)+'СЕТ СН'!$F$14+СВЦЭМ!$D$10+'СЕТ СН'!$F$6-'СЕТ СН'!$F$26</f>
        <v>910.12517027000001</v>
      </c>
      <c r="M77" s="36">
        <f>SUMIFS(СВЦЭМ!$D$33:$D$776,СВЦЭМ!$A$33:$A$776,$A77,СВЦЭМ!$B$33:$B$776,M$47)+'СЕТ СН'!$F$14+СВЦЭМ!$D$10+'СЕТ СН'!$F$6-'СЕТ СН'!$F$26</f>
        <v>899.66490943999997</v>
      </c>
      <c r="N77" s="36">
        <f>SUMIFS(СВЦЭМ!$D$33:$D$776,СВЦЭМ!$A$33:$A$776,$A77,СВЦЭМ!$B$33:$B$776,N$47)+'СЕТ СН'!$F$14+СВЦЭМ!$D$10+'СЕТ СН'!$F$6-'СЕТ СН'!$F$26</f>
        <v>893.09284229000002</v>
      </c>
      <c r="O77" s="36">
        <f>SUMIFS(СВЦЭМ!$D$33:$D$776,СВЦЭМ!$A$33:$A$776,$A77,СВЦЭМ!$B$33:$B$776,O$47)+'СЕТ СН'!$F$14+СВЦЭМ!$D$10+'СЕТ СН'!$F$6-'СЕТ СН'!$F$26</f>
        <v>902.92247810000003</v>
      </c>
      <c r="P77" s="36">
        <f>SUMIFS(СВЦЭМ!$D$33:$D$776,СВЦЭМ!$A$33:$A$776,$A77,СВЦЭМ!$B$33:$B$776,P$47)+'СЕТ СН'!$F$14+СВЦЭМ!$D$10+'СЕТ СН'!$F$6-'СЕТ СН'!$F$26</f>
        <v>911.22298352999996</v>
      </c>
      <c r="Q77" s="36">
        <f>SUMIFS(СВЦЭМ!$D$33:$D$776,СВЦЭМ!$A$33:$A$776,$A77,СВЦЭМ!$B$33:$B$776,Q$47)+'СЕТ СН'!$F$14+СВЦЭМ!$D$10+'СЕТ СН'!$F$6-'СЕТ СН'!$F$26</f>
        <v>914.59524578000003</v>
      </c>
      <c r="R77" s="36">
        <f>SUMIFS(СВЦЭМ!$D$33:$D$776,СВЦЭМ!$A$33:$A$776,$A77,СВЦЭМ!$B$33:$B$776,R$47)+'СЕТ СН'!$F$14+СВЦЭМ!$D$10+'СЕТ СН'!$F$6-'СЕТ СН'!$F$26</f>
        <v>895.67580724000004</v>
      </c>
      <c r="S77" s="36">
        <f>SUMIFS(СВЦЭМ!$D$33:$D$776,СВЦЭМ!$A$33:$A$776,$A77,СВЦЭМ!$B$33:$B$776,S$47)+'СЕТ СН'!$F$14+СВЦЭМ!$D$10+'СЕТ СН'!$F$6-'СЕТ СН'!$F$26</f>
        <v>886.84716007999998</v>
      </c>
      <c r="T77" s="36">
        <f>SUMIFS(СВЦЭМ!$D$33:$D$776,СВЦЭМ!$A$33:$A$776,$A77,СВЦЭМ!$B$33:$B$776,T$47)+'СЕТ СН'!$F$14+СВЦЭМ!$D$10+'СЕТ СН'!$F$6-'СЕТ СН'!$F$26</f>
        <v>876.65691922999997</v>
      </c>
      <c r="U77" s="36">
        <f>SUMIFS(СВЦЭМ!$D$33:$D$776,СВЦЭМ!$A$33:$A$776,$A77,СВЦЭМ!$B$33:$B$776,U$47)+'СЕТ СН'!$F$14+СВЦЭМ!$D$10+'СЕТ СН'!$F$6-'СЕТ СН'!$F$26</f>
        <v>875.75859995999997</v>
      </c>
      <c r="V77" s="36">
        <f>SUMIFS(СВЦЭМ!$D$33:$D$776,СВЦЭМ!$A$33:$A$776,$A77,СВЦЭМ!$B$33:$B$776,V$47)+'СЕТ СН'!$F$14+СВЦЭМ!$D$10+'СЕТ СН'!$F$6-'СЕТ СН'!$F$26</f>
        <v>886.67329858999994</v>
      </c>
      <c r="W77" s="36">
        <f>SUMIFS(СВЦЭМ!$D$33:$D$776,СВЦЭМ!$A$33:$A$776,$A77,СВЦЭМ!$B$33:$B$776,W$47)+'СЕТ СН'!$F$14+СВЦЭМ!$D$10+'СЕТ СН'!$F$6-'СЕТ СН'!$F$26</f>
        <v>897.55283731999998</v>
      </c>
      <c r="X77" s="36">
        <f>SUMIFS(СВЦЭМ!$D$33:$D$776,СВЦЭМ!$A$33:$A$776,$A77,СВЦЭМ!$B$33:$B$776,X$47)+'СЕТ СН'!$F$14+СВЦЭМ!$D$10+'СЕТ СН'!$F$6-'СЕТ СН'!$F$26</f>
        <v>899.50076031000003</v>
      </c>
      <c r="Y77" s="36">
        <f>SUMIFS(СВЦЭМ!$D$33:$D$776,СВЦЭМ!$A$33:$A$776,$A77,СВЦЭМ!$B$33:$B$776,Y$47)+'СЕТ СН'!$F$14+СВЦЭМ!$D$10+'СЕТ СН'!$F$6-'СЕТ СН'!$F$26</f>
        <v>940.26485274000004</v>
      </c>
    </row>
    <row r="78" spans="1:25" ht="15.75" hidden="1" x14ac:dyDescent="0.2">
      <c r="A78" s="35">
        <f t="shared" si="1"/>
        <v>43800</v>
      </c>
      <c r="B78" s="36">
        <f>SUMIFS(СВЦЭМ!$D$33:$D$776,СВЦЭМ!$A$33:$A$776,$A78,СВЦЭМ!$B$33:$B$776,B$47)+'СЕТ СН'!$F$14+СВЦЭМ!$D$10+'СЕТ СН'!$F$6-'СЕТ СН'!$F$26</f>
        <v>123.85158283999999</v>
      </c>
      <c r="C78" s="36">
        <f>SUMIFS(СВЦЭМ!$D$33:$D$776,СВЦЭМ!$A$33:$A$776,$A78,СВЦЭМ!$B$33:$B$776,C$47)+'СЕТ СН'!$F$14+СВЦЭМ!$D$10+'СЕТ СН'!$F$6-'СЕТ СН'!$F$26</f>
        <v>123.85158283999999</v>
      </c>
      <c r="D78" s="36">
        <f>SUMIFS(СВЦЭМ!$D$33:$D$776,СВЦЭМ!$A$33:$A$776,$A78,СВЦЭМ!$B$33:$B$776,D$47)+'СЕТ СН'!$F$14+СВЦЭМ!$D$10+'СЕТ СН'!$F$6-'СЕТ СН'!$F$26</f>
        <v>123.85158283999999</v>
      </c>
      <c r="E78" s="36">
        <f>SUMIFS(СВЦЭМ!$D$33:$D$776,СВЦЭМ!$A$33:$A$776,$A78,СВЦЭМ!$B$33:$B$776,E$47)+'СЕТ СН'!$F$14+СВЦЭМ!$D$10+'СЕТ СН'!$F$6-'СЕТ СН'!$F$26</f>
        <v>123.85158283999999</v>
      </c>
      <c r="F78" s="36">
        <f>SUMIFS(СВЦЭМ!$D$33:$D$776,СВЦЭМ!$A$33:$A$776,$A78,СВЦЭМ!$B$33:$B$776,F$47)+'СЕТ СН'!$F$14+СВЦЭМ!$D$10+'СЕТ СН'!$F$6-'СЕТ СН'!$F$26</f>
        <v>123.85158283999999</v>
      </c>
      <c r="G78" s="36">
        <f>SUMIFS(СВЦЭМ!$D$33:$D$776,СВЦЭМ!$A$33:$A$776,$A78,СВЦЭМ!$B$33:$B$776,G$47)+'СЕТ СН'!$F$14+СВЦЭМ!$D$10+'СЕТ СН'!$F$6-'СЕТ СН'!$F$26</f>
        <v>123.85158283999999</v>
      </c>
      <c r="H78" s="36">
        <f>SUMIFS(СВЦЭМ!$D$33:$D$776,СВЦЭМ!$A$33:$A$776,$A78,СВЦЭМ!$B$33:$B$776,H$47)+'СЕТ СН'!$F$14+СВЦЭМ!$D$10+'СЕТ СН'!$F$6-'СЕТ СН'!$F$26</f>
        <v>123.85158283999999</v>
      </c>
      <c r="I78" s="36">
        <f>SUMIFS(СВЦЭМ!$D$33:$D$776,СВЦЭМ!$A$33:$A$776,$A78,СВЦЭМ!$B$33:$B$776,I$47)+'СЕТ СН'!$F$14+СВЦЭМ!$D$10+'СЕТ СН'!$F$6-'СЕТ СН'!$F$26</f>
        <v>123.85158283999999</v>
      </c>
      <c r="J78" s="36">
        <f>SUMIFS(СВЦЭМ!$D$33:$D$776,СВЦЭМ!$A$33:$A$776,$A78,СВЦЭМ!$B$33:$B$776,J$47)+'СЕТ СН'!$F$14+СВЦЭМ!$D$10+'СЕТ СН'!$F$6-'СЕТ СН'!$F$26</f>
        <v>123.85158283999999</v>
      </c>
      <c r="K78" s="36">
        <f>SUMIFS(СВЦЭМ!$D$33:$D$776,СВЦЭМ!$A$33:$A$776,$A78,СВЦЭМ!$B$33:$B$776,K$47)+'СЕТ СН'!$F$14+СВЦЭМ!$D$10+'СЕТ СН'!$F$6-'СЕТ СН'!$F$26</f>
        <v>123.85158283999999</v>
      </c>
      <c r="L78" s="36">
        <f>SUMIFS(СВЦЭМ!$D$33:$D$776,СВЦЭМ!$A$33:$A$776,$A78,СВЦЭМ!$B$33:$B$776,L$47)+'СЕТ СН'!$F$14+СВЦЭМ!$D$10+'СЕТ СН'!$F$6-'СЕТ СН'!$F$26</f>
        <v>123.85158283999999</v>
      </c>
      <c r="M78" s="36">
        <f>SUMIFS(СВЦЭМ!$D$33:$D$776,СВЦЭМ!$A$33:$A$776,$A78,СВЦЭМ!$B$33:$B$776,M$47)+'СЕТ СН'!$F$14+СВЦЭМ!$D$10+'СЕТ СН'!$F$6-'СЕТ СН'!$F$26</f>
        <v>123.85158283999999</v>
      </c>
      <c r="N78" s="36">
        <f>SUMIFS(СВЦЭМ!$D$33:$D$776,СВЦЭМ!$A$33:$A$776,$A78,СВЦЭМ!$B$33:$B$776,N$47)+'СЕТ СН'!$F$14+СВЦЭМ!$D$10+'СЕТ СН'!$F$6-'СЕТ СН'!$F$26</f>
        <v>123.85158283999999</v>
      </c>
      <c r="O78" s="36">
        <f>SUMIFS(СВЦЭМ!$D$33:$D$776,СВЦЭМ!$A$33:$A$776,$A78,СВЦЭМ!$B$33:$B$776,O$47)+'СЕТ СН'!$F$14+СВЦЭМ!$D$10+'СЕТ СН'!$F$6-'СЕТ СН'!$F$26</f>
        <v>123.85158283999999</v>
      </c>
      <c r="P78" s="36">
        <f>SUMIFS(СВЦЭМ!$D$33:$D$776,СВЦЭМ!$A$33:$A$776,$A78,СВЦЭМ!$B$33:$B$776,P$47)+'СЕТ СН'!$F$14+СВЦЭМ!$D$10+'СЕТ СН'!$F$6-'СЕТ СН'!$F$26</f>
        <v>123.85158283999999</v>
      </c>
      <c r="Q78" s="36">
        <f>SUMIFS(СВЦЭМ!$D$33:$D$776,СВЦЭМ!$A$33:$A$776,$A78,СВЦЭМ!$B$33:$B$776,Q$47)+'СЕТ СН'!$F$14+СВЦЭМ!$D$10+'СЕТ СН'!$F$6-'СЕТ СН'!$F$26</f>
        <v>123.85158283999999</v>
      </c>
      <c r="R78" s="36">
        <f>SUMIFS(СВЦЭМ!$D$33:$D$776,СВЦЭМ!$A$33:$A$776,$A78,СВЦЭМ!$B$33:$B$776,R$47)+'СЕТ СН'!$F$14+СВЦЭМ!$D$10+'СЕТ СН'!$F$6-'СЕТ СН'!$F$26</f>
        <v>123.85158283999999</v>
      </c>
      <c r="S78" s="36">
        <f>SUMIFS(СВЦЭМ!$D$33:$D$776,СВЦЭМ!$A$33:$A$776,$A78,СВЦЭМ!$B$33:$B$776,S$47)+'СЕТ СН'!$F$14+СВЦЭМ!$D$10+'СЕТ СН'!$F$6-'СЕТ СН'!$F$26</f>
        <v>123.85158283999999</v>
      </c>
      <c r="T78" s="36">
        <f>SUMIFS(СВЦЭМ!$D$33:$D$776,СВЦЭМ!$A$33:$A$776,$A78,СВЦЭМ!$B$33:$B$776,T$47)+'СЕТ СН'!$F$14+СВЦЭМ!$D$10+'СЕТ СН'!$F$6-'СЕТ СН'!$F$26</f>
        <v>123.85158283999999</v>
      </c>
      <c r="U78" s="36">
        <f>SUMIFS(СВЦЭМ!$D$33:$D$776,СВЦЭМ!$A$33:$A$776,$A78,СВЦЭМ!$B$33:$B$776,U$47)+'СЕТ СН'!$F$14+СВЦЭМ!$D$10+'СЕТ СН'!$F$6-'СЕТ СН'!$F$26</f>
        <v>123.85158283999999</v>
      </c>
      <c r="V78" s="36">
        <f>SUMIFS(СВЦЭМ!$D$33:$D$776,СВЦЭМ!$A$33:$A$776,$A78,СВЦЭМ!$B$33:$B$776,V$47)+'СЕТ СН'!$F$14+СВЦЭМ!$D$10+'СЕТ СН'!$F$6-'СЕТ СН'!$F$26</f>
        <v>123.85158283999999</v>
      </c>
      <c r="W78" s="36">
        <f>SUMIFS(СВЦЭМ!$D$33:$D$776,СВЦЭМ!$A$33:$A$776,$A78,СВЦЭМ!$B$33:$B$776,W$47)+'СЕТ СН'!$F$14+СВЦЭМ!$D$10+'СЕТ СН'!$F$6-'СЕТ СН'!$F$26</f>
        <v>123.85158283999999</v>
      </c>
      <c r="X78" s="36">
        <f>SUMIFS(СВЦЭМ!$D$33:$D$776,СВЦЭМ!$A$33:$A$776,$A78,СВЦЭМ!$B$33:$B$776,X$47)+'СЕТ СН'!$F$14+СВЦЭМ!$D$10+'СЕТ СН'!$F$6-'СЕТ СН'!$F$26</f>
        <v>123.85158283999999</v>
      </c>
      <c r="Y78" s="36">
        <f>SUMIFS(СВЦЭМ!$D$33:$D$776,СВЦЭМ!$A$33:$A$776,$A78,СВЦЭМ!$B$33:$B$776,Y$47)+'СЕТ СН'!$F$14+СВЦЭМ!$D$10+'СЕТ СН'!$F$6-'СЕТ СН'!$F$26</f>
        <v>123.85158283999999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9"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01.11.2019</v>
      </c>
      <c r="B84" s="36">
        <f>SUMIFS(СВЦЭМ!$D$33:$D$776,СВЦЭМ!$A$33:$A$776,$A84,СВЦЭМ!$B$33:$B$776,B$83)+'СЕТ СН'!$G$14+СВЦЭМ!$D$10+'СЕТ СН'!$G$6-'СЕТ СН'!$G$26</f>
        <v>1385.5825113400001</v>
      </c>
      <c r="C84" s="36">
        <f>SUMIFS(СВЦЭМ!$D$33:$D$776,СВЦЭМ!$A$33:$A$776,$A84,СВЦЭМ!$B$33:$B$776,C$83)+'СЕТ СН'!$G$14+СВЦЭМ!$D$10+'СЕТ СН'!$G$6-'СЕТ СН'!$G$26</f>
        <v>1429.5049060000001</v>
      </c>
      <c r="D84" s="36">
        <f>SUMIFS(СВЦЭМ!$D$33:$D$776,СВЦЭМ!$A$33:$A$776,$A84,СВЦЭМ!$B$33:$B$776,D$83)+'СЕТ СН'!$G$14+СВЦЭМ!$D$10+'СЕТ СН'!$G$6-'СЕТ СН'!$G$26</f>
        <v>1447.9142357400001</v>
      </c>
      <c r="E84" s="36">
        <f>SUMIFS(СВЦЭМ!$D$33:$D$776,СВЦЭМ!$A$33:$A$776,$A84,СВЦЭМ!$B$33:$B$776,E$83)+'СЕТ СН'!$G$14+СВЦЭМ!$D$10+'СЕТ СН'!$G$6-'СЕТ СН'!$G$26</f>
        <v>1460.2303541700001</v>
      </c>
      <c r="F84" s="36">
        <f>SUMIFS(СВЦЭМ!$D$33:$D$776,СВЦЭМ!$A$33:$A$776,$A84,СВЦЭМ!$B$33:$B$776,F$83)+'СЕТ СН'!$G$14+СВЦЭМ!$D$10+'СЕТ СН'!$G$6-'СЕТ СН'!$G$26</f>
        <v>1463.6342634299999</v>
      </c>
      <c r="G84" s="36">
        <f>SUMIFS(СВЦЭМ!$D$33:$D$776,СВЦЭМ!$A$33:$A$776,$A84,СВЦЭМ!$B$33:$B$776,G$83)+'СЕТ СН'!$G$14+СВЦЭМ!$D$10+'СЕТ СН'!$G$6-'СЕТ СН'!$G$26</f>
        <v>1445.10753937</v>
      </c>
      <c r="H84" s="36">
        <f>SUMIFS(СВЦЭМ!$D$33:$D$776,СВЦЭМ!$A$33:$A$776,$A84,СВЦЭМ!$B$33:$B$776,H$83)+'СЕТ СН'!$G$14+СВЦЭМ!$D$10+'СЕТ СН'!$G$6-'СЕТ СН'!$G$26</f>
        <v>1435.4996004899999</v>
      </c>
      <c r="I84" s="36">
        <f>SUMIFS(СВЦЭМ!$D$33:$D$776,СВЦЭМ!$A$33:$A$776,$A84,СВЦЭМ!$B$33:$B$776,I$83)+'СЕТ СН'!$G$14+СВЦЭМ!$D$10+'СЕТ СН'!$G$6-'СЕТ СН'!$G$26</f>
        <v>1419.6162459500001</v>
      </c>
      <c r="J84" s="36">
        <f>SUMIFS(СВЦЭМ!$D$33:$D$776,СВЦЭМ!$A$33:$A$776,$A84,СВЦЭМ!$B$33:$B$776,J$83)+'СЕТ СН'!$G$14+СВЦЭМ!$D$10+'СЕТ СН'!$G$6-'СЕТ СН'!$G$26</f>
        <v>1395.0268685999999</v>
      </c>
      <c r="K84" s="36">
        <f>SUMIFS(СВЦЭМ!$D$33:$D$776,СВЦЭМ!$A$33:$A$776,$A84,СВЦЭМ!$B$33:$B$776,K$83)+'СЕТ СН'!$G$14+СВЦЭМ!$D$10+'СЕТ СН'!$G$6-'СЕТ СН'!$G$26</f>
        <v>1382.49350409</v>
      </c>
      <c r="L84" s="36">
        <f>SUMIFS(СВЦЭМ!$D$33:$D$776,СВЦЭМ!$A$33:$A$776,$A84,СВЦЭМ!$B$33:$B$776,L$83)+'СЕТ СН'!$G$14+СВЦЭМ!$D$10+'СЕТ СН'!$G$6-'СЕТ СН'!$G$26</f>
        <v>1387.9126041700001</v>
      </c>
      <c r="M84" s="36">
        <f>SUMIFS(СВЦЭМ!$D$33:$D$776,СВЦЭМ!$A$33:$A$776,$A84,СВЦЭМ!$B$33:$B$776,M$83)+'СЕТ СН'!$G$14+СВЦЭМ!$D$10+'СЕТ СН'!$G$6-'СЕТ СН'!$G$26</f>
        <v>1390.56444487</v>
      </c>
      <c r="N84" s="36">
        <f>SUMIFS(СВЦЭМ!$D$33:$D$776,СВЦЭМ!$A$33:$A$776,$A84,СВЦЭМ!$B$33:$B$776,N$83)+'СЕТ СН'!$G$14+СВЦЭМ!$D$10+'СЕТ СН'!$G$6-'СЕТ СН'!$G$26</f>
        <v>1396.2047027200001</v>
      </c>
      <c r="O84" s="36">
        <f>SUMIFS(СВЦЭМ!$D$33:$D$776,СВЦЭМ!$A$33:$A$776,$A84,СВЦЭМ!$B$33:$B$776,O$83)+'СЕТ СН'!$G$14+СВЦЭМ!$D$10+'СЕТ СН'!$G$6-'СЕТ СН'!$G$26</f>
        <v>1394.2149560500002</v>
      </c>
      <c r="P84" s="36">
        <f>SUMIFS(СВЦЭМ!$D$33:$D$776,СВЦЭМ!$A$33:$A$776,$A84,СВЦЭМ!$B$33:$B$776,P$83)+'СЕТ СН'!$G$14+СВЦЭМ!$D$10+'СЕТ СН'!$G$6-'СЕТ СН'!$G$26</f>
        <v>1400.63625439</v>
      </c>
      <c r="Q84" s="36">
        <f>SUMIFS(СВЦЭМ!$D$33:$D$776,СВЦЭМ!$A$33:$A$776,$A84,СВЦЭМ!$B$33:$B$776,Q$83)+'СЕТ СН'!$G$14+СВЦЭМ!$D$10+'СЕТ СН'!$G$6-'СЕТ СН'!$G$26</f>
        <v>1397.93488166</v>
      </c>
      <c r="R84" s="36">
        <f>SUMIFS(СВЦЭМ!$D$33:$D$776,СВЦЭМ!$A$33:$A$776,$A84,СВЦЭМ!$B$33:$B$776,R$83)+'СЕТ СН'!$G$14+СВЦЭМ!$D$10+'СЕТ СН'!$G$6-'СЕТ СН'!$G$26</f>
        <v>1355.3063178000002</v>
      </c>
      <c r="S84" s="36">
        <f>SUMIFS(СВЦЭМ!$D$33:$D$776,СВЦЭМ!$A$33:$A$776,$A84,СВЦЭМ!$B$33:$B$776,S$83)+'СЕТ СН'!$G$14+СВЦЭМ!$D$10+'СЕТ СН'!$G$6-'СЕТ СН'!$G$26</f>
        <v>1337.137598</v>
      </c>
      <c r="T84" s="36">
        <f>SUMIFS(СВЦЭМ!$D$33:$D$776,СВЦЭМ!$A$33:$A$776,$A84,СВЦЭМ!$B$33:$B$776,T$83)+'СЕТ СН'!$G$14+СВЦЭМ!$D$10+'СЕТ СН'!$G$6-'СЕТ СН'!$G$26</f>
        <v>1316.0655352700001</v>
      </c>
      <c r="U84" s="36">
        <f>SUMIFS(СВЦЭМ!$D$33:$D$776,СВЦЭМ!$A$33:$A$776,$A84,СВЦЭМ!$B$33:$B$776,U$83)+'СЕТ СН'!$G$14+СВЦЭМ!$D$10+'СЕТ СН'!$G$6-'СЕТ СН'!$G$26</f>
        <v>1314.9818274300001</v>
      </c>
      <c r="V84" s="36">
        <f>SUMIFS(СВЦЭМ!$D$33:$D$776,СВЦЭМ!$A$33:$A$776,$A84,СВЦЭМ!$B$33:$B$776,V$83)+'СЕТ СН'!$G$14+СВЦЭМ!$D$10+'СЕТ СН'!$G$6-'СЕТ СН'!$G$26</f>
        <v>1322.85167645</v>
      </c>
      <c r="W84" s="36">
        <f>SUMIFS(СВЦЭМ!$D$33:$D$776,СВЦЭМ!$A$33:$A$776,$A84,СВЦЭМ!$B$33:$B$776,W$83)+'СЕТ СН'!$G$14+СВЦЭМ!$D$10+'СЕТ СН'!$G$6-'СЕТ СН'!$G$26</f>
        <v>1339.0159933099999</v>
      </c>
      <c r="X84" s="36">
        <f>SUMIFS(СВЦЭМ!$D$33:$D$776,СВЦЭМ!$A$33:$A$776,$A84,СВЦЭМ!$B$33:$B$776,X$83)+'СЕТ СН'!$G$14+СВЦЭМ!$D$10+'СЕТ СН'!$G$6-'СЕТ СН'!$G$26</f>
        <v>1353.1332567600002</v>
      </c>
      <c r="Y84" s="36">
        <f>SUMIFS(СВЦЭМ!$D$33:$D$776,СВЦЭМ!$A$33:$A$776,$A84,СВЦЭМ!$B$33:$B$776,Y$83)+'СЕТ СН'!$G$14+СВЦЭМ!$D$10+'СЕТ СН'!$G$6-'СЕТ СН'!$G$26</f>
        <v>1380.55714061</v>
      </c>
      <c r="AA84" s="45"/>
    </row>
    <row r="85" spans="1:27" ht="15.75" x14ac:dyDescent="0.2">
      <c r="A85" s="35">
        <f>A84+1</f>
        <v>43771</v>
      </c>
      <c r="B85" s="36">
        <f>SUMIFS(СВЦЭМ!$D$33:$D$776,СВЦЭМ!$A$33:$A$776,$A85,СВЦЭМ!$B$33:$B$776,B$83)+'СЕТ СН'!$G$14+СВЦЭМ!$D$10+'СЕТ СН'!$G$6-'СЕТ СН'!$G$26</f>
        <v>1397.75937677</v>
      </c>
      <c r="C85" s="36">
        <f>SUMIFS(СВЦЭМ!$D$33:$D$776,СВЦЭМ!$A$33:$A$776,$A85,СВЦЭМ!$B$33:$B$776,C$83)+'СЕТ СН'!$G$14+СВЦЭМ!$D$10+'СЕТ СН'!$G$6-'СЕТ СН'!$G$26</f>
        <v>1435.5119640200001</v>
      </c>
      <c r="D85" s="36">
        <f>SUMIFS(СВЦЭМ!$D$33:$D$776,СВЦЭМ!$A$33:$A$776,$A85,СВЦЭМ!$B$33:$B$776,D$83)+'СЕТ СН'!$G$14+СВЦЭМ!$D$10+'СЕТ СН'!$G$6-'СЕТ СН'!$G$26</f>
        <v>1457.83794696</v>
      </c>
      <c r="E85" s="36">
        <f>SUMIFS(СВЦЭМ!$D$33:$D$776,СВЦЭМ!$A$33:$A$776,$A85,СВЦЭМ!$B$33:$B$776,E$83)+'СЕТ СН'!$G$14+СВЦЭМ!$D$10+'СЕТ СН'!$G$6-'СЕТ СН'!$G$26</f>
        <v>1467.6268768099999</v>
      </c>
      <c r="F85" s="36">
        <f>SUMIFS(СВЦЭМ!$D$33:$D$776,СВЦЭМ!$A$33:$A$776,$A85,СВЦЭМ!$B$33:$B$776,F$83)+'СЕТ СН'!$G$14+СВЦЭМ!$D$10+'СЕТ СН'!$G$6-'СЕТ СН'!$G$26</f>
        <v>1452.5846839400001</v>
      </c>
      <c r="G85" s="36">
        <f>SUMIFS(СВЦЭМ!$D$33:$D$776,СВЦЭМ!$A$33:$A$776,$A85,СВЦЭМ!$B$33:$B$776,G$83)+'СЕТ СН'!$G$14+СВЦЭМ!$D$10+'СЕТ СН'!$G$6-'СЕТ СН'!$G$26</f>
        <v>1439.58129491</v>
      </c>
      <c r="H85" s="36">
        <f>SUMIFS(СВЦЭМ!$D$33:$D$776,СВЦЭМ!$A$33:$A$776,$A85,СВЦЭМ!$B$33:$B$776,H$83)+'СЕТ СН'!$G$14+СВЦЭМ!$D$10+'СЕТ СН'!$G$6-'СЕТ СН'!$G$26</f>
        <v>1417.7801054199999</v>
      </c>
      <c r="I85" s="36">
        <f>SUMIFS(СВЦЭМ!$D$33:$D$776,СВЦЭМ!$A$33:$A$776,$A85,СВЦЭМ!$B$33:$B$776,I$83)+'СЕТ СН'!$G$14+СВЦЭМ!$D$10+'СЕТ СН'!$G$6-'СЕТ СН'!$G$26</f>
        <v>1408.94553522</v>
      </c>
      <c r="J85" s="36">
        <f>SUMIFS(СВЦЭМ!$D$33:$D$776,СВЦЭМ!$A$33:$A$776,$A85,СВЦЭМ!$B$33:$B$776,J$83)+'СЕТ СН'!$G$14+СВЦЭМ!$D$10+'СЕТ СН'!$G$6-'СЕТ СН'!$G$26</f>
        <v>1394.3801564</v>
      </c>
      <c r="K85" s="36">
        <f>SUMIFS(СВЦЭМ!$D$33:$D$776,СВЦЭМ!$A$33:$A$776,$A85,СВЦЭМ!$B$33:$B$776,K$83)+'СЕТ СН'!$G$14+СВЦЭМ!$D$10+'СЕТ СН'!$G$6-'СЕТ СН'!$G$26</f>
        <v>1365.62668596</v>
      </c>
      <c r="L85" s="36">
        <f>SUMIFS(СВЦЭМ!$D$33:$D$776,СВЦЭМ!$A$33:$A$776,$A85,СВЦЭМ!$B$33:$B$776,L$83)+'СЕТ СН'!$G$14+СВЦЭМ!$D$10+'СЕТ СН'!$G$6-'СЕТ СН'!$G$26</f>
        <v>1351.2440032100001</v>
      </c>
      <c r="M85" s="36">
        <f>SUMIFS(СВЦЭМ!$D$33:$D$776,СВЦЭМ!$A$33:$A$776,$A85,СВЦЭМ!$B$33:$B$776,M$83)+'СЕТ СН'!$G$14+СВЦЭМ!$D$10+'СЕТ СН'!$G$6-'СЕТ СН'!$G$26</f>
        <v>1362.3907577800001</v>
      </c>
      <c r="N85" s="36">
        <f>SUMIFS(СВЦЭМ!$D$33:$D$776,СВЦЭМ!$A$33:$A$776,$A85,СВЦЭМ!$B$33:$B$776,N$83)+'СЕТ СН'!$G$14+СВЦЭМ!$D$10+'СЕТ СН'!$G$6-'СЕТ СН'!$G$26</f>
        <v>1361.1588265600001</v>
      </c>
      <c r="O85" s="36">
        <f>SUMIFS(СВЦЭМ!$D$33:$D$776,СВЦЭМ!$A$33:$A$776,$A85,СВЦЭМ!$B$33:$B$776,O$83)+'СЕТ СН'!$G$14+СВЦЭМ!$D$10+'СЕТ СН'!$G$6-'СЕТ СН'!$G$26</f>
        <v>1366.9674391600001</v>
      </c>
      <c r="P85" s="36">
        <f>SUMIFS(СВЦЭМ!$D$33:$D$776,СВЦЭМ!$A$33:$A$776,$A85,СВЦЭМ!$B$33:$B$776,P$83)+'СЕТ СН'!$G$14+СВЦЭМ!$D$10+'СЕТ СН'!$G$6-'СЕТ СН'!$G$26</f>
        <v>1374.3349447300002</v>
      </c>
      <c r="Q85" s="36">
        <f>SUMIFS(СВЦЭМ!$D$33:$D$776,СВЦЭМ!$A$33:$A$776,$A85,СВЦЭМ!$B$33:$B$776,Q$83)+'СЕТ СН'!$G$14+СВЦЭМ!$D$10+'СЕТ СН'!$G$6-'СЕТ СН'!$G$26</f>
        <v>1356.8601171700002</v>
      </c>
      <c r="R85" s="36">
        <f>SUMIFS(СВЦЭМ!$D$33:$D$776,СВЦЭМ!$A$33:$A$776,$A85,СВЦЭМ!$B$33:$B$776,R$83)+'СЕТ СН'!$G$14+СВЦЭМ!$D$10+'СЕТ СН'!$G$6-'СЕТ СН'!$G$26</f>
        <v>1313.0607234600002</v>
      </c>
      <c r="S85" s="36">
        <f>SUMIFS(СВЦЭМ!$D$33:$D$776,СВЦЭМ!$A$33:$A$776,$A85,СВЦЭМ!$B$33:$B$776,S$83)+'СЕТ СН'!$G$14+СВЦЭМ!$D$10+'СЕТ СН'!$G$6-'СЕТ СН'!$G$26</f>
        <v>1292.6931395800002</v>
      </c>
      <c r="T85" s="36">
        <f>SUMIFS(СВЦЭМ!$D$33:$D$776,СВЦЭМ!$A$33:$A$776,$A85,СВЦЭМ!$B$33:$B$776,T$83)+'СЕТ СН'!$G$14+СВЦЭМ!$D$10+'СЕТ СН'!$G$6-'СЕТ СН'!$G$26</f>
        <v>1285.2478089900001</v>
      </c>
      <c r="U85" s="36">
        <f>SUMIFS(СВЦЭМ!$D$33:$D$776,СВЦЭМ!$A$33:$A$776,$A85,СВЦЭМ!$B$33:$B$776,U$83)+'СЕТ СН'!$G$14+СВЦЭМ!$D$10+'СЕТ СН'!$G$6-'СЕТ СН'!$G$26</f>
        <v>1285.0848897000001</v>
      </c>
      <c r="V85" s="36">
        <f>SUMIFS(СВЦЭМ!$D$33:$D$776,СВЦЭМ!$A$33:$A$776,$A85,СВЦЭМ!$B$33:$B$776,V$83)+'СЕТ СН'!$G$14+СВЦЭМ!$D$10+'СЕТ СН'!$G$6-'СЕТ СН'!$G$26</f>
        <v>1286.6135438900001</v>
      </c>
      <c r="W85" s="36">
        <f>SUMIFS(СВЦЭМ!$D$33:$D$776,СВЦЭМ!$A$33:$A$776,$A85,СВЦЭМ!$B$33:$B$776,W$83)+'СЕТ СН'!$G$14+СВЦЭМ!$D$10+'СЕТ СН'!$G$6-'СЕТ СН'!$G$26</f>
        <v>1315.21316759</v>
      </c>
      <c r="X85" s="36">
        <f>SUMIFS(СВЦЭМ!$D$33:$D$776,СВЦЭМ!$A$33:$A$776,$A85,СВЦЭМ!$B$33:$B$776,X$83)+'СЕТ СН'!$G$14+СВЦЭМ!$D$10+'СЕТ СН'!$G$6-'СЕТ СН'!$G$26</f>
        <v>1328.9496758099999</v>
      </c>
      <c r="Y85" s="36">
        <f>SUMIFS(СВЦЭМ!$D$33:$D$776,СВЦЭМ!$A$33:$A$776,$A85,СВЦЭМ!$B$33:$B$776,Y$83)+'СЕТ СН'!$G$14+СВЦЭМ!$D$10+'СЕТ СН'!$G$6-'СЕТ СН'!$G$26</f>
        <v>1355.4095803099999</v>
      </c>
    </row>
    <row r="86" spans="1:27" ht="15.75" x14ac:dyDescent="0.2">
      <c r="A86" s="35">
        <f t="shared" ref="A86:A114" si="2">A85+1</f>
        <v>43772</v>
      </c>
      <c r="B86" s="36">
        <f>SUMIFS(СВЦЭМ!$D$33:$D$776,СВЦЭМ!$A$33:$A$776,$A86,СВЦЭМ!$B$33:$B$776,B$83)+'СЕТ СН'!$G$14+СВЦЭМ!$D$10+'СЕТ СН'!$G$6-'СЕТ СН'!$G$26</f>
        <v>1340.5830166000001</v>
      </c>
      <c r="C86" s="36">
        <f>SUMIFS(СВЦЭМ!$D$33:$D$776,СВЦЭМ!$A$33:$A$776,$A86,СВЦЭМ!$B$33:$B$776,C$83)+'СЕТ СН'!$G$14+СВЦЭМ!$D$10+'СЕТ СН'!$G$6-'СЕТ СН'!$G$26</f>
        <v>1380.0766377899999</v>
      </c>
      <c r="D86" s="36">
        <f>SUMIFS(СВЦЭМ!$D$33:$D$776,СВЦЭМ!$A$33:$A$776,$A86,СВЦЭМ!$B$33:$B$776,D$83)+'СЕТ СН'!$G$14+СВЦЭМ!$D$10+'СЕТ СН'!$G$6-'СЕТ СН'!$G$26</f>
        <v>1395.8772032000002</v>
      </c>
      <c r="E86" s="36">
        <f>SUMIFS(СВЦЭМ!$D$33:$D$776,СВЦЭМ!$A$33:$A$776,$A86,СВЦЭМ!$B$33:$B$776,E$83)+'СЕТ СН'!$G$14+СВЦЭМ!$D$10+'СЕТ СН'!$G$6-'СЕТ СН'!$G$26</f>
        <v>1400.6393953199999</v>
      </c>
      <c r="F86" s="36">
        <f>SUMIFS(СВЦЭМ!$D$33:$D$776,СВЦЭМ!$A$33:$A$776,$A86,СВЦЭМ!$B$33:$B$776,F$83)+'СЕТ СН'!$G$14+СВЦЭМ!$D$10+'СЕТ СН'!$G$6-'СЕТ СН'!$G$26</f>
        <v>1417.0848703000001</v>
      </c>
      <c r="G86" s="36">
        <f>SUMIFS(СВЦЭМ!$D$33:$D$776,СВЦЭМ!$A$33:$A$776,$A86,СВЦЭМ!$B$33:$B$776,G$83)+'СЕТ СН'!$G$14+СВЦЭМ!$D$10+'СЕТ СН'!$G$6-'СЕТ СН'!$G$26</f>
        <v>1403.7667633999999</v>
      </c>
      <c r="H86" s="36">
        <f>SUMIFS(СВЦЭМ!$D$33:$D$776,СВЦЭМ!$A$33:$A$776,$A86,СВЦЭМ!$B$33:$B$776,H$83)+'СЕТ СН'!$G$14+СВЦЭМ!$D$10+'СЕТ СН'!$G$6-'СЕТ СН'!$G$26</f>
        <v>1389.0110012499999</v>
      </c>
      <c r="I86" s="36">
        <f>SUMIFS(СВЦЭМ!$D$33:$D$776,СВЦЭМ!$A$33:$A$776,$A86,СВЦЭМ!$B$33:$B$776,I$83)+'СЕТ СН'!$G$14+СВЦЭМ!$D$10+'СЕТ СН'!$G$6-'СЕТ СН'!$G$26</f>
        <v>1379.5729801100001</v>
      </c>
      <c r="J86" s="36">
        <f>SUMIFS(СВЦЭМ!$D$33:$D$776,СВЦЭМ!$A$33:$A$776,$A86,СВЦЭМ!$B$33:$B$776,J$83)+'СЕТ СН'!$G$14+СВЦЭМ!$D$10+'СЕТ СН'!$G$6-'СЕТ СН'!$G$26</f>
        <v>1342.8984755500001</v>
      </c>
      <c r="K86" s="36">
        <f>SUMIFS(СВЦЭМ!$D$33:$D$776,СВЦЭМ!$A$33:$A$776,$A86,СВЦЭМ!$B$33:$B$776,K$83)+'СЕТ СН'!$G$14+СВЦЭМ!$D$10+'СЕТ СН'!$G$6-'СЕТ СН'!$G$26</f>
        <v>1297.79315387</v>
      </c>
      <c r="L86" s="36">
        <f>SUMIFS(СВЦЭМ!$D$33:$D$776,СВЦЭМ!$A$33:$A$776,$A86,СВЦЭМ!$B$33:$B$776,L$83)+'СЕТ СН'!$G$14+СВЦЭМ!$D$10+'СЕТ СН'!$G$6-'СЕТ СН'!$G$26</f>
        <v>1283.8589972700001</v>
      </c>
      <c r="M86" s="36">
        <f>SUMIFS(СВЦЭМ!$D$33:$D$776,СВЦЭМ!$A$33:$A$776,$A86,СВЦЭМ!$B$33:$B$776,M$83)+'СЕТ СН'!$G$14+СВЦЭМ!$D$10+'СЕТ СН'!$G$6-'СЕТ СН'!$G$26</f>
        <v>1286.32008535</v>
      </c>
      <c r="N86" s="36">
        <f>SUMIFS(СВЦЭМ!$D$33:$D$776,СВЦЭМ!$A$33:$A$776,$A86,СВЦЭМ!$B$33:$B$776,N$83)+'СЕТ СН'!$G$14+СВЦЭМ!$D$10+'СЕТ СН'!$G$6-'СЕТ СН'!$G$26</f>
        <v>1290.33679592</v>
      </c>
      <c r="O86" s="36">
        <f>SUMIFS(СВЦЭМ!$D$33:$D$776,СВЦЭМ!$A$33:$A$776,$A86,СВЦЭМ!$B$33:$B$776,O$83)+'СЕТ СН'!$G$14+СВЦЭМ!$D$10+'СЕТ СН'!$G$6-'СЕТ СН'!$G$26</f>
        <v>1294.0001474800001</v>
      </c>
      <c r="P86" s="36">
        <f>SUMIFS(СВЦЭМ!$D$33:$D$776,СВЦЭМ!$A$33:$A$776,$A86,СВЦЭМ!$B$33:$B$776,P$83)+'СЕТ СН'!$G$14+СВЦЭМ!$D$10+'СЕТ СН'!$G$6-'СЕТ СН'!$G$26</f>
        <v>1300.9108123000001</v>
      </c>
      <c r="Q86" s="36">
        <f>SUMIFS(СВЦЭМ!$D$33:$D$776,СВЦЭМ!$A$33:$A$776,$A86,СВЦЭМ!$B$33:$B$776,Q$83)+'СЕТ СН'!$G$14+СВЦЭМ!$D$10+'СЕТ СН'!$G$6-'СЕТ СН'!$G$26</f>
        <v>1294.3099621700001</v>
      </c>
      <c r="R86" s="36">
        <f>SUMIFS(СВЦЭМ!$D$33:$D$776,СВЦЭМ!$A$33:$A$776,$A86,СВЦЭМ!$B$33:$B$776,R$83)+'СЕТ СН'!$G$14+СВЦЭМ!$D$10+'СЕТ СН'!$G$6-'СЕТ СН'!$G$26</f>
        <v>1259.2323504200001</v>
      </c>
      <c r="S86" s="36">
        <f>SUMIFS(СВЦЭМ!$D$33:$D$776,СВЦЭМ!$A$33:$A$776,$A86,СВЦЭМ!$B$33:$B$776,S$83)+'СЕТ СН'!$G$14+СВЦЭМ!$D$10+'СЕТ СН'!$G$6-'СЕТ СН'!$G$26</f>
        <v>1232.16705641</v>
      </c>
      <c r="T86" s="36">
        <f>SUMIFS(СВЦЭМ!$D$33:$D$776,СВЦЭМ!$A$33:$A$776,$A86,СВЦЭМ!$B$33:$B$776,T$83)+'СЕТ СН'!$G$14+СВЦЭМ!$D$10+'СЕТ СН'!$G$6-'СЕТ СН'!$G$26</f>
        <v>1215.0564757300001</v>
      </c>
      <c r="U86" s="36">
        <f>SUMIFS(СВЦЭМ!$D$33:$D$776,СВЦЭМ!$A$33:$A$776,$A86,СВЦЭМ!$B$33:$B$776,U$83)+'СЕТ СН'!$G$14+СВЦЭМ!$D$10+'СЕТ СН'!$G$6-'СЕТ СН'!$G$26</f>
        <v>1215.6021502600001</v>
      </c>
      <c r="V86" s="36">
        <f>SUMIFS(СВЦЭМ!$D$33:$D$776,СВЦЭМ!$A$33:$A$776,$A86,СВЦЭМ!$B$33:$B$776,V$83)+'СЕТ СН'!$G$14+СВЦЭМ!$D$10+'СЕТ СН'!$G$6-'СЕТ СН'!$G$26</f>
        <v>1226.9399626300001</v>
      </c>
      <c r="W86" s="36">
        <f>SUMIFS(СВЦЭМ!$D$33:$D$776,СВЦЭМ!$A$33:$A$776,$A86,СВЦЭМ!$B$33:$B$776,W$83)+'СЕТ СН'!$G$14+СВЦЭМ!$D$10+'СЕТ СН'!$G$6-'СЕТ СН'!$G$26</f>
        <v>1234.5649565399999</v>
      </c>
      <c r="X86" s="36">
        <f>SUMIFS(СВЦЭМ!$D$33:$D$776,СВЦЭМ!$A$33:$A$776,$A86,СВЦЭМ!$B$33:$B$776,X$83)+'СЕТ СН'!$G$14+СВЦЭМ!$D$10+'СЕТ СН'!$G$6-'СЕТ СН'!$G$26</f>
        <v>1247.7030010000001</v>
      </c>
      <c r="Y86" s="36">
        <f>SUMIFS(СВЦЭМ!$D$33:$D$776,СВЦЭМ!$A$33:$A$776,$A86,СВЦЭМ!$B$33:$B$776,Y$83)+'СЕТ СН'!$G$14+СВЦЭМ!$D$10+'СЕТ СН'!$G$6-'СЕТ СН'!$G$26</f>
        <v>1290.59136259</v>
      </c>
    </row>
    <row r="87" spans="1:27" ht="15.75" x14ac:dyDescent="0.2">
      <c r="A87" s="35">
        <f t="shared" si="2"/>
        <v>43773</v>
      </c>
      <c r="B87" s="36">
        <f>SUMIFS(СВЦЭМ!$D$33:$D$776,СВЦЭМ!$A$33:$A$776,$A87,СВЦЭМ!$B$33:$B$776,B$83)+'СЕТ СН'!$G$14+СВЦЭМ!$D$10+'СЕТ СН'!$G$6-'СЕТ СН'!$G$26</f>
        <v>1367.7805781500001</v>
      </c>
      <c r="C87" s="36">
        <f>SUMIFS(СВЦЭМ!$D$33:$D$776,СВЦЭМ!$A$33:$A$776,$A87,СВЦЭМ!$B$33:$B$776,C$83)+'СЕТ СН'!$G$14+СВЦЭМ!$D$10+'СЕТ СН'!$G$6-'СЕТ СН'!$G$26</f>
        <v>1400.5007009400001</v>
      </c>
      <c r="D87" s="36">
        <f>SUMIFS(СВЦЭМ!$D$33:$D$776,СВЦЭМ!$A$33:$A$776,$A87,СВЦЭМ!$B$33:$B$776,D$83)+'СЕТ СН'!$G$14+СВЦЭМ!$D$10+'СЕТ СН'!$G$6-'СЕТ СН'!$G$26</f>
        <v>1411.7984116299999</v>
      </c>
      <c r="E87" s="36">
        <f>SUMIFS(СВЦЭМ!$D$33:$D$776,СВЦЭМ!$A$33:$A$776,$A87,СВЦЭМ!$B$33:$B$776,E$83)+'СЕТ СН'!$G$14+СВЦЭМ!$D$10+'СЕТ СН'!$G$6-'СЕТ СН'!$G$26</f>
        <v>1435.6481406600001</v>
      </c>
      <c r="F87" s="36">
        <f>SUMIFS(СВЦЭМ!$D$33:$D$776,СВЦЭМ!$A$33:$A$776,$A87,СВЦЭМ!$B$33:$B$776,F$83)+'СЕТ СН'!$G$14+СВЦЭМ!$D$10+'СЕТ СН'!$G$6-'СЕТ СН'!$G$26</f>
        <v>1437.3492003000001</v>
      </c>
      <c r="G87" s="36">
        <f>SUMIFS(СВЦЭМ!$D$33:$D$776,СВЦЭМ!$A$33:$A$776,$A87,СВЦЭМ!$B$33:$B$776,G$83)+'СЕТ СН'!$G$14+СВЦЭМ!$D$10+'СЕТ СН'!$G$6-'СЕТ СН'!$G$26</f>
        <v>1403.52011814</v>
      </c>
      <c r="H87" s="36">
        <f>SUMIFS(СВЦЭМ!$D$33:$D$776,СВЦЭМ!$A$33:$A$776,$A87,СВЦЭМ!$B$33:$B$776,H$83)+'СЕТ СН'!$G$14+СВЦЭМ!$D$10+'СЕТ СН'!$G$6-'СЕТ СН'!$G$26</f>
        <v>1371.0591920300001</v>
      </c>
      <c r="I87" s="36">
        <f>SUMIFS(СВЦЭМ!$D$33:$D$776,СВЦЭМ!$A$33:$A$776,$A87,СВЦЭМ!$B$33:$B$776,I$83)+'СЕТ СН'!$G$14+СВЦЭМ!$D$10+'СЕТ СН'!$G$6-'СЕТ СН'!$G$26</f>
        <v>1361.4602086499999</v>
      </c>
      <c r="J87" s="36">
        <f>SUMIFS(СВЦЭМ!$D$33:$D$776,СВЦЭМ!$A$33:$A$776,$A87,СВЦЭМ!$B$33:$B$776,J$83)+'СЕТ СН'!$G$14+СВЦЭМ!$D$10+'СЕТ СН'!$G$6-'СЕТ СН'!$G$26</f>
        <v>1344.6965367400001</v>
      </c>
      <c r="K87" s="36">
        <f>SUMIFS(СВЦЭМ!$D$33:$D$776,СВЦЭМ!$A$33:$A$776,$A87,СВЦЭМ!$B$33:$B$776,K$83)+'СЕТ СН'!$G$14+СВЦЭМ!$D$10+'СЕТ СН'!$G$6-'СЕТ СН'!$G$26</f>
        <v>1316.4657499499999</v>
      </c>
      <c r="L87" s="36">
        <f>SUMIFS(СВЦЭМ!$D$33:$D$776,СВЦЭМ!$A$33:$A$776,$A87,СВЦЭМ!$B$33:$B$776,L$83)+'СЕТ СН'!$G$14+СВЦЭМ!$D$10+'СЕТ СН'!$G$6-'СЕТ СН'!$G$26</f>
        <v>1301.3337551</v>
      </c>
      <c r="M87" s="36">
        <f>SUMIFS(СВЦЭМ!$D$33:$D$776,СВЦЭМ!$A$33:$A$776,$A87,СВЦЭМ!$B$33:$B$776,M$83)+'СЕТ СН'!$G$14+СВЦЭМ!$D$10+'СЕТ СН'!$G$6-'СЕТ СН'!$G$26</f>
        <v>1302.77169439</v>
      </c>
      <c r="N87" s="36">
        <f>SUMIFS(СВЦЭМ!$D$33:$D$776,СВЦЭМ!$A$33:$A$776,$A87,СВЦЭМ!$B$33:$B$776,N$83)+'СЕТ СН'!$G$14+СВЦЭМ!$D$10+'СЕТ СН'!$G$6-'СЕТ СН'!$G$26</f>
        <v>1304.5860339000001</v>
      </c>
      <c r="O87" s="36">
        <f>SUMIFS(СВЦЭМ!$D$33:$D$776,СВЦЭМ!$A$33:$A$776,$A87,СВЦЭМ!$B$33:$B$776,O$83)+'СЕТ СН'!$G$14+СВЦЭМ!$D$10+'СЕТ СН'!$G$6-'СЕТ СН'!$G$26</f>
        <v>1308.2005432999999</v>
      </c>
      <c r="P87" s="36">
        <f>SUMIFS(СВЦЭМ!$D$33:$D$776,СВЦЭМ!$A$33:$A$776,$A87,СВЦЭМ!$B$33:$B$776,P$83)+'СЕТ СН'!$G$14+СВЦЭМ!$D$10+'СЕТ СН'!$G$6-'СЕТ СН'!$G$26</f>
        <v>1326.4625754600002</v>
      </c>
      <c r="Q87" s="36">
        <f>SUMIFS(СВЦЭМ!$D$33:$D$776,СВЦЭМ!$A$33:$A$776,$A87,СВЦЭМ!$B$33:$B$776,Q$83)+'СЕТ СН'!$G$14+СВЦЭМ!$D$10+'СЕТ СН'!$G$6-'СЕТ СН'!$G$26</f>
        <v>1330.2109957299999</v>
      </c>
      <c r="R87" s="36">
        <f>SUMIFS(СВЦЭМ!$D$33:$D$776,СВЦЭМ!$A$33:$A$776,$A87,СВЦЭМ!$B$33:$B$776,R$83)+'СЕТ СН'!$G$14+СВЦЭМ!$D$10+'СЕТ СН'!$G$6-'СЕТ СН'!$G$26</f>
        <v>1290.53884905</v>
      </c>
      <c r="S87" s="36">
        <f>SUMIFS(СВЦЭМ!$D$33:$D$776,СВЦЭМ!$A$33:$A$776,$A87,СВЦЭМ!$B$33:$B$776,S$83)+'СЕТ СН'!$G$14+СВЦЭМ!$D$10+'СЕТ СН'!$G$6-'СЕТ СН'!$G$26</f>
        <v>1258.4515992400002</v>
      </c>
      <c r="T87" s="36">
        <f>SUMIFS(СВЦЭМ!$D$33:$D$776,СВЦЭМ!$A$33:$A$776,$A87,СВЦЭМ!$B$33:$B$776,T$83)+'СЕТ СН'!$G$14+СВЦЭМ!$D$10+'СЕТ СН'!$G$6-'СЕТ СН'!$G$26</f>
        <v>1245.1217564200001</v>
      </c>
      <c r="U87" s="36">
        <f>SUMIFS(СВЦЭМ!$D$33:$D$776,СВЦЭМ!$A$33:$A$776,$A87,СВЦЭМ!$B$33:$B$776,U$83)+'СЕТ СН'!$G$14+СВЦЭМ!$D$10+'СЕТ СН'!$G$6-'СЕТ СН'!$G$26</f>
        <v>1238.83674402</v>
      </c>
      <c r="V87" s="36">
        <f>SUMIFS(СВЦЭМ!$D$33:$D$776,СВЦЭМ!$A$33:$A$776,$A87,СВЦЭМ!$B$33:$B$776,V$83)+'СЕТ СН'!$G$14+СВЦЭМ!$D$10+'СЕТ СН'!$G$6-'СЕТ СН'!$G$26</f>
        <v>1247.71859496</v>
      </c>
      <c r="W87" s="36">
        <f>SUMIFS(СВЦЭМ!$D$33:$D$776,СВЦЭМ!$A$33:$A$776,$A87,СВЦЭМ!$B$33:$B$776,W$83)+'СЕТ СН'!$G$14+СВЦЭМ!$D$10+'СЕТ СН'!$G$6-'СЕТ СН'!$G$26</f>
        <v>1266.09174508</v>
      </c>
      <c r="X87" s="36">
        <f>SUMIFS(СВЦЭМ!$D$33:$D$776,СВЦЭМ!$A$33:$A$776,$A87,СВЦЭМ!$B$33:$B$776,X$83)+'СЕТ СН'!$G$14+СВЦЭМ!$D$10+'СЕТ СН'!$G$6-'СЕТ СН'!$G$26</f>
        <v>1280.57329445</v>
      </c>
      <c r="Y87" s="36">
        <f>SUMIFS(СВЦЭМ!$D$33:$D$776,СВЦЭМ!$A$33:$A$776,$A87,СВЦЭМ!$B$33:$B$776,Y$83)+'СЕТ СН'!$G$14+СВЦЭМ!$D$10+'СЕТ СН'!$G$6-'СЕТ СН'!$G$26</f>
        <v>1312.39518017</v>
      </c>
    </row>
    <row r="88" spans="1:27" ht="15.75" x14ac:dyDescent="0.2">
      <c r="A88" s="35">
        <f t="shared" si="2"/>
        <v>43774</v>
      </c>
      <c r="B88" s="36">
        <f>SUMIFS(СВЦЭМ!$D$33:$D$776,СВЦЭМ!$A$33:$A$776,$A88,СВЦЭМ!$B$33:$B$776,B$83)+'СЕТ СН'!$G$14+СВЦЭМ!$D$10+'СЕТ СН'!$G$6-'СЕТ СН'!$G$26</f>
        <v>1419.5453808500001</v>
      </c>
      <c r="C88" s="36">
        <f>SUMIFS(СВЦЭМ!$D$33:$D$776,СВЦЭМ!$A$33:$A$776,$A88,СВЦЭМ!$B$33:$B$776,C$83)+'СЕТ СН'!$G$14+СВЦЭМ!$D$10+'СЕТ СН'!$G$6-'СЕТ СН'!$G$26</f>
        <v>1439.04904244</v>
      </c>
      <c r="D88" s="36">
        <f>SUMIFS(СВЦЭМ!$D$33:$D$776,СВЦЭМ!$A$33:$A$776,$A88,СВЦЭМ!$B$33:$B$776,D$83)+'СЕТ СН'!$G$14+СВЦЭМ!$D$10+'СЕТ СН'!$G$6-'СЕТ СН'!$G$26</f>
        <v>1430.88458904</v>
      </c>
      <c r="E88" s="36">
        <f>SUMIFS(СВЦЭМ!$D$33:$D$776,СВЦЭМ!$A$33:$A$776,$A88,СВЦЭМ!$B$33:$B$776,E$83)+'СЕТ СН'!$G$14+СВЦЭМ!$D$10+'СЕТ СН'!$G$6-'СЕТ СН'!$G$26</f>
        <v>1436.3633495500001</v>
      </c>
      <c r="F88" s="36">
        <f>SUMIFS(СВЦЭМ!$D$33:$D$776,СВЦЭМ!$A$33:$A$776,$A88,СВЦЭМ!$B$33:$B$776,F$83)+'СЕТ СН'!$G$14+СВЦЭМ!$D$10+'СЕТ СН'!$G$6-'СЕТ СН'!$G$26</f>
        <v>1438.47633208</v>
      </c>
      <c r="G88" s="36">
        <f>SUMIFS(СВЦЭМ!$D$33:$D$776,СВЦЭМ!$A$33:$A$776,$A88,СВЦЭМ!$B$33:$B$776,G$83)+'СЕТ СН'!$G$14+СВЦЭМ!$D$10+'СЕТ СН'!$G$6-'СЕТ СН'!$G$26</f>
        <v>1419.77615913</v>
      </c>
      <c r="H88" s="36">
        <f>SUMIFS(СВЦЭМ!$D$33:$D$776,СВЦЭМ!$A$33:$A$776,$A88,СВЦЭМ!$B$33:$B$776,H$83)+'СЕТ СН'!$G$14+СВЦЭМ!$D$10+'СЕТ СН'!$G$6-'СЕТ СН'!$G$26</f>
        <v>1376.88211948</v>
      </c>
      <c r="I88" s="36">
        <f>SUMIFS(СВЦЭМ!$D$33:$D$776,СВЦЭМ!$A$33:$A$776,$A88,СВЦЭМ!$B$33:$B$776,I$83)+'СЕТ СН'!$G$14+СВЦЭМ!$D$10+'СЕТ СН'!$G$6-'СЕТ СН'!$G$26</f>
        <v>1390.1274913900002</v>
      </c>
      <c r="J88" s="36">
        <f>SUMIFS(СВЦЭМ!$D$33:$D$776,СВЦЭМ!$A$33:$A$776,$A88,СВЦЭМ!$B$33:$B$776,J$83)+'СЕТ СН'!$G$14+СВЦЭМ!$D$10+'СЕТ СН'!$G$6-'СЕТ СН'!$G$26</f>
        <v>1372.67228632</v>
      </c>
      <c r="K88" s="36">
        <f>SUMIFS(СВЦЭМ!$D$33:$D$776,СВЦЭМ!$A$33:$A$776,$A88,СВЦЭМ!$B$33:$B$776,K$83)+'СЕТ СН'!$G$14+СВЦЭМ!$D$10+'СЕТ СН'!$G$6-'СЕТ СН'!$G$26</f>
        <v>1347.2078703000002</v>
      </c>
      <c r="L88" s="36">
        <f>SUMIFS(СВЦЭМ!$D$33:$D$776,СВЦЭМ!$A$33:$A$776,$A88,СВЦЭМ!$B$33:$B$776,L$83)+'СЕТ СН'!$G$14+СВЦЭМ!$D$10+'СЕТ СН'!$G$6-'СЕТ СН'!$G$26</f>
        <v>1343.8901425500001</v>
      </c>
      <c r="M88" s="36">
        <f>SUMIFS(СВЦЭМ!$D$33:$D$776,СВЦЭМ!$A$33:$A$776,$A88,СВЦЭМ!$B$33:$B$776,M$83)+'СЕТ СН'!$G$14+СВЦЭМ!$D$10+'СЕТ СН'!$G$6-'СЕТ СН'!$G$26</f>
        <v>1348.78674361</v>
      </c>
      <c r="N88" s="36">
        <f>SUMIFS(СВЦЭМ!$D$33:$D$776,СВЦЭМ!$A$33:$A$776,$A88,СВЦЭМ!$B$33:$B$776,N$83)+'СЕТ СН'!$G$14+СВЦЭМ!$D$10+'СЕТ СН'!$G$6-'СЕТ СН'!$G$26</f>
        <v>1348.3690003000002</v>
      </c>
      <c r="O88" s="36">
        <f>SUMIFS(СВЦЭМ!$D$33:$D$776,СВЦЭМ!$A$33:$A$776,$A88,СВЦЭМ!$B$33:$B$776,O$83)+'СЕТ СН'!$G$14+СВЦЭМ!$D$10+'СЕТ СН'!$G$6-'СЕТ СН'!$G$26</f>
        <v>1364.0388558</v>
      </c>
      <c r="P88" s="36">
        <f>SUMIFS(СВЦЭМ!$D$33:$D$776,СВЦЭМ!$A$33:$A$776,$A88,СВЦЭМ!$B$33:$B$776,P$83)+'СЕТ СН'!$G$14+СВЦЭМ!$D$10+'СЕТ СН'!$G$6-'СЕТ СН'!$G$26</f>
        <v>1368.6218205300002</v>
      </c>
      <c r="Q88" s="36">
        <f>SUMIFS(СВЦЭМ!$D$33:$D$776,СВЦЭМ!$A$33:$A$776,$A88,СВЦЭМ!$B$33:$B$776,Q$83)+'СЕТ СН'!$G$14+СВЦЭМ!$D$10+'СЕТ СН'!$G$6-'СЕТ СН'!$G$26</f>
        <v>1354.55214265</v>
      </c>
      <c r="R88" s="36">
        <f>SUMIFS(СВЦЭМ!$D$33:$D$776,СВЦЭМ!$A$33:$A$776,$A88,СВЦЭМ!$B$33:$B$776,R$83)+'СЕТ СН'!$G$14+СВЦЭМ!$D$10+'СЕТ СН'!$G$6-'СЕТ СН'!$G$26</f>
        <v>1303.19451407</v>
      </c>
      <c r="S88" s="36">
        <f>SUMIFS(СВЦЭМ!$D$33:$D$776,СВЦЭМ!$A$33:$A$776,$A88,СВЦЭМ!$B$33:$B$776,S$83)+'СЕТ СН'!$G$14+СВЦЭМ!$D$10+'СЕТ СН'!$G$6-'СЕТ СН'!$G$26</f>
        <v>1276.30476664</v>
      </c>
      <c r="T88" s="36">
        <f>SUMIFS(СВЦЭМ!$D$33:$D$776,СВЦЭМ!$A$33:$A$776,$A88,СВЦЭМ!$B$33:$B$776,T$83)+'СЕТ СН'!$G$14+СВЦЭМ!$D$10+'СЕТ СН'!$G$6-'СЕТ СН'!$G$26</f>
        <v>1287.35576133</v>
      </c>
      <c r="U88" s="36">
        <f>SUMIFS(СВЦЭМ!$D$33:$D$776,СВЦЭМ!$A$33:$A$776,$A88,СВЦЭМ!$B$33:$B$776,U$83)+'СЕТ СН'!$G$14+СВЦЭМ!$D$10+'СЕТ СН'!$G$6-'СЕТ СН'!$G$26</f>
        <v>1291.3450619400001</v>
      </c>
      <c r="V88" s="36">
        <f>SUMIFS(СВЦЭМ!$D$33:$D$776,СВЦЭМ!$A$33:$A$776,$A88,СВЦЭМ!$B$33:$B$776,V$83)+'СЕТ СН'!$G$14+СВЦЭМ!$D$10+'СЕТ СН'!$G$6-'СЕТ СН'!$G$26</f>
        <v>1282.22881538</v>
      </c>
      <c r="W88" s="36">
        <f>SUMIFS(СВЦЭМ!$D$33:$D$776,СВЦЭМ!$A$33:$A$776,$A88,СВЦЭМ!$B$33:$B$776,W$83)+'СЕТ СН'!$G$14+СВЦЭМ!$D$10+'СЕТ СН'!$G$6-'СЕТ СН'!$G$26</f>
        <v>1288.9857655999999</v>
      </c>
      <c r="X88" s="36">
        <f>SUMIFS(СВЦЭМ!$D$33:$D$776,СВЦЭМ!$A$33:$A$776,$A88,СВЦЭМ!$B$33:$B$776,X$83)+'СЕТ СН'!$G$14+СВЦЭМ!$D$10+'СЕТ СН'!$G$6-'СЕТ СН'!$G$26</f>
        <v>1306.0884345500001</v>
      </c>
      <c r="Y88" s="36">
        <f>SUMIFS(СВЦЭМ!$D$33:$D$776,СВЦЭМ!$A$33:$A$776,$A88,СВЦЭМ!$B$33:$B$776,Y$83)+'СЕТ СН'!$G$14+СВЦЭМ!$D$10+'СЕТ СН'!$G$6-'СЕТ СН'!$G$26</f>
        <v>1345.80074932</v>
      </c>
    </row>
    <row r="89" spans="1:27" ht="15.75" x14ac:dyDescent="0.2">
      <c r="A89" s="35">
        <f t="shared" si="2"/>
        <v>43775</v>
      </c>
      <c r="B89" s="36">
        <f>SUMIFS(СВЦЭМ!$D$33:$D$776,СВЦЭМ!$A$33:$A$776,$A89,СВЦЭМ!$B$33:$B$776,B$83)+'СЕТ СН'!$G$14+СВЦЭМ!$D$10+'СЕТ СН'!$G$6-'СЕТ СН'!$G$26</f>
        <v>1342.6342782300001</v>
      </c>
      <c r="C89" s="36">
        <f>SUMIFS(СВЦЭМ!$D$33:$D$776,СВЦЭМ!$A$33:$A$776,$A89,СВЦЭМ!$B$33:$B$776,C$83)+'СЕТ СН'!$G$14+СВЦЭМ!$D$10+'СЕТ СН'!$G$6-'СЕТ СН'!$G$26</f>
        <v>1362.9992273500002</v>
      </c>
      <c r="D89" s="36">
        <f>SUMIFS(СВЦЭМ!$D$33:$D$776,СВЦЭМ!$A$33:$A$776,$A89,СВЦЭМ!$B$33:$B$776,D$83)+'СЕТ СН'!$G$14+СВЦЭМ!$D$10+'СЕТ СН'!$G$6-'СЕТ СН'!$G$26</f>
        <v>1376.6213736300001</v>
      </c>
      <c r="E89" s="36">
        <f>SUMIFS(СВЦЭМ!$D$33:$D$776,СВЦЭМ!$A$33:$A$776,$A89,СВЦЭМ!$B$33:$B$776,E$83)+'СЕТ СН'!$G$14+СВЦЭМ!$D$10+'СЕТ СН'!$G$6-'СЕТ СН'!$G$26</f>
        <v>1384.11627221</v>
      </c>
      <c r="F89" s="36">
        <f>SUMIFS(СВЦЭМ!$D$33:$D$776,СВЦЭМ!$A$33:$A$776,$A89,СВЦЭМ!$B$33:$B$776,F$83)+'СЕТ СН'!$G$14+СВЦЭМ!$D$10+'СЕТ СН'!$G$6-'СЕТ СН'!$G$26</f>
        <v>1388.4706887900002</v>
      </c>
      <c r="G89" s="36">
        <f>SUMIFS(СВЦЭМ!$D$33:$D$776,СВЦЭМ!$A$33:$A$776,$A89,СВЦЭМ!$B$33:$B$776,G$83)+'СЕТ СН'!$G$14+СВЦЭМ!$D$10+'СЕТ СН'!$G$6-'СЕТ СН'!$G$26</f>
        <v>1372.1674157100001</v>
      </c>
      <c r="H89" s="36">
        <f>SUMIFS(СВЦЭМ!$D$33:$D$776,СВЦЭМ!$A$33:$A$776,$A89,СВЦЭМ!$B$33:$B$776,H$83)+'СЕТ СН'!$G$14+СВЦЭМ!$D$10+'СЕТ СН'!$G$6-'СЕТ СН'!$G$26</f>
        <v>1343.4997380300001</v>
      </c>
      <c r="I89" s="36">
        <f>SUMIFS(СВЦЭМ!$D$33:$D$776,СВЦЭМ!$A$33:$A$776,$A89,СВЦЭМ!$B$33:$B$776,I$83)+'СЕТ СН'!$G$14+СВЦЭМ!$D$10+'СЕТ СН'!$G$6-'СЕТ СН'!$G$26</f>
        <v>1312.67748899</v>
      </c>
      <c r="J89" s="36">
        <f>SUMIFS(СВЦЭМ!$D$33:$D$776,СВЦЭМ!$A$33:$A$776,$A89,СВЦЭМ!$B$33:$B$776,J$83)+'СЕТ СН'!$G$14+СВЦЭМ!$D$10+'СЕТ СН'!$G$6-'СЕТ СН'!$G$26</f>
        <v>1305.0624954499999</v>
      </c>
      <c r="K89" s="36">
        <f>SUMIFS(СВЦЭМ!$D$33:$D$776,СВЦЭМ!$A$33:$A$776,$A89,СВЦЭМ!$B$33:$B$776,K$83)+'СЕТ СН'!$G$14+СВЦЭМ!$D$10+'СЕТ СН'!$G$6-'СЕТ СН'!$G$26</f>
        <v>1300.690292</v>
      </c>
      <c r="L89" s="36">
        <f>SUMIFS(СВЦЭМ!$D$33:$D$776,СВЦЭМ!$A$33:$A$776,$A89,СВЦЭМ!$B$33:$B$776,L$83)+'СЕТ СН'!$G$14+СВЦЭМ!$D$10+'СЕТ СН'!$G$6-'СЕТ СН'!$G$26</f>
        <v>1317.9433822800002</v>
      </c>
      <c r="M89" s="36">
        <f>SUMIFS(СВЦЭМ!$D$33:$D$776,СВЦЭМ!$A$33:$A$776,$A89,СВЦЭМ!$B$33:$B$776,M$83)+'СЕТ СН'!$G$14+СВЦЭМ!$D$10+'СЕТ СН'!$G$6-'СЕТ СН'!$G$26</f>
        <v>1349.6076055399999</v>
      </c>
      <c r="N89" s="36">
        <f>SUMIFS(СВЦЭМ!$D$33:$D$776,СВЦЭМ!$A$33:$A$776,$A89,СВЦЭМ!$B$33:$B$776,N$83)+'СЕТ СН'!$G$14+СВЦЭМ!$D$10+'СЕТ СН'!$G$6-'СЕТ СН'!$G$26</f>
        <v>1359.5315061400001</v>
      </c>
      <c r="O89" s="36">
        <f>SUMIFS(СВЦЭМ!$D$33:$D$776,СВЦЭМ!$A$33:$A$776,$A89,СВЦЭМ!$B$33:$B$776,O$83)+'СЕТ СН'!$G$14+СВЦЭМ!$D$10+'СЕТ СН'!$G$6-'СЕТ СН'!$G$26</f>
        <v>1362.71876709</v>
      </c>
      <c r="P89" s="36">
        <f>SUMIFS(СВЦЭМ!$D$33:$D$776,СВЦЭМ!$A$33:$A$776,$A89,СВЦЭМ!$B$33:$B$776,P$83)+'СЕТ СН'!$G$14+СВЦЭМ!$D$10+'СЕТ СН'!$G$6-'СЕТ СН'!$G$26</f>
        <v>1372.3976443700001</v>
      </c>
      <c r="Q89" s="36">
        <f>SUMIFS(СВЦЭМ!$D$33:$D$776,СВЦЭМ!$A$33:$A$776,$A89,СВЦЭМ!$B$33:$B$776,Q$83)+'СЕТ СН'!$G$14+СВЦЭМ!$D$10+'СЕТ СН'!$G$6-'СЕТ СН'!$G$26</f>
        <v>1359.2021892100001</v>
      </c>
      <c r="R89" s="36">
        <f>SUMIFS(СВЦЭМ!$D$33:$D$776,СВЦЭМ!$A$33:$A$776,$A89,СВЦЭМ!$B$33:$B$776,R$83)+'СЕТ СН'!$G$14+СВЦЭМ!$D$10+'СЕТ СН'!$G$6-'СЕТ СН'!$G$26</f>
        <v>1319.7550743199999</v>
      </c>
      <c r="S89" s="36">
        <f>SUMIFS(СВЦЭМ!$D$33:$D$776,СВЦЭМ!$A$33:$A$776,$A89,СВЦЭМ!$B$33:$B$776,S$83)+'СЕТ СН'!$G$14+СВЦЭМ!$D$10+'СЕТ СН'!$G$6-'СЕТ СН'!$G$26</f>
        <v>1300.96997437</v>
      </c>
      <c r="T89" s="36">
        <f>SUMIFS(СВЦЭМ!$D$33:$D$776,СВЦЭМ!$A$33:$A$776,$A89,СВЦЭМ!$B$33:$B$776,T$83)+'СЕТ СН'!$G$14+СВЦЭМ!$D$10+'СЕТ СН'!$G$6-'СЕТ СН'!$G$26</f>
        <v>1324.7753175800001</v>
      </c>
      <c r="U89" s="36">
        <f>SUMIFS(СВЦЭМ!$D$33:$D$776,СВЦЭМ!$A$33:$A$776,$A89,СВЦЭМ!$B$33:$B$776,U$83)+'СЕТ СН'!$G$14+СВЦЭМ!$D$10+'СЕТ СН'!$G$6-'СЕТ СН'!$G$26</f>
        <v>1313.1534167700001</v>
      </c>
      <c r="V89" s="36">
        <f>SUMIFS(СВЦЭМ!$D$33:$D$776,СВЦЭМ!$A$33:$A$776,$A89,СВЦЭМ!$B$33:$B$776,V$83)+'СЕТ СН'!$G$14+СВЦЭМ!$D$10+'СЕТ СН'!$G$6-'СЕТ СН'!$G$26</f>
        <v>1301.1031389100001</v>
      </c>
      <c r="W89" s="36">
        <f>SUMIFS(СВЦЭМ!$D$33:$D$776,СВЦЭМ!$A$33:$A$776,$A89,СВЦЭМ!$B$33:$B$776,W$83)+'СЕТ СН'!$G$14+СВЦЭМ!$D$10+'СЕТ СН'!$G$6-'СЕТ СН'!$G$26</f>
        <v>1289.06428005</v>
      </c>
      <c r="X89" s="36">
        <f>SUMIFS(СВЦЭМ!$D$33:$D$776,СВЦЭМ!$A$33:$A$776,$A89,СВЦЭМ!$B$33:$B$776,X$83)+'СЕТ СН'!$G$14+СВЦЭМ!$D$10+'СЕТ СН'!$G$6-'СЕТ СН'!$G$26</f>
        <v>1291.7500363200002</v>
      </c>
      <c r="Y89" s="36">
        <f>SUMIFS(СВЦЭМ!$D$33:$D$776,СВЦЭМ!$A$33:$A$776,$A89,СВЦЭМ!$B$33:$B$776,Y$83)+'СЕТ СН'!$G$14+СВЦЭМ!$D$10+'СЕТ СН'!$G$6-'СЕТ СН'!$G$26</f>
        <v>1287.2933147200001</v>
      </c>
    </row>
    <row r="90" spans="1:27" ht="15.75" x14ac:dyDescent="0.2">
      <c r="A90" s="35">
        <f t="shared" si="2"/>
        <v>43776</v>
      </c>
      <c r="B90" s="36">
        <f>SUMIFS(СВЦЭМ!$D$33:$D$776,СВЦЭМ!$A$33:$A$776,$A90,СВЦЭМ!$B$33:$B$776,B$83)+'СЕТ СН'!$G$14+СВЦЭМ!$D$10+'СЕТ СН'!$G$6-'СЕТ СН'!$G$26</f>
        <v>1333.1926094</v>
      </c>
      <c r="C90" s="36">
        <f>SUMIFS(СВЦЭМ!$D$33:$D$776,СВЦЭМ!$A$33:$A$776,$A90,СВЦЭМ!$B$33:$B$776,C$83)+'СЕТ СН'!$G$14+СВЦЭМ!$D$10+'СЕТ СН'!$G$6-'СЕТ СН'!$G$26</f>
        <v>1363.88012555</v>
      </c>
      <c r="D90" s="36">
        <f>SUMIFS(СВЦЭМ!$D$33:$D$776,СВЦЭМ!$A$33:$A$776,$A90,СВЦЭМ!$B$33:$B$776,D$83)+'СЕТ СН'!$G$14+СВЦЭМ!$D$10+'СЕТ СН'!$G$6-'СЕТ СН'!$G$26</f>
        <v>1377.85872866</v>
      </c>
      <c r="E90" s="36">
        <f>SUMIFS(СВЦЭМ!$D$33:$D$776,СВЦЭМ!$A$33:$A$776,$A90,СВЦЭМ!$B$33:$B$776,E$83)+'СЕТ СН'!$G$14+СВЦЭМ!$D$10+'СЕТ СН'!$G$6-'СЕТ СН'!$G$26</f>
        <v>1391.74250433</v>
      </c>
      <c r="F90" s="36">
        <f>SUMIFS(СВЦЭМ!$D$33:$D$776,СВЦЭМ!$A$33:$A$776,$A90,СВЦЭМ!$B$33:$B$776,F$83)+'СЕТ СН'!$G$14+СВЦЭМ!$D$10+'СЕТ СН'!$G$6-'СЕТ СН'!$G$26</f>
        <v>1391.3580528500001</v>
      </c>
      <c r="G90" s="36">
        <f>SUMIFS(СВЦЭМ!$D$33:$D$776,СВЦЭМ!$A$33:$A$776,$A90,СВЦЭМ!$B$33:$B$776,G$83)+'СЕТ СН'!$G$14+СВЦЭМ!$D$10+'СЕТ СН'!$G$6-'СЕТ СН'!$G$26</f>
        <v>1362.77761295</v>
      </c>
      <c r="H90" s="36">
        <f>SUMIFS(СВЦЭМ!$D$33:$D$776,СВЦЭМ!$A$33:$A$776,$A90,СВЦЭМ!$B$33:$B$776,H$83)+'СЕТ СН'!$G$14+СВЦЭМ!$D$10+'СЕТ СН'!$G$6-'СЕТ СН'!$G$26</f>
        <v>1319.5066633800002</v>
      </c>
      <c r="I90" s="36">
        <f>SUMIFS(СВЦЭМ!$D$33:$D$776,СВЦЭМ!$A$33:$A$776,$A90,СВЦЭМ!$B$33:$B$776,I$83)+'СЕТ СН'!$G$14+СВЦЭМ!$D$10+'СЕТ СН'!$G$6-'СЕТ СН'!$G$26</f>
        <v>1298.5639092199999</v>
      </c>
      <c r="J90" s="36">
        <f>SUMIFS(СВЦЭМ!$D$33:$D$776,СВЦЭМ!$A$33:$A$776,$A90,СВЦЭМ!$B$33:$B$776,J$83)+'СЕТ СН'!$G$14+СВЦЭМ!$D$10+'СЕТ СН'!$G$6-'СЕТ СН'!$G$26</f>
        <v>1292.3461520999999</v>
      </c>
      <c r="K90" s="36">
        <f>SUMIFS(СВЦЭМ!$D$33:$D$776,СВЦЭМ!$A$33:$A$776,$A90,СВЦЭМ!$B$33:$B$776,K$83)+'СЕТ СН'!$G$14+СВЦЭМ!$D$10+'СЕТ СН'!$G$6-'СЕТ СН'!$G$26</f>
        <v>1293.1700126400001</v>
      </c>
      <c r="L90" s="36">
        <f>SUMIFS(СВЦЭМ!$D$33:$D$776,СВЦЭМ!$A$33:$A$776,$A90,СВЦЭМ!$B$33:$B$776,L$83)+'СЕТ СН'!$G$14+СВЦЭМ!$D$10+'СЕТ СН'!$G$6-'СЕТ СН'!$G$26</f>
        <v>1315.1535672</v>
      </c>
      <c r="M90" s="36">
        <f>SUMIFS(СВЦЭМ!$D$33:$D$776,СВЦЭМ!$A$33:$A$776,$A90,СВЦЭМ!$B$33:$B$776,M$83)+'СЕТ СН'!$G$14+СВЦЭМ!$D$10+'СЕТ СН'!$G$6-'СЕТ СН'!$G$26</f>
        <v>1331.39988414</v>
      </c>
      <c r="N90" s="36">
        <f>SUMIFS(СВЦЭМ!$D$33:$D$776,СВЦЭМ!$A$33:$A$776,$A90,СВЦЭМ!$B$33:$B$776,N$83)+'СЕТ СН'!$G$14+СВЦЭМ!$D$10+'СЕТ СН'!$G$6-'СЕТ СН'!$G$26</f>
        <v>1343.2923513300002</v>
      </c>
      <c r="O90" s="36">
        <f>SUMIFS(СВЦЭМ!$D$33:$D$776,СВЦЭМ!$A$33:$A$776,$A90,СВЦЭМ!$B$33:$B$776,O$83)+'СЕТ СН'!$G$14+СВЦЭМ!$D$10+'СЕТ СН'!$G$6-'СЕТ СН'!$G$26</f>
        <v>1353.5974954200001</v>
      </c>
      <c r="P90" s="36">
        <f>SUMIFS(СВЦЭМ!$D$33:$D$776,СВЦЭМ!$A$33:$A$776,$A90,СВЦЭМ!$B$33:$B$776,P$83)+'СЕТ СН'!$G$14+СВЦЭМ!$D$10+'СЕТ СН'!$G$6-'СЕТ СН'!$G$26</f>
        <v>1354.64185924</v>
      </c>
      <c r="Q90" s="36">
        <f>SUMIFS(СВЦЭМ!$D$33:$D$776,СВЦЭМ!$A$33:$A$776,$A90,СВЦЭМ!$B$33:$B$776,Q$83)+'СЕТ СН'!$G$14+СВЦЭМ!$D$10+'СЕТ СН'!$G$6-'СЕТ СН'!$G$26</f>
        <v>1348.2960451399999</v>
      </c>
      <c r="R90" s="36">
        <f>SUMIFS(СВЦЭМ!$D$33:$D$776,СВЦЭМ!$A$33:$A$776,$A90,СВЦЭМ!$B$33:$B$776,R$83)+'СЕТ СН'!$G$14+СВЦЭМ!$D$10+'СЕТ СН'!$G$6-'СЕТ СН'!$G$26</f>
        <v>1302.64601186</v>
      </c>
      <c r="S90" s="36">
        <f>SUMIFS(СВЦЭМ!$D$33:$D$776,СВЦЭМ!$A$33:$A$776,$A90,СВЦЭМ!$B$33:$B$776,S$83)+'СЕТ СН'!$G$14+СВЦЭМ!$D$10+'СЕТ СН'!$G$6-'СЕТ СН'!$G$26</f>
        <v>1289.7650901900001</v>
      </c>
      <c r="T90" s="36">
        <f>SUMIFS(СВЦЭМ!$D$33:$D$776,СВЦЭМ!$A$33:$A$776,$A90,СВЦЭМ!$B$33:$B$776,T$83)+'СЕТ СН'!$G$14+СВЦЭМ!$D$10+'СЕТ СН'!$G$6-'СЕТ СН'!$G$26</f>
        <v>1277.89241698</v>
      </c>
      <c r="U90" s="36">
        <f>SUMIFS(СВЦЭМ!$D$33:$D$776,СВЦЭМ!$A$33:$A$776,$A90,СВЦЭМ!$B$33:$B$776,U$83)+'СЕТ СН'!$G$14+СВЦЭМ!$D$10+'СЕТ СН'!$G$6-'СЕТ СН'!$G$26</f>
        <v>1275.5466188700002</v>
      </c>
      <c r="V90" s="36">
        <f>SUMIFS(СВЦЭМ!$D$33:$D$776,СВЦЭМ!$A$33:$A$776,$A90,СВЦЭМ!$B$33:$B$776,V$83)+'СЕТ СН'!$G$14+СВЦЭМ!$D$10+'СЕТ СН'!$G$6-'СЕТ СН'!$G$26</f>
        <v>1275.6185884700001</v>
      </c>
      <c r="W90" s="36">
        <f>SUMIFS(СВЦЭМ!$D$33:$D$776,СВЦЭМ!$A$33:$A$776,$A90,СВЦЭМ!$B$33:$B$776,W$83)+'СЕТ СН'!$G$14+СВЦЭМ!$D$10+'СЕТ СН'!$G$6-'СЕТ СН'!$G$26</f>
        <v>1268.01296729</v>
      </c>
      <c r="X90" s="36">
        <f>SUMIFS(СВЦЭМ!$D$33:$D$776,СВЦЭМ!$A$33:$A$776,$A90,СВЦЭМ!$B$33:$B$776,X$83)+'СЕТ СН'!$G$14+СВЦЭМ!$D$10+'СЕТ СН'!$G$6-'СЕТ СН'!$G$26</f>
        <v>1274.4625732300001</v>
      </c>
      <c r="Y90" s="36">
        <f>SUMIFS(СВЦЭМ!$D$33:$D$776,СВЦЭМ!$A$33:$A$776,$A90,СВЦЭМ!$B$33:$B$776,Y$83)+'СЕТ СН'!$G$14+СВЦЭМ!$D$10+'СЕТ СН'!$G$6-'СЕТ СН'!$G$26</f>
        <v>1309.45608305</v>
      </c>
    </row>
    <row r="91" spans="1:27" ht="15.75" x14ac:dyDescent="0.2">
      <c r="A91" s="35">
        <f t="shared" si="2"/>
        <v>43777</v>
      </c>
      <c r="B91" s="36">
        <f>SUMIFS(СВЦЭМ!$D$33:$D$776,СВЦЭМ!$A$33:$A$776,$A91,СВЦЭМ!$B$33:$B$776,B$83)+'СЕТ СН'!$G$14+СВЦЭМ!$D$10+'СЕТ СН'!$G$6-'СЕТ СН'!$G$26</f>
        <v>1383.1551594800001</v>
      </c>
      <c r="C91" s="36">
        <f>SUMIFS(СВЦЭМ!$D$33:$D$776,СВЦЭМ!$A$33:$A$776,$A91,СВЦЭМ!$B$33:$B$776,C$83)+'СЕТ СН'!$G$14+СВЦЭМ!$D$10+'СЕТ СН'!$G$6-'СЕТ СН'!$G$26</f>
        <v>1420.4243237200001</v>
      </c>
      <c r="D91" s="36">
        <f>SUMIFS(СВЦЭМ!$D$33:$D$776,СВЦЭМ!$A$33:$A$776,$A91,СВЦЭМ!$B$33:$B$776,D$83)+'СЕТ СН'!$G$14+СВЦЭМ!$D$10+'СЕТ СН'!$G$6-'СЕТ СН'!$G$26</f>
        <v>1429.7300031200002</v>
      </c>
      <c r="E91" s="36">
        <f>SUMIFS(СВЦЭМ!$D$33:$D$776,СВЦЭМ!$A$33:$A$776,$A91,СВЦЭМ!$B$33:$B$776,E$83)+'СЕТ СН'!$G$14+СВЦЭМ!$D$10+'СЕТ СН'!$G$6-'СЕТ СН'!$G$26</f>
        <v>1438.0962932299999</v>
      </c>
      <c r="F91" s="36">
        <f>SUMIFS(СВЦЭМ!$D$33:$D$776,СВЦЭМ!$A$33:$A$776,$A91,СВЦЭМ!$B$33:$B$776,F$83)+'СЕТ СН'!$G$14+СВЦЭМ!$D$10+'СЕТ СН'!$G$6-'СЕТ СН'!$G$26</f>
        <v>1433.88089021</v>
      </c>
      <c r="G91" s="36">
        <f>SUMIFS(СВЦЭМ!$D$33:$D$776,СВЦЭМ!$A$33:$A$776,$A91,СВЦЭМ!$B$33:$B$776,G$83)+'СЕТ СН'!$G$14+СВЦЭМ!$D$10+'СЕТ СН'!$G$6-'СЕТ СН'!$G$26</f>
        <v>1414.2634404600001</v>
      </c>
      <c r="H91" s="36">
        <f>SUMIFS(СВЦЭМ!$D$33:$D$776,СВЦЭМ!$A$33:$A$776,$A91,СВЦЭМ!$B$33:$B$776,H$83)+'СЕТ СН'!$G$14+СВЦЭМ!$D$10+'СЕТ СН'!$G$6-'СЕТ СН'!$G$26</f>
        <v>1364.5843116400001</v>
      </c>
      <c r="I91" s="36">
        <f>SUMIFS(СВЦЭМ!$D$33:$D$776,СВЦЭМ!$A$33:$A$776,$A91,СВЦЭМ!$B$33:$B$776,I$83)+'СЕТ СН'!$G$14+СВЦЭМ!$D$10+'СЕТ СН'!$G$6-'СЕТ СН'!$G$26</f>
        <v>1333.3188889800001</v>
      </c>
      <c r="J91" s="36">
        <f>SUMIFS(СВЦЭМ!$D$33:$D$776,СВЦЭМ!$A$33:$A$776,$A91,СВЦЭМ!$B$33:$B$776,J$83)+'СЕТ СН'!$G$14+СВЦЭМ!$D$10+'СЕТ СН'!$G$6-'СЕТ СН'!$G$26</f>
        <v>1323.9175995000001</v>
      </c>
      <c r="K91" s="36">
        <f>SUMIFS(СВЦЭМ!$D$33:$D$776,СВЦЭМ!$A$33:$A$776,$A91,СВЦЭМ!$B$33:$B$776,K$83)+'СЕТ СН'!$G$14+СВЦЭМ!$D$10+'СЕТ СН'!$G$6-'СЕТ СН'!$G$26</f>
        <v>1321.42023956</v>
      </c>
      <c r="L91" s="36">
        <f>SUMIFS(СВЦЭМ!$D$33:$D$776,СВЦЭМ!$A$33:$A$776,$A91,СВЦЭМ!$B$33:$B$776,L$83)+'СЕТ СН'!$G$14+СВЦЭМ!$D$10+'СЕТ СН'!$G$6-'СЕТ СН'!$G$26</f>
        <v>1314.6437654400002</v>
      </c>
      <c r="M91" s="36">
        <f>SUMIFS(СВЦЭМ!$D$33:$D$776,СВЦЭМ!$A$33:$A$776,$A91,СВЦЭМ!$B$33:$B$776,M$83)+'СЕТ СН'!$G$14+СВЦЭМ!$D$10+'СЕТ СН'!$G$6-'СЕТ СН'!$G$26</f>
        <v>1326.42818003</v>
      </c>
      <c r="N91" s="36">
        <f>SUMIFS(СВЦЭМ!$D$33:$D$776,СВЦЭМ!$A$33:$A$776,$A91,СВЦЭМ!$B$33:$B$776,N$83)+'СЕТ СН'!$G$14+СВЦЭМ!$D$10+'СЕТ СН'!$G$6-'СЕТ СН'!$G$26</f>
        <v>1338.1019469100002</v>
      </c>
      <c r="O91" s="36">
        <f>SUMIFS(СВЦЭМ!$D$33:$D$776,СВЦЭМ!$A$33:$A$776,$A91,СВЦЭМ!$B$33:$B$776,O$83)+'СЕТ СН'!$G$14+СВЦЭМ!$D$10+'СЕТ СН'!$G$6-'СЕТ СН'!$G$26</f>
        <v>1347.215784</v>
      </c>
      <c r="P91" s="36">
        <f>SUMIFS(СВЦЭМ!$D$33:$D$776,СВЦЭМ!$A$33:$A$776,$A91,СВЦЭМ!$B$33:$B$776,P$83)+'СЕТ СН'!$G$14+СВЦЭМ!$D$10+'СЕТ СН'!$G$6-'СЕТ СН'!$G$26</f>
        <v>1350.77632625</v>
      </c>
      <c r="Q91" s="36">
        <f>SUMIFS(СВЦЭМ!$D$33:$D$776,СВЦЭМ!$A$33:$A$776,$A91,СВЦЭМ!$B$33:$B$776,Q$83)+'СЕТ СН'!$G$14+СВЦЭМ!$D$10+'СЕТ СН'!$G$6-'СЕТ СН'!$G$26</f>
        <v>1353.10348961</v>
      </c>
      <c r="R91" s="36">
        <f>SUMIFS(СВЦЭМ!$D$33:$D$776,СВЦЭМ!$A$33:$A$776,$A91,СВЦЭМ!$B$33:$B$776,R$83)+'СЕТ СН'!$G$14+СВЦЭМ!$D$10+'СЕТ СН'!$G$6-'СЕТ СН'!$G$26</f>
        <v>1313.9538518300001</v>
      </c>
      <c r="S91" s="36">
        <f>SUMIFS(СВЦЭМ!$D$33:$D$776,СВЦЭМ!$A$33:$A$776,$A91,СВЦЭМ!$B$33:$B$776,S$83)+'СЕТ СН'!$G$14+СВЦЭМ!$D$10+'СЕТ СН'!$G$6-'СЕТ СН'!$G$26</f>
        <v>1296.0775770099999</v>
      </c>
      <c r="T91" s="36">
        <f>SUMIFS(СВЦЭМ!$D$33:$D$776,СВЦЭМ!$A$33:$A$776,$A91,СВЦЭМ!$B$33:$B$776,T$83)+'СЕТ СН'!$G$14+СВЦЭМ!$D$10+'СЕТ СН'!$G$6-'СЕТ СН'!$G$26</f>
        <v>1279.4540889</v>
      </c>
      <c r="U91" s="36">
        <f>SUMIFS(СВЦЭМ!$D$33:$D$776,СВЦЭМ!$A$33:$A$776,$A91,СВЦЭМ!$B$33:$B$776,U$83)+'СЕТ СН'!$G$14+СВЦЭМ!$D$10+'СЕТ СН'!$G$6-'СЕТ СН'!$G$26</f>
        <v>1273.2399697000001</v>
      </c>
      <c r="V91" s="36">
        <f>SUMIFS(СВЦЭМ!$D$33:$D$776,СВЦЭМ!$A$33:$A$776,$A91,СВЦЭМ!$B$33:$B$776,V$83)+'СЕТ СН'!$G$14+СВЦЭМ!$D$10+'СЕТ СН'!$G$6-'СЕТ СН'!$G$26</f>
        <v>1286.6711128300001</v>
      </c>
      <c r="W91" s="36">
        <f>SUMIFS(СВЦЭМ!$D$33:$D$776,СВЦЭМ!$A$33:$A$776,$A91,СВЦЭМ!$B$33:$B$776,W$83)+'СЕТ СН'!$G$14+СВЦЭМ!$D$10+'СЕТ СН'!$G$6-'СЕТ СН'!$G$26</f>
        <v>1299.42390613</v>
      </c>
      <c r="X91" s="36">
        <f>SUMIFS(СВЦЭМ!$D$33:$D$776,СВЦЭМ!$A$33:$A$776,$A91,СВЦЭМ!$B$33:$B$776,X$83)+'СЕТ СН'!$G$14+СВЦЭМ!$D$10+'СЕТ СН'!$G$6-'СЕТ СН'!$G$26</f>
        <v>1315.85077224</v>
      </c>
      <c r="Y91" s="36">
        <f>SUMIFS(СВЦЭМ!$D$33:$D$776,СВЦЭМ!$A$33:$A$776,$A91,СВЦЭМ!$B$33:$B$776,Y$83)+'СЕТ СН'!$G$14+СВЦЭМ!$D$10+'СЕТ СН'!$G$6-'СЕТ СН'!$G$26</f>
        <v>1342.7707659900002</v>
      </c>
    </row>
    <row r="92" spans="1:27" ht="15.75" x14ac:dyDescent="0.2">
      <c r="A92" s="35">
        <f t="shared" si="2"/>
        <v>43778</v>
      </c>
      <c r="B92" s="36">
        <f>SUMIFS(СВЦЭМ!$D$33:$D$776,СВЦЭМ!$A$33:$A$776,$A92,СВЦЭМ!$B$33:$B$776,B$83)+'СЕТ СН'!$G$14+СВЦЭМ!$D$10+'СЕТ СН'!$G$6-'СЕТ СН'!$G$26</f>
        <v>1403.06856492</v>
      </c>
      <c r="C92" s="36">
        <f>SUMIFS(СВЦЭМ!$D$33:$D$776,СВЦЭМ!$A$33:$A$776,$A92,СВЦЭМ!$B$33:$B$776,C$83)+'СЕТ СН'!$G$14+СВЦЭМ!$D$10+'СЕТ СН'!$G$6-'СЕТ СН'!$G$26</f>
        <v>1441.12549216</v>
      </c>
      <c r="D92" s="36">
        <f>SUMIFS(СВЦЭМ!$D$33:$D$776,СВЦЭМ!$A$33:$A$776,$A92,СВЦЭМ!$B$33:$B$776,D$83)+'СЕТ СН'!$G$14+СВЦЭМ!$D$10+'СЕТ СН'!$G$6-'СЕТ СН'!$G$26</f>
        <v>1455.81809621</v>
      </c>
      <c r="E92" s="36">
        <f>SUMIFS(СВЦЭМ!$D$33:$D$776,СВЦЭМ!$A$33:$A$776,$A92,СВЦЭМ!$B$33:$B$776,E$83)+'СЕТ СН'!$G$14+СВЦЭМ!$D$10+'СЕТ СН'!$G$6-'СЕТ СН'!$G$26</f>
        <v>1471.7667406999999</v>
      </c>
      <c r="F92" s="36">
        <f>SUMIFS(СВЦЭМ!$D$33:$D$776,СВЦЭМ!$A$33:$A$776,$A92,СВЦЭМ!$B$33:$B$776,F$83)+'СЕТ СН'!$G$14+СВЦЭМ!$D$10+'СЕТ СН'!$G$6-'СЕТ СН'!$G$26</f>
        <v>1467.08148652</v>
      </c>
      <c r="G92" s="36">
        <f>SUMIFS(СВЦЭМ!$D$33:$D$776,СВЦЭМ!$A$33:$A$776,$A92,СВЦЭМ!$B$33:$B$776,G$83)+'СЕТ СН'!$G$14+СВЦЭМ!$D$10+'СЕТ СН'!$G$6-'СЕТ СН'!$G$26</f>
        <v>1458.5360166300002</v>
      </c>
      <c r="H92" s="36">
        <f>SUMIFS(СВЦЭМ!$D$33:$D$776,СВЦЭМ!$A$33:$A$776,$A92,СВЦЭМ!$B$33:$B$776,H$83)+'СЕТ СН'!$G$14+СВЦЭМ!$D$10+'СЕТ СН'!$G$6-'СЕТ СН'!$G$26</f>
        <v>1415.1287491799999</v>
      </c>
      <c r="I92" s="36">
        <f>SUMIFS(СВЦЭМ!$D$33:$D$776,СВЦЭМ!$A$33:$A$776,$A92,СВЦЭМ!$B$33:$B$776,I$83)+'СЕТ СН'!$G$14+СВЦЭМ!$D$10+'СЕТ СН'!$G$6-'СЕТ СН'!$G$26</f>
        <v>1374.4955004000001</v>
      </c>
      <c r="J92" s="36">
        <f>SUMIFS(СВЦЭМ!$D$33:$D$776,СВЦЭМ!$A$33:$A$776,$A92,СВЦЭМ!$B$33:$B$776,J$83)+'СЕТ СН'!$G$14+СВЦЭМ!$D$10+'СЕТ СН'!$G$6-'СЕТ СН'!$G$26</f>
        <v>1359.2814355800001</v>
      </c>
      <c r="K92" s="36">
        <f>SUMIFS(СВЦЭМ!$D$33:$D$776,СВЦЭМ!$A$33:$A$776,$A92,СВЦЭМ!$B$33:$B$776,K$83)+'СЕТ СН'!$G$14+СВЦЭМ!$D$10+'СЕТ СН'!$G$6-'СЕТ СН'!$G$26</f>
        <v>1353.36875349</v>
      </c>
      <c r="L92" s="36">
        <f>SUMIFS(СВЦЭМ!$D$33:$D$776,СВЦЭМ!$A$33:$A$776,$A92,СВЦЭМ!$B$33:$B$776,L$83)+'СЕТ СН'!$G$14+СВЦЭМ!$D$10+'СЕТ СН'!$G$6-'СЕТ СН'!$G$26</f>
        <v>1360.9087000100001</v>
      </c>
      <c r="M92" s="36">
        <f>SUMIFS(СВЦЭМ!$D$33:$D$776,СВЦЭМ!$A$33:$A$776,$A92,СВЦЭМ!$B$33:$B$776,M$83)+'СЕТ СН'!$G$14+СВЦЭМ!$D$10+'СЕТ СН'!$G$6-'СЕТ СН'!$G$26</f>
        <v>1366.3306048300001</v>
      </c>
      <c r="N92" s="36">
        <f>SUMIFS(СВЦЭМ!$D$33:$D$776,СВЦЭМ!$A$33:$A$776,$A92,СВЦЭМ!$B$33:$B$776,N$83)+'СЕТ СН'!$G$14+СВЦЭМ!$D$10+'СЕТ СН'!$G$6-'СЕТ СН'!$G$26</f>
        <v>1371.2682305100002</v>
      </c>
      <c r="O92" s="36">
        <f>SUMIFS(СВЦЭМ!$D$33:$D$776,СВЦЭМ!$A$33:$A$776,$A92,СВЦЭМ!$B$33:$B$776,O$83)+'СЕТ СН'!$G$14+СВЦЭМ!$D$10+'СЕТ СН'!$G$6-'СЕТ СН'!$G$26</f>
        <v>1382.5215052000001</v>
      </c>
      <c r="P92" s="36">
        <f>SUMIFS(СВЦЭМ!$D$33:$D$776,СВЦЭМ!$A$33:$A$776,$A92,СВЦЭМ!$B$33:$B$776,P$83)+'СЕТ СН'!$G$14+СВЦЭМ!$D$10+'СЕТ СН'!$G$6-'СЕТ СН'!$G$26</f>
        <v>1394.0066068400001</v>
      </c>
      <c r="Q92" s="36">
        <f>SUMIFS(СВЦЭМ!$D$33:$D$776,СВЦЭМ!$A$33:$A$776,$A92,СВЦЭМ!$B$33:$B$776,Q$83)+'СЕТ СН'!$G$14+СВЦЭМ!$D$10+'СЕТ СН'!$G$6-'СЕТ СН'!$G$26</f>
        <v>1389.2448722600002</v>
      </c>
      <c r="R92" s="36">
        <f>SUMIFS(СВЦЭМ!$D$33:$D$776,СВЦЭМ!$A$33:$A$776,$A92,СВЦЭМ!$B$33:$B$776,R$83)+'СЕТ СН'!$G$14+СВЦЭМ!$D$10+'СЕТ СН'!$G$6-'СЕТ СН'!$G$26</f>
        <v>1346.8159815700001</v>
      </c>
      <c r="S92" s="36">
        <f>SUMIFS(СВЦЭМ!$D$33:$D$776,СВЦЭМ!$A$33:$A$776,$A92,СВЦЭМ!$B$33:$B$776,S$83)+'СЕТ СН'!$G$14+СВЦЭМ!$D$10+'СЕТ СН'!$G$6-'СЕТ СН'!$G$26</f>
        <v>1312.6370207499999</v>
      </c>
      <c r="T92" s="36">
        <f>SUMIFS(СВЦЭМ!$D$33:$D$776,СВЦЭМ!$A$33:$A$776,$A92,СВЦЭМ!$B$33:$B$776,T$83)+'СЕТ СН'!$G$14+СВЦЭМ!$D$10+'СЕТ СН'!$G$6-'СЕТ СН'!$G$26</f>
        <v>1323.18320913</v>
      </c>
      <c r="U92" s="36">
        <f>SUMIFS(СВЦЭМ!$D$33:$D$776,СВЦЭМ!$A$33:$A$776,$A92,СВЦЭМ!$B$33:$B$776,U$83)+'СЕТ СН'!$G$14+СВЦЭМ!$D$10+'СЕТ СН'!$G$6-'СЕТ СН'!$G$26</f>
        <v>1324.37483346</v>
      </c>
      <c r="V92" s="36">
        <f>SUMIFS(СВЦЭМ!$D$33:$D$776,СВЦЭМ!$A$33:$A$776,$A92,СВЦЭМ!$B$33:$B$776,V$83)+'СЕТ СН'!$G$14+СВЦЭМ!$D$10+'СЕТ СН'!$G$6-'СЕТ СН'!$G$26</f>
        <v>1316.3689679399999</v>
      </c>
      <c r="W92" s="36">
        <f>SUMIFS(СВЦЭМ!$D$33:$D$776,СВЦЭМ!$A$33:$A$776,$A92,СВЦЭМ!$B$33:$B$776,W$83)+'СЕТ СН'!$G$14+СВЦЭМ!$D$10+'СЕТ СН'!$G$6-'СЕТ СН'!$G$26</f>
        <v>1306.63818986</v>
      </c>
      <c r="X92" s="36">
        <f>SUMIFS(СВЦЭМ!$D$33:$D$776,СВЦЭМ!$A$33:$A$776,$A92,СВЦЭМ!$B$33:$B$776,X$83)+'СЕТ СН'!$G$14+СВЦЭМ!$D$10+'СЕТ СН'!$G$6-'СЕТ СН'!$G$26</f>
        <v>1306.4496263400001</v>
      </c>
      <c r="Y92" s="36">
        <f>SUMIFS(СВЦЭМ!$D$33:$D$776,СВЦЭМ!$A$33:$A$776,$A92,СВЦЭМ!$B$33:$B$776,Y$83)+'СЕТ СН'!$G$14+СВЦЭМ!$D$10+'СЕТ СН'!$G$6-'СЕТ СН'!$G$26</f>
        <v>1336.1203735200002</v>
      </c>
    </row>
    <row r="93" spans="1:27" ht="15.75" x14ac:dyDescent="0.2">
      <c r="A93" s="35">
        <f t="shared" si="2"/>
        <v>43779</v>
      </c>
      <c r="B93" s="36">
        <f>SUMIFS(СВЦЭМ!$D$33:$D$776,СВЦЭМ!$A$33:$A$776,$A93,СВЦЭМ!$B$33:$B$776,B$83)+'СЕТ СН'!$G$14+СВЦЭМ!$D$10+'СЕТ СН'!$G$6-'СЕТ СН'!$G$26</f>
        <v>1400.4508213399999</v>
      </c>
      <c r="C93" s="36">
        <f>SUMIFS(СВЦЭМ!$D$33:$D$776,СВЦЭМ!$A$33:$A$776,$A93,СВЦЭМ!$B$33:$B$776,C$83)+'СЕТ СН'!$G$14+СВЦЭМ!$D$10+'СЕТ СН'!$G$6-'СЕТ СН'!$G$26</f>
        <v>1436.0688732200001</v>
      </c>
      <c r="D93" s="36">
        <f>SUMIFS(СВЦЭМ!$D$33:$D$776,СВЦЭМ!$A$33:$A$776,$A93,СВЦЭМ!$B$33:$B$776,D$83)+'СЕТ СН'!$G$14+СВЦЭМ!$D$10+'СЕТ СН'!$G$6-'СЕТ СН'!$G$26</f>
        <v>1453.68172916</v>
      </c>
      <c r="E93" s="36">
        <f>SUMIFS(СВЦЭМ!$D$33:$D$776,СВЦЭМ!$A$33:$A$776,$A93,СВЦЭМ!$B$33:$B$776,E$83)+'СЕТ СН'!$G$14+СВЦЭМ!$D$10+'СЕТ СН'!$G$6-'СЕТ СН'!$G$26</f>
        <v>1467.8585514000001</v>
      </c>
      <c r="F93" s="36">
        <f>SUMIFS(СВЦЭМ!$D$33:$D$776,СВЦЭМ!$A$33:$A$776,$A93,СВЦЭМ!$B$33:$B$776,F$83)+'СЕТ СН'!$G$14+СВЦЭМ!$D$10+'СЕТ СН'!$G$6-'СЕТ СН'!$G$26</f>
        <v>1467.4468325</v>
      </c>
      <c r="G93" s="36">
        <f>SUMIFS(СВЦЭМ!$D$33:$D$776,СВЦЭМ!$A$33:$A$776,$A93,СВЦЭМ!$B$33:$B$776,G$83)+'СЕТ СН'!$G$14+СВЦЭМ!$D$10+'СЕТ СН'!$G$6-'СЕТ СН'!$G$26</f>
        <v>1455.34356484</v>
      </c>
      <c r="H93" s="36">
        <f>SUMIFS(СВЦЭМ!$D$33:$D$776,СВЦЭМ!$A$33:$A$776,$A93,СВЦЭМ!$B$33:$B$776,H$83)+'СЕТ СН'!$G$14+СВЦЭМ!$D$10+'СЕТ СН'!$G$6-'СЕТ СН'!$G$26</f>
        <v>1430.0381748700001</v>
      </c>
      <c r="I93" s="36">
        <f>SUMIFS(СВЦЭМ!$D$33:$D$776,СВЦЭМ!$A$33:$A$776,$A93,СВЦЭМ!$B$33:$B$776,I$83)+'СЕТ СН'!$G$14+СВЦЭМ!$D$10+'СЕТ СН'!$G$6-'СЕТ СН'!$G$26</f>
        <v>1419.1822014700001</v>
      </c>
      <c r="J93" s="36">
        <f>SUMIFS(СВЦЭМ!$D$33:$D$776,СВЦЭМ!$A$33:$A$776,$A93,СВЦЭМ!$B$33:$B$776,J$83)+'СЕТ СН'!$G$14+СВЦЭМ!$D$10+'СЕТ СН'!$G$6-'СЕТ СН'!$G$26</f>
        <v>1408.23663388</v>
      </c>
      <c r="K93" s="36">
        <f>SUMIFS(СВЦЭМ!$D$33:$D$776,СВЦЭМ!$A$33:$A$776,$A93,СВЦЭМ!$B$33:$B$776,K$83)+'СЕТ СН'!$G$14+СВЦЭМ!$D$10+'СЕТ СН'!$G$6-'СЕТ СН'!$G$26</f>
        <v>1379.4022593700001</v>
      </c>
      <c r="L93" s="36">
        <f>SUMIFS(СВЦЭМ!$D$33:$D$776,СВЦЭМ!$A$33:$A$776,$A93,СВЦЭМ!$B$33:$B$776,L$83)+'СЕТ СН'!$G$14+СВЦЭМ!$D$10+'СЕТ СН'!$G$6-'СЕТ СН'!$G$26</f>
        <v>1364.9757301</v>
      </c>
      <c r="M93" s="36">
        <f>SUMIFS(СВЦЭМ!$D$33:$D$776,СВЦЭМ!$A$33:$A$776,$A93,СВЦЭМ!$B$33:$B$776,M$83)+'СЕТ СН'!$G$14+СВЦЭМ!$D$10+'СЕТ СН'!$G$6-'СЕТ СН'!$G$26</f>
        <v>1364.9578218700001</v>
      </c>
      <c r="N93" s="36">
        <f>SUMIFS(СВЦЭМ!$D$33:$D$776,СВЦЭМ!$A$33:$A$776,$A93,СВЦЭМ!$B$33:$B$776,N$83)+'СЕТ СН'!$G$14+СВЦЭМ!$D$10+'СЕТ СН'!$G$6-'СЕТ СН'!$G$26</f>
        <v>1371.6472172600002</v>
      </c>
      <c r="O93" s="36">
        <f>SUMIFS(СВЦЭМ!$D$33:$D$776,СВЦЭМ!$A$33:$A$776,$A93,СВЦЭМ!$B$33:$B$776,O$83)+'СЕТ СН'!$G$14+СВЦЭМ!$D$10+'СЕТ СН'!$G$6-'СЕТ СН'!$G$26</f>
        <v>1384.21522504</v>
      </c>
      <c r="P93" s="36">
        <f>SUMIFS(СВЦЭМ!$D$33:$D$776,СВЦЭМ!$A$33:$A$776,$A93,СВЦЭМ!$B$33:$B$776,P$83)+'СЕТ СН'!$G$14+СВЦЭМ!$D$10+'СЕТ СН'!$G$6-'СЕТ СН'!$G$26</f>
        <v>1400.0271037900002</v>
      </c>
      <c r="Q93" s="36">
        <f>SUMIFS(СВЦЭМ!$D$33:$D$776,СВЦЭМ!$A$33:$A$776,$A93,СВЦЭМ!$B$33:$B$776,Q$83)+'СЕТ СН'!$G$14+СВЦЭМ!$D$10+'СЕТ СН'!$G$6-'СЕТ СН'!$G$26</f>
        <v>1402.6449029600001</v>
      </c>
      <c r="R93" s="36">
        <f>SUMIFS(СВЦЭМ!$D$33:$D$776,СВЦЭМ!$A$33:$A$776,$A93,СВЦЭМ!$B$33:$B$776,R$83)+'СЕТ СН'!$G$14+СВЦЭМ!$D$10+'СЕТ СН'!$G$6-'СЕТ СН'!$G$26</f>
        <v>1352.5345954100001</v>
      </c>
      <c r="S93" s="36">
        <f>SUMIFS(СВЦЭМ!$D$33:$D$776,СВЦЭМ!$A$33:$A$776,$A93,СВЦЭМ!$B$33:$B$776,S$83)+'СЕТ СН'!$G$14+СВЦЭМ!$D$10+'СЕТ СН'!$G$6-'СЕТ СН'!$G$26</f>
        <v>1321.8782209599999</v>
      </c>
      <c r="T93" s="36">
        <f>SUMIFS(СВЦЭМ!$D$33:$D$776,СВЦЭМ!$A$33:$A$776,$A93,СВЦЭМ!$B$33:$B$776,T$83)+'СЕТ СН'!$G$14+СВЦЭМ!$D$10+'СЕТ СН'!$G$6-'СЕТ СН'!$G$26</f>
        <v>1331.2224024900001</v>
      </c>
      <c r="U93" s="36">
        <f>SUMIFS(СВЦЭМ!$D$33:$D$776,СВЦЭМ!$A$33:$A$776,$A93,СВЦЭМ!$B$33:$B$776,U$83)+'СЕТ СН'!$G$14+СВЦЭМ!$D$10+'СЕТ СН'!$G$6-'СЕТ СН'!$G$26</f>
        <v>1328.95037419</v>
      </c>
      <c r="V93" s="36">
        <f>SUMIFS(СВЦЭМ!$D$33:$D$776,СВЦЭМ!$A$33:$A$776,$A93,СВЦЭМ!$B$33:$B$776,V$83)+'СЕТ СН'!$G$14+СВЦЭМ!$D$10+'СЕТ СН'!$G$6-'СЕТ СН'!$G$26</f>
        <v>1320.3268012200001</v>
      </c>
      <c r="W93" s="36">
        <f>SUMIFS(СВЦЭМ!$D$33:$D$776,СВЦЭМ!$A$33:$A$776,$A93,СВЦЭМ!$B$33:$B$776,W$83)+'СЕТ СН'!$G$14+СВЦЭМ!$D$10+'СЕТ СН'!$G$6-'СЕТ СН'!$G$26</f>
        <v>1313.1403322000001</v>
      </c>
      <c r="X93" s="36">
        <f>SUMIFS(СВЦЭМ!$D$33:$D$776,СВЦЭМ!$A$33:$A$776,$A93,СВЦЭМ!$B$33:$B$776,X$83)+'СЕТ СН'!$G$14+СВЦЭМ!$D$10+'СЕТ СН'!$G$6-'СЕТ СН'!$G$26</f>
        <v>1299.3997331300002</v>
      </c>
      <c r="Y93" s="36">
        <f>SUMIFS(СВЦЭМ!$D$33:$D$776,СВЦЭМ!$A$33:$A$776,$A93,СВЦЭМ!$B$33:$B$776,Y$83)+'СЕТ СН'!$G$14+СВЦЭМ!$D$10+'СЕТ СН'!$G$6-'СЕТ СН'!$G$26</f>
        <v>1318.2019001000001</v>
      </c>
    </row>
    <row r="94" spans="1:27" ht="15.75" x14ac:dyDescent="0.2">
      <c r="A94" s="35">
        <f t="shared" si="2"/>
        <v>43780</v>
      </c>
      <c r="B94" s="36">
        <f>SUMIFS(СВЦЭМ!$D$33:$D$776,СВЦЭМ!$A$33:$A$776,$A94,СВЦЭМ!$B$33:$B$776,B$83)+'СЕТ СН'!$G$14+СВЦЭМ!$D$10+'СЕТ СН'!$G$6-'СЕТ СН'!$G$26</f>
        <v>1390.95362331</v>
      </c>
      <c r="C94" s="36">
        <f>SUMIFS(СВЦЭМ!$D$33:$D$776,СВЦЭМ!$A$33:$A$776,$A94,СВЦЭМ!$B$33:$B$776,C$83)+'СЕТ СН'!$G$14+СВЦЭМ!$D$10+'СЕТ СН'!$G$6-'СЕТ СН'!$G$26</f>
        <v>1427.9426221799999</v>
      </c>
      <c r="D94" s="36">
        <f>SUMIFS(СВЦЭМ!$D$33:$D$776,СВЦЭМ!$A$33:$A$776,$A94,СВЦЭМ!$B$33:$B$776,D$83)+'СЕТ СН'!$G$14+СВЦЭМ!$D$10+'СЕТ СН'!$G$6-'СЕТ СН'!$G$26</f>
        <v>1455.252506</v>
      </c>
      <c r="E94" s="36">
        <f>SUMIFS(СВЦЭМ!$D$33:$D$776,СВЦЭМ!$A$33:$A$776,$A94,СВЦЭМ!$B$33:$B$776,E$83)+'СЕТ СН'!$G$14+СВЦЭМ!$D$10+'СЕТ СН'!$G$6-'СЕТ СН'!$G$26</f>
        <v>1464.71048995</v>
      </c>
      <c r="F94" s="36">
        <f>SUMIFS(СВЦЭМ!$D$33:$D$776,СВЦЭМ!$A$33:$A$776,$A94,СВЦЭМ!$B$33:$B$776,F$83)+'СЕТ СН'!$G$14+СВЦЭМ!$D$10+'СЕТ СН'!$G$6-'СЕТ СН'!$G$26</f>
        <v>1472.68627184</v>
      </c>
      <c r="G94" s="36">
        <f>SUMIFS(СВЦЭМ!$D$33:$D$776,СВЦЭМ!$A$33:$A$776,$A94,СВЦЭМ!$B$33:$B$776,G$83)+'СЕТ СН'!$G$14+СВЦЭМ!$D$10+'СЕТ СН'!$G$6-'СЕТ СН'!$G$26</f>
        <v>1440.7470418600001</v>
      </c>
      <c r="H94" s="36">
        <f>SUMIFS(СВЦЭМ!$D$33:$D$776,СВЦЭМ!$A$33:$A$776,$A94,СВЦЭМ!$B$33:$B$776,H$83)+'СЕТ СН'!$G$14+СВЦЭМ!$D$10+'СЕТ СН'!$G$6-'СЕТ СН'!$G$26</f>
        <v>1435.72058281</v>
      </c>
      <c r="I94" s="36">
        <f>SUMIFS(СВЦЭМ!$D$33:$D$776,СВЦЭМ!$A$33:$A$776,$A94,СВЦЭМ!$B$33:$B$776,I$83)+'СЕТ СН'!$G$14+СВЦЭМ!$D$10+'СЕТ СН'!$G$6-'СЕТ СН'!$G$26</f>
        <v>1425.1624797300001</v>
      </c>
      <c r="J94" s="36">
        <f>SUMIFS(СВЦЭМ!$D$33:$D$776,СВЦЭМ!$A$33:$A$776,$A94,СВЦЭМ!$B$33:$B$776,J$83)+'СЕТ СН'!$G$14+СВЦЭМ!$D$10+'СЕТ СН'!$G$6-'СЕТ СН'!$G$26</f>
        <v>1420.8086541900002</v>
      </c>
      <c r="K94" s="36">
        <f>SUMIFS(СВЦЭМ!$D$33:$D$776,СВЦЭМ!$A$33:$A$776,$A94,СВЦЭМ!$B$33:$B$776,K$83)+'СЕТ СН'!$G$14+СВЦЭМ!$D$10+'СЕТ СН'!$G$6-'СЕТ СН'!$G$26</f>
        <v>1411.28280427</v>
      </c>
      <c r="L94" s="36">
        <f>SUMIFS(СВЦЭМ!$D$33:$D$776,СВЦЭМ!$A$33:$A$776,$A94,СВЦЭМ!$B$33:$B$776,L$83)+'СЕТ СН'!$G$14+СВЦЭМ!$D$10+'СЕТ СН'!$G$6-'СЕТ СН'!$G$26</f>
        <v>1372.9458439099999</v>
      </c>
      <c r="M94" s="36">
        <f>SUMIFS(СВЦЭМ!$D$33:$D$776,СВЦЭМ!$A$33:$A$776,$A94,СВЦЭМ!$B$33:$B$776,M$83)+'СЕТ СН'!$G$14+СВЦЭМ!$D$10+'СЕТ СН'!$G$6-'СЕТ СН'!$G$26</f>
        <v>1359.7597070100001</v>
      </c>
      <c r="N94" s="36">
        <f>SUMIFS(СВЦЭМ!$D$33:$D$776,СВЦЭМ!$A$33:$A$776,$A94,СВЦЭМ!$B$33:$B$776,N$83)+'СЕТ СН'!$G$14+СВЦЭМ!$D$10+'СЕТ СН'!$G$6-'СЕТ СН'!$G$26</f>
        <v>1355.76939988</v>
      </c>
      <c r="O94" s="36">
        <f>SUMIFS(СВЦЭМ!$D$33:$D$776,СВЦЭМ!$A$33:$A$776,$A94,СВЦЭМ!$B$33:$B$776,O$83)+'СЕТ СН'!$G$14+СВЦЭМ!$D$10+'СЕТ СН'!$G$6-'СЕТ СН'!$G$26</f>
        <v>1357.3255602300001</v>
      </c>
      <c r="P94" s="36">
        <f>SUMIFS(СВЦЭМ!$D$33:$D$776,СВЦЭМ!$A$33:$A$776,$A94,СВЦЭМ!$B$33:$B$776,P$83)+'СЕТ СН'!$G$14+СВЦЭМ!$D$10+'СЕТ СН'!$G$6-'СЕТ СН'!$G$26</f>
        <v>1361.5996499299999</v>
      </c>
      <c r="Q94" s="36">
        <f>SUMIFS(СВЦЭМ!$D$33:$D$776,СВЦЭМ!$A$33:$A$776,$A94,СВЦЭМ!$B$33:$B$776,Q$83)+'СЕТ СН'!$G$14+СВЦЭМ!$D$10+'СЕТ СН'!$G$6-'СЕТ СН'!$G$26</f>
        <v>1364.33025466</v>
      </c>
      <c r="R94" s="36">
        <f>SUMIFS(СВЦЭМ!$D$33:$D$776,СВЦЭМ!$A$33:$A$776,$A94,СВЦЭМ!$B$33:$B$776,R$83)+'СЕТ СН'!$G$14+СВЦЭМ!$D$10+'СЕТ СН'!$G$6-'СЕТ СН'!$G$26</f>
        <v>1365.33660596</v>
      </c>
      <c r="S94" s="36">
        <f>SUMIFS(СВЦЭМ!$D$33:$D$776,СВЦЭМ!$A$33:$A$776,$A94,СВЦЭМ!$B$33:$B$776,S$83)+'СЕТ СН'!$G$14+СВЦЭМ!$D$10+'СЕТ СН'!$G$6-'СЕТ СН'!$G$26</f>
        <v>1361.2815485800002</v>
      </c>
      <c r="T94" s="36">
        <f>SUMIFS(СВЦЭМ!$D$33:$D$776,СВЦЭМ!$A$33:$A$776,$A94,СВЦЭМ!$B$33:$B$776,T$83)+'СЕТ СН'!$G$14+СВЦЭМ!$D$10+'СЕТ СН'!$G$6-'СЕТ СН'!$G$26</f>
        <v>1368.6201383</v>
      </c>
      <c r="U94" s="36">
        <f>SUMIFS(СВЦЭМ!$D$33:$D$776,СВЦЭМ!$A$33:$A$776,$A94,СВЦЭМ!$B$33:$B$776,U$83)+'СЕТ СН'!$G$14+СВЦЭМ!$D$10+'СЕТ СН'!$G$6-'СЕТ СН'!$G$26</f>
        <v>1360.3403146400001</v>
      </c>
      <c r="V94" s="36">
        <f>SUMIFS(СВЦЭМ!$D$33:$D$776,СВЦЭМ!$A$33:$A$776,$A94,СВЦЭМ!$B$33:$B$776,V$83)+'СЕТ СН'!$G$14+СВЦЭМ!$D$10+'СЕТ СН'!$G$6-'СЕТ СН'!$G$26</f>
        <v>1358.7574453000002</v>
      </c>
      <c r="W94" s="36">
        <f>SUMIFS(СВЦЭМ!$D$33:$D$776,СВЦЭМ!$A$33:$A$776,$A94,СВЦЭМ!$B$33:$B$776,W$83)+'СЕТ СН'!$G$14+СВЦЭМ!$D$10+'СЕТ СН'!$G$6-'СЕТ СН'!$G$26</f>
        <v>1356.36992046</v>
      </c>
      <c r="X94" s="36">
        <f>SUMIFS(СВЦЭМ!$D$33:$D$776,СВЦЭМ!$A$33:$A$776,$A94,СВЦЭМ!$B$33:$B$776,X$83)+'СЕТ СН'!$G$14+СВЦЭМ!$D$10+'СЕТ СН'!$G$6-'СЕТ СН'!$G$26</f>
        <v>1356.65774543</v>
      </c>
      <c r="Y94" s="36">
        <f>SUMIFS(СВЦЭМ!$D$33:$D$776,СВЦЭМ!$A$33:$A$776,$A94,СВЦЭМ!$B$33:$B$776,Y$83)+'СЕТ СН'!$G$14+СВЦЭМ!$D$10+'СЕТ СН'!$G$6-'СЕТ СН'!$G$26</f>
        <v>1389.8346753200001</v>
      </c>
    </row>
    <row r="95" spans="1:27" ht="15.75" x14ac:dyDescent="0.2">
      <c r="A95" s="35">
        <f t="shared" si="2"/>
        <v>43781</v>
      </c>
      <c r="B95" s="36">
        <f>SUMIFS(СВЦЭМ!$D$33:$D$776,СВЦЭМ!$A$33:$A$776,$A95,СВЦЭМ!$B$33:$B$776,B$83)+'СЕТ СН'!$G$14+СВЦЭМ!$D$10+'СЕТ СН'!$G$6-'СЕТ СН'!$G$26</f>
        <v>1383.54478819</v>
      </c>
      <c r="C95" s="36">
        <f>SUMIFS(СВЦЭМ!$D$33:$D$776,СВЦЭМ!$A$33:$A$776,$A95,СВЦЭМ!$B$33:$B$776,C$83)+'СЕТ СН'!$G$14+СВЦЭМ!$D$10+'СЕТ СН'!$G$6-'СЕТ СН'!$G$26</f>
        <v>1427.68962347</v>
      </c>
      <c r="D95" s="36">
        <f>SUMIFS(СВЦЭМ!$D$33:$D$776,СВЦЭМ!$A$33:$A$776,$A95,СВЦЭМ!$B$33:$B$776,D$83)+'СЕТ СН'!$G$14+СВЦЭМ!$D$10+'СЕТ СН'!$G$6-'СЕТ СН'!$G$26</f>
        <v>1433.9666367200002</v>
      </c>
      <c r="E95" s="36">
        <f>SUMIFS(СВЦЭМ!$D$33:$D$776,СВЦЭМ!$A$33:$A$776,$A95,СВЦЭМ!$B$33:$B$776,E$83)+'СЕТ СН'!$G$14+СВЦЭМ!$D$10+'СЕТ СН'!$G$6-'СЕТ СН'!$G$26</f>
        <v>1444.16373881</v>
      </c>
      <c r="F95" s="36">
        <f>SUMIFS(СВЦЭМ!$D$33:$D$776,СВЦЭМ!$A$33:$A$776,$A95,СВЦЭМ!$B$33:$B$776,F$83)+'СЕТ СН'!$G$14+СВЦЭМ!$D$10+'СЕТ СН'!$G$6-'СЕТ СН'!$G$26</f>
        <v>1439.1240744900001</v>
      </c>
      <c r="G95" s="36">
        <f>SUMIFS(СВЦЭМ!$D$33:$D$776,СВЦЭМ!$A$33:$A$776,$A95,СВЦЭМ!$B$33:$B$776,G$83)+'СЕТ СН'!$G$14+СВЦЭМ!$D$10+'СЕТ СН'!$G$6-'СЕТ СН'!$G$26</f>
        <v>1416.9688524400001</v>
      </c>
      <c r="H95" s="36">
        <f>SUMIFS(СВЦЭМ!$D$33:$D$776,СВЦЭМ!$A$33:$A$776,$A95,СВЦЭМ!$B$33:$B$776,H$83)+'СЕТ СН'!$G$14+СВЦЭМ!$D$10+'СЕТ СН'!$G$6-'СЕТ СН'!$G$26</f>
        <v>1386.88978215</v>
      </c>
      <c r="I95" s="36">
        <f>SUMIFS(СВЦЭМ!$D$33:$D$776,СВЦЭМ!$A$33:$A$776,$A95,СВЦЭМ!$B$33:$B$776,I$83)+'СЕТ СН'!$G$14+СВЦЭМ!$D$10+'СЕТ СН'!$G$6-'СЕТ СН'!$G$26</f>
        <v>1365.2095279800001</v>
      </c>
      <c r="J95" s="36">
        <f>SUMIFS(СВЦЭМ!$D$33:$D$776,СВЦЭМ!$A$33:$A$776,$A95,СВЦЭМ!$B$33:$B$776,J$83)+'СЕТ СН'!$G$14+СВЦЭМ!$D$10+'СЕТ СН'!$G$6-'СЕТ СН'!$G$26</f>
        <v>1347.2927137300001</v>
      </c>
      <c r="K95" s="36">
        <f>SUMIFS(СВЦЭМ!$D$33:$D$776,СВЦЭМ!$A$33:$A$776,$A95,СВЦЭМ!$B$33:$B$776,K$83)+'СЕТ СН'!$G$14+СВЦЭМ!$D$10+'СЕТ СН'!$G$6-'СЕТ СН'!$G$26</f>
        <v>1344.6048484600001</v>
      </c>
      <c r="L95" s="36">
        <f>SUMIFS(СВЦЭМ!$D$33:$D$776,СВЦЭМ!$A$33:$A$776,$A95,СВЦЭМ!$B$33:$B$776,L$83)+'СЕТ СН'!$G$14+СВЦЭМ!$D$10+'СЕТ СН'!$G$6-'СЕТ СН'!$G$26</f>
        <v>1318.02542182</v>
      </c>
      <c r="M95" s="36">
        <f>SUMIFS(СВЦЭМ!$D$33:$D$776,СВЦЭМ!$A$33:$A$776,$A95,СВЦЭМ!$B$33:$B$776,M$83)+'СЕТ СН'!$G$14+СВЦЭМ!$D$10+'СЕТ СН'!$G$6-'СЕТ СН'!$G$26</f>
        <v>1304.5800906300001</v>
      </c>
      <c r="N95" s="36">
        <f>SUMIFS(СВЦЭМ!$D$33:$D$776,СВЦЭМ!$A$33:$A$776,$A95,СВЦЭМ!$B$33:$B$776,N$83)+'СЕТ СН'!$G$14+СВЦЭМ!$D$10+'СЕТ СН'!$G$6-'СЕТ СН'!$G$26</f>
        <v>1327.7404364200002</v>
      </c>
      <c r="O95" s="36">
        <f>SUMIFS(СВЦЭМ!$D$33:$D$776,СВЦЭМ!$A$33:$A$776,$A95,СВЦЭМ!$B$33:$B$776,O$83)+'СЕТ СН'!$G$14+СВЦЭМ!$D$10+'СЕТ СН'!$G$6-'СЕТ СН'!$G$26</f>
        <v>1333.94851283</v>
      </c>
      <c r="P95" s="36">
        <f>SUMIFS(СВЦЭМ!$D$33:$D$776,СВЦЭМ!$A$33:$A$776,$A95,СВЦЭМ!$B$33:$B$776,P$83)+'СЕТ СН'!$G$14+СВЦЭМ!$D$10+'СЕТ СН'!$G$6-'СЕТ СН'!$G$26</f>
        <v>1351.4259936799999</v>
      </c>
      <c r="Q95" s="36">
        <f>SUMIFS(СВЦЭМ!$D$33:$D$776,СВЦЭМ!$A$33:$A$776,$A95,СВЦЭМ!$B$33:$B$776,Q$83)+'СЕТ СН'!$G$14+СВЦЭМ!$D$10+'СЕТ СН'!$G$6-'СЕТ СН'!$G$26</f>
        <v>1367.2275648200002</v>
      </c>
      <c r="R95" s="36">
        <f>SUMIFS(СВЦЭМ!$D$33:$D$776,СВЦЭМ!$A$33:$A$776,$A95,СВЦЭМ!$B$33:$B$776,R$83)+'СЕТ СН'!$G$14+СВЦЭМ!$D$10+'СЕТ СН'!$G$6-'СЕТ СН'!$G$26</f>
        <v>1367.2601572000001</v>
      </c>
      <c r="S95" s="36">
        <f>SUMIFS(СВЦЭМ!$D$33:$D$776,СВЦЭМ!$A$33:$A$776,$A95,СВЦЭМ!$B$33:$B$776,S$83)+'СЕТ СН'!$G$14+СВЦЭМ!$D$10+'СЕТ СН'!$G$6-'СЕТ СН'!$G$26</f>
        <v>1374.9833341600001</v>
      </c>
      <c r="T95" s="36">
        <f>SUMIFS(СВЦЭМ!$D$33:$D$776,СВЦЭМ!$A$33:$A$776,$A95,СВЦЭМ!$B$33:$B$776,T$83)+'СЕТ СН'!$G$14+СВЦЭМ!$D$10+'СЕТ СН'!$G$6-'СЕТ СН'!$G$26</f>
        <v>1366.1995474600001</v>
      </c>
      <c r="U95" s="36">
        <f>SUMIFS(СВЦЭМ!$D$33:$D$776,СВЦЭМ!$A$33:$A$776,$A95,СВЦЭМ!$B$33:$B$776,U$83)+'СЕТ СН'!$G$14+СВЦЭМ!$D$10+'СЕТ СН'!$G$6-'СЕТ СН'!$G$26</f>
        <v>1357.5940529700001</v>
      </c>
      <c r="V95" s="36">
        <f>SUMIFS(СВЦЭМ!$D$33:$D$776,СВЦЭМ!$A$33:$A$776,$A95,СВЦЭМ!$B$33:$B$776,V$83)+'СЕТ СН'!$G$14+СВЦЭМ!$D$10+'СЕТ СН'!$G$6-'СЕТ СН'!$G$26</f>
        <v>1353.56105002</v>
      </c>
      <c r="W95" s="36">
        <f>SUMIFS(СВЦЭМ!$D$33:$D$776,СВЦЭМ!$A$33:$A$776,$A95,СВЦЭМ!$B$33:$B$776,W$83)+'СЕТ СН'!$G$14+СВЦЭМ!$D$10+'СЕТ СН'!$G$6-'СЕТ СН'!$G$26</f>
        <v>1371.5815117699999</v>
      </c>
      <c r="X95" s="36">
        <f>SUMIFS(СВЦЭМ!$D$33:$D$776,СВЦЭМ!$A$33:$A$776,$A95,СВЦЭМ!$B$33:$B$776,X$83)+'СЕТ СН'!$G$14+СВЦЭМ!$D$10+'СЕТ СН'!$G$6-'СЕТ СН'!$G$26</f>
        <v>1394.0492940200002</v>
      </c>
      <c r="Y95" s="36">
        <f>SUMIFS(СВЦЭМ!$D$33:$D$776,СВЦЭМ!$A$33:$A$776,$A95,СВЦЭМ!$B$33:$B$776,Y$83)+'СЕТ СН'!$G$14+СВЦЭМ!$D$10+'СЕТ СН'!$G$6-'СЕТ СН'!$G$26</f>
        <v>1451.7275963699999</v>
      </c>
    </row>
    <row r="96" spans="1:27" ht="15.75" x14ac:dyDescent="0.2">
      <c r="A96" s="35">
        <f t="shared" si="2"/>
        <v>43782</v>
      </c>
      <c r="B96" s="36">
        <f>SUMIFS(СВЦЭМ!$D$33:$D$776,СВЦЭМ!$A$33:$A$776,$A96,СВЦЭМ!$B$33:$B$776,B$83)+'СЕТ СН'!$G$14+СВЦЭМ!$D$10+'СЕТ СН'!$G$6-'СЕТ СН'!$G$26</f>
        <v>1435.0744099600001</v>
      </c>
      <c r="C96" s="36">
        <f>SUMIFS(СВЦЭМ!$D$33:$D$776,СВЦЭМ!$A$33:$A$776,$A96,СВЦЭМ!$B$33:$B$776,C$83)+'СЕТ СН'!$G$14+СВЦЭМ!$D$10+'СЕТ СН'!$G$6-'СЕТ СН'!$G$26</f>
        <v>1500.54936619</v>
      </c>
      <c r="D96" s="36">
        <f>SUMIFS(СВЦЭМ!$D$33:$D$776,СВЦЭМ!$A$33:$A$776,$A96,СВЦЭМ!$B$33:$B$776,D$83)+'СЕТ СН'!$G$14+СВЦЭМ!$D$10+'СЕТ СН'!$G$6-'СЕТ СН'!$G$26</f>
        <v>1527.96586619</v>
      </c>
      <c r="E96" s="36">
        <f>SUMIFS(СВЦЭМ!$D$33:$D$776,СВЦЭМ!$A$33:$A$776,$A96,СВЦЭМ!$B$33:$B$776,E$83)+'СЕТ СН'!$G$14+СВЦЭМ!$D$10+'СЕТ СН'!$G$6-'СЕТ СН'!$G$26</f>
        <v>1511.40603612</v>
      </c>
      <c r="F96" s="36">
        <f>SUMIFS(СВЦЭМ!$D$33:$D$776,СВЦЭМ!$A$33:$A$776,$A96,СВЦЭМ!$B$33:$B$776,F$83)+'СЕТ СН'!$G$14+СВЦЭМ!$D$10+'СЕТ СН'!$G$6-'СЕТ СН'!$G$26</f>
        <v>1488.25485086</v>
      </c>
      <c r="G96" s="36">
        <f>SUMIFS(СВЦЭМ!$D$33:$D$776,СВЦЭМ!$A$33:$A$776,$A96,СВЦЭМ!$B$33:$B$776,G$83)+'СЕТ СН'!$G$14+СВЦЭМ!$D$10+'СЕТ СН'!$G$6-'СЕТ СН'!$G$26</f>
        <v>1461.5759992100002</v>
      </c>
      <c r="H96" s="36">
        <f>SUMIFS(СВЦЭМ!$D$33:$D$776,СВЦЭМ!$A$33:$A$776,$A96,СВЦЭМ!$B$33:$B$776,H$83)+'СЕТ СН'!$G$14+СВЦЭМ!$D$10+'СЕТ СН'!$G$6-'СЕТ СН'!$G$26</f>
        <v>1430.8742893799999</v>
      </c>
      <c r="I96" s="36">
        <f>SUMIFS(СВЦЭМ!$D$33:$D$776,СВЦЭМ!$A$33:$A$776,$A96,СВЦЭМ!$B$33:$B$776,I$83)+'СЕТ СН'!$G$14+СВЦЭМ!$D$10+'СЕТ СН'!$G$6-'СЕТ СН'!$G$26</f>
        <v>1378.3782340400001</v>
      </c>
      <c r="J96" s="36">
        <f>SUMIFS(СВЦЭМ!$D$33:$D$776,СВЦЭМ!$A$33:$A$776,$A96,СВЦЭМ!$B$33:$B$776,J$83)+'СЕТ СН'!$G$14+СВЦЭМ!$D$10+'СЕТ СН'!$G$6-'СЕТ СН'!$G$26</f>
        <v>1351.3071558700001</v>
      </c>
      <c r="K96" s="36">
        <f>SUMIFS(СВЦЭМ!$D$33:$D$776,СВЦЭМ!$A$33:$A$776,$A96,СВЦЭМ!$B$33:$B$776,K$83)+'СЕТ СН'!$G$14+СВЦЭМ!$D$10+'СЕТ СН'!$G$6-'СЕТ СН'!$G$26</f>
        <v>1340.2450212700001</v>
      </c>
      <c r="L96" s="36">
        <f>SUMIFS(СВЦЭМ!$D$33:$D$776,СВЦЭМ!$A$33:$A$776,$A96,СВЦЭМ!$B$33:$B$776,L$83)+'СЕТ СН'!$G$14+СВЦЭМ!$D$10+'СЕТ СН'!$G$6-'СЕТ СН'!$G$26</f>
        <v>1308.7449521200001</v>
      </c>
      <c r="M96" s="36">
        <f>SUMIFS(СВЦЭМ!$D$33:$D$776,СВЦЭМ!$A$33:$A$776,$A96,СВЦЭМ!$B$33:$B$776,M$83)+'СЕТ СН'!$G$14+СВЦЭМ!$D$10+'СЕТ СН'!$G$6-'СЕТ СН'!$G$26</f>
        <v>1297.42195156</v>
      </c>
      <c r="N96" s="36">
        <f>SUMIFS(СВЦЭМ!$D$33:$D$776,СВЦЭМ!$A$33:$A$776,$A96,СВЦЭМ!$B$33:$B$776,N$83)+'СЕТ СН'!$G$14+СВЦЭМ!$D$10+'СЕТ СН'!$G$6-'СЕТ СН'!$G$26</f>
        <v>1298.1026794200002</v>
      </c>
      <c r="O96" s="36">
        <f>SUMIFS(СВЦЭМ!$D$33:$D$776,СВЦЭМ!$A$33:$A$776,$A96,СВЦЭМ!$B$33:$B$776,O$83)+'СЕТ СН'!$G$14+СВЦЭМ!$D$10+'СЕТ СН'!$G$6-'СЕТ СН'!$G$26</f>
        <v>1300.4584155900002</v>
      </c>
      <c r="P96" s="36">
        <f>SUMIFS(СВЦЭМ!$D$33:$D$776,СВЦЭМ!$A$33:$A$776,$A96,СВЦЭМ!$B$33:$B$776,P$83)+'СЕТ СН'!$G$14+СВЦЭМ!$D$10+'СЕТ СН'!$G$6-'СЕТ СН'!$G$26</f>
        <v>1302.0949443899999</v>
      </c>
      <c r="Q96" s="36">
        <f>SUMIFS(СВЦЭМ!$D$33:$D$776,СВЦЭМ!$A$33:$A$776,$A96,СВЦЭМ!$B$33:$B$776,Q$83)+'СЕТ СН'!$G$14+СВЦЭМ!$D$10+'СЕТ СН'!$G$6-'СЕТ СН'!$G$26</f>
        <v>1301.5597483199999</v>
      </c>
      <c r="R96" s="36">
        <f>SUMIFS(СВЦЭМ!$D$33:$D$776,СВЦЭМ!$A$33:$A$776,$A96,СВЦЭМ!$B$33:$B$776,R$83)+'СЕТ СН'!$G$14+СВЦЭМ!$D$10+'СЕТ СН'!$G$6-'СЕТ СН'!$G$26</f>
        <v>1291.81725871</v>
      </c>
      <c r="S96" s="36">
        <f>SUMIFS(СВЦЭМ!$D$33:$D$776,СВЦЭМ!$A$33:$A$776,$A96,СВЦЭМ!$B$33:$B$776,S$83)+'СЕТ СН'!$G$14+СВЦЭМ!$D$10+'СЕТ СН'!$G$6-'СЕТ СН'!$G$26</f>
        <v>1295.4024849500001</v>
      </c>
      <c r="T96" s="36">
        <f>SUMIFS(СВЦЭМ!$D$33:$D$776,СВЦЭМ!$A$33:$A$776,$A96,СВЦЭМ!$B$33:$B$776,T$83)+'СЕТ СН'!$G$14+СВЦЭМ!$D$10+'СЕТ СН'!$G$6-'СЕТ СН'!$G$26</f>
        <v>1313.3475353700001</v>
      </c>
      <c r="U96" s="36">
        <f>SUMIFS(СВЦЭМ!$D$33:$D$776,СВЦЭМ!$A$33:$A$776,$A96,СВЦЭМ!$B$33:$B$776,U$83)+'СЕТ СН'!$G$14+СВЦЭМ!$D$10+'СЕТ СН'!$G$6-'СЕТ СН'!$G$26</f>
        <v>1310.8915658000001</v>
      </c>
      <c r="V96" s="36">
        <f>SUMIFS(СВЦЭМ!$D$33:$D$776,СВЦЭМ!$A$33:$A$776,$A96,СВЦЭМ!$B$33:$B$776,V$83)+'СЕТ СН'!$G$14+СВЦЭМ!$D$10+'СЕТ СН'!$G$6-'СЕТ СН'!$G$26</f>
        <v>1298.23198542</v>
      </c>
      <c r="W96" s="36">
        <f>SUMIFS(СВЦЭМ!$D$33:$D$776,СВЦЭМ!$A$33:$A$776,$A96,СВЦЭМ!$B$33:$B$776,W$83)+'СЕТ СН'!$G$14+СВЦЭМ!$D$10+'СЕТ СН'!$G$6-'СЕТ СН'!$G$26</f>
        <v>1289.8030310700001</v>
      </c>
      <c r="X96" s="36">
        <f>SUMIFS(СВЦЭМ!$D$33:$D$776,СВЦЭМ!$A$33:$A$776,$A96,СВЦЭМ!$B$33:$B$776,X$83)+'СЕТ СН'!$G$14+СВЦЭМ!$D$10+'СЕТ СН'!$G$6-'СЕТ СН'!$G$26</f>
        <v>1297.8785255400001</v>
      </c>
      <c r="Y96" s="36">
        <f>SUMIFS(СВЦЭМ!$D$33:$D$776,СВЦЭМ!$A$33:$A$776,$A96,СВЦЭМ!$B$33:$B$776,Y$83)+'СЕТ СН'!$G$14+СВЦЭМ!$D$10+'СЕТ СН'!$G$6-'СЕТ СН'!$G$26</f>
        <v>1335.2316657400002</v>
      </c>
    </row>
    <row r="97" spans="1:25" ht="15.75" x14ac:dyDescent="0.2">
      <c r="A97" s="35">
        <f t="shared" si="2"/>
        <v>43783</v>
      </c>
      <c r="B97" s="36">
        <f>SUMIFS(СВЦЭМ!$D$33:$D$776,СВЦЭМ!$A$33:$A$776,$A97,СВЦЭМ!$B$33:$B$776,B$83)+'СЕТ СН'!$G$14+СВЦЭМ!$D$10+'СЕТ СН'!$G$6-'СЕТ СН'!$G$26</f>
        <v>1321.19958997</v>
      </c>
      <c r="C97" s="36">
        <f>SUMIFS(СВЦЭМ!$D$33:$D$776,СВЦЭМ!$A$33:$A$776,$A97,СВЦЭМ!$B$33:$B$776,C$83)+'СЕТ СН'!$G$14+СВЦЭМ!$D$10+'СЕТ СН'!$G$6-'СЕТ СН'!$G$26</f>
        <v>1348.0503019</v>
      </c>
      <c r="D97" s="36">
        <f>SUMIFS(СВЦЭМ!$D$33:$D$776,СВЦЭМ!$A$33:$A$776,$A97,СВЦЭМ!$B$33:$B$776,D$83)+'СЕТ СН'!$G$14+СВЦЭМ!$D$10+'СЕТ СН'!$G$6-'СЕТ СН'!$G$26</f>
        <v>1351.5118816200002</v>
      </c>
      <c r="E97" s="36">
        <f>SUMIFS(СВЦЭМ!$D$33:$D$776,СВЦЭМ!$A$33:$A$776,$A97,СВЦЭМ!$B$33:$B$776,E$83)+'СЕТ СН'!$G$14+СВЦЭМ!$D$10+'СЕТ СН'!$G$6-'СЕТ СН'!$G$26</f>
        <v>1355.46269265</v>
      </c>
      <c r="F97" s="36">
        <f>SUMIFS(СВЦЭМ!$D$33:$D$776,СВЦЭМ!$A$33:$A$776,$A97,СВЦЭМ!$B$33:$B$776,F$83)+'СЕТ СН'!$G$14+СВЦЭМ!$D$10+'СЕТ СН'!$G$6-'СЕТ СН'!$G$26</f>
        <v>1353.4364808</v>
      </c>
      <c r="G97" s="36">
        <f>SUMIFS(СВЦЭМ!$D$33:$D$776,СВЦЭМ!$A$33:$A$776,$A97,СВЦЭМ!$B$33:$B$776,G$83)+'СЕТ СН'!$G$14+СВЦЭМ!$D$10+'СЕТ СН'!$G$6-'СЕТ СН'!$G$26</f>
        <v>1357.7065555700001</v>
      </c>
      <c r="H97" s="36">
        <f>SUMIFS(СВЦЭМ!$D$33:$D$776,СВЦЭМ!$A$33:$A$776,$A97,СВЦЭМ!$B$33:$B$776,H$83)+'СЕТ СН'!$G$14+СВЦЭМ!$D$10+'СЕТ СН'!$G$6-'СЕТ СН'!$G$26</f>
        <v>1343.9373559600001</v>
      </c>
      <c r="I97" s="36">
        <f>SUMIFS(СВЦЭМ!$D$33:$D$776,СВЦЭМ!$A$33:$A$776,$A97,СВЦЭМ!$B$33:$B$776,I$83)+'СЕТ СН'!$G$14+СВЦЭМ!$D$10+'СЕТ СН'!$G$6-'СЕТ СН'!$G$26</f>
        <v>1387.2187580100001</v>
      </c>
      <c r="J97" s="36">
        <f>SUMIFS(СВЦЭМ!$D$33:$D$776,СВЦЭМ!$A$33:$A$776,$A97,СВЦЭМ!$B$33:$B$776,J$83)+'СЕТ СН'!$G$14+СВЦЭМ!$D$10+'СЕТ СН'!$G$6-'СЕТ СН'!$G$26</f>
        <v>1448.4174795900001</v>
      </c>
      <c r="K97" s="36">
        <f>SUMIFS(СВЦЭМ!$D$33:$D$776,СВЦЭМ!$A$33:$A$776,$A97,СВЦЭМ!$B$33:$B$776,K$83)+'СЕТ СН'!$G$14+СВЦЭМ!$D$10+'СЕТ СН'!$G$6-'СЕТ СН'!$G$26</f>
        <v>1457.9937338700001</v>
      </c>
      <c r="L97" s="36">
        <f>SUMIFS(СВЦЭМ!$D$33:$D$776,СВЦЭМ!$A$33:$A$776,$A97,СВЦЭМ!$B$33:$B$776,L$83)+'СЕТ СН'!$G$14+СВЦЭМ!$D$10+'СЕТ СН'!$G$6-'СЕТ СН'!$G$26</f>
        <v>1416.71802327</v>
      </c>
      <c r="M97" s="36">
        <f>SUMIFS(СВЦЭМ!$D$33:$D$776,СВЦЭМ!$A$33:$A$776,$A97,СВЦЭМ!$B$33:$B$776,M$83)+'СЕТ СН'!$G$14+СВЦЭМ!$D$10+'СЕТ СН'!$G$6-'СЕТ СН'!$G$26</f>
        <v>1397.73288877</v>
      </c>
      <c r="N97" s="36">
        <f>SUMIFS(СВЦЭМ!$D$33:$D$776,СВЦЭМ!$A$33:$A$776,$A97,СВЦЭМ!$B$33:$B$776,N$83)+'СЕТ СН'!$G$14+СВЦЭМ!$D$10+'СЕТ СН'!$G$6-'СЕТ СН'!$G$26</f>
        <v>1382.3129837500001</v>
      </c>
      <c r="O97" s="36">
        <f>SUMIFS(СВЦЭМ!$D$33:$D$776,СВЦЭМ!$A$33:$A$776,$A97,СВЦЭМ!$B$33:$B$776,O$83)+'СЕТ СН'!$G$14+СВЦЭМ!$D$10+'СЕТ СН'!$G$6-'СЕТ СН'!$G$26</f>
        <v>1375.1291737700001</v>
      </c>
      <c r="P97" s="36">
        <f>SUMIFS(СВЦЭМ!$D$33:$D$776,СВЦЭМ!$A$33:$A$776,$A97,СВЦЭМ!$B$33:$B$776,P$83)+'СЕТ СН'!$G$14+СВЦЭМ!$D$10+'СЕТ СН'!$G$6-'СЕТ СН'!$G$26</f>
        <v>1373.2484666800001</v>
      </c>
      <c r="Q97" s="36">
        <f>SUMIFS(СВЦЭМ!$D$33:$D$776,СВЦЭМ!$A$33:$A$776,$A97,СВЦЭМ!$B$33:$B$776,Q$83)+'СЕТ СН'!$G$14+СВЦЭМ!$D$10+'СЕТ СН'!$G$6-'СЕТ СН'!$G$26</f>
        <v>1371.8460055700002</v>
      </c>
      <c r="R97" s="36">
        <f>SUMIFS(СВЦЭМ!$D$33:$D$776,СВЦЭМ!$A$33:$A$776,$A97,СВЦЭМ!$B$33:$B$776,R$83)+'СЕТ СН'!$G$14+СВЦЭМ!$D$10+'СЕТ СН'!$G$6-'СЕТ СН'!$G$26</f>
        <v>1370.21951541</v>
      </c>
      <c r="S97" s="36">
        <f>SUMIFS(СВЦЭМ!$D$33:$D$776,СВЦЭМ!$A$33:$A$776,$A97,СВЦЭМ!$B$33:$B$776,S$83)+'СЕТ СН'!$G$14+СВЦЭМ!$D$10+'СЕТ СН'!$G$6-'СЕТ СН'!$G$26</f>
        <v>1400.45667316</v>
      </c>
      <c r="T97" s="36">
        <f>SUMIFS(СВЦЭМ!$D$33:$D$776,СВЦЭМ!$A$33:$A$776,$A97,СВЦЭМ!$B$33:$B$776,T$83)+'СЕТ СН'!$G$14+СВЦЭМ!$D$10+'СЕТ СН'!$G$6-'СЕТ СН'!$G$26</f>
        <v>1414.64453667</v>
      </c>
      <c r="U97" s="36">
        <f>SUMIFS(СВЦЭМ!$D$33:$D$776,СВЦЭМ!$A$33:$A$776,$A97,СВЦЭМ!$B$33:$B$776,U$83)+'СЕТ СН'!$G$14+СВЦЭМ!$D$10+'СЕТ СН'!$G$6-'СЕТ СН'!$G$26</f>
        <v>1408.8415436400001</v>
      </c>
      <c r="V97" s="36">
        <f>SUMIFS(СВЦЭМ!$D$33:$D$776,СВЦЭМ!$A$33:$A$776,$A97,СВЦЭМ!$B$33:$B$776,V$83)+'СЕТ СН'!$G$14+СВЦЭМ!$D$10+'СЕТ СН'!$G$6-'СЕТ СН'!$G$26</f>
        <v>1403.7423075000002</v>
      </c>
      <c r="W97" s="36">
        <f>SUMIFS(СВЦЭМ!$D$33:$D$776,СВЦЭМ!$A$33:$A$776,$A97,СВЦЭМ!$B$33:$B$776,W$83)+'СЕТ СН'!$G$14+СВЦЭМ!$D$10+'СЕТ СН'!$G$6-'СЕТ СН'!$G$26</f>
        <v>1399.7559151999999</v>
      </c>
      <c r="X97" s="36">
        <f>SUMIFS(СВЦЭМ!$D$33:$D$776,СВЦЭМ!$A$33:$A$776,$A97,СВЦЭМ!$B$33:$B$776,X$83)+'СЕТ СН'!$G$14+СВЦЭМ!$D$10+'СЕТ СН'!$G$6-'СЕТ СН'!$G$26</f>
        <v>1393.00264096</v>
      </c>
      <c r="Y97" s="36">
        <f>SUMIFS(СВЦЭМ!$D$33:$D$776,СВЦЭМ!$A$33:$A$776,$A97,СВЦЭМ!$B$33:$B$776,Y$83)+'СЕТ СН'!$G$14+СВЦЭМ!$D$10+'СЕТ СН'!$G$6-'СЕТ СН'!$G$26</f>
        <v>1396.20471023</v>
      </c>
    </row>
    <row r="98" spans="1:25" ht="15.75" x14ac:dyDescent="0.2">
      <c r="A98" s="35">
        <f t="shared" si="2"/>
        <v>43784</v>
      </c>
      <c r="B98" s="36">
        <f>SUMIFS(СВЦЭМ!$D$33:$D$776,СВЦЭМ!$A$33:$A$776,$A98,СВЦЭМ!$B$33:$B$776,B$83)+'СЕТ СН'!$G$14+СВЦЭМ!$D$10+'СЕТ СН'!$G$6-'СЕТ СН'!$G$26</f>
        <v>1393.34931641</v>
      </c>
      <c r="C98" s="36">
        <f>SUMIFS(СВЦЭМ!$D$33:$D$776,СВЦЭМ!$A$33:$A$776,$A98,СВЦЭМ!$B$33:$B$776,C$83)+'СЕТ СН'!$G$14+СВЦЭМ!$D$10+'СЕТ СН'!$G$6-'СЕТ СН'!$G$26</f>
        <v>1429.5086437499999</v>
      </c>
      <c r="D98" s="36">
        <f>SUMIFS(СВЦЭМ!$D$33:$D$776,СВЦЭМ!$A$33:$A$776,$A98,СВЦЭМ!$B$33:$B$776,D$83)+'СЕТ СН'!$G$14+СВЦЭМ!$D$10+'СЕТ СН'!$G$6-'СЕТ СН'!$G$26</f>
        <v>1423.241714</v>
      </c>
      <c r="E98" s="36">
        <f>SUMIFS(СВЦЭМ!$D$33:$D$776,СВЦЭМ!$A$33:$A$776,$A98,СВЦЭМ!$B$33:$B$776,E$83)+'СЕТ СН'!$G$14+СВЦЭМ!$D$10+'СЕТ СН'!$G$6-'СЕТ СН'!$G$26</f>
        <v>1433.2719389700001</v>
      </c>
      <c r="F98" s="36">
        <f>SUMIFS(СВЦЭМ!$D$33:$D$776,СВЦЭМ!$A$33:$A$776,$A98,СВЦЭМ!$B$33:$B$776,F$83)+'СЕТ СН'!$G$14+СВЦЭМ!$D$10+'СЕТ СН'!$G$6-'СЕТ СН'!$G$26</f>
        <v>1432.9526786199999</v>
      </c>
      <c r="G98" s="36">
        <f>SUMIFS(СВЦЭМ!$D$33:$D$776,СВЦЭМ!$A$33:$A$776,$A98,СВЦЭМ!$B$33:$B$776,G$83)+'СЕТ СН'!$G$14+СВЦЭМ!$D$10+'СЕТ СН'!$G$6-'СЕТ СН'!$G$26</f>
        <v>1415.8953488300001</v>
      </c>
      <c r="H98" s="36">
        <f>SUMIFS(СВЦЭМ!$D$33:$D$776,СВЦЭМ!$A$33:$A$776,$A98,СВЦЭМ!$B$33:$B$776,H$83)+'СЕТ СН'!$G$14+СВЦЭМ!$D$10+'СЕТ СН'!$G$6-'СЕТ СН'!$G$26</f>
        <v>1406.4572052100002</v>
      </c>
      <c r="I98" s="36">
        <f>SUMIFS(СВЦЭМ!$D$33:$D$776,СВЦЭМ!$A$33:$A$776,$A98,СВЦЭМ!$B$33:$B$776,I$83)+'СЕТ СН'!$G$14+СВЦЭМ!$D$10+'СЕТ СН'!$G$6-'СЕТ СН'!$G$26</f>
        <v>1418.78647019</v>
      </c>
      <c r="J98" s="36">
        <f>SUMIFS(СВЦЭМ!$D$33:$D$776,СВЦЭМ!$A$33:$A$776,$A98,СВЦЭМ!$B$33:$B$776,J$83)+'СЕТ СН'!$G$14+СВЦЭМ!$D$10+'СЕТ СН'!$G$6-'СЕТ СН'!$G$26</f>
        <v>1426.9301208500001</v>
      </c>
      <c r="K98" s="36">
        <f>SUMIFS(СВЦЭМ!$D$33:$D$776,СВЦЭМ!$A$33:$A$776,$A98,СВЦЭМ!$B$33:$B$776,K$83)+'СЕТ СН'!$G$14+СВЦЭМ!$D$10+'СЕТ СН'!$G$6-'СЕТ СН'!$G$26</f>
        <v>1434.6940083200002</v>
      </c>
      <c r="L98" s="36">
        <f>SUMIFS(СВЦЭМ!$D$33:$D$776,СВЦЭМ!$A$33:$A$776,$A98,СВЦЭМ!$B$33:$B$776,L$83)+'СЕТ СН'!$G$14+СВЦЭМ!$D$10+'СЕТ СН'!$G$6-'СЕТ СН'!$G$26</f>
        <v>1388.5694168300001</v>
      </c>
      <c r="M98" s="36">
        <f>SUMIFS(СВЦЭМ!$D$33:$D$776,СВЦЭМ!$A$33:$A$776,$A98,СВЦЭМ!$B$33:$B$776,M$83)+'СЕТ СН'!$G$14+СВЦЭМ!$D$10+'СЕТ СН'!$G$6-'СЕТ СН'!$G$26</f>
        <v>1363.3308633300001</v>
      </c>
      <c r="N98" s="36">
        <f>SUMIFS(СВЦЭМ!$D$33:$D$776,СВЦЭМ!$A$33:$A$776,$A98,СВЦЭМ!$B$33:$B$776,N$83)+'СЕТ СН'!$G$14+СВЦЭМ!$D$10+'СЕТ СН'!$G$6-'СЕТ СН'!$G$26</f>
        <v>1356.56526472</v>
      </c>
      <c r="O98" s="36">
        <f>SUMIFS(СВЦЭМ!$D$33:$D$776,СВЦЭМ!$A$33:$A$776,$A98,СВЦЭМ!$B$33:$B$776,O$83)+'СЕТ СН'!$G$14+СВЦЭМ!$D$10+'СЕТ СН'!$G$6-'СЕТ СН'!$G$26</f>
        <v>1355.7334877600001</v>
      </c>
      <c r="P98" s="36">
        <f>SUMIFS(СВЦЭМ!$D$33:$D$776,СВЦЭМ!$A$33:$A$776,$A98,СВЦЭМ!$B$33:$B$776,P$83)+'СЕТ СН'!$G$14+СВЦЭМ!$D$10+'СЕТ СН'!$G$6-'СЕТ СН'!$G$26</f>
        <v>1353.1169316</v>
      </c>
      <c r="Q98" s="36">
        <f>SUMIFS(СВЦЭМ!$D$33:$D$776,СВЦЭМ!$A$33:$A$776,$A98,СВЦЭМ!$B$33:$B$776,Q$83)+'СЕТ СН'!$G$14+СВЦЭМ!$D$10+'СЕТ СН'!$G$6-'СЕТ СН'!$G$26</f>
        <v>1351.88393612</v>
      </c>
      <c r="R98" s="36">
        <f>SUMIFS(СВЦЭМ!$D$33:$D$776,СВЦЭМ!$A$33:$A$776,$A98,СВЦЭМ!$B$33:$B$776,R$83)+'СЕТ СН'!$G$14+СВЦЭМ!$D$10+'СЕТ СН'!$G$6-'СЕТ СН'!$G$26</f>
        <v>1354.6252702000002</v>
      </c>
      <c r="S98" s="36">
        <f>SUMIFS(СВЦЭМ!$D$33:$D$776,СВЦЭМ!$A$33:$A$776,$A98,СВЦЭМ!$B$33:$B$776,S$83)+'СЕТ СН'!$G$14+СВЦЭМ!$D$10+'СЕТ СН'!$G$6-'СЕТ СН'!$G$26</f>
        <v>1367.75689908</v>
      </c>
      <c r="T98" s="36">
        <f>SUMIFS(СВЦЭМ!$D$33:$D$776,СВЦЭМ!$A$33:$A$776,$A98,СВЦЭМ!$B$33:$B$776,T$83)+'СЕТ СН'!$G$14+СВЦЭМ!$D$10+'СЕТ СН'!$G$6-'СЕТ СН'!$G$26</f>
        <v>1371.5589927000001</v>
      </c>
      <c r="U98" s="36">
        <f>SUMIFS(СВЦЭМ!$D$33:$D$776,СВЦЭМ!$A$33:$A$776,$A98,СВЦЭМ!$B$33:$B$776,U$83)+'СЕТ СН'!$G$14+СВЦЭМ!$D$10+'СЕТ СН'!$G$6-'СЕТ СН'!$G$26</f>
        <v>1363.8075739800001</v>
      </c>
      <c r="V98" s="36">
        <f>SUMIFS(СВЦЭМ!$D$33:$D$776,СВЦЭМ!$A$33:$A$776,$A98,СВЦЭМ!$B$33:$B$776,V$83)+'СЕТ СН'!$G$14+СВЦЭМ!$D$10+'СЕТ СН'!$G$6-'СЕТ СН'!$G$26</f>
        <v>1355.43574038</v>
      </c>
      <c r="W98" s="36">
        <f>SUMIFS(СВЦЭМ!$D$33:$D$776,СВЦЭМ!$A$33:$A$776,$A98,СВЦЭМ!$B$33:$B$776,W$83)+'СЕТ СН'!$G$14+СВЦЭМ!$D$10+'СЕТ СН'!$G$6-'СЕТ СН'!$G$26</f>
        <v>1350.11496648</v>
      </c>
      <c r="X98" s="36">
        <f>SUMIFS(СВЦЭМ!$D$33:$D$776,СВЦЭМ!$A$33:$A$776,$A98,СВЦЭМ!$B$33:$B$776,X$83)+'СЕТ СН'!$G$14+СВЦЭМ!$D$10+'СЕТ СН'!$G$6-'СЕТ СН'!$G$26</f>
        <v>1338.7722453700001</v>
      </c>
      <c r="Y98" s="36">
        <f>SUMIFS(СВЦЭМ!$D$33:$D$776,СВЦЭМ!$A$33:$A$776,$A98,СВЦЭМ!$B$33:$B$776,Y$83)+'СЕТ СН'!$G$14+СВЦЭМ!$D$10+'СЕТ СН'!$G$6-'СЕТ СН'!$G$26</f>
        <v>1340.3020785000001</v>
      </c>
    </row>
    <row r="99" spans="1:25" ht="15.75" x14ac:dyDescent="0.2">
      <c r="A99" s="35">
        <f t="shared" si="2"/>
        <v>43785</v>
      </c>
      <c r="B99" s="36">
        <f>SUMIFS(СВЦЭМ!$D$33:$D$776,СВЦЭМ!$A$33:$A$776,$A99,СВЦЭМ!$B$33:$B$776,B$83)+'СЕТ СН'!$G$14+СВЦЭМ!$D$10+'СЕТ СН'!$G$6-'СЕТ СН'!$G$26</f>
        <v>1433.9153012100001</v>
      </c>
      <c r="C99" s="36">
        <f>SUMIFS(СВЦЭМ!$D$33:$D$776,СВЦЭМ!$A$33:$A$776,$A99,СВЦЭМ!$B$33:$B$776,C$83)+'СЕТ СН'!$G$14+СВЦЭМ!$D$10+'СЕТ СН'!$G$6-'СЕТ СН'!$G$26</f>
        <v>1451.9091733099999</v>
      </c>
      <c r="D99" s="36">
        <f>SUMIFS(СВЦЭМ!$D$33:$D$776,СВЦЭМ!$A$33:$A$776,$A99,СВЦЭМ!$B$33:$B$776,D$83)+'СЕТ СН'!$G$14+СВЦЭМ!$D$10+'СЕТ СН'!$G$6-'СЕТ СН'!$G$26</f>
        <v>1453.46984686</v>
      </c>
      <c r="E99" s="36">
        <f>SUMIFS(СВЦЭМ!$D$33:$D$776,СВЦЭМ!$A$33:$A$776,$A99,СВЦЭМ!$B$33:$B$776,E$83)+'СЕТ СН'!$G$14+СВЦЭМ!$D$10+'СЕТ СН'!$G$6-'СЕТ СН'!$G$26</f>
        <v>1463.91060986</v>
      </c>
      <c r="F99" s="36">
        <f>SUMIFS(СВЦЭМ!$D$33:$D$776,СВЦЭМ!$A$33:$A$776,$A99,СВЦЭМ!$B$33:$B$776,F$83)+'СЕТ СН'!$G$14+СВЦЭМ!$D$10+'СЕТ СН'!$G$6-'СЕТ СН'!$G$26</f>
        <v>1458.08751308</v>
      </c>
      <c r="G99" s="36">
        <f>SUMIFS(СВЦЭМ!$D$33:$D$776,СВЦЭМ!$A$33:$A$776,$A99,СВЦЭМ!$B$33:$B$776,G$83)+'СЕТ СН'!$G$14+СВЦЭМ!$D$10+'СЕТ СН'!$G$6-'СЕТ СН'!$G$26</f>
        <v>1459.5900935200002</v>
      </c>
      <c r="H99" s="36">
        <f>SUMIFS(СВЦЭМ!$D$33:$D$776,СВЦЭМ!$A$33:$A$776,$A99,СВЦЭМ!$B$33:$B$776,H$83)+'СЕТ СН'!$G$14+СВЦЭМ!$D$10+'СЕТ СН'!$G$6-'СЕТ СН'!$G$26</f>
        <v>1455.3331478600001</v>
      </c>
      <c r="I99" s="36">
        <f>SUMIFS(СВЦЭМ!$D$33:$D$776,СВЦЭМ!$A$33:$A$776,$A99,СВЦЭМ!$B$33:$B$776,I$83)+'СЕТ СН'!$G$14+СВЦЭМ!$D$10+'СЕТ СН'!$G$6-'СЕТ СН'!$G$26</f>
        <v>1424.5357781299999</v>
      </c>
      <c r="J99" s="36">
        <f>SUMIFS(СВЦЭМ!$D$33:$D$776,СВЦЭМ!$A$33:$A$776,$A99,СВЦЭМ!$B$33:$B$776,J$83)+'СЕТ СН'!$G$14+СВЦЭМ!$D$10+'СЕТ СН'!$G$6-'СЕТ СН'!$G$26</f>
        <v>1431.9299139899999</v>
      </c>
      <c r="K99" s="36">
        <f>SUMIFS(СВЦЭМ!$D$33:$D$776,СВЦЭМ!$A$33:$A$776,$A99,СВЦЭМ!$B$33:$B$776,K$83)+'СЕТ СН'!$G$14+СВЦЭМ!$D$10+'СЕТ СН'!$G$6-'СЕТ СН'!$G$26</f>
        <v>1442.66678525</v>
      </c>
      <c r="L99" s="36">
        <f>SUMIFS(СВЦЭМ!$D$33:$D$776,СВЦЭМ!$A$33:$A$776,$A99,СВЦЭМ!$B$33:$B$776,L$83)+'СЕТ СН'!$G$14+СВЦЭМ!$D$10+'СЕТ СН'!$G$6-'СЕТ СН'!$G$26</f>
        <v>1407.0558653600001</v>
      </c>
      <c r="M99" s="36">
        <f>SUMIFS(СВЦЭМ!$D$33:$D$776,СВЦЭМ!$A$33:$A$776,$A99,СВЦЭМ!$B$33:$B$776,M$83)+'СЕТ СН'!$G$14+СВЦЭМ!$D$10+'СЕТ СН'!$G$6-'СЕТ СН'!$G$26</f>
        <v>1385.3287999200002</v>
      </c>
      <c r="N99" s="36">
        <f>SUMIFS(СВЦЭМ!$D$33:$D$776,СВЦЭМ!$A$33:$A$776,$A99,СВЦЭМ!$B$33:$B$776,N$83)+'СЕТ СН'!$G$14+СВЦЭМ!$D$10+'СЕТ СН'!$G$6-'СЕТ СН'!$G$26</f>
        <v>1381.65330382</v>
      </c>
      <c r="O99" s="36">
        <f>SUMIFS(СВЦЭМ!$D$33:$D$776,СВЦЭМ!$A$33:$A$776,$A99,СВЦЭМ!$B$33:$B$776,O$83)+'СЕТ СН'!$G$14+СВЦЭМ!$D$10+'СЕТ СН'!$G$6-'СЕТ СН'!$G$26</f>
        <v>1381.76522449</v>
      </c>
      <c r="P99" s="36">
        <f>SUMIFS(СВЦЭМ!$D$33:$D$776,СВЦЭМ!$A$33:$A$776,$A99,СВЦЭМ!$B$33:$B$776,P$83)+'СЕТ СН'!$G$14+СВЦЭМ!$D$10+'СЕТ СН'!$G$6-'СЕТ СН'!$G$26</f>
        <v>1373.53528706</v>
      </c>
      <c r="Q99" s="36">
        <f>SUMIFS(СВЦЭМ!$D$33:$D$776,СВЦЭМ!$A$33:$A$776,$A99,СВЦЭМ!$B$33:$B$776,Q$83)+'СЕТ СН'!$G$14+СВЦЭМ!$D$10+'СЕТ СН'!$G$6-'СЕТ СН'!$G$26</f>
        <v>1366.9063519400001</v>
      </c>
      <c r="R99" s="36">
        <f>SUMIFS(СВЦЭМ!$D$33:$D$776,СВЦЭМ!$A$33:$A$776,$A99,СВЦЭМ!$B$33:$B$776,R$83)+'СЕТ СН'!$G$14+СВЦЭМ!$D$10+'СЕТ СН'!$G$6-'СЕТ СН'!$G$26</f>
        <v>1362.98576736</v>
      </c>
      <c r="S99" s="36">
        <f>SUMIFS(СВЦЭМ!$D$33:$D$776,СВЦЭМ!$A$33:$A$776,$A99,СВЦЭМ!$B$33:$B$776,S$83)+'СЕТ СН'!$G$14+СВЦЭМ!$D$10+'СЕТ СН'!$G$6-'СЕТ СН'!$G$26</f>
        <v>1375.0771935299999</v>
      </c>
      <c r="T99" s="36">
        <f>SUMIFS(СВЦЭМ!$D$33:$D$776,СВЦЭМ!$A$33:$A$776,$A99,СВЦЭМ!$B$33:$B$776,T$83)+'СЕТ СН'!$G$14+СВЦЭМ!$D$10+'СЕТ СН'!$G$6-'СЕТ СН'!$G$26</f>
        <v>1397.10911865</v>
      </c>
      <c r="U99" s="36">
        <f>SUMIFS(СВЦЭМ!$D$33:$D$776,СВЦЭМ!$A$33:$A$776,$A99,СВЦЭМ!$B$33:$B$776,U$83)+'СЕТ СН'!$G$14+СВЦЭМ!$D$10+'СЕТ СН'!$G$6-'СЕТ СН'!$G$26</f>
        <v>1391.9879527200001</v>
      </c>
      <c r="V99" s="36">
        <f>SUMIFS(СВЦЭМ!$D$33:$D$776,СВЦЭМ!$A$33:$A$776,$A99,СВЦЭМ!$B$33:$B$776,V$83)+'СЕТ СН'!$G$14+СВЦЭМ!$D$10+'СЕТ СН'!$G$6-'СЕТ СН'!$G$26</f>
        <v>1386.61173841</v>
      </c>
      <c r="W99" s="36">
        <f>SUMIFS(СВЦЭМ!$D$33:$D$776,СВЦЭМ!$A$33:$A$776,$A99,СВЦЭМ!$B$33:$B$776,W$83)+'СЕТ СН'!$G$14+СВЦЭМ!$D$10+'СЕТ СН'!$G$6-'СЕТ СН'!$G$26</f>
        <v>1383.3584170500001</v>
      </c>
      <c r="X99" s="36">
        <f>SUMIFS(СВЦЭМ!$D$33:$D$776,СВЦЭМ!$A$33:$A$776,$A99,СВЦЭМ!$B$33:$B$776,X$83)+'СЕТ СН'!$G$14+СВЦЭМ!$D$10+'СЕТ СН'!$G$6-'СЕТ СН'!$G$26</f>
        <v>1373.8649108899999</v>
      </c>
      <c r="Y99" s="36">
        <f>SUMIFS(СВЦЭМ!$D$33:$D$776,СВЦЭМ!$A$33:$A$776,$A99,СВЦЭМ!$B$33:$B$776,Y$83)+'СЕТ СН'!$G$14+СВЦЭМ!$D$10+'СЕТ СН'!$G$6-'СЕТ СН'!$G$26</f>
        <v>1383.7577336300001</v>
      </c>
    </row>
    <row r="100" spans="1:25" ht="15.75" x14ac:dyDescent="0.2">
      <c r="A100" s="35">
        <f t="shared" si="2"/>
        <v>43786</v>
      </c>
      <c r="B100" s="36">
        <f>SUMIFS(СВЦЭМ!$D$33:$D$776,СВЦЭМ!$A$33:$A$776,$A100,СВЦЭМ!$B$33:$B$776,B$83)+'СЕТ СН'!$G$14+СВЦЭМ!$D$10+'СЕТ СН'!$G$6-'СЕТ СН'!$G$26</f>
        <v>1425.49712647</v>
      </c>
      <c r="C100" s="36">
        <f>SUMIFS(СВЦЭМ!$D$33:$D$776,СВЦЭМ!$A$33:$A$776,$A100,СВЦЭМ!$B$33:$B$776,C$83)+'СЕТ СН'!$G$14+СВЦЭМ!$D$10+'СЕТ СН'!$G$6-'СЕТ СН'!$G$26</f>
        <v>1453.79563824</v>
      </c>
      <c r="D100" s="36">
        <f>SUMIFS(СВЦЭМ!$D$33:$D$776,СВЦЭМ!$A$33:$A$776,$A100,СВЦЭМ!$B$33:$B$776,D$83)+'СЕТ СН'!$G$14+СВЦЭМ!$D$10+'СЕТ СН'!$G$6-'СЕТ СН'!$G$26</f>
        <v>1446.7398335800001</v>
      </c>
      <c r="E100" s="36">
        <f>SUMIFS(СВЦЭМ!$D$33:$D$776,СВЦЭМ!$A$33:$A$776,$A100,СВЦЭМ!$B$33:$B$776,E$83)+'СЕТ СН'!$G$14+СВЦЭМ!$D$10+'СЕТ СН'!$G$6-'СЕТ СН'!$G$26</f>
        <v>1460.5713959300001</v>
      </c>
      <c r="F100" s="36">
        <f>SUMIFS(СВЦЭМ!$D$33:$D$776,СВЦЭМ!$A$33:$A$776,$A100,СВЦЭМ!$B$33:$B$776,F$83)+'СЕТ СН'!$G$14+СВЦЭМ!$D$10+'СЕТ СН'!$G$6-'СЕТ СН'!$G$26</f>
        <v>1457.47759797</v>
      </c>
      <c r="G100" s="36">
        <f>SUMIFS(СВЦЭМ!$D$33:$D$776,СВЦЭМ!$A$33:$A$776,$A100,СВЦЭМ!$B$33:$B$776,G$83)+'СЕТ СН'!$G$14+СВЦЭМ!$D$10+'СЕТ СН'!$G$6-'СЕТ СН'!$G$26</f>
        <v>1451.86750669</v>
      </c>
      <c r="H100" s="36">
        <f>SUMIFS(СВЦЭМ!$D$33:$D$776,СВЦЭМ!$A$33:$A$776,$A100,СВЦЭМ!$B$33:$B$776,H$83)+'СЕТ СН'!$G$14+СВЦЭМ!$D$10+'СЕТ СН'!$G$6-'СЕТ СН'!$G$26</f>
        <v>1438.48976752</v>
      </c>
      <c r="I100" s="36">
        <f>SUMIFS(СВЦЭМ!$D$33:$D$776,СВЦЭМ!$A$33:$A$776,$A100,СВЦЭМ!$B$33:$B$776,I$83)+'СЕТ СН'!$G$14+СВЦЭМ!$D$10+'СЕТ СН'!$G$6-'СЕТ СН'!$G$26</f>
        <v>1423.0598669800002</v>
      </c>
      <c r="J100" s="36">
        <f>SUMIFS(СВЦЭМ!$D$33:$D$776,СВЦЭМ!$A$33:$A$776,$A100,СВЦЭМ!$B$33:$B$776,J$83)+'СЕТ СН'!$G$14+СВЦЭМ!$D$10+'СЕТ СН'!$G$6-'СЕТ СН'!$G$26</f>
        <v>1436.0005127600002</v>
      </c>
      <c r="K100" s="36">
        <f>SUMIFS(СВЦЭМ!$D$33:$D$776,СВЦЭМ!$A$33:$A$776,$A100,СВЦЭМ!$B$33:$B$776,K$83)+'СЕТ СН'!$G$14+СВЦЭМ!$D$10+'СЕТ СН'!$G$6-'СЕТ СН'!$G$26</f>
        <v>1456.8385982</v>
      </c>
      <c r="L100" s="36">
        <f>SUMIFS(СВЦЭМ!$D$33:$D$776,СВЦЭМ!$A$33:$A$776,$A100,СВЦЭМ!$B$33:$B$776,L$83)+'СЕТ СН'!$G$14+СВЦЭМ!$D$10+'СЕТ СН'!$G$6-'СЕТ СН'!$G$26</f>
        <v>1420.5211327300001</v>
      </c>
      <c r="M100" s="36">
        <f>SUMIFS(СВЦЭМ!$D$33:$D$776,СВЦЭМ!$A$33:$A$776,$A100,СВЦЭМ!$B$33:$B$776,M$83)+'СЕТ СН'!$G$14+СВЦЭМ!$D$10+'СЕТ СН'!$G$6-'СЕТ СН'!$G$26</f>
        <v>1399.5110853000001</v>
      </c>
      <c r="N100" s="36">
        <f>SUMIFS(СВЦЭМ!$D$33:$D$776,СВЦЭМ!$A$33:$A$776,$A100,СВЦЭМ!$B$33:$B$776,N$83)+'СЕТ СН'!$G$14+СВЦЭМ!$D$10+'СЕТ СН'!$G$6-'СЕТ СН'!$G$26</f>
        <v>1395.65617436</v>
      </c>
      <c r="O100" s="36">
        <f>SUMIFS(СВЦЭМ!$D$33:$D$776,СВЦЭМ!$A$33:$A$776,$A100,СВЦЭМ!$B$33:$B$776,O$83)+'СЕТ СН'!$G$14+СВЦЭМ!$D$10+'СЕТ СН'!$G$6-'СЕТ СН'!$G$26</f>
        <v>1396.5240260700002</v>
      </c>
      <c r="P100" s="36">
        <f>SUMIFS(СВЦЭМ!$D$33:$D$776,СВЦЭМ!$A$33:$A$776,$A100,СВЦЭМ!$B$33:$B$776,P$83)+'СЕТ СН'!$G$14+СВЦЭМ!$D$10+'СЕТ СН'!$G$6-'СЕТ СН'!$G$26</f>
        <v>1395.4275628800001</v>
      </c>
      <c r="Q100" s="36">
        <f>SUMIFS(СВЦЭМ!$D$33:$D$776,СВЦЭМ!$A$33:$A$776,$A100,СВЦЭМ!$B$33:$B$776,Q$83)+'СЕТ СН'!$G$14+СВЦЭМ!$D$10+'СЕТ СН'!$G$6-'СЕТ СН'!$G$26</f>
        <v>1396.3044195299999</v>
      </c>
      <c r="R100" s="36">
        <f>SUMIFS(СВЦЭМ!$D$33:$D$776,СВЦЭМ!$A$33:$A$776,$A100,СВЦЭМ!$B$33:$B$776,R$83)+'СЕТ СН'!$G$14+СВЦЭМ!$D$10+'СЕТ СН'!$G$6-'СЕТ СН'!$G$26</f>
        <v>1394.24010333</v>
      </c>
      <c r="S100" s="36">
        <f>SUMIFS(СВЦЭМ!$D$33:$D$776,СВЦЭМ!$A$33:$A$776,$A100,СВЦЭМ!$B$33:$B$776,S$83)+'СЕТ СН'!$G$14+СВЦЭМ!$D$10+'СЕТ СН'!$G$6-'СЕТ СН'!$G$26</f>
        <v>1406.24721787</v>
      </c>
      <c r="T100" s="36">
        <f>SUMIFS(СВЦЭМ!$D$33:$D$776,СВЦЭМ!$A$33:$A$776,$A100,СВЦЭМ!$B$33:$B$776,T$83)+'СЕТ СН'!$G$14+СВЦЭМ!$D$10+'СЕТ СН'!$G$6-'СЕТ СН'!$G$26</f>
        <v>1423.89173661</v>
      </c>
      <c r="U100" s="36">
        <f>SUMIFS(СВЦЭМ!$D$33:$D$776,СВЦЭМ!$A$33:$A$776,$A100,СВЦЭМ!$B$33:$B$776,U$83)+'СЕТ СН'!$G$14+СВЦЭМ!$D$10+'СЕТ СН'!$G$6-'СЕТ СН'!$G$26</f>
        <v>1421.8707373100001</v>
      </c>
      <c r="V100" s="36">
        <f>SUMIFS(СВЦЭМ!$D$33:$D$776,СВЦЭМ!$A$33:$A$776,$A100,СВЦЭМ!$B$33:$B$776,V$83)+'СЕТ СН'!$G$14+СВЦЭМ!$D$10+'СЕТ СН'!$G$6-'СЕТ СН'!$G$26</f>
        <v>1411.4212043900002</v>
      </c>
      <c r="W100" s="36">
        <f>SUMIFS(СВЦЭМ!$D$33:$D$776,СВЦЭМ!$A$33:$A$776,$A100,СВЦЭМ!$B$33:$B$776,W$83)+'СЕТ СН'!$G$14+СВЦЭМ!$D$10+'СЕТ СН'!$G$6-'СЕТ СН'!$G$26</f>
        <v>1403.81391674</v>
      </c>
      <c r="X100" s="36">
        <f>SUMIFS(СВЦЭМ!$D$33:$D$776,СВЦЭМ!$A$33:$A$776,$A100,СВЦЭМ!$B$33:$B$776,X$83)+'СЕТ СН'!$G$14+СВЦЭМ!$D$10+'СЕТ СН'!$G$6-'СЕТ СН'!$G$26</f>
        <v>1396.2241982300002</v>
      </c>
      <c r="Y100" s="36">
        <f>SUMIFS(СВЦЭМ!$D$33:$D$776,СВЦЭМ!$A$33:$A$776,$A100,СВЦЭМ!$B$33:$B$776,Y$83)+'СЕТ СН'!$G$14+СВЦЭМ!$D$10+'СЕТ СН'!$G$6-'СЕТ СН'!$G$26</f>
        <v>1397.931364</v>
      </c>
    </row>
    <row r="101" spans="1:25" ht="15.75" x14ac:dyDescent="0.2">
      <c r="A101" s="35">
        <f t="shared" si="2"/>
        <v>43787</v>
      </c>
      <c r="B101" s="36">
        <f>SUMIFS(СВЦЭМ!$D$33:$D$776,СВЦЭМ!$A$33:$A$776,$A101,СВЦЭМ!$B$33:$B$776,B$83)+'СЕТ СН'!$G$14+СВЦЭМ!$D$10+'СЕТ СН'!$G$6-'СЕТ СН'!$G$26</f>
        <v>1402.9223371</v>
      </c>
      <c r="C101" s="36">
        <f>SUMIFS(СВЦЭМ!$D$33:$D$776,СВЦЭМ!$A$33:$A$776,$A101,СВЦЭМ!$B$33:$B$776,C$83)+'СЕТ СН'!$G$14+СВЦЭМ!$D$10+'СЕТ СН'!$G$6-'СЕТ СН'!$G$26</f>
        <v>1414.9735768700002</v>
      </c>
      <c r="D101" s="36">
        <f>SUMIFS(СВЦЭМ!$D$33:$D$776,СВЦЭМ!$A$33:$A$776,$A101,СВЦЭМ!$B$33:$B$776,D$83)+'СЕТ СН'!$G$14+СВЦЭМ!$D$10+'СЕТ СН'!$G$6-'СЕТ СН'!$G$26</f>
        <v>1406.59471536</v>
      </c>
      <c r="E101" s="36">
        <f>SUMIFS(СВЦЭМ!$D$33:$D$776,СВЦЭМ!$A$33:$A$776,$A101,СВЦЭМ!$B$33:$B$776,E$83)+'СЕТ СН'!$G$14+СВЦЭМ!$D$10+'СЕТ СН'!$G$6-'СЕТ СН'!$G$26</f>
        <v>1415.0131584999999</v>
      </c>
      <c r="F101" s="36">
        <f>SUMIFS(СВЦЭМ!$D$33:$D$776,СВЦЭМ!$A$33:$A$776,$A101,СВЦЭМ!$B$33:$B$776,F$83)+'СЕТ СН'!$G$14+СВЦЭМ!$D$10+'СЕТ СН'!$G$6-'СЕТ СН'!$G$26</f>
        <v>1406.0845000899999</v>
      </c>
      <c r="G101" s="36">
        <f>SUMIFS(СВЦЭМ!$D$33:$D$776,СВЦЭМ!$A$33:$A$776,$A101,СВЦЭМ!$B$33:$B$776,G$83)+'СЕТ СН'!$G$14+СВЦЭМ!$D$10+'СЕТ СН'!$G$6-'СЕТ СН'!$G$26</f>
        <v>1409.9066859500001</v>
      </c>
      <c r="H101" s="36">
        <f>SUMIFS(СВЦЭМ!$D$33:$D$776,СВЦЭМ!$A$33:$A$776,$A101,СВЦЭМ!$B$33:$B$776,H$83)+'СЕТ СН'!$G$14+СВЦЭМ!$D$10+'СЕТ СН'!$G$6-'СЕТ СН'!$G$26</f>
        <v>1429.7193487100001</v>
      </c>
      <c r="I101" s="36">
        <f>SUMIFS(СВЦЭМ!$D$33:$D$776,СВЦЭМ!$A$33:$A$776,$A101,СВЦЭМ!$B$33:$B$776,I$83)+'СЕТ СН'!$G$14+СВЦЭМ!$D$10+'СЕТ СН'!$G$6-'СЕТ СН'!$G$26</f>
        <v>1459.27892071</v>
      </c>
      <c r="J101" s="36">
        <f>SUMIFS(СВЦЭМ!$D$33:$D$776,СВЦЭМ!$A$33:$A$776,$A101,СВЦЭМ!$B$33:$B$776,J$83)+'СЕТ СН'!$G$14+СВЦЭМ!$D$10+'СЕТ СН'!$G$6-'СЕТ СН'!$G$26</f>
        <v>1477.7874891400002</v>
      </c>
      <c r="K101" s="36">
        <f>SUMIFS(СВЦЭМ!$D$33:$D$776,СВЦЭМ!$A$33:$A$776,$A101,СВЦЭМ!$B$33:$B$776,K$83)+'СЕТ СН'!$G$14+СВЦЭМ!$D$10+'СЕТ СН'!$G$6-'СЕТ СН'!$G$26</f>
        <v>1490.08616407</v>
      </c>
      <c r="L101" s="36">
        <f>SUMIFS(СВЦЭМ!$D$33:$D$776,СВЦЭМ!$A$33:$A$776,$A101,СВЦЭМ!$B$33:$B$776,L$83)+'СЕТ СН'!$G$14+СВЦЭМ!$D$10+'СЕТ СН'!$G$6-'СЕТ СН'!$G$26</f>
        <v>1458.2305877399999</v>
      </c>
      <c r="M101" s="36">
        <f>SUMIFS(СВЦЭМ!$D$33:$D$776,СВЦЭМ!$A$33:$A$776,$A101,СВЦЭМ!$B$33:$B$776,M$83)+'СЕТ СН'!$G$14+СВЦЭМ!$D$10+'СЕТ СН'!$G$6-'СЕТ СН'!$G$26</f>
        <v>1435.34566182</v>
      </c>
      <c r="N101" s="36">
        <f>SUMIFS(СВЦЭМ!$D$33:$D$776,СВЦЭМ!$A$33:$A$776,$A101,СВЦЭМ!$B$33:$B$776,N$83)+'СЕТ СН'!$G$14+СВЦЭМ!$D$10+'СЕТ СН'!$G$6-'СЕТ СН'!$G$26</f>
        <v>1431.2158215300001</v>
      </c>
      <c r="O101" s="36">
        <f>SUMIFS(СВЦЭМ!$D$33:$D$776,СВЦЭМ!$A$33:$A$776,$A101,СВЦЭМ!$B$33:$B$776,O$83)+'СЕТ СН'!$G$14+СВЦЭМ!$D$10+'СЕТ СН'!$G$6-'СЕТ СН'!$G$26</f>
        <v>1430.9503004500002</v>
      </c>
      <c r="P101" s="36">
        <f>SUMIFS(СВЦЭМ!$D$33:$D$776,СВЦЭМ!$A$33:$A$776,$A101,СВЦЭМ!$B$33:$B$776,P$83)+'СЕТ СН'!$G$14+СВЦЭМ!$D$10+'СЕТ СН'!$G$6-'СЕТ СН'!$G$26</f>
        <v>1431.8569581400002</v>
      </c>
      <c r="Q101" s="36">
        <f>SUMIFS(СВЦЭМ!$D$33:$D$776,СВЦЭМ!$A$33:$A$776,$A101,СВЦЭМ!$B$33:$B$776,Q$83)+'СЕТ СН'!$G$14+СВЦЭМ!$D$10+'СЕТ СН'!$G$6-'СЕТ СН'!$G$26</f>
        <v>1429.3477748400001</v>
      </c>
      <c r="R101" s="36">
        <f>SUMIFS(СВЦЭМ!$D$33:$D$776,СВЦЭМ!$A$33:$A$776,$A101,СВЦЭМ!$B$33:$B$776,R$83)+'СЕТ СН'!$G$14+СВЦЭМ!$D$10+'СЕТ СН'!$G$6-'СЕТ СН'!$G$26</f>
        <v>1428.7606343500001</v>
      </c>
      <c r="S101" s="36">
        <f>SUMIFS(СВЦЭМ!$D$33:$D$776,СВЦЭМ!$A$33:$A$776,$A101,СВЦЭМ!$B$33:$B$776,S$83)+'СЕТ СН'!$G$14+СВЦЭМ!$D$10+'СЕТ СН'!$G$6-'СЕТ СН'!$G$26</f>
        <v>1441.4686555500002</v>
      </c>
      <c r="T101" s="36">
        <f>SUMIFS(СВЦЭМ!$D$33:$D$776,СВЦЭМ!$A$33:$A$776,$A101,СВЦЭМ!$B$33:$B$776,T$83)+'СЕТ СН'!$G$14+СВЦЭМ!$D$10+'СЕТ СН'!$G$6-'СЕТ СН'!$G$26</f>
        <v>1457.53731358</v>
      </c>
      <c r="U101" s="36">
        <f>SUMIFS(СВЦЭМ!$D$33:$D$776,СВЦЭМ!$A$33:$A$776,$A101,СВЦЭМ!$B$33:$B$776,U$83)+'СЕТ СН'!$G$14+СВЦЭМ!$D$10+'СЕТ СН'!$G$6-'СЕТ СН'!$G$26</f>
        <v>1455.44384427</v>
      </c>
      <c r="V101" s="36">
        <f>SUMIFS(СВЦЭМ!$D$33:$D$776,СВЦЭМ!$A$33:$A$776,$A101,СВЦЭМ!$B$33:$B$776,V$83)+'СЕТ СН'!$G$14+СВЦЭМ!$D$10+'СЕТ СН'!$G$6-'СЕТ СН'!$G$26</f>
        <v>1449.04476877</v>
      </c>
      <c r="W101" s="36">
        <f>SUMIFS(СВЦЭМ!$D$33:$D$776,СВЦЭМ!$A$33:$A$776,$A101,СВЦЭМ!$B$33:$B$776,W$83)+'СЕТ СН'!$G$14+СВЦЭМ!$D$10+'СЕТ СН'!$G$6-'СЕТ СН'!$G$26</f>
        <v>1445.8144858700002</v>
      </c>
      <c r="X101" s="36">
        <f>SUMIFS(СВЦЭМ!$D$33:$D$776,СВЦЭМ!$A$33:$A$776,$A101,СВЦЭМ!$B$33:$B$776,X$83)+'СЕТ СН'!$G$14+СВЦЭМ!$D$10+'СЕТ СН'!$G$6-'СЕТ СН'!$G$26</f>
        <v>1436.8219609900002</v>
      </c>
      <c r="Y101" s="36">
        <f>SUMIFS(СВЦЭМ!$D$33:$D$776,СВЦЭМ!$A$33:$A$776,$A101,СВЦЭМ!$B$33:$B$776,Y$83)+'СЕТ СН'!$G$14+СВЦЭМ!$D$10+'СЕТ СН'!$G$6-'СЕТ СН'!$G$26</f>
        <v>1433.9910307499999</v>
      </c>
    </row>
    <row r="102" spans="1:25" ht="15.75" x14ac:dyDescent="0.2">
      <c r="A102" s="35">
        <f t="shared" si="2"/>
        <v>43788</v>
      </c>
      <c r="B102" s="36">
        <f>SUMIFS(СВЦЭМ!$D$33:$D$776,СВЦЭМ!$A$33:$A$776,$A102,СВЦЭМ!$B$33:$B$776,B$83)+'СЕТ СН'!$G$14+СВЦЭМ!$D$10+'СЕТ СН'!$G$6-'СЕТ СН'!$G$26</f>
        <v>1501.3604671500002</v>
      </c>
      <c r="C102" s="36">
        <f>SUMIFS(СВЦЭМ!$D$33:$D$776,СВЦЭМ!$A$33:$A$776,$A102,СВЦЭМ!$B$33:$B$776,C$83)+'СЕТ СН'!$G$14+СВЦЭМ!$D$10+'СЕТ СН'!$G$6-'СЕТ СН'!$G$26</f>
        <v>1523.9950224200002</v>
      </c>
      <c r="D102" s="36">
        <f>SUMIFS(СВЦЭМ!$D$33:$D$776,СВЦЭМ!$A$33:$A$776,$A102,СВЦЭМ!$B$33:$B$776,D$83)+'СЕТ СН'!$G$14+СВЦЭМ!$D$10+'СЕТ СН'!$G$6-'СЕТ СН'!$G$26</f>
        <v>1523.83584961</v>
      </c>
      <c r="E102" s="36">
        <f>SUMIFS(СВЦЭМ!$D$33:$D$776,СВЦЭМ!$A$33:$A$776,$A102,СВЦЭМ!$B$33:$B$776,E$83)+'СЕТ СН'!$G$14+СВЦЭМ!$D$10+'СЕТ СН'!$G$6-'СЕТ СН'!$G$26</f>
        <v>1524.83016056</v>
      </c>
      <c r="F102" s="36">
        <f>SUMIFS(СВЦЭМ!$D$33:$D$776,СВЦЭМ!$A$33:$A$776,$A102,СВЦЭМ!$B$33:$B$776,F$83)+'СЕТ СН'!$G$14+СВЦЭМ!$D$10+'СЕТ СН'!$G$6-'СЕТ СН'!$G$26</f>
        <v>1511.3514433300002</v>
      </c>
      <c r="G102" s="36">
        <f>SUMIFS(СВЦЭМ!$D$33:$D$776,СВЦЭМ!$A$33:$A$776,$A102,СВЦЭМ!$B$33:$B$776,G$83)+'СЕТ СН'!$G$14+СВЦЭМ!$D$10+'СЕТ СН'!$G$6-'СЕТ СН'!$G$26</f>
        <v>1507.3654477800001</v>
      </c>
      <c r="H102" s="36">
        <f>SUMIFS(СВЦЭМ!$D$33:$D$776,СВЦЭМ!$A$33:$A$776,$A102,СВЦЭМ!$B$33:$B$776,H$83)+'СЕТ СН'!$G$14+СВЦЭМ!$D$10+'СЕТ СН'!$G$6-'СЕТ СН'!$G$26</f>
        <v>1483.6394787500001</v>
      </c>
      <c r="I102" s="36">
        <f>SUMIFS(СВЦЭМ!$D$33:$D$776,СВЦЭМ!$A$33:$A$776,$A102,СВЦЭМ!$B$33:$B$776,I$83)+'СЕТ СН'!$G$14+СВЦЭМ!$D$10+'СЕТ СН'!$G$6-'СЕТ СН'!$G$26</f>
        <v>1491.9309809400002</v>
      </c>
      <c r="J102" s="36">
        <f>SUMIFS(СВЦЭМ!$D$33:$D$776,СВЦЭМ!$A$33:$A$776,$A102,СВЦЭМ!$B$33:$B$776,J$83)+'СЕТ СН'!$G$14+СВЦЭМ!$D$10+'СЕТ СН'!$G$6-'СЕТ СН'!$G$26</f>
        <v>1498.9543812900001</v>
      </c>
      <c r="K102" s="36">
        <f>SUMIFS(СВЦЭМ!$D$33:$D$776,СВЦЭМ!$A$33:$A$776,$A102,СВЦЭМ!$B$33:$B$776,K$83)+'СЕТ СН'!$G$14+СВЦЭМ!$D$10+'СЕТ СН'!$G$6-'СЕТ СН'!$G$26</f>
        <v>1506.2070561800001</v>
      </c>
      <c r="L102" s="36">
        <f>SUMIFS(СВЦЭМ!$D$33:$D$776,СВЦЭМ!$A$33:$A$776,$A102,СВЦЭМ!$B$33:$B$776,L$83)+'СЕТ СН'!$G$14+СВЦЭМ!$D$10+'СЕТ СН'!$G$6-'СЕТ СН'!$G$26</f>
        <v>1468.3691191600001</v>
      </c>
      <c r="M102" s="36">
        <f>SUMIFS(СВЦЭМ!$D$33:$D$776,СВЦЭМ!$A$33:$A$776,$A102,СВЦЭМ!$B$33:$B$776,M$83)+'СЕТ СН'!$G$14+СВЦЭМ!$D$10+'СЕТ СН'!$G$6-'СЕТ СН'!$G$26</f>
        <v>1452.10968729</v>
      </c>
      <c r="N102" s="36">
        <f>SUMIFS(СВЦЭМ!$D$33:$D$776,СВЦЭМ!$A$33:$A$776,$A102,СВЦЭМ!$B$33:$B$776,N$83)+'СЕТ СН'!$G$14+СВЦЭМ!$D$10+'СЕТ СН'!$G$6-'СЕТ СН'!$G$26</f>
        <v>1447.2346447800001</v>
      </c>
      <c r="O102" s="36">
        <f>SUMIFS(СВЦЭМ!$D$33:$D$776,СВЦЭМ!$A$33:$A$776,$A102,СВЦЭМ!$B$33:$B$776,O$83)+'СЕТ СН'!$G$14+СВЦЭМ!$D$10+'СЕТ СН'!$G$6-'СЕТ СН'!$G$26</f>
        <v>1443.28077076</v>
      </c>
      <c r="P102" s="36">
        <f>SUMIFS(СВЦЭМ!$D$33:$D$776,СВЦЭМ!$A$33:$A$776,$A102,СВЦЭМ!$B$33:$B$776,P$83)+'СЕТ СН'!$G$14+СВЦЭМ!$D$10+'СЕТ СН'!$G$6-'СЕТ СН'!$G$26</f>
        <v>1443.04155782</v>
      </c>
      <c r="Q102" s="36">
        <f>SUMIFS(СВЦЭМ!$D$33:$D$776,СВЦЭМ!$A$33:$A$776,$A102,СВЦЭМ!$B$33:$B$776,Q$83)+'СЕТ СН'!$G$14+СВЦЭМ!$D$10+'СЕТ СН'!$G$6-'СЕТ СН'!$G$26</f>
        <v>1444.8907967099999</v>
      </c>
      <c r="R102" s="36">
        <f>SUMIFS(СВЦЭМ!$D$33:$D$776,СВЦЭМ!$A$33:$A$776,$A102,СВЦЭМ!$B$33:$B$776,R$83)+'СЕТ СН'!$G$14+СВЦЭМ!$D$10+'СЕТ СН'!$G$6-'СЕТ СН'!$G$26</f>
        <v>1443.4599627500002</v>
      </c>
      <c r="S102" s="36">
        <f>SUMIFS(СВЦЭМ!$D$33:$D$776,СВЦЭМ!$A$33:$A$776,$A102,СВЦЭМ!$B$33:$B$776,S$83)+'СЕТ СН'!$G$14+СВЦЭМ!$D$10+'СЕТ СН'!$G$6-'СЕТ СН'!$G$26</f>
        <v>1453.9852309800001</v>
      </c>
      <c r="T102" s="36">
        <f>SUMIFS(СВЦЭМ!$D$33:$D$776,СВЦЭМ!$A$33:$A$776,$A102,СВЦЭМ!$B$33:$B$776,T$83)+'СЕТ СН'!$G$14+СВЦЭМ!$D$10+'СЕТ СН'!$G$6-'СЕТ СН'!$G$26</f>
        <v>1467.1240022500001</v>
      </c>
      <c r="U102" s="36">
        <f>SUMIFS(СВЦЭМ!$D$33:$D$776,СВЦЭМ!$A$33:$A$776,$A102,СВЦЭМ!$B$33:$B$776,U$83)+'СЕТ СН'!$G$14+СВЦЭМ!$D$10+'СЕТ СН'!$G$6-'СЕТ СН'!$G$26</f>
        <v>1463.73803189</v>
      </c>
      <c r="V102" s="36">
        <f>SUMIFS(СВЦЭМ!$D$33:$D$776,СВЦЭМ!$A$33:$A$776,$A102,СВЦЭМ!$B$33:$B$776,V$83)+'СЕТ СН'!$G$14+СВЦЭМ!$D$10+'СЕТ СН'!$G$6-'СЕТ СН'!$G$26</f>
        <v>1459.4501649700001</v>
      </c>
      <c r="W102" s="36">
        <f>SUMIFS(СВЦЭМ!$D$33:$D$776,СВЦЭМ!$A$33:$A$776,$A102,СВЦЭМ!$B$33:$B$776,W$83)+'СЕТ СН'!$G$14+СВЦЭМ!$D$10+'СЕТ СН'!$G$6-'СЕТ СН'!$G$26</f>
        <v>1455.9366837</v>
      </c>
      <c r="X102" s="36">
        <f>SUMIFS(СВЦЭМ!$D$33:$D$776,СВЦЭМ!$A$33:$A$776,$A102,СВЦЭМ!$B$33:$B$776,X$83)+'СЕТ СН'!$G$14+СВЦЭМ!$D$10+'СЕТ СН'!$G$6-'СЕТ СН'!$G$26</f>
        <v>1452.2841366600001</v>
      </c>
      <c r="Y102" s="36">
        <f>SUMIFS(СВЦЭМ!$D$33:$D$776,СВЦЭМ!$A$33:$A$776,$A102,СВЦЭМ!$B$33:$B$776,Y$83)+'СЕТ СН'!$G$14+СВЦЭМ!$D$10+'СЕТ СН'!$G$6-'СЕТ СН'!$G$26</f>
        <v>1457.3789330300001</v>
      </c>
    </row>
    <row r="103" spans="1:25" ht="15.75" x14ac:dyDescent="0.2">
      <c r="A103" s="35">
        <f t="shared" si="2"/>
        <v>43789</v>
      </c>
      <c r="B103" s="36">
        <f>SUMIFS(СВЦЭМ!$D$33:$D$776,СВЦЭМ!$A$33:$A$776,$A103,СВЦЭМ!$B$33:$B$776,B$83)+'СЕТ СН'!$G$14+СВЦЭМ!$D$10+'СЕТ СН'!$G$6-'СЕТ СН'!$G$26</f>
        <v>1437.6165033299999</v>
      </c>
      <c r="C103" s="36">
        <f>SUMIFS(СВЦЭМ!$D$33:$D$776,СВЦЭМ!$A$33:$A$776,$A103,СВЦЭМ!$B$33:$B$776,C$83)+'СЕТ СН'!$G$14+СВЦЭМ!$D$10+'СЕТ СН'!$G$6-'СЕТ СН'!$G$26</f>
        <v>1449.5509013000001</v>
      </c>
      <c r="D103" s="36">
        <f>SUMIFS(СВЦЭМ!$D$33:$D$776,СВЦЭМ!$A$33:$A$776,$A103,СВЦЭМ!$B$33:$B$776,D$83)+'СЕТ СН'!$G$14+СВЦЭМ!$D$10+'СЕТ СН'!$G$6-'СЕТ СН'!$G$26</f>
        <v>1449.16893903</v>
      </c>
      <c r="E103" s="36">
        <f>SUMIFS(СВЦЭМ!$D$33:$D$776,СВЦЭМ!$A$33:$A$776,$A103,СВЦЭМ!$B$33:$B$776,E$83)+'СЕТ СН'!$G$14+СВЦЭМ!$D$10+'СЕТ СН'!$G$6-'СЕТ СН'!$G$26</f>
        <v>1456.1448704100001</v>
      </c>
      <c r="F103" s="36">
        <f>SUMIFS(СВЦЭМ!$D$33:$D$776,СВЦЭМ!$A$33:$A$776,$A103,СВЦЭМ!$B$33:$B$776,F$83)+'СЕТ СН'!$G$14+СВЦЭМ!$D$10+'СЕТ СН'!$G$6-'СЕТ СН'!$G$26</f>
        <v>1444.8543610400002</v>
      </c>
      <c r="G103" s="36">
        <f>SUMIFS(СВЦЭМ!$D$33:$D$776,СВЦЭМ!$A$33:$A$776,$A103,СВЦЭМ!$B$33:$B$776,G$83)+'СЕТ СН'!$G$14+СВЦЭМ!$D$10+'СЕТ СН'!$G$6-'СЕТ СН'!$G$26</f>
        <v>1446.02467166</v>
      </c>
      <c r="H103" s="36">
        <f>SUMIFS(СВЦЭМ!$D$33:$D$776,СВЦЭМ!$A$33:$A$776,$A103,СВЦЭМ!$B$33:$B$776,H$83)+'СЕТ СН'!$G$14+СВЦЭМ!$D$10+'СЕТ СН'!$G$6-'СЕТ СН'!$G$26</f>
        <v>1453.4543117500002</v>
      </c>
      <c r="I103" s="36">
        <f>SUMIFS(СВЦЭМ!$D$33:$D$776,СВЦЭМ!$A$33:$A$776,$A103,СВЦЭМ!$B$33:$B$776,I$83)+'СЕТ СН'!$G$14+СВЦЭМ!$D$10+'СЕТ СН'!$G$6-'СЕТ СН'!$G$26</f>
        <v>1462.2006738</v>
      </c>
      <c r="J103" s="36">
        <f>SUMIFS(СВЦЭМ!$D$33:$D$776,СВЦЭМ!$A$33:$A$776,$A103,СВЦЭМ!$B$33:$B$776,J$83)+'СЕТ СН'!$G$14+СВЦЭМ!$D$10+'СЕТ СН'!$G$6-'СЕТ СН'!$G$26</f>
        <v>1471.1986805800002</v>
      </c>
      <c r="K103" s="36">
        <f>SUMIFS(СВЦЭМ!$D$33:$D$776,СВЦЭМ!$A$33:$A$776,$A103,СВЦЭМ!$B$33:$B$776,K$83)+'СЕТ СН'!$G$14+СВЦЭМ!$D$10+'СЕТ СН'!$G$6-'СЕТ СН'!$G$26</f>
        <v>1477.6976127600001</v>
      </c>
      <c r="L103" s="36">
        <f>SUMIFS(СВЦЭМ!$D$33:$D$776,СВЦЭМ!$A$33:$A$776,$A103,СВЦЭМ!$B$33:$B$776,L$83)+'СЕТ СН'!$G$14+СВЦЭМ!$D$10+'СЕТ СН'!$G$6-'СЕТ СН'!$G$26</f>
        <v>1449.8464875499999</v>
      </c>
      <c r="M103" s="36">
        <f>SUMIFS(СВЦЭМ!$D$33:$D$776,СВЦЭМ!$A$33:$A$776,$A103,СВЦЭМ!$B$33:$B$776,M$83)+'СЕТ СН'!$G$14+СВЦЭМ!$D$10+'СЕТ СН'!$G$6-'СЕТ СН'!$G$26</f>
        <v>1426.9382124200001</v>
      </c>
      <c r="N103" s="36">
        <f>SUMIFS(СВЦЭМ!$D$33:$D$776,СВЦЭМ!$A$33:$A$776,$A103,СВЦЭМ!$B$33:$B$776,N$83)+'СЕТ СН'!$G$14+СВЦЭМ!$D$10+'СЕТ СН'!$G$6-'СЕТ СН'!$G$26</f>
        <v>1416.1579069500001</v>
      </c>
      <c r="O103" s="36">
        <f>SUMIFS(СВЦЭМ!$D$33:$D$776,СВЦЭМ!$A$33:$A$776,$A103,СВЦЭМ!$B$33:$B$776,O$83)+'СЕТ СН'!$G$14+СВЦЭМ!$D$10+'СЕТ СН'!$G$6-'СЕТ СН'!$G$26</f>
        <v>1416.5589988800002</v>
      </c>
      <c r="P103" s="36">
        <f>SUMIFS(СВЦЭМ!$D$33:$D$776,СВЦЭМ!$A$33:$A$776,$A103,СВЦЭМ!$B$33:$B$776,P$83)+'СЕТ СН'!$G$14+СВЦЭМ!$D$10+'СЕТ СН'!$G$6-'СЕТ СН'!$G$26</f>
        <v>1411.0972798299999</v>
      </c>
      <c r="Q103" s="36">
        <f>SUMIFS(СВЦЭМ!$D$33:$D$776,СВЦЭМ!$A$33:$A$776,$A103,СВЦЭМ!$B$33:$B$776,Q$83)+'СЕТ СН'!$G$14+СВЦЭМ!$D$10+'СЕТ СН'!$G$6-'СЕТ СН'!$G$26</f>
        <v>1406.4114927300002</v>
      </c>
      <c r="R103" s="36">
        <f>SUMIFS(СВЦЭМ!$D$33:$D$776,СВЦЭМ!$A$33:$A$776,$A103,СВЦЭМ!$B$33:$B$776,R$83)+'СЕТ СН'!$G$14+СВЦЭМ!$D$10+'СЕТ СН'!$G$6-'СЕТ СН'!$G$26</f>
        <v>1414.1059459799999</v>
      </c>
      <c r="S103" s="36">
        <f>SUMIFS(СВЦЭМ!$D$33:$D$776,СВЦЭМ!$A$33:$A$776,$A103,СВЦЭМ!$B$33:$B$776,S$83)+'СЕТ СН'!$G$14+СВЦЭМ!$D$10+'СЕТ СН'!$G$6-'СЕТ СН'!$G$26</f>
        <v>1430.5426014</v>
      </c>
      <c r="T103" s="36">
        <f>SUMIFS(СВЦЭМ!$D$33:$D$776,СВЦЭМ!$A$33:$A$776,$A103,СВЦЭМ!$B$33:$B$776,T$83)+'СЕТ СН'!$G$14+СВЦЭМ!$D$10+'СЕТ СН'!$G$6-'СЕТ СН'!$G$26</f>
        <v>1439.9738143100001</v>
      </c>
      <c r="U103" s="36">
        <f>SUMIFS(СВЦЭМ!$D$33:$D$776,СВЦЭМ!$A$33:$A$776,$A103,СВЦЭМ!$B$33:$B$776,U$83)+'СЕТ СН'!$G$14+СВЦЭМ!$D$10+'СЕТ СН'!$G$6-'СЕТ СН'!$G$26</f>
        <v>1435.680681</v>
      </c>
      <c r="V103" s="36">
        <f>SUMIFS(СВЦЭМ!$D$33:$D$776,СВЦЭМ!$A$33:$A$776,$A103,СВЦЭМ!$B$33:$B$776,V$83)+'СЕТ СН'!$G$14+СВЦЭМ!$D$10+'СЕТ СН'!$G$6-'СЕТ СН'!$G$26</f>
        <v>1424.4785837100001</v>
      </c>
      <c r="W103" s="36">
        <f>SUMIFS(СВЦЭМ!$D$33:$D$776,СВЦЭМ!$A$33:$A$776,$A103,СВЦЭМ!$B$33:$B$776,W$83)+'СЕТ СН'!$G$14+СВЦЭМ!$D$10+'СЕТ СН'!$G$6-'СЕТ СН'!$G$26</f>
        <v>1428.01690216</v>
      </c>
      <c r="X103" s="36">
        <f>SUMIFS(СВЦЭМ!$D$33:$D$776,СВЦЭМ!$A$33:$A$776,$A103,СВЦЭМ!$B$33:$B$776,X$83)+'СЕТ СН'!$G$14+СВЦЭМ!$D$10+'СЕТ СН'!$G$6-'СЕТ СН'!$G$26</f>
        <v>1421.01265777</v>
      </c>
      <c r="Y103" s="36">
        <f>SUMIFS(СВЦЭМ!$D$33:$D$776,СВЦЭМ!$A$33:$A$776,$A103,СВЦЭМ!$B$33:$B$776,Y$83)+'СЕТ СН'!$G$14+СВЦЭМ!$D$10+'СЕТ СН'!$G$6-'СЕТ СН'!$G$26</f>
        <v>1421.7948062400001</v>
      </c>
    </row>
    <row r="104" spans="1:25" ht="15.75" x14ac:dyDescent="0.2">
      <c r="A104" s="35">
        <f t="shared" si="2"/>
        <v>43790</v>
      </c>
      <c r="B104" s="36">
        <f>SUMIFS(СВЦЭМ!$D$33:$D$776,СВЦЭМ!$A$33:$A$776,$A104,СВЦЭМ!$B$33:$B$776,B$83)+'СЕТ СН'!$G$14+СВЦЭМ!$D$10+'СЕТ СН'!$G$6-'СЕТ СН'!$G$26</f>
        <v>1490.4326192000001</v>
      </c>
      <c r="C104" s="36">
        <f>SUMIFS(СВЦЭМ!$D$33:$D$776,СВЦЭМ!$A$33:$A$776,$A104,СВЦЭМ!$B$33:$B$776,C$83)+'СЕТ СН'!$G$14+СВЦЭМ!$D$10+'СЕТ СН'!$G$6-'СЕТ СН'!$G$26</f>
        <v>1497.0122538600001</v>
      </c>
      <c r="D104" s="36">
        <f>SUMIFS(СВЦЭМ!$D$33:$D$776,СВЦЭМ!$A$33:$A$776,$A104,СВЦЭМ!$B$33:$B$776,D$83)+'СЕТ СН'!$G$14+СВЦЭМ!$D$10+'СЕТ СН'!$G$6-'СЕТ СН'!$G$26</f>
        <v>1539.7908660600001</v>
      </c>
      <c r="E104" s="36">
        <f>SUMIFS(СВЦЭМ!$D$33:$D$776,СВЦЭМ!$A$33:$A$776,$A104,СВЦЭМ!$B$33:$B$776,E$83)+'СЕТ СН'!$G$14+СВЦЭМ!$D$10+'СЕТ СН'!$G$6-'СЕТ СН'!$G$26</f>
        <v>1537.7661540399999</v>
      </c>
      <c r="F104" s="36">
        <f>SUMIFS(СВЦЭМ!$D$33:$D$776,СВЦЭМ!$A$33:$A$776,$A104,СВЦЭМ!$B$33:$B$776,F$83)+'СЕТ СН'!$G$14+СВЦЭМ!$D$10+'СЕТ СН'!$G$6-'СЕТ СН'!$G$26</f>
        <v>1535.98782132</v>
      </c>
      <c r="G104" s="36">
        <f>SUMIFS(СВЦЭМ!$D$33:$D$776,СВЦЭМ!$A$33:$A$776,$A104,СВЦЭМ!$B$33:$B$776,G$83)+'СЕТ СН'!$G$14+СВЦЭМ!$D$10+'СЕТ СН'!$G$6-'СЕТ СН'!$G$26</f>
        <v>1525.64762909</v>
      </c>
      <c r="H104" s="36">
        <f>SUMIFS(СВЦЭМ!$D$33:$D$776,СВЦЭМ!$A$33:$A$776,$A104,СВЦЭМ!$B$33:$B$776,H$83)+'СЕТ СН'!$G$14+СВЦЭМ!$D$10+'СЕТ СН'!$G$6-'СЕТ СН'!$G$26</f>
        <v>1485.7534900200001</v>
      </c>
      <c r="I104" s="36">
        <f>SUMIFS(СВЦЭМ!$D$33:$D$776,СВЦЭМ!$A$33:$A$776,$A104,СВЦЭМ!$B$33:$B$776,I$83)+'СЕТ СН'!$G$14+СВЦЭМ!$D$10+'СЕТ СН'!$G$6-'СЕТ СН'!$G$26</f>
        <v>1468.30782912</v>
      </c>
      <c r="J104" s="36">
        <f>SUMIFS(СВЦЭМ!$D$33:$D$776,СВЦЭМ!$A$33:$A$776,$A104,СВЦЭМ!$B$33:$B$776,J$83)+'СЕТ СН'!$G$14+СВЦЭМ!$D$10+'СЕТ СН'!$G$6-'СЕТ СН'!$G$26</f>
        <v>1443.6557620100002</v>
      </c>
      <c r="K104" s="36">
        <f>SUMIFS(СВЦЭМ!$D$33:$D$776,СВЦЭМ!$A$33:$A$776,$A104,СВЦЭМ!$B$33:$B$776,K$83)+'СЕТ СН'!$G$14+СВЦЭМ!$D$10+'СЕТ СН'!$G$6-'СЕТ СН'!$G$26</f>
        <v>1438.54077375</v>
      </c>
      <c r="L104" s="36">
        <f>SUMIFS(СВЦЭМ!$D$33:$D$776,СВЦЭМ!$A$33:$A$776,$A104,СВЦЭМ!$B$33:$B$776,L$83)+'СЕТ СН'!$G$14+СВЦЭМ!$D$10+'СЕТ СН'!$G$6-'СЕТ СН'!$G$26</f>
        <v>1411.50479301</v>
      </c>
      <c r="M104" s="36">
        <f>SUMIFS(СВЦЭМ!$D$33:$D$776,СВЦЭМ!$A$33:$A$776,$A104,СВЦЭМ!$B$33:$B$776,M$83)+'СЕТ СН'!$G$14+СВЦЭМ!$D$10+'СЕТ СН'!$G$6-'СЕТ СН'!$G$26</f>
        <v>1410.2113454700002</v>
      </c>
      <c r="N104" s="36">
        <f>SUMIFS(СВЦЭМ!$D$33:$D$776,СВЦЭМ!$A$33:$A$776,$A104,СВЦЭМ!$B$33:$B$776,N$83)+'СЕТ СН'!$G$14+СВЦЭМ!$D$10+'СЕТ СН'!$G$6-'СЕТ СН'!$G$26</f>
        <v>1425.9311834499999</v>
      </c>
      <c r="O104" s="36">
        <f>SUMIFS(СВЦЭМ!$D$33:$D$776,СВЦЭМ!$A$33:$A$776,$A104,СВЦЭМ!$B$33:$B$776,O$83)+'СЕТ СН'!$G$14+СВЦЭМ!$D$10+'СЕТ СН'!$G$6-'СЕТ СН'!$G$26</f>
        <v>1444.1199752699999</v>
      </c>
      <c r="P104" s="36">
        <f>SUMIFS(СВЦЭМ!$D$33:$D$776,СВЦЭМ!$A$33:$A$776,$A104,СВЦЭМ!$B$33:$B$776,P$83)+'СЕТ СН'!$G$14+СВЦЭМ!$D$10+'СЕТ СН'!$G$6-'СЕТ СН'!$G$26</f>
        <v>1442.55663742</v>
      </c>
      <c r="Q104" s="36">
        <f>SUMIFS(СВЦЭМ!$D$33:$D$776,СВЦЭМ!$A$33:$A$776,$A104,СВЦЭМ!$B$33:$B$776,Q$83)+'СЕТ СН'!$G$14+СВЦЭМ!$D$10+'СЕТ СН'!$G$6-'СЕТ СН'!$G$26</f>
        <v>1442.1683130900001</v>
      </c>
      <c r="R104" s="36">
        <f>SUMIFS(СВЦЭМ!$D$33:$D$776,СВЦЭМ!$A$33:$A$776,$A104,СВЦЭМ!$B$33:$B$776,R$83)+'СЕТ СН'!$G$14+СВЦЭМ!$D$10+'СЕТ СН'!$G$6-'СЕТ СН'!$G$26</f>
        <v>1426.9488457800001</v>
      </c>
      <c r="S104" s="36">
        <f>SUMIFS(СВЦЭМ!$D$33:$D$776,СВЦЭМ!$A$33:$A$776,$A104,СВЦЭМ!$B$33:$B$776,S$83)+'СЕТ СН'!$G$14+СВЦЭМ!$D$10+'СЕТ СН'!$G$6-'СЕТ СН'!$G$26</f>
        <v>1405.82266697</v>
      </c>
      <c r="T104" s="36">
        <f>SUMIFS(СВЦЭМ!$D$33:$D$776,СВЦЭМ!$A$33:$A$776,$A104,СВЦЭМ!$B$33:$B$776,T$83)+'СЕТ СН'!$G$14+СВЦЭМ!$D$10+'СЕТ СН'!$G$6-'СЕТ СН'!$G$26</f>
        <v>1398.4764238500002</v>
      </c>
      <c r="U104" s="36">
        <f>SUMIFS(СВЦЭМ!$D$33:$D$776,СВЦЭМ!$A$33:$A$776,$A104,СВЦЭМ!$B$33:$B$776,U$83)+'СЕТ СН'!$G$14+СВЦЭМ!$D$10+'СЕТ СН'!$G$6-'СЕТ СН'!$G$26</f>
        <v>1396.0830226</v>
      </c>
      <c r="V104" s="36">
        <f>SUMIFS(СВЦЭМ!$D$33:$D$776,СВЦЭМ!$A$33:$A$776,$A104,СВЦЭМ!$B$33:$B$776,V$83)+'СЕТ СН'!$G$14+СВЦЭМ!$D$10+'СЕТ СН'!$G$6-'СЕТ СН'!$G$26</f>
        <v>1382.60644761</v>
      </c>
      <c r="W104" s="36">
        <f>SUMIFS(СВЦЭМ!$D$33:$D$776,СВЦЭМ!$A$33:$A$776,$A104,СВЦЭМ!$B$33:$B$776,W$83)+'СЕТ СН'!$G$14+СВЦЭМ!$D$10+'СЕТ СН'!$G$6-'СЕТ СН'!$G$26</f>
        <v>1374.38872709</v>
      </c>
      <c r="X104" s="36">
        <f>SUMIFS(СВЦЭМ!$D$33:$D$776,СВЦЭМ!$A$33:$A$776,$A104,СВЦЭМ!$B$33:$B$776,X$83)+'СЕТ СН'!$G$14+СВЦЭМ!$D$10+'СЕТ СН'!$G$6-'СЕТ СН'!$G$26</f>
        <v>1377.7642055800002</v>
      </c>
      <c r="Y104" s="36">
        <f>SUMIFS(СВЦЭМ!$D$33:$D$776,СВЦЭМ!$A$33:$A$776,$A104,СВЦЭМ!$B$33:$B$776,Y$83)+'СЕТ СН'!$G$14+СВЦЭМ!$D$10+'СЕТ СН'!$G$6-'СЕТ СН'!$G$26</f>
        <v>1435.5529414600001</v>
      </c>
    </row>
    <row r="105" spans="1:25" ht="15.75" x14ac:dyDescent="0.2">
      <c r="A105" s="35">
        <f t="shared" si="2"/>
        <v>43791</v>
      </c>
      <c r="B105" s="36">
        <f>SUMIFS(СВЦЭМ!$D$33:$D$776,СВЦЭМ!$A$33:$A$776,$A105,СВЦЭМ!$B$33:$B$776,B$83)+'СЕТ СН'!$G$14+СВЦЭМ!$D$10+'СЕТ СН'!$G$6-'СЕТ СН'!$G$26</f>
        <v>1490.65106872</v>
      </c>
      <c r="C105" s="36">
        <f>SUMIFS(СВЦЭМ!$D$33:$D$776,СВЦЭМ!$A$33:$A$776,$A105,СВЦЭМ!$B$33:$B$776,C$83)+'СЕТ СН'!$G$14+СВЦЭМ!$D$10+'СЕТ СН'!$G$6-'СЕТ СН'!$G$26</f>
        <v>1525.65856482</v>
      </c>
      <c r="D105" s="36">
        <f>SUMIFS(СВЦЭМ!$D$33:$D$776,СВЦЭМ!$A$33:$A$776,$A105,СВЦЭМ!$B$33:$B$776,D$83)+'СЕТ СН'!$G$14+СВЦЭМ!$D$10+'СЕТ СН'!$G$6-'СЕТ СН'!$G$26</f>
        <v>1530.16007472</v>
      </c>
      <c r="E105" s="36">
        <f>SUMIFS(СВЦЭМ!$D$33:$D$776,СВЦЭМ!$A$33:$A$776,$A105,СВЦЭМ!$B$33:$B$776,E$83)+'СЕТ СН'!$G$14+СВЦЭМ!$D$10+'СЕТ СН'!$G$6-'СЕТ СН'!$G$26</f>
        <v>1515.63912856</v>
      </c>
      <c r="F105" s="36">
        <f>SUMIFS(СВЦЭМ!$D$33:$D$776,СВЦЭМ!$A$33:$A$776,$A105,СВЦЭМ!$B$33:$B$776,F$83)+'СЕТ СН'!$G$14+СВЦЭМ!$D$10+'СЕТ СН'!$G$6-'СЕТ СН'!$G$26</f>
        <v>1503.1804179400001</v>
      </c>
      <c r="G105" s="36">
        <f>SUMIFS(СВЦЭМ!$D$33:$D$776,СВЦЭМ!$A$33:$A$776,$A105,СВЦЭМ!$B$33:$B$776,G$83)+'СЕТ СН'!$G$14+СВЦЭМ!$D$10+'СЕТ СН'!$G$6-'СЕТ СН'!$G$26</f>
        <v>1487.77354674</v>
      </c>
      <c r="H105" s="36">
        <f>SUMIFS(СВЦЭМ!$D$33:$D$776,СВЦЭМ!$A$33:$A$776,$A105,СВЦЭМ!$B$33:$B$776,H$83)+'СЕТ СН'!$G$14+СВЦЭМ!$D$10+'СЕТ СН'!$G$6-'СЕТ СН'!$G$26</f>
        <v>1468.1834646900002</v>
      </c>
      <c r="I105" s="36">
        <f>SUMIFS(СВЦЭМ!$D$33:$D$776,СВЦЭМ!$A$33:$A$776,$A105,СВЦЭМ!$B$33:$B$776,I$83)+'СЕТ СН'!$G$14+СВЦЭМ!$D$10+'СЕТ СН'!$G$6-'СЕТ СН'!$G$26</f>
        <v>1468.03539918</v>
      </c>
      <c r="J105" s="36">
        <f>SUMIFS(СВЦЭМ!$D$33:$D$776,СВЦЭМ!$A$33:$A$776,$A105,СВЦЭМ!$B$33:$B$776,J$83)+'СЕТ СН'!$G$14+СВЦЭМ!$D$10+'СЕТ СН'!$G$6-'СЕТ СН'!$G$26</f>
        <v>1441.0236254500001</v>
      </c>
      <c r="K105" s="36">
        <f>SUMIFS(СВЦЭМ!$D$33:$D$776,СВЦЭМ!$A$33:$A$776,$A105,СВЦЭМ!$B$33:$B$776,K$83)+'СЕТ СН'!$G$14+СВЦЭМ!$D$10+'СЕТ СН'!$G$6-'СЕТ СН'!$G$26</f>
        <v>1435.9811353099999</v>
      </c>
      <c r="L105" s="36">
        <f>SUMIFS(СВЦЭМ!$D$33:$D$776,СВЦЭМ!$A$33:$A$776,$A105,СВЦЭМ!$B$33:$B$776,L$83)+'СЕТ СН'!$G$14+СВЦЭМ!$D$10+'СЕТ СН'!$G$6-'СЕТ СН'!$G$26</f>
        <v>1402.3792919000002</v>
      </c>
      <c r="M105" s="36">
        <f>SUMIFS(СВЦЭМ!$D$33:$D$776,СВЦЭМ!$A$33:$A$776,$A105,СВЦЭМ!$B$33:$B$776,M$83)+'СЕТ СН'!$G$14+СВЦЭМ!$D$10+'СЕТ СН'!$G$6-'СЕТ СН'!$G$26</f>
        <v>1399.90014363</v>
      </c>
      <c r="N105" s="36">
        <f>SUMIFS(СВЦЭМ!$D$33:$D$776,СВЦЭМ!$A$33:$A$776,$A105,СВЦЭМ!$B$33:$B$776,N$83)+'СЕТ СН'!$G$14+СВЦЭМ!$D$10+'СЕТ СН'!$G$6-'СЕТ СН'!$G$26</f>
        <v>1395.1284543400002</v>
      </c>
      <c r="O105" s="36">
        <f>SUMIFS(СВЦЭМ!$D$33:$D$776,СВЦЭМ!$A$33:$A$776,$A105,СВЦЭМ!$B$33:$B$776,O$83)+'СЕТ СН'!$G$14+СВЦЭМ!$D$10+'СЕТ СН'!$G$6-'СЕТ СН'!$G$26</f>
        <v>1410.7527751</v>
      </c>
      <c r="P105" s="36">
        <f>SUMIFS(СВЦЭМ!$D$33:$D$776,СВЦЭМ!$A$33:$A$776,$A105,СВЦЭМ!$B$33:$B$776,P$83)+'СЕТ СН'!$G$14+СВЦЭМ!$D$10+'СЕТ СН'!$G$6-'СЕТ СН'!$G$26</f>
        <v>1422.1902573699999</v>
      </c>
      <c r="Q105" s="36">
        <f>SUMIFS(СВЦЭМ!$D$33:$D$776,СВЦЭМ!$A$33:$A$776,$A105,СВЦЭМ!$B$33:$B$776,Q$83)+'СЕТ СН'!$G$14+СВЦЭМ!$D$10+'СЕТ СН'!$G$6-'СЕТ СН'!$G$26</f>
        <v>1422.7118218700002</v>
      </c>
      <c r="R105" s="36">
        <f>SUMIFS(СВЦЭМ!$D$33:$D$776,СВЦЭМ!$A$33:$A$776,$A105,СВЦЭМ!$B$33:$B$776,R$83)+'СЕТ СН'!$G$14+СВЦЭМ!$D$10+'СЕТ СН'!$G$6-'СЕТ СН'!$G$26</f>
        <v>1405.67069745</v>
      </c>
      <c r="S105" s="36">
        <f>SUMIFS(СВЦЭМ!$D$33:$D$776,СВЦЭМ!$A$33:$A$776,$A105,СВЦЭМ!$B$33:$B$776,S$83)+'СЕТ СН'!$G$14+СВЦЭМ!$D$10+'СЕТ СН'!$G$6-'СЕТ СН'!$G$26</f>
        <v>1396.2093034500001</v>
      </c>
      <c r="T105" s="36">
        <f>SUMIFS(СВЦЭМ!$D$33:$D$776,СВЦЭМ!$A$33:$A$776,$A105,СВЦЭМ!$B$33:$B$776,T$83)+'СЕТ СН'!$G$14+СВЦЭМ!$D$10+'СЕТ СН'!$G$6-'СЕТ СН'!$G$26</f>
        <v>1391.4165428199999</v>
      </c>
      <c r="U105" s="36">
        <f>SUMIFS(СВЦЭМ!$D$33:$D$776,СВЦЭМ!$A$33:$A$776,$A105,СВЦЭМ!$B$33:$B$776,U$83)+'СЕТ СН'!$G$14+СВЦЭМ!$D$10+'СЕТ СН'!$G$6-'СЕТ СН'!$G$26</f>
        <v>1384.69917012</v>
      </c>
      <c r="V105" s="36">
        <f>SUMIFS(СВЦЭМ!$D$33:$D$776,СВЦЭМ!$A$33:$A$776,$A105,СВЦЭМ!$B$33:$B$776,V$83)+'СЕТ СН'!$G$14+СВЦЭМ!$D$10+'СЕТ СН'!$G$6-'СЕТ СН'!$G$26</f>
        <v>1377.06926537</v>
      </c>
      <c r="W105" s="36">
        <f>SUMIFS(СВЦЭМ!$D$33:$D$776,СВЦЭМ!$A$33:$A$776,$A105,СВЦЭМ!$B$33:$B$776,W$83)+'СЕТ СН'!$G$14+СВЦЭМ!$D$10+'СЕТ СН'!$G$6-'СЕТ СН'!$G$26</f>
        <v>1364.74628463</v>
      </c>
      <c r="X105" s="36">
        <f>SUMIFS(СВЦЭМ!$D$33:$D$776,СВЦЭМ!$A$33:$A$776,$A105,СВЦЭМ!$B$33:$B$776,X$83)+'СЕТ СН'!$G$14+СВЦЭМ!$D$10+'СЕТ СН'!$G$6-'СЕТ СН'!$G$26</f>
        <v>1379.3121657300001</v>
      </c>
      <c r="Y105" s="36">
        <f>SUMIFS(СВЦЭМ!$D$33:$D$776,СВЦЭМ!$A$33:$A$776,$A105,СВЦЭМ!$B$33:$B$776,Y$83)+'СЕТ СН'!$G$14+СВЦЭМ!$D$10+'СЕТ СН'!$G$6-'СЕТ СН'!$G$26</f>
        <v>1411.7945983700001</v>
      </c>
    </row>
    <row r="106" spans="1:25" ht="15.75" x14ac:dyDescent="0.2">
      <c r="A106" s="35">
        <f t="shared" si="2"/>
        <v>43792</v>
      </c>
      <c r="B106" s="36">
        <f>SUMIFS(СВЦЭМ!$D$33:$D$776,СВЦЭМ!$A$33:$A$776,$A106,СВЦЭМ!$B$33:$B$776,B$83)+'СЕТ СН'!$G$14+СВЦЭМ!$D$10+'СЕТ СН'!$G$6-'СЕТ СН'!$G$26</f>
        <v>1445.23875585</v>
      </c>
      <c r="C106" s="36">
        <f>SUMIFS(СВЦЭМ!$D$33:$D$776,СВЦЭМ!$A$33:$A$776,$A106,СВЦЭМ!$B$33:$B$776,C$83)+'СЕТ СН'!$G$14+СВЦЭМ!$D$10+'СЕТ СН'!$G$6-'СЕТ СН'!$G$26</f>
        <v>1484.30407098</v>
      </c>
      <c r="D106" s="36">
        <f>SUMIFS(СВЦЭМ!$D$33:$D$776,СВЦЭМ!$A$33:$A$776,$A106,СВЦЭМ!$B$33:$B$776,D$83)+'СЕТ СН'!$G$14+СВЦЭМ!$D$10+'СЕТ СН'!$G$6-'СЕТ СН'!$G$26</f>
        <v>1494.6547933900001</v>
      </c>
      <c r="E106" s="36">
        <f>SUMIFS(СВЦЭМ!$D$33:$D$776,СВЦЭМ!$A$33:$A$776,$A106,СВЦЭМ!$B$33:$B$776,E$83)+'СЕТ СН'!$G$14+СВЦЭМ!$D$10+'СЕТ СН'!$G$6-'СЕТ СН'!$G$26</f>
        <v>1500.8679430000002</v>
      </c>
      <c r="F106" s="36">
        <f>SUMIFS(СВЦЭМ!$D$33:$D$776,СВЦЭМ!$A$33:$A$776,$A106,СВЦЭМ!$B$33:$B$776,F$83)+'СЕТ СН'!$G$14+СВЦЭМ!$D$10+'СЕТ СН'!$G$6-'СЕТ СН'!$G$26</f>
        <v>1497.7480794400001</v>
      </c>
      <c r="G106" s="36">
        <f>SUMIFS(СВЦЭМ!$D$33:$D$776,СВЦЭМ!$A$33:$A$776,$A106,СВЦЭМ!$B$33:$B$776,G$83)+'СЕТ СН'!$G$14+СВЦЭМ!$D$10+'СЕТ СН'!$G$6-'СЕТ СН'!$G$26</f>
        <v>1489.6859990900002</v>
      </c>
      <c r="H106" s="36">
        <f>SUMIFS(СВЦЭМ!$D$33:$D$776,СВЦЭМ!$A$33:$A$776,$A106,СВЦЭМ!$B$33:$B$776,H$83)+'СЕТ СН'!$G$14+СВЦЭМ!$D$10+'СЕТ СН'!$G$6-'СЕТ СН'!$G$26</f>
        <v>1471.0960313200001</v>
      </c>
      <c r="I106" s="36">
        <f>SUMIFS(СВЦЭМ!$D$33:$D$776,СВЦЭМ!$A$33:$A$776,$A106,СВЦЭМ!$B$33:$B$776,I$83)+'СЕТ СН'!$G$14+СВЦЭМ!$D$10+'СЕТ СН'!$G$6-'СЕТ СН'!$G$26</f>
        <v>1472.36903353</v>
      </c>
      <c r="J106" s="36">
        <f>SUMIFS(СВЦЭМ!$D$33:$D$776,СВЦЭМ!$A$33:$A$776,$A106,СВЦЭМ!$B$33:$B$776,J$83)+'СЕТ СН'!$G$14+СВЦЭМ!$D$10+'СЕТ СН'!$G$6-'СЕТ СН'!$G$26</f>
        <v>1451.1914659200002</v>
      </c>
      <c r="K106" s="36">
        <f>SUMIFS(СВЦЭМ!$D$33:$D$776,СВЦЭМ!$A$33:$A$776,$A106,СВЦЭМ!$B$33:$B$776,K$83)+'СЕТ СН'!$G$14+СВЦЭМ!$D$10+'СЕТ СН'!$G$6-'СЕТ СН'!$G$26</f>
        <v>1437.78245264</v>
      </c>
      <c r="L106" s="36">
        <f>SUMIFS(СВЦЭМ!$D$33:$D$776,СВЦЭМ!$A$33:$A$776,$A106,СВЦЭМ!$B$33:$B$776,L$83)+'СЕТ СН'!$G$14+СВЦЭМ!$D$10+'СЕТ СН'!$G$6-'СЕТ СН'!$G$26</f>
        <v>1404.8678217900001</v>
      </c>
      <c r="M106" s="36">
        <f>SUMIFS(СВЦЭМ!$D$33:$D$776,СВЦЭМ!$A$33:$A$776,$A106,СВЦЭМ!$B$33:$B$776,M$83)+'СЕТ СН'!$G$14+СВЦЭМ!$D$10+'СЕТ СН'!$G$6-'СЕТ СН'!$G$26</f>
        <v>1399.4548374800002</v>
      </c>
      <c r="N106" s="36">
        <f>SUMIFS(СВЦЭМ!$D$33:$D$776,СВЦЭМ!$A$33:$A$776,$A106,СВЦЭМ!$B$33:$B$776,N$83)+'СЕТ СН'!$G$14+СВЦЭМ!$D$10+'СЕТ СН'!$G$6-'СЕТ СН'!$G$26</f>
        <v>1393.5426024799999</v>
      </c>
      <c r="O106" s="36">
        <f>SUMIFS(СВЦЭМ!$D$33:$D$776,СВЦЭМ!$A$33:$A$776,$A106,СВЦЭМ!$B$33:$B$776,O$83)+'СЕТ СН'!$G$14+СВЦЭМ!$D$10+'СЕТ СН'!$G$6-'СЕТ СН'!$G$26</f>
        <v>1401.3673720000002</v>
      </c>
      <c r="P106" s="36">
        <f>SUMIFS(СВЦЭМ!$D$33:$D$776,СВЦЭМ!$A$33:$A$776,$A106,СВЦЭМ!$B$33:$B$776,P$83)+'СЕТ СН'!$G$14+СВЦЭМ!$D$10+'СЕТ СН'!$G$6-'СЕТ СН'!$G$26</f>
        <v>1412.4470445300001</v>
      </c>
      <c r="Q106" s="36">
        <f>SUMIFS(СВЦЭМ!$D$33:$D$776,СВЦЭМ!$A$33:$A$776,$A106,СВЦЭМ!$B$33:$B$776,Q$83)+'СЕТ СН'!$G$14+СВЦЭМ!$D$10+'СЕТ СН'!$G$6-'СЕТ СН'!$G$26</f>
        <v>1410.2929379300001</v>
      </c>
      <c r="R106" s="36">
        <f>SUMIFS(СВЦЭМ!$D$33:$D$776,СВЦЭМ!$A$33:$A$776,$A106,СВЦЭМ!$B$33:$B$776,R$83)+'СЕТ СН'!$G$14+СВЦЭМ!$D$10+'СЕТ СН'!$G$6-'СЕТ СН'!$G$26</f>
        <v>1401.7537272899999</v>
      </c>
      <c r="S106" s="36">
        <f>SUMIFS(СВЦЭМ!$D$33:$D$776,СВЦЭМ!$A$33:$A$776,$A106,СВЦЭМ!$B$33:$B$776,S$83)+'СЕТ СН'!$G$14+СВЦЭМ!$D$10+'СЕТ СН'!$G$6-'СЕТ СН'!$G$26</f>
        <v>1394.4143468299999</v>
      </c>
      <c r="T106" s="36">
        <f>SUMIFS(СВЦЭМ!$D$33:$D$776,СВЦЭМ!$A$33:$A$776,$A106,СВЦЭМ!$B$33:$B$776,T$83)+'СЕТ СН'!$G$14+СВЦЭМ!$D$10+'СЕТ СН'!$G$6-'СЕТ СН'!$G$26</f>
        <v>1387.1919099400002</v>
      </c>
      <c r="U106" s="36">
        <f>SUMIFS(СВЦЭМ!$D$33:$D$776,СВЦЭМ!$A$33:$A$776,$A106,СВЦЭМ!$B$33:$B$776,U$83)+'СЕТ СН'!$G$14+СВЦЭМ!$D$10+'СЕТ СН'!$G$6-'СЕТ СН'!$G$26</f>
        <v>1384.6262280999999</v>
      </c>
      <c r="V106" s="36">
        <f>SUMIFS(СВЦЭМ!$D$33:$D$776,СВЦЭМ!$A$33:$A$776,$A106,СВЦЭМ!$B$33:$B$776,V$83)+'СЕТ СН'!$G$14+СВЦЭМ!$D$10+'СЕТ СН'!$G$6-'СЕТ СН'!$G$26</f>
        <v>1393.4887384399999</v>
      </c>
      <c r="W106" s="36">
        <f>SUMIFS(СВЦЭМ!$D$33:$D$776,СВЦЭМ!$A$33:$A$776,$A106,СВЦЭМ!$B$33:$B$776,W$83)+'СЕТ СН'!$G$14+СВЦЭМ!$D$10+'СЕТ СН'!$G$6-'СЕТ СН'!$G$26</f>
        <v>1405.3527744800001</v>
      </c>
      <c r="X106" s="36">
        <f>SUMIFS(СВЦЭМ!$D$33:$D$776,СВЦЭМ!$A$33:$A$776,$A106,СВЦЭМ!$B$33:$B$776,X$83)+'СЕТ СН'!$G$14+СВЦЭМ!$D$10+'СЕТ СН'!$G$6-'СЕТ СН'!$G$26</f>
        <v>1417.8543042599999</v>
      </c>
      <c r="Y106" s="36">
        <f>SUMIFS(СВЦЭМ!$D$33:$D$776,СВЦЭМ!$A$33:$A$776,$A106,СВЦЭМ!$B$33:$B$776,Y$83)+'СЕТ СН'!$G$14+СВЦЭМ!$D$10+'СЕТ СН'!$G$6-'СЕТ СН'!$G$26</f>
        <v>1426.9247589300001</v>
      </c>
    </row>
    <row r="107" spans="1:25" ht="15.75" x14ac:dyDescent="0.2">
      <c r="A107" s="35">
        <f t="shared" si="2"/>
        <v>43793</v>
      </c>
      <c r="B107" s="36">
        <f>SUMIFS(СВЦЭМ!$D$33:$D$776,СВЦЭМ!$A$33:$A$776,$A107,СВЦЭМ!$B$33:$B$776,B$83)+'СЕТ СН'!$G$14+СВЦЭМ!$D$10+'СЕТ СН'!$G$6-'СЕТ СН'!$G$26</f>
        <v>1405.9279012100001</v>
      </c>
      <c r="C107" s="36">
        <f>SUMIFS(СВЦЭМ!$D$33:$D$776,СВЦЭМ!$A$33:$A$776,$A107,СВЦЭМ!$B$33:$B$776,C$83)+'СЕТ СН'!$G$14+СВЦЭМ!$D$10+'СЕТ СН'!$G$6-'СЕТ СН'!$G$26</f>
        <v>1421.5004264900001</v>
      </c>
      <c r="D107" s="36">
        <f>SUMIFS(СВЦЭМ!$D$33:$D$776,СВЦЭМ!$A$33:$A$776,$A107,СВЦЭМ!$B$33:$B$776,D$83)+'СЕТ СН'!$G$14+СВЦЭМ!$D$10+'СЕТ СН'!$G$6-'СЕТ СН'!$G$26</f>
        <v>1478.4622834900001</v>
      </c>
      <c r="E107" s="36">
        <f>SUMIFS(СВЦЭМ!$D$33:$D$776,СВЦЭМ!$A$33:$A$776,$A107,СВЦЭМ!$B$33:$B$776,E$83)+'СЕТ СН'!$G$14+СВЦЭМ!$D$10+'СЕТ СН'!$G$6-'СЕТ СН'!$G$26</f>
        <v>1501.4679190900001</v>
      </c>
      <c r="F107" s="36">
        <f>SUMIFS(СВЦЭМ!$D$33:$D$776,СВЦЭМ!$A$33:$A$776,$A107,СВЦЭМ!$B$33:$B$776,F$83)+'СЕТ СН'!$G$14+СВЦЭМ!$D$10+'СЕТ СН'!$G$6-'СЕТ СН'!$G$26</f>
        <v>1505.3055320600001</v>
      </c>
      <c r="G107" s="36">
        <f>SUMIFS(СВЦЭМ!$D$33:$D$776,СВЦЭМ!$A$33:$A$776,$A107,СВЦЭМ!$B$33:$B$776,G$83)+'СЕТ СН'!$G$14+СВЦЭМ!$D$10+'СЕТ СН'!$G$6-'СЕТ СН'!$G$26</f>
        <v>1505.5478367999999</v>
      </c>
      <c r="H107" s="36">
        <f>SUMIFS(СВЦЭМ!$D$33:$D$776,СВЦЭМ!$A$33:$A$776,$A107,СВЦЭМ!$B$33:$B$776,H$83)+'СЕТ СН'!$G$14+СВЦЭМ!$D$10+'СЕТ СН'!$G$6-'СЕТ СН'!$G$26</f>
        <v>1494.24881172</v>
      </c>
      <c r="I107" s="36">
        <f>SUMIFS(СВЦЭМ!$D$33:$D$776,СВЦЭМ!$A$33:$A$776,$A107,СВЦЭМ!$B$33:$B$776,I$83)+'СЕТ СН'!$G$14+СВЦЭМ!$D$10+'СЕТ СН'!$G$6-'СЕТ СН'!$G$26</f>
        <v>1485.0149513000001</v>
      </c>
      <c r="J107" s="36">
        <f>SUMIFS(СВЦЭМ!$D$33:$D$776,СВЦЭМ!$A$33:$A$776,$A107,СВЦЭМ!$B$33:$B$776,J$83)+'СЕТ СН'!$G$14+СВЦЭМ!$D$10+'СЕТ СН'!$G$6-'СЕТ СН'!$G$26</f>
        <v>1459.6646703000001</v>
      </c>
      <c r="K107" s="36">
        <f>SUMIFS(СВЦЭМ!$D$33:$D$776,СВЦЭМ!$A$33:$A$776,$A107,СВЦЭМ!$B$33:$B$776,K$83)+'СЕТ СН'!$G$14+СВЦЭМ!$D$10+'СЕТ СН'!$G$6-'СЕТ СН'!$G$26</f>
        <v>1452.61960348</v>
      </c>
      <c r="L107" s="36">
        <f>SUMIFS(СВЦЭМ!$D$33:$D$776,СВЦЭМ!$A$33:$A$776,$A107,СВЦЭМ!$B$33:$B$776,L$83)+'СЕТ СН'!$G$14+СВЦЭМ!$D$10+'СЕТ СН'!$G$6-'СЕТ СН'!$G$26</f>
        <v>1408.81325118</v>
      </c>
      <c r="M107" s="36">
        <f>SUMIFS(СВЦЭМ!$D$33:$D$776,СВЦЭМ!$A$33:$A$776,$A107,СВЦЭМ!$B$33:$B$776,M$83)+'СЕТ СН'!$G$14+СВЦЭМ!$D$10+'СЕТ СН'!$G$6-'СЕТ СН'!$G$26</f>
        <v>1397.1643941699999</v>
      </c>
      <c r="N107" s="36">
        <f>SUMIFS(СВЦЭМ!$D$33:$D$776,СВЦЭМ!$A$33:$A$776,$A107,СВЦЭМ!$B$33:$B$776,N$83)+'СЕТ СН'!$G$14+СВЦЭМ!$D$10+'СЕТ СН'!$G$6-'СЕТ СН'!$G$26</f>
        <v>1387.4278783700001</v>
      </c>
      <c r="O107" s="36">
        <f>SUMIFS(СВЦЭМ!$D$33:$D$776,СВЦЭМ!$A$33:$A$776,$A107,СВЦЭМ!$B$33:$B$776,O$83)+'СЕТ СН'!$G$14+СВЦЭМ!$D$10+'СЕТ СН'!$G$6-'СЕТ СН'!$G$26</f>
        <v>1387.3300570900001</v>
      </c>
      <c r="P107" s="36">
        <f>SUMIFS(СВЦЭМ!$D$33:$D$776,СВЦЭМ!$A$33:$A$776,$A107,СВЦЭМ!$B$33:$B$776,P$83)+'СЕТ СН'!$G$14+СВЦЭМ!$D$10+'СЕТ СН'!$G$6-'СЕТ СН'!$G$26</f>
        <v>1394.5699583999999</v>
      </c>
      <c r="Q107" s="36">
        <f>SUMIFS(СВЦЭМ!$D$33:$D$776,СВЦЭМ!$A$33:$A$776,$A107,СВЦЭМ!$B$33:$B$776,Q$83)+'СЕТ СН'!$G$14+СВЦЭМ!$D$10+'СЕТ СН'!$G$6-'СЕТ СН'!$G$26</f>
        <v>1383.11543966</v>
      </c>
      <c r="R107" s="36">
        <f>SUMIFS(СВЦЭМ!$D$33:$D$776,СВЦЭМ!$A$33:$A$776,$A107,СВЦЭМ!$B$33:$B$776,R$83)+'СЕТ СН'!$G$14+СВЦЭМ!$D$10+'СЕТ СН'!$G$6-'СЕТ СН'!$G$26</f>
        <v>1405.06535667</v>
      </c>
      <c r="S107" s="36">
        <f>SUMIFS(СВЦЭМ!$D$33:$D$776,СВЦЭМ!$A$33:$A$776,$A107,СВЦЭМ!$B$33:$B$776,S$83)+'СЕТ СН'!$G$14+СВЦЭМ!$D$10+'СЕТ СН'!$G$6-'СЕТ СН'!$G$26</f>
        <v>1416.35759839</v>
      </c>
      <c r="T107" s="36">
        <f>SUMIFS(СВЦЭМ!$D$33:$D$776,СВЦЭМ!$A$33:$A$776,$A107,СВЦЭМ!$B$33:$B$776,T$83)+'СЕТ СН'!$G$14+СВЦЭМ!$D$10+'СЕТ СН'!$G$6-'СЕТ СН'!$G$26</f>
        <v>1409.1800387799999</v>
      </c>
      <c r="U107" s="36">
        <f>SUMIFS(СВЦЭМ!$D$33:$D$776,СВЦЭМ!$A$33:$A$776,$A107,СВЦЭМ!$B$33:$B$776,U$83)+'СЕТ СН'!$G$14+СВЦЭМ!$D$10+'СЕТ СН'!$G$6-'СЕТ СН'!$G$26</f>
        <v>1420.1964786799999</v>
      </c>
      <c r="V107" s="36">
        <f>SUMIFS(СВЦЭМ!$D$33:$D$776,СВЦЭМ!$A$33:$A$776,$A107,СВЦЭМ!$B$33:$B$776,V$83)+'СЕТ СН'!$G$14+СВЦЭМ!$D$10+'СЕТ СН'!$G$6-'СЕТ СН'!$G$26</f>
        <v>1416.6205855600001</v>
      </c>
      <c r="W107" s="36">
        <f>SUMIFS(СВЦЭМ!$D$33:$D$776,СВЦЭМ!$A$33:$A$776,$A107,СВЦЭМ!$B$33:$B$776,W$83)+'СЕТ СН'!$G$14+СВЦЭМ!$D$10+'СЕТ СН'!$G$6-'СЕТ СН'!$G$26</f>
        <v>1416.5391484400002</v>
      </c>
      <c r="X107" s="36">
        <f>SUMIFS(СВЦЭМ!$D$33:$D$776,СВЦЭМ!$A$33:$A$776,$A107,СВЦЭМ!$B$33:$B$776,X$83)+'СЕТ СН'!$G$14+СВЦЭМ!$D$10+'СЕТ СН'!$G$6-'СЕТ СН'!$G$26</f>
        <v>1415.4373518299999</v>
      </c>
      <c r="Y107" s="36">
        <f>SUMIFS(СВЦЭМ!$D$33:$D$776,СВЦЭМ!$A$33:$A$776,$A107,СВЦЭМ!$B$33:$B$776,Y$83)+'СЕТ СН'!$G$14+СВЦЭМ!$D$10+'СЕТ СН'!$G$6-'СЕТ СН'!$G$26</f>
        <v>1440.9034173300001</v>
      </c>
    </row>
    <row r="108" spans="1:25" ht="15.75" x14ac:dyDescent="0.2">
      <c r="A108" s="35">
        <f t="shared" si="2"/>
        <v>43794</v>
      </c>
      <c r="B108" s="36">
        <f>SUMIFS(СВЦЭМ!$D$33:$D$776,СВЦЭМ!$A$33:$A$776,$A108,СВЦЭМ!$B$33:$B$776,B$83)+'СЕТ СН'!$G$14+СВЦЭМ!$D$10+'СЕТ СН'!$G$6-'СЕТ СН'!$G$26</f>
        <v>1480.0769383700001</v>
      </c>
      <c r="C108" s="36">
        <f>SUMIFS(СВЦЭМ!$D$33:$D$776,СВЦЭМ!$A$33:$A$776,$A108,СВЦЭМ!$B$33:$B$776,C$83)+'СЕТ СН'!$G$14+СВЦЭМ!$D$10+'СЕТ СН'!$G$6-'СЕТ СН'!$G$26</f>
        <v>1501.8806381700001</v>
      </c>
      <c r="D108" s="36">
        <f>SUMIFS(СВЦЭМ!$D$33:$D$776,СВЦЭМ!$A$33:$A$776,$A108,СВЦЭМ!$B$33:$B$776,D$83)+'СЕТ СН'!$G$14+СВЦЭМ!$D$10+'СЕТ СН'!$G$6-'СЕТ СН'!$G$26</f>
        <v>1539.82156123</v>
      </c>
      <c r="E108" s="36">
        <f>SUMIFS(СВЦЭМ!$D$33:$D$776,СВЦЭМ!$A$33:$A$776,$A108,СВЦЭМ!$B$33:$B$776,E$83)+'СЕТ СН'!$G$14+СВЦЭМ!$D$10+'СЕТ СН'!$G$6-'СЕТ СН'!$G$26</f>
        <v>1546.5830498600001</v>
      </c>
      <c r="F108" s="36">
        <f>SUMIFS(СВЦЭМ!$D$33:$D$776,СВЦЭМ!$A$33:$A$776,$A108,СВЦЭМ!$B$33:$B$776,F$83)+'СЕТ СН'!$G$14+СВЦЭМ!$D$10+'СЕТ СН'!$G$6-'СЕТ СН'!$G$26</f>
        <v>1530.57651416</v>
      </c>
      <c r="G108" s="36">
        <f>SUMIFS(СВЦЭМ!$D$33:$D$776,СВЦЭМ!$A$33:$A$776,$A108,СВЦЭМ!$B$33:$B$776,G$83)+'СЕТ СН'!$G$14+СВЦЭМ!$D$10+'СЕТ СН'!$G$6-'СЕТ СН'!$G$26</f>
        <v>1530.14779982</v>
      </c>
      <c r="H108" s="36">
        <f>SUMIFS(СВЦЭМ!$D$33:$D$776,СВЦЭМ!$A$33:$A$776,$A108,СВЦЭМ!$B$33:$B$776,H$83)+'СЕТ СН'!$G$14+СВЦЭМ!$D$10+'СЕТ СН'!$G$6-'СЕТ СН'!$G$26</f>
        <v>1489.5844968000001</v>
      </c>
      <c r="I108" s="36">
        <f>SUMIFS(СВЦЭМ!$D$33:$D$776,СВЦЭМ!$A$33:$A$776,$A108,СВЦЭМ!$B$33:$B$776,I$83)+'СЕТ СН'!$G$14+СВЦЭМ!$D$10+'СЕТ СН'!$G$6-'СЕТ СН'!$G$26</f>
        <v>1473.5889053999999</v>
      </c>
      <c r="J108" s="36">
        <f>SUMIFS(СВЦЭМ!$D$33:$D$776,СВЦЭМ!$A$33:$A$776,$A108,СВЦЭМ!$B$33:$B$776,J$83)+'СЕТ СН'!$G$14+СВЦЭМ!$D$10+'СЕТ СН'!$G$6-'СЕТ СН'!$G$26</f>
        <v>1456.2964487899999</v>
      </c>
      <c r="K108" s="36">
        <f>SUMIFS(СВЦЭМ!$D$33:$D$776,СВЦЭМ!$A$33:$A$776,$A108,СВЦЭМ!$B$33:$B$776,K$83)+'СЕТ СН'!$G$14+СВЦЭМ!$D$10+'СЕТ СН'!$G$6-'СЕТ СН'!$G$26</f>
        <v>1446.0327179599999</v>
      </c>
      <c r="L108" s="36">
        <f>SUMIFS(СВЦЭМ!$D$33:$D$776,СВЦЭМ!$A$33:$A$776,$A108,СВЦЭМ!$B$33:$B$776,L$83)+'СЕТ СН'!$G$14+СВЦЭМ!$D$10+'СЕТ СН'!$G$6-'СЕТ СН'!$G$26</f>
        <v>1404.79124903</v>
      </c>
      <c r="M108" s="36">
        <f>SUMIFS(СВЦЭМ!$D$33:$D$776,СВЦЭМ!$A$33:$A$776,$A108,СВЦЭМ!$B$33:$B$776,M$83)+'СЕТ СН'!$G$14+СВЦЭМ!$D$10+'СЕТ СН'!$G$6-'СЕТ СН'!$G$26</f>
        <v>1405.0118991500001</v>
      </c>
      <c r="N108" s="36">
        <f>SUMIFS(СВЦЭМ!$D$33:$D$776,СВЦЭМ!$A$33:$A$776,$A108,СВЦЭМ!$B$33:$B$776,N$83)+'СЕТ СН'!$G$14+СВЦЭМ!$D$10+'СЕТ СН'!$G$6-'СЕТ СН'!$G$26</f>
        <v>1393.9775234200001</v>
      </c>
      <c r="O108" s="36">
        <f>SUMIFS(СВЦЭМ!$D$33:$D$776,СВЦЭМ!$A$33:$A$776,$A108,СВЦЭМ!$B$33:$B$776,O$83)+'СЕТ СН'!$G$14+СВЦЭМ!$D$10+'СЕТ СН'!$G$6-'СЕТ СН'!$G$26</f>
        <v>1401.8754347200002</v>
      </c>
      <c r="P108" s="36">
        <f>SUMIFS(СВЦЭМ!$D$33:$D$776,СВЦЭМ!$A$33:$A$776,$A108,СВЦЭМ!$B$33:$B$776,P$83)+'СЕТ СН'!$G$14+СВЦЭМ!$D$10+'СЕТ СН'!$G$6-'СЕТ СН'!$G$26</f>
        <v>1409.8355049700001</v>
      </c>
      <c r="Q108" s="36">
        <f>SUMIFS(СВЦЭМ!$D$33:$D$776,СВЦЭМ!$A$33:$A$776,$A108,СВЦЭМ!$B$33:$B$776,Q$83)+'СЕТ СН'!$G$14+СВЦЭМ!$D$10+'СЕТ СН'!$G$6-'СЕТ СН'!$G$26</f>
        <v>1384.8490212700001</v>
      </c>
      <c r="R108" s="36">
        <f>SUMIFS(СВЦЭМ!$D$33:$D$776,СВЦЭМ!$A$33:$A$776,$A108,СВЦЭМ!$B$33:$B$776,R$83)+'СЕТ СН'!$G$14+СВЦЭМ!$D$10+'СЕТ СН'!$G$6-'СЕТ СН'!$G$26</f>
        <v>1397.58675937</v>
      </c>
      <c r="S108" s="36">
        <f>SUMIFS(СВЦЭМ!$D$33:$D$776,СВЦЭМ!$A$33:$A$776,$A108,СВЦЭМ!$B$33:$B$776,S$83)+'СЕТ СН'!$G$14+СВЦЭМ!$D$10+'СЕТ СН'!$G$6-'СЕТ СН'!$G$26</f>
        <v>1394.1415705200002</v>
      </c>
      <c r="T108" s="36">
        <f>SUMIFS(СВЦЭМ!$D$33:$D$776,СВЦЭМ!$A$33:$A$776,$A108,СВЦЭМ!$B$33:$B$776,T$83)+'СЕТ СН'!$G$14+СВЦЭМ!$D$10+'СЕТ СН'!$G$6-'СЕТ СН'!$G$26</f>
        <v>1388.90186877</v>
      </c>
      <c r="U108" s="36">
        <f>SUMIFS(СВЦЭМ!$D$33:$D$776,СВЦЭМ!$A$33:$A$776,$A108,СВЦЭМ!$B$33:$B$776,U$83)+'СЕТ СН'!$G$14+СВЦЭМ!$D$10+'СЕТ СН'!$G$6-'СЕТ СН'!$G$26</f>
        <v>1396.89557212</v>
      </c>
      <c r="V108" s="36">
        <f>SUMIFS(СВЦЭМ!$D$33:$D$776,СВЦЭМ!$A$33:$A$776,$A108,СВЦЭМ!$B$33:$B$776,V$83)+'СЕТ СН'!$G$14+СВЦЭМ!$D$10+'СЕТ СН'!$G$6-'СЕТ СН'!$G$26</f>
        <v>1404.0004006600002</v>
      </c>
      <c r="W108" s="36">
        <f>SUMIFS(СВЦЭМ!$D$33:$D$776,СВЦЭМ!$A$33:$A$776,$A108,СВЦЭМ!$B$33:$B$776,W$83)+'СЕТ СН'!$G$14+СВЦЭМ!$D$10+'СЕТ СН'!$G$6-'СЕТ СН'!$G$26</f>
        <v>1427.6772929900001</v>
      </c>
      <c r="X108" s="36">
        <f>SUMIFS(СВЦЭМ!$D$33:$D$776,СВЦЭМ!$A$33:$A$776,$A108,СВЦЭМ!$B$33:$B$776,X$83)+'СЕТ СН'!$G$14+СВЦЭМ!$D$10+'СЕТ СН'!$G$6-'СЕТ СН'!$G$26</f>
        <v>1439.00170097</v>
      </c>
      <c r="Y108" s="36">
        <f>SUMIFS(СВЦЭМ!$D$33:$D$776,СВЦЭМ!$A$33:$A$776,$A108,СВЦЭМ!$B$33:$B$776,Y$83)+'СЕТ СН'!$G$14+СВЦЭМ!$D$10+'СЕТ СН'!$G$6-'СЕТ СН'!$G$26</f>
        <v>1454.7582462700002</v>
      </c>
    </row>
    <row r="109" spans="1:25" ht="15.75" x14ac:dyDescent="0.2">
      <c r="A109" s="35">
        <f t="shared" si="2"/>
        <v>43795</v>
      </c>
      <c r="B109" s="36">
        <f>SUMIFS(СВЦЭМ!$D$33:$D$776,СВЦЭМ!$A$33:$A$776,$A109,СВЦЭМ!$B$33:$B$776,B$83)+'СЕТ СН'!$G$14+СВЦЭМ!$D$10+'СЕТ СН'!$G$6-'СЕТ СН'!$G$26</f>
        <v>1505.2451093</v>
      </c>
      <c r="C109" s="36">
        <f>SUMIFS(СВЦЭМ!$D$33:$D$776,СВЦЭМ!$A$33:$A$776,$A109,СВЦЭМ!$B$33:$B$776,C$83)+'СЕТ СН'!$G$14+СВЦЭМ!$D$10+'СЕТ СН'!$G$6-'СЕТ СН'!$G$26</f>
        <v>1517.78257601</v>
      </c>
      <c r="D109" s="36">
        <f>SUMIFS(СВЦЭМ!$D$33:$D$776,СВЦЭМ!$A$33:$A$776,$A109,СВЦЭМ!$B$33:$B$776,D$83)+'СЕТ СН'!$G$14+СВЦЭМ!$D$10+'СЕТ СН'!$G$6-'СЕТ СН'!$G$26</f>
        <v>1531.8403170199999</v>
      </c>
      <c r="E109" s="36">
        <f>SUMIFS(СВЦЭМ!$D$33:$D$776,СВЦЭМ!$A$33:$A$776,$A109,СВЦЭМ!$B$33:$B$776,E$83)+'СЕТ СН'!$G$14+СВЦЭМ!$D$10+'СЕТ СН'!$G$6-'СЕТ СН'!$G$26</f>
        <v>1535.56202072</v>
      </c>
      <c r="F109" s="36">
        <f>SUMIFS(СВЦЭМ!$D$33:$D$776,СВЦЭМ!$A$33:$A$776,$A109,СВЦЭМ!$B$33:$B$776,F$83)+'СЕТ СН'!$G$14+СВЦЭМ!$D$10+'СЕТ СН'!$G$6-'СЕТ СН'!$G$26</f>
        <v>1524.17899304</v>
      </c>
      <c r="G109" s="36">
        <f>SUMIFS(СВЦЭМ!$D$33:$D$776,СВЦЭМ!$A$33:$A$776,$A109,СВЦЭМ!$B$33:$B$776,G$83)+'СЕТ СН'!$G$14+СВЦЭМ!$D$10+'СЕТ СН'!$G$6-'СЕТ СН'!$G$26</f>
        <v>1520.8460389300001</v>
      </c>
      <c r="H109" s="36">
        <f>SUMIFS(СВЦЭМ!$D$33:$D$776,СВЦЭМ!$A$33:$A$776,$A109,СВЦЭМ!$B$33:$B$776,H$83)+'СЕТ СН'!$G$14+СВЦЭМ!$D$10+'СЕТ СН'!$G$6-'СЕТ СН'!$G$26</f>
        <v>1495.1540953200001</v>
      </c>
      <c r="I109" s="36">
        <f>SUMIFS(СВЦЭМ!$D$33:$D$776,СВЦЭМ!$A$33:$A$776,$A109,СВЦЭМ!$B$33:$B$776,I$83)+'СЕТ СН'!$G$14+СВЦЭМ!$D$10+'СЕТ СН'!$G$6-'СЕТ СН'!$G$26</f>
        <v>1491.0524286300001</v>
      </c>
      <c r="J109" s="36">
        <f>SUMIFS(СВЦЭМ!$D$33:$D$776,СВЦЭМ!$A$33:$A$776,$A109,СВЦЭМ!$B$33:$B$776,J$83)+'СЕТ СН'!$G$14+СВЦЭМ!$D$10+'СЕТ СН'!$G$6-'СЕТ СН'!$G$26</f>
        <v>1451.16336677</v>
      </c>
      <c r="K109" s="36">
        <f>SUMIFS(СВЦЭМ!$D$33:$D$776,СВЦЭМ!$A$33:$A$776,$A109,СВЦЭМ!$B$33:$B$776,K$83)+'СЕТ СН'!$G$14+СВЦЭМ!$D$10+'СЕТ СН'!$G$6-'СЕТ СН'!$G$26</f>
        <v>1433.9228394400002</v>
      </c>
      <c r="L109" s="36">
        <f>SUMIFS(СВЦЭМ!$D$33:$D$776,СВЦЭМ!$A$33:$A$776,$A109,СВЦЭМ!$B$33:$B$776,L$83)+'СЕТ СН'!$G$14+СВЦЭМ!$D$10+'СЕТ СН'!$G$6-'СЕТ СН'!$G$26</f>
        <v>1398.5854987900002</v>
      </c>
      <c r="M109" s="36">
        <f>SUMIFS(СВЦЭМ!$D$33:$D$776,СВЦЭМ!$A$33:$A$776,$A109,СВЦЭМ!$B$33:$B$776,M$83)+'СЕТ СН'!$G$14+СВЦЭМ!$D$10+'СЕТ СН'!$G$6-'СЕТ СН'!$G$26</f>
        <v>1398.8931982300001</v>
      </c>
      <c r="N109" s="36">
        <f>SUMIFS(СВЦЭМ!$D$33:$D$776,СВЦЭМ!$A$33:$A$776,$A109,СВЦЭМ!$B$33:$B$776,N$83)+'СЕТ СН'!$G$14+СВЦЭМ!$D$10+'СЕТ СН'!$G$6-'СЕТ СН'!$G$26</f>
        <v>1385.8042606399999</v>
      </c>
      <c r="O109" s="36">
        <f>SUMIFS(СВЦЭМ!$D$33:$D$776,СВЦЭМ!$A$33:$A$776,$A109,СВЦЭМ!$B$33:$B$776,O$83)+'СЕТ СН'!$G$14+СВЦЭМ!$D$10+'СЕТ СН'!$G$6-'СЕТ СН'!$G$26</f>
        <v>1395.60995957</v>
      </c>
      <c r="P109" s="36">
        <f>SUMIFS(СВЦЭМ!$D$33:$D$776,СВЦЭМ!$A$33:$A$776,$A109,СВЦЭМ!$B$33:$B$776,P$83)+'СЕТ СН'!$G$14+СВЦЭМ!$D$10+'СЕТ СН'!$G$6-'СЕТ СН'!$G$26</f>
        <v>1405.79074027</v>
      </c>
      <c r="Q109" s="36">
        <f>SUMIFS(СВЦЭМ!$D$33:$D$776,СВЦЭМ!$A$33:$A$776,$A109,СВЦЭМ!$B$33:$B$776,Q$83)+'СЕТ СН'!$G$14+СВЦЭМ!$D$10+'СЕТ СН'!$G$6-'СЕТ СН'!$G$26</f>
        <v>1400.85038076</v>
      </c>
      <c r="R109" s="36">
        <f>SUMIFS(СВЦЭМ!$D$33:$D$776,СВЦЭМ!$A$33:$A$776,$A109,СВЦЭМ!$B$33:$B$776,R$83)+'СЕТ СН'!$G$14+СВЦЭМ!$D$10+'СЕТ СН'!$G$6-'СЕТ СН'!$G$26</f>
        <v>1420.2912570600001</v>
      </c>
      <c r="S109" s="36">
        <f>SUMIFS(СВЦЭМ!$D$33:$D$776,СВЦЭМ!$A$33:$A$776,$A109,СВЦЭМ!$B$33:$B$776,S$83)+'СЕТ СН'!$G$14+СВЦЭМ!$D$10+'СЕТ СН'!$G$6-'СЕТ СН'!$G$26</f>
        <v>1422.44256513</v>
      </c>
      <c r="T109" s="36">
        <f>SUMIFS(СВЦЭМ!$D$33:$D$776,СВЦЭМ!$A$33:$A$776,$A109,СВЦЭМ!$B$33:$B$776,T$83)+'СЕТ СН'!$G$14+СВЦЭМ!$D$10+'СЕТ СН'!$G$6-'СЕТ СН'!$G$26</f>
        <v>1402.6759053599999</v>
      </c>
      <c r="U109" s="36">
        <f>SUMIFS(СВЦЭМ!$D$33:$D$776,СВЦЭМ!$A$33:$A$776,$A109,СВЦЭМ!$B$33:$B$776,U$83)+'СЕТ СН'!$G$14+СВЦЭМ!$D$10+'СЕТ СН'!$G$6-'СЕТ СН'!$G$26</f>
        <v>1397.9234273699999</v>
      </c>
      <c r="V109" s="36">
        <f>SUMIFS(СВЦЭМ!$D$33:$D$776,СВЦЭМ!$A$33:$A$776,$A109,СВЦЭМ!$B$33:$B$776,V$83)+'СЕТ СН'!$G$14+СВЦЭМ!$D$10+'СЕТ СН'!$G$6-'СЕТ СН'!$G$26</f>
        <v>1411.8746407900001</v>
      </c>
      <c r="W109" s="36">
        <f>SUMIFS(СВЦЭМ!$D$33:$D$776,СВЦЭМ!$A$33:$A$776,$A109,СВЦЭМ!$B$33:$B$776,W$83)+'СЕТ СН'!$G$14+СВЦЭМ!$D$10+'СЕТ СН'!$G$6-'СЕТ СН'!$G$26</f>
        <v>1443.6411904199999</v>
      </c>
      <c r="X109" s="36">
        <f>SUMIFS(СВЦЭМ!$D$33:$D$776,СВЦЭМ!$A$33:$A$776,$A109,СВЦЭМ!$B$33:$B$776,X$83)+'СЕТ СН'!$G$14+СВЦЭМ!$D$10+'СЕТ СН'!$G$6-'СЕТ СН'!$G$26</f>
        <v>1446.58704994</v>
      </c>
      <c r="Y109" s="36">
        <f>SUMIFS(СВЦЭМ!$D$33:$D$776,СВЦЭМ!$A$33:$A$776,$A109,СВЦЭМ!$B$33:$B$776,Y$83)+'СЕТ СН'!$G$14+СВЦЭМ!$D$10+'СЕТ СН'!$G$6-'СЕТ СН'!$G$26</f>
        <v>1470.9491332600001</v>
      </c>
    </row>
    <row r="110" spans="1:25" ht="15.75" x14ac:dyDescent="0.2">
      <c r="A110" s="35">
        <f t="shared" si="2"/>
        <v>43796</v>
      </c>
      <c r="B110" s="36">
        <f>SUMIFS(СВЦЭМ!$D$33:$D$776,СВЦЭМ!$A$33:$A$776,$A110,СВЦЭМ!$B$33:$B$776,B$83)+'СЕТ СН'!$G$14+СВЦЭМ!$D$10+'СЕТ СН'!$G$6-'СЕТ СН'!$G$26</f>
        <v>1512.7554430600001</v>
      </c>
      <c r="C110" s="36">
        <f>SUMIFS(СВЦЭМ!$D$33:$D$776,СВЦЭМ!$A$33:$A$776,$A110,СВЦЭМ!$B$33:$B$776,C$83)+'СЕТ СН'!$G$14+СВЦЭМ!$D$10+'СЕТ СН'!$G$6-'СЕТ СН'!$G$26</f>
        <v>1527.7471323200002</v>
      </c>
      <c r="D110" s="36">
        <f>SUMIFS(СВЦЭМ!$D$33:$D$776,СВЦЭМ!$A$33:$A$776,$A110,СВЦЭМ!$B$33:$B$776,D$83)+'СЕТ СН'!$G$14+СВЦЭМ!$D$10+'СЕТ СН'!$G$6-'СЕТ СН'!$G$26</f>
        <v>1557.0252019100001</v>
      </c>
      <c r="E110" s="36">
        <f>SUMIFS(СВЦЭМ!$D$33:$D$776,СВЦЭМ!$A$33:$A$776,$A110,СВЦЭМ!$B$33:$B$776,E$83)+'СЕТ СН'!$G$14+СВЦЭМ!$D$10+'СЕТ СН'!$G$6-'СЕТ СН'!$G$26</f>
        <v>1556.15408953</v>
      </c>
      <c r="F110" s="36">
        <f>SUMIFS(СВЦЭМ!$D$33:$D$776,СВЦЭМ!$A$33:$A$776,$A110,СВЦЭМ!$B$33:$B$776,F$83)+'СЕТ СН'!$G$14+СВЦЭМ!$D$10+'СЕТ СН'!$G$6-'СЕТ СН'!$G$26</f>
        <v>1551.5234898799999</v>
      </c>
      <c r="G110" s="36">
        <f>SUMIFS(СВЦЭМ!$D$33:$D$776,СВЦЭМ!$A$33:$A$776,$A110,СВЦЭМ!$B$33:$B$776,G$83)+'СЕТ СН'!$G$14+СВЦЭМ!$D$10+'СЕТ СН'!$G$6-'СЕТ СН'!$G$26</f>
        <v>1538.1429824300001</v>
      </c>
      <c r="H110" s="36">
        <f>SUMIFS(СВЦЭМ!$D$33:$D$776,СВЦЭМ!$A$33:$A$776,$A110,СВЦЭМ!$B$33:$B$776,H$83)+'СЕТ СН'!$G$14+СВЦЭМ!$D$10+'СЕТ СН'!$G$6-'СЕТ СН'!$G$26</f>
        <v>1509.0553749300002</v>
      </c>
      <c r="I110" s="36">
        <f>SUMIFS(СВЦЭМ!$D$33:$D$776,СВЦЭМ!$A$33:$A$776,$A110,СВЦЭМ!$B$33:$B$776,I$83)+'СЕТ СН'!$G$14+СВЦЭМ!$D$10+'СЕТ СН'!$G$6-'СЕТ СН'!$G$26</f>
        <v>1518.4424038500001</v>
      </c>
      <c r="J110" s="36">
        <f>SUMIFS(СВЦЭМ!$D$33:$D$776,СВЦЭМ!$A$33:$A$776,$A110,СВЦЭМ!$B$33:$B$776,J$83)+'СЕТ СН'!$G$14+СВЦЭМ!$D$10+'СЕТ СН'!$G$6-'СЕТ СН'!$G$26</f>
        <v>1485.8842852600001</v>
      </c>
      <c r="K110" s="36">
        <f>SUMIFS(СВЦЭМ!$D$33:$D$776,СВЦЭМ!$A$33:$A$776,$A110,СВЦЭМ!$B$33:$B$776,K$83)+'СЕТ СН'!$G$14+СВЦЭМ!$D$10+'СЕТ СН'!$G$6-'СЕТ СН'!$G$26</f>
        <v>1472.9899180299999</v>
      </c>
      <c r="L110" s="36">
        <f>SUMIFS(СВЦЭМ!$D$33:$D$776,СВЦЭМ!$A$33:$A$776,$A110,СВЦЭМ!$B$33:$B$776,L$83)+'СЕТ СН'!$G$14+СВЦЭМ!$D$10+'СЕТ СН'!$G$6-'СЕТ СН'!$G$26</f>
        <v>1437.78371161</v>
      </c>
      <c r="M110" s="36">
        <f>SUMIFS(СВЦЭМ!$D$33:$D$776,СВЦЭМ!$A$33:$A$776,$A110,СВЦЭМ!$B$33:$B$776,M$83)+'СЕТ СН'!$G$14+СВЦЭМ!$D$10+'СЕТ СН'!$G$6-'СЕТ СН'!$G$26</f>
        <v>1426.7379422500001</v>
      </c>
      <c r="N110" s="36">
        <f>SUMIFS(СВЦЭМ!$D$33:$D$776,СВЦЭМ!$A$33:$A$776,$A110,СВЦЭМ!$B$33:$B$776,N$83)+'СЕТ СН'!$G$14+СВЦЭМ!$D$10+'СЕТ СН'!$G$6-'СЕТ СН'!$G$26</f>
        <v>1415.7639248800001</v>
      </c>
      <c r="O110" s="36">
        <f>SUMIFS(СВЦЭМ!$D$33:$D$776,СВЦЭМ!$A$33:$A$776,$A110,СВЦЭМ!$B$33:$B$776,O$83)+'СЕТ СН'!$G$14+СВЦЭМ!$D$10+'СЕТ СН'!$G$6-'СЕТ СН'!$G$26</f>
        <v>1430.3997141100001</v>
      </c>
      <c r="P110" s="36">
        <f>SUMIFS(СВЦЭМ!$D$33:$D$776,СВЦЭМ!$A$33:$A$776,$A110,СВЦЭМ!$B$33:$B$776,P$83)+'СЕТ СН'!$G$14+СВЦЭМ!$D$10+'СЕТ СН'!$G$6-'СЕТ СН'!$G$26</f>
        <v>1438.50805227</v>
      </c>
      <c r="Q110" s="36">
        <f>SUMIFS(СВЦЭМ!$D$33:$D$776,СВЦЭМ!$A$33:$A$776,$A110,СВЦЭМ!$B$33:$B$776,Q$83)+'СЕТ СН'!$G$14+СВЦЭМ!$D$10+'СЕТ СН'!$G$6-'СЕТ СН'!$G$26</f>
        <v>1422.3774976200002</v>
      </c>
      <c r="R110" s="36">
        <f>SUMIFS(СВЦЭМ!$D$33:$D$776,СВЦЭМ!$A$33:$A$776,$A110,СВЦЭМ!$B$33:$B$776,R$83)+'СЕТ СН'!$G$14+СВЦЭМ!$D$10+'СЕТ СН'!$G$6-'СЕТ СН'!$G$26</f>
        <v>1425.04867509</v>
      </c>
      <c r="S110" s="36">
        <f>SUMIFS(СВЦЭМ!$D$33:$D$776,СВЦЭМ!$A$33:$A$776,$A110,СВЦЭМ!$B$33:$B$776,S$83)+'СЕТ СН'!$G$14+СВЦЭМ!$D$10+'СЕТ СН'!$G$6-'СЕТ СН'!$G$26</f>
        <v>1438.4215885399999</v>
      </c>
      <c r="T110" s="36">
        <f>SUMIFS(СВЦЭМ!$D$33:$D$776,СВЦЭМ!$A$33:$A$776,$A110,СВЦЭМ!$B$33:$B$776,T$83)+'СЕТ СН'!$G$14+СВЦЭМ!$D$10+'СЕТ СН'!$G$6-'СЕТ СН'!$G$26</f>
        <v>1419.6580981900001</v>
      </c>
      <c r="U110" s="36">
        <f>SUMIFS(СВЦЭМ!$D$33:$D$776,СВЦЭМ!$A$33:$A$776,$A110,СВЦЭМ!$B$33:$B$776,U$83)+'СЕТ СН'!$G$14+СВЦЭМ!$D$10+'СЕТ СН'!$G$6-'СЕТ СН'!$G$26</f>
        <v>1415.4097880300001</v>
      </c>
      <c r="V110" s="36">
        <f>SUMIFS(СВЦЭМ!$D$33:$D$776,СВЦЭМ!$A$33:$A$776,$A110,СВЦЭМ!$B$33:$B$776,V$83)+'СЕТ СН'!$G$14+СВЦЭМ!$D$10+'СЕТ СН'!$G$6-'СЕТ СН'!$G$26</f>
        <v>1418.60347895</v>
      </c>
      <c r="W110" s="36">
        <f>SUMIFS(СВЦЭМ!$D$33:$D$776,СВЦЭМ!$A$33:$A$776,$A110,СВЦЭМ!$B$33:$B$776,W$83)+'СЕТ СН'!$G$14+СВЦЭМ!$D$10+'СЕТ СН'!$G$6-'СЕТ СН'!$G$26</f>
        <v>1420.9043086300001</v>
      </c>
      <c r="X110" s="36">
        <f>SUMIFS(СВЦЭМ!$D$33:$D$776,СВЦЭМ!$A$33:$A$776,$A110,СВЦЭМ!$B$33:$B$776,X$83)+'СЕТ СН'!$G$14+СВЦЭМ!$D$10+'СЕТ СН'!$G$6-'СЕТ СН'!$G$26</f>
        <v>1432.2412680699999</v>
      </c>
      <c r="Y110" s="36">
        <f>SUMIFS(СВЦЭМ!$D$33:$D$776,СВЦЭМ!$A$33:$A$776,$A110,СВЦЭМ!$B$33:$B$776,Y$83)+'СЕТ СН'!$G$14+СВЦЭМ!$D$10+'СЕТ СН'!$G$6-'СЕТ СН'!$G$26</f>
        <v>1455.3762991399999</v>
      </c>
    </row>
    <row r="111" spans="1:25" ht="15.75" x14ac:dyDescent="0.2">
      <c r="A111" s="35">
        <f t="shared" si="2"/>
        <v>43797</v>
      </c>
      <c r="B111" s="36">
        <f>SUMIFS(СВЦЭМ!$D$33:$D$776,СВЦЭМ!$A$33:$A$776,$A111,СВЦЭМ!$B$33:$B$776,B$83)+'СЕТ СН'!$G$14+СВЦЭМ!$D$10+'СЕТ СН'!$G$6-'СЕТ СН'!$G$26</f>
        <v>1533.7173394000001</v>
      </c>
      <c r="C111" s="36">
        <f>SUMIFS(СВЦЭМ!$D$33:$D$776,СВЦЭМ!$A$33:$A$776,$A111,СВЦЭМ!$B$33:$B$776,C$83)+'СЕТ СН'!$G$14+СВЦЭМ!$D$10+'СЕТ СН'!$G$6-'СЕТ СН'!$G$26</f>
        <v>1556.18047731</v>
      </c>
      <c r="D111" s="36">
        <f>SUMIFS(СВЦЭМ!$D$33:$D$776,СВЦЭМ!$A$33:$A$776,$A111,СВЦЭМ!$B$33:$B$776,D$83)+'СЕТ СН'!$G$14+СВЦЭМ!$D$10+'СЕТ СН'!$G$6-'СЕТ СН'!$G$26</f>
        <v>1596.2000189600001</v>
      </c>
      <c r="E111" s="36">
        <f>SUMIFS(СВЦЭМ!$D$33:$D$776,СВЦЭМ!$A$33:$A$776,$A111,СВЦЭМ!$B$33:$B$776,E$83)+'СЕТ СН'!$G$14+СВЦЭМ!$D$10+'СЕТ СН'!$G$6-'СЕТ СН'!$G$26</f>
        <v>1580.7362958900001</v>
      </c>
      <c r="F111" s="36">
        <f>SUMIFS(СВЦЭМ!$D$33:$D$776,СВЦЭМ!$A$33:$A$776,$A111,СВЦЭМ!$B$33:$B$776,F$83)+'СЕТ СН'!$G$14+СВЦЭМ!$D$10+'СЕТ СН'!$G$6-'СЕТ СН'!$G$26</f>
        <v>1570.9155713600001</v>
      </c>
      <c r="G111" s="36">
        <f>SUMIFS(СВЦЭМ!$D$33:$D$776,СВЦЭМ!$A$33:$A$776,$A111,СВЦЭМ!$B$33:$B$776,G$83)+'СЕТ СН'!$G$14+СВЦЭМ!$D$10+'СЕТ СН'!$G$6-'СЕТ СН'!$G$26</f>
        <v>1567.9006323900001</v>
      </c>
      <c r="H111" s="36">
        <f>SUMIFS(СВЦЭМ!$D$33:$D$776,СВЦЭМ!$A$33:$A$776,$A111,СВЦЭМ!$B$33:$B$776,H$83)+'СЕТ СН'!$G$14+СВЦЭМ!$D$10+'СЕТ СН'!$G$6-'СЕТ СН'!$G$26</f>
        <v>1541.5155197300001</v>
      </c>
      <c r="I111" s="36">
        <f>SUMIFS(СВЦЭМ!$D$33:$D$776,СВЦЭМ!$A$33:$A$776,$A111,СВЦЭМ!$B$33:$B$776,I$83)+'СЕТ СН'!$G$14+СВЦЭМ!$D$10+'СЕТ СН'!$G$6-'СЕТ СН'!$G$26</f>
        <v>1523.5213922</v>
      </c>
      <c r="J111" s="36">
        <f>SUMIFS(СВЦЭМ!$D$33:$D$776,СВЦЭМ!$A$33:$A$776,$A111,СВЦЭМ!$B$33:$B$776,J$83)+'СЕТ СН'!$G$14+СВЦЭМ!$D$10+'СЕТ СН'!$G$6-'СЕТ СН'!$G$26</f>
        <v>1506.97002193</v>
      </c>
      <c r="K111" s="36">
        <f>SUMIFS(СВЦЭМ!$D$33:$D$776,СВЦЭМ!$A$33:$A$776,$A111,СВЦЭМ!$B$33:$B$776,K$83)+'СЕТ СН'!$G$14+СВЦЭМ!$D$10+'СЕТ СН'!$G$6-'СЕТ СН'!$G$26</f>
        <v>1490.7900437500002</v>
      </c>
      <c r="L111" s="36">
        <f>SUMIFS(СВЦЭМ!$D$33:$D$776,СВЦЭМ!$A$33:$A$776,$A111,СВЦЭМ!$B$33:$B$776,L$83)+'СЕТ СН'!$G$14+СВЦЭМ!$D$10+'СЕТ СН'!$G$6-'СЕТ СН'!$G$26</f>
        <v>1457.54101201</v>
      </c>
      <c r="M111" s="36">
        <f>SUMIFS(СВЦЭМ!$D$33:$D$776,СВЦЭМ!$A$33:$A$776,$A111,СВЦЭМ!$B$33:$B$776,M$83)+'СЕТ СН'!$G$14+СВЦЭМ!$D$10+'СЕТ СН'!$G$6-'СЕТ СН'!$G$26</f>
        <v>1443.1946292</v>
      </c>
      <c r="N111" s="36">
        <f>SUMIFS(СВЦЭМ!$D$33:$D$776,СВЦЭМ!$A$33:$A$776,$A111,СВЦЭМ!$B$33:$B$776,N$83)+'СЕТ СН'!$G$14+СВЦЭМ!$D$10+'СЕТ СН'!$G$6-'СЕТ СН'!$G$26</f>
        <v>1438.9774836000001</v>
      </c>
      <c r="O111" s="36">
        <f>SUMIFS(СВЦЭМ!$D$33:$D$776,СВЦЭМ!$A$33:$A$776,$A111,СВЦЭМ!$B$33:$B$776,O$83)+'СЕТ СН'!$G$14+СВЦЭМ!$D$10+'СЕТ СН'!$G$6-'СЕТ СН'!$G$26</f>
        <v>1444.55957764</v>
      </c>
      <c r="P111" s="36">
        <f>SUMIFS(СВЦЭМ!$D$33:$D$776,СВЦЭМ!$A$33:$A$776,$A111,СВЦЭМ!$B$33:$B$776,P$83)+'СЕТ СН'!$G$14+СВЦЭМ!$D$10+'СЕТ СН'!$G$6-'СЕТ СН'!$G$26</f>
        <v>1449.1903848400002</v>
      </c>
      <c r="Q111" s="36">
        <f>SUMIFS(СВЦЭМ!$D$33:$D$776,СВЦЭМ!$A$33:$A$776,$A111,СВЦЭМ!$B$33:$B$776,Q$83)+'СЕТ СН'!$G$14+СВЦЭМ!$D$10+'СЕТ СН'!$G$6-'СЕТ СН'!$G$26</f>
        <v>1435.98419018</v>
      </c>
      <c r="R111" s="36">
        <f>SUMIFS(СВЦЭМ!$D$33:$D$776,СВЦЭМ!$A$33:$A$776,$A111,СВЦЭМ!$B$33:$B$776,R$83)+'СЕТ СН'!$G$14+СВЦЭМ!$D$10+'СЕТ СН'!$G$6-'СЕТ СН'!$G$26</f>
        <v>1446.0041747499999</v>
      </c>
      <c r="S111" s="36">
        <f>SUMIFS(СВЦЭМ!$D$33:$D$776,СВЦЭМ!$A$33:$A$776,$A111,СВЦЭМ!$B$33:$B$776,S$83)+'СЕТ СН'!$G$14+СВЦЭМ!$D$10+'СЕТ СН'!$G$6-'СЕТ СН'!$G$26</f>
        <v>1446.4259810600001</v>
      </c>
      <c r="T111" s="36">
        <f>SUMIFS(СВЦЭМ!$D$33:$D$776,СВЦЭМ!$A$33:$A$776,$A111,СВЦЭМ!$B$33:$B$776,T$83)+'СЕТ СН'!$G$14+СВЦЭМ!$D$10+'СЕТ СН'!$G$6-'СЕТ СН'!$G$26</f>
        <v>1444.7111208900001</v>
      </c>
      <c r="U111" s="36">
        <f>SUMIFS(СВЦЭМ!$D$33:$D$776,СВЦЭМ!$A$33:$A$776,$A111,СВЦЭМ!$B$33:$B$776,U$83)+'СЕТ СН'!$G$14+СВЦЭМ!$D$10+'СЕТ СН'!$G$6-'СЕТ СН'!$G$26</f>
        <v>1427.6479190700002</v>
      </c>
      <c r="V111" s="36">
        <f>SUMIFS(СВЦЭМ!$D$33:$D$776,СВЦЭМ!$A$33:$A$776,$A111,СВЦЭМ!$B$33:$B$776,V$83)+'СЕТ СН'!$G$14+СВЦЭМ!$D$10+'СЕТ СН'!$G$6-'СЕТ СН'!$G$26</f>
        <v>1416.5924438500001</v>
      </c>
      <c r="W111" s="36">
        <f>SUMIFS(СВЦЭМ!$D$33:$D$776,СВЦЭМ!$A$33:$A$776,$A111,СВЦЭМ!$B$33:$B$776,W$83)+'СЕТ СН'!$G$14+СВЦЭМ!$D$10+'СЕТ СН'!$G$6-'СЕТ СН'!$G$26</f>
        <v>1420.4062112800002</v>
      </c>
      <c r="X111" s="36">
        <f>SUMIFS(СВЦЭМ!$D$33:$D$776,СВЦЭМ!$A$33:$A$776,$A111,СВЦЭМ!$B$33:$B$776,X$83)+'СЕТ СН'!$G$14+СВЦЭМ!$D$10+'СЕТ СН'!$G$6-'СЕТ СН'!$G$26</f>
        <v>1385.8418488100001</v>
      </c>
      <c r="Y111" s="36">
        <f>SUMIFS(СВЦЭМ!$D$33:$D$776,СВЦЭМ!$A$33:$A$776,$A111,СВЦЭМ!$B$33:$B$776,Y$83)+'СЕТ СН'!$G$14+СВЦЭМ!$D$10+'СЕТ СН'!$G$6-'СЕТ СН'!$G$26</f>
        <v>1400.2161033699999</v>
      </c>
    </row>
    <row r="112" spans="1:25" ht="15.75" x14ac:dyDescent="0.2">
      <c r="A112" s="35">
        <f t="shared" si="2"/>
        <v>43798</v>
      </c>
      <c r="B112" s="36">
        <f>SUMIFS(СВЦЭМ!$D$33:$D$776,СВЦЭМ!$A$33:$A$776,$A112,СВЦЭМ!$B$33:$B$776,B$83)+'СЕТ СН'!$G$14+СВЦЭМ!$D$10+'СЕТ СН'!$G$6-'СЕТ СН'!$G$26</f>
        <v>1480.21972772</v>
      </c>
      <c r="C112" s="36">
        <f>SUMIFS(СВЦЭМ!$D$33:$D$776,СВЦЭМ!$A$33:$A$776,$A112,СВЦЭМ!$B$33:$B$776,C$83)+'СЕТ СН'!$G$14+СВЦЭМ!$D$10+'СЕТ СН'!$G$6-'СЕТ СН'!$G$26</f>
        <v>1482.8102897200001</v>
      </c>
      <c r="D112" s="36">
        <f>SUMIFS(СВЦЭМ!$D$33:$D$776,СВЦЭМ!$A$33:$A$776,$A112,СВЦЭМ!$B$33:$B$776,D$83)+'СЕТ СН'!$G$14+СВЦЭМ!$D$10+'СЕТ СН'!$G$6-'СЕТ СН'!$G$26</f>
        <v>1513.4160255100001</v>
      </c>
      <c r="E112" s="36">
        <f>SUMIFS(СВЦЭМ!$D$33:$D$776,СВЦЭМ!$A$33:$A$776,$A112,СВЦЭМ!$B$33:$B$776,E$83)+'СЕТ СН'!$G$14+СВЦЭМ!$D$10+'СЕТ СН'!$G$6-'СЕТ СН'!$G$26</f>
        <v>1516.8647479800002</v>
      </c>
      <c r="F112" s="36">
        <f>SUMIFS(СВЦЭМ!$D$33:$D$776,СВЦЭМ!$A$33:$A$776,$A112,СВЦЭМ!$B$33:$B$776,F$83)+'СЕТ СН'!$G$14+СВЦЭМ!$D$10+'СЕТ СН'!$G$6-'СЕТ СН'!$G$26</f>
        <v>1505.4306580100001</v>
      </c>
      <c r="G112" s="36">
        <f>SUMIFS(СВЦЭМ!$D$33:$D$776,СВЦЭМ!$A$33:$A$776,$A112,СВЦЭМ!$B$33:$B$776,G$83)+'СЕТ СН'!$G$14+СВЦЭМ!$D$10+'СЕТ СН'!$G$6-'СЕТ СН'!$G$26</f>
        <v>1505.0981939200001</v>
      </c>
      <c r="H112" s="36">
        <f>SUMIFS(СВЦЭМ!$D$33:$D$776,СВЦЭМ!$A$33:$A$776,$A112,СВЦЭМ!$B$33:$B$776,H$83)+'СЕТ СН'!$G$14+СВЦЭМ!$D$10+'СЕТ СН'!$G$6-'СЕТ СН'!$G$26</f>
        <v>1477.9906725200001</v>
      </c>
      <c r="I112" s="36">
        <f>SUMIFS(СВЦЭМ!$D$33:$D$776,СВЦЭМ!$A$33:$A$776,$A112,СВЦЭМ!$B$33:$B$776,I$83)+'СЕТ СН'!$G$14+СВЦЭМ!$D$10+'СЕТ СН'!$G$6-'СЕТ СН'!$G$26</f>
        <v>1463.12069118</v>
      </c>
      <c r="J112" s="36">
        <f>SUMIFS(СВЦЭМ!$D$33:$D$776,СВЦЭМ!$A$33:$A$776,$A112,СВЦЭМ!$B$33:$B$776,J$83)+'СЕТ СН'!$G$14+СВЦЭМ!$D$10+'СЕТ СН'!$G$6-'СЕТ СН'!$G$26</f>
        <v>1451.60318112</v>
      </c>
      <c r="K112" s="36">
        <f>SUMIFS(СВЦЭМ!$D$33:$D$776,СВЦЭМ!$A$33:$A$776,$A112,СВЦЭМ!$B$33:$B$776,K$83)+'СЕТ СН'!$G$14+СВЦЭМ!$D$10+'СЕТ СН'!$G$6-'СЕТ СН'!$G$26</f>
        <v>1438.7279419500001</v>
      </c>
      <c r="L112" s="36">
        <f>SUMIFS(СВЦЭМ!$D$33:$D$776,СВЦЭМ!$A$33:$A$776,$A112,СВЦЭМ!$B$33:$B$776,L$83)+'СЕТ СН'!$G$14+СВЦЭМ!$D$10+'СЕТ СН'!$G$6-'СЕТ СН'!$G$26</f>
        <v>1403.0029869800001</v>
      </c>
      <c r="M112" s="36">
        <f>SUMIFS(СВЦЭМ!$D$33:$D$776,СВЦЭМ!$A$33:$A$776,$A112,СВЦЭМ!$B$33:$B$776,M$83)+'СЕТ СН'!$G$14+СВЦЭМ!$D$10+'СЕТ СН'!$G$6-'СЕТ СН'!$G$26</f>
        <v>1391.7189547100002</v>
      </c>
      <c r="N112" s="36">
        <f>SUMIFS(СВЦЭМ!$D$33:$D$776,СВЦЭМ!$A$33:$A$776,$A112,СВЦЭМ!$B$33:$B$776,N$83)+'СЕТ СН'!$G$14+СВЦЭМ!$D$10+'СЕТ СН'!$G$6-'СЕТ СН'!$G$26</f>
        <v>1383.9411819699999</v>
      </c>
      <c r="O112" s="36">
        <f>SUMIFS(СВЦЭМ!$D$33:$D$776,СВЦЭМ!$A$33:$A$776,$A112,СВЦЭМ!$B$33:$B$776,O$83)+'СЕТ СН'!$G$14+СВЦЭМ!$D$10+'СЕТ СН'!$G$6-'СЕТ СН'!$G$26</f>
        <v>1395.09202587</v>
      </c>
      <c r="P112" s="36">
        <f>SUMIFS(СВЦЭМ!$D$33:$D$776,СВЦЭМ!$A$33:$A$776,$A112,СВЦЭМ!$B$33:$B$776,P$83)+'СЕТ СН'!$G$14+СВЦЭМ!$D$10+'СЕТ СН'!$G$6-'СЕТ СН'!$G$26</f>
        <v>1406.4708819699999</v>
      </c>
      <c r="Q112" s="36">
        <f>SUMIFS(СВЦЭМ!$D$33:$D$776,СВЦЭМ!$A$33:$A$776,$A112,СВЦЭМ!$B$33:$B$776,Q$83)+'СЕТ СН'!$G$14+СВЦЭМ!$D$10+'СЕТ СН'!$G$6-'СЕТ СН'!$G$26</f>
        <v>1415.7745669800001</v>
      </c>
      <c r="R112" s="36">
        <f>SUMIFS(СВЦЭМ!$D$33:$D$776,СВЦЭМ!$A$33:$A$776,$A112,СВЦЭМ!$B$33:$B$776,R$83)+'СЕТ СН'!$G$14+СВЦЭМ!$D$10+'СЕТ СН'!$G$6-'СЕТ СН'!$G$26</f>
        <v>1423.17419986</v>
      </c>
      <c r="S112" s="36">
        <f>SUMIFS(СВЦЭМ!$D$33:$D$776,СВЦЭМ!$A$33:$A$776,$A112,СВЦЭМ!$B$33:$B$776,S$83)+'СЕТ СН'!$G$14+СВЦЭМ!$D$10+'СЕТ СН'!$G$6-'СЕТ СН'!$G$26</f>
        <v>1430.2210932600001</v>
      </c>
      <c r="T112" s="36">
        <f>SUMIFS(СВЦЭМ!$D$33:$D$776,СВЦЭМ!$A$33:$A$776,$A112,СВЦЭМ!$B$33:$B$776,T$83)+'СЕТ СН'!$G$14+СВЦЭМ!$D$10+'СЕТ СН'!$G$6-'СЕТ СН'!$G$26</f>
        <v>1430.2996523800002</v>
      </c>
      <c r="U112" s="36">
        <f>SUMIFS(СВЦЭМ!$D$33:$D$776,СВЦЭМ!$A$33:$A$776,$A112,СВЦЭМ!$B$33:$B$776,U$83)+'СЕТ СН'!$G$14+СВЦЭМ!$D$10+'СЕТ СН'!$G$6-'СЕТ СН'!$G$26</f>
        <v>1424.53449224</v>
      </c>
      <c r="V112" s="36">
        <f>SUMIFS(СВЦЭМ!$D$33:$D$776,СВЦЭМ!$A$33:$A$776,$A112,СВЦЭМ!$B$33:$B$776,V$83)+'СЕТ СН'!$G$14+СВЦЭМ!$D$10+'СЕТ СН'!$G$6-'СЕТ СН'!$G$26</f>
        <v>1427.8522711999999</v>
      </c>
      <c r="W112" s="36">
        <f>SUMIFS(СВЦЭМ!$D$33:$D$776,СВЦЭМ!$A$33:$A$776,$A112,СВЦЭМ!$B$33:$B$776,W$83)+'СЕТ СН'!$G$14+СВЦЭМ!$D$10+'СЕТ СН'!$G$6-'СЕТ СН'!$G$26</f>
        <v>1438.20486686</v>
      </c>
      <c r="X112" s="36">
        <f>SUMIFS(СВЦЭМ!$D$33:$D$776,СВЦЭМ!$A$33:$A$776,$A112,СВЦЭМ!$B$33:$B$776,X$83)+'СЕТ СН'!$G$14+СВЦЭМ!$D$10+'СЕТ СН'!$G$6-'СЕТ СН'!$G$26</f>
        <v>1435.3411774599999</v>
      </c>
      <c r="Y112" s="36">
        <f>SUMIFS(СВЦЭМ!$D$33:$D$776,СВЦЭМ!$A$33:$A$776,$A112,СВЦЭМ!$B$33:$B$776,Y$83)+'СЕТ СН'!$G$14+СВЦЭМ!$D$10+'СЕТ СН'!$G$6-'СЕТ СН'!$G$26</f>
        <v>1464.4539856900001</v>
      </c>
    </row>
    <row r="113" spans="1:27" ht="15.75" x14ac:dyDescent="0.2">
      <c r="A113" s="35">
        <f t="shared" si="2"/>
        <v>43799</v>
      </c>
      <c r="B113" s="36">
        <f>SUMIFS(СВЦЭМ!$D$33:$D$776,СВЦЭМ!$A$33:$A$776,$A113,СВЦЭМ!$B$33:$B$776,B$83)+'СЕТ СН'!$G$14+СВЦЭМ!$D$10+'СЕТ СН'!$G$6-'СЕТ СН'!$G$26</f>
        <v>1511.5464304900001</v>
      </c>
      <c r="C113" s="36">
        <f>SUMIFS(СВЦЭМ!$D$33:$D$776,СВЦЭМ!$A$33:$A$776,$A113,СВЦЭМ!$B$33:$B$776,C$83)+'СЕТ СН'!$G$14+СВЦЭМ!$D$10+'СЕТ СН'!$G$6-'СЕТ СН'!$G$26</f>
        <v>1506.5225626800002</v>
      </c>
      <c r="D113" s="36">
        <f>SUMIFS(СВЦЭМ!$D$33:$D$776,СВЦЭМ!$A$33:$A$776,$A113,СВЦЭМ!$B$33:$B$776,D$83)+'СЕТ СН'!$G$14+СВЦЭМ!$D$10+'СЕТ СН'!$G$6-'СЕТ СН'!$G$26</f>
        <v>1546.6911122700001</v>
      </c>
      <c r="E113" s="36">
        <f>SUMIFS(СВЦЭМ!$D$33:$D$776,СВЦЭМ!$A$33:$A$776,$A113,СВЦЭМ!$B$33:$B$776,E$83)+'СЕТ СН'!$G$14+СВЦЭМ!$D$10+'СЕТ СН'!$G$6-'СЕТ СН'!$G$26</f>
        <v>1549.70931458</v>
      </c>
      <c r="F113" s="36">
        <f>SUMIFS(СВЦЭМ!$D$33:$D$776,СВЦЭМ!$A$33:$A$776,$A113,СВЦЭМ!$B$33:$B$776,F$83)+'СЕТ СН'!$G$14+СВЦЭМ!$D$10+'СЕТ СН'!$G$6-'СЕТ СН'!$G$26</f>
        <v>1527.84208528</v>
      </c>
      <c r="G113" s="36">
        <f>SUMIFS(СВЦЭМ!$D$33:$D$776,СВЦЭМ!$A$33:$A$776,$A113,СВЦЭМ!$B$33:$B$776,G$83)+'СЕТ СН'!$G$14+СВЦЭМ!$D$10+'СЕТ СН'!$G$6-'СЕТ СН'!$G$26</f>
        <v>1533.9392185300001</v>
      </c>
      <c r="H113" s="36">
        <f>SUMIFS(СВЦЭМ!$D$33:$D$776,СВЦЭМ!$A$33:$A$776,$A113,СВЦЭМ!$B$33:$B$776,H$83)+'СЕТ СН'!$G$14+СВЦЭМ!$D$10+'СЕТ СН'!$G$6-'СЕТ СН'!$G$26</f>
        <v>1516.519847</v>
      </c>
      <c r="I113" s="36">
        <f>SUMIFS(СВЦЭМ!$D$33:$D$776,СВЦЭМ!$A$33:$A$776,$A113,СВЦЭМ!$B$33:$B$776,I$83)+'СЕТ СН'!$G$14+СВЦЭМ!$D$10+'СЕТ СН'!$G$6-'СЕТ СН'!$G$26</f>
        <v>1506.2468549800001</v>
      </c>
      <c r="J113" s="36">
        <f>SUMIFS(СВЦЭМ!$D$33:$D$776,СВЦЭМ!$A$33:$A$776,$A113,СВЦЭМ!$B$33:$B$776,J$83)+'СЕТ СН'!$G$14+СВЦЭМ!$D$10+'СЕТ СН'!$G$6-'СЕТ СН'!$G$26</f>
        <v>1478.2131537499999</v>
      </c>
      <c r="K113" s="36">
        <f>SUMIFS(СВЦЭМ!$D$33:$D$776,СВЦЭМ!$A$33:$A$776,$A113,СВЦЭМ!$B$33:$B$776,K$83)+'СЕТ СН'!$G$14+СВЦЭМ!$D$10+'СЕТ СН'!$G$6-'СЕТ СН'!$G$26</f>
        <v>1458.72453894</v>
      </c>
      <c r="L113" s="36">
        <f>SUMIFS(СВЦЭМ!$D$33:$D$776,СВЦЭМ!$A$33:$A$776,$A113,СВЦЭМ!$B$33:$B$776,L$83)+'СЕТ СН'!$G$14+СВЦЭМ!$D$10+'СЕТ СН'!$G$6-'СЕТ СН'!$G$26</f>
        <v>1417.30517027</v>
      </c>
      <c r="M113" s="36">
        <f>SUMIFS(СВЦЭМ!$D$33:$D$776,СВЦЭМ!$A$33:$A$776,$A113,СВЦЭМ!$B$33:$B$776,M$83)+'СЕТ СН'!$G$14+СВЦЭМ!$D$10+'СЕТ СН'!$G$6-'СЕТ СН'!$G$26</f>
        <v>1406.84490944</v>
      </c>
      <c r="N113" s="36">
        <f>SUMIFS(СВЦЭМ!$D$33:$D$776,СВЦЭМ!$A$33:$A$776,$A113,СВЦЭМ!$B$33:$B$776,N$83)+'СЕТ СН'!$G$14+СВЦЭМ!$D$10+'СЕТ СН'!$G$6-'СЕТ СН'!$G$26</f>
        <v>1400.27284229</v>
      </c>
      <c r="O113" s="36">
        <f>SUMIFS(СВЦЭМ!$D$33:$D$776,СВЦЭМ!$A$33:$A$776,$A113,СВЦЭМ!$B$33:$B$776,O$83)+'СЕТ СН'!$G$14+СВЦЭМ!$D$10+'СЕТ СН'!$G$6-'СЕТ СН'!$G$26</f>
        <v>1410.1024781000001</v>
      </c>
      <c r="P113" s="36">
        <f>SUMIFS(СВЦЭМ!$D$33:$D$776,СВЦЭМ!$A$33:$A$776,$A113,СВЦЭМ!$B$33:$B$776,P$83)+'СЕТ СН'!$G$14+СВЦЭМ!$D$10+'СЕТ СН'!$G$6-'СЕТ СН'!$G$26</f>
        <v>1418.40298353</v>
      </c>
      <c r="Q113" s="36">
        <f>SUMIFS(СВЦЭМ!$D$33:$D$776,СВЦЭМ!$A$33:$A$776,$A113,СВЦЭМ!$B$33:$B$776,Q$83)+'СЕТ СН'!$G$14+СВЦЭМ!$D$10+'СЕТ СН'!$G$6-'СЕТ СН'!$G$26</f>
        <v>1421.7752457800002</v>
      </c>
      <c r="R113" s="36">
        <f>SUMIFS(СВЦЭМ!$D$33:$D$776,СВЦЭМ!$A$33:$A$776,$A113,СВЦЭМ!$B$33:$B$776,R$83)+'СЕТ СН'!$G$14+СВЦЭМ!$D$10+'СЕТ СН'!$G$6-'СЕТ СН'!$G$26</f>
        <v>1402.8558072400001</v>
      </c>
      <c r="S113" s="36">
        <f>SUMIFS(СВЦЭМ!$D$33:$D$776,СВЦЭМ!$A$33:$A$776,$A113,СВЦЭМ!$B$33:$B$776,S$83)+'СЕТ СН'!$G$14+СВЦЭМ!$D$10+'СЕТ СН'!$G$6-'СЕТ СН'!$G$26</f>
        <v>1394.0271600800002</v>
      </c>
      <c r="T113" s="36">
        <f>SUMIFS(СВЦЭМ!$D$33:$D$776,СВЦЭМ!$A$33:$A$776,$A113,СВЦЭМ!$B$33:$B$776,T$83)+'СЕТ СН'!$G$14+СВЦЭМ!$D$10+'СЕТ СН'!$G$6-'СЕТ СН'!$G$26</f>
        <v>1383.8369192300001</v>
      </c>
      <c r="U113" s="36">
        <f>SUMIFS(СВЦЭМ!$D$33:$D$776,СВЦЭМ!$A$33:$A$776,$A113,СВЦЭМ!$B$33:$B$776,U$83)+'СЕТ СН'!$G$14+СВЦЭМ!$D$10+'СЕТ СН'!$G$6-'СЕТ СН'!$G$26</f>
        <v>1382.9385999599999</v>
      </c>
      <c r="V113" s="36">
        <f>SUMIFS(СВЦЭМ!$D$33:$D$776,СВЦЭМ!$A$33:$A$776,$A113,СВЦЭМ!$B$33:$B$776,V$83)+'СЕТ СН'!$G$14+СВЦЭМ!$D$10+'СЕТ СН'!$G$6-'СЕТ СН'!$G$26</f>
        <v>1393.8532985900001</v>
      </c>
      <c r="W113" s="36">
        <f>SUMIFS(СВЦЭМ!$D$33:$D$776,СВЦЭМ!$A$33:$A$776,$A113,СВЦЭМ!$B$33:$B$776,W$83)+'СЕТ СН'!$G$14+СВЦЭМ!$D$10+'СЕТ СН'!$G$6-'СЕТ СН'!$G$26</f>
        <v>1404.73283732</v>
      </c>
      <c r="X113" s="36">
        <f>SUMIFS(СВЦЭМ!$D$33:$D$776,СВЦЭМ!$A$33:$A$776,$A113,СВЦЭМ!$B$33:$B$776,X$83)+'СЕТ СН'!$G$14+СВЦЭМ!$D$10+'СЕТ СН'!$G$6-'СЕТ СН'!$G$26</f>
        <v>1406.6807603100001</v>
      </c>
      <c r="Y113" s="36">
        <f>SUMIFS(СВЦЭМ!$D$33:$D$776,СВЦЭМ!$A$33:$A$776,$A113,СВЦЭМ!$B$33:$B$776,Y$83)+'СЕТ СН'!$G$14+СВЦЭМ!$D$10+'СЕТ СН'!$G$6-'СЕТ СН'!$G$26</f>
        <v>1447.44485274</v>
      </c>
    </row>
    <row r="114" spans="1:27" ht="15.75" hidden="1" x14ac:dyDescent="0.2">
      <c r="A114" s="35">
        <f t="shared" si="2"/>
        <v>43800</v>
      </c>
      <c r="B114" s="36">
        <f>SUMIFS(СВЦЭМ!$D$33:$D$776,СВЦЭМ!$A$33:$A$776,$A114,СВЦЭМ!$B$33:$B$776,B$83)+'СЕТ СН'!$G$14+СВЦЭМ!$D$10+'СЕТ СН'!$G$6-'СЕТ СН'!$G$26</f>
        <v>631.03158284000006</v>
      </c>
      <c r="C114" s="36">
        <f>SUMIFS(СВЦЭМ!$D$33:$D$776,СВЦЭМ!$A$33:$A$776,$A114,СВЦЭМ!$B$33:$B$776,C$83)+'СЕТ СН'!$G$14+СВЦЭМ!$D$10+'СЕТ СН'!$G$6-'СЕТ СН'!$G$26</f>
        <v>631.03158284000006</v>
      </c>
      <c r="D114" s="36">
        <f>SUMIFS(СВЦЭМ!$D$33:$D$776,СВЦЭМ!$A$33:$A$776,$A114,СВЦЭМ!$B$33:$B$776,D$83)+'СЕТ СН'!$G$14+СВЦЭМ!$D$10+'СЕТ СН'!$G$6-'СЕТ СН'!$G$26</f>
        <v>631.03158284000006</v>
      </c>
      <c r="E114" s="36">
        <f>SUMIFS(СВЦЭМ!$D$33:$D$776,СВЦЭМ!$A$33:$A$776,$A114,СВЦЭМ!$B$33:$B$776,E$83)+'СЕТ СН'!$G$14+СВЦЭМ!$D$10+'СЕТ СН'!$G$6-'СЕТ СН'!$G$26</f>
        <v>631.03158284000006</v>
      </c>
      <c r="F114" s="36">
        <f>SUMIFS(СВЦЭМ!$D$33:$D$776,СВЦЭМ!$A$33:$A$776,$A114,СВЦЭМ!$B$33:$B$776,F$83)+'СЕТ СН'!$G$14+СВЦЭМ!$D$10+'СЕТ СН'!$G$6-'СЕТ СН'!$G$26</f>
        <v>631.03158284000006</v>
      </c>
      <c r="G114" s="36">
        <f>SUMIFS(СВЦЭМ!$D$33:$D$776,СВЦЭМ!$A$33:$A$776,$A114,СВЦЭМ!$B$33:$B$776,G$83)+'СЕТ СН'!$G$14+СВЦЭМ!$D$10+'СЕТ СН'!$G$6-'СЕТ СН'!$G$26</f>
        <v>631.03158284000006</v>
      </c>
      <c r="H114" s="36">
        <f>SUMIFS(СВЦЭМ!$D$33:$D$776,СВЦЭМ!$A$33:$A$776,$A114,СВЦЭМ!$B$33:$B$776,H$83)+'СЕТ СН'!$G$14+СВЦЭМ!$D$10+'СЕТ СН'!$G$6-'СЕТ СН'!$G$26</f>
        <v>631.03158284000006</v>
      </c>
      <c r="I114" s="36">
        <f>SUMIFS(СВЦЭМ!$D$33:$D$776,СВЦЭМ!$A$33:$A$776,$A114,СВЦЭМ!$B$33:$B$776,I$83)+'СЕТ СН'!$G$14+СВЦЭМ!$D$10+'СЕТ СН'!$G$6-'СЕТ СН'!$G$26</f>
        <v>631.03158284000006</v>
      </c>
      <c r="J114" s="36">
        <f>SUMIFS(СВЦЭМ!$D$33:$D$776,СВЦЭМ!$A$33:$A$776,$A114,СВЦЭМ!$B$33:$B$776,J$83)+'СЕТ СН'!$G$14+СВЦЭМ!$D$10+'СЕТ СН'!$G$6-'СЕТ СН'!$G$26</f>
        <v>631.03158284000006</v>
      </c>
      <c r="K114" s="36">
        <f>SUMIFS(СВЦЭМ!$D$33:$D$776,СВЦЭМ!$A$33:$A$776,$A114,СВЦЭМ!$B$33:$B$776,K$83)+'СЕТ СН'!$G$14+СВЦЭМ!$D$10+'СЕТ СН'!$G$6-'СЕТ СН'!$G$26</f>
        <v>631.03158284000006</v>
      </c>
      <c r="L114" s="36">
        <f>SUMIFS(СВЦЭМ!$D$33:$D$776,СВЦЭМ!$A$33:$A$776,$A114,СВЦЭМ!$B$33:$B$776,L$83)+'СЕТ СН'!$G$14+СВЦЭМ!$D$10+'СЕТ СН'!$G$6-'СЕТ СН'!$G$26</f>
        <v>631.03158284000006</v>
      </c>
      <c r="M114" s="36">
        <f>SUMIFS(СВЦЭМ!$D$33:$D$776,СВЦЭМ!$A$33:$A$776,$A114,СВЦЭМ!$B$33:$B$776,M$83)+'СЕТ СН'!$G$14+СВЦЭМ!$D$10+'СЕТ СН'!$G$6-'СЕТ СН'!$G$26</f>
        <v>631.03158284000006</v>
      </c>
      <c r="N114" s="36">
        <f>SUMIFS(СВЦЭМ!$D$33:$D$776,СВЦЭМ!$A$33:$A$776,$A114,СВЦЭМ!$B$33:$B$776,N$83)+'СЕТ СН'!$G$14+СВЦЭМ!$D$10+'СЕТ СН'!$G$6-'СЕТ СН'!$G$26</f>
        <v>631.03158284000006</v>
      </c>
      <c r="O114" s="36">
        <f>SUMIFS(СВЦЭМ!$D$33:$D$776,СВЦЭМ!$A$33:$A$776,$A114,СВЦЭМ!$B$33:$B$776,O$83)+'СЕТ СН'!$G$14+СВЦЭМ!$D$10+'СЕТ СН'!$G$6-'СЕТ СН'!$G$26</f>
        <v>631.03158284000006</v>
      </c>
      <c r="P114" s="36">
        <f>SUMIFS(СВЦЭМ!$D$33:$D$776,СВЦЭМ!$A$33:$A$776,$A114,СВЦЭМ!$B$33:$B$776,P$83)+'СЕТ СН'!$G$14+СВЦЭМ!$D$10+'СЕТ СН'!$G$6-'СЕТ СН'!$G$26</f>
        <v>631.03158284000006</v>
      </c>
      <c r="Q114" s="36">
        <f>SUMIFS(СВЦЭМ!$D$33:$D$776,СВЦЭМ!$A$33:$A$776,$A114,СВЦЭМ!$B$33:$B$776,Q$83)+'СЕТ СН'!$G$14+СВЦЭМ!$D$10+'СЕТ СН'!$G$6-'СЕТ СН'!$G$26</f>
        <v>631.03158284000006</v>
      </c>
      <c r="R114" s="36">
        <f>SUMIFS(СВЦЭМ!$D$33:$D$776,СВЦЭМ!$A$33:$A$776,$A114,СВЦЭМ!$B$33:$B$776,R$83)+'СЕТ СН'!$G$14+СВЦЭМ!$D$10+'СЕТ СН'!$G$6-'СЕТ СН'!$G$26</f>
        <v>631.03158284000006</v>
      </c>
      <c r="S114" s="36">
        <f>SUMIFS(СВЦЭМ!$D$33:$D$776,СВЦЭМ!$A$33:$A$776,$A114,СВЦЭМ!$B$33:$B$776,S$83)+'СЕТ СН'!$G$14+СВЦЭМ!$D$10+'СЕТ СН'!$G$6-'СЕТ СН'!$G$26</f>
        <v>631.03158284000006</v>
      </c>
      <c r="T114" s="36">
        <f>SUMIFS(СВЦЭМ!$D$33:$D$776,СВЦЭМ!$A$33:$A$776,$A114,СВЦЭМ!$B$33:$B$776,T$83)+'СЕТ СН'!$G$14+СВЦЭМ!$D$10+'СЕТ СН'!$G$6-'СЕТ СН'!$G$26</f>
        <v>631.03158284000006</v>
      </c>
      <c r="U114" s="36">
        <f>SUMIFS(СВЦЭМ!$D$33:$D$776,СВЦЭМ!$A$33:$A$776,$A114,СВЦЭМ!$B$33:$B$776,U$83)+'СЕТ СН'!$G$14+СВЦЭМ!$D$10+'СЕТ СН'!$G$6-'СЕТ СН'!$G$26</f>
        <v>631.03158284000006</v>
      </c>
      <c r="V114" s="36">
        <f>SUMIFS(СВЦЭМ!$D$33:$D$776,СВЦЭМ!$A$33:$A$776,$A114,СВЦЭМ!$B$33:$B$776,V$83)+'СЕТ СН'!$G$14+СВЦЭМ!$D$10+'СЕТ СН'!$G$6-'СЕТ СН'!$G$26</f>
        <v>631.03158284000006</v>
      </c>
      <c r="W114" s="36">
        <f>SUMIFS(СВЦЭМ!$D$33:$D$776,СВЦЭМ!$A$33:$A$776,$A114,СВЦЭМ!$B$33:$B$776,W$83)+'СЕТ СН'!$G$14+СВЦЭМ!$D$10+'СЕТ СН'!$G$6-'СЕТ СН'!$G$26</f>
        <v>631.03158284000006</v>
      </c>
      <c r="X114" s="36">
        <f>SUMIFS(СВЦЭМ!$D$33:$D$776,СВЦЭМ!$A$33:$A$776,$A114,СВЦЭМ!$B$33:$B$776,X$83)+'СЕТ СН'!$G$14+СВЦЭМ!$D$10+'СЕТ СН'!$G$6-'СЕТ СН'!$G$26</f>
        <v>631.03158284000006</v>
      </c>
      <c r="Y114" s="36">
        <f>SUMIFS(СВЦЭМ!$D$33:$D$776,СВЦЭМ!$A$33:$A$776,$A114,СВЦЭМ!$B$33:$B$776,Y$83)+'СЕТ СН'!$G$14+СВЦЭМ!$D$10+'СЕТ СН'!$G$6-'СЕТ СН'!$G$26</f>
        <v>631.03158284000006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01.11.2019</v>
      </c>
      <c r="B120" s="36">
        <f>SUMIFS(СВЦЭМ!$D$33:$D$776,СВЦЭМ!$A$33:$A$776,$A120,СВЦЭМ!$B$33:$B$776,B$119)+'СЕТ СН'!$H$14+СВЦЭМ!$D$10+'СЕТ СН'!$H$6-'СЕТ СН'!$H$26</f>
        <v>1205.0925113400001</v>
      </c>
      <c r="C120" s="36">
        <f>SUMIFS(СВЦЭМ!$D$33:$D$776,СВЦЭМ!$A$33:$A$776,$A120,СВЦЭМ!$B$33:$B$776,C$119)+'СЕТ СН'!$H$14+СВЦЭМ!$D$10+'СЕТ СН'!$H$6-'СЕТ СН'!$H$26</f>
        <v>1249.0149059999999</v>
      </c>
      <c r="D120" s="36">
        <f>SUMIFS(СВЦЭМ!$D$33:$D$776,СВЦЭМ!$A$33:$A$776,$A120,СВЦЭМ!$B$33:$B$776,D$119)+'СЕТ СН'!$H$14+СВЦЭМ!$D$10+'СЕТ СН'!$H$6-'СЕТ СН'!$H$26</f>
        <v>1267.4242357400001</v>
      </c>
      <c r="E120" s="36">
        <f>SUMIFS(СВЦЭМ!$D$33:$D$776,СВЦЭМ!$A$33:$A$776,$A120,СВЦЭМ!$B$33:$B$776,E$119)+'СЕТ СН'!$H$14+СВЦЭМ!$D$10+'СЕТ СН'!$H$6-'СЕТ СН'!$H$26</f>
        <v>1279.74035417</v>
      </c>
      <c r="F120" s="36">
        <f>SUMIFS(СВЦЭМ!$D$33:$D$776,СВЦЭМ!$A$33:$A$776,$A120,СВЦЭМ!$B$33:$B$776,F$119)+'СЕТ СН'!$H$14+СВЦЭМ!$D$10+'СЕТ СН'!$H$6-'СЕТ СН'!$H$26</f>
        <v>1283.1442634300001</v>
      </c>
      <c r="G120" s="36">
        <f>SUMIFS(СВЦЭМ!$D$33:$D$776,СВЦЭМ!$A$33:$A$776,$A120,СВЦЭМ!$B$33:$B$776,G$119)+'СЕТ СН'!$H$14+СВЦЭМ!$D$10+'СЕТ СН'!$H$6-'СЕТ СН'!$H$26</f>
        <v>1264.61753937</v>
      </c>
      <c r="H120" s="36">
        <f>SUMIFS(СВЦЭМ!$D$33:$D$776,СВЦЭМ!$A$33:$A$776,$A120,СВЦЭМ!$B$33:$B$776,H$119)+'СЕТ СН'!$H$14+СВЦЭМ!$D$10+'СЕТ СН'!$H$6-'СЕТ СН'!$H$26</f>
        <v>1255.0096004900001</v>
      </c>
      <c r="I120" s="36">
        <f>SUMIFS(СВЦЭМ!$D$33:$D$776,СВЦЭМ!$A$33:$A$776,$A120,СВЦЭМ!$B$33:$B$776,I$119)+'СЕТ СН'!$H$14+СВЦЭМ!$D$10+'СЕТ СН'!$H$6-'СЕТ СН'!$H$26</f>
        <v>1239.1262459499999</v>
      </c>
      <c r="J120" s="36">
        <f>SUMIFS(СВЦЭМ!$D$33:$D$776,СВЦЭМ!$A$33:$A$776,$A120,СВЦЭМ!$B$33:$B$776,J$119)+'СЕТ СН'!$H$14+СВЦЭМ!$D$10+'СЕТ СН'!$H$6-'СЕТ СН'!$H$26</f>
        <v>1214.5368686000002</v>
      </c>
      <c r="K120" s="36">
        <f>SUMIFS(СВЦЭМ!$D$33:$D$776,СВЦЭМ!$A$33:$A$776,$A120,СВЦЭМ!$B$33:$B$776,K$119)+'СЕТ СН'!$H$14+СВЦЭМ!$D$10+'СЕТ СН'!$H$6-'СЕТ СН'!$H$26</f>
        <v>1202.0035040900002</v>
      </c>
      <c r="L120" s="36">
        <f>SUMIFS(СВЦЭМ!$D$33:$D$776,СВЦЭМ!$A$33:$A$776,$A120,СВЦЭМ!$B$33:$B$776,L$119)+'СЕТ СН'!$H$14+СВЦЭМ!$D$10+'СЕТ СН'!$H$6-'СЕТ СН'!$H$26</f>
        <v>1207.4226041699999</v>
      </c>
      <c r="M120" s="36">
        <f>SUMIFS(СВЦЭМ!$D$33:$D$776,СВЦЭМ!$A$33:$A$776,$A120,СВЦЭМ!$B$33:$B$776,M$119)+'СЕТ СН'!$H$14+СВЦЭМ!$D$10+'СЕТ СН'!$H$6-'СЕТ СН'!$H$26</f>
        <v>1210.0744448700002</v>
      </c>
      <c r="N120" s="36">
        <f>SUMIFS(СВЦЭМ!$D$33:$D$776,СВЦЭМ!$A$33:$A$776,$A120,СВЦЭМ!$B$33:$B$776,N$119)+'СЕТ СН'!$H$14+СВЦЭМ!$D$10+'СЕТ СН'!$H$6-'СЕТ СН'!$H$26</f>
        <v>1215.7147027199999</v>
      </c>
      <c r="O120" s="36">
        <f>SUMIFS(СВЦЭМ!$D$33:$D$776,СВЦЭМ!$A$33:$A$776,$A120,СВЦЭМ!$B$33:$B$776,O$119)+'СЕТ СН'!$H$14+СВЦЭМ!$D$10+'СЕТ СН'!$H$6-'СЕТ СН'!$H$26</f>
        <v>1213.7249560499999</v>
      </c>
      <c r="P120" s="36">
        <f>SUMIFS(СВЦЭМ!$D$33:$D$776,СВЦЭМ!$A$33:$A$776,$A120,СВЦЭМ!$B$33:$B$776,P$119)+'СЕТ СН'!$H$14+СВЦЭМ!$D$10+'СЕТ СН'!$H$6-'СЕТ СН'!$H$26</f>
        <v>1220.1462543900002</v>
      </c>
      <c r="Q120" s="36">
        <f>SUMIFS(СВЦЭМ!$D$33:$D$776,СВЦЭМ!$A$33:$A$776,$A120,СВЦЭМ!$B$33:$B$776,Q$119)+'СЕТ СН'!$H$14+СВЦЭМ!$D$10+'СЕТ СН'!$H$6-'СЕТ СН'!$H$26</f>
        <v>1217.4448816600002</v>
      </c>
      <c r="R120" s="36">
        <f>SUMIFS(СВЦЭМ!$D$33:$D$776,СВЦЭМ!$A$33:$A$776,$A120,СВЦЭМ!$B$33:$B$776,R$119)+'СЕТ СН'!$H$14+СВЦЭМ!$D$10+'СЕТ СН'!$H$6-'СЕТ СН'!$H$26</f>
        <v>1174.8163178</v>
      </c>
      <c r="S120" s="36">
        <f>SUMIFS(СВЦЭМ!$D$33:$D$776,СВЦЭМ!$A$33:$A$776,$A120,СВЦЭМ!$B$33:$B$776,S$119)+'СЕТ СН'!$H$14+СВЦЭМ!$D$10+'СЕТ СН'!$H$6-'СЕТ СН'!$H$26</f>
        <v>1156.647598</v>
      </c>
      <c r="T120" s="36">
        <f>SUMIFS(СВЦЭМ!$D$33:$D$776,СВЦЭМ!$A$33:$A$776,$A120,СВЦЭМ!$B$33:$B$776,T$119)+'СЕТ СН'!$H$14+СВЦЭМ!$D$10+'СЕТ СН'!$H$6-'СЕТ СН'!$H$26</f>
        <v>1135.57553527</v>
      </c>
      <c r="U120" s="36">
        <f>SUMIFS(СВЦЭМ!$D$33:$D$776,СВЦЭМ!$A$33:$A$776,$A120,СВЦЭМ!$B$33:$B$776,U$119)+'СЕТ СН'!$H$14+СВЦЭМ!$D$10+'СЕТ СН'!$H$6-'СЕТ СН'!$H$26</f>
        <v>1134.4918274300001</v>
      </c>
      <c r="V120" s="36">
        <f>SUMIFS(СВЦЭМ!$D$33:$D$776,СВЦЭМ!$A$33:$A$776,$A120,СВЦЭМ!$B$33:$B$776,V$119)+'СЕТ СН'!$H$14+СВЦЭМ!$D$10+'СЕТ СН'!$H$6-'СЕТ СН'!$H$26</f>
        <v>1142.36167645</v>
      </c>
      <c r="W120" s="36">
        <f>SUMIFS(СВЦЭМ!$D$33:$D$776,СВЦЭМ!$A$33:$A$776,$A120,СВЦЭМ!$B$33:$B$776,W$119)+'СЕТ СН'!$H$14+СВЦЭМ!$D$10+'СЕТ СН'!$H$6-'СЕТ СН'!$H$26</f>
        <v>1158.5259933100001</v>
      </c>
      <c r="X120" s="36">
        <f>SUMIFS(СВЦЭМ!$D$33:$D$776,СВЦЭМ!$A$33:$A$776,$A120,СВЦЭМ!$B$33:$B$776,X$119)+'СЕТ СН'!$H$14+СВЦЭМ!$D$10+'СЕТ СН'!$H$6-'СЕТ СН'!$H$26</f>
        <v>1172.64325676</v>
      </c>
      <c r="Y120" s="36">
        <f>SUMIFS(СВЦЭМ!$D$33:$D$776,СВЦЭМ!$A$33:$A$776,$A120,СВЦЭМ!$B$33:$B$776,Y$119)+'СЕТ СН'!$H$14+СВЦЭМ!$D$10+'СЕТ СН'!$H$6-'СЕТ СН'!$H$26</f>
        <v>1200.06714061</v>
      </c>
      <c r="AA120" s="45"/>
    </row>
    <row r="121" spans="1:27" ht="15.75" x14ac:dyDescent="0.2">
      <c r="A121" s="35">
        <f>A120+1</f>
        <v>43771</v>
      </c>
      <c r="B121" s="36">
        <f>SUMIFS(СВЦЭМ!$D$33:$D$776,СВЦЭМ!$A$33:$A$776,$A121,СВЦЭМ!$B$33:$B$776,B$119)+'СЕТ СН'!$H$14+СВЦЭМ!$D$10+'СЕТ СН'!$H$6-'СЕТ СН'!$H$26</f>
        <v>1217.26937677</v>
      </c>
      <c r="C121" s="36">
        <f>SUMIFS(СВЦЭМ!$D$33:$D$776,СВЦЭМ!$A$33:$A$776,$A121,СВЦЭМ!$B$33:$B$776,C$119)+'СЕТ СН'!$H$14+СВЦЭМ!$D$10+'СЕТ СН'!$H$6-'СЕТ СН'!$H$26</f>
        <v>1255.02196402</v>
      </c>
      <c r="D121" s="36">
        <f>SUMIFS(СВЦЭМ!$D$33:$D$776,СВЦЭМ!$A$33:$A$776,$A121,СВЦЭМ!$B$33:$B$776,D$119)+'СЕТ СН'!$H$14+СВЦЭМ!$D$10+'СЕТ СН'!$H$6-'СЕТ СН'!$H$26</f>
        <v>1277.3479469600002</v>
      </c>
      <c r="E121" s="36">
        <f>SUMIFS(СВЦЭМ!$D$33:$D$776,СВЦЭМ!$A$33:$A$776,$A121,СВЦЭМ!$B$33:$B$776,E$119)+'СЕТ СН'!$H$14+СВЦЭМ!$D$10+'СЕТ СН'!$H$6-'СЕТ СН'!$H$26</f>
        <v>1287.1368768100001</v>
      </c>
      <c r="F121" s="36">
        <f>SUMIFS(СВЦЭМ!$D$33:$D$776,СВЦЭМ!$A$33:$A$776,$A121,СВЦЭМ!$B$33:$B$776,F$119)+'СЕТ СН'!$H$14+СВЦЭМ!$D$10+'СЕТ СН'!$H$6-'СЕТ СН'!$H$26</f>
        <v>1272.0946839400001</v>
      </c>
      <c r="G121" s="36">
        <f>SUMIFS(СВЦЭМ!$D$33:$D$776,СВЦЭМ!$A$33:$A$776,$A121,СВЦЭМ!$B$33:$B$776,G$119)+'СЕТ СН'!$H$14+СВЦЭМ!$D$10+'СЕТ СН'!$H$6-'СЕТ СН'!$H$26</f>
        <v>1259.0912949100002</v>
      </c>
      <c r="H121" s="36">
        <f>SUMIFS(СВЦЭМ!$D$33:$D$776,СВЦЭМ!$A$33:$A$776,$A121,СВЦЭМ!$B$33:$B$776,H$119)+'СЕТ СН'!$H$14+СВЦЭМ!$D$10+'СЕТ СН'!$H$6-'СЕТ СН'!$H$26</f>
        <v>1237.2901054200001</v>
      </c>
      <c r="I121" s="36">
        <f>SUMIFS(СВЦЭМ!$D$33:$D$776,СВЦЭМ!$A$33:$A$776,$A121,СВЦЭМ!$B$33:$B$776,I$119)+'СЕТ СН'!$H$14+СВЦЭМ!$D$10+'СЕТ СН'!$H$6-'СЕТ СН'!$H$26</f>
        <v>1228.45553522</v>
      </c>
      <c r="J121" s="36">
        <f>SUMIFS(СВЦЭМ!$D$33:$D$776,СВЦЭМ!$A$33:$A$776,$A121,СВЦЭМ!$B$33:$B$776,J$119)+'СЕТ СН'!$H$14+СВЦЭМ!$D$10+'СЕТ СН'!$H$6-'СЕТ СН'!$H$26</f>
        <v>1213.8901564</v>
      </c>
      <c r="K121" s="36">
        <f>SUMIFS(СВЦЭМ!$D$33:$D$776,СВЦЭМ!$A$33:$A$776,$A121,СВЦЭМ!$B$33:$B$776,K$119)+'СЕТ СН'!$H$14+СВЦЭМ!$D$10+'СЕТ СН'!$H$6-'СЕТ СН'!$H$26</f>
        <v>1185.13668596</v>
      </c>
      <c r="L121" s="36">
        <f>SUMIFS(СВЦЭМ!$D$33:$D$776,СВЦЭМ!$A$33:$A$776,$A121,СВЦЭМ!$B$33:$B$776,L$119)+'СЕТ СН'!$H$14+СВЦЭМ!$D$10+'СЕТ СН'!$H$6-'СЕТ СН'!$H$26</f>
        <v>1170.7540032100001</v>
      </c>
      <c r="M121" s="36">
        <f>SUMIFS(СВЦЭМ!$D$33:$D$776,СВЦЭМ!$A$33:$A$776,$A121,СВЦЭМ!$B$33:$B$776,M$119)+'СЕТ СН'!$H$14+СВЦЭМ!$D$10+'СЕТ СН'!$H$6-'СЕТ СН'!$H$26</f>
        <v>1181.90075778</v>
      </c>
      <c r="N121" s="36">
        <f>SUMIFS(СВЦЭМ!$D$33:$D$776,СВЦЭМ!$A$33:$A$776,$A121,СВЦЭМ!$B$33:$B$776,N$119)+'СЕТ СН'!$H$14+СВЦЭМ!$D$10+'СЕТ СН'!$H$6-'СЕТ СН'!$H$26</f>
        <v>1180.6688265600001</v>
      </c>
      <c r="O121" s="36">
        <f>SUMIFS(СВЦЭМ!$D$33:$D$776,СВЦЭМ!$A$33:$A$776,$A121,СВЦЭМ!$B$33:$B$776,O$119)+'СЕТ СН'!$H$14+СВЦЭМ!$D$10+'СЕТ СН'!$H$6-'СЕТ СН'!$H$26</f>
        <v>1186.4774391599999</v>
      </c>
      <c r="P121" s="36">
        <f>SUMIFS(СВЦЭМ!$D$33:$D$776,СВЦЭМ!$A$33:$A$776,$A121,СВЦЭМ!$B$33:$B$776,P$119)+'СЕТ СН'!$H$14+СВЦЭМ!$D$10+'СЕТ СН'!$H$6-'СЕТ СН'!$H$26</f>
        <v>1193.84494473</v>
      </c>
      <c r="Q121" s="36">
        <f>SUMIFS(СВЦЭМ!$D$33:$D$776,СВЦЭМ!$A$33:$A$776,$A121,СВЦЭМ!$B$33:$B$776,Q$119)+'СЕТ СН'!$H$14+СВЦЭМ!$D$10+'СЕТ СН'!$H$6-'СЕТ СН'!$H$26</f>
        <v>1176.37011717</v>
      </c>
      <c r="R121" s="36">
        <f>SUMIFS(СВЦЭМ!$D$33:$D$776,СВЦЭМ!$A$33:$A$776,$A121,СВЦЭМ!$B$33:$B$776,R$119)+'СЕТ СН'!$H$14+СВЦЭМ!$D$10+'СЕТ СН'!$H$6-'СЕТ СН'!$H$26</f>
        <v>1132.57072346</v>
      </c>
      <c r="S121" s="36">
        <f>SUMIFS(СВЦЭМ!$D$33:$D$776,СВЦЭМ!$A$33:$A$776,$A121,СВЦЭМ!$B$33:$B$776,S$119)+'СЕТ СН'!$H$14+СВЦЭМ!$D$10+'СЕТ СН'!$H$6-'СЕТ СН'!$H$26</f>
        <v>1112.20313958</v>
      </c>
      <c r="T121" s="36">
        <f>SUMIFS(СВЦЭМ!$D$33:$D$776,СВЦЭМ!$A$33:$A$776,$A121,СВЦЭМ!$B$33:$B$776,T$119)+'СЕТ СН'!$H$14+СВЦЭМ!$D$10+'СЕТ СН'!$H$6-'СЕТ СН'!$H$26</f>
        <v>1104.7578089900001</v>
      </c>
      <c r="U121" s="36">
        <f>SUMIFS(СВЦЭМ!$D$33:$D$776,СВЦЭМ!$A$33:$A$776,$A121,СВЦЭМ!$B$33:$B$776,U$119)+'СЕТ СН'!$H$14+СВЦЭМ!$D$10+'СЕТ СН'!$H$6-'СЕТ СН'!$H$26</f>
        <v>1104.5948897000001</v>
      </c>
      <c r="V121" s="36">
        <f>SUMIFS(СВЦЭМ!$D$33:$D$776,СВЦЭМ!$A$33:$A$776,$A121,СВЦЭМ!$B$33:$B$776,V$119)+'СЕТ СН'!$H$14+СВЦЭМ!$D$10+'СЕТ СН'!$H$6-'СЕТ СН'!$H$26</f>
        <v>1106.1235438900001</v>
      </c>
      <c r="W121" s="36">
        <f>SUMIFS(СВЦЭМ!$D$33:$D$776,СВЦЭМ!$A$33:$A$776,$A121,СВЦЭМ!$B$33:$B$776,W$119)+'СЕТ СН'!$H$14+СВЦЭМ!$D$10+'СЕТ СН'!$H$6-'СЕТ СН'!$H$26</f>
        <v>1134.72316759</v>
      </c>
      <c r="X121" s="36">
        <f>SUMIFS(СВЦЭМ!$D$33:$D$776,СВЦЭМ!$A$33:$A$776,$A121,СВЦЭМ!$B$33:$B$776,X$119)+'СЕТ СН'!$H$14+СВЦЭМ!$D$10+'СЕТ СН'!$H$6-'СЕТ СН'!$H$26</f>
        <v>1148.4596758100001</v>
      </c>
      <c r="Y121" s="36">
        <f>SUMIFS(СВЦЭМ!$D$33:$D$776,СВЦЭМ!$A$33:$A$776,$A121,СВЦЭМ!$B$33:$B$776,Y$119)+'СЕТ СН'!$H$14+СВЦЭМ!$D$10+'СЕТ СН'!$H$6-'СЕТ СН'!$H$26</f>
        <v>1174.9195803100001</v>
      </c>
    </row>
    <row r="122" spans="1:27" ht="15.75" x14ac:dyDescent="0.2">
      <c r="A122" s="35">
        <f t="shared" ref="A122:A150" si="3">A121+1</f>
        <v>43772</v>
      </c>
      <c r="B122" s="36">
        <f>SUMIFS(СВЦЭМ!$D$33:$D$776,СВЦЭМ!$A$33:$A$776,$A122,СВЦЭМ!$B$33:$B$776,B$119)+'СЕТ СН'!$H$14+СВЦЭМ!$D$10+'СЕТ СН'!$H$6-'СЕТ СН'!$H$26</f>
        <v>1160.0930166000001</v>
      </c>
      <c r="C122" s="36">
        <f>SUMIFS(СВЦЭМ!$D$33:$D$776,СВЦЭМ!$A$33:$A$776,$A122,СВЦЭМ!$B$33:$B$776,C$119)+'СЕТ СН'!$H$14+СВЦЭМ!$D$10+'СЕТ СН'!$H$6-'СЕТ СН'!$H$26</f>
        <v>1199.5866377900002</v>
      </c>
      <c r="D122" s="36">
        <f>SUMIFS(СВЦЭМ!$D$33:$D$776,СВЦЭМ!$A$33:$A$776,$A122,СВЦЭМ!$B$33:$B$776,D$119)+'СЕТ СН'!$H$14+СВЦЭМ!$D$10+'СЕТ СН'!$H$6-'СЕТ СН'!$H$26</f>
        <v>1215.3872031999999</v>
      </c>
      <c r="E122" s="36">
        <f>SUMIFS(СВЦЭМ!$D$33:$D$776,СВЦЭМ!$A$33:$A$776,$A122,СВЦЭМ!$B$33:$B$776,E$119)+'СЕТ СН'!$H$14+СВЦЭМ!$D$10+'СЕТ СН'!$H$6-'СЕТ СН'!$H$26</f>
        <v>1220.1493953200002</v>
      </c>
      <c r="F122" s="36">
        <f>SUMIFS(СВЦЭМ!$D$33:$D$776,СВЦЭМ!$A$33:$A$776,$A122,СВЦЭМ!$B$33:$B$776,F$119)+'СЕТ СН'!$H$14+СВЦЭМ!$D$10+'СЕТ СН'!$H$6-'СЕТ СН'!$H$26</f>
        <v>1236.5948702999999</v>
      </c>
      <c r="G122" s="36">
        <f>SUMIFS(СВЦЭМ!$D$33:$D$776,СВЦЭМ!$A$33:$A$776,$A122,СВЦЭМ!$B$33:$B$776,G$119)+'СЕТ СН'!$H$14+СВЦЭМ!$D$10+'СЕТ СН'!$H$6-'СЕТ СН'!$H$26</f>
        <v>1223.2767634000002</v>
      </c>
      <c r="H122" s="36">
        <f>SUMIFS(СВЦЭМ!$D$33:$D$776,СВЦЭМ!$A$33:$A$776,$A122,СВЦЭМ!$B$33:$B$776,H$119)+'СЕТ СН'!$H$14+СВЦЭМ!$D$10+'СЕТ СН'!$H$6-'СЕТ СН'!$H$26</f>
        <v>1208.5210012500002</v>
      </c>
      <c r="I122" s="36">
        <f>SUMIFS(СВЦЭМ!$D$33:$D$776,СВЦЭМ!$A$33:$A$776,$A122,СВЦЭМ!$B$33:$B$776,I$119)+'СЕТ СН'!$H$14+СВЦЭМ!$D$10+'СЕТ СН'!$H$6-'СЕТ СН'!$H$26</f>
        <v>1199.0829801099999</v>
      </c>
      <c r="J122" s="36">
        <f>SUMIFS(СВЦЭМ!$D$33:$D$776,СВЦЭМ!$A$33:$A$776,$A122,СВЦЭМ!$B$33:$B$776,J$119)+'СЕТ СН'!$H$14+СВЦЭМ!$D$10+'СЕТ СН'!$H$6-'СЕТ СН'!$H$26</f>
        <v>1162.40847555</v>
      </c>
      <c r="K122" s="36">
        <f>SUMIFS(СВЦЭМ!$D$33:$D$776,СВЦЭМ!$A$33:$A$776,$A122,СВЦЭМ!$B$33:$B$776,K$119)+'СЕТ СН'!$H$14+СВЦЭМ!$D$10+'СЕТ СН'!$H$6-'СЕТ СН'!$H$26</f>
        <v>1117.3031538700002</v>
      </c>
      <c r="L122" s="36">
        <f>SUMIFS(СВЦЭМ!$D$33:$D$776,СВЦЭМ!$A$33:$A$776,$A122,СВЦЭМ!$B$33:$B$776,L$119)+'СЕТ СН'!$H$14+СВЦЭМ!$D$10+'СЕТ СН'!$H$6-'СЕТ СН'!$H$26</f>
        <v>1103.3689972699999</v>
      </c>
      <c r="M122" s="36">
        <f>SUMIFS(СВЦЭМ!$D$33:$D$776,СВЦЭМ!$A$33:$A$776,$A122,СВЦЭМ!$B$33:$B$776,M$119)+'СЕТ СН'!$H$14+СВЦЭМ!$D$10+'СЕТ СН'!$H$6-'СЕТ СН'!$H$26</f>
        <v>1105.83008535</v>
      </c>
      <c r="N122" s="36">
        <f>SUMIFS(СВЦЭМ!$D$33:$D$776,СВЦЭМ!$A$33:$A$776,$A122,СВЦЭМ!$B$33:$B$776,N$119)+'СЕТ СН'!$H$14+СВЦЭМ!$D$10+'СЕТ СН'!$H$6-'СЕТ СН'!$H$26</f>
        <v>1109.8467959200002</v>
      </c>
      <c r="O122" s="36">
        <f>SUMIFS(СВЦЭМ!$D$33:$D$776,СВЦЭМ!$A$33:$A$776,$A122,СВЦЭМ!$B$33:$B$776,O$119)+'СЕТ СН'!$H$14+СВЦЭМ!$D$10+'СЕТ СН'!$H$6-'СЕТ СН'!$H$26</f>
        <v>1113.5101474799999</v>
      </c>
      <c r="P122" s="36">
        <f>SUMIFS(СВЦЭМ!$D$33:$D$776,СВЦЭМ!$A$33:$A$776,$A122,СВЦЭМ!$B$33:$B$776,P$119)+'СЕТ СН'!$H$14+СВЦЭМ!$D$10+'СЕТ СН'!$H$6-'СЕТ СН'!$H$26</f>
        <v>1120.4208123000001</v>
      </c>
      <c r="Q122" s="36">
        <f>SUMIFS(СВЦЭМ!$D$33:$D$776,СВЦЭМ!$A$33:$A$776,$A122,СВЦЭМ!$B$33:$B$776,Q$119)+'СЕТ СН'!$H$14+СВЦЭМ!$D$10+'СЕТ СН'!$H$6-'СЕТ СН'!$H$26</f>
        <v>1113.8199621700001</v>
      </c>
      <c r="R122" s="36">
        <f>SUMIFS(СВЦЭМ!$D$33:$D$776,СВЦЭМ!$A$33:$A$776,$A122,СВЦЭМ!$B$33:$B$776,R$119)+'СЕТ СН'!$H$14+СВЦЭМ!$D$10+'СЕТ СН'!$H$6-'СЕТ СН'!$H$26</f>
        <v>1078.7423504200001</v>
      </c>
      <c r="S122" s="36">
        <f>SUMIFS(СВЦЭМ!$D$33:$D$776,СВЦЭМ!$A$33:$A$776,$A122,СВЦЭМ!$B$33:$B$776,S$119)+'СЕТ СН'!$H$14+СВЦЭМ!$D$10+'СЕТ СН'!$H$6-'СЕТ СН'!$H$26</f>
        <v>1051.6770564100002</v>
      </c>
      <c r="T122" s="36">
        <f>SUMIFS(СВЦЭМ!$D$33:$D$776,СВЦЭМ!$A$33:$A$776,$A122,СВЦЭМ!$B$33:$B$776,T$119)+'СЕТ СН'!$H$14+СВЦЭМ!$D$10+'СЕТ СН'!$H$6-'СЕТ СН'!$H$26</f>
        <v>1034.5664757300001</v>
      </c>
      <c r="U122" s="36">
        <f>SUMIFS(СВЦЭМ!$D$33:$D$776,СВЦЭМ!$A$33:$A$776,$A122,СВЦЭМ!$B$33:$B$776,U$119)+'СЕТ СН'!$H$14+СВЦЭМ!$D$10+'СЕТ СН'!$H$6-'СЕТ СН'!$H$26</f>
        <v>1035.1121502599999</v>
      </c>
      <c r="V122" s="36">
        <f>SUMIFS(СВЦЭМ!$D$33:$D$776,СВЦЭМ!$A$33:$A$776,$A122,СВЦЭМ!$B$33:$B$776,V$119)+'СЕТ СН'!$H$14+СВЦЭМ!$D$10+'СЕТ СН'!$H$6-'СЕТ СН'!$H$26</f>
        <v>1046.4499626300001</v>
      </c>
      <c r="W122" s="36">
        <f>SUMIFS(СВЦЭМ!$D$33:$D$776,СВЦЭМ!$A$33:$A$776,$A122,СВЦЭМ!$B$33:$B$776,W$119)+'СЕТ СН'!$H$14+СВЦЭМ!$D$10+'СЕТ СН'!$H$6-'СЕТ СН'!$H$26</f>
        <v>1054.0749565400001</v>
      </c>
      <c r="X122" s="36">
        <f>SUMIFS(СВЦЭМ!$D$33:$D$776,СВЦЭМ!$A$33:$A$776,$A122,СВЦЭМ!$B$33:$B$776,X$119)+'СЕТ СН'!$H$14+СВЦЭМ!$D$10+'СЕТ СН'!$H$6-'СЕТ СН'!$H$26</f>
        <v>1067.2130010000001</v>
      </c>
      <c r="Y122" s="36">
        <f>SUMIFS(СВЦЭМ!$D$33:$D$776,СВЦЭМ!$A$33:$A$776,$A122,СВЦЭМ!$B$33:$B$776,Y$119)+'СЕТ СН'!$H$14+СВЦЭМ!$D$10+'СЕТ СН'!$H$6-'СЕТ СН'!$H$26</f>
        <v>1110.10136259</v>
      </c>
    </row>
    <row r="123" spans="1:27" ht="15.75" x14ac:dyDescent="0.2">
      <c r="A123" s="35">
        <f t="shared" si="3"/>
        <v>43773</v>
      </c>
      <c r="B123" s="36">
        <f>SUMIFS(СВЦЭМ!$D$33:$D$776,СВЦЭМ!$A$33:$A$776,$A123,СВЦЭМ!$B$33:$B$776,B$119)+'СЕТ СН'!$H$14+СВЦЭМ!$D$10+'СЕТ СН'!$H$6-'СЕТ СН'!$H$26</f>
        <v>1187.2905781500001</v>
      </c>
      <c r="C123" s="36">
        <f>SUMIFS(СВЦЭМ!$D$33:$D$776,СВЦЭМ!$A$33:$A$776,$A123,СВЦЭМ!$B$33:$B$776,C$119)+'СЕТ СН'!$H$14+СВЦЭМ!$D$10+'СЕТ СН'!$H$6-'СЕТ СН'!$H$26</f>
        <v>1220.0107009399999</v>
      </c>
      <c r="D123" s="36">
        <f>SUMIFS(СВЦЭМ!$D$33:$D$776,СВЦЭМ!$A$33:$A$776,$A123,СВЦЭМ!$B$33:$B$776,D$119)+'СЕТ СН'!$H$14+СВЦЭМ!$D$10+'СЕТ СН'!$H$6-'СЕТ СН'!$H$26</f>
        <v>1231.3084116300001</v>
      </c>
      <c r="E123" s="36">
        <f>SUMIFS(СВЦЭМ!$D$33:$D$776,СВЦЭМ!$A$33:$A$776,$A123,СВЦЭМ!$B$33:$B$776,E$119)+'СЕТ СН'!$H$14+СВЦЭМ!$D$10+'СЕТ СН'!$H$6-'СЕТ СН'!$H$26</f>
        <v>1255.1581406600001</v>
      </c>
      <c r="F123" s="36">
        <f>SUMIFS(СВЦЭМ!$D$33:$D$776,СВЦЭМ!$A$33:$A$776,$A123,СВЦЭМ!$B$33:$B$776,F$119)+'СЕТ СН'!$H$14+СВЦЭМ!$D$10+'СЕТ СН'!$H$6-'СЕТ СН'!$H$26</f>
        <v>1256.8592002999999</v>
      </c>
      <c r="G123" s="36">
        <f>SUMIFS(СВЦЭМ!$D$33:$D$776,СВЦЭМ!$A$33:$A$776,$A123,СВЦЭМ!$B$33:$B$776,G$119)+'СЕТ СН'!$H$14+СВЦЭМ!$D$10+'СЕТ СН'!$H$6-'СЕТ СН'!$H$26</f>
        <v>1223.03011814</v>
      </c>
      <c r="H123" s="36">
        <f>SUMIFS(СВЦЭМ!$D$33:$D$776,СВЦЭМ!$A$33:$A$776,$A123,СВЦЭМ!$B$33:$B$776,H$119)+'СЕТ СН'!$H$14+СВЦЭМ!$D$10+'СЕТ СН'!$H$6-'СЕТ СН'!$H$26</f>
        <v>1190.5691920300001</v>
      </c>
      <c r="I123" s="36">
        <f>SUMIFS(СВЦЭМ!$D$33:$D$776,СВЦЭМ!$A$33:$A$776,$A123,СВЦЭМ!$B$33:$B$776,I$119)+'СЕТ СН'!$H$14+СВЦЭМ!$D$10+'СЕТ СН'!$H$6-'СЕТ СН'!$H$26</f>
        <v>1180.9702086500001</v>
      </c>
      <c r="J123" s="36">
        <f>SUMIFS(СВЦЭМ!$D$33:$D$776,СВЦЭМ!$A$33:$A$776,$A123,СВЦЭМ!$B$33:$B$776,J$119)+'СЕТ СН'!$H$14+СВЦЭМ!$D$10+'СЕТ СН'!$H$6-'СЕТ СН'!$H$26</f>
        <v>1164.20653674</v>
      </c>
      <c r="K123" s="36">
        <f>SUMIFS(СВЦЭМ!$D$33:$D$776,СВЦЭМ!$A$33:$A$776,$A123,СВЦЭМ!$B$33:$B$776,K$119)+'СЕТ СН'!$H$14+СВЦЭМ!$D$10+'СЕТ СН'!$H$6-'СЕТ СН'!$H$26</f>
        <v>1135.9757499500001</v>
      </c>
      <c r="L123" s="36">
        <f>SUMIFS(СВЦЭМ!$D$33:$D$776,СВЦЭМ!$A$33:$A$776,$A123,СВЦЭМ!$B$33:$B$776,L$119)+'СЕТ СН'!$H$14+СВЦЭМ!$D$10+'СЕТ СН'!$H$6-'СЕТ СН'!$H$26</f>
        <v>1120.8437551000002</v>
      </c>
      <c r="M123" s="36">
        <f>SUMIFS(СВЦЭМ!$D$33:$D$776,СВЦЭМ!$A$33:$A$776,$A123,СВЦЭМ!$B$33:$B$776,M$119)+'СЕТ СН'!$H$14+СВЦЭМ!$D$10+'СЕТ СН'!$H$6-'СЕТ СН'!$H$26</f>
        <v>1122.2816943900002</v>
      </c>
      <c r="N123" s="36">
        <f>SUMIFS(СВЦЭМ!$D$33:$D$776,СВЦЭМ!$A$33:$A$776,$A123,СВЦЭМ!$B$33:$B$776,N$119)+'СЕТ СН'!$H$14+СВЦЭМ!$D$10+'СЕТ СН'!$H$6-'СЕТ СН'!$H$26</f>
        <v>1124.0960339000001</v>
      </c>
      <c r="O123" s="36">
        <f>SUMIFS(СВЦЭМ!$D$33:$D$776,СВЦЭМ!$A$33:$A$776,$A123,СВЦЭМ!$B$33:$B$776,O$119)+'СЕТ СН'!$H$14+СВЦЭМ!$D$10+'СЕТ СН'!$H$6-'СЕТ СН'!$H$26</f>
        <v>1127.7105433000002</v>
      </c>
      <c r="P123" s="36">
        <f>SUMIFS(СВЦЭМ!$D$33:$D$776,СВЦЭМ!$A$33:$A$776,$A123,СВЦЭМ!$B$33:$B$776,P$119)+'СЕТ СН'!$H$14+СВЦЭМ!$D$10+'СЕТ СН'!$H$6-'СЕТ СН'!$H$26</f>
        <v>1145.9725754599999</v>
      </c>
      <c r="Q123" s="36">
        <f>SUMIFS(СВЦЭМ!$D$33:$D$776,СВЦЭМ!$A$33:$A$776,$A123,СВЦЭМ!$B$33:$B$776,Q$119)+'СЕТ СН'!$H$14+СВЦЭМ!$D$10+'СЕТ СН'!$H$6-'СЕТ СН'!$H$26</f>
        <v>1149.7209957300001</v>
      </c>
      <c r="R123" s="36">
        <f>SUMIFS(СВЦЭМ!$D$33:$D$776,СВЦЭМ!$A$33:$A$776,$A123,СВЦЭМ!$B$33:$B$776,R$119)+'СЕТ СН'!$H$14+СВЦЭМ!$D$10+'СЕТ СН'!$H$6-'СЕТ СН'!$H$26</f>
        <v>1110.0488490500002</v>
      </c>
      <c r="S123" s="36">
        <f>SUMIFS(СВЦЭМ!$D$33:$D$776,СВЦЭМ!$A$33:$A$776,$A123,СВЦЭМ!$B$33:$B$776,S$119)+'СЕТ СН'!$H$14+СВЦЭМ!$D$10+'СЕТ СН'!$H$6-'СЕТ СН'!$H$26</f>
        <v>1077.9615992399999</v>
      </c>
      <c r="T123" s="36">
        <f>SUMIFS(СВЦЭМ!$D$33:$D$776,СВЦЭМ!$A$33:$A$776,$A123,СВЦЭМ!$B$33:$B$776,T$119)+'СЕТ СН'!$H$14+СВЦЭМ!$D$10+'СЕТ СН'!$H$6-'СЕТ СН'!$H$26</f>
        <v>1064.6317564200001</v>
      </c>
      <c r="U123" s="36">
        <f>SUMIFS(СВЦЭМ!$D$33:$D$776,СВЦЭМ!$A$33:$A$776,$A123,СВЦЭМ!$B$33:$B$776,U$119)+'СЕТ СН'!$H$14+СВЦЭМ!$D$10+'СЕТ СН'!$H$6-'СЕТ СН'!$H$26</f>
        <v>1058.3467440200002</v>
      </c>
      <c r="V123" s="36">
        <f>SUMIFS(СВЦЭМ!$D$33:$D$776,СВЦЭМ!$A$33:$A$776,$A123,СВЦЭМ!$B$33:$B$776,V$119)+'СЕТ СН'!$H$14+СВЦЭМ!$D$10+'СЕТ СН'!$H$6-'СЕТ СН'!$H$26</f>
        <v>1067.22859496</v>
      </c>
      <c r="W123" s="36">
        <f>SUMIFS(СВЦЭМ!$D$33:$D$776,СВЦЭМ!$A$33:$A$776,$A123,СВЦЭМ!$B$33:$B$776,W$119)+'СЕТ СН'!$H$14+СВЦЭМ!$D$10+'СЕТ СН'!$H$6-'СЕТ СН'!$H$26</f>
        <v>1085.60174508</v>
      </c>
      <c r="X123" s="36">
        <f>SUMIFS(СВЦЭМ!$D$33:$D$776,СВЦЭМ!$A$33:$A$776,$A123,СВЦЭМ!$B$33:$B$776,X$119)+'СЕТ СН'!$H$14+СВЦЭМ!$D$10+'СЕТ СН'!$H$6-'СЕТ СН'!$H$26</f>
        <v>1100.08329445</v>
      </c>
      <c r="Y123" s="36">
        <f>SUMIFS(СВЦЭМ!$D$33:$D$776,СВЦЭМ!$A$33:$A$776,$A123,СВЦЭМ!$B$33:$B$776,Y$119)+'СЕТ СН'!$H$14+СВЦЭМ!$D$10+'СЕТ СН'!$H$6-'СЕТ СН'!$H$26</f>
        <v>1131.90518017</v>
      </c>
    </row>
    <row r="124" spans="1:27" ht="15.75" x14ac:dyDescent="0.2">
      <c r="A124" s="35">
        <f t="shared" si="3"/>
        <v>43774</v>
      </c>
      <c r="B124" s="36">
        <f>SUMIFS(СВЦЭМ!$D$33:$D$776,СВЦЭМ!$A$33:$A$776,$A124,СВЦЭМ!$B$33:$B$776,B$119)+'СЕТ СН'!$H$14+СВЦЭМ!$D$10+'СЕТ СН'!$H$6-'СЕТ СН'!$H$26</f>
        <v>1239.0553808499999</v>
      </c>
      <c r="C124" s="36">
        <f>SUMIFS(СВЦЭМ!$D$33:$D$776,СВЦЭМ!$A$33:$A$776,$A124,СВЦЭМ!$B$33:$B$776,C$119)+'СЕТ СН'!$H$14+СВЦЭМ!$D$10+'СЕТ СН'!$H$6-'СЕТ СН'!$H$26</f>
        <v>1258.5590424400002</v>
      </c>
      <c r="D124" s="36">
        <f>SUMIFS(СВЦЭМ!$D$33:$D$776,СВЦЭМ!$A$33:$A$776,$A124,СВЦЭМ!$B$33:$B$776,D$119)+'СЕТ СН'!$H$14+СВЦЭМ!$D$10+'СЕТ СН'!$H$6-'СЕТ СН'!$H$26</f>
        <v>1250.39458904</v>
      </c>
      <c r="E124" s="36">
        <f>SUMIFS(СВЦЭМ!$D$33:$D$776,СВЦЭМ!$A$33:$A$776,$A124,СВЦЭМ!$B$33:$B$776,E$119)+'СЕТ СН'!$H$14+СВЦЭМ!$D$10+'СЕТ СН'!$H$6-'СЕТ СН'!$H$26</f>
        <v>1255.8733495500001</v>
      </c>
      <c r="F124" s="36">
        <f>SUMIFS(СВЦЭМ!$D$33:$D$776,СВЦЭМ!$A$33:$A$776,$A124,СВЦЭМ!$B$33:$B$776,F$119)+'СЕТ СН'!$H$14+СВЦЭМ!$D$10+'СЕТ СН'!$H$6-'СЕТ СН'!$H$26</f>
        <v>1257.98633208</v>
      </c>
      <c r="G124" s="36">
        <f>SUMIFS(СВЦЭМ!$D$33:$D$776,СВЦЭМ!$A$33:$A$776,$A124,СВЦЭМ!$B$33:$B$776,G$119)+'СЕТ СН'!$H$14+СВЦЭМ!$D$10+'СЕТ СН'!$H$6-'СЕТ СН'!$H$26</f>
        <v>1239.2861591300002</v>
      </c>
      <c r="H124" s="36">
        <f>SUMIFS(СВЦЭМ!$D$33:$D$776,СВЦЭМ!$A$33:$A$776,$A124,СВЦЭМ!$B$33:$B$776,H$119)+'СЕТ СН'!$H$14+СВЦЭМ!$D$10+'СЕТ СН'!$H$6-'СЕТ СН'!$H$26</f>
        <v>1196.39211948</v>
      </c>
      <c r="I124" s="36">
        <f>SUMIFS(СВЦЭМ!$D$33:$D$776,СВЦЭМ!$A$33:$A$776,$A124,СВЦЭМ!$B$33:$B$776,I$119)+'СЕТ СН'!$H$14+СВЦЭМ!$D$10+'СЕТ СН'!$H$6-'СЕТ СН'!$H$26</f>
        <v>1209.6374913899999</v>
      </c>
      <c r="J124" s="36">
        <f>SUMIFS(СВЦЭМ!$D$33:$D$776,СВЦЭМ!$A$33:$A$776,$A124,СВЦЭМ!$B$33:$B$776,J$119)+'СЕТ СН'!$H$14+СВЦЭМ!$D$10+'СЕТ СН'!$H$6-'СЕТ СН'!$H$26</f>
        <v>1192.18228632</v>
      </c>
      <c r="K124" s="36">
        <f>SUMIFS(СВЦЭМ!$D$33:$D$776,СВЦЭМ!$A$33:$A$776,$A124,СВЦЭМ!$B$33:$B$776,K$119)+'СЕТ СН'!$H$14+СВЦЭМ!$D$10+'СЕТ СН'!$H$6-'СЕТ СН'!$H$26</f>
        <v>1166.7178703</v>
      </c>
      <c r="L124" s="36">
        <f>SUMIFS(СВЦЭМ!$D$33:$D$776,СВЦЭМ!$A$33:$A$776,$A124,СВЦЭМ!$B$33:$B$776,L$119)+'СЕТ СН'!$H$14+СВЦЭМ!$D$10+'СЕТ СН'!$H$6-'СЕТ СН'!$H$26</f>
        <v>1163.4001425500001</v>
      </c>
      <c r="M124" s="36">
        <f>SUMIFS(СВЦЭМ!$D$33:$D$776,СВЦЭМ!$A$33:$A$776,$A124,СВЦЭМ!$B$33:$B$776,M$119)+'СЕТ СН'!$H$14+СВЦЭМ!$D$10+'СЕТ СН'!$H$6-'СЕТ СН'!$H$26</f>
        <v>1168.29674361</v>
      </c>
      <c r="N124" s="36">
        <f>SUMIFS(СВЦЭМ!$D$33:$D$776,СВЦЭМ!$A$33:$A$776,$A124,СВЦЭМ!$B$33:$B$776,N$119)+'СЕТ СН'!$H$14+СВЦЭМ!$D$10+'СЕТ СН'!$H$6-'СЕТ СН'!$H$26</f>
        <v>1167.8790002999999</v>
      </c>
      <c r="O124" s="36">
        <f>SUMIFS(СВЦЭМ!$D$33:$D$776,СВЦЭМ!$A$33:$A$776,$A124,СВЦЭМ!$B$33:$B$776,O$119)+'СЕТ СН'!$H$14+СВЦЭМ!$D$10+'СЕТ СН'!$H$6-'СЕТ СН'!$H$26</f>
        <v>1183.5488558000002</v>
      </c>
      <c r="P124" s="36">
        <f>SUMIFS(СВЦЭМ!$D$33:$D$776,СВЦЭМ!$A$33:$A$776,$A124,СВЦЭМ!$B$33:$B$776,P$119)+'СЕТ СН'!$H$14+СВЦЭМ!$D$10+'СЕТ СН'!$H$6-'СЕТ СН'!$H$26</f>
        <v>1188.1318205299999</v>
      </c>
      <c r="Q124" s="36">
        <f>SUMIFS(СВЦЭМ!$D$33:$D$776,СВЦЭМ!$A$33:$A$776,$A124,СВЦЭМ!$B$33:$B$776,Q$119)+'СЕТ СН'!$H$14+СВЦЭМ!$D$10+'СЕТ СН'!$H$6-'СЕТ СН'!$H$26</f>
        <v>1174.0621426500002</v>
      </c>
      <c r="R124" s="36">
        <f>SUMIFS(СВЦЭМ!$D$33:$D$776,СВЦЭМ!$A$33:$A$776,$A124,СВЦЭМ!$B$33:$B$776,R$119)+'СЕТ СН'!$H$14+СВЦЭМ!$D$10+'СЕТ СН'!$H$6-'СЕТ СН'!$H$26</f>
        <v>1122.7045140700002</v>
      </c>
      <c r="S124" s="36">
        <f>SUMIFS(СВЦЭМ!$D$33:$D$776,СВЦЭМ!$A$33:$A$776,$A124,СВЦЭМ!$B$33:$B$776,S$119)+'СЕТ СН'!$H$14+СВЦЭМ!$D$10+'СЕТ СН'!$H$6-'СЕТ СН'!$H$26</f>
        <v>1095.81476664</v>
      </c>
      <c r="T124" s="36">
        <f>SUMIFS(СВЦЭМ!$D$33:$D$776,СВЦЭМ!$A$33:$A$776,$A124,СВЦЭМ!$B$33:$B$776,T$119)+'СЕТ СН'!$H$14+СВЦЭМ!$D$10+'СЕТ СН'!$H$6-'СЕТ СН'!$H$26</f>
        <v>1106.8657613300002</v>
      </c>
      <c r="U124" s="36">
        <f>SUMIFS(СВЦЭМ!$D$33:$D$776,СВЦЭМ!$A$33:$A$776,$A124,СВЦЭМ!$B$33:$B$776,U$119)+'СЕТ СН'!$H$14+СВЦЭМ!$D$10+'СЕТ СН'!$H$6-'СЕТ СН'!$H$26</f>
        <v>1110.85506194</v>
      </c>
      <c r="V124" s="36">
        <f>SUMIFS(СВЦЭМ!$D$33:$D$776,СВЦЭМ!$A$33:$A$776,$A124,СВЦЭМ!$B$33:$B$776,V$119)+'СЕТ СН'!$H$14+СВЦЭМ!$D$10+'СЕТ СН'!$H$6-'СЕТ СН'!$H$26</f>
        <v>1101.73881538</v>
      </c>
      <c r="W124" s="36">
        <f>SUMIFS(СВЦЭМ!$D$33:$D$776,СВЦЭМ!$A$33:$A$776,$A124,СВЦЭМ!$B$33:$B$776,W$119)+'СЕТ СН'!$H$14+СВЦЭМ!$D$10+'СЕТ СН'!$H$6-'СЕТ СН'!$H$26</f>
        <v>1108.4957656000001</v>
      </c>
      <c r="X124" s="36">
        <f>SUMIFS(СВЦЭМ!$D$33:$D$776,СВЦЭМ!$A$33:$A$776,$A124,СВЦЭМ!$B$33:$B$776,X$119)+'СЕТ СН'!$H$14+СВЦЭМ!$D$10+'СЕТ СН'!$H$6-'СЕТ СН'!$H$26</f>
        <v>1125.5984345500001</v>
      </c>
      <c r="Y124" s="36">
        <f>SUMIFS(СВЦЭМ!$D$33:$D$776,СВЦЭМ!$A$33:$A$776,$A124,СВЦЭМ!$B$33:$B$776,Y$119)+'СЕТ СН'!$H$14+СВЦЭМ!$D$10+'СЕТ СН'!$H$6-'СЕТ СН'!$H$26</f>
        <v>1165.31074932</v>
      </c>
    </row>
    <row r="125" spans="1:27" ht="15.75" x14ac:dyDescent="0.2">
      <c r="A125" s="35">
        <f t="shared" si="3"/>
        <v>43775</v>
      </c>
      <c r="B125" s="36">
        <f>SUMIFS(СВЦЭМ!$D$33:$D$776,СВЦЭМ!$A$33:$A$776,$A125,СВЦЭМ!$B$33:$B$776,B$119)+'СЕТ СН'!$H$14+СВЦЭМ!$D$10+'СЕТ СН'!$H$6-'СЕТ СН'!$H$26</f>
        <v>1162.1442782300001</v>
      </c>
      <c r="C125" s="36">
        <f>SUMIFS(СВЦЭМ!$D$33:$D$776,СВЦЭМ!$A$33:$A$776,$A125,СВЦЭМ!$B$33:$B$776,C$119)+'СЕТ СН'!$H$14+СВЦЭМ!$D$10+'СЕТ СН'!$H$6-'СЕТ СН'!$H$26</f>
        <v>1182.5092273499999</v>
      </c>
      <c r="D125" s="36">
        <f>SUMIFS(СВЦЭМ!$D$33:$D$776,СВЦЭМ!$A$33:$A$776,$A125,СВЦЭМ!$B$33:$B$776,D$119)+'СЕТ СН'!$H$14+СВЦЭМ!$D$10+'СЕТ СН'!$H$6-'СЕТ СН'!$H$26</f>
        <v>1196.1313736300001</v>
      </c>
      <c r="E125" s="36">
        <f>SUMIFS(СВЦЭМ!$D$33:$D$776,СВЦЭМ!$A$33:$A$776,$A125,СВЦЭМ!$B$33:$B$776,E$119)+'СЕТ СН'!$H$14+СВЦЭМ!$D$10+'СЕТ СН'!$H$6-'СЕТ СН'!$H$26</f>
        <v>1203.62627221</v>
      </c>
      <c r="F125" s="36">
        <f>SUMIFS(СВЦЭМ!$D$33:$D$776,СВЦЭМ!$A$33:$A$776,$A125,СВЦЭМ!$B$33:$B$776,F$119)+'СЕТ СН'!$H$14+СВЦЭМ!$D$10+'СЕТ СН'!$H$6-'СЕТ СН'!$H$26</f>
        <v>1207.9806887899999</v>
      </c>
      <c r="G125" s="36">
        <f>SUMIFS(СВЦЭМ!$D$33:$D$776,СВЦЭМ!$A$33:$A$776,$A125,СВЦЭМ!$B$33:$B$776,G$119)+'СЕТ СН'!$H$14+СВЦЭМ!$D$10+'СЕТ СН'!$H$6-'СЕТ СН'!$H$26</f>
        <v>1191.6774157099999</v>
      </c>
      <c r="H125" s="36">
        <f>SUMIFS(СВЦЭМ!$D$33:$D$776,СВЦЭМ!$A$33:$A$776,$A125,СВЦЭМ!$B$33:$B$776,H$119)+'СЕТ СН'!$H$14+СВЦЭМ!$D$10+'СЕТ СН'!$H$6-'СЕТ СН'!$H$26</f>
        <v>1163.0097380299999</v>
      </c>
      <c r="I125" s="36">
        <f>SUMIFS(СВЦЭМ!$D$33:$D$776,СВЦЭМ!$A$33:$A$776,$A125,СВЦЭМ!$B$33:$B$776,I$119)+'СЕТ СН'!$H$14+СВЦЭМ!$D$10+'СЕТ СН'!$H$6-'СЕТ СН'!$H$26</f>
        <v>1132.18748899</v>
      </c>
      <c r="J125" s="36">
        <f>SUMIFS(СВЦЭМ!$D$33:$D$776,СВЦЭМ!$A$33:$A$776,$A125,СВЦЭМ!$B$33:$B$776,J$119)+'СЕТ СН'!$H$14+СВЦЭМ!$D$10+'СЕТ СН'!$H$6-'СЕТ СН'!$H$26</f>
        <v>1124.5724954500001</v>
      </c>
      <c r="K125" s="36">
        <f>SUMIFS(СВЦЭМ!$D$33:$D$776,СВЦЭМ!$A$33:$A$776,$A125,СВЦЭМ!$B$33:$B$776,K$119)+'СЕТ СН'!$H$14+СВЦЭМ!$D$10+'СЕТ СН'!$H$6-'СЕТ СН'!$H$26</f>
        <v>1120.200292</v>
      </c>
      <c r="L125" s="36">
        <f>SUMIFS(СВЦЭМ!$D$33:$D$776,СВЦЭМ!$A$33:$A$776,$A125,СВЦЭМ!$B$33:$B$776,L$119)+'СЕТ СН'!$H$14+СВЦЭМ!$D$10+'СЕТ СН'!$H$6-'СЕТ СН'!$H$26</f>
        <v>1137.4533822799999</v>
      </c>
      <c r="M125" s="36">
        <f>SUMIFS(СВЦЭМ!$D$33:$D$776,СВЦЭМ!$A$33:$A$776,$A125,СВЦЭМ!$B$33:$B$776,M$119)+'СЕТ СН'!$H$14+СВЦЭМ!$D$10+'СЕТ СН'!$H$6-'СЕТ СН'!$H$26</f>
        <v>1169.1176055400001</v>
      </c>
      <c r="N125" s="36">
        <f>SUMIFS(СВЦЭМ!$D$33:$D$776,СВЦЭМ!$A$33:$A$776,$A125,СВЦЭМ!$B$33:$B$776,N$119)+'СЕТ СН'!$H$14+СВЦЭМ!$D$10+'СЕТ СН'!$H$6-'СЕТ СН'!$H$26</f>
        <v>1179.0415061399999</v>
      </c>
      <c r="O125" s="36">
        <f>SUMIFS(СВЦЭМ!$D$33:$D$776,СВЦЭМ!$A$33:$A$776,$A125,СВЦЭМ!$B$33:$B$776,O$119)+'СЕТ СН'!$H$14+СВЦЭМ!$D$10+'СЕТ СН'!$H$6-'СЕТ СН'!$H$26</f>
        <v>1182.22876709</v>
      </c>
      <c r="P125" s="36">
        <f>SUMIFS(СВЦЭМ!$D$33:$D$776,СВЦЭМ!$A$33:$A$776,$A125,СВЦЭМ!$B$33:$B$776,P$119)+'СЕТ СН'!$H$14+СВЦЭМ!$D$10+'СЕТ СН'!$H$6-'СЕТ СН'!$H$26</f>
        <v>1191.9076443700001</v>
      </c>
      <c r="Q125" s="36">
        <f>SUMIFS(СВЦЭМ!$D$33:$D$776,СВЦЭМ!$A$33:$A$776,$A125,СВЦЭМ!$B$33:$B$776,Q$119)+'СЕТ СН'!$H$14+СВЦЭМ!$D$10+'СЕТ СН'!$H$6-'СЕТ СН'!$H$26</f>
        <v>1178.7121892099999</v>
      </c>
      <c r="R125" s="36">
        <f>SUMIFS(СВЦЭМ!$D$33:$D$776,СВЦЭМ!$A$33:$A$776,$A125,СВЦЭМ!$B$33:$B$776,R$119)+'СЕТ СН'!$H$14+СВЦЭМ!$D$10+'СЕТ СН'!$H$6-'СЕТ СН'!$H$26</f>
        <v>1139.2650743200002</v>
      </c>
      <c r="S125" s="36">
        <f>SUMIFS(СВЦЭМ!$D$33:$D$776,СВЦЭМ!$A$33:$A$776,$A125,СВЦЭМ!$B$33:$B$776,S$119)+'СЕТ СН'!$H$14+СВЦЭМ!$D$10+'СЕТ СН'!$H$6-'СЕТ СН'!$H$26</f>
        <v>1120.47997437</v>
      </c>
      <c r="T125" s="36">
        <f>SUMIFS(СВЦЭМ!$D$33:$D$776,СВЦЭМ!$A$33:$A$776,$A125,СВЦЭМ!$B$33:$B$776,T$119)+'СЕТ СН'!$H$14+СВЦЭМ!$D$10+'СЕТ СН'!$H$6-'СЕТ СН'!$H$26</f>
        <v>1144.2853175800001</v>
      </c>
      <c r="U125" s="36">
        <f>SUMIFS(СВЦЭМ!$D$33:$D$776,СВЦЭМ!$A$33:$A$776,$A125,СВЦЭМ!$B$33:$B$776,U$119)+'СЕТ СН'!$H$14+СВЦЭМ!$D$10+'СЕТ СН'!$H$6-'СЕТ СН'!$H$26</f>
        <v>1132.6634167699999</v>
      </c>
      <c r="V125" s="36">
        <f>SUMIFS(СВЦЭМ!$D$33:$D$776,СВЦЭМ!$A$33:$A$776,$A125,СВЦЭМ!$B$33:$B$776,V$119)+'СЕТ СН'!$H$14+СВЦЭМ!$D$10+'СЕТ СН'!$H$6-'СЕТ СН'!$H$26</f>
        <v>1120.6131389100001</v>
      </c>
      <c r="W125" s="36">
        <f>SUMIFS(СВЦЭМ!$D$33:$D$776,СВЦЭМ!$A$33:$A$776,$A125,СВЦЭМ!$B$33:$B$776,W$119)+'СЕТ СН'!$H$14+СВЦЭМ!$D$10+'СЕТ СН'!$H$6-'СЕТ СН'!$H$26</f>
        <v>1108.5742800500002</v>
      </c>
      <c r="X125" s="36">
        <f>SUMIFS(СВЦЭМ!$D$33:$D$776,СВЦЭМ!$A$33:$A$776,$A125,СВЦЭМ!$B$33:$B$776,X$119)+'СЕТ СН'!$H$14+СВЦЭМ!$D$10+'СЕТ СН'!$H$6-'СЕТ СН'!$H$26</f>
        <v>1111.2600363199999</v>
      </c>
      <c r="Y125" s="36">
        <f>SUMIFS(СВЦЭМ!$D$33:$D$776,СВЦЭМ!$A$33:$A$776,$A125,СВЦЭМ!$B$33:$B$776,Y$119)+'СЕТ СН'!$H$14+СВЦЭМ!$D$10+'СЕТ СН'!$H$6-'СЕТ СН'!$H$26</f>
        <v>1106.8033147199999</v>
      </c>
    </row>
    <row r="126" spans="1:27" ht="15.75" x14ac:dyDescent="0.2">
      <c r="A126" s="35">
        <f t="shared" si="3"/>
        <v>43776</v>
      </c>
      <c r="B126" s="36">
        <f>SUMIFS(СВЦЭМ!$D$33:$D$776,СВЦЭМ!$A$33:$A$776,$A126,СВЦЭМ!$B$33:$B$776,B$119)+'СЕТ СН'!$H$14+СВЦЭМ!$D$10+'СЕТ СН'!$H$6-'СЕТ СН'!$H$26</f>
        <v>1152.7026094</v>
      </c>
      <c r="C126" s="36">
        <f>SUMIFS(СВЦЭМ!$D$33:$D$776,СВЦЭМ!$A$33:$A$776,$A126,СВЦЭМ!$B$33:$B$776,C$119)+'СЕТ СН'!$H$14+СВЦЭМ!$D$10+'СЕТ СН'!$H$6-'СЕТ СН'!$H$26</f>
        <v>1183.39012555</v>
      </c>
      <c r="D126" s="36">
        <f>SUMIFS(СВЦЭМ!$D$33:$D$776,СВЦЭМ!$A$33:$A$776,$A126,СВЦЭМ!$B$33:$B$776,D$119)+'СЕТ СН'!$H$14+СВЦЭМ!$D$10+'СЕТ СН'!$H$6-'СЕТ СН'!$H$26</f>
        <v>1197.3687286600002</v>
      </c>
      <c r="E126" s="36">
        <f>SUMIFS(СВЦЭМ!$D$33:$D$776,СВЦЭМ!$A$33:$A$776,$A126,СВЦЭМ!$B$33:$B$776,E$119)+'СЕТ СН'!$H$14+СВЦЭМ!$D$10+'СЕТ СН'!$H$6-'СЕТ СН'!$H$26</f>
        <v>1211.2525043300002</v>
      </c>
      <c r="F126" s="36">
        <f>SUMIFS(СВЦЭМ!$D$33:$D$776,СВЦЭМ!$A$33:$A$776,$A126,СВЦЭМ!$B$33:$B$776,F$119)+'СЕТ СН'!$H$14+СВЦЭМ!$D$10+'СЕТ СН'!$H$6-'СЕТ СН'!$H$26</f>
        <v>1210.8680528499999</v>
      </c>
      <c r="G126" s="36">
        <f>SUMIFS(СВЦЭМ!$D$33:$D$776,СВЦЭМ!$A$33:$A$776,$A126,СВЦЭМ!$B$33:$B$776,G$119)+'СЕТ СН'!$H$14+СВЦЭМ!$D$10+'СЕТ СН'!$H$6-'СЕТ СН'!$H$26</f>
        <v>1182.28761295</v>
      </c>
      <c r="H126" s="36">
        <f>SUMIFS(СВЦЭМ!$D$33:$D$776,СВЦЭМ!$A$33:$A$776,$A126,СВЦЭМ!$B$33:$B$776,H$119)+'СЕТ СН'!$H$14+СВЦЭМ!$D$10+'СЕТ СН'!$H$6-'СЕТ СН'!$H$26</f>
        <v>1139.01666338</v>
      </c>
      <c r="I126" s="36">
        <f>SUMIFS(СВЦЭМ!$D$33:$D$776,СВЦЭМ!$A$33:$A$776,$A126,СВЦЭМ!$B$33:$B$776,I$119)+'СЕТ СН'!$H$14+СВЦЭМ!$D$10+'СЕТ СН'!$H$6-'СЕТ СН'!$H$26</f>
        <v>1118.0739092200001</v>
      </c>
      <c r="J126" s="36">
        <f>SUMIFS(СВЦЭМ!$D$33:$D$776,СВЦЭМ!$A$33:$A$776,$A126,СВЦЭМ!$B$33:$B$776,J$119)+'СЕТ СН'!$H$14+СВЦЭМ!$D$10+'СЕТ СН'!$H$6-'СЕТ СН'!$H$26</f>
        <v>1111.8561521000001</v>
      </c>
      <c r="K126" s="36">
        <f>SUMIFS(СВЦЭМ!$D$33:$D$776,СВЦЭМ!$A$33:$A$776,$A126,СВЦЭМ!$B$33:$B$776,K$119)+'СЕТ СН'!$H$14+СВЦЭМ!$D$10+'СЕТ СН'!$H$6-'СЕТ СН'!$H$26</f>
        <v>1112.6800126400001</v>
      </c>
      <c r="L126" s="36">
        <f>SUMIFS(СВЦЭМ!$D$33:$D$776,СВЦЭМ!$A$33:$A$776,$A126,СВЦЭМ!$B$33:$B$776,L$119)+'СЕТ СН'!$H$14+СВЦЭМ!$D$10+'СЕТ СН'!$H$6-'СЕТ СН'!$H$26</f>
        <v>1134.6635672000002</v>
      </c>
      <c r="M126" s="36">
        <f>SUMIFS(СВЦЭМ!$D$33:$D$776,СВЦЭМ!$A$33:$A$776,$A126,СВЦЭМ!$B$33:$B$776,M$119)+'СЕТ СН'!$H$14+СВЦЭМ!$D$10+'СЕТ СН'!$H$6-'СЕТ СН'!$H$26</f>
        <v>1150.90988414</v>
      </c>
      <c r="N126" s="36">
        <f>SUMIFS(СВЦЭМ!$D$33:$D$776,СВЦЭМ!$A$33:$A$776,$A126,СВЦЭМ!$B$33:$B$776,N$119)+'СЕТ СН'!$H$14+СВЦЭМ!$D$10+'СЕТ СН'!$H$6-'СЕТ СН'!$H$26</f>
        <v>1162.80235133</v>
      </c>
      <c r="O126" s="36">
        <f>SUMIFS(СВЦЭМ!$D$33:$D$776,СВЦЭМ!$A$33:$A$776,$A126,СВЦЭМ!$B$33:$B$776,O$119)+'СЕТ СН'!$H$14+СВЦЭМ!$D$10+'СЕТ СН'!$H$6-'СЕТ СН'!$H$26</f>
        <v>1173.1074954200001</v>
      </c>
      <c r="P126" s="36">
        <f>SUMIFS(СВЦЭМ!$D$33:$D$776,СВЦЭМ!$A$33:$A$776,$A126,СВЦЭМ!$B$33:$B$776,P$119)+'СЕТ СН'!$H$14+СВЦЭМ!$D$10+'СЕТ СН'!$H$6-'СЕТ СН'!$H$26</f>
        <v>1174.15185924</v>
      </c>
      <c r="Q126" s="36">
        <f>SUMIFS(СВЦЭМ!$D$33:$D$776,СВЦЭМ!$A$33:$A$776,$A126,СВЦЭМ!$B$33:$B$776,Q$119)+'СЕТ СН'!$H$14+СВЦЭМ!$D$10+'СЕТ СН'!$H$6-'СЕТ СН'!$H$26</f>
        <v>1167.8060451400002</v>
      </c>
      <c r="R126" s="36">
        <f>SUMIFS(СВЦЭМ!$D$33:$D$776,СВЦЭМ!$A$33:$A$776,$A126,СВЦЭМ!$B$33:$B$776,R$119)+'СЕТ СН'!$H$14+СВЦЭМ!$D$10+'СЕТ СН'!$H$6-'СЕТ СН'!$H$26</f>
        <v>1122.15601186</v>
      </c>
      <c r="S126" s="36">
        <f>SUMIFS(СВЦЭМ!$D$33:$D$776,СВЦЭМ!$A$33:$A$776,$A126,СВЦЭМ!$B$33:$B$776,S$119)+'СЕТ СН'!$H$14+СВЦЭМ!$D$10+'СЕТ СН'!$H$6-'СЕТ СН'!$H$26</f>
        <v>1109.2750901899999</v>
      </c>
      <c r="T126" s="36">
        <f>SUMIFS(СВЦЭМ!$D$33:$D$776,СВЦЭМ!$A$33:$A$776,$A126,СВЦЭМ!$B$33:$B$776,T$119)+'СЕТ СН'!$H$14+СВЦЭМ!$D$10+'СЕТ СН'!$H$6-'СЕТ СН'!$H$26</f>
        <v>1097.40241698</v>
      </c>
      <c r="U126" s="36">
        <f>SUMIFS(СВЦЭМ!$D$33:$D$776,СВЦЭМ!$A$33:$A$776,$A126,СВЦЭМ!$B$33:$B$776,U$119)+'СЕТ СН'!$H$14+СВЦЭМ!$D$10+'СЕТ СН'!$H$6-'СЕТ СН'!$H$26</f>
        <v>1095.05661887</v>
      </c>
      <c r="V126" s="36">
        <f>SUMIFS(СВЦЭМ!$D$33:$D$776,СВЦЭМ!$A$33:$A$776,$A126,СВЦЭМ!$B$33:$B$776,V$119)+'СЕТ СН'!$H$14+СВЦЭМ!$D$10+'СЕТ СН'!$H$6-'СЕТ СН'!$H$26</f>
        <v>1095.1285884700001</v>
      </c>
      <c r="W126" s="36">
        <f>SUMIFS(СВЦЭМ!$D$33:$D$776,СВЦЭМ!$A$33:$A$776,$A126,СВЦЭМ!$B$33:$B$776,W$119)+'СЕТ СН'!$H$14+СВЦЭМ!$D$10+'СЕТ СН'!$H$6-'СЕТ СН'!$H$26</f>
        <v>1087.52296729</v>
      </c>
      <c r="X126" s="36">
        <f>SUMIFS(СВЦЭМ!$D$33:$D$776,СВЦЭМ!$A$33:$A$776,$A126,СВЦЭМ!$B$33:$B$776,X$119)+'СЕТ СН'!$H$14+СВЦЭМ!$D$10+'СЕТ СН'!$H$6-'СЕТ СН'!$H$26</f>
        <v>1093.9725732300001</v>
      </c>
      <c r="Y126" s="36">
        <f>SUMIFS(СВЦЭМ!$D$33:$D$776,СВЦЭМ!$A$33:$A$776,$A126,СВЦЭМ!$B$33:$B$776,Y$119)+'СЕТ СН'!$H$14+СВЦЭМ!$D$10+'СЕТ СН'!$H$6-'СЕТ СН'!$H$26</f>
        <v>1128.9660830500002</v>
      </c>
    </row>
    <row r="127" spans="1:27" ht="15.75" x14ac:dyDescent="0.2">
      <c r="A127" s="35">
        <f t="shared" si="3"/>
        <v>43777</v>
      </c>
      <c r="B127" s="36">
        <f>SUMIFS(СВЦЭМ!$D$33:$D$776,СВЦЭМ!$A$33:$A$776,$A127,СВЦЭМ!$B$33:$B$776,B$119)+'СЕТ СН'!$H$14+СВЦЭМ!$D$10+'СЕТ СН'!$H$6-'СЕТ СН'!$H$26</f>
        <v>1202.6651594800001</v>
      </c>
      <c r="C127" s="36">
        <f>SUMIFS(СВЦЭМ!$D$33:$D$776,СВЦЭМ!$A$33:$A$776,$A127,СВЦЭМ!$B$33:$B$776,C$119)+'СЕТ СН'!$H$14+СВЦЭМ!$D$10+'СЕТ СН'!$H$6-'СЕТ СН'!$H$26</f>
        <v>1239.9343237200001</v>
      </c>
      <c r="D127" s="36">
        <f>SUMIFS(СВЦЭМ!$D$33:$D$776,СВЦЭМ!$A$33:$A$776,$A127,СВЦЭМ!$B$33:$B$776,D$119)+'СЕТ СН'!$H$14+СВЦЭМ!$D$10+'СЕТ СН'!$H$6-'СЕТ СН'!$H$26</f>
        <v>1249.24000312</v>
      </c>
      <c r="E127" s="36">
        <f>SUMIFS(СВЦЭМ!$D$33:$D$776,СВЦЭМ!$A$33:$A$776,$A127,СВЦЭМ!$B$33:$B$776,E$119)+'СЕТ СН'!$H$14+СВЦЭМ!$D$10+'СЕТ СН'!$H$6-'СЕТ СН'!$H$26</f>
        <v>1257.6062932300001</v>
      </c>
      <c r="F127" s="36">
        <f>SUMIFS(СВЦЭМ!$D$33:$D$776,СВЦЭМ!$A$33:$A$776,$A127,СВЦЭМ!$B$33:$B$776,F$119)+'СЕТ СН'!$H$14+СВЦЭМ!$D$10+'СЕТ СН'!$H$6-'СЕТ СН'!$H$26</f>
        <v>1253.3908902100002</v>
      </c>
      <c r="G127" s="36">
        <f>SUMIFS(СВЦЭМ!$D$33:$D$776,СВЦЭМ!$A$33:$A$776,$A127,СВЦЭМ!$B$33:$B$776,G$119)+'СЕТ СН'!$H$14+СВЦЭМ!$D$10+'СЕТ СН'!$H$6-'СЕТ СН'!$H$26</f>
        <v>1233.7734404600001</v>
      </c>
      <c r="H127" s="36">
        <f>SUMIFS(СВЦЭМ!$D$33:$D$776,СВЦЭМ!$A$33:$A$776,$A127,СВЦЭМ!$B$33:$B$776,H$119)+'СЕТ СН'!$H$14+СВЦЭМ!$D$10+'СЕТ СН'!$H$6-'СЕТ СН'!$H$26</f>
        <v>1184.0943116399999</v>
      </c>
      <c r="I127" s="36">
        <f>SUMIFS(СВЦЭМ!$D$33:$D$776,СВЦЭМ!$A$33:$A$776,$A127,СВЦЭМ!$B$33:$B$776,I$119)+'СЕТ СН'!$H$14+СВЦЭМ!$D$10+'СЕТ СН'!$H$6-'СЕТ СН'!$H$26</f>
        <v>1152.8288889800001</v>
      </c>
      <c r="J127" s="36">
        <f>SUMIFS(СВЦЭМ!$D$33:$D$776,СВЦЭМ!$A$33:$A$776,$A127,СВЦЭМ!$B$33:$B$776,J$119)+'СЕТ СН'!$H$14+СВЦЭМ!$D$10+'СЕТ СН'!$H$6-'СЕТ СН'!$H$26</f>
        <v>1143.4275995</v>
      </c>
      <c r="K127" s="36">
        <f>SUMIFS(СВЦЭМ!$D$33:$D$776,СВЦЭМ!$A$33:$A$776,$A127,СВЦЭМ!$B$33:$B$776,K$119)+'СЕТ СН'!$H$14+СВЦЭМ!$D$10+'СЕТ СН'!$H$6-'СЕТ СН'!$H$26</f>
        <v>1140.93023956</v>
      </c>
      <c r="L127" s="36">
        <f>SUMIFS(СВЦЭМ!$D$33:$D$776,СВЦЭМ!$A$33:$A$776,$A127,СВЦЭМ!$B$33:$B$776,L$119)+'СЕТ СН'!$H$14+СВЦЭМ!$D$10+'СЕТ СН'!$H$6-'СЕТ СН'!$H$26</f>
        <v>1134.1537654399999</v>
      </c>
      <c r="M127" s="36">
        <f>SUMIFS(СВЦЭМ!$D$33:$D$776,СВЦЭМ!$A$33:$A$776,$A127,СВЦЭМ!$B$33:$B$776,M$119)+'СЕТ СН'!$H$14+СВЦЭМ!$D$10+'СЕТ СН'!$H$6-'СЕТ СН'!$H$26</f>
        <v>1145.93818003</v>
      </c>
      <c r="N127" s="36">
        <f>SUMIFS(СВЦЭМ!$D$33:$D$776,СВЦЭМ!$A$33:$A$776,$A127,СВЦЭМ!$B$33:$B$776,N$119)+'СЕТ СН'!$H$14+СВЦЭМ!$D$10+'СЕТ СН'!$H$6-'СЕТ СН'!$H$26</f>
        <v>1157.6119469099999</v>
      </c>
      <c r="O127" s="36">
        <f>SUMIFS(СВЦЭМ!$D$33:$D$776,СВЦЭМ!$A$33:$A$776,$A127,СВЦЭМ!$B$33:$B$776,O$119)+'СЕТ СН'!$H$14+СВЦЭМ!$D$10+'СЕТ СН'!$H$6-'СЕТ СН'!$H$26</f>
        <v>1166.7257840000002</v>
      </c>
      <c r="P127" s="36">
        <f>SUMIFS(СВЦЭМ!$D$33:$D$776,СВЦЭМ!$A$33:$A$776,$A127,СВЦЭМ!$B$33:$B$776,P$119)+'СЕТ СН'!$H$14+СВЦЭМ!$D$10+'СЕТ СН'!$H$6-'СЕТ СН'!$H$26</f>
        <v>1170.28632625</v>
      </c>
      <c r="Q127" s="36">
        <f>SUMIFS(СВЦЭМ!$D$33:$D$776,СВЦЭМ!$A$33:$A$776,$A127,СВЦЭМ!$B$33:$B$776,Q$119)+'СЕТ СН'!$H$14+СВЦЭМ!$D$10+'СЕТ СН'!$H$6-'СЕТ СН'!$H$26</f>
        <v>1172.6134896100002</v>
      </c>
      <c r="R127" s="36">
        <f>SUMIFS(СВЦЭМ!$D$33:$D$776,СВЦЭМ!$A$33:$A$776,$A127,СВЦЭМ!$B$33:$B$776,R$119)+'СЕТ СН'!$H$14+СВЦЭМ!$D$10+'СЕТ СН'!$H$6-'СЕТ СН'!$H$26</f>
        <v>1133.4638518300001</v>
      </c>
      <c r="S127" s="36">
        <f>SUMIFS(СВЦЭМ!$D$33:$D$776,СВЦЭМ!$A$33:$A$776,$A127,СВЦЭМ!$B$33:$B$776,S$119)+'СЕТ СН'!$H$14+СВЦЭМ!$D$10+'СЕТ СН'!$H$6-'СЕТ СН'!$H$26</f>
        <v>1115.5875770100001</v>
      </c>
      <c r="T127" s="36">
        <f>SUMIFS(СВЦЭМ!$D$33:$D$776,СВЦЭМ!$A$33:$A$776,$A127,СВЦЭМ!$B$33:$B$776,T$119)+'СЕТ СН'!$H$14+СВЦЭМ!$D$10+'СЕТ СН'!$H$6-'СЕТ СН'!$H$26</f>
        <v>1098.9640889000002</v>
      </c>
      <c r="U127" s="36">
        <f>SUMIFS(СВЦЭМ!$D$33:$D$776,СВЦЭМ!$A$33:$A$776,$A127,СВЦЭМ!$B$33:$B$776,U$119)+'СЕТ СН'!$H$14+СВЦЭМ!$D$10+'СЕТ СН'!$H$6-'СЕТ СН'!$H$26</f>
        <v>1092.7499697000001</v>
      </c>
      <c r="V127" s="36">
        <f>SUMIFS(СВЦЭМ!$D$33:$D$776,СВЦЭМ!$A$33:$A$776,$A127,СВЦЭМ!$B$33:$B$776,V$119)+'СЕТ СН'!$H$14+СВЦЭМ!$D$10+'СЕТ СН'!$H$6-'СЕТ СН'!$H$26</f>
        <v>1106.1811128300001</v>
      </c>
      <c r="W127" s="36">
        <f>SUMIFS(СВЦЭМ!$D$33:$D$776,СВЦЭМ!$A$33:$A$776,$A127,СВЦЭМ!$B$33:$B$776,W$119)+'СЕТ СН'!$H$14+СВЦЭМ!$D$10+'СЕТ СН'!$H$6-'СЕТ СН'!$H$26</f>
        <v>1118.9339061300002</v>
      </c>
      <c r="X127" s="36">
        <f>SUMIFS(СВЦЭМ!$D$33:$D$776,СВЦЭМ!$A$33:$A$776,$A127,СВЦЭМ!$B$33:$B$776,X$119)+'СЕТ СН'!$H$14+СВЦЭМ!$D$10+'СЕТ СН'!$H$6-'СЕТ СН'!$H$26</f>
        <v>1135.3607722400002</v>
      </c>
      <c r="Y127" s="36">
        <f>SUMIFS(СВЦЭМ!$D$33:$D$776,СВЦЭМ!$A$33:$A$776,$A127,СВЦЭМ!$B$33:$B$776,Y$119)+'СЕТ СН'!$H$14+СВЦЭМ!$D$10+'СЕТ СН'!$H$6-'СЕТ СН'!$H$26</f>
        <v>1162.28076599</v>
      </c>
    </row>
    <row r="128" spans="1:27" ht="15.75" x14ac:dyDescent="0.2">
      <c r="A128" s="35">
        <f t="shared" si="3"/>
        <v>43778</v>
      </c>
      <c r="B128" s="36">
        <f>SUMIFS(СВЦЭМ!$D$33:$D$776,СВЦЭМ!$A$33:$A$776,$A128,СВЦЭМ!$B$33:$B$776,B$119)+'СЕТ СН'!$H$14+СВЦЭМ!$D$10+'СЕТ СН'!$H$6-'СЕТ СН'!$H$26</f>
        <v>1222.5785649200002</v>
      </c>
      <c r="C128" s="36">
        <f>SUMIFS(СВЦЭМ!$D$33:$D$776,СВЦЭМ!$A$33:$A$776,$A128,СВЦЭМ!$B$33:$B$776,C$119)+'СЕТ СН'!$H$14+СВЦЭМ!$D$10+'СЕТ СН'!$H$6-'СЕТ СН'!$H$26</f>
        <v>1260.63549216</v>
      </c>
      <c r="D128" s="36">
        <f>SUMIFS(СВЦЭМ!$D$33:$D$776,СВЦЭМ!$A$33:$A$776,$A128,СВЦЭМ!$B$33:$B$776,D$119)+'СЕТ СН'!$H$14+СВЦЭМ!$D$10+'СЕТ СН'!$H$6-'СЕТ СН'!$H$26</f>
        <v>1275.32809621</v>
      </c>
      <c r="E128" s="36">
        <f>SUMIFS(СВЦЭМ!$D$33:$D$776,СВЦЭМ!$A$33:$A$776,$A128,СВЦЭМ!$B$33:$B$776,E$119)+'СЕТ СН'!$H$14+СВЦЭМ!$D$10+'СЕТ СН'!$H$6-'СЕТ СН'!$H$26</f>
        <v>1291.2767407000001</v>
      </c>
      <c r="F128" s="36">
        <f>SUMIFS(СВЦЭМ!$D$33:$D$776,СВЦЭМ!$A$33:$A$776,$A128,СВЦЭМ!$B$33:$B$776,F$119)+'СЕТ СН'!$H$14+СВЦЭМ!$D$10+'СЕТ СН'!$H$6-'СЕТ СН'!$H$26</f>
        <v>1286.5914865200002</v>
      </c>
      <c r="G128" s="36">
        <f>SUMIFS(СВЦЭМ!$D$33:$D$776,СВЦЭМ!$A$33:$A$776,$A128,СВЦЭМ!$B$33:$B$776,G$119)+'СЕТ СН'!$H$14+СВЦЭМ!$D$10+'СЕТ СН'!$H$6-'СЕТ СН'!$H$26</f>
        <v>1278.0460166299999</v>
      </c>
      <c r="H128" s="36">
        <f>SUMIFS(СВЦЭМ!$D$33:$D$776,СВЦЭМ!$A$33:$A$776,$A128,СВЦЭМ!$B$33:$B$776,H$119)+'СЕТ СН'!$H$14+СВЦЭМ!$D$10+'СЕТ СН'!$H$6-'СЕТ СН'!$H$26</f>
        <v>1234.6387491800001</v>
      </c>
      <c r="I128" s="36">
        <f>SUMIFS(СВЦЭМ!$D$33:$D$776,СВЦЭМ!$A$33:$A$776,$A128,СВЦЭМ!$B$33:$B$776,I$119)+'СЕТ СН'!$H$14+СВЦЭМ!$D$10+'СЕТ СН'!$H$6-'СЕТ СН'!$H$26</f>
        <v>1194.0055004000001</v>
      </c>
      <c r="J128" s="36">
        <f>SUMIFS(СВЦЭМ!$D$33:$D$776,СВЦЭМ!$A$33:$A$776,$A128,СВЦЭМ!$B$33:$B$776,J$119)+'СЕТ СН'!$H$14+СВЦЭМ!$D$10+'СЕТ СН'!$H$6-'СЕТ СН'!$H$26</f>
        <v>1178.7914355800001</v>
      </c>
      <c r="K128" s="36">
        <f>SUMIFS(СВЦЭМ!$D$33:$D$776,СВЦЭМ!$A$33:$A$776,$A128,СВЦЭМ!$B$33:$B$776,K$119)+'СЕТ СН'!$H$14+СВЦЭМ!$D$10+'СЕТ СН'!$H$6-'СЕТ СН'!$H$26</f>
        <v>1172.87875349</v>
      </c>
      <c r="L128" s="36">
        <f>SUMIFS(СВЦЭМ!$D$33:$D$776,СВЦЭМ!$A$33:$A$776,$A128,СВЦЭМ!$B$33:$B$776,L$119)+'СЕТ СН'!$H$14+СВЦЭМ!$D$10+'СЕТ СН'!$H$6-'СЕТ СН'!$H$26</f>
        <v>1180.4187000100001</v>
      </c>
      <c r="M128" s="36">
        <f>SUMIFS(СВЦЭМ!$D$33:$D$776,СВЦЭМ!$A$33:$A$776,$A128,СВЦЭМ!$B$33:$B$776,M$119)+'СЕТ СН'!$H$14+СВЦЭМ!$D$10+'СЕТ СН'!$H$6-'СЕТ СН'!$H$26</f>
        <v>1185.8406048300001</v>
      </c>
      <c r="N128" s="36">
        <f>SUMIFS(СВЦЭМ!$D$33:$D$776,СВЦЭМ!$A$33:$A$776,$A128,СВЦЭМ!$B$33:$B$776,N$119)+'СЕТ СН'!$H$14+СВЦЭМ!$D$10+'СЕТ СН'!$H$6-'СЕТ СН'!$H$26</f>
        <v>1190.77823051</v>
      </c>
      <c r="O128" s="36">
        <f>SUMIFS(СВЦЭМ!$D$33:$D$776,СВЦЭМ!$A$33:$A$776,$A128,СВЦЭМ!$B$33:$B$776,O$119)+'СЕТ СН'!$H$14+СВЦЭМ!$D$10+'СЕТ СН'!$H$6-'СЕТ СН'!$H$26</f>
        <v>1202.0315052000001</v>
      </c>
      <c r="P128" s="36">
        <f>SUMIFS(СВЦЭМ!$D$33:$D$776,СВЦЭМ!$A$33:$A$776,$A128,СВЦЭМ!$B$33:$B$776,P$119)+'СЕТ СН'!$H$14+СВЦЭМ!$D$10+'СЕТ СН'!$H$6-'СЕТ СН'!$H$26</f>
        <v>1213.5166068399999</v>
      </c>
      <c r="Q128" s="36">
        <f>SUMIFS(СВЦЭМ!$D$33:$D$776,СВЦЭМ!$A$33:$A$776,$A128,СВЦЭМ!$B$33:$B$776,Q$119)+'СЕТ СН'!$H$14+СВЦЭМ!$D$10+'СЕТ СН'!$H$6-'СЕТ СН'!$H$26</f>
        <v>1208.75487226</v>
      </c>
      <c r="R128" s="36">
        <f>SUMIFS(СВЦЭМ!$D$33:$D$776,СВЦЭМ!$A$33:$A$776,$A128,СВЦЭМ!$B$33:$B$776,R$119)+'СЕТ СН'!$H$14+СВЦЭМ!$D$10+'СЕТ СН'!$H$6-'СЕТ СН'!$H$26</f>
        <v>1166.3259815700001</v>
      </c>
      <c r="S128" s="36">
        <f>SUMIFS(СВЦЭМ!$D$33:$D$776,СВЦЭМ!$A$33:$A$776,$A128,СВЦЭМ!$B$33:$B$776,S$119)+'СЕТ СН'!$H$14+СВЦЭМ!$D$10+'СЕТ СН'!$H$6-'СЕТ СН'!$H$26</f>
        <v>1132.1470207500001</v>
      </c>
      <c r="T128" s="36">
        <f>SUMIFS(СВЦЭМ!$D$33:$D$776,СВЦЭМ!$A$33:$A$776,$A128,СВЦЭМ!$B$33:$B$776,T$119)+'СЕТ СН'!$H$14+СВЦЭМ!$D$10+'СЕТ СН'!$H$6-'СЕТ СН'!$H$26</f>
        <v>1142.69320913</v>
      </c>
      <c r="U128" s="36">
        <f>SUMIFS(СВЦЭМ!$D$33:$D$776,СВЦЭМ!$A$33:$A$776,$A128,СВЦЭМ!$B$33:$B$776,U$119)+'СЕТ СН'!$H$14+СВЦЭМ!$D$10+'СЕТ СН'!$H$6-'СЕТ СН'!$H$26</f>
        <v>1143.8848334600002</v>
      </c>
      <c r="V128" s="36">
        <f>SUMIFS(СВЦЭМ!$D$33:$D$776,СВЦЭМ!$A$33:$A$776,$A128,СВЦЭМ!$B$33:$B$776,V$119)+'СЕТ СН'!$H$14+СВЦЭМ!$D$10+'СЕТ СН'!$H$6-'СЕТ СН'!$H$26</f>
        <v>1135.8789679400002</v>
      </c>
      <c r="W128" s="36">
        <f>SUMIFS(СВЦЭМ!$D$33:$D$776,СВЦЭМ!$A$33:$A$776,$A128,СВЦЭМ!$B$33:$B$776,W$119)+'СЕТ СН'!$H$14+СВЦЭМ!$D$10+'СЕТ СН'!$H$6-'СЕТ СН'!$H$26</f>
        <v>1126.14818986</v>
      </c>
      <c r="X128" s="36">
        <f>SUMIFS(СВЦЭМ!$D$33:$D$776,СВЦЭМ!$A$33:$A$776,$A128,СВЦЭМ!$B$33:$B$776,X$119)+'СЕТ СН'!$H$14+СВЦЭМ!$D$10+'СЕТ СН'!$H$6-'СЕТ СН'!$H$26</f>
        <v>1125.9596263399999</v>
      </c>
      <c r="Y128" s="36">
        <f>SUMIFS(СВЦЭМ!$D$33:$D$776,СВЦЭМ!$A$33:$A$776,$A128,СВЦЭМ!$B$33:$B$776,Y$119)+'СЕТ СН'!$H$14+СВЦЭМ!$D$10+'СЕТ СН'!$H$6-'СЕТ СН'!$H$26</f>
        <v>1155.6303735199999</v>
      </c>
    </row>
    <row r="129" spans="1:25" ht="15.75" x14ac:dyDescent="0.2">
      <c r="A129" s="35">
        <f t="shared" si="3"/>
        <v>43779</v>
      </c>
      <c r="B129" s="36">
        <f>SUMIFS(СВЦЭМ!$D$33:$D$776,СВЦЭМ!$A$33:$A$776,$A129,СВЦЭМ!$B$33:$B$776,B$119)+'СЕТ СН'!$H$14+СВЦЭМ!$D$10+'СЕТ СН'!$H$6-'СЕТ СН'!$H$26</f>
        <v>1219.9608213400002</v>
      </c>
      <c r="C129" s="36">
        <f>SUMIFS(СВЦЭМ!$D$33:$D$776,СВЦЭМ!$A$33:$A$776,$A129,СВЦЭМ!$B$33:$B$776,C$119)+'СЕТ СН'!$H$14+СВЦЭМ!$D$10+'СЕТ СН'!$H$6-'СЕТ СН'!$H$26</f>
        <v>1255.5788732199999</v>
      </c>
      <c r="D129" s="36">
        <f>SUMIFS(СВЦЭМ!$D$33:$D$776,СВЦЭМ!$A$33:$A$776,$A129,СВЦЭМ!$B$33:$B$776,D$119)+'СЕТ СН'!$H$14+СВЦЭМ!$D$10+'СЕТ СН'!$H$6-'СЕТ СН'!$H$26</f>
        <v>1273.19172916</v>
      </c>
      <c r="E129" s="36">
        <f>SUMIFS(СВЦЭМ!$D$33:$D$776,СВЦЭМ!$A$33:$A$776,$A129,СВЦЭМ!$B$33:$B$776,E$119)+'СЕТ СН'!$H$14+СВЦЭМ!$D$10+'СЕТ СН'!$H$6-'СЕТ СН'!$H$26</f>
        <v>1287.3685513999999</v>
      </c>
      <c r="F129" s="36">
        <f>SUMIFS(СВЦЭМ!$D$33:$D$776,СВЦЭМ!$A$33:$A$776,$A129,СВЦЭМ!$B$33:$B$776,F$119)+'СЕТ СН'!$H$14+СВЦЭМ!$D$10+'СЕТ СН'!$H$6-'СЕТ СН'!$H$26</f>
        <v>1286.9568325</v>
      </c>
      <c r="G129" s="36">
        <f>SUMIFS(СВЦЭМ!$D$33:$D$776,СВЦЭМ!$A$33:$A$776,$A129,СВЦЭМ!$B$33:$B$776,G$119)+'СЕТ СН'!$H$14+СВЦЭМ!$D$10+'СЕТ СН'!$H$6-'СЕТ СН'!$H$26</f>
        <v>1274.85356484</v>
      </c>
      <c r="H129" s="36">
        <f>SUMIFS(СВЦЭМ!$D$33:$D$776,СВЦЭМ!$A$33:$A$776,$A129,СВЦЭМ!$B$33:$B$776,H$119)+'СЕТ СН'!$H$14+СВЦЭМ!$D$10+'СЕТ СН'!$H$6-'СЕТ СН'!$H$26</f>
        <v>1249.5481748699999</v>
      </c>
      <c r="I129" s="36">
        <f>SUMIFS(СВЦЭМ!$D$33:$D$776,СВЦЭМ!$A$33:$A$776,$A129,СВЦЭМ!$B$33:$B$776,I$119)+'СЕТ СН'!$H$14+СВЦЭМ!$D$10+'СЕТ СН'!$H$6-'СЕТ СН'!$H$26</f>
        <v>1238.6922014700001</v>
      </c>
      <c r="J129" s="36">
        <f>SUMIFS(СВЦЭМ!$D$33:$D$776,СВЦЭМ!$A$33:$A$776,$A129,СВЦЭМ!$B$33:$B$776,J$119)+'СЕТ СН'!$H$14+СВЦЭМ!$D$10+'СЕТ СН'!$H$6-'СЕТ СН'!$H$26</f>
        <v>1227.74663388</v>
      </c>
      <c r="K129" s="36">
        <f>SUMIFS(СВЦЭМ!$D$33:$D$776,СВЦЭМ!$A$33:$A$776,$A129,СВЦЭМ!$B$33:$B$776,K$119)+'СЕТ СН'!$H$14+СВЦЭМ!$D$10+'СЕТ СН'!$H$6-'СЕТ СН'!$H$26</f>
        <v>1198.9122593699999</v>
      </c>
      <c r="L129" s="36">
        <f>SUMIFS(СВЦЭМ!$D$33:$D$776,СВЦЭМ!$A$33:$A$776,$A129,СВЦЭМ!$B$33:$B$776,L$119)+'СЕТ СН'!$H$14+СВЦЭМ!$D$10+'СЕТ СН'!$H$6-'СЕТ СН'!$H$26</f>
        <v>1184.4857301000002</v>
      </c>
      <c r="M129" s="36">
        <f>SUMIFS(СВЦЭМ!$D$33:$D$776,СВЦЭМ!$A$33:$A$776,$A129,СВЦЭМ!$B$33:$B$776,M$119)+'СЕТ СН'!$H$14+СВЦЭМ!$D$10+'СЕТ СН'!$H$6-'СЕТ СН'!$H$26</f>
        <v>1184.4678218700001</v>
      </c>
      <c r="N129" s="36">
        <f>SUMIFS(СВЦЭМ!$D$33:$D$776,СВЦЭМ!$A$33:$A$776,$A129,СВЦЭМ!$B$33:$B$776,N$119)+'СЕТ СН'!$H$14+СВЦЭМ!$D$10+'СЕТ СН'!$H$6-'СЕТ СН'!$H$26</f>
        <v>1191.1572172599999</v>
      </c>
      <c r="O129" s="36">
        <f>SUMIFS(СВЦЭМ!$D$33:$D$776,СВЦЭМ!$A$33:$A$776,$A129,СВЦЭМ!$B$33:$B$776,O$119)+'СЕТ СН'!$H$14+СВЦЭМ!$D$10+'СЕТ СН'!$H$6-'СЕТ СН'!$H$26</f>
        <v>1203.7252250400002</v>
      </c>
      <c r="P129" s="36">
        <f>SUMIFS(СВЦЭМ!$D$33:$D$776,СВЦЭМ!$A$33:$A$776,$A129,СВЦЭМ!$B$33:$B$776,P$119)+'СЕТ СН'!$H$14+СВЦЭМ!$D$10+'СЕТ СН'!$H$6-'СЕТ СН'!$H$26</f>
        <v>1219.5371037899999</v>
      </c>
      <c r="Q129" s="36">
        <f>SUMIFS(СВЦЭМ!$D$33:$D$776,СВЦЭМ!$A$33:$A$776,$A129,СВЦЭМ!$B$33:$B$776,Q$119)+'СЕТ СН'!$H$14+СВЦЭМ!$D$10+'СЕТ СН'!$H$6-'СЕТ СН'!$H$26</f>
        <v>1222.1549029600001</v>
      </c>
      <c r="R129" s="36">
        <f>SUMIFS(СВЦЭМ!$D$33:$D$776,СВЦЭМ!$A$33:$A$776,$A129,СВЦЭМ!$B$33:$B$776,R$119)+'СЕТ СН'!$H$14+СВЦЭМ!$D$10+'СЕТ СН'!$H$6-'СЕТ СН'!$H$26</f>
        <v>1172.0445954100001</v>
      </c>
      <c r="S129" s="36">
        <f>SUMIFS(СВЦЭМ!$D$33:$D$776,СВЦЭМ!$A$33:$A$776,$A129,СВЦЭМ!$B$33:$B$776,S$119)+'СЕТ СН'!$H$14+СВЦЭМ!$D$10+'СЕТ СН'!$H$6-'СЕТ СН'!$H$26</f>
        <v>1141.3882209600001</v>
      </c>
      <c r="T129" s="36">
        <f>SUMIFS(СВЦЭМ!$D$33:$D$776,СВЦЭМ!$A$33:$A$776,$A129,СВЦЭМ!$B$33:$B$776,T$119)+'СЕТ СН'!$H$14+СВЦЭМ!$D$10+'СЕТ СН'!$H$6-'СЕТ СН'!$H$26</f>
        <v>1150.7324024899999</v>
      </c>
      <c r="U129" s="36">
        <f>SUMIFS(СВЦЭМ!$D$33:$D$776,СВЦЭМ!$A$33:$A$776,$A129,СВЦЭМ!$B$33:$B$776,U$119)+'СЕТ СН'!$H$14+СВЦЭМ!$D$10+'СЕТ СН'!$H$6-'СЕТ СН'!$H$26</f>
        <v>1148.46037419</v>
      </c>
      <c r="V129" s="36">
        <f>SUMIFS(СВЦЭМ!$D$33:$D$776,СВЦЭМ!$A$33:$A$776,$A129,СВЦЭМ!$B$33:$B$776,V$119)+'СЕТ СН'!$H$14+СВЦЭМ!$D$10+'СЕТ СН'!$H$6-'СЕТ СН'!$H$26</f>
        <v>1139.8368012200001</v>
      </c>
      <c r="W129" s="36">
        <f>SUMIFS(СВЦЭМ!$D$33:$D$776,СВЦЭМ!$A$33:$A$776,$A129,СВЦЭМ!$B$33:$B$776,W$119)+'СЕТ СН'!$H$14+СВЦЭМ!$D$10+'СЕТ СН'!$H$6-'СЕТ СН'!$H$26</f>
        <v>1132.6503322000001</v>
      </c>
      <c r="X129" s="36">
        <f>SUMIFS(СВЦЭМ!$D$33:$D$776,СВЦЭМ!$A$33:$A$776,$A129,СВЦЭМ!$B$33:$B$776,X$119)+'СЕТ СН'!$H$14+СВЦЭМ!$D$10+'СЕТ СН'!$H$6-'СЕТ СН'!$H$26</f>
        <v>1118.9097331299999</v>
      </c>
      <c r="Y129" s="36">
        <f>SUMIFS(СВЦЭМ!$D$33:$D$776,СВЦЭМ!$A$33:$A$776,$A129,СВЦЭМ!$B$33:$B$776,Y$119)+'СЕТ СН'!$H$14+СВЦЭМ!$D$10+'СЕТ СН'!$H$6-'СЕТ СН'!$H$26</f>
        <v>1137.7119001000001</v>
      </c>
    </row>
    <row r="130" spans="1:25" ht="15.75" x14ac:dyDescent="0.2">
      <c r="A130" s="35">
        <f t="shared" si="3"/>
        <v>43780</v>
      </c>
      <c r="B130" s="36">
        <f>SUMIFS(СВЦЭМ!$D$33:$D$776,СВЦЭМ!$A$33:$A$776,$A130,СВЦЭМ!$B$33:$B$776,B$119)+'СЕТ СН'!$H$14+СВЦЭМ!$D$10+'СЕТ СН'!$H$6-'СЕТ СН'!$H$26</f>
        <v>1210.46362331</v>
      </c>
      <c r="C130" s="36">
        <f>SUMIFS(СВЦЭМ!$D$33:$D$776,СВЦЭМ!$A$33:$A$776,$A130,СВЦЭМ!$B$33:$B$776,C$119)+'СЕТ СН'!$H$14+СВЦЭМ!$D$10+'СЕТ СН'!$H$6-'СЕТ СН'!$H$26</f>
        <v>1247.4526221800002</v>
      </c>
      <c r="D130" s="36">
        <f>SUMIFS(СВЦЭМ!$D$33:$D$776,СВЦЭМ!$A$33:$A$776,$A130,СВЦЭМ!$B$33:$B$776,D$119)+'СЕТ СН'!$H$14+СВЦЭМ!$D$10+'СЕТ СН'!$H$6-'СЕТ СН'!$H$26</f>
        <v>1274.762506</v>
      </c>
      <c r="E130" s="36">
        <f>SUMIFS(СВЦЭМ!$D$33:$D$776,СВЦЭМ!$A$33:$A$776,$A130,СВЦЭМ!$B$33:$B$776,E$119)+'СЕТ СН'!$H$14+СВЦЭМ!$D$10+'СЕТ СН'!$H$6-'СЕТ СН'!$H$26</f>
        <v>1284.22048995</v>
      </c>
      <c r="F130" s="36">
        <f>SUMIFS(СВЦЭМ!$D$33:$D$776,СВЦЭМ!$A$33:$A$776,$A130,СВЦЭМ!$B$33:$B$776,F$119)+'СЕТ СН'!$H$14+СВЦЭМ!$D$10+'СЕТ СН'!$H$6-'СЕТ СН'!$H$26</f>
        <v>1292.19627184</v>
      </c>
      <c r="G130" s="36">
        <f>SUMIFS(СВЦЭМ!$D$33:$D$776,СВЦЭМ!$A$33:$A$776,$A130,СВЦЭМ!$B$33:$B$776,G$119)+'СЕТ СН'!$H$14+СВЦЭМ!$D$10+'СЕТ СН'!$H$6-'СЕТ СН'!$H$26</f>
        <v>1260.2570418600001</v>
      </c>
      <c r="H130" s="36">
        <f>SUMIFS(СВЦЭМ!$D$33:$D$776,СВЦЭМ!$A$33:$A$776,$A130,СВЦЭМ!$B$33:$B$776,H$119)+'СЕТ СН'!$H$14+СВЦЭМ!$D$10+'СЕТ СН'!$H$6-'СЕТ СН'!$H$26</f>
        <v>1255.2305828100002</v>
      </c>
      <c r="I130" s="36">
        <f>SUMIFS(СВЦЭМ!$D$33:$D$776,СВЦЭМ!$A$33:$A$776,$A130,СВЦЭМ!$B$33:$B$776,I$119)+'СЕТ СН'!$H$14+СВЦЭМ!$D$10+'СЕТ СН'!$H$6-'СЕТ СН'!$H$26</f>
        <v>1244.6724797300001</v>
      </c>
      <c r="J130" s="36">
        <f>SUMIFS(СВЦЭМ!$D$33:$D$776,СВЦЭМ!$A$33:$A$776,$A130,СВЦЭМ!$B$33:$B$776,J$119)+'СЕТ СН'!$H$14+СВЦЭМ!$D$10+'СЕТ СН'!$H$6-'СЕТ СН'!$H$26</f>
        <v>1240.31865419</v>
      </c>
      <c r="K130" s="36">
        <f>SUMIFS(СВЦЭМ!$D$33:$D$776,СВЦЭМ!$A$33:$A$776,$A130,СВЦЭМ!$B$33:$B$776,K$119)+'СЕТ СН'!$H$14+СВЦЭМ!$D$10+'СЕТ СН'!$H$6-'СЕТ СН'!$H$26</f>
        <v>1230.79280427</v>
      </c>
      <c r="L130" s="36">
        <f>SUMIFS(СВЦЭМ!$D$33:$D$776,СВЦЭМ!$A$33:$A$776,$A130,СВЦЭМ!$B$33:$B$776,L$119)+'СЕТ СН'!$H$14+СВЦЭМ!$D$10+'СЕТ СН'!$H$6-'СЕТ СН'!$H$26</f>
        <v>1192.4558439100001</v>
      </c>
      <c r="M130" s="36">
        <f>SUMIFS(СВЦЭМ!$D$33:$D$776,СВЦЭМ!$A$33:$A$776,$A130,СВЦЭМ!$B$33:$B$776,M$119)+'СЕТ СН'!$H$14+СВЦЭМ!$D$10+'СЕТ СН'!$H$6-'СЕТ СН'!$H$26</f>
        <v>1179.26970701</v>
      </c>
      <c r="N130" s="36">
        <f>SUMIFS(СВЦЭМ!$D$33:$D$776,СВЦЭМ!$A$33:$A$776,$A130,СВЦЭМ!$B$33:$B$776,N$119)+'СЕТ СН'!$H$14+СВЦЭМ!$D$10+'СЕТ СН'!$H$6-'СЕТ СН'!$H$26</f>
        <v>1175.27939988</v>
      </c>
      <c r="O130" s="36">
        <f>SUMIFS(СВЦЭМ!$D$33:$D$776,СВЦЭМ!$A$33:$A$776,$A130,СВЦЭМ!$B$33:$B$776,O$119)+'СЕТ СН'!$H$14+СВЦЭМ!$D$10+'СЕТ СН'!$H$6-'СЕТ СН'!$H$26</f>
        <v>1176.8355602300001</v>
      </c>
      <c r="P130" s="36">
        <f>SUMIFS(СВЦЭМ!$D$33:$D$776,СВЦЭМ!$A$33:$A$776,$A130,СВЦЭМ!$B$33:$B$776,P$119)+'СЕТ СН'!$H$14+СВЦЭМ!$D$10+'СЕТ СН'!$H$6-'СЕТ СН'!$H$26</f>
        <v>1181.1096499300002</v>
      </c>
      <c r="Q130" s="36">
        <f>SUMIFS(СВЦЭМ!$D$33:$D$776,СВЦЭМ!$A$33:$A$776,$A130,СВЦЭМ!$B$33:$B$776,Q$119)+'СЕТ СН'!$H$14+СВЦЭМ!$D$10+'СЕТ СН'!$H$6-'СЕТ СН'!$H$26</f>
        <v>1183.84025466</v>
      </c>
      <c r="R130" s="36">
        <f>SUMIFS(СВЦЭМ!$D$33:$D$776,СВЦЭМ!$A$33:$A$776,$A130,СВЦЭМ!$B$33:$B$776,R$119)+'СЕТ СН'!$H$14+СВЦЭМ!$D$10+'СЕТ СН'!$H$6-'СЕТ СН'!$H$26</f>
        <v>1184.84660596</v>
      </c>
      <c r="S130" s="36">
        <f>SUMIFS(СВЦЭМ!$D$33:$D$776,СВЦЭМ!$A$33:$A$776,$A130,СВЦЭМ!$B$33:$B$776,S$119)+'СЕТ СН'!$H$14+СВЦЭМ!$D$10+'СЕТ СН'!$H$6-'СЕТ СН'!$H$26</f>
        <v>1180.7915485799999</v>
      </c>
      <c r="T130" s="36">
        <f>SUMIFS(СВЦЭМ!$D$33:$D$776,СВЦЭМ!$A$33:$A$776,$A130,СВЦЭМ!$B$33:$B$776,T$119)+'СЕТ СН'!$H$14+СВЦЭМ!$D$10+'СЕТ СН'!$H$6-'СЕТ СН'!$H$26</f>
        <v>1188.1301383</v>
      </c>
      <c r="U130" s="36">
        <f>SUMIFS(СВЦЭМ!$D$33:$D$776,СВЦЭМ!$A$33:$A$776,$A130,СВЦЭМ!$B$33:$B$776,U$119)+'СЕТ СН'!$H$14+СВЦЭМ!$D$10+'СЕТ СН'!$H$6-'СЕТ СН'!$H$26</f>
        <v>1179.8503146400001</v>
      </c>
      <c r="V130" s="36">
        <f>SUMIFS(СВЦЭМ!$D$33:$D$776,СВЦЭМ!$A$33:$A$776,$A130,СВЦЭМ!$B$33:$B$776,V$119)+'СЕТ СН'!$H$14+СВЦЭМ!$D$10+'СЕТ СН'!$H$6-'СЕТ СН'!$H$26</f>
        <v>1178.2674453</v>
      </c>
      <c r="W130" s="36">
        <f>SUMIFS(СВЦЭМ!$D$33:$D$776,СВЦЭМ!$A$33:$A$776,$A130,СВЦЭМ!$B$33:$B$776,W$119)+'СЕТ СН'!$H$14+СВЦЭМ!$D$10+'СЕТ СН'!$H$6-'СЕТ СН'!$H$26</f>
        <v>1175.87992046</v>
      </c>
      <c r="X130" s="36">
        <f>SUMIFS(СВЦЭМ!$D$33:$D$776,СВЦЭМ!$A$33:$A$776,$A130,СВЦЭМ!$B$33:$B$776,X$119)+'СЕТ СН'!$H$14+СВЦЭМ!$D$10+'СЕТ СН'!$H$6-'СЕТ СН'!$H$26</f>
        <v>1176.1677454300002</v>
      </c>
      <c r="Y130" s="36">
        <f>SUMIFS(СВЦЭМ!$D$33:$D$776,СВЦЭМ!$A$33:$A$776,$A130,СВЦЭМ!$B$33:$B$776,Y$119)+'СЕТ СН'!$H$14+СВЦЭМ!$D$10+'СЕТ СН'!$H$6-'СЕТ СН'!$H$26</f>
        <v>1209.3446753200001</v>
      </c>
    </row>
    <row r="131" spans="1:25" ht="15.75" x14ac:dyDescent="0.2">
      <c r="A131" s="35">
        <f t="shared" si="3"/>
        <v>43781</v>
      </c>
      <c r="B131" s="36">
        <f>SUMIFS(СВЦЭМ!$D$33:$D$776,СВЦЭМ!$A$33:$A$776,$A131,СВЦЭМ!$B$33:$B$776,B$119)+'СЕТ СН'!$H$14+СВЦЭМ!$D$10+'СЕТ СН'!$H$6-'СЕТ СН'!$H$26</f>
        <v>1203.0547881900002</v>
      </c>
      <c r="C131" s="36">
        <f>SUMIFS(СВЦЭМ!$D$33:$D$776,СВЦЭМ!$A$33:$A$776,$A131,СВЦЭМ!$B$33:$B$776,C$119)+'СЕТ СН'!$H$14+СВЦЭМ!$D$10+'СЕТ СН'!$H$6-'СЕТ СН'!$H$26</f>
        <v>1247.19962347</v>
      </c>
      <c r="D131" s="36">
        <f>SUMIFS(СВЦЭМ!$D$33:$D$776,СВЦЭМ!$A$33:$A$776,$A131,СВЦЭМ!$B$33:$B$776,D$119)+'СЕТ СН'!$H$14+СВЦЭМ!$D$10+'СЕТ СН'!$H$6-'СЕТ СН'!$H$26</f>
        <v>1253.47663672</v>
      </c>
      <c r="E131" s="36">
        <f>SUMIFS(СВЦЭМ!$D$33:$D$776,СВЦЭМ!$A$33:$A$776,$A131,СВЦЭМ!$B$33:$B$776,E$119)+'СЕТ СН'!$H$14+СВЦЭМ!$D$10+'СЕТ СН'!$H$6-'СЕТ СН'!$H$26</f>
        <v>1263.67373881</v>
      </c>
      <c r="F131" s="36">
        <f>SUMIFS(СВЦЭМ!$D$33:$D$776,СВЦЭМ!$A$33:$A$776,$A131,СВЦЭМ!$B$33:$B$776,F$119)+'СЕТ СН'!$H$14+СВЦЭМ!$D$10+'СЕТ СН'!$H$6-'СЕТ СН'!$H$26</f>
        <v>1258.6340744900001</v>
      </c>
      <c r="G131" s="36">
        <f>SUMIFS(СВЦЭМ!$D$33:$D$776,СВЦЭМ!$A$33:$A$776,$A131,СВЦЭМ!$B$33:$B$776,G$119)+'СЕТ СН'!$H$14+СВЦЭМ!$D$10+'СЕТ СН'!$H$6-'СЕТ СН'!$H$26</f>
        <v>1236.4788524400001</v>
      </c>
      <c r="H131" s="36">
        <f>SUMIFS(СВЦЭМ!$D$33:$D$776,СВЦЭМ!$A$33:$A$776,$A131,СВЦЭМ!$B$33:$B$776,H$119)+'СЕТ СН'!$H$14+СВЦЭМ!$D$10+'СЕТ СН'!$H$6-'СЕТ СН'!$H$26</f>
        <v>1206.3997821500002</v>
      </c>
      <c r="I131" s="36">
        <f>SUMIFS(СВЦЭМ!$D$33:$D$776,СВЦЭМ!$A$33:$A$776,$A131,СВЦЭМ!$B$33:$B$776,I$119)+'СЕТ СН'!$H$14+СВЦЭМ!$D$10+'СЕТ СН'!$H$6-'СЕТ СН'!$H$26</f>
        <v>1184.7195279800001</v>
      </c>
      <c r="J131" s="36">
        <f>SUMIFS(СВЦЭМ!$D$33:$D$776,СВЦЭМ!$A$33:$A$776,$A131,СВЦЭМ!$B$33:$B$776,J$119)+'СЕТ СН'!$H$14+СВЦЭМ!$D$10+'СЕТ СН'!$H$6-'СЕТ СН'!$H$26</f>
        <v>1166.8027137300001</v>
      </c>
      <c r="K131" s="36">
        <f>SUMIFS(СВЦЭМ!$D$33:$D$776,СВЦЭМ!$A$33:$A$776,$A131,СВЦЭМ!$B$33:$B$776,K$119)+'СЕТ СН'!$H$14+СВЦЭМ!$D$10+'СЕТ СН'!$H$6-'СЕТ СН'!$H$26</f>
        <v>1164.1148484600001</v>
      </c>
      <c r="L131" s="36">
        <f>SUMIFS(СВЦЭМ!$D$33:$D$776,СВЦЭМ!$A$33:$A$776,$A131,СВЦЭМ!$B$33:$B$776,L$119)+'СЕТ СН'!$H$14+СВЦЭМ!$D$10+'СЕТ СН'!$H$6-'СЕТ СН'!$H$26</f>
        <v>1137.53542182</v>
      </c>
      <c r="M131" s="36">
        <f>SUMIFS(СВЦЭМ!$D$33:$D$776,СВЦЭМ!$A$33:$A$776,$A131,СВЦЭМ!$B$33:$B$776,M$119)+'СЕТ СН'!$H$14+СВЦЭМ!$D$10+'СЕТ СН'!$H$6-'СЕТ СН'!$H$26</f>
        <v>1124.0900906300001</v>
      </c>
      <c r="N131" s="36">
        <f>SUMIFS(СВЦЭМ!$D$33:$D$776,СВЦЭМ!$A$33:$A$776,$A131,СВЦЭМ!$B$33:$B$776,N$119)+'СЕТ СН'!$H$14+СВЦЭМ!$D$10+'СЕТ СН'!$H$6-'СЕТ СН'!$H$26</f>
        <v>1147.2504364199999</v>
      </c>
      <c r="O131" s="36">
        <f>SUMIFS(СВЦЭМ!$D$33:$D$776,СВЦЭМ!$A$33:$A$776,$A131,СВЦЭМ!$B$33:$B$776,O$119)+'СЕТ СН'!$H$14+СВЦЭМ!$D$10+'СЕТ СН'!$H$6-'СЕТ СН'!$H$26</f>
        <v>1153.45851283</v>
      </c>
      <c r="P131" s="36">
        <f>SUMIFS(СВЦЭМ!$D$33:$D$776,СВЦЭМ!$A$33:$A$776,$A131,СВЦЭМ!$B$33:$B$776,P$119)+'СЕТ СН'!$H$14+СВЦЭМ!$D$10+'СЕТ СН'!$H$6-'СЕТ СН'!$H$26</f>
        <v>1170.9359936800001</v>
      </c>
      <c r="Q131" s="36">
        <f>SUMIFS(СВЦЭМ!$D$33:$D$776,СВЦЭМ!$A$33:$A$776,$A131,СВЦЭМ!$B$33:$B$776,Q$119)+'СЕТ СН'!$H$14+СВЦЭМ!$D$10+'СЕТ СН'!$H$6-'СЕТ СН'!$H$26</f>
        <v>1186.73756482</v>
      </c>
      <c r="R131" s="36">
        <f>SUMIFS(СВЦЭМ!$D$33:$D$776,СВЦЭМ!$A$33:$A$776,$A131,СВЦЭМ!$B$33:$B$776,R$119)+'СЕТ СН'!$H$14+СВЦЭМ!$D$10+'СЕТ СН'!$H$6-'СЕТ СН'!$H$26</f>
        <v>1186.7701572000001</v>
      </c>
      <c r="S131" s="36">
        <f>SUMIFS(СВЦЭМ!$D$33:$D$776,СВЦЭМ!$A$33:$A$776,$A131,СВЦЭМ!$B$33:$B$776,S$119)+'СЕТ СН'!$H$14+СВЦЭМ!$D$10+'СЕТ СН'!$H$6-'СЕТ СН'!$H$26</f>
        <v>1194.4933341599999</v>
      </c>
      <c r="T131" s="36">
        <f>SUMIFS(СВЦЭМ!$D$33:$D$776,СВЦЭМ!$A$33:$A$776,$A131,СВЦЭМ!$B$33:$B$776,T$119)+'СЕТ СН'!$H$14+СВЦЭМ!$D$10+'СЕТ СН'!$H$6-'СЕТ СН'!$H$26</f>
        <v>1185.7095474600001</v>
      </c>
      <c r="U131" s="36">
        <f>SUMIFS(СВЦЭМ!$D$33:$D$776,СВЦЭМ!$A$33:$A$776,$A131,СВЦЭМ!$B$33:$B$776,U$119)+'СЕТ СН'!$H$14+СВЦЭМ!$D$10+'СЕТ СН'!$H$6-'СЕТ СН'!$H$26</f>
        <v>1177.1040529699999</v>
      </c>
      <c r="V131" s="36">
        <f>SUMIFS(СВЦЭМ!$D$33:$D$776,СВЦЭМ!$A$33:$A$776,$A131,СВЦЭМ!$B$33:$B$776,V$119)+'СЕТ СН'!$H$14+СВЦЭМ!$D$10+'СЕТ СН'!$H$6-'СЕТ СН'!$H$26</f>
        <v>1173.07105002</v>
      </c>
      <c r="W131" s="36">
        <f>SUMIFS(СВЦЭМ!$D$33:$D$776,СВЦЭМ!$A$33:$A$776,$A131,СВЦЭМ!$B$33:$B$776,W$119)+'СЕТ СН'!$H$14+СВЦЭМ!$D$10+'СЕТ СН'!$H$6-'СЕТ СН'!$H$26</f>
        <v>1191.0915117700001</v>
      </c>
      <c r="X131" s="36">
        <f>SUMIFS(СВЦЭМ!$D$33:$D$776,СВЦЭМ!$A$33:$A$776,$A131,СВЦЭМ!$B$33:$B$776,X$119)+'СЕТ СН'!$H$14+СВЦЭМ!$D$10+'СЕТ СН'!$H$6-'СЕТ СН'!$H$26</f>
        <v>1213.5592940199999</v>
      </c>
      <c r="Y131" s="36">
        <f>SUMIFS(СВЦЭМ!$D$33:$D$776,СВЦЭМ!$A$33:$A$776,$A131,СВЦЭМ!$B$33:$B$776,Y$119)+'СЕТ СН'!$H$14+СВЦЭМ!$D$10+'СЕТ СН'!$H$6-'СЕТ СН'!$H$26</f>
        <v>1271.2375963700001</v>
      </c>
    </row>
    <row r="132" spans="1:25" ht="15.75" x14ac:dyDescent="0.2">
      <c r="A132" s="35">
        <f t="shared" si="3"/>
        <v>43782</v>
      </c>
      <c r="B132" s="36">
        <f>SUMIFS(СВЦЭМ!$D$33:$D$776,СВЦЭМ!$A$33:$A$776,$A132,СВЦЭМ!$B$33:$B$776,B$119)+'СЕТ СН'!$H$14+СВЦЭМ!$D$10+'СЕТ СН'!$H$6-'СЕТ СН'!$H$26</f>
        <v>1254.5844099599999</v>
      </c>
      <c r="C132" s="36">
        <f>SUMIFS(СВЦЭМ!$D$33:$D$776,СВЦЭМ!$A$33:$A$776,$A132,СВЦЭМ!$B$33:$B$776,C$119)+'СЕТ СН'!$H$14+СВЦЭМ!$D$10+'СЕТ СН'!$H$6-'СЕТ СН'!$H$26</f>
        <v>1320.05936619</v>
      </c>
      <c r="D132" s="36">
        <f>SUMIFS(СВЦЭМ!$D$33:$D$776,СВЦЭМ!$A$33:$A$776,$A132,СВЦЭМ!$B$33:$B$776,D$119)+'СЕТ СН'!$H$14+СВЦЭМ!$D$10+'СЕТ СН'!$H$6-'СЕТ СН'!$H$26</f>
        <v>1347.47586619</v>
      </c>
      <c r="E132" s="36">
        <f>SUMIFS(СВЦЭМ!$D$33:$D$776,СВЦЭМ!$A$33:$A$776,$A132,СВЦЭМ!$B$33:$B$776,E$119)+'СЕТ СН'!$H$14+СВЦЭМ!$D$10+'СЕТ СН'!$H$6-'СЕТ СН'!$H$26</f>
        <v>1330.9160361200002</v>
      </c>
      <c r="F132" s="36">
        <f>SUMIFS(СВЦЭМ!$D$33:$D$776,СВЦЭМ!$A$33:$A$776,$A132,СВЦЭМ!$B$33:$B$776,F$119)+'СЕТ СН'!$H$14+СВЦЭМ!$D$10+'СЕТ СН'!$H$6-'СЕТ СН'!$H$26</f>
        <v>1307.76485086</v>
      </c>
      <c r="G132" s="36">
        <f>SUMIFS(СВЦЭМ!$D$33:$D$776,СВЦЭМ!$A$33:$A$776,$A132,СВЦЭМ!$B$33:$B$776,G$119)+'СЕТ СН'!$H$14+СВЦЭМ!$D$10+'СЕТ СН'!$H$6-'СЕТ СН'!$H$26</f>
        <v>1281.08599921</v>
      </c>
      <c r="H132" s="36">
        <f>SUMIFS(СВЦЭМ!$D$33:$D$776,СВЦЭМ!$A$33:$A$776,$A132,СВЦЭМ!$B$33:$B$776,H$119)+'СЕТ СН'!$H$14+СВЦЭМ!$D$10+'СЕТ СН'!$H$6-'СЕТ СН'!$H$26</f>
        <v>1250.3842893800002</v>
      </c>
      <c r="I132" s="36">
        <f>SUMIFS(СВЦЭМ!$D$33:$D$776,СВЦЭМ!$A$33:$A$776,$A132,СВЦЭМ!$B$33:$B$776,I$119)+'СЕТ СН'!$H$14+СВЦЭМ!$D$10+'СЕТ СН'!$H$6-'СЕТ СН'!$H$26</f>
        <v>1197.88823404</v>
      </c>
      <c r="J132" s="36">
        <f>SUMIFS(СВЦЭМ!$D$33:$D$776,СВЦЭМ!$A$33:$A$776,$A132,СВЦЭМ!$B$33:$B$776,J$119)+'СЕТ СН'!$H$14+СВЦЭМ!$D$10+'СЕТ СН'!$H$6-'СЕТ СН'!$H$26</f>
        <v>1170.8171558700001</v>
      </c>
      <c r="K132" s="36">
        <f>SUMIFS(СВЦЭМ!$D$33:$D$776,СВЦЭМ!$A$33:$A$776,$A132,СВЦЭМ!$B$33:$B$776,K$119)+'СЕТ СН'!$H$14+СВЦЭМ!$D$10+'СЕТ СН'!$H$6-'СЕТ СН'!$H$26</f>
        <v>1159.75502127</v>
      </c>
      <c r="L132" s="36">
        <f>SUMIFS(СВЦЭМ!$D$33:$D$776,СВЦЭМ!$A$33:$A$776,$A132,СВЦЭМ!$B$33:$B$776,L$119)+'СЕТ СН'!$H$14+СВЦЭМ!$D$10+'СЕТ СН'!$H$6-'СЕТ СН'!$H$26</f>
        <v>1128.2549521200001</v>
      </c>
      <c r="M132" s="36">
        <f>SUMIFS(СВЦЭМ!$D$33:$D$776,СВЦЭМ!$A$33:$A$776,$A132,СВЦЭМ!$B$33:$B$776,M$119)+'СЕТ СН'!$H$14+СВЦЭМ!$D$10+'СЕТ СН'!$H$6-'СЕТ СН'!$H$26</f>
        <v>1116.93195156</v>
      </c>
      <c r="N132" s="36">
        <f>SUMIFS(СВЦЭМ!$D$33:$D$776,СВЦЭМ!$A$33:$A$776,$A132,СВЦЭМ!$B$33:$B$776,N$119)+'СЕТ СН'!$H$14+СВЦЭМ!$D$10+'СЕТ СН'!$H$6-'СЕТ СН'!$H$26</f>
        <v>1117.6126794199999</v>
      </c>
      <c r="O132" s="36">
        <f>SUMIFS(СВЦЭМ!$D$33:$D$776,СВЦЭМ!$A$33:$A$776,$A132,СВЦЭМ!$B$33:$B$776,O$119)+'СЕТ СН'!$H$14+СВЦЭМ!$D$10+'СЕТ СН'!$H$6-'СЕТ СН'!$H$26</f>
        <v>1119.9684155899999</v>
      </c>
      <c r="P132" s="36">
        <f>SUMIFS(СВЦЭМ!$D$33:$D$776,СВЦЭМ!$A$33:$A$776,$A132,СВЦЭМ!$B$33:$B$776,P$119)+'СЕТ СН'!$H$14+СВЦЭМ!$D$10+'СЕТ СН'!$H$6-'СЕТ СН'!$H$26</f>
        <v>1121.6049443900001</v>
      </c>
      <c r="Q132" s="36">
        <f>SUMIFS(СВЦЭМ!$D$33:$D$776,СВЦЭМ!$A$33:$A$776,$A132,СВЦЭМ!$B$33:$B$776,Q$119)+'СЕТ СН'!$H$14+СВЦЭМ!$D$10+'СЕТ СН'!$H$6-'СЕТ СН'!$H$26</f>
        <v>1121.0697483200001</v>
      </c>
      <c r="R132" s="36">
        <f>SUMIFS(СВЦЭМ!$D$33:$D$776,СВЦЭМ!$A$33:$A$776,$A132,СВЦЭМ!$B$33:$B$776,R$119)+'СЕТ СН'!$H$14+СВЦЭМ!$D$10+'СЕТ СН'!$H$6-'СЕТ СН'!$H$26</f>
        <v>1111.32725871</v>
      </c>
      <c r="S132" s="36">
        <f>SUMIFS(СВЦЭМ!$D$33:$D$776,СВЦЭМ!$A$33:$A$776,$A132,СВЦЭМ!$B$33:$B$776,S$119)+'СЕТ СН'!$H$14+СВЦЭМ!$D$10+'СЕТ СН'!$H$6-'СЕТ СН'!$H$26</f>
        <v>1114.9124849499999</v>
      </c>
      <c r="T132" s="36">
        <f>SUMIFS(СВЦЭМ!$D$33:$D$776,СВЦЭМ!$A$33:$A$776,$A132,СВЦЭМ!$B$33:$B$776,T$119)+'СЕТ СН'!$H$14+СВЦЭМ!$D$10+'СЕТ СН'!$H$6-'СЕТ СН'!$H$26</f>
        <v>1132.8575353700001</v>
      </c>
      <c r="U132" s="36">
        <f>SUMIFS(СВЦЭМ!$D$33:$D$776,СВЦЭМ!$A$33:$A$776,$A132,СВЦЭМ!$B$33:$B$776,U$119)+'СЕТ СН'!$H$14+СВЦЭМ!$D$10+'СЕТ СН'!$H$6-'СЕТ СН'!$H$26</f>
        <v>1130.4015658000001</v>
      </c>
      <c r="V132" s="36">
        <f>SUMIFS(СВЦЭМ!$D$33:$D$776,СВЦЭМ!$A$33:$A$776,$A132,СВЦЭМ!$B$33:$B$776,V$119)+'СЕТ СН'!$H$14+СВЦЭМ!$D$10+'СЕТ СН'!$H$6-'СЕТ СН'!$H$26</f>
        <v>1117.74198542</v>
      </c>
      <c r="W132" s="36">
        <f>SUMIFS(СВЦЭМ!$D$33:$D$776,СВЦЭМ!$A$33:$A$776,$A132,СВЦЭМ!$B$33:$B$776,W$119)+'СЕТ СН'!$H$14+СВЦЭМ!$D$10+'СЕТ СН'!$H$6-'СЕТ СН'!$H$26</f>
        <v>1109.3130310700001</v>
      </c>
      <c r="X132" s="36">
        <f>SUMIFS(СВЦЭМ!$D$33:$D$776,СВЦЭМ!$A$33:$A$776,$A132,СВЦЭМ!$B$33:$B$776,X$119)+'СЕТ СН'!$H$14+СВЦЭМ!$D$10+'СЕТ СН'!$H$6-'СЕТ СН'!$H$26</f>
        <v>1117.38852554</v>
      </c>
      <c r="Y132" s="36">
        <f>SUMIFS(СВЦЭМ!$D$33:$D$776,СВЦЭМ!$A$33:$A$776,$A132,СВЦЭМ!$B$33:$B$776,Y$119)+'СЕТ СН'!$H$14+СВЦЭМ!$D$10+'СЕТ СН'!$H$6-'СЕТ СН'!$H$26</f>
        <v>1154.7416657399999</v>
      </c>
    </row>
    <row r="133" spans="1:25" ht="15.75" x14ac:dyDescent="0.2">
      <c r="A133" s="35">
        <f t="shared" si="3"/>
        <v>43783</v>
      </c>
      <c r="B133" s="36">
        <f>SUMIFS(СВЦЭМ!$D$33:$D$776,СВЦЭМ!$A$33:$A$776,$A133,СВЦЭМ!$B$33:$B$776,B$119)+'СЕТ СН'!$H$14+СВЦЭМ!$D$10+'СЕТ СН'!$H$6-'СЕТ СН'!$H$26</f>
        <v>1140.70958997</v>
      </c>
      <c r="C133" s="36">
        <f>SUMIFS(СВЦЭМ!$D$33:$D$776,СВЦЭМ!$A$33:$A$776,$A133,СВЦЭМ!$B$33:$B$776,C$119)+'СЕТ СН'!$H$14+СВЦЭМ!$D$10+'СЕТ СН'!$H$6-'СЕТ СН'!$H$26</f>
        <v>1167.5603019</v>
      </c>
      <c r="D133" s="36">
        <f>SUMIFS(СВЦЭМ!$D$33:$D$776,СВЦЭМ!$A$33:$A$776,$A133,СВЦЭМ!$B$33:$B$776,D$119)+'СЕТ СН'!$H$14+СВЦЭМ!$D$10+'СЕТ СН'!$H$6-'СЕТ СН'!$H$26</f>
        <v>1171.0218816199999</v>
      </c>
      <c r="E133" s="36">
        <f>SUMIFS(СВЦЭМ!$D$33:$D$776,СВЦЭМ!$A$33:$A$776,$A133,СВЦЭМ!$B$33:$B$776,E$119)+'СЕТ СН'!$H$14+СВЦЭМ!$D$10+'СЕТ СН'!$H$6-'СЕТ СН'!$H$26</f>
        <v>1174.97269265</v>
      </c>
      <c r="F133" s="36">
        <f>SUMIFS(СВЦЭМ!$D$33:$D$776,СВЦЭМ!$A$33:$A$776,$A133,СВЦЭМ!$B$33:$B$776,F$119)+'СЕТ СН'!$H$14+СВЦЭМ!$D$10+'СЕТ СН'!$H$6-'СЕТ СН'!$H$26</f>
        <v>1172.9464808</v>
      </c>
      <c r="G133" s="36">
        <f>SUMIFS(СВЦЭМ!$D$33:$D$776,СВЦЭМ!$A$33:$A$776,$A133,СВЦЭМ!$B$33:$B$776,G$119)+'СЕТ СН'!$H$14+СВЦЭМ!$D$10+'СЕТ СН'!$H$6-'СЕТ СН'!$H$26</f>
        <v>1177.2165555700001</v>
      </c>
      <c r="H133" s="36">
        <f>SUMIFS(СВЦЭМ!$D$33:$D$776,СВЦЭМ!$A$33:$A$776,$A133,СВЦЭМ!$B$33:$B$776,H$119)+'СЕТ СН'!$H$14+СВЦЭМ!$D$10+'СЕТ СН'!$H$6-'СЕТ СН'!$H$26</f>
        <v>1163.4473559600001</v>
      </c>
      <c r="I133" s="36">
        <f>SUMIFS(СВЦЭМ!$D$33:$D$776,СВЦЭМ!$A$33:$A$776,$A133,СВЦЭМ!$B$33:$B$776,I$119)+'СЕТ СН'!$H$14+СВЦЭМ!$D$10+'СЕТ СН'!$H$6-'СЕТ СН'!$H$26</f>
        <v>1206.7287580100001</v>
      </c>
      <c r="J133" s="36">
        <f>SUMIFS(СВЦЭМ!$D$33:$D$776,СВЦЭМ!$A$33:$A$776,$A133,СВЦЭМ!$B$33:$B$776,J$119)+'СЕТ СН'!$H$14+СВЦЭМ!$D$10+'СЕТ СН'!$H$6-'СЕТ СН'!$H$26</f>
        <v>1267.9274795900001</v>
      </c>
      <c r="K133" s="36">
        <f>SUMIFS(СВЦЭМ!$D$33:$D$776,СВЦЭМ!$A$33:$A$776,$A133,СВЦЭМ!$B$33:$B$776,K$119)+'СЕТ СН'!$H$14+СВЦЭМ!$D$10+'СЕТ СН'!$H$6-'СЕТ СН'!$H$26</f>
        <v>1277.5037338699999</v>
      </c>
      <c r="L133" s="36">
        <f>SUMIFS(СВЦЭМ!$D$33:$D$776,СВЦЭМ!$A$33:$A$776,$A133,СВЦЭМ!$B$33:$B$776,L$119)+'СЕТ СН'!$H$14+СВЦЭМ!$D$10+'СЕТ СН'!$H$6-'СЕТ СН'!$H$26</f>
        <v>1236.22802327</v>
      </c>
      <c r="M133" s="36">
        <f>SUMIFS(СВЦЭМ!$D$33:$D$776,СВЦЭМ!$A$33:$A$776,$A133,СВЦЭМ!$B$33:$B$776,M$119)+'СЕТ СН'!$H$14+СВЦЭМ!$D$10+'СЕТ СН'!$H$6-'СЕТ СН'!$H$26</f>
        <v>1217.24288877</v>
      </c>
      <c r="N133" s="36">
        <f>SUMIFS(СВЦЭМ!$D$33:$D$776,СВЦЭМ!$A$33:$A$776,$A133,СВЦЭМ!$B$33:$B$776,N$119)+'СЕТ СН'!$H$14+СВЦЭМ!$D$10+'СЕТ СН'!$H$6-'СЕТ СН'!$H$26</f>
        <v>1201.82298375</v>
      </c>
      <c r="O133" s="36">
        <f>SUMIFS(СВЦЭМ!$D$33:$D$776,СВЦЭМ!$A$33:$A$776,$A133,СВЦЭМ!$B$33:$B$776,O$119)+'СЕТ СН'!$H$14+СВЦЭМ!$D$10+'СЕТ СН'!$H$6-'СЕТ СН'!$H$26</f>
        <v>1194.6391737700001</v>
      </c>
      <c r="P133" s="36">
        <f>SUMIFS(СВЦЭМ!$D$33:$D$776,СВЦЭМ!$A$33:$A$776,$A133,СВЦЭМ!$B$33:$B$776,P$119)+'СЕТ СН'!$H$14+СВЦЭМ!$D$10+'СЕТ СН'!$H$6-'СЕТ СН'!$H$26</f>
        <v>1192.7584666800001</v>
      </c>
      <c r="Q133" s="36">
        <f>SUMIFS(СВЦЭМ!$D$33:$D$776,СВЦЭМ!$A$33:$A$776,$A133,СВЦЭМ!$B$33:$B$776,Q$119)+'СЕТ СН'!$H$14+СВЦЭМ!$D$10+'СЕТ СН'!$H$6-'СЕТ СН'!$H$26</f>
        <v>1191.35600557</v>
      </c>
      <c r="R133" s="36">
        <f>SUMIFS(СВЦЭМ!$D$33:$D$776,СВЦЭМ!$A$33:$A$776,$A133,СВЦЭМ!$B$33:$B$776,R$119)+'СЕТ СН'!$H$14+СВЦЭМ!$D$10+'СЕТ СН'!$H$6-'СЕТ СН'!$H$26</f>
        <v>1189.7295154100002</v>
      </c>
      <c r="S133" s="36">
        <f>SUMIFS(СВЦЭМ!$D$33:$D$776,СВЦЭМ!$A$33:$A$776,$A133,СВЦЭМ!$B$33:$B$776,S$119)+'СЕТ СН'!$H$14+СВЦЭМ!$D$10+'СЕТ СН'!$H$6-'СЕТ СН'!$H$26</f>
        <v>1219.96667316</v>
      </c>
      <c r="T133" s="36">
        <f>SUMIFS(СВЦЭМ!$D$33:$D$776,СВЦЭМ!$A$33:$A$776,$A133,СВЦЭМ!$B$33:$B$776,T$119)+'СЕТ СН'!$H$14+СВЦЭМ!$D$10+'СЕТ СН'!$H$6-'СЕТ СН'!$H$26</f>
        <v>1234.1545366700002</v>
      </c>
      <c r="U133" s="36">
        <f>SUMIFS(СВЦЭМ!$D$33:$D$776,СВЦЭМ!$A$33:$A$776,$A133,СВЦЭМ!$B$33:$B$776,U$119)+'СЕТ СН'!$H$14+СВЦЭМ!$D$10+'СЕТ СН'!$H$6-'СЕТ СН'!$H$26</f>
        <v>1228.35154364</v>
      </c>
      <c r="V133" s="36">
        <f>SUMIFS(СВЦЭМ!$D$33:$D$776,СВЦЭМ!$A$33:$A$776,$A133,СВЦЭМ!$B$33:$B$776,V$119)+'СЕТ СН'!$H$14+СВЦЭМ!$D$10+'СЕТ СН'!$H$6-'СЕТ СН'!$H$26</f>
        <v>1223.2523074999999</v>
      </c>
      <c r="W133" s="36">
        <f>SUMIFS(СВЦЭМ!$D$33:$D$776,СВЦЭМ!$A$33:$A$776,$A133,СВЦЭМ!$B$33:$B$776,W$119)+'СЕТ СН'!$H$14+СВЦЭМ!$D$10+'СЕТ СН'!$H$6-'СЕТ СН'!$H$26</f>
        <v>1219.2659152000001</v>
      </c>
      <c r="X133" s="36">
        <f>SUMIFS(СВЦЭМ!$D$33:$D$776,СВЦЭМ!$A$33:$A$776,$A133,СВЦЭМ!$B$33:$B$776,X$119)+'СЕТ СН'!$H$14+СВЦЭМ!$D$10+'СЕТ СН'!$H$6-'СЕТ СН'!$H$26</f>
        <v>1212.51264096</v>
      </c>
      <c r="Y133" s="36">
        <f>SUMIFS(СВЦЭМ!$D$33:$D$776,СВЦЭМ!$A$33:$A$776,$A133,СВЦЭМ!$B$33:$B$776,Y$119)+'СЕТ СН'!$H$14+СВЦЭМ!$D$10+'СЕТ СН'!$H$6-'СЕТ СН'!$H$26</f>
        <v>1215.71471023</v>
      </c>
    </row>
    <row r="134" spans="1:25" ht="15.75" x14ac:dyDescent="0.2">
      <c r="A134" s="35">
        <f t="shared" si="3"/>
        <v>43784</v>
      </c>
      <c r="B134" s="36">
        <f>SUMIFS(СВЦЭМ!$D$33:$D$776,СВЦЭМ!$A$33:$A$776,$A134,СВЦЭМ!$B$33:$B$776,B$119)+'СЕТ СН'!$H$14+СВЦЭМ!$D$10+'СЕТ СН'!$H$6-'СЕТ СН'!$H$26</f>
        <v>1212.85931641</v>
      </c>
      <c r="C134" s="36">
        <f>SUMIFS(СВЦЭМ!$D$33:$D$776,СВЦЭМ!$A$33:$A$776,$A134,СВЦЭМ!$B$33:$B$776,C$119)+'СЕТ СН'!$H$14+СВЦЭМ!$D$10+'СЕТ СН'!$H$6-'СЕТ СН'!$H$26</f>
        <v>1249.0186437500001</v>
      </c>
      <c r="D134" s="36">
        <f>SUMIFS(СВЦЭМ!$D$33:$D$776,СВЦЭМ!$A$33:$A$776,$A134,СВЦЭМ!$B$33:$B$776,D$119)+'СЕТ СН'!$H$14+СВЦЭМ!$D$10+'СЕТ СН'!$H$6-'СЕТ СН'!$H$26</f>
        <v>1242.751714</v>
      </c>
      <c r="E134" s="36">
        <f>SUMIFS(СВЦЭМ!$D$33:$D$776,СВЦЭМ!$A$33:$A$776,$A134,СВЦЭМ!$B$33:$B$776,E$119)+'СЕТ СН'!$H$14+СВЦЭМ!$D$10+'СЕТ СН'!$H$6-'СЕТ СН'!$H$26</f>
        <v>1252.7819389700001</v>
      </c>
      <c r="F134" s="36">
        <f>SUMIFS(СВЦЭМ!$D$33:$D$776,СВЦЭМ!$A$33:$A$776,$A134,СВЦЭМ!$B$33:$B$776,F$119)+'СЕТ СН'!$H$14+СВЦЭМ!$D$10+'СЕТ СН'!$H$6-'СЕТ СН'!$H$26</f>
        <v>1252.4626786200001</v>
      </c>
      <c r="G134" s="36">
        <f>SUMIFS(СВЦЭМ!$D$33:$D$776,СВЦЭМ!$A$33:$A$776,$A134,СВЦЭМ!$B$33:$B$776,G$119)+'СЕТ СН'!$H$14+СВЦЭМ!$D$10+'СЕТ СН'!$H$6-'СЕТ СН'!$H$26</f>
        <v>1235.4053488300001</v>
      </c>
      <c r="H134" s="36">
        <f>SUMIFS(СВЦЭМ!$D$33:$D$776,СВЦЭМ!$A$33:$A$776,$A134,СВЦЭМ!$B$33:$B$776,H$119)+'СЕТ СН'!$H$14+СВЦЭМ!$D$10+'СЕТ СН'!$H$6-'СЕТ СН'!$H$26</f>
        <v>1225.96720521</v>
      </c>
      <c r="I134" s="36">
        <f>SUMIFS(СВЦЭМ!$D$33:$D$776,СВЦЭМ!$A$33:$A$776,$A134,СВЦЭМ!$B$33:$B$776,I$119)+'СЕТ СН'!$H$14+СВЦЭМ!$D$10+'СЕТ СН'!$H$6-'СЕТ СН'!$H$26</f>
        <v>1238.29647019</v>
      </c>
      <c r="J134" s="36">
        <f>SUMIFS(СВЦЭМ!$D$33:$D$776,СВЦЭМ!$A$33:$A$776,$A134,СВЦЭМ!$B$33:$B$776,J$119)+'СЕТ СН'!$H$14+СВЦЭМ!$D$10+'СЕТ СН'!$H$6-'СЕТ СН'!$H$26</f>
        <v>1246.4401208500001</v>
      </c>
      <c r="K134" s="36">
        <f>SUMIFS(СВЦЭМ!$D$33:$D$776,СВЦЭМ!$A$33:$A$776,$A134,СВЦЭМ!$B$33:$B$776,K$119)+'СЕТ СН'!$H$14+СВЦЭМ!$D$10+'СЕТ СН'!$H$6-'СЕТ СН'!$H$26</f>
        <v>1254.20400832</v>
      </c>
      <c r="L134" s="36">
        <f>SUMIFS(СВЦЭМ!$D$33:$D$776,СВЦЭМ!$A$33:$A$776,$A134,СВЦЭМ!$B$33:$B$776,L$119)+'СЕТ СН'!$H$14+СВЦЭМ!$D$10+'СЕТ СН'!$H$6-'СЕТ СН'!$H$26</f>
        <v>1208.0794168299999</v>
      </c>
      <c r="M134" s="36">
        <f>SUMIFS(СВЦЭМ!$D$33:$D$776,СВЦЭМ!$A$33:$A$776,$A134,СВЦЭМ!$B$33:$B$776,M$119)+'СЕТ СН'!$H$14+СВЦЭМ!$D$10+'СЕТ СН'!$H$6-'СЕТ СН'!$H$26</f>
        <v>1182.84086333</v>
      </c>
      <c r="N134" s="36">
        <f>SUMIFS(СВЦЭМ!$D$33:$D$776,СВЦЭМ!$A$33:$A$776,$A134,СВЦЭМ!$B$33:$B$776,N$119)+'СЕТ СН'!$H$14+СВЦЭМ!$D$10+'СЕТ СН'!$H$6-'СЕТ СН'!$H$26</f>
        <v>1176.0752647200002</v>
      </c>
      <c r="O134" s="36">
        <f>SUMIFS(СВЦЭМ!$D$33:$D$776,СВЦЭМ!$A$33:$A$776,$A134,СВЦЭМ!$B$33:$B$776,O$119)+'СЕТ СН'!$H$14+СВЦЭМ!$D$10+'СЕТ СН'!$H$6-'СЕТ СН'!$H$26</f>
        <v>1175.2434877599999</v>
      </c>
      <c r="P134" s="36">
        <f>SUMIFS(СВЦЭМ!$D$33:$D$776,СВЦЭМ!$A$33:$A$776,$A134,СВЦЭМ!$B$33:$B$776,P$119)+'СЕТ СН'!$H$14+СВЦЭМ!$D$10+'СЕТ СН'!$H$6-'СЕТ СН'!$H$26</f>
        <v>1172.6269316</v>
      </c>
      <c r="Q134" s="36">
        <f>SUMIFS(СВЦЭМ!$D$33:$D$776,СВЦЭМ!$A$33:$A$776,$A134,СВЦЭМ!$B$33:$B$776,Q$119)+'СЕТ СН'!$H$14+СВЦЭМ!$D$10+'СЕТ СН'!$H$6-'СЕТ СН'!$H$26</f>
        <v>1171.39393612</v>
      </c>
      <c r="R134" s="36">
        <f>SUMIFS(СВЦЭМ!$D$33:$D$776,СВЦЭМ!$A$33:$A$776,$A134,СВЦЭМ!$B$33:$B$776,R$119)+'СЕТ СН'!$H$14+СВЦЭМ!$D$10+'СЕТ СН'!$H$6-'СЕТ СН'!$H$26</f>
        <v>1174.1352701999999</v>
      </c>
      <c r="S134" s="36">
        <f>SUMIFS(СВЦЭМ!$D$33:$D$776,СВЦЭМ!$A$33:$A$776,$A134,СВЦЭМ!$B$33:$B$776,S$119)+'СЕТ СН'!$H$14+СВЦЭМ!$D$10+'СЕТ СН'!$H$6-'СЕТ СН'!$H$26</f>
        <v>1187.26689908</v>
      </c>
      <c r="T134" s="36">
        <f>SUMIFS(СВЦЭМ!$D$33:$D$776,СВЦЭМ!$A$33:$A$776,$A134,СВЦЭМ!$B$33:$B$776,T$119)+'СЕТ СН'!$H$14+СВЦЭМ!$D$10+'СЕТ СН'!$H$6-'СЕТ СН'!$H$26</f>
        <v>1191.0689927000001</v>
      </c>
      <c r="U134" s="36">
        <f>SUMIFS(СВЦЭМ!$D$33:$D$776,СВЦЭМ!$A$33:$A$776,$A134,СВЦЭМ!$B$33:$B$776,U$119)+'СЕТ СН'!$H$14+СВЦЭМ!$D$10+'СЕТ СН'!$H$6-'СЕТ СН'!$H$26</f>
        <v>1183.3175739799999</v>
      </c>
      <c r="V134" s="36">
        <f>SUMIFS(СВЦЭМ!$D$33:$D$776,СВЦЭМ!$A$33:$A$776,$A134,СВЦЭМ!$B$33:$B$776,V$119)+'СЕТ СН'!$H$14+СВЦЭМ!$D$10+'СЕТ СН'!$H$6-'СЕТ СН'!$H$26</f>
        <v>1174.9457403800002</v>
      </c>
      <c r="W134" s="36">
        <f>SUMIFS(СВЦЭМ!$D$33:$D$776,СВЦЭМ!$A$33:$A$776,$A134,СВЦЭМ!$B$33:$B$776,W$119)+'СЕТ СН'!$H$14+СВЦЭМ!$D$10+'СЕТ СН'!$H$6-'СЕТ СН'!$H$26</f>
        <v>1169.62496648</v>
      </c>
      <c r="X134" s="36">
        <f>SUMIFS(СВЦЭМ!$D$33:$D$776,СВЦЭМ!$A$33:$A$776,$A134,СВЦЭМ!$B$33:$B$776,X$119)+'СЕТ СН'!$H$14+СВЦЭМ!$D$10+'СЕТ СН'!$H$6-'СЕТ СН'!$H$26</f>
        <v>1158.2822453700001</v>
      </c>
      <c r="Y134" s="36">
        <f>SUMIFS(СВЦЭМ!$D$33:$D$776,СВЦЭМ!$A$33:$A$776,$A134,СВЦЭМ!$B$33:$B$776,Y$119)+'СЕТ СН'!$H$14+СВЦЭМ!$D$10+'СЕТ СН'!$H$6-'СЕТ СН'!$H$26</f>
        <v>1159.8120785000001</v>
      </c>
    </row>
    <row r="135" spans="1:25" ht="15.75" x14ac:dyDescent="0.2">
      <c r="A135" s="35">
        <f t="shared" si="3"/>
        <v>43785</v>
      </c>
      <c r="B135" s="36">
        <f>SUMIFS(СВЦЭМ!$D$33:$D$776,СВЦЭМ!$A$33:$A$776,$A135,СВЦЭМ!$B$33:$B$776,B$119)+'СЕТ СН'!$H$14+СВЦЭМ!$D$10+'СЕТ СН'!$H$6-'СЕТ СН'!$H$26</f>
        <v>1253.42530121</v>
      </c>
      <c r="C135" s="36">
        <f>SUMIFS(СВЦЭМ!$D$33:$D$776,СВЦЭМ!$A$33:$A$776,$A135,СВЦЭМ!$B$33:$B$776,C$119)+'СЕТ СН'!$H$14+СВЦЭМ!$D$10+'СЕТ СН'!$H$6-'СЕТ СН'!$H$26</f>
        <v>1271.4191733100001</v>
      </c>
      <c r="D135" s="36">
        <f>SUMIFS(СВЦЭМ!$D$33:$D$776,СВЦЭМ!$A$33:$A$776,$A135,СВЦЭМ!$B$33:$B$776,D$119)+'СЕТ СН'!$H$14+СВЦЭМ!$D$10+'СЕТ СН'!$H$6-'СЕТ СН'!$H$26</f>
        <v>1272.9798468600002</v>
      </c>
      <c r="E135" s="36">
        <f>SUMIFS(СВЦЭМ!$D$33:$D$776,СВЦЭМ!$A$33:$A$776,$A135,СВЦЭМ!$B$33:$B$776,E$119)+'СЕТ СН'!$H$14+СВЦЭМ!$D$10+'СЕТ СН'!$H$6-'СЕТ СН'!$H$26</f>
        <v>1283.42060986</v>
      </c>
      <c r="F135" s="36">
        <f>SUMIFS(СВЦЭМ!$D$33:$D$776,СВЦЭМ!$A$33:$A$776,$A135,СВЦЭМ!$B$33:$B$776,F$119)+'СЕТ СН'!$H$14+СВЦЭМ!$D$10+'СЕТ СН'!$H$6-'СЕТ СН'!$H$26</f>
        <v>1277.59751308</v>
      </c>
      <c r="G135" s="36">
        <f>SUMIFS(СВЦЭМ!$D$33:$D$776,СВЦЭМ!$A$33:$A$776,$A135,СВЦЭМ!$B$33:$B$776,G$119)+'СЕТ СН'!$H$14+СВЦЭМ!$D$10+'СЕТ СН'!$H$6-'СЕТ СН'!$H$26</f>
        <v>1279.10009352</v>
      </c>
      <c r="H135" s="36">
        <f>SUMIFS(СВЦЭМ!$D$33:$D$776,СВЦЭМ!$A$33:$A$776,$A135,СВЦЭМ!$B$33:$B$776,H$119)+'СЕТ СН'!$H$14+СВЦЭМ!$D$10+'СЕТ СН'!$H$6-'СЕТ СН'!$H$26</f>
        <v>1274.84314786</v>
      </c>
      <c r="I135" s="36">
        <f>SUMIFS(СВЦЭМ!$D$33:$D$776,СВЦЭМ!$A$33:$A$776,$A135,СВЦЭМ!$B$33:$B$776,I$119)+'СЕТ СН'!$H$14+СВЦЭМ!$D$10+'СЕТ СН'!$H$6-'СЕТ СН'!$H$26</f>
        <v>1244.0457781300001</v>
      </c>
      <c r="J135" s="36">
        <f>SUMIFS(СВЦЭМ!$D$33:$D$776,СВЦЭМ!$A$33:$A$776,$A135,СВЦЭМ!$B$33:$B$776,J$119)+'СЕТ СН'!$H$14+СВЦЭМ!$D$10+'СЕТ СН'!$H$6-'СЕТ СН'!$H$26</f>
        <v>1251.4399139900002</v>
      </c>
      <c r="K135" s="36">
        <f>SUMIFS(СВЦЭМ!$D$33:$D$776,СВЦЭМ!$A$33:$A$776,$A135,СВЦЭМ!$B$33:$B$776,K$119)+'СЕТ СН'!$H$14+СВЦЭМ!$D$10+'СЕТ СН'!$H$6-'СЕТ СН'!$H$26</f>
        <v>1262.1767852500002</v>
      </c>
      <c r="L135" s="36">
        <f>SUMIFS(СВЦЭМ!$D$33:$D$776,СВЦЭМ!$A$33:$A$776,$A135,СВЦЭМ!$B$33:$B$776,L$119)+'СЕТ СН'!$H$14+СВЦЭМ!$D$10+'СЕТ СН'!$H$6-'СЕТ СН'!$H$26</f>
        <v>1226.5658653600001</v>
      </c>
      <c r="M135" s="36">
        <f>SUMIFS(СВЦЭМ!$D$33:$D$776,СВЦЭМ!$A$33:$A$776,$A135,СВЦЭМ!$B$33:$B$776,M$119)+'СЕТ СН'!$H$14+СВЦЭМ!$D$10+'СЕТ СН'!$H$6-'СЕТ СН'!$H$26</f>
        <v>1204.8387999199999</v>
      </c>
      <c r="N135" s="36">
        <f>SUMIFS(СВЦЭМ!$D$33:$D$776,СВЦЭМ!$A$33:$A$776,$A135,СВЦЭМ!$B$33:$B$776,N$119)+'СЕТ СН'!$H$14+СВЦЭМ!$D$10+'СЕТ СН'!$H$6-'СЕТ СН'!$H$26</f>
        <v>1201.16330382</v>
      </c>
      <c r="O135" s="36">
        <f>SUMIFS(СВЦЭМ!$D$33:$D$776,СВЦЭМ!$A$33:$A$776,$A135,СВЦЭМ!$B$33:$B$776,O$119)+'СЕТ СН'!$H$14+СВЦЭМ!$D$10+'СЕТ СН'!$H$6-'СЕТ СН'!$H$26</f>
        <v>1201.27522449</v>
      </c>
      <c r="P135" s="36">
        <f>SUMIFS(СВЦЭМ!$D$33:$D$776,СВЦЭМ!$A$33:$A$776,$A135,СВЦЭМ!$B$33:$B$776,P$119)+'СЕТ СН'!$H$14+СВЦЭМ!$D$10+'СЕТ СН'!$H$6-'СЕТ СН'!$H$26</f>
        <v>1193.0452870600002</v>
      </c>
      <c r="Q135" s="36">
        <f>SUMIFS(СВЦЭМ!$D$33:$D$776,СВЦЭМ!$A$33:$A$776,$A135,СВЦЭМ!$B$33:$B$776,Q$119)+'СЕТ СН'!$H$14+СВЦЭМ!$D$10+'СЕТ СН'!$H$6-'СЕТ СН'!$H$26</f>
        <v>1186.4163519399999</v>
      </c>
      <c r="R135" s="36">
        <f>SUMIFS(СВЦЭМ!$D$33:$D$776,СВЦЭМ!$A$33:$A$776,$A135,СВЦЭМ!$B$33:$B$776,R$119)+'СЕТ СН'!$H$14+СВЦЭМ!$D$10+'СЕТ СН'!$H$6-'СЕТ СН'!$H$26</f>
        <v>1182.4957673600002</v>
      </c>
      <c r="S135" s="36">
        <f>SUMIFS(СВЦЭМ!$D$33:$D$776,СВЦЭМ!$A$33:$A$776,$A135,СВЦЭМ!$B$33:$B$776,S$119)+'СЕТ СН'!$H$14+СВЦЭМ!$D$10+'СЕТ СН'!$H$6-'СЕТ СН'!$H$26</f>
        <v>1194.5871935300001</v>
      </c>
      <c r="T135" s="36">
        <f>SUMIFS(СВЦЭМ!$D$33:$D$776,СВЦЭМ!$A$33:$A$776,$A135,СВЦЭМ!$B$33:$B$776,T$119)+'СЕТ СН'!$H$14+СВЦЭМ!$D$10+'СЕТ СН'!$H$6-'СЕТ СН'!$H$26</f>
        <v>1216.61911865</v>
      </c>
      <c r="U135" s="36">
        <f>SUMIFS(СВЦЭМ!$D$33:$D$776,СВЦЭМ!$A$33:$A$776,$A135,СВЦЭМ!$B$33:$B$776,U$119)+'СЕТ СН'!$H$14+СВЦЭМ!$D$10+'СЕТ СН'!$H$6-'СЕТ СН'!$H$26</f>
        <v>1211.4979527200001</v>
      </c>
      <c r="V135" s="36">
        <f>SUMIFS(СВЦЭМ!$D$33:$D$776,СВЦЭМ!$A$33:$A$776,$A135,СВЦЭМ!$B$33:$B$776,V$119)+'СЕТ СН'!$H$14+СВЦЭМ!$D$10+'СЕТ СН'!$H$6-'СЕТ СН'!$H$26</f>
        <v>1206.12173841</v>
      </c>
      <c r="W135" s="36">
        <f>SUMIFS(СВЦЭМ!$D$33:$D$776,СВЦЭМ!$A$33:$A$776,$A135,СВЦЭМ!$B$33:$B$776,W$119)+'СЕТ СН'!$H$14+СВЦЭМ!$D$10+'СЕТ СН'!$H$6-'СЕТ СН'!$H$26</f>
        <v>1202.8684170500001</v>
      </c>
      <c r="X135" s="36">
        <f>SUMIFS(СВЦЭМ!$D$33:$D$776,СВЦЭМ!$A$33:$A$776,$A135,СВЦЭМ!$B$33:$B$776,X$119)+'СЕТ СН'!$H$14+СВЦЭМ!$D$10+'СЕТ СН'!$H$6-'СЕТ СН'!$H$26</f>
        <v>1193.3749108900001</v>
      </c>
      <c r="Y135" s="36">
        <f>SUMIFS(СВЦЭМ!$D$33:$D$776,СВЦЭМ!$A$33:$A$776,$A135,СВЦЭМ!$B$33:$B$776,Y$119)+'СЕТ СН'!$H$14+СВЦЭМ!$D$10+'СЕТ СН'!$H$6-'СЕТ СН'!$H$26</f>
        <v>1203.2677336300001</v>
      </c>
    </row>
    <row r="136" spans="1:25" ht="15.75" x14ac:dyDescent="0.2">
      <c r="A136" s="35">
        <f t="shared" si="3"/>
        <v>43786</v>
      </c>
      <c r="B136" s="36">
        <f>SUMIFS(СВЦЭМ!$D$33:$D$776,СВЦЭМ!$A$33:$A$776,$A136,СВЦЭМ!$B$33:$B$776,B$119)+'СЕТ СН'!$H$14+СВЦЭМ!$D$10+'СЕТ СН'!$H$6-'СЕТ СН'!$H$26</f>
        <v>1245.00712647</v>
      </c>
      <c r="C136" s="36">
        <f>SUMIFS(СВЦЭМ!$D$33:$D$776,СВЦЭМ!$A$33:$A$776,$A136,СВЦЭМ!$B$33:$B$776,C$119)+'СЕТ СН'!$H$14+СВЦЭМ!$D$10+'СЕТ СН'!$H$6-'СЕТ СН'!$H$26</f>
        <v>1273.30563824</v>
      </c>
      <c r="D136" s="36">
        <f>SUMIFS(СВЦЭМ!$D$33:$D$776,СВЦЭМ!$A$33:$A$776,$A136,СВЦЭМ!$B$33:$B$776,D$119)+'СЕТ СН'!$H$14+СВЦЭМ!$D$10+'СЕТ СН'!$H$6-'СЕТ СН'!$H$26</f>
        <v>1266.2498335800001</v>
      </c>
      <c r="E136" s="36">
        <f>SUMIFS(СВЦЭМ!$D$33:$D$776,СВЦЭМ!$A$33:$A$776,$A136,СВЦЭМ!$B$33:$B$776,E$119)+'СЕТ СН'!$H$14+СВЦЭМ!$D$10+'СЕТ СН'!$H$6-'СЕТ СН'!$H$26</f>
        <v>1280.0813959300001</v>
      </c>
      <c r="F136" s="36">
        <f>SUMIFS(СВЦЭМ!$D$33:$D$776,СВЦЭМ!$A$33:$A$776,$A136,СВЦЭМ!$B$33:$B$776,F$119)+'СЕТ СН'!$H$14+СВЦЭМ!$D$10+'СЕТ СН'!$H$6-'СЕТ СН'!$H$26</f>
        <v>1276.98759797</v>
      </c>
      <c r="G136" s="36">
        <f>SUMIFS(СВЦЭМ!$D$33:$D$776,СВЦЭМ!$A$33:$A$776,$A136,СВЦЭМ!$B$33:$B$776,G$119)+'СЕТ СН'!$H$14+СВЦЭМ!$D$10+'СЕТ СН'!$H$6-'СЕТ СН'!$H$26</f>
        <v>1271.37750669</v>
      </c>
      <c r="H136" s="36">
        <f>SUMIFS(СВЦЭМ!$D$33:$D$776,СВЦЭМ!$A$33:$A$776,$A136,СВЦЭМ!$B$33:$B$776,H$119)+'СЕТ СН'!$H$14+СВЦЭМ!$D$10+'СЕТ СН'!$H$6-'СЕТ СН'!$H$26</f>
        <v>1257.9997675200002</v>
      </c>
      <c r="I136" s="36">
        <f>SUMIFS(СВЦЭМ!$D$33:$D$776,СВЦЭМ!$A$33:$A$776,$A136,СВЦЭМ!$B$33:$B$776,I$119)+'СЕТ СН'!$H$14+СВЦЭМ!$D$10+'СЕТ СН'!$H$6-'СЕТ СН'!$H$26</f>
        <v>1242.5698669799999</v>
      </c>
      <c r="J136" s="36">
        <f>SUMIFS(СВЦЭМ!$D$33:$D$776,СВЦЭМ!$A$33:$A$776,$A136,СВЦЭМ!$B$33:$B$776,J$119)+'СЕТ СН'!$H$14+СВЦЭМ!$D$10+'СЕТ СН'!$H$6-'СЕТ СН'!$H$26</f>
        <v>1255.51051276</v>
      </c>
      <c r="K136" s="36">
        <f>SUMIFS(СВЦЭМ!$D$33:$D$776,СВЦЭМ!$A$33:$A$776,$A136,СВЦЭМ!$B$33:$B$776,K$119)+'СЕТ СН'!$H$14+СВЦЭМ!$D$10+'СЕТ СН'!$H$6-'СЕТ СН'!$H$26</f>
        <v>1276.3485982000002</v>
      </c>
      <c r="L136" s="36">
        <f>SUMIFS(СВЦЭМ!$D$33:$D$776,СВЦЭМ!$A$33:$A$776,$A136,СВЦЭМ!$B$33:$B$776,L$119)+'СЕТ СН'!$H$14+СВЦЭМ!$D$10+'СЕТ СН'!$H$6-'СЕТ СН'!$H$26</f>
        <v>1240.0311327300001</v>
      </c>
      <c r="M136" s="36">
        <f>SUMIFS(СВЦЭМ!$D$33:$D$776,СВЦЭМ!$A$33:$A$776,$A136,СВЦЭМ!$B$33:$B$776,M$119)+'СЕТ СН'!$H$14+СВЦЭМ!$D$10+'СЕТ СН'!$H$6-'СЕТ СН'!$H$26</f>
        <v>1219.0210853000001</v>
      </c>
      <c r="N136" s="36">
        <f>SUMIFS(СВЦЭМ!$D$33:$D$776,СВЦЭМ!$A$33:$A$776,$A136,СВЦЭМ!$B$33:$B$776,N$119)+'СЕТ СН'!$H$14+СВЦЭМ!$D$10+'СЕТ СН'!$H$6-'СЕТ СН'!$H$26</f>
        <v>1215.16617436</v>
      </c>
      <c r="O136" s="36">
        <f>SUMIFS(СВЦЭМ!$D$33:$D$776,СВЦЭМ!$A$33:$A$776,$A136,СВЦЭМ!$B$33:$B$776,O$119)+'СЕТ СН'!$H$14+СВЦЭМ!$D$10+'СЕТ СН'!$H$6-'СЕТ СН'!$H$26</f>
        <v>1216.03402607</v>
      </c>
      <c r="P136" s="36">
        <f>SUMIFS(СВЦЭМ!$D$33:$D$776,СВЦЭМ!$A$33:$A$776,$A136,СВЦЭМ!$B$33:$B$776,P$119)+'СЕТ СН'!$H$14+СВЦЭМ!$D$10+'СЕТ СН'!$H$6-'СЕТ СН'!$H$26</f>
        <v>1214.9375628800001</v>
      </c>
      <c r="Q136" s="36">
        <f>SUMIFS(СВЦЭМ!$D$33:$D$776,СВЦЭМ!$A$33:$A$776,$A136,СВЦЭМ!$B$33:$B$776,Q$119)+'СЕТ СН'!$H$14+СВЦЭМ!$D$10+'СЕТ СН'!$H$6-'СЕТ СН'!$H$26</f>
        <v>1215.8144195300001</v>
      </c>
      <c r="R136" s="36">
        <f>SUMIFS(СВЦЭМ!$D$33:$D$776,СВЦЭМ!$A$33:$A$776,$A136,СВЦЭМ!$B$33:$B$776,R$119)+'СЕТ СН'!$H$14+СВЦЭМ!$D$10+'СЕТ СН'!$H$6-'СЕТ СН'!$H$26</f>
        <v>1213.75010333</v>
      </c>
      <c r="S136" s="36">
        <f>SUMIFS(СВЦЭМ!$D$33:$D$776,СВЦЭМ!$A$33:$A$776,$A136,СВЦЭМ!$B$33:$B$776,S$119)+'СЕТ СН'!$H$14+СВЦЭМ!$D$10+'СЕТ СН'!$H$6-'СЕТ СН'!$H$26</f>
        <v>1225.7572178700002</v>
      </c>
      <c r="T136" s="36">
        <f>SUMIFS(СВЦЭМ!$D$33:$D$776,СВЦЭМ!$A$33:$A$776,$A136,СВЦЭМ!$B$33:$B$776,T$119)+'СЕТ СН'!$H$14+СВЦЭМ!$D$10+'СЕТ СН'!$H$6-'СЕТ СН'!$H$26</f>
        <v>1243.4017366100002</v>
      </c>
      <c r="U136" s="36">
        <f>SUMIFS(СВЦЭМ!$D$33:$D$776,СВЦЭМ!$A$33:$A$776,$A136,СВЦЭМ!$B$33:$B$776,U$119)+'СЕТ СН'!$H$14+СВЦЭМ!$D$10+'СЕТ СН'!$H$6-'СЕТ СН'!$H$26</f>
        <v>1241.3807373100001</v>
      </c>
      <c r="V136" s="36">
        <f>SUMIFS(СВЦЭМ!$D$33:$D$776,СВЦЭМ!$A$33:$A$776,$A136,СВЦЭМ!$B$33:$B$776,V$119)+'СЕТ СН'!$H$14+СВЦЭМ!$D$10+'СЕТ СН'!$H$6-'СЕТ СН'!$H$26</f>
        <v>1230.9312043899999</v>
      </c>
      <c r="W136" s="36">
        <f>SUMIFS(СВЦЭМ!$D$33:$D$776,СВЦЭМ!$A$33:$A$776,$A136,СВЦЭМ!$B$33:$B$776,W$119)+'СЕТ СН'!$H$14+СВЦЭМ!$D$10+'СЕТ СН'!$H$6-'СЕТ СН'!$H$26</f>
        <v>1223.3239167400002</v>
      </c>
      <c r="X136" s="36">
        <f>SUMIFS(СВЦЭМ!$D$33:$D$776,СВЦЭМ!$A$33:$A$776,$A136,СВЦЭМ!$B$33:$B$776,X$119)+'СЕТ СН'!$H$14+СВЦЭМ!$D$10+'СЕТ СН'!$H$6-'СЕТ СН'!$H$26</f>
        <v>1215.7341982299999</v>
      </c>
      <c r="Y136" s="36">
        <f>SUMIFS(СВЦЭМ!$D$33:$D$776,СВЦЭМ!$A$33:$A$776,$A136,СВЦЭМ!$B$33:$B$776,Y$119)+'СЕТ СН'!$H$14+СВЦЭМ!$D$10+'СЕТ СН'!$H$6-'СЕТ СН'!$H$26</f>
        <v>1217.441364</v>
      </c>
    </row>
    <row r="137" spans="1:25" ht="15.75" x14ac:dyDescent="0.2">
      <c r="A137" s="35">
        <f t="shared" si="3"/>
        <v>43787</v>
      </c>
      <c r="B137" s="36">
        <f>SUMIFS(СВЦЭМ!$D$33:$D$776,СВЦЭМ!$A$33:$A$776,$A137,СВЦЭМ!$B$33:$B$776,B$119)+'СЕТ СН'!$H$14+СВЦЭМ!$D$10+'СЕТ СН'!$H$6-'СЕТ СН'!$H$26</f>
        <v>1222.4323371</v>
      </c>
      <c r="C137" s="36">
        <f>SUMIFS(СВЦЭМ!$D$33:$D$776,СВЦЭМ!$A$33:$A$776,$A137,СВЦЭМ!$B$33:$B$776,C$119)+'СЕТ СН'!$H$14+СВЦЭМ!$D$10+'СЕТ СН'!$H$6-'СЕТ СН'!$H$26</f>
        <v>1234.48357687</v>
      </c>
      <c r="D137" s="36">
        <f>SUMIFS(СВЦЭМ!$D$33:$D$776,СВЦЭМ!$A$33:$A$776,$A137,СВЦЭМ!$B$33:$B$776,D$119)+'СЕТ СН'!$H$14+СВЦЭМ!$D$10+'СЕТ СН'!$H$6-'СЕТ СН'!$H$26</f>
        <v>1226.10471536</v>
      </c>
      <c r="E137" s="36">
        <f>SUMIFS(СВЦЭМ!$D$33:$D$776,СВЦЭМ!$A$33:$A$776,$A137,СВЦЭМ!$B$33:$B$776,E$119)+'СЕТ СН'!$H$14+СВЦЭМ!$D$10+'СЕТ СН'!$H$6-'СЕТ СН'!$H$26</f>
        <v>1234.5231585000001</v>
      </c>
      <c r="F137" s="36">
        <f>SUMIFS(СВЦЭМ!$D$33:$D$776,СВЦЭМ!$A$33:$A$776,$A137,СВЦЭМ!$B$33:$B$776,F$119)+'СЕТ СН'!$H$14+СВЦЭМ!$D$10+'СЕТ СН'!$H$6-'СЕТ СН'!$H$26</f>
        <v>1225.5945000900001</v>
      </c>
      <c r="G137" s="36">
        <f>SUMIFS(СВЦЭМ!$D$33:$D$776,СВЦЭМ!$A$33:$A$776,$A137,СВЦЭМ!$B$33:$B$776,G$119)+'СЕТ СН'!$H$14+СВЦЭМ!$D$10+'СЕТ СН'!$H$6-'СЕТ СН'!$H$26</f>
        <v>1229.4166859500001</v>
      </c>
      <c r="H137" s="36">
        <f>SUMIFS(СВЦЭМ!$D$33:$D$776,СВЦЭМ!$A$33:$A$776,$A137,СВЦЭМ!$B$33:$B$776,H$119)+'СЕТ СН'!$H$14+СВЦЭМ!$D$10+'СЕТ СН'!$H$6-'СЕТ СН'!$H$26</f>
        <v>1249.2293487100001</v>
      </c>
      <c r="I137" s="36">
        <f>SUMIFS(СВЦЭМ!$D$33:$D$776,СВЦЭМ!$A$33:$A$776,$A137,СВЦЭМ!$B$33:$B$776,I$119)+'СЕТ СН'!$H$14+СВЦЭМ!$D$10+'СЕТ СН'!$H$6-'СЕТ СН'!$H$26</f>
        <v>1278.7889207100002</v>
      </c>
      <c r="J137" s="36">
        <f>SUMIFS(СВЦЭМ!$D$33:$D$776,СВЦЭМ!$A$33:$A$776,$A137,СВЦЭМ!$B$33:$B$776,J$119)+'СЕТ СН'!$H$14+СВЦЭМ!$D$10+'СЕТ СН'!$H$6-'СЕТ СН'!$H$26</f>
        <v>1297.2974891399999</v>
      </c>
      <c r="K137" s="36">
        <f>SUMIFS(СВЦЭМ!$D$33:$D$776,СВЦЭМ!$A$33:$A$776,$A137,СВЦЭМ!$B$33:$B$776,K$119)+'СЕТ СН'!$H$14+СВЦЭМ!$D$10+'СЕТ СН'!$H$6-'СЕТ СН'!$H$26</f>
        <v>1309.5961640700002</v>
      </c>
      <c r="L137" s="36">
        <f>SUMIFS(СВЦЭМ!$D$33:$D$776,СВЦЭМ!$A$33:$A$776,$A137,СВЦЭМ!$B$33:$B$776,L$119)+'СЕТ СН'!$H$14+СВЦЭМ!$D$10+'СЕТ СН'!$H$6-'СЕТ СН'!$H$26</f>
        <v>1277.7405877400001</v>
      </c>
      <c r="M137" s="36">
        <f>SUMIFS(СВЦЭМ!$D$33:$D$776,СВЦЭМ!$A$33:$A$776,$A137,СВЦЭМ!$B$33:$B$776,M$119)+'СЕТ СН'!$H$14+СВЦЭМ!$D$10+'СЕТ СН'!$H$6-'СЕТ СН'!$H$26</f>
        <v>1254.85566182</v>
      </c>
      <c r="N137" s="36">
        <f>SUMIFS(СВЦЭМ!$D$33:$D$776,СВЦЭМ!$A$33:$A$776,$A137,СВЦЭМ!$B$33:$B$776,N$119)+'СЕТ СН'!$H$14+СВЦЭМ!$D$10+'СЕТ СН'!$H$6-'СЕТ СН'!$H$26</f>
        <v>1250.7258215300001</v>
      </c>
      <c r="O137" s="36">
        <f>SUMIFS(СВЦЭМ!$D$33:$D$776,СВЦЭМ!$A$33:$A$776,$A137,СВЦЭМ!$B$33:$B$776,O$119)+'СЕТ СН'!$H$14+СВЦЭМ!$D$10+'СЕТ СН'!$H$6-'СЕТ СН'!$H$26</f>
        <v>1250.46030045</v>
      </c>
      <c r="P137" s="36">
        <f>SUMIFS(СВЦЭМ!$D$33:$D$776,СВЦЭМ!$A$33:$A$776,$A137,СВЦЭМ!$B$33:$B$776,P$119)+'СЕТ СН'!$H$14+СВЦЭМ!$D$10+'СЕТ СН'!$H$6-'СЕТ СН'!$H$26</f>
        <v>1251.36695814</v>
      </c>
      <c r="Q137" s="36">
        <f>SUMIFS(СВЦЭМ!$D$33:$D$776,СВЦЭМ!$A$33:$A$776,$A137,СВЦЭМ!$B$33:$B$776,Q$119)+'СЕТ СН'!$H$14+СВЦЭМ!$D$10+'СЕТ СН'!$H$6-'СЕТ СН'!$H$26</f>
        <v>1248.85777484</v>
      </c>
      <c r="R137" s="36">
        <f>SUMIFS(СВЦЭМ!$D$33:$D$776,СВЦЭМ!$A$33:$A$776,$A137,СВЦЭМ!$B$33:$B$776,R$119)+'СЕТ СН'!$H$14+СВЦЭМ!$D$10+'СЕТ СН'!$H$6-'СЕТ СН'!$H$26</f>
        <v>1248.2706343499999</v>
      </c>
      <c r="S137" s="36">
        <f>SUMIFS(СВЦЭМ!$D$33:$D$776,СВЦЭМ!$A$33:$A$776,$A137,СВЦЭМ!$B$33:$B$776,S$119)+'СЕТ СН'!$H$14+СВЦЭМ!$D$10+'СЕТ СН'!$H$6-'СЕТ СН'!$H$26</f>
        <v>1260.97865555</v>
      </c>
      <c r="T137" s="36">
        <f>SUMIFS(СВЦЭМ!$D$33:$D$776,СВЦЭМ!$A$33:$A$776,$A137,СВЦЭМ!$B$33:$B$776,T$119)+'СЕТ СН'!$H$14+СВЦЭМ!$D$10+'СЕТ СН'!$H$6-'СЕТ СН'!$H$26</f>
        <v>1277.04731358</v>
      </c>
      <c r="U137" s="36">
        <f>SUMIFS(СВЦЭМ!$D$33:$D$776,СВЦЭМ!$A$33:$A$776,$A137,СВЦЭМ!$B$33:$B$776,U$119)+'СЕТ СН'!$H$14+СВЦЭМ!$D$10+'СЕТ СН'!$H$6-'СЕТ СН'!$H$26</f>
        <v>1274.95384427</v>
      </c>
      <c r="V137" s="36">
        <f>SUMIFS(СВЦЭМ!$D$33:$D$776,СВЦЭМ!$A$33:$A$776,$A137,СВЦЭМ!$B$33:$B$776,V$119)+'СЕТ СН'!$H$14+СВЦЭМ!$D$10+'СЕТ СН'!$H$6-'СЕТ СН'!$H$26</f>
        <v>1268.55476877</v>
      </c>
      <c r="W137" s="36">
        <f>SUMIFS(СВЦЭМ!$D$33:$D$776,СВЦЭМ!$A$33:$A$776,$A137,СВЦЭМ!$B$33:$B$776,W$119)+'СЕТ СН'!$H$14+СВЦЭМ!$D$10+'СЕТ СН'!$H$6-'СЕТ СН'!$H$26</f>
        <v>1265.32448587</v>
      </c>
      <c r="X137" s="36">
        <f>SUMIFS(СВЦЭМ!$D$33:$D$776,СВЦЭМ!$A$33:$A$776,$A137,СВЦЭМ!$B$33:$B$776,X$119)+'СЕТ СН'!$H$14+СВЦЭМ!$D$10+'СЕТ СН'!$H$6-'СЕТ СН'!$H$26</f>
        <v>1256.33196099</v>
      </c>
      <c r="Y137" s="36">
        <f>SUMIFS(СВЦЭМ!$D$33:$D$776,СВЦЭМ!$A$33:$A$776,$A137,СВЦЭМ!$B$33:$B$776,Y$119)+'СЕТ СН'!$H$14+СВЦЭМ!$D$10+'СЕТ СН'!$H$6-'СЕТ СН'!$H$26</f>
        <v>1253.5010307500002</v>
      </c>
    </row>
    <row r="138" spans="1:25" ht="15.75" x14ac:dyDescent="0.2">
      <c r="A138" s="35">
        <f t="shared" si="3"/>
        <v>43788</v>
      </c>
      <c r="B138" s="36">
        <f>SUMIFS(СВЦЭМ!$D$33:$D$776,СВЦЭМ!$A$33:$A$776,$A138,СВЦЭМ!$B$33:$B$776,B$119)+'СЕТ СН'!$H$14+СВЦЭМ!$D$10+'СЕТ СН'!$H$6-'СЕТ СН'!$H$26</f>
        <v>1320.87046715</v>
      </c>
      <c r="C138" s="36">
        <f>SUMIFS(СВЦЭМ!$D$33:$D$776,СВЦЭМ!$A$33:$A$776,$A138,СВЦЭМ!$B$33:$B$776,C$119)+'СЕТ СН'!$H$14+СВЦЭМ!$D$10+'СЕТ СН'!$H$6-'СЕТ СН'!$H$26</f>
        <v>1343.5050224199999</v>
      </c>
      <c r="D138" s="36">
        <f>SUMIFS(СВЦЭМ!$D$33:$D$776,СВЦЭМ!$A$33:$A$776,$A138,СВЦЭМ!$B$33:$B$776,D$119)+'СЕТ СН'!$H$14+СВЦЭМ!$D$10+'СЕТ СН'!$H$6-'СЕТ СН'!$H$26</f>
        <v>1343.3458496100002</v>
      </c>
      <c r="E138" s="36">
        <f>SUMIFS(СВЦЭМ!$D$33:$D$776,СВЦЭМ!$A$33:$A$776,$A138,СВЦЭМ!$B$33:$B$776,E$119)+'СЕТ СН'!$H$14+СВЦЭМ!$D$10+'СЕТ СН'!$H$6-'СЕТ СН'!$H$26</f>
        <v>1344.3401605600002</v>
      </c>
      <c r="F138" s="36">
        <f>SUMIFS(СВЦЭМ!$D$33:$D$776,СВЦЭМ!$A$33:$A$776,$A138,СВЦЭМ!$B$33:$B$776,F$119)+'СЕТ СН'!$H$14+СВЦЭМ!$D$10+'СЕТ СН'!$H$6-'СЕТ СН'!$H$26</f>
        <v>1330.8614433299999</v>
      </c>
      <c r="G138" s="36">
        <f>SUMIFS(СВЦЭМ!$D$33:$D$776,СВЦЭМ!$A$33:$A$776,$A138,СВЦЭМ!$B$33:$B$776,G$119)+'СЕТ СН'!$H$14+СВЦЭМ!$D$10+'СЕТ СН'!$H$6-'СЕТ СН'!$H$26</f>
        <v>1326.8754477800001</v>
      </c>
      <c r="H138" s="36">
        <f>SUMIFS(СВЦЭМ!$D$33:$D$776,СВЦЭМ!$A$33:$A$776,$A138,СВЦЭМ!$B$33:$B$776,H$119)+'СЕТ СН'!$H$14+СВЦЭМ!$D$10+'СЕТ СН'!$H$6-'СЕТ СН'!$H$26</f>
        <v>1303.1494787500001</v>
      </c>
      <c r="I138" s="36">
        <f>SUMIFS(СВЦЭМ!$D$33:$D$776,СВЦЭМ!$A$33:$A$776,$A138,СВЦЭМ!$B$33:$B$776,I$119)+'СЕТ СН'!$H$14+СВЦЭМ!$D$10+'СЕТ СН'!$H$6-'СЕТ СН'!$H$26</f>
        <v>1311.4409809399999</v>
      </c>
      <c r="J138" s="36">
        <f>SUMIFS(СВЦЭМ!$D$33:$D$776,СВЦЭМ!$A$33:$A$776,$A138,СВЦЭМ!$B$33:$B$776,J$119)+'СЕТ СН'!$H$14+СВЦЭМ!$D$10+'СЕТ СН'!$H$6-'СЕТ СН'!$H$26</f>
        <v>1318.4643812899999</v>
      </c>
      <c r="K138" s="36">
        <f>SUMIFS(СВЦЭМ!$D$33:$D$776,СВЦЭМ!$A$33:$A$776,$A138,СВЦЭМ!$B$33:$B$776,K$119)+'СЕТ СН'!$H$14+СВЦЭМ!$D$10+'СЕТ СН'!$H$6-'СЕТ СН'!$H$26</f>
        <v>1325.7170561800001</v>
      </c>
      <c r="L138" s="36">
        <f>SUMIFS(СВЦЭМ!$D$33:$D$776,СВЦЭМ!$A$33:$A$776,$A138,СВЦЭМ!$B$33:$B$776,L$119)+'СЕТ СН'!$H$14+СВЦЭМ!$D$10+'СЕТ СН'!$H$6-'СЕТ СН'!$H$26</f>
        <v>1287.8791191600001</v>
      </c>
      <c r="M138" s="36">
        <f>SUMIFS(СВЦЭМ!$D$33:$D$776,СВЦЭМ!$A$33:$A$776,$A138,СВЦЭМ!$B$33:$B$776,M$119)+'СЕТ СН'!$H$14+СВЦЭМ!$D$10+'СЕТ СН'!$H$6-'СЕТ СН'!$H$26</f>
        <v>1271.61968729</v>
      </c>
      <c r="N138" s="36">
        <f>SUMIFS(СВЦЭМ!$D$33:$D$776,СВЦЭМ!$A$33:$A$776,$A138,СВЦЭМ!$B$33:$B$776,N$119)+'СЕТ СН'!$H$14+СВЦЭМ!$D$10+'СЕТ СН'!$H$6-'СЕТ СН'!$H$26</f>
        <v>1266.74464478</v>
      </c>
      <c r="O138" s="36">
        <f>SUMIFS(СВЦЭМ!$D$33:$D$776,СВЦЭМ!$A$33:$A$776,$A138,СВЦЭМ!$B$33:$B$776,O$119)+'СЕТ СН'!$H$14+СВЦЭМ!$D$10+'СЕТ СН'!$H$6-'СЕТ СН'!$H$26</f>
        <v>1262.7907707600002</v>
      </c>
      <c r="P138" s="36">
        <f>SUMIFS(СВЦЭМ!$D$33:$D$776,СВЦЭМ!$A$33:$A$776,$A138,СВЦЭМ!$B$33:$B$776,P$119)+'СЕТ СН'!$H$14+СВЦЭМ!$D$10+'СЕТ СН'!$H$6-'СЕТ СН'!$H$26</f>
        <v>1262.5515578200002</v>
      </c>
      <c r="Q138" s="36">
        <f>SUMIFS(СВЦЭМ!$D$33:$D$776,СВЦЭМ!$A$33:$A$776,$A138,СВЦЭМ!$B$33:$B$776,Q$119)+'СЕТ СН'!$H$14+СВЦЭМ!$D$10+'СЕТ СН'!$H$6-'СЕТ СН'!$H$26</f>
        <v>1264.4007967100001</v>
      </c>
      <c r="R138" s="36">
        <f>SUMIFS(СВЦЭМ!$D$33:$D$776,СВЦЭМ!$A$33:$A$776,$A138,СВЦЭМ!$B$33:$B$776,R$119)+'СЕТ СН'!$H$14+СВЦЭМ!$D$10+'СЕТ СН'!$H$6-'СЕТ СН'!$H$26</f>
        <v>1262.9699627499999</v>
      </c>
      <c r="S138" s="36">
        <f>SUMIFS(СВЦЭМ!$D$33:$D$776,СВЦЭМ!$A$33:$A$776,$A138,СВЦЭМ!$B$33:$B$776,S$119)+'СЕТ СН'!$H$14+СВЦЭМ!$D$10+'СЕТ СН'!$H$6-'СЕТ СН'!$H$26</f>
        <v>1273.4952309800001</v>
      </c>
      <c r="T138" s="36">
        <f>SUMIFS(СВЦЭМ!$D$33:$D$776,СВЦЭМ!$A$33:$A$776,$A138,СВЦЭМ!$B$33:$B$776,T$119)+'СЕТ СН'!$H$14+СВЦЭМ!$D$10+'СЕТ СН'!$H$6-'СЕТ СН'!$H$26</f>
        <v>1286.6340022500001</v>
      </c>
      <c r="U138" s="36">
        <f>SUMIFS(СВЦЭМ!$D$33:$D$776,СВЦЭМ!$A$33:$A$776,$A138,СВЦЭМ!$B$33:$B$776,U$119)+'СЕТ СН'!$H$14+СВЦЭМ!$D$10+'СЕТ СН'!$H$6-'СЕТ СН'!$H$26</f>
        <v>1283.24803189</v>
      </c>
      <c r="V138" s="36">
        <f>SUMIFS(СВЦЭМ!$D$33:$D$776,СВЦЭМ!$A$33:$A$776,$A138,СВЦЭМ!$B$33:$B$776,V$119)+'СЕТ СН'!$H$14+СВЦЭМ!$D$10+'СЕТ СН'!$H$6-'СЕТ СН'!$H$26</f>
        <v>1278.9601649700001</v>
      </c>
      <c r="W138" s="36">
        <f>SUMIFS(СВЦЭМ!$D$33:$D$776,СВЦЭМ!$A$33:$A$776,$A138,СВЦЭМ!$B$33:$B$776,W$119)+'СЕТ СН'!$H$14+СВЦЭМ!$D$10+'СЕТ СН'!$H$6-'СЕТ СН'!$H$26</f>
        <v>1275.4466837</v>
      </c>
      <c r="X138" s="36">
        <f>SUMIFS(СВЦЭМ!$D$33:$D$776,СВЦЭМ!$A$33:$A$776,$A138,СВЦЭМ!$B$33:$B$776,X$119)+'СЕТ СН'!$H$14+СВЦЭМ!$D$10+'СЕТ СН'!$H$6-'СЕТ СН'!$H$26</f>
        <v>1271.79413666</v>
      </c>
      <c r="Y138" s="36">
        <f>SUMIFS(СВЦЭМ!$D$33:$D$776,СВЦЭМ!$A$33:$A$776,$A138,СВЦЭМ!$B$33:$B$776,Y$119)+'СЕТ СН'!$H$14+СВЦЭМ!$D$10+'СЕТ СН'!$H$6-'СЕТ СН'!$H$26</f>
        <v>1276.8889330300001</v>
      </c>
    </row>
    <row r="139" spans="1:25" ht="15.75" x14ac:dyDescent="0.2">
      <c r="A139" s="35">
        <f t="shared" si="3"/>
        <v>43789</v>
      </c>
      <c r="B139" s="36">
        <f>SUMIFS(СВЦЭМ!$D$33:$D$776,СВЦЭМ!$A$33:$A$776,$A139,СВЦЭМ!$B$33:$B$776,B$119)+'СЕТ СН'!$H$14+СВЦЭМ!$D$10+'СЕТ СН'!$H$6-'СЕТ СН'!$H$26</f>
        <v>1257.1265033300001</v>
      </c>
      <c r="C139" s="36">
        <f>SUMIFS(СВЦЭМ!$D$33:$D$776,СВЦЭМ!$A$33:$A$776,$A139,СВЦЭМ!$B$33:$B$776,C$119)+'СЕТ СН'!$H$14+СВЦЭМ!$D$10+'СЕТ СН'!$H$6-'СЕТ СН'!$H$26</f>
        <v>1269.0609013000001</v>
      </c>
      <c r="D139" s="36">
        <f>SUMIFS(СВЦЭМ!$D$33:$D$776,СВЦЭМ!$A$33:$A$776,$A139,СВЦЭМ!$B$33:$B$776,D$119)+'СЕТ СН'!$H$14+СВЦЭМ!$D$10+'СЕТ СН'!$H$6-'СЕТ СН'!$H$26</f>
        <v>1268.67893903</v>
      </c>
      <c r="E139" s="36">
        <f>SUMIFS(СВЦЭМ!$D$33:$D$776,СВЦЭМ!$A$33:$A$776,$A139,СВЦЭМ!$B$33:$B$776,E$119)+'СЕТ СН'!$H$14+СВЦЭМ!$D$10+'СЕТ СН'!$H$6-'СЕТ СН'!$H$26</f>
        <v>1275.6548704100001</v>
      </c>
      <c r="F139" s="36">
        <f>SUMIFS(СВЦЭМ!$D$33:$D$776,СВЦЭМ!$A$33:$A$776,$A139,СВЦЭМ!$B$33:$B$776,F$119)+'СЕТ СН'!$H$14+СВЦЭМ!$D$10+'СЕТ СН'!$H$6-'СЕТ СН'!$H$26</f>
        <v>1264.3643610399999</v>
      </c>
      <c r="G139" s="36">
        <f>SUMIFS(СВЦЭМ!$D$33:$D$776,СВЦЭМ!$A$33:$A$776,$A139,СВЦЭМ!$B$33:$B$776,G$119)+'СЕТ СН'!$H$14+СВЦЭМ!$D$10+'СЕТ СН'!$H$6-'СЕТ СН'!$H$26</f>
        <v>1265.5346716600002</v>
      </c>
      <c r="H139" s="36">
        <f>SUMIFS(СВЦЭМ!$D$33:$D$776,СВЦЭМ!$A$33:$A$776,$A139,СВЦЭМ!$B$33:$B$776,H$119)+'СЕТ СН'!$H$14+СВЦЭМ!$D$10+'СЕТ СН'!$H$6-'СЕТ СН'!$H$26</f>
        <v>1272.96431175</v>
      </c>
      <c r="I139" s="36">
        <f>SUMIFS(СВЦЭМ!$D$33:$D$776,СВЦЭМ!$A$33:$A$776,$A139,СВЦЭМ!$B$33:$B$776,I$119)+'СЕТ СН'!$H$14+СВЦЭМ!$D$10+'СЕТ СН'!$H$6-'СЕТ СН'!$H$26</f>
        <v>1281.7106738</v>
      </c>
      <c r="J139" s="36">
        <f>SUMIFS(СВЦЭМ!$D$33:$D$776,СВЦЭМ!$A$33:$A$776,$A139,СВЦЭМ!$B$33:$B$776,J$119)+'СЕТ СН'!$H$14+СВЦЭМ!$D$10+'СЕТ СН'!$H$6-'СЕТ СН'!$H$26</f>
        <v>1290.70868058</v>
      </c>
      <c r="K139" s="36">
        <f>SUMIFS(СВЦЭМ!$D$33:$D$776,СВЦЭМ!$A$33:$A$776,$A139,СВЦЭМ!$B$33:$B$776,K$119)+'СЕТ СН'!$H$14+СВЦЭМ!$D$10+'СЕТ СН'!$H$6-'СЕТ СН'!$H$26</f>
        <v>1297.2076127600001</v>
      </c>
      <c r="L139" s="36">
        <f>SUMIFS(СВЦЭМ!$D$33:$D$776,СВЦЭМ!$A$33:$A$776,$A139,СВЦЭМ!$B$33:$B$776,L$119)+'СЕТ СН'!$H$14+СВЦЭМ!$D$10+'СЕТ СН'!$H$6-'СЕТ СН'!$H$26</f>
        <v>1269.3564875500001</v>
      </c>
      <c r="M139" s="36">
        <f>SUMIFS(СВЦЭМ!$D$33:$D$776,СВЦЭМ!$A$33:$A$776,$A139,СВЦЭМ!$B$33:$B$776,M$119)+'СЕТ СН'!$H$14+СВЦЭМ!$D$10+'СЕТ СН'!$H$6-'СЕТ СН'!$H$26</f>
        <v>1246.4482124199999</v>
      </c>
      <c r="N139" s="36">
        <f>SUMIFS(СВЦЭМ!$D$33:$D$776,СВЦЭМ!$A$33:$A$776,$A139,СВЦЭМ!$B$33:$B$776,N$119)+'СЕТ СН'!$H$14+СВЦЭМ!$D$10+'СЕТ СН'!$H$6-'СЕТ СН'!$H$26</f>
        <v>1235.6679069500001</v>
      </c>
      <c r="O139" s="36">
        <f>SUMIFS(СВЦЭМ!$D$33:$D$776,СВЦЭМ!$A$33:$A$776,$A139,СВЦЭМ!$B$33:$B$776,O$119)+'СЕТ СН'!$H$14+СВЦЭМ!$D$10+'СЕТ СН'!$H$6-'СЕТ СН'!$H$26</f>
        <v>1236.06899888</v>
      </c>
      <c r="P139" s="36">
        <f>SUMIFS(СВЦЭМ!$D$33:$D$776,СВЦЭМ!$A$33:$A$776,$A139,СВЦЭМ!$B$33:$B$776,P$119)+'СЕТ СН'!$H$14+СВЦЭМ!$D$10+'СЕТ СН'!$H$6-'СЕТ СН'!$H$26</f>
        <v>1230.6072798300002</v>
      </c>
      <c r="Q139" s="36">
        <f>SUMIFS(СВЦЭМ!$D$33:$D$776,СВЦЭМ!$A$33:$A$776,$A139,СВЦЭМ!$B$33:$B$776,Q$119)+'СЕТ СН'!$H$14+СВЦЭМ!$D$10+'СЕТ СН'!$H$6-'СЕТ СН'!$H$26</f>
        <v>1225.92149273</v>
      </c>
      <c r="R139" s="36">
        <f>SUMIFS(СВЦЭМ!$D$33:$D$776,СВЦЭМ!$A$33:$A$776,$A139,СВЦЭМ!$B$33:$B$776,R$119)+'СЕТ СН'!$H$14+СВЦЭМ!$D$10+'СЕТ СН'!$H$6-'СЕТ СН'!$H$26</f>
        <v>1233.6159459800001</v>
      </c>
      <c r="S139" s="36">
        <f>SUMIFS(СВЦЭМ!$D$33:$D$776,СВЦЭМ!$A$33:$A$776,$A139,СВЦЭМ!$B$33:$B$776,S$119)+'СЕТ СН'!$H$14+СВЦЭМ!$D$10+'СЕТ СН'!$H$6-'СЕТ СН'!$H$26</f>
        <v>1250.0526014000002</v>
      </c>
      <c r="T139" s="36">
        <f>SUMIFS(СВЦЭМ!$D$33:$D$776,СВЦЭМ!$A$33:$A$776,$A139,СВЦЭМ!$B$33:$B$776,T$119)+'СЕТ СН'!$H$14+СВЦЭМ!$D$10+'СЕТ СН'!$H$6-'СЕТ СН'!$H$26</f>
        <v>1259.4838143100001</v>
      </c>
      <c r="U139" s="36">
        <f>SUMIFS(СВЦЭМ!$D$33:$D$776,СВЦЭМ!$A$33:$A$776,$A139,СВЦЭМ!$B$33:$B$776,U$119)+'СЕТ СН'!$H$14+СВЦЭМ!$D$10+'СЕТ СН'!$H$6-'СЕТ СН'!$H$26</f>
        <v>1255.190681</v>
      </c>
      <c r="V139" s="36">
        <f>SUMIFS(СВЦЭМ!$D$33:$D$776,СВЦЭМ!$A$33:$A$776,$A139,СВЦЭМ!$B$33:$B$776,V$119)+'СЕТ СН'!$H$14+СВЦЭМ!$D$10+'СЕТ СН'!$H$6-'СЕТ СН'!$H$26</f>
        <v>1243.9885837100001</v>
      </c>
      <c r="W139" s="36">
        <f>SUMIFS(СВЦЭМ!$D$33:$D$776,СВЦЭМ!$A$33:$A$776,$A139,СВЦЭМ!$B$33:$B$776,W$119)+'СЕТ СН'!$H$14+СВЦЭМ!$D$10+'СЕТ СН'!$H$6-'СЕТ СН'!$H$26</f>
        <v>1247.5269021600002</v>
      </c>
      <c r="X139" s="36">
        <f>SUMIFS(СВЦЭМ!$D$33:$D$776,СВЦЭМ!$A$33:$A$776,$A139,СВЦЭМ!$B$33:$B$776,X$119)+'СЕТ СН'!$H$14+СВЦЭМ!$D$10+'СЕТ СН'!$H$6-'СЕТ СН'!$H$26</f>
        <v>1240.52265777</v>
      </c>
      <c r="Y139" s="36">
        <f>SUMIFS(СВЦЭМ!$D$33:$D$776,СВЦЭМ!$A$33:$A$776,$A139,СВЦЭМ!$B$33:$B$776,Y$119)+'СЕТ СН'!$H$14+СВЦЭМ!$D$10+'СЕТ СН'!$H$6-'СЕТ СН'!$H$26</f>
        <v>1241.3048062400001</v>
      </c>
    </row>
    <row r="140" spans="1:25" ht="15.75" x14ac:dyDescent="0.2">
      <c r="A140" s="35">
        <f t="shared" si="3"/>
        <v>43790</v>
      </c>
      <c r="B140" s="36">
        <f>SUMIFS(СВЦЭМ!$D$33:$D$776,СВЦЭМ!$A$33:$A$776,$A140,СВЦЭМ!$B$33:$B$776,B$119)+'СЕТ СН'!$H$14+СВЦЭМ!$D$10+'СЕТ СН'!$H$6-'СЕТ СН'!$H$26</f>
        <v>1309.9426192000001</v>
      </c>
      <c r="C140" s="36">
        <f>SUMIFS(СВЦЭМ!$D$33:$D$776,СВЦЭМ!$A$33:$A$776,$A140,СВЦЭМ!$B$33:$B$776,C$119)+'СЕТ СН'!$H$14+СВЦЭМ!$D$10+'СЕТ СН'!$H$6-'СЕТ СН'!$H$26</f>
        <v>1316.5222538600001</v>
      </c>
      <c r="D140" s="36">
        <f>SUMIFS(СВЦЭМ!$D$33:$D$776,СВЦЭМ!$A$33:$A$776,$A140,СВЦЭМ!$B$33:$B$776,D$119)+'СЕТ СН'!$H$14+СВЦЭМ!$D$10+'СЕТ СН'!$H$6-'СЕТ СН'!$H$26</f>
        <v>1359.3008660600001</v>
      </c>
      <c r="E140" s="36">
        <f>SUMIFS(СВЦЭМ!$D$33:$D$776,СВЦЭМ!$A$33:$A$776,$A140,СВЦЭМ!$B$33:$B$776,E$119)+'СЕТ СН'!$H$14+СВЦЭМ!$D$10+'СЕТ СН'!$H$6-'СЕТ СН'!$H$26</f>
        <v>1357.2761540400002</v>
      </c>
      <c r="F140" s="36">
        <f>SUMIFS(СВЦЭМ!$D$33:$D$776,СВЦЭМ!$A$33:$A$776,$A140,СВЦЭМ!$B$33:$B$776,F$119)+'СЕТ СН'!$H$14+СВЦЭМ!$D$10+'СЕТ СН'!$H$6-'СЕТ СН'!$H$26</f>
        <v>1355.4978213200002</v>
      </c>
      <c r="G140" s="36">
        <f>SUMIFS(СВЦЭМ!$D$33:$D$776,СВЦЭМ!$A$33:$A$776,$A140,СВЦЭМ!$B$33:$B$776,G$119)+'СЕТ СН'!$H$14+СВЦЭМ!$D$10+'СЕТ СН'!$H$6-'СЕТ СН'!$H$26</f>
        <v>1345.15762909</v>
      </c>
      <c r="H140" s="36">
        <f>SUMIFS(СВЦЭМ!$D$33:$D$776,СВЦЭМ!$A$33:$A$776,$A140,СВЦЭМ!$B$33:$B$776,H$119)+'СЕТ СН'!$H$14+СВЦЭМ!$D$10+'СЕТ СН'!$H$6-'СЕТ СН'!$H$26</f>
        <v>1305.2634900200001</v>
      </c>
      <c r="I140" s="36">
        <f>SUMIFS(СВЦЭМ!$D$33:$D$776,СВЦЭМ!$A$33:$A$776,$A140,СВЦЭМ!$B$33:$B$776,I$119)+'СЕТ СН'!$H$14+СВЦЭМ!$D$10+'СЕТ СН'!$H$6-'СЕТ СН'!$H$26</f>
        <v>1287.8178291200002</v>
      </c>
      <c r="J140" s="36">
        <f>SUMIFS(СВЦЭМ!$D$33:$D$776,СВЦЭМ!$A$33:$A$776,$A140,СВЦЭМ!$B$33:$B$776,J$119)+'СЕТ СН'!$H$14+СВЦЭМ!$D$10+'СЕТ СН'!$H$6-'СЕТ СН'!$H$26</f>
        <v>1263.16576201</v>
      </c>
      <c r="K140" s="36">
        <f>SUMIFS(СВЦЭМ!$D$33:$D$776,СВЦЭМ!$A$33:$A$776,$A140,СВЦЭМ!$B$33:$B$776,K$119)+'СЕТ СН'!$H$14+СВЦЭМ!$D$10+'СЕТ СН'!$H$6-'СЕТ СН'!$H$26</f>
        <v>1258.0507737500002</v>
      </c>
      <c r="L140" s="36">
        <f>SUMIFS(СВЦЭМ!$D$33:$D$776,СВЦЭМ!$A$33:$A$776,$A140,СВЦЭМ!$B$33:$B$776,L$119)+'СЕТ СН'!$H$14+СВЦЭМ!$D$10+'СЕТ СН'!$H$6-'СЕТ СН'!$H$26</f>
        <v>1231.0147930100002</v>
      </c>
      <c r="M140" s="36">
        <f>SUMIFS(СВЦЭМ!$D$33:$D$776,СВЦЭМ!$A$33:$A$776,$A140,СВЦЭМ!$B$33:$B$776,M$119)+'СЕТ СН'!$H$14+СВЦЭМ!$D$10+'СЕТ СН'!$H$6-'СЕТ СН'!$H$26</f>
        <v>1229.72134547</v>
      </c>
      <c r="N140" s="36">
        <f>SUMIFS(СВЦЭМ!$D$33:$D$776,СВЦЭМ!$A$33:$A$776,$A140,СВЦЭМ!$B$33:$B$776,N$119)+'СЕТ СН'!$H$14+СВЦЭМ!$D$10+'СЕТ СН'!$H$6-'СЕТ СН'!$H$26</f>
        <v>1245.4411834500002</v>
      </c>
      <c r="O140" s="36">
        <f>SUMIFS(СВЦЭМ!$D$33:$D$776,СВЦЭМ!$A$33:$A$776,$A140,СВЦЭМ!$B$33:$B$776,O$119)+'СЕТ СН'!$H$14+СВЦЭМ!$D$10+'СЕТ СН'!$H$6-'СЕТ СН'!$H$26</f>
        <v>1263.6299752700002</v>
      </c>
      <c r="P140" s="36">
        <f>SUMIFS(СВЦЭМ!$D$33:$D$776,СВЦЭМ!$A$33:$A$776,$A140,СВЦЭМ!$B$33:$B$776,P$119)+'СЕТ СН'!$H$14+СВЦЭМ!$D$10+'СЕТ СН'!$H$6-'СЕТ СН'!$H$26</f>
        <v>1262.06663742</v>
      </c>
      <c r="Q140" s="36">
        <f>SUMIFS(СВЦЭМ!$D$33:$D$776,СВЦЭМ!$A$33:$A$776,$A140,СВЦЭМ!$B$33:$B$776,Q$119)+'СЕТ СН'!$H$14+СВЦЭМ!$D$10+'СЕТ СН'!$H$6-'СЕТ СН'!$H$26</f>
        <v>1261.6783130900001</v>
      </c>
      <c r="R140" s="36">
        <f>SUMIFS(СВЦЭМ!$D$33:$D$776,СВЦЭМ!$A$33:$A$776,$A140,СВЦЭМ!$B$33:$B$776,R$119)+'СЕТ СН'!$H$14+СВЦЭМ!$D$10+'СЕТ СН'!$H$6-'СЕТ СН'!$H$26</f>
        <v>1246.45884578</v>
      </c>
      <c r="S140" s="36">
        <f>SUMIFS(СВЦЭМ!$D$33:$D$776,СВЦЭМ!$A$33:$A$776,$A140,СВЦЭМ!$B$33:$B$776,S$119)+'СЕТ СН'!$H$14+СВЦЭМ!$D$10+'СЕТ СН'!$H$6-'СЕТ СН'!$H$26</f>
        <v>1225.33266697</v>
      </c>
      <c r="T140" s="36">
        <f>SUMIFS(СВЦЭМ!$D$33:$D$776,СВЦЭМ!$A$33:$A$776,$A140,СВЦЭМ!$B$33:$B$776,T$119)+'СЕТ СН'!$H$14+СВЦЭМ!$D$10+'СЕТ СН'!$H$6-'СЕТ СН'!$H$26</f>
        <v>1217.9864238499999</v>
      </c>
      <c r="U140" s="36">
        <f>SUMIFS(СВЦЭМ!$D$33:$D$776,СВЦЭМ!$A$33:$A$776,$A140,СВЦЭМ!$B$33:$B$776,U$119)+'СЕТ СН'!$H$14+СВЦЭМ!$D$10+'СЕТ СН'!$H$6-'СЕТ СН'!$H$26</f>
        <v>1215.5930226</v>
      </c>
      <c r="V140" s="36">
        <f>SUMIFS(СВЦЭМ!$D$33:$D$776,СВЦЭМ!$A$33:$A$776,$A140,СВЦЭМ!$B$33:$B$776,V$119)+'СЕТ СН'!$H$14+СВЦЭМ!$D$10+'СЕТ СН'!$H$6-'СЕТ СН'!$H$26</f>
        <v>1202.11644761</v>
      </c>
      <c r="W140" s="36">
        <f>SUMIFS(СВЦЭМ!$D$33:$D$776,СВЦЭМ!$A$33:$A$776,$A140,СВЦЭМ!$B$33:$B$776,W$119)+'СЕТ СН'!$H$14+СВЦЭМ!$D$10+'СЕТ СН'!$H$6-'СЕТ СН'!$H$26</f>
        <v>1193.8987270900002</v>
      </c>
      <c r="X140" s="36">
        <f>SUMIFS(СВЦЭМ!$D$33:$D$776,СВЦЭМ!$A$33:$A$776,$A140,СВЦЭМ!$B$33:$B$776,X$119)+'СЕТ СН'!$H$14+СВЦЭМ!$D$10+'СЕТ СН'!$H$6-'СЕТ СН'!$H$26</f>
        <v>1197.2742055799999</v>
      </c>
      <c r="Y140" s="36">
        <f>SUMIFS(СВЦЭМ!$D$33:$D$776,СВЦЭМ!$A$33:$A$776,$A140,СВЦЭМ!$B$33:$B$776,Y$119)+'СЕТ СН'!$H$14+СВЦЭМ!$D$10+'СЕТ СН'!$H$6-'СЕТ СН'!$H$26</f>
        <v>1255.06294146</v>
      </c>
    </row>
    <row r="141" spans="1:25" ht="15.75" x14ac:dyDescent="0.2">
      <c r="A141" s="35">
        <f t="shared" si="3"/>
        <v>43791</v>
      </c>
      <c r="B141" s="36">
        <f>SUMIFS(СВЦЭМ!$D$33:$D$776,СВЦЭМ!$A$33:$A$776,$A141,СВЦЭМ!$B$33:$B$776,B$119)+'СЕТ СН'!$H$14+СВЦЭМ!$D$10+'СЕТ СН'!$H$6-'СЕТ СН'!$H$26</f>
        <v>1310.16106872</v>
      </c>
      <c r="C141" s="36">
        <f>SUMIFS(СВЦЭМ!$D$33:$D$776,СВЦЭМ!$A$33:$A$776,$A141,СВЦЭМ!$B$33:$B$776,C$119)+'СЕТ СН'!$H$14+СВЦЭМ!$D$10+'СЕТ СН'!$H$6-'СЕТ СН'!$H$26</f>
        <v>1345.16856482</v>
      </c>
      <c r="D141" s="36">
        <f>SUMIFS(СВЦЭМ!$D$33:$D$776,СВЦЭМ!$A$33:$A$776,$A141,СВЦЭМ!$B$33:$B$776,D$119)+'СЕТ СН'!$H$14+СВЦЭМ!$D$10+'СЕТ СН'!$H$6-'СЕТ СН'!$H$26</f>
        <v>1349.67007472</v>
      </c>
      <c r="E141" s="36">
        <f>SUMIFS(СВЦЭМ!$D$33:$D$776,СВЦЭМ!$A$33:$A$776,$A141,СВЦЭМ!$B$33:$B$776,E$119)+'СЕТ СН'!$H$14+СВЦЭМ!$D$10+'СЕТ СН'!$H$6-'СЕТ СН'!$H$26</f>
        <v>1335.14912856</v>
      </c>
      <c r="F141" s="36">
        <f>SUMIFS(СВЦЭМ!$D$33:$D$776,СВЦЭМ!$A$33:$A$776,$A141,СВЦЭМ!$B$33:$B$776,F$119)+'СЕТ СН'!$H$14+СВЦЭМ!$D$10+'СЕТ СН'!$H$6-'СЕТ СН'!$H$26</f>
        <v>1322.6904179400001</v>
      </c>
      <c r="G141" s="36">
        <f>SUMIFS(СВЦЭМ!$D$33:$D$776,СВЦЭМ!$A$33:$A$776,$A141,СВЦЭМ!$B$33:$B$776,G$119)+'СЕТ СН'!$H$14+СВЦЭМ!$D$10+'СЕТ СН'!$H$6-'СЕТ СН'!$H$26</f>
        <v>1307.28354674</v>
      </c>
      <c r="H141" s="36">
        <f>SUMIFS(СВЦЭМ!$D$33:$D$776,СВЦЭМ!$A$33:$A$776,$A141,СВЦЭМ!$B$33:$B$776,H$119)+'СЕТ СН'!$H$14+СВЦЭМ!$D$10+'СЕТ СН'!$H$6-'СЕТ СН'!$H$26</f>
        <v>1287.6934646899999</v>
      </c>
      <c r="I141" s="36">
        <f>SUMIFS(СВЦЭМ!$D$33:$D$776,СВЦЭМ!$A$33:$A$776,$A141,СВЦЭМ!$B$33:$B$776,I$119)+'СЕТ СН'!$H$14+СВЦЭМ!$D$10+'СЕТ СН'!$H$6-'СЕТ СН'!$H$26</f>
        <v>1287.54539918</v>
      </c>
      <c r="J141" s="36">
        <f>SUMIFS(СВЦЭМ!$D$33:$D$776,СВЦЭМ!$A$33:$A$776,$A141,СВЦЭМ!$B$33:$B$776,J$119)+'СЕТ СН'!$H$14+СВЦЭМ!$D$10+'СЕТ СН'!$H$6-'СЕТ СН'!$H$26</f>
        <v>1260.53362545</v>
      </c>
      <c r="K141" s="36">
        <f>SUMIFS(СВЦЭМ!$D$33:$D$776,СВЦЭМ!$A$33:$A$776,$A141,СВЦЭМ!$B$33:$B$776,K$119)+'СЕТ СН'!$H$14+СВЦЭМ!$D$10+'СЕТ СН'!$H$6-'СЕТ СН'!$H$26</f>
        <v>1255.4911353100001</v>
      </c>
      <c r="L141" s="36">
        <f>SUMIFS(СВЦЭМ!$D$33:$D$776,СВЦЭМ!$A$33:$A$776,$A141,СВЦЭМ!$B$33:$B$776,L$119)+'СЕТ СН'!$H$14+СВЦЭМ!$D$10+'СЕТ СН'!$H$6-'СЕТ СН'!$H$26</f>
        <v>1221.8892919</v>
      </c>
      <c r="M141" s="36">
        <f>SUMIFS(СВЦЭМ!$D$33:$D$776,СВЦЭМ!$A$33:$A$776,$A141,СВЦЭМ!$B$33:$B$776,M$119)+'СЕТ СН'!$H$14+СВЦЭМ!$D$10+'СЕТ СН'!$H$6-'СЕТ СН'!$H$26</f>
        <v>1219.41014363</v>
      </c>
      <c r="N141" s="36">
        <f>SUMIFS(СВЦЭМ!$D$33:$D$776,СВЦЭМ!$A$33:$A$776,$A141,СВЦЭМ!$B$33:$B$776,N$119)+'СЕТ СН'!$H$14+СВЦЭМ!$D$10+'СЕТ СН'!$H$6-'СЕТ СН'!$H$26</f>
        <v>1214.63845434</v>
      </c>
      <c r="O141" s="36">
        <f>SUMIFS(СВЦЭМ!$D$33:$D$776,СВЦЭМ!$A$33:$A$776,$A141,СВЦЭМ!$B$33:$B$776,O$119)+'СЕТ СН'!$H$14+СВЦЭМ!$D$10+'СЕТ СН'!$H$6-'СЕТ СН'!$H$26</f>
        <v>1230.2627751</v>
      </c>
      <c r="P141" s="36">
        <f>SUMIFS(СВЦЭМ!$D$33:$D$776,СВЦЭМ!$A$33:$A$776,$A141,СВЦЭМ!$B$33:$B$776,P$119)+'СЕТ СН'!$H$14+СВЦЭМ!$D$10+'СЕТ СН'!$H$6-'СЕТ СН'!$H$26</f>
        <v>1241.7002573700001</v>
      </c>
      <c r="Q141" s="36">
        <f>SUMIFS(СВЦЭМ!$D$33:$D$776,СВЦЭМ!$A$33:$A$776,$A141,СВЦЭМ!$B$33:$B$776,Q$119)+'СЕТ СН'!$H$14+СВЦЭМ!$D$10+'СЕТ СН'!$H$6-'СЕТ СН'!$H$26</f>
        <v>1242.22182187</v>
      </c>
      <c r="R141" s="36">
        <f>SUMIFS(СВЦЭМ!$D$33:$D$776,СВЦЭМ!$A$33:$A$776,$A141,СВЦЭМ!$B$33:$B$776,R$119)+'СЕТ СН'!$H$14+СВЦЭМ!$D$10+'СЕТ СН'!$H$6-'СЕТ СН'!$H$26</f>
        <v>1225.18069745</v>
      </c>
      <c r="S141" s="36">
        <f>SUMIFS(СВЦЭМ!$D$33:$D$776,СВЦЭМ!$A$33:$A$776,$A141,СВЦЭМ!$B$33:$B$776,S$119)+'СЕТ СН'!$H$14+СВЦЭМ!$D$10+'СЕТ СН'!$H$6-'СЕТ СН'!$H$26</f>
        <v>1215.7193034500001</v>
      </c>
      <c r="T141" s="36">
        <f>SUMIFS(СВЦЭМ!$D$33:$D$776,СВЦЭМ!$A$33:$A$776,$A141,СВЦЭМ!$B$33:$B$776,T$119)+'СЕТ СН'!$H$14+СВЦЭМ!$D$10+'СЕТ СН'!$H$6-'СЕТ СН'!$H$26</f>
        <v>1210.9265428200001</v>
      </c>
      <c r="U141" s="36">
        <f>SUMIFS(СВЦЭМ!$D$33:$D$776,СВЦЭМ!$A$33:$A$776,$A141,СВЦЭМ!$B$33:$B$776,U$119)+'СЕТ СН'!$H$14+СВЦЭМ!$D$10+'СЕТ СН'!$H$6-'СЕТ СН'!$H$26</f>
        <v>1204.2091701200002</v>
      </c>
      <c r="V141" s="36">
        <f>SUMIFS(СВЦЭМ!$D$33:$D$776,СВЦЭМ!$A$33:$A$776,$A141,СВЦЭМ!$B$33:$B$776,V$119)+'СЕТ СН'!$H$14+СВЦЭМ!$D$10+'СЕТ СН'!$H$6-'СЕТ СН'!$H$26</f>
        <v>1196.57926537</v>
      </c>
      <c r="W141" s="36">
        <f>SUMIFS(СВЦЭМ!$D$33:$D$776,СВЦЭМ!$A$33:$A$776,$A141,СВЦЭМ!$B$33:$B$776,W$119)+'СЕТ СН'!$H$14+СВЦЭМ!$D$10+'СЕТ СН'!$H$6-'СЕТ СН'!$H$26</f>
        <v>1184.2562846300002</v>
      </c>
      <c r="X141" s="36">
        <f>SUMIFS(СВЦЭМ!$D$33:$D$776,СВЦЭМ!$A$33:$A$776,$A141,СВЦЭМ!$B$33:$B$776,X$119)+'СЕТ СН'!$H$14+СВЦЭМ!$D$10+'СЕТ СН'!$H$6-'СЕТ СН'!$H$26</f>
        <v>1198.8221657300001</v>
      </c>
      <c r="Y141" s="36">
        <f>SUMIFS(СВЦЭМ!$D$33:$D$776,СВЦЭМ!$A$33:$A$776,$A141,СВЦЭМ!$B$33:$B$776,Y$119)+'СЕТ СН'!$H$14+СВЦЭМ!$D$10+'СЕТ СН'!$H$6-'СЕТ СН'!$H$26</f>
        <v>1231.3045983699999</v>
      </c>
    </row>
    <row r="142" spans="1:25" ht="15.75" x14ac:dyDescent="0.2">
      <c r="A142" s="35">
        <f t="shared" si="3"/>
        <v>43792</v>
      </c>
      <c r="B142" s="36">
        <f>SUMIFS(СВЦЭМ!$D$33:$D$776,СВЦЭМ!$A$33:$A$776,$A142,СВЦЭМ!$B$33:$B$776,B$119)+'СЕТ СН'!$H$14+СВЦЭМ!$D$10+'СЕТ СН'!$H$6-'СЕТ СН'!$H$26</f>
        <v>1264.7487558500002</v>
      </c>
      <c r="C142" s="36">
        <f>SUMIFS(СВЦЭМ!$D$33:$D$776,СВЦЭМ!$A$33:$A$776,$A142,СВЦЭМ!$B$33:$B$776,C$119)+'СЕТ СН'!$H$14+СВЦЭМ!$D$10+'СЕТ СН'!$H$6-'СЕТ СН'!$H$26</f>
        <v>1303.81407098</v>
      </c>
      <c r="D142" s="36">
        <f>SUMIFS(СВЦЭМ!$D$33:$D$776,СВЦЭМ!$A$33:$A$776,$A142,СВЦЭМ!$B$33:$B$776,D$119)+'СЕТ СН'!$H$14+СВЦЭМ!$D$10+'СЕТ СН'!$H$6-'СЕТ СН'!$H$26</f>
        <v>1314.1647933899999</v>
      </c>
      <c r="E142" s="36">
        <f>SUMIFS(СВЦЭМ!$D$33:$D$776,СВЦЭМ!$A$33:$A$776,$A142,СВЦЭМ!$B$33:$B$776,E$119)+'СЕТ СН'!$H$14+СВЦЭМ!$D$10+'СЕТ СН'!$H$6-'СЕТ СН'!$H$26</f>
        <v>1320.377943</v>
      </c>
      <c r="F142" s="36">
        <f>SUMIFS(СВЦЭМ!$D$33:$D$776,СВЦЭМ!$A$33:$A$776,$A142,СВЦЭМ!$B$33:$B$776,F$119)+'СЕТ СН'!$H$14+СВЦЭМ!$D$10+'СЕТ СН'!$H$6-'СЕТ СН'!$H$26</f>
        <v>1317.2580794400001</v>
      </c>
      <c r="G142" s="36">
        <f>SUMIFS(СВЦЭМ!$D$33:$D$776,СВЦЭМ!$A$33:$A$776,$A142,СВЦЭМ!$B$33:$B$776,G$119)+'СЕТ СН'!$H$14+СВЦЭМ!$D$10+'СЕТ СН'!$H$6-'СЕТ СН'!$H$26</f>
        <v>1309.19599909</v>
      </c>
      <c r="H142" s="36">
        <f>SUMIFS(СВЦЭМ!$D$33:$D$776,СВЦЭМ!$A$33:$A$776,$A142,СВЦЭМ!$B$33:$B$776,H$119)+'СЕТ СН'!$H$14+СВЦЭМ!$D$10+'СЕТ СН'!$H$6-'СЕТ СН'!$H$26</f>
        <v>1290.6060313200001</v>
      </c>
      <c r="I142" s="36">
        <f>SUMIFS(СВЦЭМ!$D$33:$D$776,СВЦЭМ!$A$33:$A$776,$A142,СВЦЭМ!$B$33:$B$776,I$119)+'СЕТ СН'!$H$14+СВЦЭМ!$D$10+'СЕТ СН'!$H$6-'СЕТ СН'!$H$26</f>
        <v>1291.87903353</v>
      </c>
      <c r="J142" s="36">
        <f>SUMIFS(СВЦЭМ!$D$33:$D$776,СВЦЭМ!$A$33:$A$776,$A142,СВЦЭМ!$B$33:$B$776,J$119)+'СЕТ СН'!$H$14+СВЦЭМ!$D$10+'СЕТ СН'!$H$6-'СЕТ СН'!$H$26</f>
        <v>1270.7014659199999</v>
      </c>
      <c r="K142" s="36">
        <f>SUMIFS(СВЦЭМ!$D$33:$D$776,СВЦЭМ!$A$33:$A$776,$A142,СВЦЭМ!$B$33:$B$776,K$119)+'СЕТ СН'!$H$14+СВЦЭМ!$D$10+'СЕТ СН'!$H$6-'СЕТ СН'!$H$26</f>
        <v>1257.2924526400002</v>
      </c>
      <c r="L142" s="36">
        <f>SUMIFS(СВЦЭМ!$D$33:$D$776,СВЦЭМ!$A$33:$A$776,$A142,СВЦЭМ!$B$33:$B$776,L$119)+'СЕТ СН'!$H$14+СВЦЭМ!$D$10+'СЕТ СН'!$H$6-'СЕТ СН'!$H$26</f>
        <v>1224.3778217900001</v>
      </c>
      <c r="M142" s="36">
        <f>SUMIFS(СВЦЭМ!$D$33:$D$776,СВЦЭМ!$A$33:$A$776,$A142,СВЦЭМ!$B$33:$B$776,M$119)+'СЕТ СН'!$H$14+СВЦЭМ!$D$10+'СЕТ СН'!$H$6-'СЕТ СН'!$H$26</f>
        <v>1218.9648374799999</v>
      </c>
      <c r="N142" s="36">
        <f>SUMIFS(СВЦЭМ!$D$33:$D$776,СВЦЭМ!$A$33:$A$776,$A142,СВЦЭМ!$B$33:$B$776,N$119)+'СЕТ СН'!$H$14+СВЦЭМ!$D$10+'СЕТ СН'!$H$6-'СЕТ СН'!$H$26</f>
        <v>1213.0526024800001</v>
      </c>
      <c r="O142" s="36">
        <f>SUMIFS(СВЦЭМ!$D$33:$D$776,СВЦЭМ!$A$33:$A$776,$A142,СВЦЭМ!$B$33:$B$776,O$119)+'СЕТ СН'!$H$14+СВЦЭМ!$D$10+'СЕТ СН'!$H$6-'СЕТ СН'!$H$26</f>
        <v>1220.8773719999999</v>
      </c>
      <c r="P142" s="36">
        <f>SUMIFS(СВЦЭМ!$D$33:$D$776,СВЦЭМ!$A$33:$A$776,$A142,СВЦЭМ!$B$33:$B$776,P$119)+'СЕТ СН'!$H$14+СВЦЭМ!$D$10+'СЕТ СН'!$H$6-'СЕТ СН'!$H$26</f>
        <v>1231.9570445300001</v>
      </c>
      <c r="Q142" s="36">
        <f>SUMIFS(СВЦЭМ!$D$33:$D$776,СВЦЭМ!$A$33:$A$776,$A142,СВЦЭМ!$B$33:$B$776,Q$119)+'СЕТ СН'!$H$14+СВЦЭМ!$D$10+'СЕТ СН'!$H$6-'СЕТ СН'!$H$26</f>
        <v>1229.8029379300001</v>
      </c>
      <c r="R142" s="36">
        <f>SUMIFS(СВЦЭМ!$D$33:$D$776,СВЦЭМ!$A$33:$A$776,$A142,СВЦЭМ!$B$33:$B$776,R$119)+'СЕТ СН'!$H$14+СВЦЭМ!$D$10+'СЕТ СН'!$H$6-'СЕТ СН'!$H$26</f>
        <v>1221.2637272900001</v>
      </c>
      <c r="S142" s="36">
        <f>SUMIFS(СВЦЭМ!$D$33:$D$776,СВЦЭМ!$A$33:$A$776,$A142,СВЦЭМ!$B$33:$B$776,S$119)+'СЕТ СН'!$H$14+СВЦЭМ!$D$10+'СЕТ СН'!$H$6-'СЕТ СН'!$H$26</f>
        <v>1213.9243468300001</v>
      </c>
      <c r="T142" s="36">
        <f>SUMIFS(СВЦЭМ!$D$33:$D$776,СВЦЭМ!$A$33:$A$776,$A142,СВЦЭМ!$B$33:$B$776,T$119)+'СЕТ СН'!$H$14+СВЦЭМ!$D$10+'СЕТ СН'!$H$6-'СЕТ СН'!$H$26</f>
        <v>1206.70190994</v>
      </c>
      <c r="U142" s="36">
        <f>SUMIFS(СВЦЭМ!$D$33:$D$776,СВЦЭМ!$A$33:$A$776,$A142,СВЦЭМ!$B$33:$B$776,U$119)+'СЕТ СН'!$H$14+СВЦЭМ!$D$10+'СЕТ СН'!$H$6-'СЕТ СН'!$H$26</f>
        <v>1204.1362281000002</v>
      </c>
      <c r="V142" s="36">
        <f>SUMIFS(СВЦЭМ!$D$33:$D$776,СВЦЭМ!$A$33:$A$776,$A142,СВЦЭМ!$B$33:$B$776,V$119)+'СЕТ СН'!$H$14+СВЦЭМ!$D$10+'СЕТ СН'!$H$6-'СЕТ СН'!$H$26</f>
        <v>1212.9987384400001</v>
      </c>
      <c r="W142" s="36">
        <f>SUMIFS(СВЦЭМ!$D$33:$D$776,СВЦЭМ!$A$33:$A$776,$A142,СВЦЭМ!$B$33:$B$776,W$119)+'СЕТ СН'!$H$14+СВЦЭМ!$D$10+'СЕТ СН'!$H$6-'СЕТ СН'!$H$26</f>
        <v>1224.8627744800001</v>
      </c>
      <c r="X142" s="36">
        <f>SUMIFS(СВЦЭМ!$D$33:$D$776,СВЦЭМ!$A$33:$A$776,$A142,СВЦЭМ!$B$33:$B$776,X$119)+'СЕТ СН'!$H$14+СВЦЭМ!$D$10+'СЕТ СН'!$H$6-'СЕТ СН'!$H$26</f>
        <v>1237.3643042600002</v>
      </c>
      <c r="Y142" s="36">
        <f>SUMIFS(СВЦЭМ!$D$33:$D$776,СВЦЭМ!$A$33:$A$776,$A142,СВЦЭМ!$B$33:$B$776,Y$119)+'СЕТ СН'!$H$14+СВЦЭМ!$D$10+'СЕТ СН'!$H$6-'СЕТ СН'!$H$26</f>
        <v>1246.43475893</v>
      </c>
    </row>
    <row r="143" spans="1:25" ht="15.75" x14ac:dyDescent="0.2">
      <c r="A143" s="35">
        <f t="shared" si="3"/>
        <v>43793</v>
      </c>
      <c r="B143" s="36">
        <f>SUMIFS(СВЦЭМ!$D$33:$D$776,СВЦЭМ!$A$33:$A$776,$A143,СВЦЭМ!$B$33:$B$776,B$119)+'СЕТ СН'!$H$14+СВЦЭМ!$D$10+'СЕТ СН'!$H$6-'СЕТ СН'!$H$26</f>
        <v>1225.4379012100001</v>
      </c>
      <c r="C143" s="36">
        <f>SUMIFS(СВЦЭМ!$D$33:$D$776,СВЦЭМ!$A$33:$A$776,$A143,СВЦЭМ!$B$33:$B$776,C$119)+'СЕТ СН'!$H$14+СВЦЭМ!$D$10+'СЕТ СН'!$H$6-'СЕТ СН'!$H$26</f>
        <v>1241.0104264900001</v>
      </c>
      <c r="D143" s="36">
        <f>SUMIFS(СВЦЭМ!$D$33:$D$776,СВЦЭМ!$A$33:$A$776,$A143,СВЦЭМ!$B$33:$B$776,D$119)+'СЕТ СН'!$H$14+СВЦЭМ!$D$10+'СЕТ СН'!$H$6-'СЕТ СН'!$H$26</f>
        <v>1297.9722834899999</v>
      </c>
      <c r="E143" s="36">
        <f>SUMIFS(СВЦЭМ!$D$33:$D$776,СВЦЭМ!$A$33:$A$776,$A143,СВЦЭМ!$B$33:$B$776,E$119)+'СЕТ СН'!$H$14+СВЦЭМ!$D$10+'СЕТ СН'!$H$6-'СЕТ СН'!$H$26</f>
        <v>1320.9779190899999</v>
      </c>
      <c r="F143" s="36">
        <f>SUMIFS(СВЦЭМ!$D$33:$D$776,СВЦЭМ!$A$33:$A$776,$A143,СВЦЭМ!$B$33:$B$776,F$119)+'СЕТ СН'!$H$14+СВЦЭМ!$D$10+'СЕТ СН'!$H$6-'СЕТ СН'!$H$26</f>
        <v>1324.8155320599999</v>
      </c>
      <c r="G143" s="36">
        <f>SUMIFS(СВЦЭМ!$D$33:$D$776,СВЦЭМ!$A$33:$A$776,$A143,СВЦЭМ!$B$33:$B$776,G$119)+'СЕТ СН'!$H$14+СВЦЭМ!$D$10+'СЕТ СН'!$H$6-'СЕТ СН'!$H$26</f>
        <v>1325.0578368000001</v>
      </c>
      <c r="H143" s="36">
        <f>SUMIFS(СВЦЭМ!$D$33:$D$776,СВЦЭМ!$A$33:$A$776,$A143,СВЦЭМ!$B$33:$B$776,H$119)+'СЕТ СН'!$H$14+СВЦЭМ!$D$10+'СЕТ СН'!$H$6-'СЕТ СН'!$H$26</f>
        <v>1313.75881172</v>
      </c>
      <c r="I143" s="36">
        <f>SUMIFS(СВЦЭМ!$D$33:$D$776,СВЦЭМ!$A$33:$A$776,$A143,СВЦЭМ!$B$33:$B$776,I$119)+'СЕТ СН'!$H$14+СВЦЭМ!$D$10+'СЕТ СН'!$H$6-'СЕТ СН'!$H$26</f>
        <v>1304.5249512999999</v>
      </c>
      <c r="J143" s="36">
        <f>SUMIFS(СВЦЭМ!$D$33:$D$776,СВЦЭМ!$A$33:$A$776,$A143,СВЦЭМ!$B$33:$B$776,J$119)+'СЕТ СН'!$H$14+СВЦЭМ!$D$10+'СЕТ СН'!$H$6-'СЕТ СН'!$H$26</f>
        <v>1279.1746702999999</v>
      </c>
      <c r="K143" s="36">
        <f>SUMIFS(СВЦЭМ!$D$33:$D$776,СВЦЭМ!$A$33:$A$776,$A143,СВЦЭМ!$B$33:$B$776,K$119)+'СЕТ СН'!$H$14+СВЦЭМ!$D$10+'СЕТ СН'!$H$6-'СЕТ СН'!$H$26</f>
        <v>1272.12960348</v>
      </c>
      <c r="L143" s="36">
        <f>SUMIFS(СВЦЭМ!$D$33:$D$776,СВЦЭМ!$A$33:$A$776,$A143,СВЦЭМ!$B$33:$B$776,L$119)+'СЕТ СН'!$H$14+СВЦЭМ!$D$10+'СЕТ СН'!$H$6-'СЕТ СН'!$H$26</f>
        <v>1228.3232511800002</v>
      </c>
      <c r="M143" s="36">
        <f>SUMIFS(СВЦЭМ!$D$33:$D$776,СВЦЭМ!$A$33:$A$776,$A143,СВЦЭМ!$B$33:$B$776,M$119)+'СЕТ СН'!$H$14+СВЦЭМ!$D$10+'СЕТ СН'!$H$6-'СЕТ СН'!$H$26</f>
        <v>1216.6743941700001</v>
      </c>
      <c r="N143" s="36">
        <f>SUMIFS(СВЦЭМ!$D$33:$D$776,СВЦЭМ!$A$33:$A$776,$A143,СВЦЭМ!$B$33:$B$776,N$119)+'СЕТ СН'!$H$14+СВЦЭМ!$D$10+'СЕТ СН'!$H$6-'СЕТ СН'!$H$26</f>
        <v>1206.9378783699999</v>
      </c>
      <c r="O143" s="36">
        <f>SUMIFS(СВЦЭМ!$D$33:$D$776,СВЦЭМ!$A$33:$A$776,$A143,СВЦЭМ!$B$33:$B$776,O$119)+'СЕТ СН'!$H$14+СВЦЭМ!$D$10+'СЕТ СН'!$H$6-'СЕТ СН'!$H$26</f>
        <v>1206.8400570900001</v>
      </c>
      <c r="P143" s="36">
        <f>SUMIFS(СВЦЭМ!$D$33:$D$776,СВЦЭМ!$A$33:$A$776,$A143,СВЦЭМ!$B$33:$B$776,P$119)+'СЕТ СН'!$H$14+СВЦЭМ!$D$10+'СЕТ СН'!$H$6-'СЕТ СН'!$H$26</f>
        <v>1214.0799584000001</v>
      </c>
      <c r="Q143" s="36">
        <f>SUMIFS(СВЦЭМ!$D$33:$D$776,СВЦЭМ!$A$33:$A$776,$A143,СВЦЭМ!$B$33:$B$776,Q$119)+'СЕТ СН'!$H$14+СВЦЭМ!$D$10+'СЕТ СН'!$H$6-'СЕТ СН'!$H$26</f>
        <v>1202.6254396600002</v>
      </c>
      <c r="R143" s="36">
        <f>SUMIFS(СВЦЭМ!$D$33:$D$776,СВЦЭМ!$A$33:$A$776,$A143,СВЦЭМ!$B$33:$B$776,R$119)+'СЕТ СН'!$H$14+СВЦЭМ!$D$10+'СЕТ СН'!$H$6-'СЕТ СН'!$H$26</f>
        <v>1224.57535667</v>
      </c>
      <c r="S143" s="36">
        <f>SUMIFS(СВЦЭМ!$D$33:$D$776,СВЦЭМ!$A$33:$A$776,$A143,СВЦЭМ!$B$33:$B$776,S$119)+'СЕТ СН'!$H$14+СВЦЭМ!$D$10+'СЕТ СН'!$H$6-'СЕТ СН'!$H$26</f>
        <v>1235.86759839</v>
      </c>
      <c r="T143" s="36">
        <f>SUMIFS(СВЦЭМ!$D$33:$D$776,СВЦЭМ!$A$33:$A$776,$A143,СВЦЭМ!$B$33:$B$776,T$119)+'СЕТ СН'!$H$14+СВЦЭМ!$D$10+'СЕТ СН'!$H$6-'СЕТ СН'!$H$26</f>
        <v>1228.6900387800001</v>
      </c>
      <c r="U143" s="36">
        <f>SUMIFS(СВЦЭМ!$D$33:$D$776,СВЦЭМ!$A$33:$A$776,$A143,СВЦЭМ!$B$33:$B$776,U$119)+'СЕТ СН'!$H$14+СВЦЭМ!$D$10+'СЕТ СН'!$H$6-'СЕТ СН'!$H$26</f>
        <v>1239.7064786800001</v>
      </c>
      <c r="V143" s="36">
        <f>SUMIFS(СВЦЭМ!$D$33:$D$776,СВЦЭМ!$A$33:$A$776,$A143,СВЦЭМ!$B$33:$B$776,V$119)+'СЕТ СН'!$H$14+СВЦЭМ!$D$10+'СЕТ СН'!$H$6-'СЕТ СН'!$H$26</f>
        <v>1236.1305855600001</v>
      </c>
      <c r="W143" s="36">
        <f>SUMIFS(СВЦЭМ!$D$33:$D$776,СВЦЭМ!$A$33:$A$776,$A143,СВЦЭМ!$B$33:$B$776,W$119)+'СЕТ СН'!$H$14+СВЦЭМ!$D$10+'СЕТ СН'!$H$6-'СЕТ СН'!$H$26</f>
        <v>1236.04914844</v>
      </c>
      <c r="X143" s="36">
        <f>SUMIFS(СВЦЭМ!$D$33:$D$776,СВЦЭМ!$A$33:$A$776,$A143,СВЦЭМ!$B$33:$B$776,X$119)+'СЕТ СН'!$H$14+СВЦЭМ!$D$10+'СЕТ СН'!$H$6-'СЕТ СН'!$H$26</f>
        <v>1234.9473518300001</v>
      </c>
      <c r="Y143" s="36">
        <f>SUMIFS(СВЦЭМ!$D$33:$D$776,СВЦЭМ!$A$33:$A$776,$A143,СВЦЭМ!$B$33:$B$776,Y$119)+'СЕТ СН'!$H$14+СВЦЭМ!$D$10+'СЕТ СН'!$H$6-'СЕТ СН'!$H$26</f>
        <v>1260.4134173299999</v>
      </c>
    </row>
    <row r="144" spans="1:25" ht="15.75" x14ac:dyDescent="0.2">
      <c r="A144" s="35">
        <f t="shared" si="3"/>
        <v>43794</v>
      </c>
      <c r="B144" s="36">
        <f>SUMIFS(СВЦЭМ!$D$33:$D$776,СВЦЭМ!$A$33:$A$776,$A144,СВЦЭМ!$B$33:$B$776,B$119)+'СЕТ СН'!$H$14+СВЦЭМ!$D$10+'СЕТ СН'!$H$6-'СЕТ СН'!$H$26</f>
        <v>1299.5869383700001</v>
      </c>
      <c r="C144" s="36">
        <f>SUMIFS(СВЦЭМ!$D$33:$D$776,СВЦЭМ!$A$33:$A$776,$A144,СВЦЭМ!$B$33:$B$776,C$119)+'СЕТ СН'!$H$14+СВЦЭМ!$D$10+'СЕТ СН'!$H$6-'СЕТ СН'!$H$26</f>
        <v>1321.3906381700001</v>
      </c>
      <c r="D144" s="36">
        <f>SUMIFS(СВЦЭМ!$D$33:$D$776,СВЦЭМ!$A$33:$A$776,$A144,СВЦЭМ!$B$33:$B$776,D$119)+'СЕТ СН'!$H$14+СВЦЭМ!$D$10+'СЕТ СН'!$H$6-'СЕТ СН'!$H$26</f>
        <v>1359.33156123</v>
      </c>
      <c r="E144" s="36">
        <f>SUMIFS(СВЦЭМ!$D$33:$D$776,СВЦЭМ!$A$33:$A$776,$A144,СВЦЭМ!$B$33:$B$776,E$119)+'СЕТ СН'!$H$14+СВЦЭМ!$D$10+'СЕТ СН'!$H$6-'СЕТ СН'!$H$26</f>
        <v>1366.0930498600001</v>
      </c>
      <c r="F144" s="36">
        <f>SUMIFS(СВЦЭМ!$D$33:$D$776,СВЦЭМ!$A$33:$A$776,$A144,СВЦЭМ!$B$33:$B$776,F$119)+'СЕТ СН'!$H$14+СВЦЭМ!$D$10+'СЕТ СН'!$H$6-'СЕТ СН'!$H$26</f>
        <v>1350.0865141600002</v>
      </c>
      <c r="G144" s="36">
        <f>SUMIFS(СВЦЭМ!$D$33:$D$776,СВЦЭМ!$A$33:$A$776,$A144,СВЦЭМ!$B$33:$B$776,G$119)+'СЕТ СН'!$H$14+СВЦЭМ!$D$10+'СЕТ СН'!$H$6-'СЕТ СН'!$H$26</f>
        <v>1349.65779982</v>
      </c>
      <c r="H144" s="36">
        <f>SUMIFS(СВЦЭМ!$D$33:$D$776,СВЦЭМ!$A$33:$A$776,$A144,СВЦЭМ!$B$33:$B$776,H$119)+'СЕТ СН'!$H$14+СВЦЭМ!$D$10+'СЕТ СН'!$H$6-'СЕТ СН'!$H$26</f>
        <v>1309.0944967999999</v>
      </c>
      <c r="I144" s="36">
        <f>SUMIFS(СВЦЭМ!$D$33:$D$776,СВЦЭМ!$A$33:$A$776,$A144,СВЦЭМ!$B$33:$B$776,I$119)+'СЕТ СН'!$H$14+СВЦЭМ!$D$10+'СЕТ СН'!$H$6-'СЕТ СН'!$H$26</f>
        <v>1293.0989054000001</v>
      </c>
      <c r="J144" s="36">
        <f>SUMIFS(СВЦЭМ!$D$33:$D$776,СВЦЭМ!$A$33:$A$776,$A144,СВЦЭМ!$B$33:$B$776,J$119)+'СЕТ СН'!$H$14+СВЦЭМ!$D$10+'СЕТ СН'!$H$6-'СЕТ СН'!$H$26</f>
        <v>1275.8064487900001</v>
      </c>
      <c r="K144" s="36">
        <f>SUMIFS(СВЦЭМ!$D$33:$D$776,СВЦЭМ!$A$33:$A$776,$A144,СВЦЭМ!$B$33:$B$776,K$119)+'СЕТ СН'!$H$14+СВЦЭМ!$D$10+'СЕТ СН'!$H$6-'СЕТ СН'!$H$26</f>
        <v>1265.5427179600001</v>
      </c>
      <c r="L144" s="36">
        <f>SUMIFS(СВЦЭМ!$D$33:$D$776,СВЦЭМ!$A$33:$A$776,$A144,СВЦЭМ!$B$33:$B$776,L$119)+'СЕТ СН'!$H$14+СВЦЭМ!$D$10+'СЕТ СН'!$H$6-'СЕТ СН'!$H$26</f>
        <v>1224.30124903</v>
      </c>
      <c r="M144" s="36">
        <f>SUMIFS(СВЦЭМ!$D$33:$D$776,СВЦЭМ!$A$33:$A$776,$A144,СВЦЭМ!$B$33:$B$776,M$119)+'СЕТ СН'!$H$14+СВЦЭМ!$D$10+'СЕТ СН'!$H$6-'СЕТ СН'!$H$26</f>
        <v>1224.5218991500001</v>
      </c>
      <c r="N144" s="36">
        <f>SUMIFS(СВЦЭМ!$D$33:$D$776,СВЦЭМ!$A$33:$A$776,$A144,СВЦЭМ!$B$33:$B$776,N$119)+'СЕТ СН'!$H$14+СВЦЭМ!$D$10+'СЕТ СН'!$H$6-'СЕТ СН'!$H$26</f>
        <v>1213.4875234199999</v>
      </c>
      <c r="O144" s="36">
        <f>SUMIFS(СВЦЭМ!$D$33:$D$776,СВЦЭМ!$A$33:$A$776,$A144,СВЦЭМ!$B$33:$B$776,O$119)+'СЕТ СН'!$H$14+СВЦЭМ!$D$10+'СЕТ СН'!$H$6-'СЕТ СН'!$H$26</f>
        <v>1221.3854347199999</v>
      </c>
      <c r="P144" s="36">
        <f>SUMIFS(СВЦЭМ!$D$33:$D$776,СВЦЭМ!$A$33:$A$776,$A144,СВЦЭМ!$B$33:$B$776,P$119)+'СЕТ СН'!$H$14+СВЦЭМ!$D$10+'СЕТ СН'!$H$6-'СЕТ СН'!$H$26</f>
        <v>1229.3455049700001</v>
      </c>
      <c r="Q144" s="36">
        <f>SUMIFS(СВЦЭМ!$D$33:$D$776,СВЦЭМ!$A$33:$A$776,$A144,СВЦЭМ!$B$33:$B$776,Q$119)+'СЕТ СН'!$H$14+СВЦЭМ!$D$10+'СЕТ СН'!$H$6-'СЕТ СН'!$H$26</f>
        <v>1204.3590212700001</v>
      </c>
      <c r="R144" s="36">
        <f>SUMIFS(СВЦЭМ!$D$33:$D$776,СВЦЭМ!$A$33:$A$776,$A144,СВЦЭМ!$B$33:$B$776,R$119)+'СЕТ СН'!$H$14+СВЦЭМ!$D$10+'СЕТ СН'!$H$6-'СЕТ СН'!$H$26</f>
        <v>1217.0967593700002</v>
      </c>
      <c r="S144" s="36">
        <f>SUMIFS(СВЦЭМ!$D$33:$D$776,СВЦЭМ!$A$33:$A$776,$A144,СВЦЭМ!$B$33:$B$776,S$119)+'СЕТ СН'!$H$14+СВЦЭМ!$D$10+'СЕТ СН'!$H$6-'СЕТ СН'!$H$26</f>
        <v>1213.65157052</v>
      </c>
      <c r="T144" s="36">
        <f>SUMIFS(СВЦЭМ!$D$33:$D$776,СВЦЭМ!$A$33:$A$776,$A144,СВЦЭМ!$B$33:$B$776,T$119)+'СЕТ СН'!$H$14+СВЦЭМ!$D$10+'СЕТ СН'!$H$6-'СЕТ СН'!$H$26</f>
        <v>1208.4118687700002</v>
      </c>
      <c r="U144" s="36">
        <f>SUMIFS(СВЦЭМ!$D$33:$D$776,СВЦЭМ!$A$33:$A$776,$A144,СВЦЭМ!$B$33:$B$776,U$119)+'СЕТ СН'!$H$14+СВЦЭМ!$D$10+'СЕТ СН'!$H$6-'СЕТ СН'!$H$26</f>
        <v>1216.4055721200002</v>
      </c>
      <c r="V144" s="36">
        <f>SUMIFS(СВЦЭМ!$D$33:$D$776,СВЦЭМ!$A$33:$A$776,$A144,СВЦЭМ!$B$33:$B$776,V$119)+'СЕТ СН'!$H$14+СВЦЭМ!$D$10+'СЕТ СН'!$H$6-'СЕТ СН'!$H$26</f>
        <v>1223.51040066</v>
      </c>
      <c r="W144" s="36">
        <f>SUMIFS(СВЦЭМ!$D$33:$D$776,СВЦЭМ!$A$33:$A$776,$A144,СВЦЭМ!$B$33:$B$776,W$119)+'СЕТ СН'!$H$14+СВЦЭМ!$D$10+'СЕТ СН'!$H$6-'СЕТ СН'!$H$26</f>
        <v>1247.1872929900001</v>
      </c>
      <c r="X144" s="36">
        <f>SUMIFS(СВЦЭМ!$D$33:$D$776,СВЦЭМ!$A$33:$A$776,$A144,СВЦЭМ!$B$33:$B$776,X$119)+'СЕТ СН'!$H$14+СВЦЭМ!$D$10+'СЕТ СН'!$H$6-'СЕТ СН'!$H$26</f>
        <v>1258.51170097</v>
      </c>
      <c r="Y144" s="36">
        <f>SUMIFS(СВЦЭМ!$D$33:$D$776,СВЦЭМ!$A$33:$A$776,$A144,СВЦЭМ!$B$33:$B$776,Y$119)+'СЕТ СН'!$H$14+СВЦЭМ!$D$10+'СЕТ СН'!$H$6-'СЕТ СН'!$H$26</f>
        <v>1274.26824627</v>
      </c>
    </row>
    <row r="145" spans="1:27" ht="15.75" x14ac:dyDescent="0.2">
      <c r="A145" s="35">
        <f t="shared" si="3"/>
        <v>43795</v>
      </c>
      <c r="B145" s="36">
        <f>SUMIFS(СВЦЭМ!$D$33:$D$776,СВЦЭМ!$A$33:$A$776,$A145,СВЦЭМ!$B$33:$B$776,B$119)+'СЕТ СН'!$H$14+СВЦЭМ!$D$10+'СЕТ СН'!$H$6-'СЕТ СН'!$H$26</f>
        <v>1324.7551093000002</v>
      </c>
      <c r="C145" s="36">
        <f>SUMIFS(СВЦЭМ!$D$33:$D$776,СВЦЭМ!$A$33:$A$776,$A145,СВЦЭМ!$B$33:$B$776,C$119)+'СЕТ СН'!$H$14+СВЦЭМ!$D$10+'СЕТ СН'!$H$6-'СЕТ СН'!$H$26</f>
        <v>1337.2925760100002</v>
      </c>
      <c r="D145" s="36">
        <f>SUMIFS(СВЦЭМ!$D$33:$D$776,СВЦЭМ!$A$33:$A$776,$A145,СВЦЭМ!$B$33:$B$776,D$119)+'СЕТ СН'!$H$14+СВЦЭМ!$D$10+'СЕТ СН'!$H$6-'СЕТ СН'!$H$26</f>
        <v>1351.3503170200001</v>
      </c>
      <c r="E145" s="36">
        <f>SUMIFS(СВЦЭМ!$D$33:$D$776,СВЦЭМ!$A$33:$A$776,$A145,СВЦЭМ!$B$33:$B$776,E$119)+'СЕТ СН'!$H$14+СВЦЭМ!$D$10+'СЕТ СН'!$H$6-'СЕТ СН'!$H$26</f>
        <v>1355.0720207200002</v>
      </c>
      <c r="F145" s="36">
        <f>SUMIFS(СВЦЭМ!$D$33:$D$776,СВЦЭМ!$A$33:$A$776,$A145,СВЦЭМ!$B$33:$B$776,F$119)+'СЕТ СН'!$H$14+СВЦЭМ!$D$10+'СЕТ СН'!$H$6-'СЕТ СН'!$H$26</f>
        <v>1343.68899304</v>
      </c>
      <c r="G145" s="36">
        <f>SUMIFS(СВЦЭМ!$D$33:$D$776,СВЦЭМ!$A$33:$A$776,$A145,СВЦЭМ!$B$33:$B$776,G$119)+'СЕТ СН'!$H$14+СВЦЭМ!$D$10+'СЕТ СН'!$H$6-'СЕТ СН'!$H$26</f>
        <v>1340.3560389300001</v>
      </c>
      <c r="H145" s="36">
        <f>SUMIFS(СВЦЭМ!$D$33:$D$776,СВЦЭМ!$A$33:$A$776,$A145,СВЦЭМ!$B$33:$B$776,H$119)+'СЕТ СН'!$H$14+СВЦЭМ!$D$10+'СЕТ СН'!$H$6-'СЕТ СН'!$H$26</f>
        <v>1314.6640953199999</v>
      </c>
      <c r="I145" s="36">
        <f>SUMIFS(СВЦЭМ!$D$33:$D$776,СВЦЭМ!$A$33:$A$776,$A145,СВЦЭМ!$B$33:$B$776,I$119)+'СЕТ СН'!$H$14+СВЦЭМ!$D$10+'СЕТ СН'!$H$6-'СЕТ СН'!$H$26</f>
        <v>1310.5624286299999</v>
      </c>
      <c r="J145" s="36">
        <f>SUMIFS(СВЦЭМ!$D$33:$D$776,СВЦЭМ!$A$33:$A$776,$A145,СВЦЭМ!$B$33:$B$776,J$119)+'СЕТ СН'!$H$14+СВЦЭМ!$D$10+'СЕТ СН'!$H$6-'СЕТ СН'!$H$26</f>
        <v>1270.67336677</v>
      </c>
      <c r="K145" s="36">
        <f>SUMIFS(СВЦЭМ!$D$33:$D$776,СВЦЭМ!$A$33:$A$776,$A145,СВЦЭМ!$B$33:$B$776,K$119)+'СЕТ СН'!$H$14+СВЦЭМ!$D$10+'СЕТ СН'!$H$6-'СЕТ СН'!$H$26</f>
        <v>1253.43283944</v>
      </c>
      <c r="L145" s="36">
        <f>SUMIFS(СВЦЭМ!$D$33:$D$776,СВЦЭМ!$A$33:$A$776,$A145,СВЦЭМ!$B$33:$B$776,L$119)+'СЕТ СН'!$H$14+СВЦЭМ!$D$10+'СЕТ СН'!$H$6-'СЕТ СН'!$H$26</f>
        <v>1218.09549879</v>
      </c>
      <c r="M145" s="36">
        <f>SUMIFS(СВЦЭМ!$D$33:$D$776,СВЦЭМ!$A$33:$A$776,$A145,СВЦЭМ!$B$33:$B$776,M$119)+'СЕТ СН'!$H$14+СВЦЭМ!$D$10+'СЕТ СН'!$H$6-'СЕТ СН'!$H$26</f>
        <v>1218.40319823</v>
      </c>
      <c r="N145" s="36">
        <f>SUMIFS(СВЦЭМ!$D$33:$D$776,СВЦЭМ!$A$33:$A$776,$A145,СВЦЭМ!$B$33:$B$776,N$119)+'СЕТ СН'!$H$14+СВЦЭМ!$D$10+'СЕТ СН'!$H$6-'СЕТ СН'!$H$26</f>
        <v>1205.3142606400002</v>
      </c>
      <c r="O145" s="36">
        <f>SUMIFS(СВЦЭМ!$D$33:$D$776,СВЦЭМ!$A$33:$A$776,$A145,СВЦЭМ!$B$33:$B$776,O$119)+'СЕТ СН'!$H$14+СВЦЭМ!$D$10+'СЕТ СН'!$H$6-'СЕТ СН'!$H$26</f>
        <v>1215.11995957</v>
      </c>
      <c r="P145" s="36">
        <f>SUMIFS(СВЦЭМ!$D$33:$D$776,СВЦЭМ!$A$33:$A$776,$A145,СВЦЭМ!$B$33:$B$776,P$119)+'СЕТ СН'!$H$14+СВЦЭМ!$D$10+'СЕТ СН'!$H$6-'СЕТ СН'!$H$26</f>
        <v>1225.30074027</v>
      </c>
      <c r="Q145" s="36">
        <f>SUMIFS(СВЦЭМ!$D$33:$D$776,СВЦЭМ!$A$33:$A$776,$A145,СВЦЭМ!$B$33:$B$776,Q$119)+'СЕТ СН'!$H$14+СВЦЭМ!$D$10+'СЕТ СН'!$H$6-'СЕТ СН'!$H$26</f>
        <v>1220.36038076</v>
      </c>
      <c r="R145" s="36">
        <f>SUMIFS(СВЦЭМ!$D$33:$D$776,СВЦЭМ!$A$33:$A$776,$A145,СВЦЭМ!$B$33:$B$776,R$119)+'СЕТ СН'!$H$14+СВЦЭМ!$D$10+'СЕТ СН'!$H$6-'СЕТ СН'!$H$26</f>
        <v>1239.8012570599999</v>
      </c>
      <c r="S145" s="36">
        <f>SUMIFS(СВЦЭМ!$D$33:$D$776,СВЦЭМ!$A$33:$A$776,$A145,СВЦЭМ!$B$33:$B$776,S$119)+'СЕТ СН'!$H$14+СВЦЭМ!$D$10+'СЕТ СН'!$H$6-'СЕТ СН'!$H$26</f>
        <v>1241.95256513</v>
      </c>
      <c r="T145" s="36">
        <f>SUMIFS(СВЦЭМ!$D$33:$D$776,СВЦЭМ!$A$33:$A$776,$A145,СВЦЭМ!$B$33:$B$776,T$119)+'СЕТ СН'!$H$14+СВЦЭМ!$D$10+'СЕТ СН'!$H$6-'СЕТ СН'!$H$26</f>
        <v>1222.1859053600001</v>
      </c>
      <c r="U145" s="36">
        <f>SUMIFS(СВЦЭМ!$D$33:$D$776,СВЦЭМ!$A$33:$A$776,$A145,СВЦЭМ!$B$33:$B$776,U$119)+'СЕТ СН'!$H$14+СВЦЭМ!$D$10+'СЕТ СН'!$H$6-'СЕТ СН'!$H$26</f>
        <v>1217.4334273700001</v>
      </c>
      <c r="V145" s="36">
        <f>SUMIFS(СВЦЭМ!$D$33:$D$776,СВЦЭМ!$A$33:$A$776,$A145,СВЦЭМ!$B$33:$B$776,V$119)+'СЕТ СН'!$H$14+СВЦЭМ!$D$10+'СЕТ СН'!$H$6-'СЕТ СН'!$H$26</f>
        <v>1231.38464079</v>
      </c>
      <c r="W145" s="36">
        <f>SUMIFS(СВЦЭМ!$D$33:$D$776,СВЦЭМ!$A$33:$A$776,$A145,СВЦЭМ!$B$33:$B$776,W$119)+'СЕТ СН'!$H$14+СВЦЭМ!$D$10+'СЕТ СН'!$H$6-'СЕТ СН'!$H$26</f>
        <v>1263.1511904200001</v>
      </c>
      <c r="X145" s="36">
        <f>SUMIFS(СВЦЭМ!$D$33:$D$776,СВЦЭМ!$A$33:$A$776,$A145,СВЦЭМ!$B$33:$B$776,X$119)+'СЕТ СН'!$H$14+СВЦЭМ!$D$10+'СЕТ СН'!$H$6-'СЕТ СН'!$H$26</f>
        <v>1266.09704994</v>
      </c>
      <c r="Y145" s="36">
        <f>SUMIFS(СВЦЭМ!$D$33:$D$776,СВЦЭМ!$A$33:$A$776,$A145,СВЦЭМ!$B$33:$B$776,Y$119)+'СЕТ СН'!$H$14+СВЦЭМ!$D$10+'СЕТ СН'!$H$6-'СЕТ СН'!$H$26</f>
        <v>1290.45913326</v>
      </c>
    </row>
    <row r="146" spans="1:27" ht="15.75" x14ac:dyDescent="0.2">
      <c r="A146" s="35">
        <f t="shared" si="3"/>
        <v>43796</v>
      </c>
      <c r="B146" s="36">
        <f>SUMIFS(СВЦЭМ!$D$33:$D$776,СВЦЭМ!$A$33:$A$776,$A146,СВЦЭМ!$B$33:$B$776,B$119)+'СЕТ СН'!$H$14+СВЦЭМ!$D$10+'СЕТ СН'!$H$6-'СЕТ СН'!$H$26</f>
        <v>1332.2654430600001</v>
      </c>
      <c r="C146" s="36">
        <f>SUMIFS(СВЦЭМ!$D$33:$D$776,СВЦЭМ!$A$33:$A$776,$A146,СВЦЭМ!$B$33:$B$776,C$119)+'СЕТ СН'!$H$14+СВЦЭМ!$D$10+'СЕТ СН'!$H$6-'СЕТ СН'!$H$26</f>
        <v>1347.25713232</v>
      </c>
      <c r="D146" s="36">
        <f>SUMIFS(СВЦЭМ!$D$33:$D$776,СВЦЭМ!$A$33:$A$776,$A146,СВЦЭМ!$B$33:$B$776,D$119)+'СЕТ СН'!$H$14+СВЦЭМ!$D$10+'СЕТ СН'!$H$6-'СЕТ СН'!$H$26</f>
        <v>1376.5352019100001</v>
      </c>
      <c r="E146" s="36">
        <f>SUMIFS(СВЦЭМ!$D$33:$D$776,СВЦЭМ!$A$33:$A$776,$A146,СВЦЭМ!$B$33:$B$776,E$119)+'СЕТ СН'!$H$14+СВЦЭМ!$D$10+'СЕТ СН'!$H$6-'СЕТ СН'!$H$26</f>
        <v>1375.6640895300002</v>
      </c>
      <c r="F146" s="36">
        <f>SUMIFS(СВЦЭМ!$D$33:$D$776,СВЦЭМ!$A$33:$A$776,$A146,СВЦЭМ!$B$33:$B$776,F$119)+'СЕТ СН'!$H$14+СВЦЭМ!$D$10+'СЕТ СН'!$H$6-'СЕТ СН'!$H$26</f>
        <v>1371.0334898800002</v>
      </c>
      <c r="G146" s="36">
        <f>SUMIFS(СВЦЭМ!$D$33:$D$776,СВЦЭМ!$A$33:$A$776,$A146,СВЦЭМ!$B$33:$B$776,G$119)+'СЕТ СН'!$H$14+СВЦЭМ!$D$10+'СЕТ СН'!$H$6-'СЕТ СН'!$H$26</f>
        <v>1357.6529824300001</v>
      </c>
      <c r="H146" s="36">
        <f>SUMIFS(СВЦЭМ!$D$33:$D$776,СВЦЭМ!$A$33:$A$776,$A146,СВЦЭМ!$B$33:$B$776,H$119)+'СЕТ СН'!$H$14+СВЦЭМ!$D$10+'СЕТ СН'!$H$6-'СЕТ СН'!$H$26</f>
        <v>1328.56537493</v>
      </c>
      <c r="I146" s="36">
        <f>SUMIFS(СВЦЭМ!$D$33:$D$776,СВЦЭМ!$A$33:$A$776,$A146,СВЦЭМ!$B$33:$B$776,I$119)+'СЕТ СН'!$H$14+СВЦЭМ!$D$10+'СЕТ СН'!$H$6-'СЕТ СН'!$H$26</f>
        <v>1337.9524038499999</v>
      </c>
      <c r="J146" s="36">
        <f>SUMIFS(СВЦЭМ!$D$33:$D$776,СВЦЭМ!$A$33:$A$776,$A146,СВЦЭМ!$B$33:$B$776,J$119)+'СЕТ СН'!$H$14+СВЦЭМ!$D$10+'СЕТ СН'!$H$6-'СЕТ СН'!$H$26</f>
        <v>1305.3942852600001</v>
      </c>
      <c r="K146" s="36">
        <f>SUMIFS(СВЦЭМ!$D$33:$D$776,СВЦЭМ!$A$33:$A$776,$A146,СВЦЭМ!$B$33:$B$776,K$119)+'СЕТ СН'!$H$14+СВЦЭМ!$D$10+'СЕТ СН'!$H$6-'СЕТ СН'!$H$26</f>
        <v>1292.4999180300001</v>
      </c>
      <c r="L146" s="36">
        <f>SUMIFS(СВЦЭМ!$D$33:$D$776,СВЦЭМ!$A$33:$A$776,$A146,СВЦЭМ!$B$33:$B$776,L$119)+'СЕТ СН'!$H$14+СВЦЭМ!$D$10+'СЕТ СН'!$H$6-'СЕТ СН'!$H$26</f>
        <v>1257.2937116100002</v>
      </c>
      <c r="M146" s="36">
        <f>SUMIFS(СВЦЭМ!$D$33:$D$776,СВЦЭМ!$A$33:$A$776,$A146,СВЦЭМ!$B$33:$B$776,M$119)+'СЕТ СН'!$H$14+СВЦЭМ!$D$10+'СЕТ СН'!$H$6-'СЕТ СН'!$H$26</f>
        <v>1246.2479422500001</v>
      </c>
      <c r="N146" s="36">
        <f>SUMIFS(СВЦЭМ!$D$33:$D$776,СВЦЭМ!$A$33:$A$776,$A146,СВЦЭМ!$B$33:$B$776,N$119)+'СЕТ СН'!$H$14+СВЦЭМ!$D$10+'СЕТ СН'!$H$6-'СЕТ СН'!$H$26</f>
        <v>1235.2739248800001</v>
      </c>
      <c r="O146" s="36">
        <f>SUMIFS(СВЦЭМ!$D$33:$D$776,СВЦЭМ!$A$33:$A$776,$A146,СВЦЭМ!$B$33:$B$776,O$119)+'СЕТ СН'!$H$14+СВЦЭМ!$D$10+'СЕТ СН'!$H$6-'СЕТ СН'!$H$26</f>
        <v>1249.9097141100001</v>
      </c>
      <c r="P146" s="36">
        <f>SUMIFS(СВЦЭМ!$D$33:$D$776,СВЦЭМ!$A$33:$A$776,$A146,СВЦЭМ!$B$33:$B$776,P$119)+'СЕТ СН'!$H$14+СВЦЭМ!$D$10+'СЕТ СН'!$H$6-'СЕТ СН'!$H$26</f>
        <v>1258.01805227</v>
      </c>
      <c r="Q146" s="36">
        <f>SUMIFS(СВЦЭМ!$D$33:$D$776,СВЦЭМ!$A$33:$A$776,$A146,СВЦЭМ!$B$33:$B$776,Q$119)+'СЕТ СН'!$H$14+СВЦЭМ!$D$10+'СЕТ СН'!$H$6-'СЕТ СН'!$H$26</f>
        <v>1241.88749762</v>
      </c>
      <c r="R146" s="36">
        <f>SUMIFS(СВЦЭМ!$D$33:$D$776,СВЦЭМ!$A$33:$A$776,$A146,СВЦЭМ!$B$33:$B$776,R$119)+'СЕТ СН'!$H$14+СВЦЭМ!$D$10+'СЕТ СН'!$H$6-'СЕТ СН'!$H$26</f>
        <v>1244.5586750900002</v>
      </c>
      <c r="S146" s="36">
        <f>SUMIFS(СВЦЭМ!$D$33:$D$776,СВЦЭМ!$A$33:$A$776,$A146,СВЦЭМ!$B$33:$B$776,S$119)+'СЕТ СН'!$H$14+СВЦЭМ!$D$10+'СЕТ СН'!$H$6-'СЕТ СН'!$H$26</f>
        <v>1257.9315885400001</v>
      </c>
      <c r="T146" s="36">
        <f>SUMIFS(СВЦЭМ!$D$33:$D$776,СВЦЭМ!$A$33:$A$776,$A146,СВЦЭМ!$B$33:$B$776,T$119)+'СЕТ СН'!$H$14+СВЦЭМ!$D$10+'СЕТ СН'!$H$6-'СЕТ СН'!$H$26</f>
        <v>1239.1680981899999</v>
      </c>
      <c r="U146" s="36">
        <f>SUMIFS(СВЦЭМ!$D$33:$D$776,СВЦЭМ!$A$33:$A$776,$A146,СВЦЭМ!$B$33:$B$776,U$119)+'СЕТ СН'!$H$14+СВЦЭМ!$D$10+'СЕТ СН'!$H$6-'СЕТ СН'!$H$26</f>
        <v>1234.9197880300001</v>
      </c>
      <c r="V146" s="36">
        <f>SUMIFS(СВЦЭМ!$D$33:$D$776,СВЦЭМ!$A$33:$A$776,$A146,СВЦЭМ!$B$33:$B$776,V$119)+'СЕТ СН'!$H$14+СВЦЭМ!$D$10+'СЕТ СН'!$H$6-'СЕТ СН'!$H$26</f>
        <v>1238.1134789500002</v>
      </c>
      <c r="W146" s="36">
        <f>SUMIFS(СВЦЭМ!$D$33:$D$776,СВЦЭМ!$A$33:$A$776,$A146,СВЦЭМ!$B$33:$B$776,W$119)+'СЕТ СН'!$H$14+СВЦЭМ!$D$10+'СЕТ СН'!$H$6-'СЕТ СН'!$H$26</f>
        <v>1240.4143086300001</v>
      </c>
      <c r="X146" s="36">
        <f>SUMIFS(СВЦЭМ!$D$33:$D$776,СВЦЭМ!$A$33:$A$776,$A146,СВЦЭМ!$B$33:$B$776,X$119)+'СЕТ СН'!$H$14+СВЦЭМ!$D$10+'СЕТ СН'!$H$6-'СЕТ СН'!$H$26</f>
        <v>1251.7512680700002</v>
      </c>
      <c r="Y146" s="36">
        <f>SUMIFS(СВЦЭМ!$D$33:$D$776,СВЦЭМ!$A$33:$A$776,$A146,СВЦЭМ!$B$33:$B$776,Y$119)+'СЕТ СН'!$H$14+СВЦЭМ!$D$10+'СЕТ СН'!$H$6-'СЕТ СН'!$H$26</f>
        <v>1274.8862991400001</v>
      </c>
    </row>
    <row r="147" spans="1:27" ht="15.75" x14ac:dyDescent="0.2">
      <c r="A147" s="35">
        <f t="shared" si="3"/>
        <v>43797</v>
      </c>
      <c r="B147" s="36">
        <f>SUMIFS(СВЦЭМ!$D$33:$D$776,СВЦЭМ!$A$33:$A$776,$A147,СВЦЭМ!$B$33:$B$776,B$119)+'СЕТ СН'!$H$14+СВЦЭМ!$D$10+'СЕТ СН'!$H$6-'СЕТ СН'!$H$26</f>
        <v>1353.2273393999999</v>
      </c>
      <c r="C147" s="36">
        <f>SUMIFS(СВЦЭМ!$D$33:$D$776,СВЦЭМ!$A$33:$A$776,$A147,СВЦЭМ!$B$33:$B$776,C$119)+'СЕТ СН'!$H$14+СВЦЭМ!$D$10+'СЕТ СН'!$H$6-'СЕТ СН'!$H$26</f>
        <v>1375.69047731</v>
      </c>
      <c r="D147" s="36">
        <f>SUMIFS(СВЦЭМ!$D$33:$D$776,СВЦЭМ!$A$33:$A$776,$A147,СВЦЭМ!$B$33:$B$776,D$119)+'СЕТ СН'!$H$14+СВЦЭМ!$D$10+'СЕТ СН'!$H$6-'СЕТ СН'!$H$26</f>
        <v>1415.7100189600001</v>
      </c>
      <c r="E147" s="36">
        <f>SUMIFS(СВЦЭМ!$D$33:$D$776,СВЦЭМ!$A$33:$A$776,$A147,СВЦЭМ!$B$33:$B$776,E$119)+'СЕТ СН'!$H$14+СВЦЭМ!$D$10+'СЕТ СН'!$H$6-'СЕТ СН'!$H$26</f>
        <v>1400.2462958900001</v>
      </c>
      <c r="F147" s="36">
        <f>SUMIFS(СВЦЭМ!$D$33:$D$776,СВЦЭМ!$A$33:$A$776,$A147,СВЦЭМ!$B$33:$B$776,F$119)+'СЕТ СН'!$H$14+СВЦЭМ!$D$10+'СЕТ СН'!$H$6-'СЕТ СН'!$H$26</f>
        <v>1390.42557136</v>
      </c>
      <c r="G147" s="36">
        <f>SUMIFS(СВЦЭМ!$D$33:$D$776,СВЦЭМ!$A$33:$A$776,$A147,СВЦЭМ!$B$33:$B$776,G$119)+'СЕТ СН'!$H$14+СВЦЭМ!$D$10+'СЕТ СН'!$H$6-'СЕТ СН'!$H$26</f>
        <v>1387.41063239</v>
      </c>
      <c r="H147" s="36">
        <f>SUMIFS(СВЦЭМ!$D$33:$D$776,СВЦЭМ!$A$33:$A$776,$A147,СВЦЭМ!$B$33:$B$776,H$119)+'СЕТ СН'!$H$14+СВЦЭМ!$D$10+'СЕТ СН'!$H$6-'СЕТ СН'!$H$26</f>
        <v>1361.02551973</v>
      </c>
      <c r="I147" s="36">
        <f>SUMIFS(СВЦЭМ!$D$33:$D$776,СВЦЭМ!$A$33:$A$776,$A147,СВЦЭМ!$B$33:$B$776,I$119)+'СЕТ СН'!$H$14+СВЦЭМ!$D$10+'СЕТ СН'!$H$6-'СЕТ СН'!$H$26</f>
        <v>1343.0313922</v>
      </c>
      <c r="J147" s="36">
        <f>SUMIFS(СВЦЭМ!$D$33:$D$776,СВЦЭМ!$A$33:$A$776,$A147,СВЦЭМ!$B$33:$B$776,J$119)+'СЕТ СН'!$H$14+СВЦЭМ!$D$10+'СЕТ СН'!$H$6-'СЕТ СН'!$H$26</f>
        <v>1326.48002193</v>
      </c>
      <c r="K147" s="36">
        <f>SUMIFS(СВЦЭМ!$D$33:$D$776,СВЦЭМ!$A$33:$A$776,$A147,СВЦЭМ!$B$33:$B$776,K$119)+'СЕТ СН'!$H$14+СВЦЭМ!$D$10+'СЕТ СН'!$H$6-'СЕТ СН'!$H$26</f>
        <v>1310.30004375</v>
      </c>
      <c r="L147" s="36">
        <f>SUMIFS(СВЦЭМ!$D$33:$D$776,СВЦЭМ!$A$33:$A$776,$A147,СВЦЭМ!$B$33:$B$776,L$119)+'СЕТ СН'!$H$14+СВЦЭМ!$D$10+'СЕТ СН'!$H$6-'СЕТ СН'!$H$26</f>
        <v>1277.05101201</v>
      </c>
      <c r="M147" s="36">
        <f>SUMIFS(СВЦЭМ!$D$33:$D$776,СВЦЭМ!$A$33:$A$776,$A147,СВЦЭМ!$B$33:$B$776,M$119)+'СЕТ СН'!$H$14+СВЦЭМ!$D$10+'СЕТ СН'!$H$6-'СЕТ СН'!$H$26</f>
        <v>1262.7046292</v>
      </c>
      <c r="N147" s="36">
        <f>SUMIFS(СВЦЭМ!$D$33:$D$776,СВЦЭМ!$A$33:$A$776,$A147,СВЦЭМ!$B$33:$B$776,N$119)+'СЕТ СН'!$H$14+СВЦЭМ!$D$10+'СЕТ СН'!$H$6-'СЕТ СН'!$H$26</f>
        <v>1258.4874835999999</v>
      </c>
      <c r="O147" s="36">
        <f>SUMIFS(СВЦЭМ!$D$33:$D$776,СВЦЭМ!$A$33:$A$776,$A147,СВЦЭМ!$B$33:$B$776,O$119)+'СЕТ СН'!$H$14+СВЦЭМ!$D$10+'СЕТ СН'!$H$6-'СЕТ СН'!$H$26</f>
        <v>1264.06957764</v>
      </c>
      <c r="P147" s="36">
        <f>SUMIFS(СВЦЭМ!$D$33:$D$776,СВЦЭМ!$A$33:$A$776,$A147,СВЦЭМ!$B$33:$B$776,P$119)+'СЕТ СН'!$H$14+СВЦЭМ!$D$10+'СЕТ СН'!$H$6-'СЕТ СН'!$H$26</f>
        <v>1268.70038484</v>
      </c>
      <c r="Q147" s="36">
        <f>SUMIFS(СВЦЭМ!$D$33:$D$776,СВЦЭМ!$A$33:$A$776,$A147,СВЦЭМ!$B$33:$B$776,Q$119)+'СЕТ СН'!$H$14+СВЦЭМ!$D$10+'СЕТ СН'!$H$6-'СЕТ СН'!$H$26</f>
        <v>1255.49419018</v>
      </c>
      <c r="R147" s="36">
        <f>SUMIFS(СВЦЭМ!$D$33:$D$776,СВЦЭМ!$A$33:$A$776,$A147,СВЦЭМ!$B$33:$B$776,R$119)+'СЕТ СН'!$H$14+СВЦЭМ!$D$10+'СЕТ СН'!$H$6-'СЕТ СН'!$H$26</f>
        <v>1265.5141747500002</v>
      </c>
      <c r="S147" s="36">
        <f>SUMIFS(СВЦЭМ!$D$33:$D$776,СВЦЭМ!$A$33:$A$776,$A147,СВЦЭМ!$B$33:$B$776,S$119)+'СЕТ СН'!$H$14+СВЦЭМ!$D$10+'СЕТ СН'!$H$6-'СЕТ СН'!$H$26</f>
        <v>1265.9359810599999</v>
      </c>
      <c r="T147" s="36">
        <f>SUMIFS(СВЦЭМ!$D$33:$D$776,СВЦЭМ!$A$33:$A$776,$A147,СВЦЭМ!$B$33:$B$776,T$119)+'СЕТ СН'!$H$14+СВЦЭМ!$D$10+'СЕТ СН'!$H$6-'СЕТ СН'!$H$26</f>
        <v>1264.2211208900001</v>
      </c>
      <c r="U147" s="36">
        <f>SUMIFS(СВЦЭМ!$D$33:$D$776,СВЦЭМ!$A$33:$A$776,$A147,СВЦЭМ!$B$33:$B$776,U$119)+'СЕТ СН'!$H$14+СВЦЭМ!$D$10+'СЕТ СН'!$H$6-'СЕТ СН'!$H$26</f>
        <v>1247.1579190699999</v>
      </c>
      <c r="V147" s="36">
        <f>SUMIFS(СВЦЭМ!$D$33:$D$776,СВЦЭМ!$A$33:$A$776,$A147,СВЦЭМ!$B$33:$B$776,V$119)+'СЕТ СН'!$H$14+СВЦЭМ!$D$10+'СЕТ СН'!$H$6-'СЕТ СН'!$H$26</f>
        <v>1236.1024438500001</v>
      </c>
      <c r="W147" s="36">
        <f>SUMIFS(СВЦЭМ!$D$33:$D$776,СВЦЭМ!$A$33:$A$776,$A147,СВЦЭМ!$B$33:$B$776,W$119)+'СЕТ СН'!$H$14+СВЦЭМ!$D$10+'СЕТ СН'!$H$6-'СЕТ СН'!$H$26</f>
        <v>1239.91621128</v>
      </c>
      <c r="X147" s="36">
        <f>SUMIFS(СВЦЭМ!$D$33:$D$776,СВЦЭМ!$A$33:$A$776,$A147,СВЦЭМ!$B$33:$B$776,X$119)+'СЕТ СН'!$H$14+СВЦЭМ!$D$10+'СЕТ СН'!$H$6-'СЕТ СН'!$H$26</f>
        <v>1205.3518488100001</v>
      </c>
      <c r="Y147" s="36">
        <f>SUMIFS(СВЦЭМ!$D$33:$D$776,СВЦЭМ!$A$33:$A$776,$A147,СВЦЭМ!$B$33:$B$776,Y$119)+'СЕТ СН'!$H$14+СВЦЭМ!$D$10+'СЕТ СН'!$H$6-'СЕТ СН'!$H$26</f>
        <v>1219.7261033700001</v>
      </c>
    </row>
    <row r="148" spans="1:27" ht="15.75" x14ac:dyDescent="0.2">
      <c r="A148" s="35">
        <f t="shared" si="3"/>
        <v>43798</v>
      </c>
      <c r="B148" s="36">
        <f>SUMIFS(СВЦЭМ!$D$33:$D$776,СВЦЭМ!$A$33:$A$776,$A148,СВЦЭМ!$B$33:$B$776,B$119)+'СЕТ СН'!$H$14+СВЦЭМ!$D$10+'СЕТ СН'!$H$6-'СЕТ СН'!$H$26</f>
        <v>1299.72972772</v>
      </c>
      <c r="C148" s="36">
        <f>SUMIFS(СВЦЭМ!$D$33:$D$776,СВЦЭМ!$A$33:$A$776,$A148,СВЦЭМ!$B$33:$B$776,C$119)+'СЕТ СН'!$H$14+СВЦЭМ!$D$10+'СЕТ СН'!$H$6-'СЕТ СН'!$H$26</f>
        <v>1302.3202897199999</v>
      </c>
      <c r="D148" s="36">
        <f>SUMIFS(СВЦЭМ!$D$33:$D$776,СВЦЭМ!$A$33:$A$776,$A148,СВЦЭМ!$B$33:$B$776,D$119)+'СЕТ СН'!$H$14+СВЦЭМ!$D$10+'СЕТ СН'!$H$6-'СЕТ СН'!$H$26</f>
        <v>1332.92602551</v>
      </c>
      <c r="E148" s="36">
        <f>SUMIFS(СВЦЭМ!$D$33:$D$776,СВЦЭМ!$A$33:$A$776,$A148,СВЦЭМ!$B$33:$B$776,E$119)+'СЕТ СН'!$H$14+СВЦЭМ!$D$10+'СЕТ СН'!$H$6-'СЕТ СН'!$H$26</f>
        <v>1336.3747479799999</v>
      </c>
      <c r="F148" s="36">
        <f>SUMIFS(СВЦЭМ!$D$33:$D$776,СВЦЭМ!$A$33:$A$776,$A148,СВЦЭМ!$B$33:$B$776,F$119)+'СЕТ СН'!$H$14+СВЦЭМ!$D$10+'СЕТ СН'!$H$6-'СЕТ СН'!$H$26</f>
        <v>1324.9406580099999</v>
      </c>
      <c r="G148" s="36">
        <f>SUMIFS(СВЦЭМ!$D$33:$D$776,СВЦЭМ!$A$33:$A$776,$A148,СВЦЭМ!$B$33:$B$776,G$119)+'СЕТ СН'!$H$14+СВЦЭМ!$D$10+'СЕТ СН'!$H$6-'СЕТ СН'!$H$26</f>
        <v>1324.6081939200001</v>
      </c>
      <c r="H148" s="36">
        <f>SUMIFS(СВЦЭМ!$D$33:$D$776,СВЦЭМ!$A$33:$A$776,$A148,СВЦЭМ!$B$33:$B$776,H$119)+'СЕТ СН'!$H$14+СВЦЭМ!$D$10+'СЕТ СН'!$H$6-'СЕТ СН'!$H$26</f>
        <v>1297.5006725200001</v>
      </c>
      <c r="I148" s="36">
        <f>SUMIFS(СВЦЭМ!$D$33:$D$776,СВЦЭМ!$A$33:$A$776,$A148,СВЦЭМ!$B$33:$B$776,I$119)+'СЕТ СН'!$H$14+СВЦЭМ!$D$10+'СЕТ СН'!$H$6-'СЕТ СН'!$H$26</f>
        <v>1282.6306911800002</v>
      </c>
      <c r="J148" s="36">
        <f>SUMIFS(СВЦЭМ!$D$33:$D$776,СВЦЭМ!$A$33:$A$776,$A148,СВЦЭМ!$B$33:$B$776,J$119)+'СЕТ СН'!$H$14+СВЦЭМ!$D$10+'СЕТ СН'!$H$6-'СЕТ СН'!$H$26</f>
        <v>1271.11318112</v>
      </c>
      <c r="K148" s="36">
        <f>SUMIFS(СВЦЭМ!$D$33:$D$776,СВЦЭМ!$A$33:$A$776,$A148,СВЦЭМ!$B$33:$B$776,K$119)+'СЕТ СН'!$H$14+СВЦЭМ!$D$10+'СЕТ СН'!$H$6-'СЕТ СН'!$H$26</f>
        <v>1258.23794195</v>
      </c>
      <c r="L148" s="36">
        <f>SUMIFS(СВЦЭМ!$D$33:$D$776,СВЦЭМ!$A$33:$A$776,$A148,СВЦЭМ!$B$33:$B$776,L$119)+'СЕТ СН'!$H$14+СВЦЭМ!$D$10+'СЕТ СН'!$H$6-'СЕТ СН'!$H$26</f>
        <v>1222.5129869800001</v>
      </c>
      <c r="M148" s="36">
        <f>SUMIFS(СВЦЭМ!$D$33:$D$776,СВЦЭМ!$A$33:$A$776,$A148,СВЦЭМ!$B$33:$B$776,M$119)+'СЕТ СН'!$H$14+СВЦЭМ!$D$10+'СЕТ СН'!$H$6-'СЕТ СН'!$H$26</f>
        <v>1211.2289547099999</v>
      </c>
      <c r="N148" s="36">
        <f>SUMIFS(СВЦЭМ!$D$33:$D$776,СВЦЭМ!$A$33:$A$776,$A148,СВЦЭМ!$B$33:$B$776,N$119)+'СЕТ СН'!$H$14+СВЦЭМ!$D$10+'СЕТ СН'!$H$6-'СЕТ СН'!$H$26</f>
        <v>1203.4511819700001</v>
      </c>
      <c r="O148" s="36">
        <f>SUMIFS(СВЦЭМ!$D$33:$D$776,СВЦЭМ!$A$33:$A$776,$A148,СВЦЭМ!$B$33:$B$776,O$119)+'СЕТ СН'!$H$14+СВЦЭМ!$D$10+'СЕТ СН'!$H$6-'СЕТ СН'!$H$26</f>
        <v>1214.60202587</v>
      </c>
      <c r="P148" s="36">
        <f>SUMIFS(СВЦЭМ!$D$33:$D$776,СВЦЭМ!$A$33:$A$776,$A148,СВЦЭМ!$B$33:$B$776,P$119)+'СЕТ СН'!$H$14+СВЦЭМ!$D$10+'СЕТ СН'!$H$6-'СЕТ СН'!$H$26</f>
        <v>1225.9808819700002</v>
      </c>
      <c r="Q148" s="36">
        <f>SUMIFS(СВЦЭМ!$D$33:$D$776,СВЦЭМ!$A$33:$A$776,$A148,СВЦЭМ!$B$33:$B$776,Q$119)+'СЕТ СН'!$H$14+СВЦЭМ!$D$10+'СЕТ СН'!$H$6-'СЕТ СН'!$H$26</f>
        <v>1235.2845669799999</v>
      </c>
      <c r="R148" s="36">
        <f>SUMIFS(СВЦЭМ!$D$33:$D$776,СВЦЭМ!$A$33:$A$776,$A148,СВЦЭМ!$B$33:$B$776,R$119)+'СЕТ СН'!$H$14+СВЦЭМ!$D$10+'СЕТ СН'!$H$6-'СЕТ СН'!$H$26</f>
        <v>1242.68419986</v>
      </c>
      <c r="S148" s="36">
        <f>SUMIFS(СВЦЭМ!$D$33:$D$776,СВЦЭМ!$A$33:$A$776,$A148,СВЦЭМ!$B$33:$B$776,S$119)+'СЕТ СН'!$H$14+СВЦЭМ!$D$10+'СЕТ СН'!$H$6-'СЕТ СН'!$H$26</f>
        <v>1249.7310932600001</v>
      </c>
      <c r="T148" s="36">
        <f>SUMIFS(СВЦЭМ!$D$33:$D$776,СВЦЭМ!$A$33:$A$776,$A148,СВЦЭМ!$B$33:$B$776,T$119)+'СЕТ СН'!$H$14+СВЦЭМ!$D$10+'СЕТ СН'!$H$6-'СЕТ СН'!$H$26</f>
        <v>1249.80965238</v>
      </c>
      <c r="U148" s="36">
        <f>SUMIFS(СВЦЭМ!$D$33:$D$776,СВЦЭМ!$A$33:$A$776,$A148,СВЦЭМ!$B$33:$B$776,U$119)+'СЕТ СН'!$H$14+СВЦЭМ!$D$10+'СЕТ СН'!$H$6-'СЕТ СН'!$H$26</f>
        <v>1244.0444922400002</v>
      </c>
      <c r="V148" s="36">
        <f>SUMIFS(СВЦЭМ!$D$33:$D$776,СВЦЭМ!$A$33:$A$776,$A148,СВЦЭМ!$B$33:$B$776,V$119)+'СЕТ СН'!$H$14+СВЦЭМ!$D$10+'СЕТ СН'!$H$6-'СЕТ СН'!$H$26</f>
        <v>1247.3622712000001</v>
      </c>
      <c r="W148" s="36">
        <f>SUMIFS(СВЦЭМ!$D$33:$D$776,СВЦЭМ!$A$33:$A$776,$A148,СВЦЭМ!$B$33:$B$776,W$119)+'СЕТ СН'!$H$14+СВЦЭМ!$D$10+'СЕТ СН'!$H$6-'СЕТ СН'!$H$26</f>
        <v>1257.71486686</v>
      </c>
      <c r="X148" s="36">
        <f>SUMIFS(СВЦЭМ!$D$33:$D$776,СВЦЭМ!$A$33:$A$776,$A148,СВЦЭМ!$B$33:$B$776,X$119)+'СЕТ СН'!$H$14+СВЦЭМ!$D$10+'СЕТ СН'!$H$6-'СЕТ СН'!$H$26</f>
        <v>1254.8511774600001</v>
      </c>
      <c r="Y148" s="36">
        <f>SUMIFS(СВЦЭМ!$D$33:$D$776,СВЦЭМ!$A$33:$A$776,$A148,СВЦЭМ!$B$33:$B$776,Y$119)+'СЕТ СН'!$H$14+СВЦЭМ!$D$10+'СЕТ СН'!$H$6-'СЕТ СН'!$H$26</f>
        <v>1283.9639856900001</v>
      </c>
    </row>
    <row r="149" spans="1:27" ht="15.75" x14ac:dyDescent="0.2">
      <c r="A149" s="35">
        <f t="shared" si="3"/>
        <v>43799</v>
      </c>
      <c r="B149" s="36">
        <f>SUMIFS(СВЦЭМ!$D$33:$D$776,СВЦЭМ!$A$33:$A$776,$A149,СВЦЭМ!$B$33:$B$776,B$119)+'СЕТ СН'!$H$14+СВЦЭМ!$D$10+'СЕТ СН'!$H$6-'СЕТ СН'!$H$26</f>
        <v>1331.0564304899999</v>
      </c>
      <c r="C149" s="36">
        <f>SUMIFS(СВЦЭМ!$D$33:$D$776,СВЦЭМ!$A$33:$A$776,$A149,СВЦЭМ!$B$33:$B$776,C$119)+'СЕТ СН'!$H$14+СВЦЭМ!$D$10+'СЕТ СН'!$H$6-'СЕТ СН'!$H$26</f>
        <v>1326.03256268</v>
      </c>
      <c r="D149" s="36">
        <f>SUMIFS(СВЦЭМ!$D$33:$D$776,СВЦЭМ!$A$33:$A$776,$A149,СВЦЭМ!$B$33:$B$776,D$119)+'СЕТ СН'!$H$14+СВЦЭМ!$D$10+'СЕТ СН'!$H$6-'СЕТ СН'!$H$26</f>
        <v>1366.2011122700001</v>
      </c>
      <c r="E149" s="36">
        <f>SUMIFS(СВЦЭМ!$D$33:$D$776,СВЦЭМ!$A$33:$A$776,$A149,СВЦЭМ!$B$33:$B$776,E$119)+'СЕТ СН'!$H$14+СВЦЭМ!$D$10+'СЕТ СН'!$H$6-'СЕТ СН'!$H$26</f>
        <v>1369.2193145800002</v>
      </c>
      <c r="F149" s="36">
        <f>SUMIFS(СВЦЭМ!$D$33:$D$776,СВЦЭМ!$A$33:$A$776,$A149,СВЦЭМ!$B$33:$B$776,F$119)+'СЕТ СН'!$H$14+СВЦЭМ!$D$10+'СЕТ СН'!$H$6-'СЕТ СН'!$H$26</f>
        <v>1347.3520852800002</v>
      </c>
      <c r="G149" s="36">
        <f>SUMIFS(СВЦЭМ!$D$33:$D$776,СВЦЭМ!$A$33:$A$776,$A149,СВЦЭМ!$B$33:$B$776,G$119)+'СЕТ СН'!$H$14+СВЦЭМ!$D$10+'СЕТ СН'!$H$6-'СЕТ СН'!$H$26</f>
        <v>1353.4492185300001</v>
      </c>
      <c r="H149" s="36">
        <f>SUMIFS(СВЦЭМ!$D$33:$D$776,СВЦЭМ!$A$33:$A$776,$A149,СВЦЭМ!$B$33:$B$776,H$119)+'СЕТ СН'!$H$14+СВЦЭМ!$D$10+'СЕТ СН'!$H$6-'СЕТ СН'!$H$26</f>
        <v>1336.029847</v>
      </c>
      <c r="I149" s="36">
        <f>SUMIFS(СВЦЭМ!$D$33:$D$776,СВЦЭМ!$A$33:$A$776,$A149,СВЦЭМ!$B$33:$B$776,I$119)+'СЕТ СН'!$H$14+СВЦЭМ!$D$10+'СЕТ СН'!$H$6-'СЕТ СН'!$H$26</f>
        <v>1325.7568549800001</v>
      </c>
      <c r="J149" s="36">
        <f>SUMIFS(СВЦЭМ!$D$33:$D$776,СВЦЭМ!$A$33:$A$776,$A149,СВЦЭМ!$B$33:$B$776,J$119)+'СЕТ СН'!$H$14+СВЦЭМ!$D$10+'СЕТ СН'!$H$6-'СЕТ СН'!$H$26</f>
        <v>1297.7231537500002</v>
      </c>
      <c r="K149" s="36">
        <f>SUMIFS(СВЦЭМ!$D$33:$D$776,СВЦЭМ!$A$33:$A$776,$A149,СВЦЭМ!$B$33:$B$776,K$119)+'СЕТ СН'!$H$14+СВЦЭМ!$D$10+'СЕТ СН'!$H$6-'СЕТ СН'!$H$26</f>
        <v>1278.23453894</v>
      </c>
      <c r="L149" s="36">
        <f>SUMIFS(СВЦЭМ!$D$33:$D$776,СВЦЭМ!$A$33:$A$776,$A149,СВЦЭМ!$B$33:$B$776,L$119)+'СЕТ СН'!$H$14+СВЦЭМ!$D$10+'СЕТ СН'!$H$6-'СЕТ СН'!$H$26</f>
        <v>1236.8151702700002</v>
      </c>
      <c r="M149" s="36">
        <f>SUMIFS(СВЦЭМ!$D$33:$D$776,СВЦЭМ!$A$33:$A$776,$A149,СВЦЭМ!$B$33:$B$776,M$119)+'СЕТ СН'!$H$14+СВЦЭМ!$D$10+'СЕТ СН'!$H$6-'СЕТ СН'!$H$26</f>
        <v>1226.35490944</v>
      </c>
      <c r="N149" s="36">
        <f>SUMIFS(СВЦЭМ!$D$33:$D$776,СВЦЭМ!$A$33:$A$776,$A149,СВЦЭМ!$B$33:$B$776,N$119)+'СЕТ СН'!$H$14+СВЦЭМ!$D$10+'СЕТ СН'!$H$6-'СЕТ СН'!$H$26</f>
        <v>1219.7828422900002</v>
      </c>
      <c r="O149" s="36">
        <f>SUMIFS(СВЦЭМ!$D$33:$D$776,СВЦЭМ!$A$33:$A$776,$A149,СВЦЭМ!$B$33:$B$776,O$119)+'СЕТ СН'!$H$14+СВЦЭМ!$D$10+'СЕТ СН'!$H$6-'СЕТ СН'!$H$26</f>
        <v>1229.6124781000001</v>
      </c>
      <c r="P149" s="36">
        <f>SUMIFS(СВЦЭМ!$D$33:$D$776,СВЦЭМ!$A$33:$A$776,$A149,СВЦЭМ!$B$33:$B$776,P$119)+'СЕТ СН'!$H$14+СВЦЭМ!$D$10+'СЕТ СН'!$H$6-'СЕТ СН'!$H$26</f>
        <v>1237.91298353</v>
      </c>
      <c r="Q149" s="36">
        <f>SUMIFS(СВЦЭМ!$D$33:$D$776,СВЦЭМ!$A$33:$A$776,$A149,СВЦЭМ!$B$33:$B$776,Q$119)+'СЕТ СН'!$H$14+СВЦЭМ!$D$10+'СЕТ СН'!$H$6-'СЕТ СН'!$H$26</f>
        <v>1241.28524578</v>
      </c>
      <c r="R149" s="36">
        <f>SUMIFS(СВЦЭМ!$D$33:$D$776,СВЦЭМ!$A$33:$A$776,$A149,СВЦЭМ!$B$33:$B$776,R$119)+'СЕТ СН'!$H$14+СВЦЭМ!$D$10+'СЕТ СН'!$H$6-'СЕТ СН'!$H$26</f>
        <v>1222.3658072400001</v>
      </c>
      <c r="S149" s="36">
        <f>SUMIFS(СВЦЭМ!$D$33:$D$776,СВЦЭМ!$A$33:$A$776,$A149,СВЦЭМ!$B$33:$B$776,S$119)+'СЕТ СН'!$H$14+СВЦЭМ!$D$10+'СЕТ СН'!$H$6-'СЕТ СН'!$H$26</f>
        <v>1213.5371600799999</v>
      </c>
      <c r="T149" s="36">
        <f>SUMIFS(СВЦЭМ!$D$33:$D$776,СВЦЭМ!$A$33:$A$776,$A149,СВЦЭМ!$B$33:$B$776,T$119)+'СЕТ СН'!$H$14+СВЦЭМ!$D$10+'СЕТ СН'!$H$6-'СЕТ СН'!$H$26</f>
        <v>1203.3469192299999</v>
      </c>
      <c r="U149" s="36">
        <f>SUMIFS(СВЦЭМ!$D$33:$D$776,СВЦЭМ!$A$33:$A$776,$A149,СВЦЭМ!$B$33:$B$776,U$119)+'СЕТ СН'!$H$14+СВЦЭМ!$D$10+'СЕТ СН'!$H$6-'СЕТ СН'!$H$26</f>
        <v>1202.4485999600001</v>
      </c>
      <c r="V149" s="36">
        <f>SUMIFS(СВЦЭМ!$D$33:$D$776,СВЦЭМ!$A$33:$A$776,$A149,СВЦЭМ!$B$33:$B$776,V$119)+'СЕТ СН'!$H$14+СВЦЭМ!$D$10+'СЕТ СН'!$H$6-'СЕТ СН'!$H$26</f>
        <v>1213.3632985899999</v>
      </c>
      <c r="W149" s="36">
        <f>SUMIFS(СВЦЭМ!$D$33:$D$776,СВЦЭМ!$A$33:$A$776,$A149,СВЦЭМ!$B$33:$B$776,W$119)+'СЕТ СН'!$H$14+СВЦЭМ!$D$10+'СЕТ СН'!$H$6-'СЕТ СН'!$H$26</f>
        <v>1224.24283732</v>
      </c>
      <c r="X149" s="36">
        <f>SUMIFS(СВЦЭМ!$D$33:$D$776,СВЦЭМ!$A$33:$A$776,$A149,СВЦЭМ!$B$33:$B$776,X$119)+'СЕТ СН'!$H$14+СВЦЭМ!$D$10+'СЕТ СН'!$H$6-'СЕТ СН'!$H$26</f>
        <v>1226.1907603100001</v>
      </c>
      <c r="Y149" s="36">
        <f>SUMIFS(СВЦЭМ!$D$33:$D$776,СВЦЭМ!$A$33:$A$776,$A149,СВЦЭМ!$B$33:$B$776,Y$119)+'СЕТ СН'!$H$14+СВЦЭМ!$D$10+'СЕТ СН'!$H$6-'СЕТ СН'!$H$26</f>
        <v>1266.9548527400002</v>
      </c>
    </row>
    <row r="150" spans="1:27" ht="15.75" hidden="1" x14ac:dyDescent="0.2">
      <c r="A150" s="35">
        <f t="shared" si="3"/>
        <v>43800</v>
      </c>
      <c r="B150" s="36">
        <f>SUMIFS(СВЦЭМ!$D$33:$D$776,СВЦЭМ!$A$33:$A$776,$A150,СВЦЭМ!$B$33:$B$776,B$119)+'СЕТ СН'!$H$14+СВЦЭМ!$D$10+'СЕТ СН'!$H$6-'СЕТ СН'!$H$26</f>
        <v>450.54158283999999</v>
      </c>
      <c r="C150" s="36">
        <f>SUMIFS(СВЦЭМ!$D$33:$D$776,СВЦЭМ!$A$33:$A$776,$A150,СВЦЭМ!$B$33:$B$776,C$119)+'СЕТ СН'!$H$14+СВЦЭМ!$D$10+'СЕТ СН'!$H$6-'СЕТ СН'!$H$26</f>
        <v>450.54158283999999</v>
      </c>
      <c r="D150" s="36">
        <f>SUMIFS(СВЦЭМ!$D$33:$D$776,СВЦЭМ!$A$33:$A$776,$A150,СВЦЭМ!$B$33:$B$776,D$119)+'СЕТ СН'!$H$14+СВЦЭМ!$D$10+'СЕТ СН'!$H$6-'СЕТ СН'!$H$26</f>
        <v>450.54158283999999</v>
      </c>
      <c r="E150" s="36">
        <f>SUMIFS(СВЦЭМ!$D$33:$D$776,СВЦЭМ!$A$33:$A$776,$A150,СВЦЭМ!$B$33:$B$776,E$119)+'СЕТ СН'!$H$14+СВЦЭМ!$D$10+'СЕТ СН'!$H$6-'СЕТ СН'!$H$26</f>
        <v>450.54158283999999</v>
      </c>
      <c r="F150" s="36">
        <f>SUMIFS(СВЦЭМ!$D$33:$D$776,СВЦЭМ!$A$33:$A$776,$A150,СВЦЭМ!$B$33:$B$776,F$119)+'СЕТ СН'!$H$14+СВЦЭМ!$D$10+'СЕТ СН'!$H$6-'СЕТ СН'!$H$26</f>
        <v>450.54158283999999</v>
      </c>
      <c r="G150" s="36">
        <f>SUMIFS(СВЦЭМ!$D$33:$D$776,СВЦЭМ!$A$33:$A$776,$A150,СВЦЭМ!$B$33:$B$776,G$119)+'СЕТ СН'!$H$14+СВЦЭМ!$D$10+'СЕТ СН'!$H$6-'СЕТ СН'!$H$26</f>
        <v>450.54158283999999</v>
      </c>
      <c r="H150" s="36">
        <f>SUMIFS(СВЦЭМ!$D$33:$D$776,СВЦЭМ!$A$33:$A$776,$A150,СВЦЭМ!$B$33:$B$776,H$119)+'СЕТ СН'!$H$14+СВЦЭМ!$D$10+'СЕТ СН'!$H$6-'СЕТ СН'!$H$26</f>
        <v>450.54158283999999</v>
      </c>
      <c r="I150" s="36">
        <f>SUMIFS(СВЦЭМ!$D$33:$D$776,СВЦЭМ!$A$33:$A$776,$A150,СВЦЭМ!$B$33:$B$776,I$119)+'СЕТ СН'!$H$14+СВЦЭМ!$D$10+'СЕТ СН'!$H$6-'СЕТ СН'!$H$26</f>
        <v>450.54158283999999</v>
      </c>
      <c r="J150" s="36">
        <f>SUMIFS(СВЦЭМ!$D$33:$D$776,СВЦЭМ!$A$33:$A$776,$A150,СВЦЭМ!$B$33:$B$776,J$119)+'СЕТ СН'!$H$14+СВЦЭМ!$D$10+'СЕТ СН'!$H$6-'СЕТ СН'!$H$26</f>
        <v>450.54158283999999</v>
      </c>
      <c r="K150" s="36">
        <f>SUMIFS(СВЦЭМ!$D$33:$D$776,СВЦЭМ!$A$33:$A$776,$A150,СВЦЭМ!$B$33:$B$776,K$119)+'СЕТ СН'!$H$14+СВЦЭМ!$D$10+'СЕТ СН'!$H$6-'СЕТ СН'!$H$26</f>
        <v>450.54158283999999</v>
      </c>
      <c r="L150" s="36">
        <f>SUMIFS(СВЦЭМ!$D$33:$D$776,СВЦЭМ!$A$33:$A$776,$A150,СВЦЭМ!$B$33:$B$776,L$119)+'СЕТ СН'!$H$14+СВЦЭМ!$D$10+'СЕТ СН'!$H$6-'СЕТ СН'!$H$26</f>
        <v>450.54158283999999</v>
      </c>
      <c r="M150" s="36">
        <f>SUMIFS(СВЦЭМ!$D$33:$D$776,СВЦЭМ!$A$33:$A$776,$A150,СВЦЭМ!$B$33:$B$776,M$119)+'СЕТ СН'!$H$14+СВЦЭМ!$D$10+'СЕТ СН'!$H$6-'СЕТ СН'!$H$26</f>
        <v>450.54158283999999</v>
      </c>
      <c r="N150" s="36">
        <f>SUMIFS(СВЦЭМ!$D$33:$D$776,СВЦЭМ!$A$33:$A$776,$A150,СВЦЭМ!$B$33:$B$776,N$119)+'СЕТ СН'!$H$14+СВЦЭМ!$D$10+'СЕТ СН'!$H$6-'СЕТ СН'!$H$26</f>
        <v>450.54158283999999</v>
      </c>
      <c r="O150" s="36">
        <f>SUMIFS(СВЦЭМ!$D$33:$D$776,СВЦЭМ!$A$33:$A$776,$A150,СВЦЭМ!$B$33:$B$776,O$119)+'СЕТ СН'!$H$14+СВЦЭМ!$D$10+'СЕТ СН'!$H$6-'СЕТ СН'!$H$26</f>
        <v>450.54158283999999</v>
      </c>
      <c r="P150" s="36">
        <f>SUMIFS(СВЦЭМ!$D$33:$D$776,СВЦЭМ!$A$33:$A$776,$A150,СВЦЭМ!$B$33:$B$776,P$119)+'СЕТ СН'!$H$14+СВЦЭМ!$D$10+'СЕТ СН'!$H$6-'СЕТ СН'!$H$26</f>
        <v>450.54158283999999</v>
      </c>
      <c r="Q150" s="36">
        <f>SUMIFS(СВЦЭМ!$D$33:$D$776,СВЦЭМ!$A$33:$A$776,$A150,СВЦЭМ!$B$33:$B$776,Q$119)+'СЕТ СН'!$H$14+СВЦЭМ!$D$10+'СЕТ СН'!$H$6-'СЕТ СН'!$H$26</f>
        <v>450.54158283999999</v>
      </c>
      <c r="R150" s="36">
        <f>SUMIFS(СВЦЭМ!$D$33:$D$776,СВЦЭМ!$A$33:$A$776,$A150,СВЦЭМ!$B$33:$B$776,R$119)+'СЕТ СН'!$H$14+СВЦЭМ!$D$10+'СЕТ СН'!$H$6-'СЕТ СН'!$H$26</f>
        <v>450.54158283999999</v>
      </c>
      <c r="S150" s="36">
        <f>SUMIFS(СВЦЭМ!$D$33:$D$776,СВЦЭМ!$A$33:$A$776,$A150,СВЦЭМ!$B$33:$B$776,S$119)+'СЕТ СН'!$H$14+СВЦЭМ!$D$10+'СЕТ СН'!$H$6-'СЕТ СН'!$H$26</f>
        <v>450.54158283999999</v>
      </c>
      <c r="T150" s="36">
        <f>SUMIFS(СВЦЭМ!$D$33:$D$776,СВЦЭМ!$A$33:$A$776,$A150,СВЦЭМ!$B$33:$B$776,T$119)+'СЕТ СН'!$H$14+СВЦЭМ!$D$10+'СЕТ СН'!$H$6-'СЕТ СН'!$H$26</f>
        <v>450.54158283999999</v>
      </c>
      <c r="U150" s="36">
        <f>SUMIFS(СВЦЭМ!$D$33:$D$776,СВЦЭМ!$A$33:$A$776,$A150,СВЦЭМ!$B$33:$B$776,U$119)+'СЕТ СН'!$H$14+СВЦЭМ!$D$10+'СЕТ СН'!$H$6-'СЕТ СН'!$H$26</f>
        <v>450.54158283999999</v>
      </c>
      <c r="V150" s="36">
        <f>SUMIFS(СВЦЭМ!$D$33:$D$776,СВЦЭМ!$A$33:$A$776,$A150,СВЦЭМ!$B$33:$B$776,V$119)+'СЕТ СН'!$H$14+СВЦЭМ!$D$10+'СЕТ СН'!$H$6-'СЕТ СН'!$H$26</f>
        <v>450.54158283999999</v>
      </c>
      <c r="W150" s="36">
        <f>SUMIFS(СВЦЭМ!$D$33:$D$776,СВЦЭМ!$A$33:$A$776,$A150,СВЦЭМ!$B$33:$B$776,W$119)+'СЕТ СН'!$H$14+СВЦЭМ!$D$10+'СЕТ СН'!$H$6-'СЕТ СН'!$H$26</f>
        <v>450.54158283999999</v>
      </c>
      <c r="X150" s="36">
        <f>SUMIFS(СВЦЭМ!$D$33:$D$776,СВЦЭМ!$A$33:$A$776,$A150,СВЦЭМ!$B$33:$B$776,X$119)+'СЕТ СН'!$H$14+СВЦЭМ!$D$10+'СЕТ СН'!$H$6-'СЕТ СН'!$H$26</f>
        <v>450.54158283999999</v>
      </c>
      <c r="Y150" s="36">
        <f>SUMIFS(СВЦЭМ!$D$33:$D$776,СВЦЭМ!$A$33:$A$776,$A150,СВЦЭМ!$B$33:$B$776,Y$119)+'СЕТ СН'!$H$14+СВЦЭМ!$D$10+'СЕТ СН'!$H$6-'СЕТ СН'!$H$26</f>
        <v>450.54158283999999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01.11.2019</v>
      </c>
      <c r="B156" s="36">
        <f>SUMIFS(СВЦЭМ!$D$33:$D$776,СВЦЭМ!$A$33:$A$776,$A156,СВЦЭМ!$B$33:$B$776,B$155)+'СЕТ СН'!$I$14+СВЦЭМ!$D$10+'СЕТ СН'!$I$6-'СЕТ СН'!$I$26</f>
        <v>1441.99251134</v>
      </c>
      <c r="C156" s="36">
        <f>SUMIFS(СВЦЭМ!$D$33:$D$776,СВЦЭМ!$A$33:$A$776,$A156,СВЦЭМ!$B$33:$B$776,C$155)+'СЕТ СН'!$I$14+СВЦЭМ!$D$10+'СЕТ СН'!$I$6-'СЕТ СН'!$I$26</f>
        <v>1485.914906</v>
      </c>
      <c r="D156" s="36">
        <f>SUMIFS(СВЦЭМ!$D$33:$D$776,СВЦЭМ!$A$33:$A$776,$A156,СВЦЭМ!$B$33:$B$776,D$155)+'СЕТ СН'!$I$14+СВЦЭМ!$D$10+'СЕТ СН'!$I$6-'СЕТ СН'!$I$26</f>
        <v>1504.3242357399999</v>
      </c>
      <c r="E156" s="36">
        <f>SUMIFS(СВЦЭМ!$D$33:$D$776,СВЦЭМ!$A$33:$A$776,$A156,СВЦЭМ!$B$33:$B$776,E$155)+'СЕТ СН'!$I$14+СВЦЭМ!$D$10+'СЕТ СН'!$I$6-'СЕТ СН'!$I$26</f>
        <v>1516.6403541700001</v>
      </c>
      <c r="F156" s="36">
        <f>SUMIFS(СВЦЭМ!$D$33:$D$776,СВЦЭМ!$A$33:$A$776,$A156,СВЦЭМ!$B$33:$B$776,F$155)+'СЕТ СН'!$I$14+СВЦЭМ!$D$10+'СЕТ СН'!$I$6-'СЕТ СН'!$I$26</f>
        <v>1520.04426343</v>
      </c>
      <c r="G156" s="36">
        <f>SUMIFS(СВЦЭМ!$D$33:$D$776,СВЦЭМ!$A$33:$A$776,$A156,СВЦЭМ!$B$33:$B$776,G$155)+'СЕТ СН'!$I$14+СВЦЭМ!$D$10+'СЕТ СН'!$I$6-'СЕТ СН'!$I$26</f>
        <v>1501.5175393700001</v>
      </c>
      <c r="H156" s="36">
        <f>SUMIFS(СВЦЭМ!$D$33:$D$776,СВЦЭМ!$A$33:$A$776,$A156,СВЦЭМ!$B$33:$B$776,H$155)+'СЕТ СН'!$I$14+СВЦЭМ!$D$10+'СЕТ СН'!$I$6-'СЕТ СН'!$I$26</f>
        <v>1491.90960049</v>
      </c>
      <c r="I156" s="36">
        <f>SUMIFS(СВЦЭМ!$D$33:$D$776,СВЦЭМ!$A$33:$A$776,$A156,СВЦЭМ!$B$33:$B$776,I$155)+'СЕТ СН'!$I$14+СВЦЭМ!$D$10+'СЕТ СН'!$I$6-'СЕТ СН'!$I$26</f>
        <v>1476.02624595</v>
      </c>
      <c r="J156" s="36">
        <f>SUMIFS(СВЦЭМ!$D$33:$D$776,СВЦЭМ!$A$33:$A$776,$A156,СВЦЭМ!$B$33:$B$776,J$155)+'СЕТ СН'!$I$14+СВЦЭМ!$D$10+'СЕТ СН'!$I$6-'СЕТ СН'!$I$26</f>
        <v>1451.4368686</v>
      </c>
      <c r="K156" s="36">
        <f>SUMIFS(СВЦЭМ!$D$33:$D$776,СВЦЭМ!$A$33:$A$776,$A156,СВЦЭМ!$B$33:$B$776,K$155)+'СЕТ СН'!$I$14+СВЦЭМ!$D$10+'СЕТ СН'!$I$6-'СЕТ СН'!$I$26</f>
        <v>1438.9035040900001</v>
      </c>
      <c r="L156" s="36">
        <f>SUMIFS(СВЦЭМ!$D$33:$D$776,СВЦЭМ!$A$33:$A$776,$A156,СВЦЭМ!$B$33:$B$776,L$155)+'СЕТ СН'!$I$14+СВЦЭМ!$D$10+'СЕТ СН'!$I$6-'СЕТ СН'!$I$26</f>
        <v>1444.32260417</v>
      </c>
      <c r="M156" s="36">
        <f>SUMIFS(СВЦЭМ!$D$33:$D$776,СВЦЭМ!$A$33:$A$776,$A156,СВЦЭМ!$B$33:$B$776,M$155)+'СЕТ СН'!$I$14+СВЦЭМ!$D$10+'СЕТ СН'!$I$6-'СЕТ СН'!$I$26</f>
        <v>1446.9744448700001</v>
      </c>
      <c r="N156" s="36">
        <f>SUMIFS(СВЦЭМ!$D$33:$D$776,СВЦЭМ!$A$33:$A$776,$A156,СВЦЭМ!$B$33:$B$776,N$155)+'СЕТ СН'!$I$14+СВЦЭМ!$D$10+'СЕТ СН'!$I$6-'СЕТ СН'!$I$26</f>
        <v>1452.61470272</v>
      </c>
      <c r="O156" s="36">
        <f>SUMIFS(СВЦЭМ!$D$33:$D$776,СВЦЭМ!$A$33:$A$776,$A156,СВЦЭМ!$B$33:$B$776,O$155)+'СЕТ СН'!$I$14+СВЦЭМ!$D$10+'СЕТ СН'!$I$6-'СЕТ СН'!$I$26</f>
        <v>1450.62495605</v>
      </c>
      <c r="P156" s="36">
        <f>SUMIFS(СВЦЭМ!$D$33:$D$776,СВЦЭМ!$A$33:$A$776,$A156,СВЦЭМ!$B$33:$B$776,P$155)+'СЕТ СН'!$I$14+СВЦЭМ!$D$10+'СЕТ СН'!$I$6-'СЕТ СН'!$I$26</f>
        <v>1457.0462543900001</v>
      </c>
      <c r="Q156" s="36">
        <f>SUMIFS(СВЦЭМ!$D$33:$D$776,СВЦЭМ!$A$33:$A$776,$A156,СВЦЭМ!$B$33:$B$776,Q$155)+'СЕТ СН'!$I$14+СВЦЭМ!$D$10+'СЕТ СН'!$I$6-'СЕТ СН'!$I$26</f>
        <v>1454.3448816600001</v>
      </c>
      <c r="R156" s="36">
        <f>SUMIFS(СВЦЭМ!$D$33:$D$776,СВЦЭМ!$A$33:$A$776,$A156,СВЦЭМ!$B$33:$B$776,R$155)+'СЕТ СН'!$I$14+СВЦЭМ!$D$10+'СЕТ СН'!$I$6-'СЕТ СН'!$I$26</f>
        <v>1411.7163178000001</v>
      </c>
      <c r="S156" s="36">
        <f>SUMIFS(СВЦЭМ!$D$33:$D$776,СВЦЭМ!$A$33:$A$776,$A156,СВЦЭМ!$B$33:$B$776,S$155)+'СЕТ СН'!$I$14+СВЦЭМ!$D$10+'СЕТ СН'!$I$6-'СЕТ СН'!$I$26</f>
        <v>1393.5475980000001</v>
      </c>
      <c r="T156" s="36">
        <f>SUMIFS(СВЦЭМ!$D$33:$D$776,СВЦЭМ!$A$33:$A$776,$A156,СВЦЭМ!$B$33:$B$776,T$155)+'СЕТ СН'!$I$14+СВЦЭМ!$D$10+'СЕТ СН'!$I$6-'СЕТ СН'!$I$26</f>
        <v>1372.4755352699999</v>
      </c>
      <c r="U156" s="36">
        <f>SUMIFS(СВЦЭМ!$D$33:$D$776,СВЦЭМ!$A$33:$A$776,$A156,СВЦЭМ!$B$33:$B$776,U$155)+'СЕТ СН'!$I$14+СВЦЭМ!$D$10+'СЕТ СН'!$I$6-'СЕТ СН'!$I$26</f>
        <v>1371.3918274299999</v>
      </c>
      <c r="V156" s="36">
        <f>SUMIFS(СВЦЭМ!$D$33:$D$776,СВЦЭМ!$A$33:$A$776,$A156,СВЦЭМ!$B$33:$B$776,V$155)+'СЕТ СН'!$I$14+СВЦЭМ!$D$10+'СЕТ СН'!$I$6-'СЕТ СН'!$I$26</f>
        <v>1379.2616764499999</v>
      </c>
      <c r="W156" s="36">
        <f>SUMIFS(СВЦЭМ!$D$33:$D$776,СВЦЭМ!$A$33:$A$776,$A156,СВЦЭМ!$B$33:$B$776,W$155)+'СЕТ СН'!$I$14+СВЦЭМ!$D$10+'СЕТ СН'!$I$6-'СЕТ СН'!$I$26</f>
        <v>1395.42599331</v>
      </c>
      <c r="X156" s="36">
        <f>SUMIFS(СВЦЭМ!$D$33:$D$776,СВЦЭМ!$A$33:$A$776,$A156,СВЦЭМ!$B$33:$B$776,X$155)+'СЕТ СН'!$I$14+СВЦЭМ!$D$10+'СЕТ СН'!$I$6-'СЕТ СН'!$I$26</f>
        <v>1409.5432567600001</v>
      </c>
      <c r="Y156" s="36">
        <f>SUMIFS(СВЦЭМ!$D$33:$D$776,СВЦЭМ!$A$33:$A$776,$A156,СВЦЭМ!$B$33:$B$776,Y$155)+'СЕТ СН'!$I$14+СВЦЭМ!$D$10+'СЕТ СН'!$I$6-'СЕТ СН'!$I$26</f>
        <v>1436.9671406100001</v>
      </c>
      <c r="AA156" s="45"/>
    </row>
    <row r="157" spans="1:27" ht="15.75" x14ac:dyDescent="0.2">
      <c r="A157" s="35">
        <f>A156+1</f>
        <v>43771</v>
      </c>
      <c r="B157" s="36">
        <f>SUMIFS(СВЦЭМ!$D$33:$D$776,СВЦЭМ!$A$33:$A$776,$A157,СВЦЭМ!$B$33:$B$776,B$155)+'СЕТ СН'!$I$14+СВЦЭМ!$D$10+'СЕТ СН'!$I$6-'СЕТ СН'!$I$26</f>
        <v>1454.1693767699999</v>
      </c>
      <c r="C157" s="36">
        <f>SUMIFS(СВЦЭМ!$D$33:$D$776,СВЦЭМ!$A$33:$A$776,$A157,СВЦЭМ!$B$33:$B$776,C$155)+'СЕТ СН'!$I$14+СВЦЭМ!$D$10+'СЕТ СН'!$I$6-'СЕТ СН'!$I$26</f>
        <v>1491.9219640199999</v>
      </c>
      <c r="D157" s="36">
        <f>SUMIFS(СВЦЭМ!$D$33:$D$776,СВЦЭМ!$A$33:$A$776,$A157,СВЦЭМ!$B$33:$B$776,D$155)+'СЕТ СН'!$I$14+СВЦЭМ!$D$10+'СЕТ СН'!$I$6-'СЕТ СН'!$I$26</f>
        <v>1514.24794696</v>
      </c>
      <c r="E157" s="36">
        <f>SUMIFS(СВЦЭМ!$D$33:$D$776,СВЦЭМ!$A$33:$A$776,$A157,СВЦЭМ!$B$33:$B$776,E$155)+'СЕТ СН'!$I$14+СВЦЭМ!$D$10+'СЕТ СН'!$I$6-'СЕТ СН'!$I$26</f>
        <v>1524.03687681</v>
      </c>
      <c r="F157" s="36">
        <f>SUMIFS(СВЦЭМ!$D$33:$D$776,СВЦЭМ!$A$33:$A$776,$A157,СВЦЭМ!$B$33:$B$776,F$155)+'СЕТ СН'!$I$14+СВЦЭМ!$D$10+'СЕТ СН'!$I$6-'СЕТ СН'!$I$26</f>
        <v>1508.99468394</v>
      </c>
      <c r="G157" s="36">
        <f>SUMIFS(СВЦЭМ!$D$33:$D$776,СВЦЭМ!$A$33:$A$776,$A157,СВЦЭМ!$B$33:$B$776,G$155)+'СЕТ СН'!$I$14+СВЦЭМ!$D$10+'СЕТ СН'!$I$6-'СЕТ СН'!$I$26</f>
        <v>1495.9912949100001</v>
      </c>
      <c r="H157" s="36">
        <f>SUMIFS(СВЦЭМ!$D$33:$D$776,СВЦЭМ!$A$33:$A$776,$A157,СВЦЭМ!$B$33:$B$776,H$155)+'СЕТ СН'!$I$14+СВЦЭМ!$D$10+'СЕТ СН'!$I$6-'СЕТ СН'!$I$26</f>
        <v>1474.19010542</v>
      </c>
      <c r="I157" s="36">
        <f>SUMIFS(СВЦЭМ!$D$33:$D$776,СВЦЭМ!$A$33:$A$776,$A157,СВЦЭМ!$B$33:$B$776,I$155)+'СЕТ СН'!$I$14+СВЦЭМ!$D$10+'СЕТ СН'!$I$6-'СЕТ СН'!$I$26</f>
        <v>1465.3555352200001</v>
      </c>
      <c r="J157" s="36">
        <f>SUMIFS(СВЦЭМ!$D$33:$D$776,СВЦЭМ!$A$33:$A$776,$A157,СВЦЭМ!$B$33:$B$776,J$155)+'СЕТ СН'!$I$14+СВЦЭМ!$D$10+'СЕТ СН'!$I$6-'СЕТ СН'!$I$26</f>
        <v>1450.7901563999999</v>
      </c>
      <c r="K157" s="36">
        <f>SUMIFS(СВЦЭМ!$D$33:$D$776,СВЦЭМ!$A$33:$A$776,$A157,СВЦЭМ!$B$33:$B$776,K$155)+'СЕТ СН'!$I$14+СВЦЭМ!$D$10+'СЕТ СН'!$I$6-'СЕТ СН'!$I$26</f>
        <v>1422.0366859599999</v>
      </c>
      <c r="L157" s="36">
        <f>SUMIFS(СВЦЭМ!$D$33:$D$776,СВЦЭМ!$A$33:$A$776,$A157,СВЦЭМ!$B$33:$B$776,L$155)+'СЕТ СН'!$I$14+СВЦЭМ!$D$10+'СЕТ СН'!$I$6-'СЕТ СН'!$I$26</f>
        <v>1407.6540032100002</v>
      </c>
      <c r="M157" s="36">
        <f>SUMIFS(СВЦЭМ!$D$33:$D$776,СВЦЭМ!$A$33:$A$776,$A157,СВЦЭМ!$B$33:$B$776,M$155)+'СЕТ СН'!$I$14+СВЦЭМ!$D$10+'СЕТ СН'!$I$6-'СЕТ СН'!$I$26</f>
        <v>1418.8007577799999</v>
      </c>
      <c r="N157" s="36">
        <f>SUMIFS(СВЦЭМ!$D$33:$D$776,СВЦЭМ!$A$33:$A$776,$A157,СВЦЭМ!$B$33:$B$776,N$155)+'СЕТ СН'!$I$14+СВЦЭМ!$D$10+'СЕТ СН'!$I$6-'СЕТ СН'!$I$26</f>
        <v>1417.5688265600002</v>
      </c>
      <c r="O157" s="36">
        <f>SUMIFS(СВЦЭМ!$D$33:$D$776,СВЦЭМ!$A$33:$A$776,$A157,СВЦЭМ!$B$33:$B$776,O$155)+'СЕТ СН'!$I$14+СВЦЭМ!$D$10+'СЕТ СН'!$I$6-'СЕТ СН'!$I$26</f>
        <v>1423.37743916</v>
      </c>
      <c r="P157" s="36">
        <f>SUMIFS(СВЦЭМ!$D$33:$D$776,СВЦЭМ!$A$33:$A$776,$A157,СВЦЭМ!$B$33:$B$776,P$155)+'СЕТ СН'!$I$14+СВЦЭМ!$D$10+'СЕТ СН'!$I$6-'СЕТ СН'!$I$26</f>
        <v>1430.74494473</v>
      </c>
      <c r="Q157" s="36">
        <f>SUMIFS(СВЦЭМ!$D$33:$D$776,СВЦЭМ!$A$33:$A$776,$A157,СВЦЭМ!$B$33:$B$776,Q$155)+'СЕТ СН'!$I$14+СВЦЭМ!$D$10+'СЕТ СН'!$I$6-'СЕТ СН'!$I$26</f>
        <v>1413.27011717</v>
      </c>
      <c r="R157" s="36">
        <f>SUMIFS(СВЦЭМ!$D$33:$D$776,СВЦЭМ!$A$33:$A$776,$A157,СВЦЭМ!$B$33:$B$776,R$155)+'СЕТ СН'!$I$14+СВЦЭМ!$D$10+'СЕТ СН'!$I$6-'СЕТ СН'!$I$26</f>
        <v>1369.47072346</v>
      </c>
      <c r="S157" s="36">
        <f>SUMIFS(СВЦЭМ!$D$33:$D$776,СВЦЭМ!$A$33:$A$776,$A157,СВЦЭМ!$B$33:$B$776,S$155)+'СЕТ СН'!$I$14+СВЦЭМ!$D$10+'СЕТ СН'!$I$6-'СЕТ СН'!$I$26</f>
        <v>1349.1031395800001</v>
      </c>
      <c r="T157" s="36">
        <f>SUMIFS(СВЦЭМ!$D$33:$D$776,СВЦЭМ!$A$33:$A$776,$A157,СВЦЭМ!$B$33:$B$776,T$155)+'СЕТ СН'!$I$14+СВЦЭМ!$D$10+'СЕТ СН'!$I$6-'СЕТ СН'!$I$26</f>
        <v>1341.6578089899999</v>
      </c>
      <c r="U157" s="36">
        <f>SUMIFS(СВЦЭМ!$D$33:$D$776,СВЦЭМ!$A$33:$A$776,$A157,СВЦЭМ!$B$33:$B$776,U$155)+'СЕТ СН'!$I$14+СВЦЭМ!$D$10+'СЕТ СН'!$I$6-'СЕТ СН'!$I$26</f>
        <v>1341.4948896999999</v>
      </c>
      <c r="V157" s="36">
        <f>SUMIFS(СВЦЭМ!$D$33:$D$776,СВЦЭМ!$A$33:$A$776,$A157,СВЦЭМ!$B$33:$B$776,V$155)+'СЕТ СН'!$I$14+СВЦЭМ!$D$10+'СЕТ СН'!$I$6-'СЕТ СН'!$I$26</f>
        <v>1343.0235438899999</v>
      </c>
      <c r="W157" s="36">
        <f>SUMIFS(СВЦЭМ!$D$33:$D$776,СВЦЭМ!$A$33:$A$776,$A157,СВЦЭМ!$B$33:$B$776,W$155)+'СЕТ СН'!$I$14+СВЦЭМ!$D$10+'СЕТ СН'!$I$6-'СЕТ СН'!$I$26</f>
        <v>1371.6231675899999</v>
      </c>
      <c r="X157" s="36">
        <f>SUMIFS(СВЦЭМ!$D$33:$D$776,СВЦЭМ!$A$33:$A$776,$A157,СВЦЭМ!$B$33:$B$776,X$155)+'СЕТ СН'!$I$14+СВЦЭМ!$D$10+'СЕТ СН'!$I$6-'СЕТ СН'!$I$26</f>
        <v>1385.35967581</v>
      </c>
      <c r="Y157" s="36">
        <f>SUMIFS(СВЦЭМ!$D$33:$D$776,СВЦЭМ!$A$33:$A$776,$A157,СВЦЭМ!$B$33:$B$776,Y$155)+'СЕТ СН'!$I$14+СВЦЭМ!$D$10+'СЕТ СН'!$I$6-'СЕТ СН'!$I$26</f>
        <v>1411.81958031</v>
      </c>
    </row>
    <row r="158" spans="1:27" ht="15.75" x14ac:dyDescent="0.2">
      <c r="A158" s="35">
        <f t="shared" ref="A158:A186" si="4">A157+1</f>
        <v>43772</v>
      </c>
      <c r="B158" s="36">
        <f>SUMIFS(СВЦЭМ!$D$33:$D$776,СВЦЭМ!$A$33:$A$776,$A158,СВЦЭМ!$B$33:$B$776,B$155)+'СЕТ СН'!$I$14+СВЦЭМ!$D$10+'СЕТ СН'!$I$6-'СЕТ СН'!$I$26</f>
        <v>1396.9930165999999</v>
      </c>
      <c r="C158" s="36">
        <f>SUMIFS(СВЦЭМ!$D$33:$D$776,СВЦЭМ!$A$33:$A$776,$A158,СВЦЭМ!$B$33:$B$776,C$155)+'СЕТ СН'!$I$14+СВЦЭМ!$D$10+'СЕТ СН'!$I$6-'СЕТ СН'!$I$26</f>
        <v>1436.48663779</v>
      </c>
      <c r="D158" s="36">
        <f>SUMIFS(СВЦЭМ!$D$33:$D$776,СВЦЭМ!$A$33:$A$776,$A158,СВЦЭМ!$B$33:$B$776,D$155)+'СЕТ СН'!$I$14+СВЦЭМ!$D$10+'СЕТ СН'!$I$6-'СЕТ СН'!$I$26</f>
        <v>1452.2872032</v>
      </c>
      <c r="E158" s="36">
        <f>SUMIFS(СВЦЭМ!$D$33:$D$776,СВЦЭМ!$A$33:$A$776,$A158,СВЦЭМ!$B$33:$B$776,E$155)+'СЕТ СН'!$I$14+СВЦЭМ!$D$10+'СЕТ СН'!$I$6-'СЕТ СН'!$I$26</f>
        <v>1457.04939532</v>
      </c>
      <c r="F158" s="36">
        <f>SUMIFS(СВЦЭМ!$D$33:$D$776,СВЦЭМ!$A$33:$A$776,$A158,СВЦЭМ!$B$33:$B$776,F$155)+'СЕТ СН'!$I$14+СВЦЭМ!$D$10+'СЕТ СН'!$I$6-'СЕТ СН'!$I$26</f>
        <v>1473.4948703</v>
      </c>
      <c r="G158" s="36">
        <f>SUMIFS(СВЦЭМ!$D$33:$D$776,СВЦЭМ!$A$33:$A$776,$A158,СВЦЭМ!$B$33:$B$776,G$155)+'СЕТ СН'!$I$14+СВЦЭМ!$D$10+'СЕТ СН'!$I$6-'СЕТ СН'!$I$26</f>
        <v>1460.1767634</v>
      </c>
      <c r="H158" s="36">
        <f>SUMIFS(СВЦЭМ!$D$33:$D$776,СВЦЭМ!$A$33:$A$776,$A158,СВЦЭМ!$B$33:$B$776,H$155)+'СЕТ СН'!$I$14+СВЦЭМ!$D$10+'СЕТ СН'!$I$6-'СЕТ СН'!$I$26</f>
        <v>1445.42100125</v>
      </c>
      <c r="I158" s="36">
        <f>SUMIFS(СВЦЭМ!$D$33:$D$776,СВЦЭМ!$A$33:$A$776,$A158,СВЦЭМ!$B$33:$B$776,I$155)+'СЕТ СН'!$I$14+СВЦЭМ!$D$10+'СЕТ СН'!$I$6-'СЕТ СН'!$I$26</f>
        <v>1435.98298011</v>
      </c>
      <c r="J158" s="36">
        <f>SUMIFS(СВЦЭМ!$D$33:$D$776,СВЦЭМ!$A$33:$A$776,$A158,СВЦЭМ!$B$33:$B$776,J$155)+'СЕТ СН'!$I$14+СВЦЭМ!$D$10+'СЕТ СН'!$I$6-'СЕТ СН'!$I$26</f>
        <v>1399.3084755499999</v>
      </c>
      <c r="K158" s="36">
        <f>SUMIFS(СВЦЭМ!$D$33:$D$776,СВЦЭМ!$A$33:$A$776,$A158,СВЦЭМ!$B$33:$B$776,K$155)+'СЕТ СН'!$I$14+СВЦЭМ!$D$10+'СЕТ СН'!$I$6-'СЕТ СН'!$I$26</f>
        <v>1354.2031538700001</v>
      </c>
      <c r="L158" s="36">
        <f>SUMIFS(СВЦЭМ!$D$33:$D$776,СВЦЭМ!$A$33:$A$776,$A158,СВЦЭМ!$B$33:$B$776,L$155)+'СЕТ СН'!$I$14+СВЦЭМ!$D$10+'СЕТ СН'!$I$6-'СЕТ СН'!$I$26</f>
        <v>1340.26899727</v>
      </c>
      <c r="M158" s="36">
        <f>SUMIFS(СВЦЭМ!$D$33:$D$776,СВЦЭМ!$A$33:$A$776,$A158,СВЦЭМ!$B$33:$B$776,M$155)+'СЕТ СН'!$I$14+СВЦЭМ!$D$10+'СЕТ СН'!$I$6-'СЕТ СН'!$I$26</f>
        <v>1342.7300853500001</v>
      </c>
      <c r="N158" s="36">
        <f>SUMIFS(СВЦЭМ!$D$33:$D$776,СВЦЭМ!$A$33:$A$776,$A158,СВЦЭМ!$B$33:$B$776,N$155)+'СЕТ СН'!$I$14+СВЦЭМ!$D$10+'СЕТ СН'!$I$6-'СЕТ СН'!$I$26</f>
        <v>1346.7467959200001</v>
      </c>
      <c r="O158" s="36">
        <f>SUMIFS(СВЦЭМ!$D$33:$D$776,СВЦЭМ!$A$33:$A$776,$A158,СВЦЭМ!$B$33:$B$776,O$155)+'СЕТ СН'!$I$14+СВЦЭМ!$D$10+'СЕТ СН'!$I$6-'СЕТ СН'!$I$26</f>
        <v>1350.41014748</v>
      </c>
      <c r="P158" s="36">
        <f>SUMIFS(СВЦЭМ!$D$33:$D$776,СВЦЭМ!$A$33:$A$776,$A158,СВЦЭМ!$B$33:$B$776,P$155)+'СЕТ СН'!$I$14+СВЦЭМ!$D$10+'СЕТ СН'!$I$6-'СЕТ СН'!$I$26</f>
        <v>1357.3208122999999</v>
      </c>
      <c r="Q158" s="36">
        <f>SUMIFS(СВЦЭМ!$D$33:$D$776,СВЦЭМ!$A$33:$A$776,$A158,СВЦЭМ!$B$33:$B$776,Q$155)+'СЕТ СН'!$I$14+СВЦЭМ!$D$10+'СЕТ СН'!$I$6-'СЕТ СН'!$I$26</f>
        <v>1350.7199621700001</v>
      </c>
      <c r="R158" s="36">
        <f>SUMIFS(СВЦЭМ!$D$33:$D$776,СВЦЭМ!$A$33:$A$776,$A158,СВЦЭМ!$B$33:$B$776,R$155)+'СЕТ СН'!$I$14+СВЦЭМ!$D$10+'СЕТ СН'!$I$6-'СЕТ СН'!$I$26</f>
        <v>1315.6423504200002</v>
      </c>
      <c r="S158" s="36">
        <f>SUMIFS(СВЦЭМ!$D$33:$D$776,СВЦЭМ!$A$33:$A$776,$A158,СВЦЭМ!$B$33:$B$776,S$155)+'СЕТ СН'!$I$14+СВЦЭМ!$D$10+'СЕТ СН'!$I$6-'СЕТ СН'!$I$26</f>
        <v>1288.5770564100001</v>
      </c>
      <c r="T158" s="36">
        <f>SUMIFS(СВЦЭМ!$D$33:$D$776,СВЦЭМ!$A$33:$A$776,$A158,СВЦЭМ!$B$33:$B$776,T$155)+'СЕТ СН'!$I$14+СВЦЭМ!$D$10+'СЕТ СН'!$I$6-'СЕТ СН'!$I$26</f>
        <v>1271.4664757300002</v>
      </c>
      <c r="U158" s="36">
        <f>SUMIFS(СВЦЭМ!$D$33:$D$776,СВЦЭМ!$A$33:$A$776,$A158,СВЦЭМ!$B$33:$B$776,U$155)+'СЕТ СН'!$I$14+СВЦЭМ!$D$10+'СЕТ СН'!$I$6-'СЕТ СН'!$I$26</f>
        <v>1272.01215026</v>
      </c>
      <c r="V158" s="36">
        <f>SUMIFS(СВЦЭМ!$D$33:$D$776,СВЦЭМ!$A$33:$A$776,$A158,СВЦЭМ!$B$33:$B$776,V$155)+'СЕТ СН'!$I$14+СВЦЭМ!$D$10+'СЕТ СН'!$I$6-'СЕТ СН'!$I$26</f>
        <v>1283.3499626299999</v>
      </c>
      <c r="W158" s="36">
        <f>SUMIFS(СВЦЭМ!$D$33:$D$776,СВЦЭМ!$A$33:$A$776,$A158,СВЦЭМ!$B$33:$B$776,W$155)+'СЕТ СН'!$I$14+СВЦЭМ!$D$10+'СЕТ СН'!$I$6-'СЕТ СН'!$I$26</f>
        <v>1290.97495654</v>
      </c>
      <c r="X158" s="36">
        <f>SUMIFS(СВЦЭМ!$D$33:$D$776,СВЦЭМ!$A$33:$A$776,$A158,СВЦЭМ!$B$33:$B$776,X$155)+'СЕТ СН'!$I$14+СВЦЭМ!$D$10+'СЕТ СН'!$I$6-'СЕТ СН'!$I$26</f>
        <v>1304.1130010000002</v>
      </c>
      <c r="Y158" s="36">
        <f>SUMIFS(СВЦЭМ!$D$33:$D$776,СВЦЭМ!$A$33:$A$776,$A158,СВЦЭМ!$B$33:$B$776,Y$155)+'СЕТ СН'!$I$14+СВЦЭМ!$D$10+'СЕТ СН'!$I$6-'СЕТ СН'!$I$26</f>
        <v>1347.0013625900001</v>
      </c>
    </row>
    <row r="159" spans="1:27" ht="15.75" x14ac:dyDescent="0.2">
      <c r="A159" s="35">
        <f t="shared" si="4"/>
        <v>43773</v>
      </c>
      <c r="B159" s="36">
        <f>SUMIFS(СВЦЭМ!$D$33:$D$776,СВЦЭМ!$A$33:$A$776,$A159,СВЦЭМ!$B$33:$B$776,B$155)+'СЕТ СН'!$I$14+СВЦЭМ!$D$10+'СЕТ СН'!$I$6-'СЕТ СН'!$I$26</f>
        <v>1424.19057815</v>
      </c>
      <c r="C159" s="36">
        <f>SUMIFS(СВЦЭМ!$D$33:$D$776,СВЦЭМ!$A$33:$A$776,$A159,СВЦЭМ!$B$33:$B$776,C$155)+'СЕТ СН'!$I$14+СВЦЭМ!$D$10+'СЕТ СН'!$I$6-'СЕТ СН'!$I$26</f>
        <v>1456.91070094</v>
      </c>
      <c r="D159" s="36">
        <f>SUMIFS(СВЦЭМ!$D$33:$D$776,СВЦЭМ!$A$33:$A$776,$A159,СВЦЭМ!$B$33:$B$776,D$155)+'СЕТ СН'!$I$14+СВЦЭМ!$D$10+'СЕТ СН'!$I$6-'СЕТ СН'!$I$26</f>
        <v>1468.20841163</v>
      </c>
      <c r="E159" s="36">
        <f>SUMIFS(СВЦЭМ!$D$33:$D$776,СВЦЭМ!$A$33:$A$776,$A159,СВЦЭМ!$B$33:$B$776,E$155)+'СЕТ СН'!$I$14+СВЦЭМ!$D$10+'СЕТ СН'!$I$6-'СЕТ СН'!$I$26</f>
        <v>1492.0581406599999</v>
      </c>
      <c r="F159" s="36">
        <f>SUMIFS(СВЦЭМ!$D$33:$D$776,СВЦЭМ!$A$33:$A$776,$A159,СВЦЭМ!$B$33:$B$776,F$155)+'СЕТ СН'!$I$14+СВЦЭМ!$D$10+'СЕТ СН'!$I$6-'СЕТ СН'!$I$26</f>
        <v>1493.7592003</v>
      </c>
      <c r="G159" s="36">
        <f>SUMIFS(СВЦЭМ!$D$33:$D$776,СВЦЭМ!$A$33:$A$776,$A159,СВЦЭМ!$B$33:$B$776,G$155)+'СЕТ СН'!$I$14+СВЦЭМ!$D$10+'СЕТ СН'!$I$6-'СЕТ СН'!$I$26</f>
        <v>1459.9301181400001</v>
      </c>
      <c r="H159" s="36">
        <f>SUMIFS(СВЦЭМ!$D$33:$D$776,СВЦЭМ!$A$33:$A$776,$A159,СВЦЭМ!$B$33:$B$776,H$155)+'СЕТ СН'!$I$14+СВЦЭМ!$D$10+'СЕТ СН'!$I$6-'СЕТ СН'!$I$26</f>
        <v>1427.4691920300002</v>
      </c>
      <c r="I159" s="36">
        <f>SUMIFS(СВЦЭМ!$D$33:$D$776,СВЦЭМ!$A$33:$A$776,$A159,СВЦЭМ!$B$33:$B$776,I$155)+'СЕТ СН'!$I$14+СВЦЭМ!$D$10+'СЕТ СН'!$I$6-'СЕТ СН'!$I$26</f>
        <v>1417.87020865</v>
      </c>
      <c r="J159" s="36">
        <f>SUMIFS(СВЦЭМ!$D$33:$D$776,СВЦЭМ!$A$33:$A$776,$A159,СВЦЭМ!$B$33:$B$776,J$155)+'СЕТ СН'!$I$14+СВЦЭМ!$D$10+'СЕТ СН'!$I$6-'СЕТ СН'!$I$26</f>
        <v>1401.1065367400001</v>
      </c>
      <c r="K159" s="36">
        <f>SUMIFS(СВЦЭМ!$D$33:$D$776,СВЦЭМ!$A$33:$A$776,$A159,СВЦЭМ!$B$33:$B$776,K$155)+'СЕТ СН'!$I$14+СВЦЭМ!$D$10+'СЕТ СН'!$I$6-'СЕТ СН'!$I$26</f>
        <v>1372.87574995</v>
      </c>
      <c r="L159" s="36">
        <f>SUMIFS(СВЦЭМ!$D$33:$D$776,СВЦЭМ!$A$33:$A$776,$A159,СВЦЭМ!$B$33:$B$776,L$155)+'СЕТ СН'!$I$14+СВЦЭМ!$D$10+'СЕТ СН'!$I$6-'СЕТ СН'!$I$26</f>
        <v>1357.7437551</v>
      </c>
      <c r="M159" s="36">
        <f>SUMIFS(СВЦЭМ!$D$33:$D$776,СВЦЭМ!$A$33:$A$776,$A159,СВЦЭМ!$B$33:$B$776,M$155)+'СЕТ СН'!$I$14+СВЦЭМ!$D$10+'СЕТ СН'!$I$6-'СЕТ СН'!$I$26</f>
        <v>1359.1816943900001</v>
      </c>
      <c r="N159" s="36">
        <f>SUMIFS(СВЦЭМ!$D$33:$D$776,СВЦЭМ!$A$33:$A$776,$A159,СВЦЭМ!$B$33:$B$776,N$155)+'СЕТ СН'!$I$14+СВЦЭМ!$D$10+'СЕТ СН'!$I$6-'СЕТ СН'!$I$26</f>
        <v>1360.9960338999999</v>
      </c>
      <c r="O159" s="36">
        <f>SUMIFS(СВЦЭМ!$D$33:$D$776,СВЦЭМ!$A$33:$A$776,$A159,СВЦЭМ!$B$33:$B$776,O$155)+'СЕТ СН'!$I$14+СВЦЭМ!$D$10+'СЕТ СН'!$I$6-'СЕТ СН'!$I$26</f>
        <v>1364.6105433</v>
      </c>
      <c r="P159" s="36">
        <f>SUMIFS(СВЦЭМ!$D$33:$D$776,СВЦЭМ!$A$33:$A$776,$A159,СВЦЭМ!$B$33:$B$776,P$155)+'СЕТ СН'!$I$14+СВЦЭМ!$D$10+'СЕТ СН'!$I$6-'СЕТ СН'!$I$26</f>
        <v>1382.87257546</v>
      </c>
      <c r="Q159" s="36">
        <f>SUMIFS(СВЦЭМ!$D$33:$D$776,СВЦЭМ!$A$33:$A$776,$A159,СВЦЭМ!$B$33:$B$776,Q$155)+'СЕТ СН'!$I$14+СВЦЭМ!$D$10+'СЕТ СН'!$I$6-'СЕТ СН'!$I$26</f>
        <v>1386.62099573</v>
      </c>
      <c r="R159" s="36">
        <f>SUMIFS(СВЦЭМ!$D$33:$D$776,СВЦЭМ!$A$33:$A$776,$A159,СВЦЭМ!$B$33:$B$776,R$155)+'СЕТ СН'!$I$14+СВЦЭМ!$D$10+'СЕТ СН'!$I$6-'СЕТ СН'!$I$26</f>
        <v>1346.94884905</v>
      </c>
      <c r="S159" s="36">
        <f>SUMIFS(СВЦЭМ!$D$33:$D$776,СВЦЭМ!$A$33:$A$776,$A159,СВЦЭМ!$B$33:$B$776,S$155)+'СЕТ СН'!$I$14+СВЦЭМ!$D$10+'СЕТ СН'!$I$6-'СЕТ СН'!$I$26</f>
        <v>1314.86159924</v>
      </c>
      <c r="T159" s="36">
        <f>SUMIFS(СВЦЭМ!$D$33:$D$776,СВЦЭМ!$A$33:$A$776,$A159,СВЦЭМ!$B$33:$B$776,T$155)+'СЕТ СН'!$I$14+СВЦЭМ!$D$10+'СЕТ СН'!$I$6-'СЕТ СН'!$I$26</f>
        <v>1301.53175642</v>
      </c>
      <c r="U159" s="36">
        <f>SUMIFS(СВЦЭМ!$D$33:$D$776,СВЦЭМ!$A$33:$A$776,$A159,СВЦЭМ!$B$33:$B$776,U$155)+'СЕТ СН'!$I$14+СВЦЭМ!$D$10+'СЕТ СН'!$I$6-'СЕТ СН'!$I$26</f>
        <v>1295.2467440200001</v>
      </c>
      <c r="V159" s="36">
        <f>SUMIFS(СВЦЭМ!$D$33:$D$776,СВЦЭМ!$A$33:$A$776,$A159,СВЦЭМ!$B$33:$B$776,V$155)+'СЕТ СН'!$I$14+СВЦЭМ!$D$10+'СЕТ СН'!$I$6-'СЕТ СН'!$I$26</f>
        <v>1304.1285949600001</v>
      </c>
      <c r="W159" s="36">
        <f>SUMIFS(СВЦЭМ!$D$33:$D$776,СВЦЭМ!$A$33:$A$776,$A159,СВЦЭМ!$B$33:$B$776,W$155)+'СЕТ СН'!$I$14+СВЦЭМ!$D$10+'СЕТ СН'!$I$6-'СЕТ СН'!$I$26</f>
        <v>1322.5017450800001</v>
      </c>
      <c r="X159" s="36">
        <f>SUMIFS(СВЦЭМ!$D$33:$D$776,СВЦЭМ!$A$33:$A$776,$A159,СВЦЭМ!$B$33:$B$776,X$155)+'СЕТ СН'!$I$14+СВЦЭМ!$D$10+'СЕТ СН'!$I$6-'СЕТ СН'!$I$26</f>
        <v>1336.9832944499999</v>
      </c>
      <c r="Y159" s="36">
        <f>SUMIFS(СВЦЭМ!$D$33:$D$776,СВЦЭМ!$A$33:$A$776,$A159,СВЦЭМ!$B$33:$B$776,Y$155)+'СЕТ СН'!$I$14+СВЦЭМ!$D$10+'СЕТ СН'!$I$6-'СЕТ СН'!$I$26</f>
        <v>1368.8051801699999</v>
      </c>
    </row>
    <row r="160" spans="1:27" ht="15.75" x14ac:dyDescent="0.2">
      <c r="A160" s="35">
        <f t="shared" si="4"/>
        <v>43774</v>
      </c>
      <c r="B160" s="36">
        <f>SUMIFS(СВЦЭМ!$D$33:$D$776,СВЦЭМ!$A$33:$A$776,$A160,СВЦЭМ!$B$33:$B$776,B$155)+'СЕТ СН'!$I$14+СВЦЭМ!$D$10+'СЕТ СН'!$I$6-'СЕТ СН'!$I$26</f>
        <v>1475.95538085</v>
      </c>
      <c r="C160" s="36">
        <f>SUMIFS(СВЦЭМ!$D$33:$D$776,СВЦЭМ!$A$33:$A$776,$A160,СВЦЭМ!$B$33:$B$776,C$155)+'СЕТ СН'!$I$14+СВЦЭМ!$D$10+'СЕТ СН'!$I$6-'СЕТ СН'!$I$26</f>
        <v>1495.4590424400001</v>
      </c>
      <c r="D160" s="36">
        <f>SUMIFS(СВЦЭМ!$D$33:$D$776,СВЦЭМ!$A$33:$A$776,$A160,СВЦЭМ!$B$33:$B$776,D$155)+'СЕТ СН'!$I$14+СВЦЭМ!$D$10+'СЕТ СН'!$I$6-'СЕТ СН'!$I$26</f>
        <v>1487.2945890400001</v>
      </c>
      <c r="E160" s="36">
        <f>SUMIFS(СВЦЭМ!$D$33:$D$776,СВЦЭМ!$A$33:$A$776,$A160,СВЦЭМ!$B$33:$B$776,E$155)+'СЕТ СН'!$I$14+СВЦЭМ!$D$10+'СЕТ СН'!$I$6-'СЕТ СН'!$I$26</f>
        <v>1492.7733495500001</v>
      </c>
      <c r="F160" s="36">
        <f>SUMIFS(СВЦЭМ!$D$33:$D$776,СВЦЭМ!$A$33:$A$776,$A160,СВЦЭМ!$B$33:$B$776,F$155)+'СЕТ СН'!$I$14+СВЦЭМ!$D$10+'СЕТ СН'!$I$6-'СЕТ СН'!$I$26</f>
        <v>1494.8863320800001</v>
      </c>
      <c r="G160" s="36">
        <f>SUMIFS(СВЦЭМ!$D$33:$D$776,СВЦЭМ!$A$33:$A$776,$A160,СВЦЭМ!$B$33:$B$776,G$155)+'СЕТ СН'!$I$14+СВЦЭМ!$D$10+'СЕТ СН'!$I$6-'СЕТ СН'!$I$26</f>
        <v>1476.1861591300001</v>
      </c>
      <c r="H160" s="36">
        <f>SUMIFS(СВЦЭМ!$D$33:$D$776,СВЦЭМ!$A$33:$A$776,$A160,СВЦЭМ!$B$33:$B$776,H$155)+'СЕТ СН'!$I$14+СВЦЭМ!$D$10+'СЕТ СН'!$I$6-'СЕТ СН'!$I$26</f>
        <v>1433.2921194800001</v>
      </c>
      <c r="I160" s="36">
        <f>SUMIFS(СВЦЭМ!$D$33:$D$776,СВЦЭМ!$A$33:$A$776,$A160,СВЦЭМ!$B$33:$B$776,I$155)+'СЕТ СН'!$I$14+СВЦЭМ!$D$10+'СЕТ СН'!$I$6-'СЕТ СН'!$I$26</f>
        <v>1446.53749139</v>
      </c>
      <c r="J160" s="36">
        <f>SUMIFS(СВЦЭМ!$D$33:$D$776,СВЦЭМ!$A$33:$A$776,$A160,СВЦЭМ!$B$33:$B$776,J$155)+'СЕТ СН'!$I$14+СВЦЭМ!$D$10+'СЕТ СН'!$I$6-'СЕТ СН'!$I$26</f>
        <v>1429.0822863200001</v>
      </c>
      <c r="K160" s="36">
        <f>SUMIFS(СВЦЭМ!$D$33:$D$776,СВЦЭМ!$A$33:$A$776,$A160,СВЦЭМ!$B$33:$B$776,K$155)+'СЕТ СН'!$I$14+СВЦЭМ!$D$10+'СЕТ СН'!$I$6-'СЕТ СН'!$I$26</f>
        <v>1403.6178703</v>
      </c>
      <c r="L160" s="36">
        <f>SUMIFS(СВЦЭМ!$D$33:$D$776,СВЦЭМ!$A$33:$A$776,$A160,СВЦЭМ!$B$33:$B$776,L$155)+'СЕТ СН'!$I$14+СВЦЭМ!$D$10+'СЕТ СН'!$I$6-'СЕТ СН'!$I$26</f>
        <v>1400.3001425500001</v>
      </c>
      <c r="M160" s="36">
        <f>SUMIFS(СВЦЭМ!$D$33:$D$776,СВЦЭМ!$A$33:$A$776,$A160,СВЦЭМ!$B$33:$B$776,M$155)+'СЕТ СН'!$I$14+СВЦЭМ!$D$10+'СЕТ СН'!$I$6-'СЕТ СН'!$I$26</f>
        <v>1405.1967436099999</v>
      </c>
      <c r="N160" s="36">
        <f>SUMIFS(СВЦЭМ!$D$33:$D$776,СВЦЭМ!$A$33:$A$776,$A160,СВЦЭМ!$B$33:$B$776,N$155)+'СЕТ СН'!$I$14+СВЦЭМ!$D$10+'СЕТ СН'!$I$6-'СЕТ СН'!$I$26</f>
        <v>1404.7790003</v>
      </c>
      <c r="O160" s="36">
        <f>SUMIFS(СВЦЭМ!$D$33:$D$776,СВЦЭМ!$A$33:$A$776,$A160,СВЦЭМ!$B$33:$B$776,O$155)+'СЕТ СН'!$I$14+СВЦЭМ!$D$10+'СЕТ СН'!$I$6-'СЕТ СН'!$I$26</f>
        <v>1420.4488558</v>
      </c>
      <c r="P160" s="36">
        <f>SUMIFS(СВЦЭМ!$D$33:$D$776,СВЦЭМ!$A$33:$A$776,$A160,СВЦЭМ!$B$33:$B$776,P$155)+'СЕТ СН'!$I$14+СВЦЭМ!$D$10+'СЕТ СН'!$I$6-'СЕТ СН'!$I$26</f>
        <v>1425.03182053</v>
      </c>
      <c r="Q160" s="36">
        <f>SUMIFS(СВЦЭМ!$D$33:$D$776,СВЦЭМ!$A$33:$A$776,$A160,СВЦЭМ!$B$33:$B$776,Q$155)+'СЕТ СН'!$I$14+СВЦЭМ!$D$10+'СЕТ СН'!$I$6-'СЕТ СН'!$I$26</f>
        <v>1410.96214265</v>
      </c>
      <c r="R160" s="36">
        <f>SUMIFS(СВЦЭМ!$D$33:$D$776,СВЦЭМ!$A$33:$A$776,$A160,СВЦЭМ!$B$33:$B$776,R$155)+'СЕТ СН'!$I$14+СВЦЭМ!$D$10+'СЕТ СН'!$I$6-'СЕТ СН'!$I$26</f>
        <v>1359.6045140700001</v>
      </c>
      <c r="S160" s="36">
        <f>SUMIFS(СВЦЭМ!$D$33:$D$776,СВЦЭМ!$A$33:$A$776,$A160,СВЦЭМ!$B$33:$B$776,S$155)+'СЕТ СН'!$I$14+СВЦЭМ!$D$10+'СЕТ СН'!$I$6-'СЕТ СН'!$I$26</f>
        <v>1332.7147666400001</v>
      </c>
      <c r="T160" s="36">
        <f>SUMIFS(СВЦЭМ!$D$33:$D$776,СВЦЭМ!$A$33:$A$776,$A160,СВЦЭМ!$B$33:$B$776,T$155)+'СЕТ СН'!$I$14+СВЦЭМ!$D$10+'СЕТ СН'!$I$6-'СЕТ СН'!$I$26</f>
        <v>1343.76576133</v>
      </c>
      <c r="U160" s="36">
        <f>SUMIFS(СВЦЭМ!$D$33:$D$776,СВЦЭМ!$A$33:$A$776,$A160,СВЦЭМ!$B$33:$B$776,U$155)+'СЕТ СН'!$I$14+СВЦЭМ!$D$10+'СЕТ СН'!$I$6-'СЕТ СН'!$I$26</f>
        <v>1347.7550619399999</v>
      </c>
      <c r="V160" s="36">
        <f>SUMIFS(СВЦЭМ!$D$33:$D$776,СВЦЭМ!$A$33:$A$776,$A160,СВЦЭМ!$B$33:$B$776,V$155)+'СЕТ СН'!$I$14+СВЦЭМ!$D$10+'СЕТ СН'!$I$6-'СЕТ СН'!$I$26</f>
        <v>1338.6388153799999</v>
      </c>
      <c r="W160" s="36">
        <f>SUMIFS(СВЦЭМ!$D$33:$D$776,СВЦЭМ!$A$33:$A$776,$A160,СВЦЭМ!$B$33:$B$776,W$155)+'СЕТ СН'!$I$14+СВЦЭМ!$D$10+'СЕТ СН'!$I$6-'СЕТ СН'!$I$26</f>
        <v>1345.3957656</v>
      </c>
      <c r="X160" s="36">
        <f>SUMIFS(СВЦЭМ!$D$33:$D$776,СВЦЭМ!$A$33:$A$776,$A160,СВЦЭМ!$B$33:$B$776,X$155)+'СЕТ СН'!$I$14+СВЦЭМ!$D$10+'СЕТ СН'!$I$6-'СЕТ СН'!$I$26</f>
        <v>1362.4984345500002</v>
      </c>
      <c r="Y160" s="36">
        <f>SUMIFS(СВЦЭМ!$D$33:$D$776,СВЦЭМ!$A$33:$A$776,$A160,СВЦЭМ!$B$33:$B$776,Y$155)+'СЕТ СН'!$I$14+СВЦЭМ!$D$10+'СЕТ СН'!$I$6-'СЕТ СН'!$I$26</f>
        <v>1402.2107493200001</v>
      </c>
    </row>
    <row r="161" spans="1:25" ht="15.75" x14ac:dyDescent="0.2">
      <c r="A161" s="35">
        <f t="shared" si="4"/>
        <v>43775</v>
      </c>
      <c r="B161" s="36">
        <f>SUMIFS(СВЦЭМ!$D$33:$D$776,СВЦЭМ!$A$33:$A$776,$A161,СВЦЭМ!$B$33:$B$776,B$155)+'СЕТ СН'!$I$14+СВЦЭМ!$D$10+'СЕТ СН'!$I$6-'СЕТ СН'!$I$26</f>
        <v>1399.0442782300001</v>
      </c>
      <c r="C161" s="36">
        <f>SUMIFS(СВЦЭМ!$D$33:$D$776,СВЦЭМ!$A$33:$A$776,$A161,СВЦЭМ!$B$33:$B$776,C$155)+'СЕТ СН'!$I$14+СВЦЭМ!$D$10+'СЕТ СН'!$I$6-'СЕТ СН'!$I$26</f>
        <v>1419.40922735</v>
      </c>
      <c r="D161" s="36">
        <f>SUMIFS(СВЦЭМ!$D$33:$D$776,СВЦЭМ!$A$33:$A$776,$A161,СВЦЭМ!$B$33:$B$776,D$155)+'СЕТ СН'!$I$14+СВЦЭМ!$D$10+'СЕТ СН'!$I$6-'СЕТ СН'!$I$26</f>
        <v>1433.03137363</v>
      </c>
      <c r="E161" s="36">
        <f>SUMIFS(СВЦЭМ!$D$33:$D$776,СВЦЭМ!$A$33:$A$776,$A161,СВЦЭМ!$B$33:$B$776,E$155)+'СЕТ СН'!$I$14+СВЦЭМ!$D$10+'СЕТ СН'!$I$6-'СЕТ СН'!$I$26</f>
        <v>1440.5262722100001</v>
      </c>
      <c r="F161" s="36">
        <f>SUMIFS(СВЦЭМ!$D$33:$D$776,СВЦЭМ!$A$33:$A$776,$A161,СВЦЭМ!$B$33:$B$776,F$155)+'СЕТ СН'!$I$14+СВЦЭМ!$D$10+'СЕТ СН'!$I$6-'СЕТ СН'!$I$26</f>
        <v>1444.88068879</v>
      </c>
      <c r="G161" s="36">
        <f>SUMIFS(СВЦЭМ!$D$33:$D$776,СВЦЭМ!$A$33:$A$776,$A161,СВЦЭМ!$B$33:$B$776,G$155)+'СЕТ СН'!$I$14+СВЦЭМ!$D$10+'СЕТ СН'!$I$6-'СЕТ СН'!$I$26</f>
        <v>1428.57741571</v>
      </c>
      <c r="H161" s="36">
        <f>SUMIFS(СВЦЭМ!$D$33:$D$776,СВЦЭМ!$A$33:$A$776,$A161,СВЦЭМ!$B$33:$B$776,H$155)+'СЕТ СН'!$I$14+СВЦЭМ!$D$10+'СЕТ СН'!$I$6-'СЕТ СН'!$I$26</f>
        <v>1399.90973803</v>
      </c>
      <c r="I161" s="36">
        <f>SUMIFS(СВЦЭМ!$D$33:$D$776,СВЦЭМ!$A$33:$A$776,$A161,СВЦЭМ!$B$33:$B$776,I$155)+'СЕТ СН'!$I$14+СВЦЭМ!$D$10+'СЕТ СН'!$I$6-'СЕТ СН'!$I$26</f>
        <v>1369.0874889900001</v>
      </c>
      <c r="J161" s="36">
        <f>SUMIFS(СВЦЭМ!$D$33:$D$776,СВЦЭМ!$A$33:$A$776,$A161,СВЦЭМ!$B$33:$B$776,J$155)+'СЕТ СН'!$I$14+СВЦЭМ!$D$10+'СЕТ СН'!$I$6-'СЕТ СН'!$I$26</f>
        <v>1361.47249545</v>
      </c>
      <c r="K161" s="36">
        <f>SUMIFS(СВЦЭМ!$D$33:$D$776,СВЦЭМ!$A$33:$A$776,$A161,СВЦЭМ!$B$33:$B$776,K$155)+'СЕТ СН'!$I$14+СВЦЭМ!$D$10+'СЕТ СН'!$I$6-'СЕТ СН'!$I$26</f>
        <v>1357.1002920000001</v>
      </c>
      <c r="L161" s="36">
        <f>SUMIFS(СВЦЭМ!$D$33:$D$776,СВЦЭМ!$A$33:$A$776,$A161,СВЦЭМ!$B$33:$B$776,L$155)+'СЕТ СН'!$I$14+СВЦЭМ!$D$10+'СЕТ СН'!$I$6-'СЕТ СН'!$I$26</f>
        <v>1374.35338228</v>
      </c>
      <c r="M161" s="36">
        <f>SUMIFS(СВЦЭМ!$D$33:$D$776,СВЦЭМ!$A$33:$A$776,$A161,СВЦЭМ!$B$33:$B$776,M$155)+'СЕТ СН'!$I$14+СВЦЭМ!$D$10+'СЕТ СН'!$I$6-'СЕТ СН'!$I$26</f>
        <v>1406.01760554</v>
      </c>
      <c r="N161" s="36">
        <f>SUMIFS(СВЦЭМ!$D$33:$D$776,СВЦЭМ!$A$33:$A$776,$A161,СВЦЭМ!$B$33:$B$776,N$155)+'СЕТ СН'!$I$14+СВЦЭМ!$D$10+'СЕТ СН'!$I$6-'СЕТ СН'!$I$26</f>
        <v>1415.94150614</v>
      </c>
      <c r="O161" s="36">
        <f>SUMIFS(СВЦЭМ!$D$33:$D$776,СВЦЭМ!$A$33:$A$776,$A161,СВЦЭМ!$B$33:$B$776,O$155)+'СЕТ СН'!$I$14+СВЦЭМ!$D$10+'СЕТ СН'!$I$6-'СЕТ СН'!$I$26</f>
        <v>1419.1287670900001</v>
      </c>
      <c r="P161" s="36">
        <f>SUMIFS(СВЦЭМ!$D$33:$D$776,СВЦЭМ!$A$33:$A$776,$A161,СВЦЭМ!$B$33:$B$776,P$155)+'СЕТ СН'!$I$14+СВЦЭМ!$D$10+'СЕТ СН'!$I$6-'СЕТ СН'!$I$26</f>
        <v>1428.8076443700002</v>
      </c>
      <c r="Q161" s="36">
        <f>SUMIFS(СВЦЭМ!$D$33:$D$776,СВЦЭМ!$A$33:$A$776,$A161,СВЦЭМ!$B$33:$B$776,Q$155)+'СЕТ СН'!$I$14+СВЦЭМ!$D$10+'СЕТ СН'!$I$6-'СЕТ СН'!$I$26</f>
        <v>1415.61218921</v>
      </c>
      <c r="R161" s="36">
        <f>SUMIFS(СВЦЭМ!$D$33:$D$776,СВЦЭМ!$A$33:$A$776,$A161,СВЦЭМ!$B$33:$B$776,R$155)+'СЕТ СН'!$I$14+СВЦЭМ!$D$10+'СЕТ СН'!$I$6-'СЕТ СН'!$I$26</f>
        <v>1376.16507432</v>
      </c>
      <c r="S161" s="36">
        <f>SUMIFS(СВЦЭМ!$D$33:$D$776,СВЦЭМ!$A$33:$A$776,$A161,СВЦЭМ!$B$33:$B$776,S$155)+'СЕТ СН'!$I$14+СВЦЭМ!$D$10+'СЕТ СН'!$I$6-'СЕТ СН'!$I$26</f>
        <v>1357.3799743700001</v>
      </c>
      <c r="T161" s="36">
        <f>SUMIFS(СВЦЭМ!$D$33:$D$776,СВЦЭМ!$A$33:$A$776,$A161,СВЦЭМ!$B$33:$B$776,T$155)+'СЕТ СН'!$I$14+СВЦЭМ!$D$10+'СЕТ СН'!$I$6-'СЕТ СН'!$I$26</f>
        <v>1381.1853175800002</v>
      </c>
      <c r="U161" s="36">
        <f>SUMIFS(СВЦЭМ!$D$33:$D$776,СВЦЭМ!$A$33:$A$776,$A161,СВЦЭМ!$B$33:$B$776,U$155)+'СЕТ СН'!$I$14+СВЦЭМ!$D$10+'СЕТ СН'!$I$6-'СЕТ СН'!$I$26</f>
        <v>1369.56341677</v>
      </c>
      <c r="V161" s="36">
        <f>SUMIFS(СВЦЭМ!$D$33:$D$776,СВЦЭМ!$A$33:$A$776,$A161,СВЦЭМ!$B$33:$B$776,V$155)+'СЕТ СН'!$I$14+СВЦЭМ!$D$10+'СЕТ СН'!$I$6-'СЕТ СН'!$I$26</f>
        <v>1357.5131389100002</v>
      </c>
      <c r="W161" s="36">
        <f>SUMIFS(СВЦЭМ!$D$33:$D$776,СВЦЭМ!$A$33:$A$776,$A161,СВЦЭМ!$B$33:$B$776,W$155)+'СЕТ СН'!$I$14+СВЦЭМ!$D$10+'СЕТ СН'!$I$6-'СЕТ СН'!$I$26</f>
        <v>1345.4742800500001</v>
      </c>
      <c r="X161" s="36">
        <f>SUMIFS(СВЦЭМ!$D$33:$D$776,СВЦЭМ!$A$33:$A$776,$A161,СВЦЭМ!$B$33:$B$776,X$155)+'СЕТ СН'!$I$14+СВЦЭМ!$D$10+'СЕТ СН'!$I$6-'СЕТ СН'!$I$26</f>
        <v>1348.16003632</v>
      </c>
      <c r="Y161" s="36">
        <f>SUMIFS(СВЦЭМ!$D$33:$D$776,СВЦЭМ!$A$33:$A$776,$A161,СВЦЭМ!$B$33:$B$776,Y$155)+'СЕТ СН'!$I$14+СВЦЭМ!$D$10+'СЕТ СН'!$I$6-'СЕТ СН'!$I$26</f>
        <v>1343.70331472</v>
      </c>
    </row>
    <row r="162" spans="1:25" ht="15.75" x14ac:dyDescent="0.2">
      <c r="A162" s="35">
        <f t="shared" si="4"/>
        <v>43776</v>
      </c>
      <c r="B162" s="36">
        <f>SUMIFS(СВЦЭМ!$D$33:$D$776,СВЦЭМ!$A$33:$A$776,$A162,СВЦЭМ!$B$33:$B$776,B$155)+'СЕТ СН'!$I$14+СВЦЭМ!$D$10+'СЕТ СН'!$I$6-'СЕТ СН'!$I$26</f>
        <v>1389.6026093999999</v>
      </c>
      <c r="C162" s="36">
        <f>SUMIFS(СВЦЭМ!$D$33:$D$776,СВЦЭМ!$A$33:$A$776,$A162,СВЦЭМ!$B$33:$B$776,C$155)+'СЕТ СН'!$I$14+СВЦЭМ!$D$10+'СЕТ СН'!$I$6-'СЕТ СН'!$I$26</f>
        <v>1420.2901255500001</v>
      </c>
      <c r="D162" s="36">
        <f>SUMIFS(СВЦЭМ!$D$33:$D$776,СВЦЭМ!$A$33:$A$776,$A162,СВЦЭМ!$B$33:$B$776,D$155)+'СЕТ СН'!$I$14+СВЦЭМ!$D$10+'СЕТ СН'!$I$6-'СЕТ СН'!$I$26</f>
        <v>1434.2687286600001</v>
      </c>
      <c r="E162" s="36">
        <f>SUMIFS(СВЦЭМ!$D$33:$D$776,СВЦЭМ!$A$33:$A$776,$A162,СВЦЭМ!$B$33:$B$776,E$155)+'СЕТ СН'!$I$14+СВЦЭМ!$D$10+'СЕТ СН'!$I$6-'СЕТ СН'!$I$26</f>
        <v>1448.1525043300001</v>
      </c>
      <c r="F162" s="36">
        <f>SUMIFS(СВЦЭМ!$D$33:$D$776,СВЦЭМ!$A$33:$A$776,$A162,СВЦЭМ!$B$33:$B$776,F$155)+'СЕТ СН'!$I$14+СВЦЭМ!$D$10+'СЕТ СН'!$I$6-'СЕТ СН'!$I$26</f>
        <v>1447.76805285</v>
      </c>
      <c r="G162" s="36">
        <f>SUMIFS(СВЦЭМ!$D$33:$D$776,СВЦЭМ!$A$33:$A$776,$A162,СВЦЭМ!$B$33:$B$776,G$155)+'СЕТ СН'!$I$14+СВЦЭМ!$D$10+'СЕТ СН'!$I$6-'СЕТ СН'!$I$26</f>
        <v>1419.1876129500001</v>
      </c>
      <c r="H162" s="36">
        <f>SUMIFS(СВЦЭМ!$D$33:$D$776,СВЦЭМ!$A$33:$A$776,$A162,СВЦЭМ!$B$33:$B$776,H$155)+'СЕТ СН'!$I$14+СВЦЭМ!$D$10+'СЕТ СН'!$I$6-'СЕТ СН'!$I$26</f>
        <v>1375.91666338</v>
      </c>
      <c r="I162" s="36">
        <f>SUMIFS(СВЦЭМ!$D$33:$D$776,СВЦЭМ!$A$33:$A$776,$A162,СВЦЭМ!$B$33:$B$776,I$155)+'СЕТ СН'!$I$14+СВЦЭМ!$D$10+'СЕТ СН'!$I$6-'СЕТ СН'!$I$26</f>
        <v>1354.97390922</v>
      </c>
      <c r="J162" s="36">
        <f>SUMIFS(СВЦЭМ!$D$33:$D$776,СВЦЭМ!$A$33:$A$776,$A162,СВЦЭМ!$B$33:$B$776,J$155)+'СЕТ СН'!$I$14+СВЦЭМ!$D$10+'СЕТ СН'!$I$6-'СЕТ СН'!$I$26</f>
        <v>1348.7561521</v>
      </c>
      <c r="K162" s="36">
        <f>SUMIFS(СВЦЭМ!$D$33:$D$776,СВЦЭМ!$A$33:$A$776,$A162,СВЦЭМ!$B$33:$B$776,K$155)+'СЕТ СН'!$I$14+СВЦЭМ!$D$10+'СЕТ СН'!$I$6-'СЕТ СН'!$I$26</f>
        <v>1349.5800126399999</v>
      </c>
      <c r="L162" s="36">
        <f>SUMIFS(СВЦЭМ!$D$33:$D$776,СВЦЭМ!$A$33:$A$776,$A162,СВЦЭМ!$B$33:$B$776,L$155)+'СЕТ СН'!$I$14+СВЦЭМ!$D$10+'СЕТ СН'!$I$6-'СЕТ СН'!$I$26</f>
        <v>1371.5635672000001</v>
      </c>
      <c r="M162" s="36">
        <f>SUMIFS(СВЦЭМ!$D$33:$D$776,СВЦЭМ!$A$33:$A$776,$A162,СВЦЭМ!$B$33:$B$776,M$155)+'СЕТ СН'!$I$14+СВЦЭМ!$D$10+'СЕТ СН'!$I$6-'СЕТ СН'!$I$26</f>
        <v>1387.8098841400001</v>
      </c>
      <c r="N162" s="36">
        <f>SUMIFS(СВЦЭМ!$D$33:$D$776,СВЦЭМ!$A$33:$A$776,$A162,СВЦЭМ!$B$33:$B$776,N$155)+'СЕТ СН'!$I$14+СВЦЭМ!$D$10+'СЕТ СН'!$I$6-'СЕТ СН'!$I$26</f>
        <v>1399.7023513300001</v>
      </c>
      <c r="O162" s="36">
        <f>SUMIFS(СВЦЭМ!$D$33:$D$776,СВЦЭМ!$A$33:$A$776,$A162,СВЦЭМ!$B$33:$B$776,O$155)+'СЕТ СН'!$I$14+СВЦЭМ!$D$10+'СЕТ СН'!$I$6-'СЕТ СН'!$I$26</f>
        <v>1410.0074954199999</v>
      </c>
      <c r="P162" s="36">
        <f>SUMIFS(СВЦЭМ!$D$33:$D$776,СВЦЭМ!$A$33:$A$776,$A162,СВЦЭМ!$B$33:$B$776,P$155)+'СЕТ СН'!$I$14+СВЦЭМ!$D$10+'СЕТ СН'!$I$6-'СЕТ СН'!$I$26</f>
        <v>1411.0518592399999</v>
      </c>
      <c r="Q162" s="36">
        <f>SUMIFS(СВЦЭМ!$D$33:$D$776,СВЦЭМ!$A$33:$A$776,$A162,СВЦЭМ!$B$33:$B$776,Q$155)+'СЕТ СН'!$I$14+СВЦЭМ!$D$10+'СЕТ СН'!$I$6-'СЕТ СН'!$I$26</f>
        <v>1404.70604514</v>
      </c>
      <c r="R162" s="36">
        <f>SUMIFS(СВЦЭМ!$D$33:$D$776,СВЦЭМ!$A$33:$A$776,$A162,СВЦЭМ!$B$33:$B$776,R$155)+'СЕТ СН'!$I$14+СВЦЭМ!$D$10+'СЕТ СН'!$I$6-'СЕТ СН'!$I$26</f>
        <v>1359.0560118600001</v>
      </c>
      <c r="S162" s="36">
        <f>SUMIFS(СВЦЭМ!$D$33:$D$776,СВЦЭМ!$A$33:$A$776,$A162,СВЦЭМ!$B$33:$B$776,S$155)+'СЕТ СН'!$I$14+СВЦЭМ!$D$10+'СЕТ СН'!$I$6-'СЕТ СН'!$I$26</f>
        <v>1346.17509019</v>
      </c>
      <c r="T162" s="36">
        <f>SUMIFS(СВЦЭМ!$D$33:$D$776,СВЦЭМ!$A$33:$A$776,$A162,СВЦЭМ!$B$33:$B$776,T$155)+'СЕТ СН'!$I$14+СВЦЭМ!$D$10+'СЕТ СН'!$I$6-'СЕТ СН'!$I$26</f>
        <v>1334.3024169800001</v>
      </c>
      <c r="U162" s="36">
        <f>SUMIFS(СВЦЭМ!$D$33:$D$776,СВЦЭМ!$A$33:$A$776,$A162,СВЦЭМ!$B$33:$B$776,U$155)+'СЕТ СН'!$I$14+СВЦЭМ!$D$10+'СЕТ СН'!$I$6-'СЕТ СН'!$I$26</f>
        <v>1331.9566188700001</v>
      </c>
      <c r="V162" s="36">
        <f>SUMIFS(СВЦЭМ!$D$33:$D$776,СВЦЭМ!$A$33:$A$776,$A162,СВЦЭМ!$B$33:$B$776,V$155)+'СЕТ СН'!$I$14+СВЦЭМ!$D$10+'СЕТ СН'!$I$6-'СЕТ СН'!$I$26</f>
        <v>1332.0285884700002</v>
      </c>
      <c r="W162" s="36">
        <f>SUMIFS(СВЦЭМ!$D$33:$D$776,СВЦЭМ!$A$33:$A$776,$A162,СВЦЭМ!$B$33:$B$776,W$155)+'СЕТ СН'!$I$14+СВЦЭМ!$D$10+'СЕТ СН'!$I$6-'СЕТ СН'!$I$26</f>
        <v>1324.4229672900001</v>
      </c>
      <c r="X162" s="36">
        <f>SUMIFS(СВЦЭМ!$D$33:$D$776,СВЦЭМ!$A$33:$A$776,$A162,СВЦЭМ!$B$33:$B$776,X$155)+'СЕТ СН'!$I$14+СВЦЭМ!$D$10+'СЕТ СН'!$I$6-'СЕТ СН'!$I$26</f>
        <v>1330.8725732299999</v>
      </c>
      <c r="Y162" s="36">
        <f>SUMIFS(СВЦЭМ!$D$33:$D$776,СВЦЭМ!$A$33:$A$776,$A162,СВЦЭМ!$B$33:$B$776,Y$155)+'СЕТ СН'!$I$14+СВЦЭМ!$D$10+'СЕТ СН'!$I$6-'СЕТ СН'!$I$26</f>
        <v>1365.86608305</v>
      </c>
    </row>
    <row r="163" spans="1:25" ht="15.75" x14ac:dyDescent="0.2">
      <c r="A163" s="35">
        <f t="shared" si="4"/>
        <v>43777</v>
      </c>
      <c r="B163" s="36">
        <f>SUMIFS(СВЦЭМ!$D$33:$D$776,СВЦЭМ!$A$33:$A$776,$A163,СВЦЭМ!$B$33:$B$776,B$155)+'СЕТ СН'!$I$14+СВЦЭМ!$D$10+'СЕТ СН'!$I$6-'СЕТ СН'!$I$26</f>
        <v>1439.5651594800001</v>
      </c>
      <c r="C163" s="36">
        <f>SUMIFS(СВЦЭМ!$D$33:$D$776,СВЦЭМ!$A$33:$A$776,$A163,СВЦЭМ!$B$33:$B$776,C$155)+'СЕТ СН'!$I$14+СВЦЭМ!$D$10+'СЕТ СН'!$I$6-'СЕТ СН'!$I$26</f>
        <v>1476.8343237200002</v>
      </c>
      <c r="D163" s="36">
        <f>SUMIFS(СВЦЭМ!$D$33:$D$776,СВЦЭМ!$A$33:$A$776,$A163,СВЦЭМ!$B$33:$B$776,D$155)+'СЕТ СН'!$I$14+СВЦЭМ!$D$10+'СЕТ СН'!$I$6-'СЕТ СН'!$I$26</f>
        <v>1486.1400031200001</v>
      </c>
      <c r="E163" s="36">
        <f>SUMIFS(СВЦЭМ!$D$33:$D$776,СВЦЭМ!$A$33:$A$776,$A163,СВЦЭМ!$B$33:$B$776,E$155)+'СЕТ СН'!$I$14+СВЦЭМ!$D$10+'СЕТ СН'!$I$6-'СЕТ СН'!$I$26</f>
        <v>1494.50629323</v>
      </c>
      <c r="F163" s="36">
        <f>SUMIFS(СВЦЭМ!$D$33:$D$776,СВЦЭМ!$A$33:$A$776,$A163,СВЦЭМ!$B$33:$B$776,F$155)+'СЕТ СН'!$I$14+СВЦЭМ!$D$10+'СЕТ СН'!$I$6-'СЕТ СН'!$I$26</f>
        <v>1490.29089021</v>
      </c>
      <c r="G163" s="36">
        <f>SUMIFS(СВЦЭМ!$D$33:$D$776,СВЦЭМ!$A$33:$A$776,$A163,СВЦЭМ!$B$33:$B$776,G$155)+'СЕТ СН'!$I$14+СВЦЭМ!$D$10+'СЕТ СН'!$I$6-'СЕТ СН'!$I$26</f>
        <v>1470.6734404600002</v>
      </c>
      <c r="H163" s="36">
        <f>SUMIFS(СВЦЭМ!$D$33:$D$776,СВЦЭМ!$A$33:$A$776,$A163,СВЦЭМ!$B$33:$B$776,H$155)+'СЕТ СН'!$I$14+СВЦЭМ!$D$10+'СЕТ СН'!$I$6-'СЕТ СН'!$I$26</f>
        <v>1420.99431164</v>
      </c>
      <c r="I163" s="36">
        <f>SUMIFS(СВЦЭМ!$D$33:$D$776,СВЦЭМ!$A$33:$A$776,$A163,СВЦЭМ!$B$33:$B$776,I$155)+'СЕТ СН'!$I$14+СВЦЭМ!$D$10+'СЕТ СН'!$I$6-'СЕТ СН'!$I$26</f>
        <v>1389.7288889800002</v>
      </c>
      <c r="J163" s="36">
        <f>SUMIFS(СВЦЭМ!$D$33:$D$776,СВЦЭМ!$A$33:$A$776,$A163,СВЦЭМ!$B$33:$B$776,J$155)+'СЕТ СН'!$I$14+СВЦЭМ!$D$10+'СЕТ СН'!$I$6-'СЕТ СН'!$I$26</f>
        <v>1380.3275994999999</v>
      </c>
      <c r="K163" s="36">
        <f>SUMIFS(СВЦЭМ!$D$33:$D$776,СВЦЭМ!$A$33:$A$776,$A163,СВЦЭМ!$B$33:$B$776,K$155)+'СЕТ СН'!$I$14+СВЦЭМ!$D$10+'СЕТ СН'!$I$6-'СЕТ СН'!$I$26</f>
        <v>1377.8302395599999</v>
      </c>
      <c r="L163" s="36">
        <f>SUMIFS(СВЦЭМ!$D$33:$D$776,СВЦЭМ!$A$33:$A$776,$A163,СВЦЭМ!$B$33:$B$776,L$155)+'СЕТ СН'!$I$14+СВЦЭМ!$D$10+'СЕТ СН'!$I$6-'СЕТ СН'!$I$26</f>
        <v>1371.05376544</v>
      </c>
      <c r="M163" s="36">
        <f>SUMIFS(СВЦЭМ!$D$33:$D$776,СВЦЭМ!$A$33:$A$776,$A163,СВЦЭМ!$B$33:$B$776,M$155)+'СЕТ СН'!$I$14+СВЦЭМ!$D$10+'СЕТ СН'!$I$6-'СЕТ СН'!$I$26</f>
        <v>1382.8381800299999</v>
      </c>
      <c r="N163" s="36">
        <f>SUMIFS(СВЦЭМ!$D$33:$D$776,СВЦЭМ!$A$33:$A$776,$A163,СВЦЭМ!$B$33:$B$776,N$155)+'СЕТ СН'!$I$14+СВЦЭМ!$D$10+'СЕТ СН'!$I$6-'СЕТ СН'!$I$26</f>
        <v>1394.51194691</v>
      </c>
      <c r="O163" s="36">
        <f>SUMIFS(СВЦЭМ!$D$33:$D$776,СВЦЭМ!$A$33:$A$776,$A163,СВЦЭМ!$B$33:$B$776,O$155)+'СЕТ СН'!$I$14+СВЦЭМ!$D$10+'СЕТ СН'!$I$6-'СЕТ СН'!$I$26</f>
        <v>1403.6257840000001</v>
      </c>
      <c r="P163" s="36">
        <f>SUMIFS(СВЦЭМ!$D$33:$D$776,СВЦЭМ!$A$33:$A$776,$A163,СВЦЭМ!$B$33:$B$776,P$155)+'СЕТ СН'!$I$14+СВЦЭМ!$D$10+'СЕТ СН'!$I$6-'СЕТ СН'!$I$26</f>
        <v>1407.1863262500001</v>
      </c>
      <c r="Q163" s="36">
        <f>SUMIFS(СВЦЭМ!$D$33:$D$776,СВЦЭМ!$A$33:$A$776,$A163,СВЦЭМ!$B$33:$B$776,Q$155)+'СЕТ СН'!$I$14+СВЦЭМ!$D$10+'СЕТ СН'!$I$6-'СЕТ СН'!$I$26</f>
        <v>1409.5134896100001</v>
      </c>
      <c r="R163" s="36">
        <f>SUMIFS(СВЦЭМ!$D$33:$D$776,СВЦЭМ!$A$33:$A$776,$A163,СВЦЭМ!$B$33:$B$776,R$155)+'СЕТ СН'!$I$14+СВЦЭМ!$D$10+'СЕТ СН'!$I$6-'СЕТ СН'!$I$26</f>
        <v>1370.3638518299999</v>
      </c>
      <c r="S163" s="36">
        <f>SUMIFS(СВЦЭМ!$D$33:$D$776,СВЦЭМ!$A$33:$A$776,$A163,СВЦЭМ!$B$33:$B$776,S$155)+'СЕТ СН'!$I$14+СВЦЭМ!$D$10+'СЕТ СН'!$I$6-'СЕТ СН'!$I$26</f>
        <v>1352.48757701</v>
      </c>
      <c r="T163" s="36">
        <f>SUMIFS(СВЦЭМ!$D$33:$D$776,СВЦЭМ!$A$33:$A$776,$A163,СВЦЭМ!$B$33:$B$776,T$155)+'СЕТ СН'!$I$14+СВЦЭМ!$D$10+'СЕТ СН'!$I$6-'СЕТ СН'!$I$26</f>
        <v>1335.8640889000001</v>
      </c>
      <c r="U163" s="36">
        <f>SUMIFS(СВЦЭМ!$D$33:$D$776,СВЦЭМ!$A$33:$A$776,$A163,СВЦЭМ!$B$33:$B$776,U$155)+'СЕТ СН'!$I$14+СВЦЭМ!$D$10+'СЕТ СН'!$I$6-'СЕТ СН'!$I$26</f>
        <v>1329.6499696999999</v>
      </c>
      <c r="V163" s="36">
        <f>SUMIFS(СВЦЭМ!$D$33:$D$776,СВЦЭМ!$A$33:$A$776,$A163,СВЦЭМ!$B$33:$B$776,V$155)+'СЕТ СН'!$I$14+СВЦЭМ!$D$10+'СЕТ СН'!$I$6-'СЕТ СН'!$I$26</f>
        <v>1343.0811128300002</v>
      </c>
      <c r="W163" s="36">
        <f>SUMIFS(СВЦЭМ!$D$33:$D$776,СВЦЭМ!$A$33:$A$776,$A163,СВЦЭМ!$B$33:$B$776,W$155)+'СЕТ СН'!$I$14+СВЦЭМ!$D$10+'СЕТ СН'!$I$6-'СЕТ СН'!$I$26</f>
        <v>1355.8339061300001</v>
      </c>
      <c r="X163" s="36">
        <f>SUMIFS(СВЦЭМ!$D$33:$D$776,СВЦЭМ!$A$33:$A$776,$A163,СВЦЭМ!$B$33:$B$776,X$155)+'СЕТ СН'!$I$14+СВЦЭМ!$D$10+'СЕТ СН'!$I$6-'СЕТ СН'!$I$26</f>
        <v>1372.2607722400001</v>
      </c>
      <c r="Y163" s="36">
        <f>SUMIFS(СВЦЭМ!$D$33:$D$776,СВЦЭМ!$A$33:$A$776,$A163,СВЦЭМ!$B$33:$B$776,Y$155)+'СЕТ СН'!$I$14+СВЦЭМ!$D$10+'СЕТ СН'!$I$6-'СЕТ СН'!$I$26</f>
        <v>1399.1807659900001</v>
      </c>
    </row>
    <row r="164" spans="1:25" ht="15.75" x14ac:dyDescent="0.2">
      <c r="A164" s="35">
        <f t="shared" si="4"/>
        <v>43778</v>
      </c>
      <c r="B164" s="36">
        <f>SUMIFS(СВЦЭМ!$D$33:$D$776,СВЦЭМ!$A$33:$A$776,$A164,СВЦЭМ!$B$33:$B$776,B$155)+'СЕТ СН'!$I$14+СВЦЭМ!$D$10+'СЕТ СН'!$I$6-'СЕТ СН'!$I$26</f>
        <v>1459.4785649200001</v>
      </c>
      <c r="C164" s="36">
        <f>SUMIFS(СВЦЭМ!$D$33:$D$776,СВЦЭМ!$A$33:$A$776,$A164,СВЦЭМ!$B$33:$B$776,C$155)+'СЕТ СН'!$I$14+СВЦЭМ!$D$10+'СЕТ СН'!$I$6-'СЕТ СН'!$I$26</f>
        <v>1497.5354921600001</v>
      </c>
      <c r="D164" s="36">
        <f>SUMIFS(СВЦЭМ!$D$33:$D$776,СВЦЭМ!$A$33:$A$776,$A164,СВЦЭМ!$B$33:$B$776,D$155)+'СЕТ СН'!$I$14+СВЦЭМ!$D$10+'СЕТ СН'!$I$6-'СЕТ СН'!$I$26</f>
        <v>1512.2280962099999</v>
      </c>
      <c r="E164" s="36">
        <f>SUMIFS(СВЦЭМ!$D$33:$D$776,СВЦЭМ!$A$33:$A$776,$A164,СВЦЭМ!$B$33:$B$776,E$155)+'СЕТ СН'!$I$14+СВЦЭМ!$D$10+'СЕТ СН'!$I$6-'СЕТ СН'!$I$26</f>
        <v>1528.1767407</v>
      </c>
      <c r="F164" s="36">
        <f>SUMIFS(СВЦЭМ!$D$33:$D$776,СВЦЭМ!$A$33:$A$776,$A164,СВЦЭМ!$B$33:$B$776,F$155)+'СЕТ СН'!$I$14+СВЦЭМ!$D$10+'СЕТ СН'!$I$6-'СЕТ СН'!$I$26</f>
        <v>1523.4914865200001</v>
      </c>
      <c r="G164" s="36">
        <f>SUMIFS(СВЦЭМ!$D$33:$D$776,СВЦЭМ!$A$33:$A$776,$A164,СВЦЭМ!$B$33:$B$776,G$155)+'СЕТ СН'!$I$14+СВЦЭМ!$D$10+'СЕТ СН'!$I$6-'СЕТ СН'!$I$26</f>
        <v>1514.94601663</v>
      </c>
      <c r="H164" s="36">
        <f>SUMIFS(СВЦЭМ!$D$33:$D$776,СВЦЭМ!$A$33:$A$776,$A164,СВЦЭМ!$B$33:$B$776,H$155)+'СЕТ СН'!$I$14+СВЦЭМ!$D$10+'СЕТ СН'!$I$6-'СЕТ СН'!$I$26</f>
        <v>1471.53874918</v>
      </c>
      <c r="I164" s="36">
        <f>SUMIFS(СВЦЭМ!$D$33:$D$776,СВЦЭМ!$A$33:$A$776,$A164,СВЦЭМ!$B$33:$B$776,I$155)+'СЕТ СН'!$I$14+СВЦЭМ!$D$10+'СЕТ СН'!$I$6-'СЕТ СН'!$I$26</f>
        <v>1430.9055004000002</v>
      </c>
      <c r="J164" s="36">
        <f>SUMIFS(СВЦЭМ!$D$33:$D$776,СВЦЭМ!$A$33:$A$776,$A164,СВЦЭМ!$B$33:$B$776,J$155)+'СЕТ СН'!$I$14+СВЦЭМ!$D$10+'СЕТ СН'!$I$6-'СЕТ СН'!$I$26</f>
        <v>1415.69143558</v>
      </c>
      <c r="K164" s="36">
        <f>SUMIFS(СВЦЭМ!$D$33:$D$776,СВЦЭМ!$A$33:$A$776,$A164,СВЦЭМ!$B$33:$B$776,K$155)+'СЕТ СН'!$I$14+СВЦЭМ!$D$10+'СЕТ СН'!$I$6-'СЕТ СН'!$I$26</f>
        <v>1409.7787534899999</v>
      </c>
      <c r="L164" s="36">
        <f>SUMIFS(СВЦЭМ!$D$33:$D$776,СВЦЭМ!$A$33:$A$776,$A164,СВЦЭМ!$B$33:$B$776,L$155)+'СЕТ СН'!$I$14+СВЦЭМ!$D$10+'СЕТ СН'!$I$6-'СЕТ СН'!$I$26</f>
        <v>1417.3187000100002</v>
      </c>
      <c r="M164" s="36">
        <f>SUMIFS(СВЦЭМ!$D$33:$D$776,СВЦЭМ!$A$33:$A$776,$A164,СВЦЭМ!$B$33:$B$776,M$155)+'СЕТ СН'!$I$14+СВЦЭМ!$D$10+'СЕТ СН'!$I$6-'СЕТ СН'!$I$26</f>
        <v>1422.7406048299999</v>
      </c>
      <c r="N164" s="36">
        <f>SUMIFS(СВЦЭМ!$D$33:$D$776,СВЦЭМ!$A$33:$A$776,$A164,СВЦЭМ!$B$33:$B$776,N$155)+'СЕТ СН'!$I$14+СВЦЭМ!$D$10+'СЕТ СН'!$I$6-'СЕТ СН'!$I$26</f>
        <v>1427.67823051</v>
      </c>
      <c r="O164" s="36">
        <f>SUMIFS(СВЦЭМ!$D$33:$D$776,СВЦЭМ!$A$33:$A$776,$A164,СВЦЭМ!$B$33:$B$776,O$155)+'СЕТ СН'!$I$14+СВЦЭМ!$D$10+'СЕТ СН'!$I$6-'СЕТ СН'!$I$26</f>
        <v>1438.9315052000002</v>
      </c>
      <c r="P164" s="36">
        <f>SUMIFS(СВЦЭМ!$D$33:$D$776,СВЦЭМ!$A$33:$A$776,$A164,СВЦЭМ!$B$33:$B$776,P$155)+'СЕТ СН'!$I$14+СВЦЭМ!$D$10+'СЕТ СН'!$I$6-'СЕТ СН'!$I$26</f>
        <v>1450.41660684</v>
      </c>
      <c r="Q164" s="36">
        <f>SUMIFS(СВЦЭМ!$D$33:$D$776,СВЦЭМ!$A$33:$A$776,$A164,СВЦЭМ!$B$33:$B$776,Q$155)+'СЕТ СН'!$I$14+СВЦЭМ!$D$10+'СЕТ СН'!$I$6-'СЕТ СН'!$I$26</f>
        <v>1445.65487226</v>
      </c>
      <c r="R164" s="36">
        <f>SUMIFS(СВЦЭМ!$D$33:$D$776,СВЦЭМ!$A$33:$A$776,$A164,СВЦЭМ!$B$33:$B$776,R$155)+'СЕТ СН'!$I$14+СВЦЭМ!$D$10+'СЕТ СН'!$I$6-'СЕТ СН'!$I$26</f>
        <v>1403.2259815699999</v>
      </c>
      <c r="S164" s="36">
        <f>SUMIFS(СВЦЭМ!$D$33:$D$776,СВЦЭМ!$A$33:$A$776,$A164,СВЦЭМ!$B$33:$B$776,S$155)+'СЕТ СН'!$I$14+СВЦЭМ!$D$10+'СЕТ СН'!$I$6-'СЕТ СН'!$I$26</f>
        <v>1369.04702075</v>
      </c>
      <c r="T164" s="36">
        <f>SUMIFS(СВЦЭМ!$D$33:$D$776,СВЦЭМ!$A$33:$A$776,$A164,СВЦЭМ!$B$33:$B$776,T$155)+'СЕТ СН'!$I$14+СВЦЭМ!$D$10+'СЕТ СН'!$I$6-'СЕТ СН'!$I$26</f>
        <v>1379.5932091300001</v>
      </c>
      <c r="U164" s="36">
        <f>SUMIFS(СВЦЭМ!$D$33:$D$776,СВЦЭМ!$A$33:$A$776,$A164,СВЦЭМ!$B$33:$B$776,U$155)+'СЕТ СН'!$I$14+СВЦЭМ!$D$10+'СЕТ СН'!$I$6-'СЕТ СН'!$I$26</f>
        <v>1380.7848334600001</v>
      </c>
      <c r="V164" s="36">
        <f>SUMIFS(СВЦЭМ!$D$33:$D$776,СВЦЭМ!$A$33:$A$776,$A164,СВЦЭМ!$B$33:$B$776,V$155)+'СЕТ СН'!$I$14+СВЦЭМ!$D$10+'СЕТ СН'!$I$6-'СЕТ СН'!$I$26</f>
        <v>1372.77896794</v>
      </c>
      <c r="W164" s="36">
        <f>SUMIFS(СВЦЭМ!$D$33:$D$776,СВЦЭМ!$A$33:$A$776,$A164,СВЦЭМ!$B$33:$B$776,W$155)+'СЕТ СН'!$I$14+СВЦЭМ!$D$10+'СЕТ СН'!$I$6-'СЕТ СН'!$I$26</f>
        <v>1363.0481898600001</v>
      </c>
      <c r="X164" s="36">
        <f>SUMIFS(СВЦЭМ!$D$33:$D$776,СВЦЭМ!$A$33:$A$776,$A164,СВЦЭМ!$B$33:$B$776,X$155)+'СЕТ СН'!$I$14+СВЦЭМ!$D$10+'СЕТ СН'!$I$6-'СЕТ СН'!$I$26</f>
        <v>1362.85962634</v>
      </c>
      <c r="Y164" s="36">
        <f>SUMIFS(СВЦЭМ!$D$33:$D$776,СВЦЭМ!$A$33:$A$776,$A164,СВЦЭМ!$B$33:$B$776,Y$155)+'СЕТ СН'!$I$14+СВЦЭМ!$D$10+'СЕТ СН'!$I$6-'СЕТ СН'!$I$26</f>
        <v>1392.53037352</v>
      </c>
    </row>
    <row r="165" spans="1:25" ht="15.75" x14ac:dyDescent="0.2">
      <c r="A165" s="35">
        <f t="shared" si="4"/>
        <v>43779</v>
      </c>
      <c r="B165" s="36">
        <f>SUMIFS(СВЦЭМ!$D$33:$D$776,СВЦЭМ!$A$33:$A$776,$A165,СВЦЭМ!$B$33:$B$776,B$155)+'СЕТ СН'!$I$14+СВЦЭМ!$D$10+'СЕТ СН'!$I$6-'СЕТ СН'!$I$26</f>
        <v>1456.86082134</v>
      </c>
      <c r="C165" s="36">
        <f>SUMIFS(СВЦЭМ!$D$33:$D$776,СВЦЭМ!$A$33:$A$776,$A165,СВЦЭМ!$B$33:$B$776,C$155)+'СЕТ СН'!$I$14+СВЦЭМ!$D$10+'СЕТ СН'!$I$6-'СЕТ СН'!$I$26</f>
        <v>1492.47887322</v>
      </c>
      <c r="D165" s="36">
        <f>SUMIFS(СВЦЭМ!$D$33:$D$776,СВЦЭМ!$A$33:$A$776,$A165,СВЦЭМ!$B$33:$B$776,D$155)+'СЕТ СН'!$I$14+СВЦЭМ!$D$10+'СЕТ СН'!$I$6-'СЕТ СН'!$I$26</f>
        <v>1510.0917291599999</v>
      </c>
      <c r="E165" s="36">
        <f>SUMIFS(СВЦЭМ!$D$33:$D$776,СВЦЭМ!$A$33:$A$776,$A165,СВЦЭМ!$B$33:$B$776,E$155)+'СЕТ СН'!$I$14+СВЦЭМ!$D$10+'СЕТ СН'!$I$6-'СЕТ СН'!$I$26</f>
        <v>1524.2685514</v>
      </c>
      <c r="F165" s="36">
        <f>SUMIFS(СВЦЭМ!$D$33:$D$776,СВЦЭМ!$A$33:$A$776,$A165,СВЦЭМ!$B$33:$B$776,F$155)+'СЕТ СН'!$I$14+СВЦЭМ!$D$10+'СЕТ СН'!$I$6-'СЕТ СН'!$I$26</f>
        <v>1523.8568325000001</v>
      </c>
      <c r="G165" s="36">
        <f>SUMIFS(СВЦЭМ!$D$33:$D$776,СВЦЭМ!$A$33:$A$776,$A165,СВЦЭМ!$B$33:$B$776,G$155)+'СЕТ СН'!$I$14+СВЦЭМ!$D$10+'СЕТ СН'!$I$6-'СЕТ СН'!$I$26</f>
        <v>1511.7535648399999</v>
      </c>
      <c r="H165" s="36">
        <f>SUMIFS(СВЦЭМ!$D$33:$D$776,СВЦЭМ!$A$33:$A$776,$A165,СВЦЭМ!$B$33:$B$776,H$155)+'СЕТ СН'!$I$14+СВЦЭМ!$D$10+'СЕТ СН'!$I$6-'СЕТ СН'!$I$26</f>
        <v>1486.44817487</v>
      </c>
      <c r="I165" s="36">
        <f>SUMIFS(СВЦЭМ!$D$33:$D$776,СВЦЭМ!$A$33:$A$776,$A165,СВЦЭМ!$B$33:$B$776,I$155)+'СЕТ СН'!$I$14+СВЦЭМ!$D$10+'СЕТ СН'!$I$6-'СЕТ СН'!$I$26</f>
        <v>1475.59220147</v>
      </c>
      <c r="J165" s="36">
        <f>SUMIFS(СВЦЭМ!$D$33:$D$776,СВЦЭМ!$A$33:$A$776,$A165,СВЦЭМ!$B$33:$B$776,J$155)+'СЕТ СН'!$I$14+СВЦЭМ!$D$10+'СЕТ СН'!$I$6-'СЕТ СН'!$I$26</f>
        <v>1464.6466338800001</v>
      </c>
      <c r="K165" s="36">
        <f>SUMIFS(СВЦЭМ!$D$33:$D$776,СВЦЭМ!$A$33:$A$776,$A165,СВЦЭМ!$B$33:$B$776,K$155)+'СЕТ СН'!$I$14+СВЦЭМ!$D$10+'СЕТ СН'!$I$6-'СЕТ СН'!$I$26</f>
        <v>1435.81225937</v>
      </c>
      <c r="L165" s="36">
        <f>SUMIFS(СВЦЭМ!$D$33:$D$776,СВЦЭМ!$A$33:$A$776,$A165,СВЦЭМ!$B$33:$B$776,L$155)+'СЕТ СН'!$I$14+СВЦЭМ!$D$10+'СЕТ СН'!$I$6-'СЕТ СН'!$I$26</f>
        <v>1421.3857301</v>
      </c>
      <c r="M165" s="36">
        <f>SUMIFS(СВЦЭМ!$D$33:$D$776,СВЦЭМ!$A$33:$A$776,$A165,СВЦЭМ!$B$33:$B$776,M$155)+'СЕТ СН'!$I$14+СВЦЭМ!$D$10+'СЕТ СН'!$I$6-'СЕТ СН'!$I$26</f>
        <v>1421.3678218700002</v>
      </c>
      <c r="N165" s="36">
        <f>SUMIFS(СВЦЭМ!$D$33:$D$776,СВЦЭМ!$A$33:$A$776,$A165,СВЦЭМ!$B$33:$B$776,N$155)+'СЕТ СН'!$I$14+СВЦЭМ!$D$10+'СЕТ СН'!$I$6-'СЕТ СН'!$I$26</f>
        <v>1428.05721726</v>
      </c>
      <c r="O165" s="36">
        <f>SUMIFS(СВЦЭМ!$D$33:$D$776,СВЦЭМ!$A$33:$A$776,$A165,СВЦЭМ!$B$33:$B$776,O$155)+'СЕТ СН'!$I$14+СВЦЭМ!$D$10+'СЕТ СН'!$I$6-'СЕТ СН'!$I$26</f>
        <v>1440.62522504</v>
      </c>
      <c r="P165" s="36">
        <f>SUMIFS(СВЦЭМ!$D$33:$D$776,СВЦЭМ!$A$33:$A$776,$A165,СВЦЭМ!$B$33:$B$776,P$155)+'СЕТ СН'!$I$14+СВЦЭМ!$D$10+'СЕТ СН'!$I$6-'СЕТ СН'!$I$26</f>
        <v>1456.43710379</v>
      </c>
      <c r="Q165" s="36">
        <f>SUMIFS(СВЦЭМ!$D$33:$D$776,СВЦЭМ!$A$33:$A$776,$A165,СВЦЭМ!$B$33:$B$776,Q$155)+'СЕТ СН'!$I$14+СВЦЭМ!$D$10+'СЕТ СН'!$I$6-'СЕТ СН'!$I$26</f>
        <v>1459.0549029600002</v>
      </c>
      <c r="R165" s="36">
        <f>SUMIFS(СВЦЭМ!$D$33:$D$776,СВЦЭМ!$A$33:$A$776,$A165,СВЦЭМ!$B$33:$B$776,R$155)+'СЕТ СН'!$I$14+СВЦЭМ!$D$10+'СЕТ СН'!$I$6-'СЕТ СН'!$I$26</f>
        <v>1408.9445954100001</v>
      </c>
      <c r="S165" s="36">
        <f>SUMIFS(СВЦЭМ!$D$33:$D$776,СВЦЭМ!$A$33:$A$776,$A165,СВЦЭМ!$B$33:$B$776,S$155)+'СЕТ СН'!$I$14+СВЦЭМ!$D$10+'СЕТ СН'!$I$6-'СЕТ СН'!$I$26</f>
        <v>1378.28822096</v>
      </c>
      <c r="T165" s="36">
        <f>SUMIFS(СВЦЭМ!$D$33:$D$776,СВЦЭМ!$A$33:$A$776,$A165,СВЦЭМ!$B$33:$B$776,T$155)+'СЕТ СН'!$I$14+СВЦЭМ!$D$10+'СЕТ СН'!$I$6-'СЕТ СН'!$I$26</f>
        <v>1387.63240249</v>
      </c>
      <c r="U165" s="36">
        <f>SUMIFS(СВЦЭМ!$D$33:$D$776,СВЦЭМ!$A$33:$A$776,$A165,СВЦЭМ!$B$33:$B$776,U$155)+'СЕТ СН'!$I$14+СВЦЭМ!$D$10+'СЕТ СН'!$I$6-'СЕТ СН'!$I$26</f>
        <v>1385.3603741900001</v>
      </c>
      <c r="V165" s="36">
        <f>SUMIFS(СВЦЭМ!$D$33:$D$776,СВЦЭМ!$A$33:$A$776,$A165,СВЦЭМ!$B$33:$B$776,V$155)+'СЕТ СН'!$I$14+СВЦЭМ!$D$10+'СЕТ СН'!$I$6-'СЕТ СН'!$I$26</f>
        <v>1376.73680122</v>
      </c>
      <c r="W165" s="36">
        <f>SUMIFS(СВЦЭМ!$D$33:$D$776,СВЦЭМ!$A$33:$A$776,$A165,СВЦЭМ!$B$33:$B$776,W$155)+'СЕТ СН'!$I$14+СВЦЭМ!$D$10+'СЕТ СН'!$I$6-'СЕТ СН'!$I$26</f>
        <v>1369.5503322</v>
      </c>
      <c r="X165" s="36">
        <f>SUMIFS(СВЦЭМ!$D$33:$D$776,СВЦЭМ!$A$33:$A$776,$A165,СВЦЭМ!$B$33:$B$776,X$155)+'СЕТ СН'!$I$14+СВЦЭМ!$D$10+'СЕТ СН'!$I$6-'СЕТ СН'!$I$26</f>
        <v>1355.80973313</v>
      </c>
      <c r="Y165" s="36">
        <f>SUMIFS(СВЦЭМ!$D$33:$D$776,СВЦЭМ!$A$33:$A$776,$A165,СВЦЭМ!$B$33:$B$776,Y$155)+'СЕТ СН'!$I$14+СВЦЭМ!$D$10+'СЕТ СН'!$I$6-'СЕТ СН'!$I$26</f>
        <v>1374.6119001000002</v>
      </c>
    </row>
    <row r="166" spans="1:25" ht="15.75" x14ac:dyDescent="0.2">
      <c r="A166" s="35">
        <f t="shared" si="4"/>
        <v>43780</v>
      </c>
      <c r="B166" s="36">
        <f>SUMIFS(СВЦЭМ!$D$33:$D$776,СВЦЭМ!$A$33:$A$776,$A166,СВЦЭМ!$B$33:$B$776,B$155)+'СЕТ СН'!$I$14+СВЦЭМ!$D$10+'СЕТ СН'!$I$6-'СЕТ СН'!$I$26</f>
        <v>1447.3636233100001</v>
      </c>
      <c r="C166" s="36">
        <f>SUMIFS(СВЦЭМ!$D$33:$D$776,СВЦЭМ!$A$33:$A$776,$A166,СВЦЭМ!$B$33:$B$776,C$155)+'СЕТ СН'!$I$14+СВЦЭМ!$D$10+'СЕТ СН'!$I$6-'СЕТ СН'!$I$26</f>
        <v>1484.35262218</v>
      </c>
      <c r="D166" s="36">
        <f>SUMIFS(СВЦЭМ!$D$33:$D$776,СВЦЭМ!$A$33:$A$776,$A166,СВЦЭМ!$B$33:$B$776,D$155)+'СЕТ СН'!$I$14+СВЦЭМ!$D$10+'СЕТ СН'!$I$6-'СЕТ СН'!$I$26</f>
        <v>1511.6625060000001</v>
      </c>
      <c r="E166" s="36">
        <f>SUMIFS(СВЦЭМ!$D$33:$D$776,СВЦЭМ!$A$33:$A$776,$A166,СВЦЭМ!$B$33:$B$776,E$155)+'СЕТ СН'!$I$14+СВЦЭМ!$D$10+'СЕТ СН'!$I$6-'СЕТ СН'!$I$26</f>
        <v>1521.1204899499999</v>
      </c>
      <c r="F166" s="36">
        <f>SUMIFS(СВЦЭМ!$D$33:$D$776,СВЦЭМ!$A$33:$A$776,$A166,СВЦЭМ!$B$33:$B$776,F$155)+'СЕТ СН'!$I$14+СВЦЭМ!$D$10+'СЕТ СН'!$I$6-'СЕТ СН'!$I$26</f>
        <v>1529.0962718400001</v>
      </c>
      <c r="G166" s="36">
        <f>SUMIFS(СВЦЭМ!$D$33:$D$776,СВЦЭМ!$A$33:$A$776,$A166,СВЦЭМ!$B$33:$B$776,G$155)+'СЕТ СН'!$I$14+СВЦЭМ!$D$10+'СЕТ СН'!$I$6-'СЕТ СН'!$I$26</f>
        <v>1497.1570418599999</v>
      </c>
      <c r="H166" s="36">
        <f>SUMIFS(СВЦЭМ!$D$33:$D$776,СВЦЭМ!$A$33:$A$776,$A166,СВЦЭМ!$B$33:$B$776,H$155)+'СЕТ СН'!$I$14+СВЦЭМ!$D$10+'СЕТ СН'!$I$6-'СЕТ СН'!$I$26</f>
        <v>1492.1305828100001</v>
      </c>
      <c r="I166" s="36">
        <f>SUMIFS(СВЦЭМ!$D$33:$D$776,СВЦЭМ!$A$33:$A$776,$A166,СВЦЭМ!$B$33:$B$776,I$155)+'СЕТ СН'!$I$14+СВЦЭМ!$D$10+'СЕТ СН'!$I$6-'СЕТ СН'!$I$26</f>
        <v>1481.5724797299999</v>
      </c>
      <c r="J166" s="36">
        <f>SUMIFS(СВЦЭМ!$D$33:$D$776,СВЦЭМ!$A$33:$A$776,$A166,СВЦЭМ!$B$33:$B$776,J$155)+'СЕТ СН'!$I$14+СВЦЭМ!$D$10+'СЕТ СН'!$I$6-'СЕТ СН'!$I$26</f>
        <v>1477.2186541900001</v>
      </c>
      <c r="K166" s="36">
        <f>SUMIFS(СВЦЭМ!$D$33:$D$776,СВЦЭМ!$A$33:$A$776,$A166,СВЦЭМ!$B$33:$B$776,K$155)+'СЕТ СН'!$I$14+СВЦЭМ!$D$10+'СЕТ СН'!$I$6-'СЕТ СН'!$I$26</f>
        <v>1467.6928042700001</v>
      </c>
      <c r="L166" s="36">
        <f>SUMIFS(СВЦЭМ!$D$33:$D$776,СВЦЭМ!$A$33:$A$776,$A166,СВЦЭМ!$B$33:$B$776,L$155)+'СЕТ СН'!$I$14+СВЦЭМ!$D$10+'СЕТ СН'!$I$6-'СЕТ СН'!$I$26</f>
        <v>1429.35584391</v>
      </c>
      <c r="M166" s="36">
        <f>SUMIFS(СВЦЭМ!$D$33:$D$776,СВЦЭМ!$A$33:$A$776,$A166,СВЦЭМ!$B$33:$B$776,M$155)+'СЕТ СН'!$I$14+СВЦЭМ!$D$10+'СЕТ СН'!$I$6-'СЕТ СН'!$I$26</f>
        <v>1416.1697070099999</v>
      </c>
      <c r="N166" s="36">
        <f>SUMIFS(СВЦЭМ!$D$33:$D$776,СВЦЭМ!$A$33:$A$776,$A166,СВЦЭМ!$B$33:$B$776,N$155)+'СЕТ СН'!$I$14+СВЦЭМ!$D$10+'СЕТ СН'!$I$6-'СЕТ СН'!$I$26</f>
        <v>1412.1793998799999</v>
      </c>
      <c r="O166" s="36">
        <f>SUMIFS(СВЦЭМ!$D$33:$D$776,СВЦЭМ!$A$33:$A$776,$A166,СВЦЭМ!$B$33:$B$776,O$155)+'СЕТ СН'!$I$14+СВЦЭМ!$D$10+'СЕТ СН'!$I$6-'СЕТ СН'!$I$26</f>
        <v>1413.7355602299999</v>
      </c>
      <c r="P166" s="36">
        <f>SUMIFS(СВЦЭМ!$D$33:$D$776,СВЦЭМ!$A$33:$A$776,$A166,СВЦЭМ!$B$33:$B$776,P$155)+'СЕТ СН'!$I$14+СВЦЭМ!$D$10+'СЕТ СН'!$I$6-'СЕТ СН'!$I$26</f>
        <v>1418.00964993</v>
      </c>
      <c r="Q166" s="36">
        <f>SUMIFS(СВЦЭМ!$D$33:$D$776,СВЦЭМ!$A$33:$A$776,$A166,СВЦЭМ!$B$33:$B$776,Q$155)+'СЕТ СН'!$I$14+СВЦЭМ!$D$10+'СЕТ СН'!$I$6-'СЕТ СН'!$I$26</f>
        <v>1420.7402546600001</v>
      </c>
      <c r="R166" s="36">
        <f>SUMIFS(СВЦЭМ!$D$33:$D$776,СВЦЭМ!$A$33:$A$776,$A166,СВЦЭМ!$B$33:$B$776,R$155)+'СЕТ СН'!$I$14+СВЦЭМ!$D$10+'СЕТ СН'!$I$6-'СЕТ СН'!$I$26</f>
        <v>1421.7466059600001</v>
      </c>
      <c r="S166" s="36">
        <f>SUMIFS(СВЦЭМ!$D$33:$D$776,СВЦЭМ!$A$33:$A$776,$A166,СВЦЭМ!$B$33:$B$776,S$155)+'СЕТ СН'!$I$14+СВЦЭМ!$D$10+'СЕТ СН'!$I$6-'СЕТ СН'!$I$26</f>
        <v>1417.69154858</v>
      </c>
      <c r="T166" s="36">
        <f>SUMIFS(СВЦЭМ!$D$33:$D$776,СВЦЭМ!$A$33:$A$776,$A166,СВЦЭМ!$B$33:$B$776,T$155)+'СЕТ СН'!$I$14+СВЦЭМ!$D$10+'СЕТ СН'!$I$6-'СЕТ СН'!$I$26</f>
        <v>1425.0301383000001</v>
      </c>
      <c r="U166" s="36">
        <f>SUMIFS(СВЦЭМ!$D$33:$D$776,СВЦЭМ!$A$33:$A$776,$A166,СВЦЭМ!$B$33:$B$776,U$155)+'СЕТ СН'!$I$14+СВЦЭМ!$D$10+'СЕТ СН'!$I$6-'СЕТ СН'!$I$26</f>
        <v>1416.7503146399999</v>
      </c>
      <c r="V166" s="36">
        <f>SUMIFS(СВЦЭМ!$D$33:$D$776,СВЦЭМ!$A$33:$A$776,$A166,СВЦЭМ!$B$33:$B$776,V$155)+'СЕТ СН'!$I$14+СВЦЭМ!$D$10+'СЕТ СН'!$I$6-'СЕТ СН'!$I$26</f>
        <v>1415.1674453000001</v>
      </c>
      <c r="W166" s="36">
        <f>SUMIFS(СВЦЭМ!$D$33:$D$776,СВЦЭМ!$A$33:$A$776,$A166,СВЦЭМ!$B$33:$B$776,W$155)+'СЕТ СН'!$I$14+СВЦЭМ!$D$10+'СЕТ СН'!$I$6-'СЕТ СН'!$I$26</f>
        <v>1412.7799204600001</v>
      </c>
      <c r="X166" s="36">
        <f>SUMIFS(СВЦЭМ!$D$33:$D$776,СВЦЭМ!$A$33:$A$776,$A166,СВЦЭМ!$B$33:$B$776,X$155)+'СЕТ СН'!$I$14+СВЦЭМ!$D$10+'СЕТ СН'!$I$6-'СЕТ СН'!$I$26</f>
        <v>1413.0677454300001</v>
      </c>
      <c r="Y166" s="36">
        <f>SUMIFS(СВЦЭМ!$D$33:$D$776,СВЦЭМ!$A$33:$A$776,$A166,СВЦЭМ!$B$33:$B$776,Y$155)+'СЕТ СН'!$I$14+СВЦЭМ!$D$10+'СЕТ СН'!$I$6-'СЕТ СН'!$I$26</f>
        <v>1446.2446753200002</v>
      </c>
    </row>
    <row r="167" spans="1:25" ht="15.75" x14ac:dyDescent="0.2">
      <c r="A167" s="35">
        <f t="shared" si="4"/>
        <v>43781</v>
      </c>
      <c r="B167" s="36">
        <f>SUMIFS(СВЦЭМ!$D$33:$D$776,СВЦЭМ!$A$33:$A$776,$A167,СВЦЭМ!$B$33:$B$776,B$155)+'СЕТ СН'!$I$14+СВЦЭМ!$D$10+'СЕТ СН'!$I$6-'СЕТ СН'!$I$26</f>
        <v>1439.95478819</v>
      </c>
      <c r="C167" s="36">
        <f>SUMIFS(СВЦЭМ!$D$33:$D$776,СВЦЭМ!$A$33:$A$776,$A167,СВЦЭМ!$B$33:$B$776,C$155)+'СЕТ СН'!$I$14+СВЦЭМ!$D$10+'СЕТ СН'!$I$6-'СЕТ СН'!$I$26</f>
        <v>1484.0996234700001</v>
      </c>
      <c r="D167" s="36">
        <f>SUMIFS(СВЦЭМ!$D$33:$D$776,СВЦЭМ!$A$33:$A$776,$A167,СВЦЭМ!$B$33:$B$776,D$155)+'СЕТ СН'!$I$14+СВЦЭМ!$D$10+'СЕТ СН'!$I$6-'СЕТ СН'!$I$26</f>
        <v>1490.3766367200001</v>
      </c>
      <c r="E167" s="36">
        <f>SUMIFS(СВЦЭМ!$D$33:$D$776,СВЦЭМ!$A$33:$A$776,$A167,СВЦЭМ!$B$33:$B$776,E$155)+'СЕТ СН'!$I$14+СВЦЭМ!$D$10+'СЕТ СН'!$I$6-'СЕТ СН'!$I$26</f>
        <v>1500.5737388100001</v>
      </c>
      <c r="F167" s="36">
        <f>SUMIFS(СВЦЭМ!$D$33:$D$776,СВЦЭМ!$A$33:$A$776,$A167,СВЦЭМ!$B$33:$B$776,F$155)+'СЕТ СН'!$I$14+СВЦЭМ!$D$10+'СЕТ СН'!$I$6-'СЕТ СН'!$I$26</f>
        <v>1495.53407449</v>
      </c>
      <c r="G167" s="36">
        <f>SUMIFS(СВЦЭМ!$D$33:$D$776,СВЦЭМ!$A$33:$A$776,$A167,СВЦЭМ!$B$33:$B$776,G$155)+'СЕТ СН'!$I$14+СВЦЭМ!$D$10+'СЕТ СН'!$I$6-'СЕТ СН'!$I$26</f>
        <v>1473.3788524400002</v>
      </c>
      <c r="H167" s="36">
        <f>SUMIFS(СВЦЭМ!$D$33:$D$776,СВЦЭМ!$A$33:$A$776,$A167,СВЦЭМ!$B$33:$B$776,H$155)+'СЕТ СН'!$I$14+СВЦЭМ!$D$10+'СЕТ СН'!$I$6-'СЕТ СН'!$I$26</f>
        <v>1443.2997821500001</v>
      </c>
      <c r="I167" s="36">
        <f>SUMIFS(СВЦЭМ!$D$33:$D$776,СВЦЭМ!$A$33:$A$776,$A167,СВЦЭМ!$B$33:$B$776,I$155)+'СЕТ СН'!$I$14+СВЦЭМ!$D$10+'СЕТ СН'!$I$6-'СЕТ СН'!$I$26</f>
        <v>1421.6195279799999</v>
      </c>
      <c r="J167" s="36">
        <f>SUMIFS(СВЦЭМ!$D$33:$D$776,СВЦЭМ!$A$33:$A$776,$A167,СВЦЭМ!$B$33:$B$776,J$155)+'СЕТ СН'!$I$14+СВЦЭМ!$D$10+'СЕТ СН'!$I$6-'СЕТ СН'!$I$26</f>
        <v>1403.7027137300001</v>
      </c>
      <c r="K167" s="36">
        <f>SUMIFS(СВЦЭМ!$D$33:$D$776,СВЦЭМ!$A$33:$A$776,$A167,СВЦЭМ!$B$33:$B$776,K$155)+'СЕТ СН'!$I$14+СВЦЭМ!$D$10+'СЕТ СН'!$I$6-'СЕТ СН'!$I$26</f>
        <v>1401.0148484599999</v>
      </c>
      <c r="L167" s="36">
        <f>SUMIFS(СВЦЭМ!$D$33:$D$776,СВЦЭМ!$A$33:$A$776,$A167,СВЦЭМ!$B$33:$B$776,L$155)+'СЕТ СН'!$I$14+СВЦЭМ!$D$10+'СЕТ СН'!$I$6-'СЕТ СН'!$I$26</f>
        <v>1374.4354218200001</v>
      </c>
      <c r="M167" s="36">
        <f>SUMIFS(СВЦЭМ!$D$33:$D$776,СВЦЭМ!$A$33:$A$776,$A167,СВЦЭМ!$B$33:$B$776,M$155)+'СЕТ СН'!$I$14+СВЦЭМ!$D$10+'СЕТ СН'!$I$6-'СЕТ СН'!$I$26</f>
        <v>1360.9900906299999</v>
      </c>
      <c r="N167" s="36">
        <f>SUMIFS(СВЦЭМ!$D$33:$D$776,СВЦЭМ!$A$33:$A$776,$A167,СВЦЭМ!$B$33:$B$776,N$155)+'СЕТ СН'!$I$14+СВЦЭМ!$D$10+'СЕТ СН'!$I$6-'СЕТ СН'!$I$26</f>
        <v>1384.15043642</v>
      </c>
      <c r="O167" s="36">
        <f>SUMIFS(СВЦЭМ!$D$33:$D$776,СВЦЭМ!$A$33:$A$776,$A167,СВЦЭМ!$B$33:$B$776,O$155)+'СЕТ СН'!$I$14+СВЦЭМ!$D$10+'СЕТ СН'!$I$6-'СЕТ СН'!$I$26</f>
        <v>1390.3585128300001</v>
      </c>
      <c r="P167" s="36">
        <f>SUMIFS(СВЦЭМ!$D$33:$D$776,СВЦЭМ!$A$33:$A$776,$A167,СВЦЭМ!$B$33:$B$776,P$155)+'СЕТ СН'!$I$14+СВЦЭМ!$D$10+'СЕТ СН'!$I$6-'СЕТ СН'!$I$26</f>
        <v>1407.83599368</v>
      </c>
      <c r="Q167" s="36">
        <f>SUMIFS(СВЦЭМ!$D$33:$D$776,СВЦЭМ!$A$33:$A$776,$A167,СВЦЭМ!$B$33:$B$776,Q$155)+'СЕТ СН'!$I$14+СВЦЭМ!$D$10+'СЕТ СН'!$I$6-'СЕТ СН'!$I$26</f>
        <v>1423.6375648200001</v>
      </c>
      <c r="R167" s="36">
        <f>SUMIFS(СВЦЭМ!$D$33:$D$776,СВЦЭМ!$A$33:$A$776,$A167,СВЦЭМ!$B$33:$B$776,R$155)+'СЕТ СН'!$I$14+СВЦЭМ!$D$10+'СЕТ СН'!$I$6-'СЕТ СН'!$I$26</f>
        <v>1423.6701572000002</v>
      </c>
      <c r="S167" s="36">
        <f>SUMIFS(СВЦЭМ!$D$33:$D$776,СВЦЭМ!$A$33:$A$776,$A167,СВЦЭМ!$B$33:$B$776,S$155)+'СЕТ СН'!$I$14+СВЦЭМ!$D$10+'СЕТ СН'!$I$6-'СЕТ СН'!$I$26</f>
        <v>1431.39333416</v>
      </c>
      <c r="T167" s="36">
        <f>SUMIFS(СВЦЭМ!$D$33:$D$776,СВЦЭМ!$A$33:$A$776,$A167,СВЦЭМ!$B$33:$B$776,T$155)+'СЕТ СН'!$I$14+СВЦЭМ!$D$10+'СЕТ СН'!$I$6-'СЕТ СН'!$I$26</f>
        <v>1422.6095474600002</v>
      </c>
      <c r="U167" s="36">
        <f>SUMIFS(СВЦЭМ!$D$33:$D$776,СВЦЭМ!$A$33:$A$776,$A167,СВЦЭМ!$B$33:$B$776,U$155)+'СЕТ СН'!$I$14+СВЦЭМ!$D$10+'СЕТ СН'!$I$6-'СЕТ СН'!$I$26</f>
        <v>1414.00405297</v>
      </c>
      <c r="V167" s="36">
        <f>SUMIFS(СВЦЭМ!$D$33:$D$776,СВЦЭМ!$A$33:$A$776,$A167,СВЦЭМ!$B$33:$B$776,V$155)+'СЕТ СН'!$I$14+СВЦЭМ!$D$10+'СЕТ СН'!$I$6-'СЕТ СН'!$I$26</f>
        <v>1409.9710500199999</v>
      </c>
      <c r="W167" s="36">
        <f>SUMIFS(СВЦЭМ!$D$33:$D$776,СВЦЭМ!$A$33:$A$776,$A167,СВЦЭМ!$B$33:$B$776,W$155)+'СЕТ СН'!$I$14+СВЦЭМ!$D$10+'СЕТ СН'!$I$6-'СЕТ СН'!$I$26</f>
        <v>1427.99151177</v>
      </c>
      <c r="X167" s="36">
        <f>SUMIFS(СВЦЭМ!$D$33:$D$776,СВЦЭМ!$A$33:$A$776,$A167,СВЦЭМ!$B$33:$B$776,X$155)+'СЕТ СН'!$I$14+СВЦЭМ!$D$10+'СЕТ СН'!$I$6-'СЕТ СН'!$I$26</f>
        <v>1450.45929402</v>
      </c>
      <c r="Y167" s="36">
        <f>SUMIFS(СВЦЭМ!$D$33:$D$776,СВЦЭМ!$A$33:$A$776,$A167,СВЦЭМ!$B$33:$B$776,Y$155)+'СЕТ СН'!$I$14+СВЦЭМ!$D$10+'СЕТ СН'!$I$6-'СЕТ СН'!$I$26</f>
        <v>1508.13759637</v>
      </c>
    </row>
    <row r="168" spans="1:25" ht="15.75" x14ac:dyDescent="0.2">
      <c r="A168" s="35">
        <f t="shared" si="4"/>
        <v>43782</v>
      </c>
      <c r="B168" s="36">
        <f>SUMIFS(СВЦЭМ!$D$33:$D$776,СВЦЭМ!$A$33:$A$776,$A168,СВЦЭМ!$B$33:$B$776,B$155)+'СЕТ СН'!$I$14+СВЦЭМ!$D$10+'СЕТ СН'!$I$6-'СЕТ СН'!$I$26</f>
        <v>1491.48440996</v>
      </c>
      <c r="C168" s="36">
        <f>SUMIFS(СВЦЭМ!$D$33:$D$776,СВЦЭМ!$A$33:$A$776,$A168,СВЦЭМ!$B$33:$B$776,C$155)+'СЕТ СН'!$I$14+СВЦЭМ!$D$10+'СЕТ СН'!$I$6-'СЕТ СН'!$I$26</f>
        <v>1556.9593661899999</v>
      </c>
      <c r="D168" s="36">
        <f>SUMIFS(СВЦЭМ!$D$33:$D$776,СВЦЭМ!$A$33:$A$776,$A168,СВЦЭМ!$B$33:$B$776,D$155)+'СЕТ СН'!$I$14+СВЦЭМ!$D$10+'СЕТ СН'!$I$6-'СЕТ СН'!$I$26</f>
        <v>1584.3758661900001</v>
      </c>
      <c r="E168" s="36">
        <f>SUMIFS(СВЦЭМ!$D$33:$D$776,СВЦЭМ!$A$33:$A$776,$A168,СВЦЭМ!$B$33:$B$776,E$155)+'СЕТ СН'!$I$14+СВЦЭМ!$D$10+'СЕТ СН'!$I$6-'СЕТ СН'!$I$26</f>
        <v>1567.81603612</v>
      </c>
      <c r="F168" s="36">
        <f>SUMIFS(СВЦЭМ!$D$33:$D$776,СВЦЭМ!$A$33:$A$776,$A168,СВЦЭМ!$B$33:$B$776,F$155)+'СЕТ СН'!$I$14+СВЦЭМ!$D$10+'СЕТ СН'!$I$6-'СЕТ СН'!$I$26</f>
        <v>1544.6648508600001</v>
      </c>
      <c r="G168" s="36">
        <f>SUMIFS(СВЦЭМ!$D$33:$D$776,СВЦЭМ!$A$33:$A$776,$A168,СВЦЭМ!$B$33:$B$776,G$155)+'СЕТ СН'!$I$14+СВЦЭМ!$D$10+'СЕТ СН'!$I$6-'СЕТ СН'!$I$26</f>
        <v>1517.98599921</v>
      </c>
      <c r="H168" s="36">
        <f>SUMIFS(СВЦЭМ!$D$33:$D$776,СВЦЭМ!$A$33:$A$776,$A168,СВЦЭМ!$B$33:$B$776,H$155)+'СЕТ СН'!$I$14+СВЦЭМ!$D$10+'СЕТ СН'!$I$6-'СЕТ СН'!$I$26</f>
        <v>1487.28428938</v>
      </c>
      <c r="I168" s="36">
        <f>SUMIFS(СВЦЭМ!$D$33:$D$776,СВЦЭМ!$A$33:$A$776,$A168,СВЦЭМ!$B$33:$B$776,I$155)+'СЕТ СН'!$I$14+СВЦЭМ!$D$10+'СЕТ СН'!$I$6-'СЕТ СН'!$I$26</f>
        <v>1434.7882340400001</v>
      </c>
      <c r="J168" s="36">
        <f>SUMIFS(СВЦЭМ!$D$33:$D$776,СВЦЭМ!$A$33:$A$776,$A168,СВЦЭМ!$B$33:$B$776,J$155)+'СЕТ СН'!$I$14+СВЦЭМ!$D$10+'СЕТ СН'!$I$6-'СЕТ СН'!$I$26</f>
        <v>1407.7171558700002</v>
      </c>
      <c r="K168" s="36">
        <f>SUMIFS(СВЦЭМ!$D$33:$D$776,СВЦЭМ!$A$33:$A$776,$A168,СВЦЭМ!$B$33:$B$776,K$155)+'СЕТ СН'!$I$14+СВЦЭМ!$D$10+'СЕТ СН'!$I$6-'СЕТ СН'!$I$26</f>
        <v>1396.6550212699999</v>
      </c>
      <c r="L168" s="36">
        <f>SUMIFS(СВЦЭМ!$D$33:$D$776,СВЦЭМ!$A$33:$A$776,$A168,СВЦЭМ!$B$33:$B$776,L$155)+'СЕТ СН'!$I$14+СВЦЭМ!$D$10+'СЕТ СН'!$I$6-'СЕТ СН'!$I$26</f>
        <v>1365.15495212</v>
      </c>
      <c r="M168" s="36">
        <f>SUMIFS(СВЦЭМ!$D$33:$D$776,СВЦЭМ!$A$33:$A$776,$A168,СВЦЭМ!$B$33:$B$776,M$155)+'СЕТ СН'!$I$14+СВЦЭМ!$D$10+'СЕТ СН'!$I$6-'СЕТ СН'!$I$26</f>
        <v>1353.8319515600001</v>
      </c>
      <c r="N168" s="36">
        <f>SUMIFS(СВЦЭМ!$D$33:$D$776,СВЦЭМ!$A$33:$A$776,$A168,СВЦЭМ!$B$33:$B$776,N$155)+'СЕТ СН'!$I$14+СВЦЭМ!$D$10+'СЕТ СН'!$I$6-'СЕТ СН'!$I$26</f>
        <v>1354.51267942</v>
      </c>
      <c r="O168" s="36">
        <f>SUMIFS(СВЦЭМ!$D$33:$D$776,СВЦЭМ!$A$33:$A$776,$A168,СВЦЭМ!$B$33:$B$776,O$155)+'СЕТ СН'!$I$14+СВЦЭМ!$D$10+'СЕТ СН'!$I$6-'СЕТ СН'!$I$26</f>
        <v>1356.86841559</v>
      </c>
      <c r="P168" s="36">
        <f>SUMIFS(СВЦЭМ!$D$33:$D$776,СВЦЭМ!$A$33:$A$776,$A168,СВЦЭМ!$B$33:$B$776,P$155)+'СЕТ СН'!$I$14+СВЦЭМ!$D$10+'СЕТ СН'!$I$6-'СЕТ СН'!$I$26</f>
        <v>1358.50494439</v>
      </c>
      <c r="Q168" s="36">
        <f>SUMIFS(СВЦЭМ!$D$33:$D$776,СВЦЭМ!$A$33:$A$776,$A168,СВЦЭМ!$B$33:$B$776,Q$155)+'СЕТ СН'!$I$14+СВЦЭМ!$D$10+'СЕТ СН'!$I$6-'СЕТ СН'!$I$26</f>
        <v>1357.96974832</v>
      </c>
      <c r="R168" s="36">
        <f>SUMIFS(СВЦЭМ!$D$33:$D$776,СВЦЭМ!$A$33:$A$776,$A168,СВЦЭМ!$B$33:$B$776,R$155)+'СЕТ СН'!$I$14+СВЦЭМ!$D$10+'СЕТ СН'!$I$6-'СЕТ СН'!$I$26</f>
        <v>1348.2272587100001</v>
      </c>
      <c r="S168" s="36">
        <f>SUMIFS(СВЦЭМ!$D$33:$D$776,СВЦЭМ!$A$33:$A$776,$A168,СВЦЭМ!$B$33:$B$776,S$155)+'СЕТ СН'!$I$14+СВЦЭМ!$D$10+'СЕТ СН'!$I$6-'СЕТ СН'!$I$26</f>
        <v>1351.81248495</v>
      </c>
      <c r="T168" s="36">
        <f>SUMIFS(СВЦЭМ!$D$33:$D$776,СВЦЭМ!$A$33:$A$776,$A168,СВЦЭМ!$B$33:$B$776,T$155)+'СЕТ СН'!$I$14+СВЦЭМ!$D$10+'СЕТ СН'!$I$6-'СЕТ СН'!$I$26</f>
        <v>1369.7575353699999</v>
      </c>
      <c r="U168" s="36">
        <f>SUMIFS(СВЦЭМ!$D$33:$D$776,СВЦЭМ!$A$33:$A$776,$A168,СВЦЭМ!$B$33:$B$776,U$155)+'СЕТ СН'!$I$14+СВЦЭМ!$D$10+'СЕТ СН'!$I$6-'СЕТ СН'!$I$26</f>
        <v>1367.3015657999999</v>
      </c>
      <c r="V168" s="36">
        <f>SUMIFS(СВЦЭМ!$D$33:$D$776,СВЦЭМ!$A$33:$A$776,$A168,СВЦЭМ!$B$33:$B$776,V$155)+'СЕТ СН'!$I$14+СВЦЭМ!$D$10+'СЕТ СН'!$I$6-'СЕТ СН'!$I$26</f>
        <v>1354.6419854199999</v>
      </c>
      <c r="W168" s="36">
        <f>SUMIFS(СВЦЭМ!$D$33:$D$776,СВЦЭМ!$A$33:$A$776,$A168,СВЦЭМ!$B$33:$B$776,W$155)+'СЕТ СН'!$I$14+СВЦЭМ!$D$10+'СЕТ СН'!$I$6-'СЕТ СН'!$I$26</f>
        <v>1346.2130310699999</v>
      </c>
      <c r="X168" s="36">
        <f>SUMIFS(СВЦЭМ!$D$33:$D$776,СВЦЭМ!$A$33:$A$776,$A168,СВЦЭМ!$B$33:$B$776,X$155)+'СЕТ СН'!$I$14+СВЦЭМ!$D$10+'СЕТ СН'!$I$6-'СЕТ СН'!$I$26</f>
        <v>1354.2885255400001</v>
      </c>
      <c r="Y168" s="36">
        <f>SUMIFS(СВЦЭМ!$D$33:$D$776,СВЦЭМ!$A$33:$A$776,$A168,СВЦЭМ!$B$33:$B$776,Y$155)+'СЕТ СН'!$I$14+СВЦЭМ!$D$10+'СЕТ СН'!$I$6-'СЕТ СН'!$I$26</f>
        <v>1391.64166574</v>
      </c>
    </row>
    <row r="169" spans="1:25" ht="15.75" x14ac:dyDescent="0.2">
      <c r="A169" s="35">
        <f t="shared" si="4"/>
        <v>43783</v>
      </c>
      <c r="B169" s="36">
        <f>SUMIFS(СВЦЭМ!$D$33:$D$776,СВЦЭМ!$A$33:$A$776,$A169,СВЦЭМ!$B$33:$B$776,B$155)+'СЕТ СН'!$I$14+СВЦЭМ!$D$10+'СЕТ СН'!$I$6-'СЕТ СН'!$I$26</f>
        <v>1377.6095899699999</v>
      </c>
      <c r="C169" s="36">
        <f>SUMIFS(СВЦЭМ!$D$33:$D$776,СВЦЭМ!$A$33:$A$776,$A169,СВЦЭМ!$B$33:$B$776,C$155)+'СЕТ СН'!$I$14+СВЦЭМ!$D$10+'СЕТ СН'!$I$6-'СЕТ СН'!$I$26</f>
        <v>1404.4603019000001</v>
      </c>
      <c r="D169" s="36">
        <f>SUMIFS(СВЦЭМ!$D$33:$D$776,СВЦЭМ!$A$33:$A$776,$A169,СВЦЭМ!$B$33:$B$776,D$155)+'СЕТ СН'!$I$14+СВЦЭМ!$D$10+'СЕТ СН'!$I$6-'СЕТ СН'!$I$26</f>
        <v>1407.92188162</v>
      </c>
      <c r="E169" s="36">
        <f>SUMIFS(СВЦЭМ!$D$33:$D$776,СВЦЭМ!$A$33:$A$776,$A169,СВЦЭМ!$B$33:$B$776,E$155)+'СЕТ СН'!$I$14+СВЦЭМ!$D$10+'СЕТ СН'!$I$6-'СЕТ СН'!$I$26</f>
        <v>1411.8726926499999</v>
      </c>
      <c r="F169" s="36">
        <f>SUMIFS(СВЦЭМ!$D$33:$D$776,СВЦЭМ!$A$33:$A$776,$A169,СВЦЭМ!$B$33:$B$776,F$155)+'СЕТ СН'!$I$14+СВЦЭМ!$D$10+'СЕТ СН'!$I$6-'СЕТ СН'!$I$26</f>
        <v>1409.8464807999999</v>
      </c>
      <c r="G169" s="36">
        <f>SUMIFS(СВЦЭМ!$D$33:$D$776,СВЦЭМ!$A$33:$A$776,$A169,СВЦЭМ!$B$33:$B$776,G$155)+'СЕТ СН'!$I$14+СВЦЭМ!$D$10+'СЕТ СН'!$I$6-'СЕТ СН'!$I$26</f>
        <v>1414.1165555699999</v>
      </c>
      <c r="H169" s="36">
        <f>SUMIFS(СВЦЭМ!$D$33:$D$776,СВЦЭМ!$A$33:$A$776,$A169,СВЦЭМ!$B$33:$B$776,H$155)+'СЕТ СН'!$I$14+СВЦЭМ!$D$10+'СЕТ СН'!$I$6-'СЕТ СН'!$I$26</f>
        <v>1400.3473559600002</v>
      </c>
      <c r="I169" s="36">
        <f>SUMIFS(СВЦЭМ!$D$33:$D$776,СВЦЭМ!$A$33:$A$776,$A169,СВЦЭМ!$B$33:$B$776,I$155)+'СЕТ СН'!$I$14+СВЦЭМ!$D$10+'СЕТ СН'!$I$6-'СЕТ СН'!$I$26</f>
        <v>1443.6287580100002</v>
      </c>
      <c r="J169" s="36">
        <f>SUMIFS(СВЦЭМ!$D$33:$D$776,СВЦЭМ!$A$33:$A$776,$A169,СВЦЭМ!$B$33:$B$776,J$155)+'СЕТ СН'!$I$14+СВЦЭМ!$D$10+'СЕТ СН'!$I$6-'СЕТ СН'!$I$26</f>
        <v>1504.8274795900002</v>
      </c>
      <c r="K169" s="36">
        <f>SUMIFS(СВЦЭМ!$D$33:$D$776,СВЦЭМ!$A$33:$A$776,$A169,СВЦЭМ!$B$33:$B$776,K$155)+'СЕТ СН'!$I$14+СВЦЭМ!$D$10+'СЕТ СН'!$I$6-'СЕТ СН'!$I$26</f>
        <v>1514.40373387</v>
      </c>
      <c r="L169" s="36">
        <f>SUMIFS(СВЦЭМ!$D$33:$D$776,СВЦЭМ!$A$33:$A$776,$A169,СВЦЭМ!$B$33:$B$776,L$155)+'СЕТ СН'!$I$14+СВЦЭМ!$D$10+'СЕТ СН'!$I$6-'СЕТ СН'!$I$26</f>
        <v>1473.1280232700001</v>
      </c>
      <c r="M169" s="36">
        <f>SUMIFS(СВЦЭМ!$D$33:$D$776,СВЦЭМ!$A$33:$A$776,$A169,СВЦЭМ!$B$33:$B$776,M$155)+'СЕТ СН'!$I$14+СВЦЭМ!$D$10+'СЕТ СН'!$I$6-'СЕТ СН'!$I$26</f>
        <v>1454.1428887699999</v>
      </c>
      <c r="N169" s="36">
        <f>SUMIFS(СВЦЭМ!$D$33:$D$776,СВЦЭМ!$A$33:$A$776,$A169,СВЦЭМ!$B$33:$B$776,N$155)+'СЕТ СН'!$I$14+СВЦЭМ!$D$10+'СЕТ СН'!$I$6-'СЕТ СН'!$I$26</f>
        <v>1438.7229837499999</v>
      </c>
      <c r="O169" s="36">
        <f>SUMIFS(СВЦЭМ!$D$33:$D$776,СВЦЭМ!$A$33:$A$776,$A169,СВЦЭМ!$B$33:$B$776,O$155)+'СЕТ СН'!$I$14+СВЦЭМ!$D$10+'СЕТ СН'!$I$6-'СЕТ СН'!$I$26</f>
        <v>1431.5391737700002</v>
      </c>
      <c r="P169" s="36">
        <f>SUMIFS(СВЦЭМ!$D$33:$D$776,СВЦЭМ!$A$33:$A$776,$A169,СВЦЭМ!$B$33:$B$776,P$155)+'СЕТ СН'!$I$14+СВЦЭМ!$D$10+'СЕТ СН'!$I$6-'СЕТ СН'!$I$26</f>
        <v>1429.6584666799999</v>
      </c>
      <c r="Q169" s="36">
        <f>SUMIFS(СВЦЭМ!$D$33:$D$776,СВЦЭМ!$A$33:$A$776,$A169,СВЦЭМ!$B$33:$B$776,Q$155)+'СЕТ СН'!$I$14+СВЦЭМ!$D$10+'СЕТ СН'!$I$6-'СЕТ СН'!$I$26</f>
        <v>1428.2560055700001</v>
      </c>
      <c r="R169" s="36">
        <f>SUMIFS(СВЦЭМ!$D$33:$D$776,СВЦЭМ!$A$33:$A$776,$A169,СВЦЭМ!$B$33:$B$776,R$155)+'СЕТ СН'!$I$14+СВЦЭМ!$D$10+'СЕТ СН'!$I$6-'СЕТ СН'!$I$26</f>
        <v>1426.6295154100001</v>
      </c>
      <c r="S169" s="36">
        <f>SUMIFS(СВЦЭМ!$D$33:$D$776,СВЦЭМ!$A$33:$A$776,$A169,СВЦЭМ!$B$33:$B$776,S$155)+'СЕТ СН'!$I$14+СВЦЭМ!$D$10+'СЕТ СН'!$I$6-'СЕТ СН'!$I$26</f>
        <v>1456.8666731600001</v>
      </c>
      <c r="T169" s="36">
        <f>SUMIFS(СВЦЭМ!$D$33:$D$776,СВЦЭМ!$A$33:$A$776,$A169,СВЦЭМ!$B$33:$B$776,T$155)+'СЕТ СН'!$I$14+СВЦЭМ!$D$10+'СЕТ СН'!$I$6-'СЕТ СН'!$I$26</f>
        <v>1471.0545366700001</v>
      </c>
      <c r="U169" s="36">
        <f>SUMIFS(СВЦЭМ!$D$33:$D$776,СВЦЭМ!$A$33:$A$776,$A169,СВЦЭМ!$B$33:$B$776,U$155)+'СЕТ СН'!$I$14+СВЦЭМ!$D$10+'СЕТ СН'!$I$6-'СЕТ СН'!$I$26</f>
        <v>1465.2515436399999</v>
      </c>
      <c r="V169" s="36">
        <f>SUMIFS(СВЦЭМ!$D$33:$D$776,СВЦЭМ!$A$33:$A$776,$A169,СВЦЭМ!$B$33:$B$776,V$155)+'СЕТ СН'!$I$14+СВЦЭМ!$D$10+'СЕТ СН'!$I$6-'СЕТ СН'!$I$26</f>
        <v>1460.1523075</v>
      </c>
      <c r="W169" s="36">
        <f>SUMIFS(СВЦЭМ!$D$33:$D$776,СВЦЭМ!$A$33:$A$776,$A169,СВЦЭМ!$B$33:$B$776,W$155)+'СЕТ СН'!$I$14+СВЦЭМ!$D$10+'СЕТ СН'!$I$6-'СЕТ СН'!$I$26</f>
        <v>1456.1659152</v>
      </c>
      <c r="X169" s="36">
        <f>SUMIFS(СВЦЭМ!$D$33:$D$776,СВЦЭМ!$A$33:$A$776,$A169,СВЦЭМ!$B$33:$B$776,X$155)+'СЕТ СН'!$I$14+СВЦЭМ!$D$10+'СЕТ СН'!$I$6-'СЕТ СН'!$I$26</f>
        <v>1449.4126409599999</v>
      </c>
      <c r="Y169" s="36">
        <f>SUMIFS(СВЦЭМ!$D$33:$D$776,СВЦЭМ!$A$33:$A$776,$A169,СВЦЭМ!$B$33:$B$776,Y$155)+'СЕТ СН'!$I$14+СВЦЭМ!$D$10+'СЕТ СН'!$I$6-'СЕТ СН'!$I$26</f>
        <v>1452.6147102300001</v>
      </c>
    </row>
    <row r="170" spans="1:25" ht="15.75" x14ac:dyDescent="0.2">
      <c r="A170" s="35">
        <f t="shared" si="4"/>
        <v>43784</v>
      </c>
      <c r="B170" s="36">
        <f>SUMIFS(СВЦЭМ!$D$33:$D$776,СВЦЭМ!$A$33:$A$776,$A170,СВЦЭМ!$B$33:$B$776,B$155)+'СЕТ СН'!$I$14+СВЦЭМ!$D$10+'СЕТ СН'!$I$6-'СЕТ СН'!$I$26</f>
        <v>1449.7593164099999</v>
      </c>
      <c r="C170" s="36">
        <f>SUMIFS(СВЦЭМ!$D$33:$D$776,СВЦЭМ!$A$33:$A$776,$A170,СВЦЭМ!$B$33:$B$776,C$155)+'СЕТ СН'!$I$14+СВЦЭМ!$D$10+'СЕТ СН'!$I$6-'СЕТ СН'!$I$26</f>
        <v>1485.91864375</v>
      </c>
      <c r="D170" s="36">
        <f>SUMIFS(СВЦЭМ!$D$33:$D$776,СВЦЭМ!$A$33:$A$776,$A170,СВЦЭМ!$B$33:$B$776,D$155)+'СЕТ СН'!$I$14+СВЦЭМ!$D$10+'СЕТ СН'!$I$6-'СЕТ СН'!$I$26</f>
        <v>1479.6517140000001</v>
      </c>
      <c r="E170" s="36">
        <f>SUMIFS(СВЦЭМ!$D$33:$D$776,СВЦЭМ!$A$33:$A$776,$A170,СВЦЭМ!$B$33:$B$776,E$155)+'СЕТ СН'!$I$14+СВЦЭМ!$D$10+'СЕТ СН'!$I$6-'СЕТ СН'!$I$26</f>
        <v>1489.6819389699999</v>
      </c>
      <c r="F170" s="36">
        <f>SUMIFS(СВЦЭМ!$D$33:$D$776,СВЦЭМ!$A$33:$A$776,$A170,СВЦЭМ!$B$33:$B$776,F$155)+'СЕТ СН'!$I$14+СВЦЭМ!$D$10+'СЕТ СН'!$I$6-'СЕТ СН'!$I$26</f>
        <v>1489.36267862</v>
      </c>
      <c r="G170" s="36">
        <f>SUMIFS(СВЦЭМ!$D$33:$D$776,СВЦЭМ!$A$33:$A$776,$A170,СВЦЭМ!$B$33:$B$776,G$155)+'СЕТ СН'!$I$14+СВЦЭМ!$D$10+'СЕТ СН'!$I$6-'СЕТ СН'!$I$26</f>
        <v>1472.3053488300002</v>
      </c>
      <c r="H170" s="36">
        <f>SUMIFS(СВЦЭМ!$D$33:$D$776,СВЦЭМ!$A$33:$A$776,$A170,СВЦЭМ!$B$33:$B$776,H$155)+'СЕТ СН'!$I$14+СВЦЭМ!$D$10+'СЕТ СН'!$I$6-'СЕТ СН'!$I$26</f>
        <v>1462.8672052100001</v>
      </c>
      <c r="I170" s="36">
        <f>SUMIFS(СВЦЭМ!$D$33:$D$776,СВЦЭМ!$A$33:$A$776,$A170,СВЦЭМ!$B$33:$B$776,I$155)+'СЕТ СН'!$I$14+СВЦЭМ!$D$10+'СЕТ СН'!$I$6-'СЕТ СН'!$I$26</f>
        <v>1475.1964701900001</v>
      </c>
      <c r="J170" s="36">
        <f>SUMIFS(СВЦЭМ!$D$33:$D$776,СВЦЭМ!$A$33:$A$776,$A170,СВЦЭМ!$B$33:$B$776,J$155)+'СЕТ СН'!$I$14+СВЦЭМ!$D$10+'СЕТ СН'!$I$6-'СЕТ СН'!$I$26</f>
        <v>1483.3401208499999</v>
      </c>
      <c r="K170" s="36">
        <f>SUMIFS(СВЦЭМ!$D$33:$D$776,СВЦЭМ!$A$33:$A$776,$A170,СВЦЭМ!$B$33:$B$776,K$155)+'СЕТ СН'!$I$14+СВЦЭМ!$D$10+'СЕТ СН'!$I$6-'СЕТ СН'!$I$26</f>
        <v>1491.10400832</v>
      </c>
      <c r="L170" s="36">
        <f>SUMIFS(СВЦЭМ!$D$33:$D$776,СВЦЭМ!$A$33:$A$776,$A170,СВЦЭМ!$B$33:$B$776,L$155)+'СЕТ СН'!$I$14+СВЦЭМ!$D$10+'СЕТ СН'!$I$6-'СЕТ СН'!$I$26</f>
        <v>1444.97941683</v>
      </c>
      <c r="M170" s="36">
        <f>SUMIFS(СВЦЭМ!$D$33:$D$776,СВЦЭМ!$A$33:$A$776,$A170,СВЦЭМ!$B$33:$B$776,M$155)+'СЕТ СН'!$I$14+СВЦЭМ!$D$10+'СЕТ СН'!$I$6-'СЕТ СН'!$I$26</f>
        <v>1419.7408633300001</v>
      </c>
      <c r="N170" s="36">
        <f>SUMIFS(СВЦЭМ!$D$33:$D$776,СВЦЭМ!$A$33:$A$776,$A170,СВЦЭМ!$B$33:$B$776,N$155)+'СЕТ СН'!$I$14+СВЦЭМ!$D$10+'СЕТ СН'!$I$6-'СЕТ СН'!$I$26</f>
        <v>1412.97526472</v>
      </c>
      <c r="O170" s="36">
        <f>SUMIFS(СВЦЭМ!$D$33:$D$776,СВЦЭМ!$A$33:$A$776,$A170,СВЦЭМ!$B$33:$B$776,O$155)+'СЕТ СН'!$I$14+СВЦЭМ!$D$10+'СЕТ СН'!$I$6-'СЕТ СН'!$I$26</f>
        <v>1412.14348776</v>
      </c>
      <c r="P170" s="36">
        <f>SUMIFS(СВЦЭМ!$D$33:$D$776,СВЦЭМ!$A$33:$A$776,$A170,СВЦЭМ!$B$33:$B$776,P$155)+'СЕТ СН'!$I$14+СВЦЭМ!$D$10+'СЕТ СН'!$I$6-'СЕТ СН'!$I$26</f>
        <v>1409.5269315999999</v>
      </c>
      <c r="Q170" s="36">
        <f>SUMIFS(СВЦЭМ!$D$33:$D$776,СВЦЭМ!$A$33:$A$776,$A170,СВЦЭМ!$B$33:$B$776,Q$155)+'СЕТ СН'!$I$14+СВЦЭМ!$D$10+'СЕТ СН'!$I$6-'СЕТ СН'!$I$26</f>
        <v>1408.2939361200001</v>
      </c>
      <c r="R170" s="36">
        <f>SUMIFS(СВЦЭМ!$D$33:$D$776,СВЦЭМ!$A$33:$A$776,$A170,СВЦЭМ!$B$33:$B$776,R$155)+'СЕТ СН'!$I$14+СВЦЭМ!$D$10+'СЕТ СН'!$I$6-'СЕТ СН'!$I$26</f>
        <v>1411.0352702</v>
      </c>
      <c r="S170" s="36">
        <f>SUMIFS(СВЦЭМ!$D$33:$D$776,СВЦЭМ!$A$33:$A$776,$A170,СВЦЭМ!$B$33:$B$776,S$155)+'СЕТ СН'!$I$14+СВЦЭМ!$D$10+'СЕТ СН'!$I$6-'СЕТ СН'!$I$26</f>
        <v>1424.1668990799999</v>
      </c>
      <c r="T170" s="36">
        <f>SUMIFS(СВЦЭМ!$D$33:$D$776,СВЦЭМ!$A$33:$A$776,$A170,СВЦЭМ!$B$33:$B$776,T$155)+'СЕТ СН'!$I$14+СВЦЭМ!$D$10+'СЕТ СН'!$I$6-'СЕТ СН'!$I$26</f>
        <v>1427.9689926999999</v>
      </c>
      <c r="U170" s="36">
        <f>SUMIFS(СВЦЭМ!$D$33:$D$776,СВЦЭМ!$A$33:$A$776,$A170,СВЦЭМ!$B$33:$B$776,U$155)+'СЕТ СН'!$I$14+СВЦЭМ!$D$10+'СЕТ СН'!$I$6-'СЕТ СН'!$I$26</f>
        <v>1420.21757398</v>
      </c>
      <c r="V170" s="36">
        <f>SUMIFS(СВЦЭМ!$D$33:$D$776,СВЦЭМ!$A$33:$A$776,$A170,СВЦЭМ!$B$33:$B$776,V$155)+'СЕТ СН'!$I$14+СВЦЭМ!$D$10+'СЕТ СН'!$I$6-'СЕТ СН'!$I$26</f>
        <v>1411.8457403800001</v>
      </c>
      <c r="W170" s="36">
        <f>SUMIFS(СВЦЭМ!$D$33:$D$776,СВЦЭМ!$A$33:$A$776,$A170,СВЦЭМ!$B$33:$B$776,W$155)+'СЕТ СН'!$I$14+СВЦЭМ!$D$10+'СЕТ СН'!$I$6-'СЕТ СН'!$I$26</f>
        <v>1406.5249664799999</v>
      </c>
      <c r="X170" s="36">
        <f>SUMIFS(СВЦЭМ!$D$33:$D$776,СВЦЭМ!$A$33:$A$776,$A170,СВЦЭМ!$B$33:$B$776,X$155)+'СЕТ СН'!$I$14+СВЦЭМ!$D$10+'СЕТ СН'!$I$6-'СЕТ СН'!$I$26</f>
        <v>1395.1822453700001</v>
      </c>
      <c r="Y170" s="36">
        <f>SUMIFS(СВЦЭМ!$D$33:$D$776,СВЦЭМ!$A$33:$A$776,$A170,СВЦЭМ!$B$33:$B$776,Y$155)+'СЕТ СН'!$I$14+СВЦЭМ!$D$10+'СЕТ СН'!$I$6-'СЕТ СН'!$I$26</f>
        <v>1396.7120785000002</v>
      </c>
    </row>
    <row r="171" spans="1:25" ht="15.75" x14ac:dyDescent="0.2">
      <c r="A171" s="35">
        <f t="shared" si="4"/>
        <v>43785</v>
      </c>
      <c r="B171" s="36">
        <f>SUMIFS(СВЦЭМ!$D$33:$D$776,СВЦЭМ!$A$33:$A$776,$A171,СВЦЭМ!$B$33:$B$776,B$155)+'СЕТ СН'!$I$14+СВЦЭМ!$D$10+'СЕТ СН'!$I$6-'СЕТ СН'!$I$26</f>
        <v>1490.3253012099999</v>
      </c>
      <c r="C171" s="36">
        <f>SUMIFS(СВЦЭМ!$D$33:$D$776,СВЦЭМ!$A$33:$A$776,$A171,СВЦЭМ!$B$33:$B$776,C$155)+'СЕТ СН'!$I$14+СВЦЭМ!$D$10+'СЕТ СН'!$I$6-'СЕТ СН'!$I$26</f>
        <v>1508.31917331</v>
      </c>
      <c r="D171" s="36">
        <f>SUMIFS(СВЦЭМ!$D$33:$D$776,СВЦЭМ!$A$33:$A$776,$A171,СВЦЭМ!$B$33:$B$776,D$155)+'СЕТ СН'!$I$14+СВЦЭМ!$D$10+'СЕТ СН'!$I$6-'СЕТ СН'!$I$26</f>
        <v>1509.87984686</v>
      </c>
      <c r="E171" s="36">
        <f>SUMIFS(СВЦЭМ!$D$33:$D$776,СВЦЭМ!$A$33:$A$776,$A171,СВЦЭМ!$B$33:$B$776,E$155)+'СЕТ СН'!$I$14+СВЦЭМ!$D$10+'СЕТ СН'!$I$6-'СЕТ СН'!$I$26</f>
        <v>1520.3206098599999</v>
      </c>
      <c r="F171" s="36">
        <f>SUMIFS(СВЦЭМ!$D$33:$D$776,СВЦЭМ!$A$33:$A$776,$A171,СВЦЭМ!$B$33:$B$776,F$155)+'СЕТ СН'!$I$14+СВЦЭМ!$D$10+'СЕТ СН'!$I$6-'СЕТ СН'!$I$26</f>
        <v>1514.4975130799999</v>
      </c>
      <c r="G171" s="36">
        <f>SUMIFS(СВЦЭМ!$D$33:$D$776,СВЦЭМ!$A$33:$A$776,$A171,СВЦЭМ!$B$33:$B$776,G$155)+'СЕТ СН'!$I$14+СВЦЭМ!$D$10+'СЕТ СН'!$I$6-'СЕТ СН'!$I$26</f>
        <v>1516.0000935200001</v>
      </c>
      <c r="H171" s="36">
        <f>SUMIFS(СВЦЭМ!$D$33:$D$776,СВЦЭМ!$A$33:$A$776,$A171,СВЦЭМ!$B$33:$B$776,H$155)+'СЕТ СН'!$I$14+СВЦЭМ!$D$10+'СЕТ СН'!$I$6-'СЕТ СН'!$I$26</f>
        <v>1511.7431478600001</v>
      </c>
      <c r="I171" s="36">
        <f>SUMIFS(СВЦЭМ!$D$33:$D$776,СВЦЭМ!$A$33:$A$776,$A171,СВЦЭМ!$B$33:$B$776,I$155)+'СЕТ СН'!$I$14+СВЦЭМ!$D$10+'СЕТ СН'!$I$6-'СЕТ СН'!$I$26</f>
        <v>1480.94577813</v>
      </c>
      <c r="J171" s="36">
        <f>SUMIFS(СВЦЭМ!$D$33:$D$776,СВЦЭМ!$A$33:$A$776,$A171,СВЦЭМ!$B$33:$B$776,J$155)+'СЕТ СН'!$I$14+СВЦЭМ!$D$10+'СЕТ СН'!$I$6-'СЕТ СН'!$I$26</f>
        <v>1488.33991399</v>
      </c>
      <c r="K171" s="36">
        <f>SUMIFS(СВЦЭМ!$D$33:$D$776,СВЦЭМ!$A$33:$A$776,$A171,СВЦЭМ!$B$33:$B$776,K$155)+'СЕТ СН'!$I$14+СВЦЭМ!$D$10+'СЕТ СН'!$I$6-'СЕТ СН'!$I$26</f>
        <v>1499.0767852500001</v>
      </c>
      <c r="L171" s="36">
        <f>SUMIFS(СВЦЭМ!$D$33:$D$776,СВЦЭМ!$A$33:$A$776,$A171,СВЦЭМ!$B$33:$B$776,L$155)+'СЕТ СН'!$I$14+СВЦЭМ!$D$10+'СЕТ СН'!$I$6-'СЕТ СН'!$I$26</f>
        <v>1463.46586536</v>
      </c>
      <c r="M171" s="36">
        <f>SUMIFS(СВЦЭМ!$D$33:$D$776,СВЦЭМ!$A$33:$A$776,$A171,СВЦЭМ!$B$33:$B$776,M$155)+'СЕТ СН'!$I$14+СВЦЭМ!$D$10+'СЕТ СН'!$I$6-'СЕТ СН'!$I$26</f>
        <v>1441.73879992</v>
      </c>
      <c r="N171" s="36">
        <f>SUMIFS(СВЦЭМ!$D$33:$D$776,СВЦЭМ!$A$33:$A$776,$A171,СВЦЭМ!$B$33:$B$776,N$155)+'СЕТ СН'!$I$14+СВЦЭМ!$D$10+'СЕТ СН'!$I$6-'СЕТ СН'!$I$26</f>
        <v>1438.0633038199999</v>
      </c>
      <c r="O171" s="36">
        <f>SUMIFS(СВЦЭМ!$D$33:$D$776,СВЦЭМ!$A$33:$A$776,$A171,СВЦЭМ!$B$33:$B$776,O$155)+'СЕТ СН'!$I$14+СВЦЭМ!$D$10+'СЕТ СН'!$I$6-'СЕТ СН'!$I$26</f>
        <v>1438.1752244899999</v>
      </c>
      <c r="P171" s="36">
        <f>SUMIFS(СВЦЭМ!$D$33:$D$776,СВЦЭМ!$A$33:$A$776,$A171,СВЦЭМ!$B$33:$B$776,P$155)+'СЕТ СН'!$I$14+СВЦЭМ!$D$10+'СЕТ СН'!$I$6-'СЕТ СН'!$I$26</f>
        <v>1429.9452870600001</v>
      </c>
      <c r="Q171" s="36">
        <f>SUMIFS(СВЦЭМ!$D$33:$D$776,СВЦЭМ!$A$33:$A$776,$A171,СВЦЭМ!$B$33:$B$776,Q$155)+'СЕТ СН'!$I$14+СВЦЭМ!$D$10+'СЕТ СН'!$I$6-'СЕТ СН'!$I$26</f>
        <v>1423.31635194</v>
      </c>
      <c r="R171" s="36">
        <f>SUMIFS(СВЦЭМ!$D$33:$D$776,СВЦЭМ!$A$33:$A$776,$A171,СВЦЭМ!$B$33:$B$776,R$155)+'СЕТ СН'!$I$14+СВЦЭМ!$D$10+'СЕТ СН'!$I$6-'СЕТ СН'!$I$26</f>
        <v>1419.39576736</v>
      </c>
      <c r="S171" s="36">
        <f>SUMIFS(СВЦЭМ!$D$33:$D$776,СВЦЭМ!$A$33:$A$776,$A171,СВЦЭМ!$B$33:$B$776,S$155)+'СЕТ СН'!$I$14+СВЦЭМ!$D$10+'СЕТ СН'!$I$6-'СЕТ СН'!$I$26</f>
        <v>1431.48719353</v>
      </c>
      <c r="T171" s="36">
        <f>SUMIFS(СВЦЭМ!$D$33:$D$776,СВЦЭМ!$A$33:$A$776,$A171,СВЦЭМ!$B$33:$B$776,T$155)+'СЕТ СН'!$I$14+СВЦЭМ!$D$10+'СЕТ СН'!$I$6-'СЕТ СН'!$I$26</f>
        <v>1453.5191186500001</v>
      </c>
      <c r="U171" s="36">
        <f>SUMIFS(СВЦЭМ!$D$33:$D$776,СВЦЭМ!$A$33:$A$776,$A171,СВЦЭМ!$B$33:$B$776,U$155)+'СЕТ СН'!$I$14+СВЦЭМ!$D$10+'СЕТ СН'!$I$6-'СЕТ СН'!$I$26</f>
        <v>1448.3979527199999</v>
      </c>
      <c r="V171" s="36">
        <f>SUMIFS(СВЦЭМ!$D$33:$D$776,СВЦЭМ!$A$33:$A$776,$A171,СВЦЭМ!$B$33:$B$776,V$155)+'СЕТ СН'!$I$14+СВЦЭМ!$D$10+'СЕТ СН'!$I$6-'СЕТ СН'!$I$26</f>
        <v>1443.0217384100001</v>
      </c>
      <c r="W171" s="36">
        <f>SUMIFS(СВЦЭМ!$D$33:$D$776,СВЦЭМ!$A$33:$A$776,$A171,СВЦЭМ!$B$33:$B$776,W$155)+'СЕТ СН'!$I$14+СВЦЭМ!$D$10+'СЕТ СН'!$I$6-'СЕТ СН'!$I$26</f>
        <v>1439.7684170500002</v>
      </c>
      <c r="X171" s="36">
        <f>SUMIFS(СВЦЭМ!$D$33:$D$776,СВЦЭМ!$A$33:$A$776,$A171,СВЦЭМ!$B$33:$B$776,X$155)+'СЕТ СН'!$I$14+СВЦЭМ!$D$10+'СЕТ СН'!$I$6-'СЕТ СН'!$I$26</f>
        <v>1430.27491089</v>
      </c>
      <c r="Y171" s="36">
        <f>SUMIFS(СВЦЭМ!$D$33:$D$776,СВЦЭМ!$A$33:$A$776,$A171,СВЦЭМ!$B$33:$B$776,Y$155)+'СЕТ СН'!$I$14+СВЦЭМ!$D$10+'СЕТ СН'!$I$6-'СЕТ СН'!$I$26</f>
        <v>1440.1677336299999</v>
      </c>
    </row>
    <row r="172" spans="1:25" ht="15.75" x14ac:dyDescent="0.2">
      <c r="A172" s="35">
        <f t="shared" si="4"/>
        <v>43786</v>
      </c>
      <c r="B172" s="36">
        <f>SUMIFS(СВЦЭМ!$D$33:$D$776,СВЦЭМ!$A$33:$A$776,$A172,СВЦЭМ!$B$33:$B$776,B$155)+'СЕТ СН'!$I$14+СВЦЭМ!$D$10+'СЕТ СН'!$I$6-'СЕТ СН'!$I$26</f>
        <v>1481.9071264700001</v>
      </c>
      <c r="C172" s="36">
        <f>SUMIFS(СВЦЭМ!$D$33:$D$776,СВЦЭМ!$A$33:$A$776,$A172,СВЦЭМ!$B$33:$B$776,C$155)+'СЕТ СН'!$I$14+СВЦЭМ!$D$10+'СЕТ СН'!$I$6-'СЕТ СН'!$I$26</f>
        <v>1510.2056382400001</v>
      </c>
      <c r="D172" s="36">
        <f>SUMIFS(СВЦЭМ!$D$33:$D$776,СВЦЭМ!$A$33:$A$776,$A172,СВЦЭМ!$B$33:$B$776,D$155)+'СЕТ СН'!$I$14+СВЦЭМ!$D$10+'СЕТ СН'!$I$6-'СЕТ СН'!$I$26</f>
        <v>1503.1498335800002</v>
      </c>
      <c r="E172" s="36">
        <f>SUMIFS(СВЦЭМ!$D$33:$D$776,СВЦЭМ!$A$33:$A$776,$A172,СВЦЭМ!$B$33:$B$776,E$155)+'СЕТ СН'!$I$14+СВЦЭМ!$D$10+'СЕТ СН'!$I$6-'СЕТ СН'!$I$26</f>
        <v>1516.98139593</v>
      </c>
      <c r="F172" s="36">
        <f>SUMIFS(СВЦЭМ!$D$33:$D$776,СВЦЭМ!$A$33:$A$776,$A172,СВЦЭМ!$B$33:$B$776,F$155)+'СЕТ СН'!$I$14+СВЦЭМ!$D$10+'СЕТ СН'!$I$6-'СЕТ СН'!$I$26</f>
        <v>1513.8875979700001</v>
      </c>
      <c r="G172" s="36">
        <f>SUMIFS(СВЦЭМ!$D$33:$D$776,СВЦЭМ!$A$33:$A$776,$A172,СВЦЭМ!$B$33:$B$776,G$155)+'СЕТ СН'!$I$14+СВЦЭМ!$D$10+'СЕТ СН'!$I$6-'СЕТ СН'!$I$26</f>
        <v>1508.2775066899999</v>
      </c>
      <c r="H172" s="36">
        <f>SUMIFS(СВЦЭМ!$D$33:$D$776,СВЦЭМ!$A$33:$A$776,$A172,СВЦЭМ!$B$33:$B$776,H$155)+'СЕТ СН'!$I$14+СВЦЭМ!$D$10+'СЕТ СН'!$I$6-'СЕТ СН'!$I$26</f>
        <v>1494.8997675200001</v>
      </c>
      <c r="I172" s="36">
        <f>SUMIFS(СВЦЭМ!$D$33:$D$776,СВЦЭМ!$A$33:$A$776,$A172,СВЦЭМ!$B$33:$B$776,I$155)+'СЕТ СН'!$I$14+СВЦЭМ!$D$10+'СЕТ СН'!$I$6-'СЕТ СН'!$I$26</f>
        <v>1479.46986698</v>
      </c>
      <c r="J172" s="36">
        <f>SUMIFS(СВЦЭМ!$D$33:$D$776,СВЦЭМ!$A$33:$A$776,$A172,СВЦЭМ!$B$33:$B$776,J$155)+'СЕТ СН'!$I$14+СВЦЭМ!$D$10+'СЕТ СН'!$I$6-'СЕТ СН'!$I$26</f>
        <v>1492.4105127600001</v>
      </c>
      <c r="K172" s="36">
        <f>SUMIFS(СВЦЭМ!$D$33:$D$776,СВЦЭМ!$A$33:$A$776,$A172,СВЦЭМ!$B$33:$B$776,K$155)+'СЕТ СН'!$I$14+СВЦЭМ!$D$10+'СЕТ СН'!$I$6-'СЕТ СН'!$I$26</f>
        <v>1513.2485982000001</v>
      </c>
      <c r="L172" s="36">
        <f>SUMIFS(СВЦЭМ!$D$33:$D$776,СВЦЭМ!$A$33:$A$776,$A172,СВЦЭМ!$B$33:$B$776,L$155)+'СЕТ СН'!$I$14+СВЦЭМ!$D$10+'СЕТ СН'!$I$6-'СЕТ СН'!$I$26</f>
        <v>1476.9311327300002</v>
      </c>
      <c r="M172" s="36">
        <f>SUMIFS(СВЦЭМ!$D$33:$D$776,СВЦЭМ!$A$33:$A$776,$A172,СВЦЭМ!$B$33:$B$776,M$155)+'СЕТ СН'!$I$14+СВЦЭМ!$D$10+'СЕТ СН'!$I$6-'СЕТ СН'!$I$26</f>
        <v>1455.9210853</v>
      </c>
      <c r="N172" s="36">
        <f>SUMIFS(СВЦЭМ!$D$33:$D$776,СВЦЭМ!$A$33:$A$776,$A172,СВЦЭМ!$B$33:$B$776,N$155)+'СЕТ СН'!$I$14+СВЦЭМ!$D$10+'СЕТ СН'!$I$6-'СЕТ СН'!$I$26</f>
        <v>1452.0661743599999</v>
      </c>
      <c r="O172" s="36">
        <f>SUMIFS(СВЦЭМ!$D$33:$D$776,СВЦЭМ!$A$33:$A$776,$A172,СВЦЭМ!$B$33:$B$776,O$155)+'СЕТ СН'!$I$14+СВЦЭМ!$D$10+'СЕТ СН'!$I$6-'СЕТ СН'!$I$26</f>
        <v>1452.9340260700001</v>
      </c>
      <c r="P172" s="36">
        <f>SUMIFS(СВЦЭМ!$D$33:$D$776,СВЦЭМ!$A$33:$A$776,$A172,СВЦЭМ!$B$33:$B$776,P$155)+'СЕТ СН'!$I$14+СВЦЭМ!$D$10+'СЕТ СН'!$I$6-'СЕТ СН'!$I$26</f>
        <v>1451.83756288</v>
      </c>
      <c r="Q172" s="36">
        <f>SUMIFS(СВЦЭМ!$D$33:$D$776,СВЦЭМ!$A$33:$A$776,$A172,СВЦЭМ!$B$33:$B$776,Q$155)+'СЕТ СН'!$I$14+СВЦЭМ!$D$10+'СЕТ СН'!$I$6-'СЕТ СН'!$I$26</f>
        <v>1452.71441953</v>
      </c>
      <c r="R172" s="36">
        <f>SUMIFS(СВЦЭМ!$D$33:$D$776,СВЦЭМ!$A$33:$A$776,$A172,СВЦЭМ!$B$33:$B$776,R$155)+'СЕТ СН'!$I$14+СВЦЭМ!$D$10+'СЕТ СН'!$I$6-'СЕТ СН'!$I$26</f>
        <v>1450.6501033300001</v>
      </c>
      <c r="S172" s="36">
        <f>SUMIFS(СВЦЭМ!$D$33:$D$776,СВЦЭМ!$A$33:$A$776,$A172,СВЦЭМ!$B$33:$B$776,S$155)+'СЕТ СН'!$I$14+СВЦЭМ!$D$10+'СЕТ СН'!$I$6-'СЕТ СН'!$I$26</f>
        <v>1462.6572178700001</v>
      </c>
      <c r="T172" s="36">
        <f>SUMIFS(СВЦЭМ!$D$33:$D$776,СВЦЭМ!$A$33:$A$776,$A172,СВЦЭМ!$B$33:$B$776,T$155)+'СЕТ СН'!$I$14+СВЦЭМ!$D$10+'СЕТ СН'!$I$6-'СЕТ СН'!$I$26</f>
        <v>1480.30173661</v>
      </c>
      <c r="U172" s="36">
        <f>SUMIFS(СВЦЭМ!$D$33:$D$776,СВЦЭМ!$A$33:$A$776,$A172,СВЦЭМ!$B$33:$B$776,U$155)+'СЕТ СН'!$I$14+СВЦЭМ!$D$10+'СЕТ СН'!$I$6-'СЕТ СН'!$I$26</f>
        <v>1478.2807373099999</v>
      </c>
      <c r="V172" s="36">
        <f>SUMIFS(СВЦЭМ!$D$33:$D$776,СВЦЭМ!$A$33:$A$776,$A172,СВЦЭМ!$B$33:$B$776,V$155)+'СЕТ СН'!$I$14+СВЦЭМ!$D$10+'СЕТ СН'!$I$6-'СЕТ СН'!$I$26</f>
        <v>1467.83120439</v>
      </c>
      <c r="W172" s="36">
        <f>SUMIFS(СВЦЭМ!$D$33:$D$776,СВЦЭМ!$A$33:$A$776,$A172,СВЦЭМ!$B$33:$B$776,W$155)+'СЕТ СН'!$I$14+СВЦЭМ!$D$10+'СЕТ СН'!$I$6-'СЕТ СН'!$I$26</f>
        <v>1460.22391674</v>
      </c>
      <c r="X172" s="36">
        <f>SUMIFS(СВЦЭМ!$D$33:$D$776,СВЦЭМ!$A$33:$A$776,$A172,СВЦЭМ!$B$33:$B$776,X$155)+'СЕТ СН'!$I$14+СВЦЭМ!$D$10+'СЕТ СН'!$I$6-'СЕТ СН'!$I$26</f>
        <v>1452.63419823</v>
      </c>
      <c r="Y172" s="36">
        <f>SUMIFS(СВЦЭМ!$D$33:$D$776,СВЦЭМ!$A$33:$A$776,$A172,СВЦЭМ!$B$33:$B$776,Y$155)+'СЕТ СН'!$I$14+СВЦЭМ!$D$10+'СЕТ СН'!$I$6-'СЕТ СН'!$I$26</f>
        <v>1454.3413639999999</v>
      </c>
    </row>
    <row r="173" spans="1:25" ht="15.75" x14ac:dyDescent="0.2">
      <c r="A173" s="35">
        <f t="shared" si="4"/>
        <v>43787</v>
      </c>
      <c r="B173" s="36">
        <f>SUMIFS(СВЦЭМ!$D$33:$D$776,СВЦЭМ!$A$33:$A$776,$A173,СВЦЭМ!$B$33:$B$776,B$155)+'СЕТ СН'!$I$14+СВЦЭМ!$D$10+'СЕТ СН'!$I$6-'СЕТ СН'!$I$26</f>
        <v>1459.3323371000001</v>
      </c>
      <c r="C173" s="36">
        <f>SUMIFS(СВЦЭМ!$D$33:$D$776,СВЦЭМ!$A$33:$A$776,$A173,СВЦЭМ!$B$33:$B$776,C$155)+'СЕТ СН'!$I$14+СВЦЭМ!$D$10+'СЕТ СН'!$I$6-'СЕТ СН'!$I$26</f>
        <v>1471.3835768700001</v>
      </c>
      <c r="D173" s="36">
        <f>SUMIFS(СВЦЭМ!$D$33:$D$776,СВЦЭМ!$A$33:$A$776,$A173,СВЦЭМ!$B$33:$B$776,D$155)+'СЕТ СН'!$I$14+СВЦЭМ!$D$10+'СЕТ СН'!$I$6-'СЕТ СН'!$I$26</f>
        <v>1463.0047153599999</v>
      </c>
      <c r="E173" s="36">
        <f>SUMIFS(СВЦЭМ!$D$33:$D$776,СВЦЭМ!$A$33:$A$776,$A173,СВЦЭМ!$B$33:$B$776,E$155)+'СЕТ СН'!$I$14+СВЦЭМ!$D$10+'СЕТ СН'!$I$6-'СЕТ СН'!$I$26</f>
        <v>1471.4231585</v>
      </c>
      <c r="F173" s="36">
        <f>SUMIFS(СВЦЭМ!$D$33:$D$776,СВЦЭМ!$A$33:$A$776,$A173,СВЦЭМ!$B$33:$B$776,F$155)+'СЕТ СН'!$I$14+СВЦЭМ!$D$10+'СЕТ СН'!$I$6-'СЕТ СН'!$I$26</f>
        <v>1462.49450009</v>
      </c>
      <c r="G173" s="36">
        <f>SUMIFS(СВЦЭМ!$D$33:$D$776,СВЦЭМ!$A$33:$A$776,$A173,СВЦЭМ!$B$33:$B$776,G$155)+'СЕТ СН'!$I$14+СВЦЭМ!$D$10+'СЕТ СН'!$I$6-'СЕТ СН'!$I$26</f>
        <v>1466.3166859500002</v>
      </c>
      <c r="H173" s="36">
        <f>SUMIFS(СВЦЭМ!$D$33:$D$776,СВЦЭМ!$A$33:$A$776,$A173,СВЦЭМ!$B$33:$B$776,H$155)+'СЕТ СН'!$I$14+СВЦЭМ!$D$10+'СЕТ СН'!$I$6-'СЕТ СН'!$I$26</f>
        <v>1486.1293487100002</v>
      </c>
      <c r="I173" s="36">
        <f>SUMIFS(СВЦЭМ!$D$33:$D$776,СВЦЭМ!$A$33:$A$776,$A173,СВЦЭМ!$B$33:$B$776,I$155)+'СЕТ СН'!$I$14+СВЦЭМ!$D$10+'СЕТ СН'!$I$6-'СЕТ СН'!$I$26</f>
        <v>1515.68892071</v>
      </c>
      <c r="J173" s="36">
        <f>SUMIFS(СВЦЭМ!$D$33:$D$776,СВЦЭМ!$A$33:$A$776,$A173,СВЦЭМ!$B$33:$B$776,J$155)+'СЕТ СН'!$I$14+СВЦЭМ!$D$10+'СЕТ СН'!$I$6-'СЕТ СН'!$I$26</f>
        <v>1534.19748914</v>
      </c>
      <c r="K173" s="36">
        <f>SUMIFS(СВЦЭМ!$D$33:$D$776,СВЦЭМ!$A$33:$A$776,$A173,СВЦЭМ!$B$33:$B$776,K$155)+'СЕТ СН'!$I$14+СВЦЭМ!$D$10+'СЕТ СН'!$I$6-'СЕТ СН'!$I$26</f>
        <v>1546.4961640700001</v>
      </c>
      <c r="L173" s="36">
        <f>SUMIFS(СВЦЭМ!$D$33:$D$776,СВЦЭМ!$A$33:$A$776,$A173,СВЦЭМ!$B$33:$B$776,L$155)+'СЕТ СН'!$I$14+СВЦЭМ!$D$10+'СЕТ СН'!$I$6-'СЕТ СН'!$I$26</f>
        <v>1514.64058774</v>
      </c>
      <c r="M173" s="36">
        <f>SUMIFS(СВЦЭМ!$D$33:$D$776,СВЦЭМ!$A$33:$A$776,$A173,СВЦЭМ!$B$33:$B$776,M$155)+'СЕТ СН'!$I$14+СВЦЭМ!$D$10+'СЕТ СН'!$I$6-'СЕТ СН'!$I$26</f>
        <v>1491.7556618200001</v>
      </c>
      <c r="N173" s="36">
        <f>SUMIFS(СВЦЭМ!$D$33:$D$776,СВЦЭМ!$A$33:$A$776,$A173,СВЦЭМ!$B$33:$B$776,N$155)+'СЕТ СН'!$I$14+СВЦЭМ!$D$10+'СЕТ СН'!$I$6-'СЕТ СН'!$I$26</f>
        <v>1487.6258215299999</v>
      </c>
      <c r="O173" s="36">
        <f>SUMIFS(СВЦЭМ!$D$33:$D$776,СВЦЭМ!$A$33:$A$776,$A173,СВЦЭМ!$B$33:$B$776,O$155)+'СЕТ СН'!$I$14+СВЦЭМ!$D$10+'СЕТ СН'!$I$6-'СЕТ СН'!$I$26</f>
        <v>1487.3603004500001</v>
      </c>
      <c r="P173" s="36">
        <f>SUMIFS(СВЦЭМ!$D$33:$D$776,СВЦЭМ!$A$33:$A$776,$A173,СВЦЭМ!$B$33:$B$776,P$155)+'СЕТ СН'!$I$14+СВЦЭМ!$D$10+'СЕТ СН'!$I$6-'СЕТ СН'!$I$26</f>
        <v>1488.26695814</v>
      </c>
      <c r="Q173" s="36">
        <f>SUMIFS(СВЦЭМ!$D$33:$D$776,СВЦЭМ!$A$33:$A$776,$A173,СВЦЭМ!$B$33:$B$776,Q$155)+'СЕТ СН'!$I$14+СВЦЭМ!$D$10+'СЕТ СН'!$I$6-'СЕТ СН'!$I$26</f>
        <v>1485.7577748399999</v>
      </c>
      <c r="R173" s="36">
        <f>SUMIFS(СВЦЭМ!$D$33:$D$776,СВЦЭМ!$A$33:$A$776,$A173,СВЦЭМ!$B$33:$B$776,R$155)+'СЕТ СН'!$I$14+СВЦЭМ!$D$10+'СЕТ СН'!$I$6-'СЕТ СН'!$I$26</f>
        <v>1485.17063435</v>
      </c>
      <c r="S173" s="36">
        <f>SUMIFS(СВЦЭМ!$D$33:$D$776,СВЦЭМ!$A$33:$A$776,$A173,СВЦЭМ!$B$33:$B$776,S$155)+'СЕТ СН'!$I$14+СВЦЭМ!$D$10+'СЕТ СН'!$I$6-'СЕТ СН'!$I$26</f>
        <v>1497.8786555500001</v>
      </c>
      <c r="T173" s="36">
        <f>SUMIFS(СВЦЭМ!$D$33:$D$776,СВЦЭМ!$A$33:$A$776,$A173,СВЦЭМ!$B$33:$B$776,T$155)+'СЕТ СН'!$I$14+СВЦЭМ!$D$10+'СЕТ СН'!$I$6-'СЕТ СН'!$I$26</f>
        <v>1513.9473135799999</v>
      </c>
      <c r="U173" s="36">
        <f>SUMIFS(СВЦЭМ!$D$33:$D$776,СВЦЭМ!$A$33:$A$776,$A173,СВЦЭМ!$B$33:$B$776,U$155)+'СЕТ СН'!$I$14+СВЦЭМ!$D$10+'СЕТ СН'!$I$6-'СЕТ СН'!$I$26</f>
        <v>1511.8538442700001</v>
      </c>
      <c r="V173" s="36">
        <f>SUMIFS(СВЦЭМ!$D$33:$D$776,СВЦЭМ!$A$33:$A$776,$A173,СВЦЭМ!$B$33:$B$776,V$155)+'СЕТ СН'!$I$14+СВЦЭМ!$D$10+'СЕТ СН'!$I$6-'СЕТ СН'!$I$26</f>
        <v>1505.4547687700001</v>
      </c>
      <c r="W173" s="36">
        <f>SUMIFS(СВЦЭМ!$D$33:$D$776,СВЦЭМ!$A$33:$A$776,$A173,СВЦЭМ!$B$33:$B$776,W$155)+'СЕТ СН'!$I$14+СВЦЭМ!$D$10+'СЕТ СН'!$I$6-'СЕТ СН'!$I$26</f>
        <v>1502.2244858700001</v>
      </c>
      <c r="X173" s="36">
        <f>SUMIFS(СВЦЭМ!$D$33:$D$776,СВЦЭМ!$A$33:$A$776,$A173,СВЦЭМ!$B$33:$B$776,X$155)+'СЕТ СН'!$I$14+СВЦЭМ!$D$10+'СЕТ СН'!$I$6-'СЕТ СН'!$I$26</f>
        <v>1493.2319609900001</v>
      </c>
      <c r="Y173" s="36">
        <f>SUMIFS(СВЦЭМ!$D$33:$D$776,СВЦЭМ!$A$33:$A$776,$A173,СВЦЭМ!$B$33:$B$776,Y$155)+'СЕТ СН'!$I$14+СВЦЭМ!$D$10+'СЕТ СН'!$I$6-'СЕТ СН'!$I$26</f>
        <v>1490.40103075</v>
      </c>
    </row>
    <row r="174" spans="1:25" ht="15.75" x14ac:dyDescent="0.2">
      <c r="A174" s="35">
        <f t="shared" si="4"/>
        <v>43788</v>
      </c>
      <c r="B174" s="36">
        <f>SUMIFS(СВЦЭМ!$D$33:$D$776,СВЦЭМ!$A$33:$A$776,$A174,СВЦЭМ!$B$33:$B$776,B$155)+'СЕТ СН'!$I$14+СВЦЭМ!$D$10+'СЕТ СН'!$I$6-'СЕТ СН'!$I$26</f>
        <v>1557.7704671500001</v>
      </c>
      <c r="C174" s="36">
        <f>SUMIFS(СВЦЭМ!$D$33:$D$776,СВЦЭМ!$A$33:$A$776,$A174,СВЦЭМ!$B$33:$B$776,C$155)+'СЕТ СН'!$I$14+СВЦЭМ!$D$10+'СЕТ СН'!$I$6-'СЕТ СН'!$I$26</f>
        <v>1580.40502242</v>
      </c>
      <c r="D174" s="36">
        <f>SUMIFS(СВЦЭМ!$D$33:$D$776,СВЦЭМ!$A$33:$A$776,$A174,СВЦЭМ!$B$33:$B$776,D$155)+'СЕТ СН'!$I$14+СВЦЭМ!$D$10+'СЕТ СН'!$I$6-'СЕТ СН'!$I$26</f>
        <v>1580.2458496100001</v>
      </c>
      <c r="E174" s="36">
        <f>SUMIFS(СВЦЭМ!$D$33:$D$776,СВЦЭМ!$A$33:$A$776,$A174,СВЦЭМ!$B$33:$B$776,E$155)+'СЕТ СН'!$I$14+СВЦЭМ!$D$10+'СЕТ СН'!$I$6-'СЕТ СН'!$I$26</f>
        <v>1581.24016056</v>
      </c>
      <c r="F174" s="36">
        <f>SUMIFS(СВЦЭМ!$D$33:$D$776,СВЦЭМ!$A$33:$A$776,$A174,СВЦЭМ!$B$33:$B$776,F$155)+'СЕТ СН'!$I$14+СВЦЭМ!$D$10+'СЕТ СН'!$I$6-'СЕТ СН'!$I$26</f>
        <v>1567.76144333</v>
      </c>
      <c r="G174" s="36">
        <f>SUMIFS(СВЦЭМ!$D$33:$D$776,СВЦЭМ!$A$33:$A$776,$A174,СВЦЭМ!$B$33:$B$776,G$155)+'СЕТ СН'!$I$14+СВЦЭМ!$D$10+'СЕТ СН'!$I$6-'СЕТ СН'!$I$26</f>
        <v>1563.7754477799999</v>
      </c>
      <c r="H174" s="36">
        <f>SUMIFS(СВЦЭМ!$D$33:$D$776,СВЦЭМ!$A$33:$A$776,$A174,СВЦЭМ!$B$33:$B$776,H$155)+'СЕТ СН'!$I$14+СВЦЭМ!$D$10+'СЕТ СН'!$I$6-'СЕТ СН'!$I$26</f>
        <v>1540.0494787500002</v>
      </c>
      <c r="I174" s="36">
        <f>SUMIFS(СВЦЭМ!$D$33:$D$776,СВЦЭМ!$A$33:$A$776,$A174,СВЦЭМ!$B$33:$B$776,I$155)+'СЕТ СН'!$I$14+СВЦЭМ!$D$10+'СЕТ СН'!$I$6-'СЕТ СН'!$I$26</f>
        <v>1548.34098094</v>
      </c>
      <c r="J174" s="36">
        <f>SUMIFS(СВЦЭМ!$D$33:$D$776,СВЦЭМ!$A$33:$A$776,$A174,СВЦЭМ!$B$33:$B$776,J$155)+'СЕТ СН'!$I$14+СВЦЭМ!$D$10+'СЕТ СН'!$I$6-'СЕТ СН'!$I$26</f>
        <v>1555.36438129</v>
      </c>
      <c r="K174" s="36">
        <f>SUMIFS(СВЦЭМ!$D$33:$D$776,СВЦЭМ!$A$33:$A$776,$A174,СВЦЭМ!$B$33:$B$776,K$155)+'СЕТ СН'!$I$14+СВЦЭМ!$D$10+'СЕТ СН'!$I$6-'СЕТ СН'!$I$26</f>
        <v>1562.61705618</v>
      </c>
      <c r="L174" s="36">
        <f>SUMIFS(СВЦЭМ!$D$33:$D$776,СВЦЭМ!$A$33:$A$776,$A174,СВЦЭМ!$B$33:$B$776,L$155)+'СЕТ СН'!$I$14+СВЦЭМ!$D$10+'СЕТ СН'!$I$6-'СЕТ СН'!$I$26</f>
        <v>1524.7791191599999</v>
      </c>
      <c r="M174" s="36">
        <f>SUMIFS(СВЦЭМ!$D$33:$D$776,СВЦЭМ!$A$33:$A$776,$A174,СВЦЭМ!$B$33:$B$776,M$155)+'СЕТ СН'!$I$14+СВЦЭМ!$D$10+'СЕТ СН'!$I$6-'СЕТ СН'!$I$26</f>
        <v>1508.5196872900001</v>
      </c>
      <c r="N174" s="36">
        <f>SUMIFS(СВЦЭМ!$D$33:$D$776,СВЦЭМ!$A$33:$A$776,$A174,СВЦЭМ!$B$33:$B$776,N$155)+'СЕТ СН'!$I$14+СВЦЭМ!$D$10+'СЕТ СН'!$I$6-'СЕТ СН'!$I$26</f>
        <v>1503.6446447799999</v>
      </c>
      <c r="O174" s="36">
        <f>SUMIFS(СВЦЭМ!$D$33:$D$776,СВЦЭМ!$A$33:$A$776,$A174,СВЦЭМ!$B$33:$B$776,O$155)+'СЕТ СН'!$I$14+СВЦЭМ!$D$10+'СЕТ СН'!$I$6-'СЕТ СН'!$I$26</f>
        <v>1499.6907707600001</v>
      </c>
      <c r="P174" s="36">
        <f>SUMIFS(СВЦЭМ!$D$33:$D$776,СВЦЭМ!$A$33:$A$776,$A174,СВЦЭМ!$B$33:$B$776,P$155)+'СЕТ СН'!$I$14+СВЦЭМ!$D$10+'СЕТ СН'!$I$6-'СЕТ СН'!$I$26</f>
        <v>1499.4515578200001</v>
      </c>
      <c r="Q174" s="36">
        <f>SUMIFS(СВЦЭМ!$D$33:$D$776,СВЦЭМ!$A$33:$A$776,$A174,СВЦЭМ!$B$33:$B$776,Q$155)+'СЕТ СН'!$I$14+СВЦЭМ!$D$10+'СЕТ СН'!$I$6-'СЕТ СН'!$I$26</f>
        <v>1501.30079671</v>
      </c>
      <c r="R174" s="36">
        <f>SUMIFS(СВЦЭМ!$D$33:$D$776,СВЦЭМ!$A$33:$A$776,$A174,СВЦЭМ!$B$33:$B$776,R$155)+'СЕТ СН'!$I$14+СВЦЭМ!$D$10+'СЕТ СН'!$I$6-'СЕТ СН'!$I$26</f>
        <v>1499.86996275</v>
      </c>
      <c r="S174" s="36">
        <f>SUMIFS(СВЦЭМ!$D$33:$D$776,СВЦЭМ!$A$33:$A$776,$A174,СВЦЭМ!$B$33:$B$776,S$155)+'СЕТ СН'!$I$14+СВЦЭМ!$D$10+'СЕТ СН'!$I$6-'СЕТ СН'!$I$26</f>
        <v>1510.3952309800002</v>
      </c>
      <c r="T174" s="36">
        <f>SUMIFS(СВЦЭМ!$D$33:$D$776,СВЦЭМ!$A$33:$A$776,$A174,СВЦЭМ!$B$33:$B$776,T$155)+'СЕТ СН'!$I$14+СВЦЭМ!$D$10+'СЕТ СН'!$I$6-'СЕТ СН'!$I$26</f>
        <v>1523.53400225</v>
      </c>
      <c r="U174" s="36">
        <f>SUMIFS(СВЦЭМ!$D$33:$D$776,СВЦЭМ!$A$33:$A$776,$A174,СВЦЭМ!$B$33:$B$776,U$155)+'СЕТ СН'!$I$14+СВЦЭМ!$D$10+'СЕТ СН'!$I$6-'СЕТ СН'!$I$26</f>
        <v>1520.1480318899999</v>
      </c>
      <c r="V174" s="36">
        <f>SUMIFS(СВЦЭМ!$D$33:$D$776,СВЦЭМ!$A$33:$A$776,$A174,СВЦЭМ!$B$33:$B$776,V$155)+'СЕТ СН'!$I$14+СВЦЭМ!$D$10+'СЕТ СН'!$I$6-'СЕТ СН'!$I$26</f>
        <v>1515.8601649699999</v>
      </c>
      <c r="W174" s="36">
        <f>SUMIFS(СВЦЭМ!$D$33:$D$776,СВЦЭМ!$A$33:$A$776,$A174,СВЦЭМ!$B$33:$B$776,W$155)+'СЕТ СН'!$I$14+СВЦЭМ!$D$10+'СЕТ СН'!$I$6-'СЕТ СН'!$I$26</f>
        <v>1512.3466837000001</v>
      </c>
      <c r="X174" s="36">
        <f>SUMIFS(СВЦЭМ!$D$33:$D$776,СВЦЭМ!$A$33:$A$776,$A174,СВЦЭМ!$B$33:$B$776,X$155)+'СЕТ СН'!$I$14+СВЦЭМ!$D$10+'СЕТ СН'!$I$6-'СЕТ СН'!$I$26</f>
        <v>1508.6941366599999</v>
      </c>
      <c r="Y174" s="36">
        <f>SUMIFS(СВЦЭМ!$D$33:$D$776,СВЦЭМ!$A$33:$A$776,$A174,СВЦЭМ!$B$33:$B$776,Y$155)+'СЕТ СН'!$I$14+СВЦЭМ!$D$10+'СЕТ СН'!$I$6-'СЕТ СН'!$I$26</f>
        <v>1513.78893303</v>
      </c>
    </row>
    <row r="175" spans="1:25" ht="15.75" x14ac:dyDescent="0.2">
      <c r="A175" s="35">
        <f t="shared" si="4"/>
        <v>43789</v>
      </c>
      <c r="B175" s="36">
        <f>SUMIFS(СВЦЭМ!$D$33:$D$776,СВЦЭМ!$A$33:$A$776,$A175,СВЦЭМ!$B$33:$B$776,B$155)+'СЕТ СН'!$I$14+СВЦЭМ!$D$10+'СЕТ СН'!$I$6-'СЕТ СН'!$I$26</f>
        <v>1494.02650333</v>
      </c>
      <c r="C175" s="36">
        <f>SUMIFS(СВЦЭМ!$D$33:$D$776,СВЦЭМ!$A$33:$A$776,$A175,СВЦЭМ!$B$33:$B$776,C$155)+'СЕТ СН'!$I$14+СВЦЭМ!$D$10+'СЕТ СН'!$I$6-'СЕТ СН'!$I$26</f>
        <v>1505.9609012999999</v>
      </c>
      <c r="D175" s="36">
        <f>SUMIFS(СВЦЭМ!$D$33:$D$776,СВЦЭМ!$A$33:$A$776,$A175,СВЦЭМ!$B$33:$B$776,D$155)+'СЕТ СН'!$I$14+СВЦЭМ!$D$10+'СЕТ СН'!$I$6-'СЕТ СН'!$I$26</f>
        <v>1505.5789390300001</v>
      </c>
      <c r="E175" s="36">
        <f>SUMIFS(СВЦЭМ!$D$33:$D$776,СВЦЭМ!$A$33:$A$776,$A175,СВЦЭМ!$B$33:$B$776,E$155)+'СЕТ СН'!$I$14+СВЦЭМ!$D$10+'СЕТ СН'!$I$6-'СЕТ СН'!$I$26</f>
        <v>1512.5548704100001</v>
      </c>
      <c r="F175" s="36">
        <f>SUMIFS(СВЦЭМ!$D$33:$D$776,СВЦЭМ!$A$33:$A$776,$A175,СВЦЭМ!$B$33:$B$776,F$155)+'СЕТ СН'!$I$14+СВЦЭМ!$D$10+'СЕТ СН'!$I$6-'СЕТ СН'!$I$26</f>
        <v>1501.26436104</v>
      </c>
      <c r="G175" s="36">
        <f>SUMIFS(СВЦЭМ!$D$33:$D$776,СВЦЭМ!$A$33:$A$776,$A175,СВЦЭМ!$B$33:$B$776,G$155)+'СЕТ СН'!$I$14+СВЦЭМ!$D$10+'СЕТ СН'!$I$6-'СЕТ СН'!$I$26</f>
        <v>1502.43467166</v>
      </c>
      <c r="H175" s="36">
        <f>SUMIFS(СВЦЭМ!$D$33:$D$776,СВЦЭМ!$A$33:$A$776,$A175,СВЦЭМ!$B$33:$B$776,H$155)+'СЕТ СН'!$I$14+СВЦЭМ!$D$10+'СЕТ СН'!$I$6-'СЕТ СН'!$I$26</f>
        <v>1509.8643117500001</v>
      </c>
      <c r="I175" s="36">
        <f>SUMIFS(СВЦЭМ!$D$33:$D$776,СВЦЭМ!$A$33:$A$776,$A175,СВЦЭМ!$B$33:$B$776,I$155)+'СЕТ СН'!$I$14+СВЦЭМ!$D$10+'СЕТ СН'!$I$6-'СЕТ СН'!$I$26</f>
        <v>1518.6106737999999</v>
      </c>
      <c r="J175" s="36">
        <f>SUMIFS(СВЦЭМ!$D$33:$D$776,СВЦЭМ!$A$33:$A$776,$A175,СВЦЭМ!$B$33:$B$776,J$155)+'СЕТ СН'!$I$14+СВЦЭМ!$D$10+'СЕТ СН'!$I$6-'СЕТ СН'!$I$26</f>
        <v>1527.6086805800001</v>
      </c>
      <c r="K175" s="36">
        <f>SUMIFS(СВЦЭМ!$D$33:$D$776,СВЦЭМ!$A$33:$A$776,$A175,СВЦЭМ!$B$33:$B$776,K$155)+'СЕТ СН'!$I$14+СВЦЭМ!$D$10+'СЕТ СН'!$I$6-'СЕТ СН'!$I$26</f>
        <v>1534.1076127599999</v>
      </c>
      <c r="L175" s="36">
        <f>SUMIFS(СВЦЭМ!$D$33:$D$776,СВЦЭМ!$A$33:$A$776,$A175,СВЦЭМ!$B$33:$B$776,L$155)+'СЕТ СН'!$I$14+СВЦЭМ!$D$10+'СЕТ СН'!$I$6-'СЕТ СН'!$I$26</f>
        <v>1506.25648755</v>
      </c>
      <c r="M175" s="36">
        <f>SUMIFS(СВЦЭМ!$D$33:$D$776,СВЦЭМ!$A$33:$A$776,$A175,СВЦЭМ!$B$33:$B$776,M$155)+'СЕТ СН'!$I$14+СВЦЭМ!$D$10+'СЕТ СН'!$I$6-'СЕТ СН'!$I$26</f>
        <v>1483.34821242</v>
      </c>
      <c r="N175" s="36">
        <f>SUMIFS(СВЦЭМ!$D$33:$D$776,СВЦЭМ!$A$33:$A$776,$A175,СВЦЭМ!$B$33:$B$776,N$155)+'СЕТ СН'!$I$14+СВЦЭМ!$D$10+'СЕТ СН'!$I$6-'СЕТ СН'!$I$26</f>
        <v>1472.5679069500002</v>
      </c>
      <c r="O175" s="36">
        <f>SUMIFS(СВЦЭМ!$D$33:$D$776,СВЦЭМ!$A$33:$A$776,$A175,СВЦЭМ!$B$33:$B$776,O$155)+'СЕТ СН'!$I$14+СВЦЭМ!$D$10+'СЕТ СН'!$I$6-'СЕТ СН'!$I$26</f>
        <v>1472.9689988800001</v>
      </c>
      <c r="P175" s="36">
        <f>SUMIFS(СВЦЭМ!$D$33:$D$776,СВЦЭМ!$A$33:$A$776,$A175,СВЦЭМ!$B$33:$B$776,P$155)+'СЕТ СН'!$I$14+СВЦЭМ!$D$10+'СЕТ СН'!$I$6-'СЕТ СН'!$I$26</f>
        <v>1467.50727983</v>
      </c>
      <c r="Q175" s="36">
        <f>SUMIFS(СВЦЭМ!$D$33:$D$776,СВЦЭМ!$A$33:$A$776,$A175,СВЦЭМ!$B$33:$B$776,Q$155)+'СЕТ СН'!$I$14+СВЦЭМ!$D$10+'СЕТ СН'!$I$6-'СЕТ СН'!$I$26</f>
        <v>1462.82149273</v>
      </c>
      <c r="R175" s="36">
        <f>SUMIFS(СВЦЭМ!$D$33:$D$776,СВЦЭМ!$A$33:$A$776,$A175,СВЦЭМ!$B$33:$B$776,R$155)+'СЕТ СН'!$I$14+СВЦЭМ!$D$10+'СЕТ СН'!$I$6-'СЕТ СН'!$I$26</f>
        <v>1470.51594598</v>
      </c>
      <c r="S175" s="36">
        <f>SUMIFS(СВЦЭМ!$D$33:$D$776,СВЦЭМ!$A$33:$A$776,$A175,СВЦЭМ!$B$33:$B$776,S$155)+'СЕТ СН'!$I$14+СВЦЭМ!$D$10+'СЕТ СН'!$I$6-'СЕТ СН'!$I$26</f>
        <v>1486.9526014</v>
      </c>
      <c r="T175" s="36">
        <f>SUMIFS(СВЦЭМ!$D$33:$D$776,СВЦЭМ!$A$33:$A$776,$A175,СВЦЭМ!$B$33:$B$776,T$155)+'СЕТ СН'!$I$14+СВЦЭМ!$D$10+'СЕТ СН'!$I$6-'СЕТ СН'!$I$26</f>
        <v>1496.3838143100002</v>
      </c>
      <c r="U175" s="36">
        <f>SUMIFS(СВЦЭМ!$D$33:$D$776,СВЦЭМ!$A$33:$A$776,$A175,СВЦЭМ!$B$33:$B$776,U$155)+'СЕТ СН'!$I$14+СВЦЭМ!$D$10+'СЕТ СН'!$I$6-'СЕТ СН'!$I$26</f>
        <v>1492.0906810000001</v>
      </c>
      <c r="V175" s="36">
        <f>SUMIFS(СВЦЭМ!$D$33:$D$776,СВЦЭМ!$A$33:$A$776,$A175,СВЦЭМ!$B$33:$B$776,V$155)+'СЕТ СН'!$I$14+СВЦЭМ!$D$10+'СЕТ СН'!$I$6-'СЕТ СН'!$I$26</f>
        <v>1480.8885837100001</v>
      </c>
      <c r="W175" s="36">
        <f>SUMIFS(СВЦЭМ!$D$33:$D$776,СВЦЭМ!$A$33:$A$776,$A175,СВЦЭМ!$B$33:$B$776,W$155)+'СЕТ СН'!$I$14+СВЦЭМ!$D$10+'СЕТ СН'!$I$6-'СЕТ СН'!$I$26</f>
        <v>1484.4269021600001</v>
      </c>
      <c r="X175" s="36">
        <f>SUMIFS(СВЦЭМ!$D$33:$D$776,СВЦЭМ!$A$33:$A$776,$A175,СВЦЭМ!$B$33:$B$776,X$155)+'СЕТ СН'!$I$14+СВЦЭМ!$D$10+'СЕТ СН'!$I$6-'СЕТ СН'!$I$26</f>
        <v>1477.4226577700001</v>
      </c>
      <c r="Y175" s="36">
        <f>SUMIFS(СВЦЭМ!$D$33:$D$776,СВЦЭМ!$A$33:$A$776,$A175,СВЦЭМ!$B$33:$B$776,Y$155)+'СЕТ СН'!$I$14+СВЦЭМ!$D$10+'СЕТ СН'!$I$6-'СЕТ СН'!$I$26</f>
        <v>1478.2048062399999</v>
      </c>
    </row>
    <row r="176" spans="1:25" ht="15.75" x14ac:dyDescent="0.2">
      <c r="A176" s="35">
        <f t="shared" si="4"/>
        <v>43790</v>
      </c>
      <c r="B176" s="36">
        <f>SUMIFS(СВЦЭМ!$D$33:$D$776,СВЦЭМ!$A$33:$A$776,$A176,СВЦЭМ!$B$33:$B$776,B$155)+'СЕТ СН'!$I$14+СВЦЭМ!$D$10+'СЕТ СН'!$I$6-'СЕТ СН'!$I$26</f>
        <v>1546.8426192000002</v>
      </c>
      <c r="C176" s="36">
        <f>SUMIFS(СВЦЭМ!$D$33:$D$776,СВЦЭМ!$A$33:$A$776,$A176,СВЦЭМ!$B$33:$B$776,C$155)+'СЕТ СН'!$I$14+СВЦЭМ!$D$10+'СЕТ СН'!$I$6-'СЕТ СН'!$I$26</f>
        <v>1553.4222538600002</v>
      </c>
      <c r="D176" s="36">
        <f>SUMIFS(СВЦЭМ!$D$33:$D$776,СВЦЭМ!$A$33:$A$776,$A176,СВЦЭМ!$B$33:$B$776,D$155)+'СЕТ СН'!$I$14+СВЦЭМ!$D$10+'СЕТ СН'!$I$6-'СЕТ СН'!$I$26</f>
        <v>1596.20086606</v>
      </c>
      <c r="E176" s="36">
        <f>SUMIFS(СВЦЭМ!$D$33:$D$776,СВЦЭМ!$A$33:$A$776,$A176,СВЦЭМ!$B$33:$B$776,E$155)+'СЕТ СН'!$I$14+СВЦЭМ!$D$10+'СЕТ СН'!$I$6-'СЕТ СН'!$I$26</f>
        <v>1594.17615404</v>
      </c>
      <c r="F176" s="36">
        <f>SUMIFS(СВЦЭМ!$D$33:$D$776,СВЦЭМ!$A$33:$A$776,$A176,СВЦЭМ!$B$33:$B$776,F$155)+'СЕТ СН'!$I$14+СВЦЭМ!$D$10+'СЕТ СН'!$I$6-'СЕТ СН'!$I$26</f>
        <v>1592.39782132</v>
      </c>
      <c r="G176" s="36">
        <f>SUMIFS(СВЦЭМ!$D$33:$D$776,СВЦЭМ!$A$33:$A$776,$A176,СВЦЭМ!$B$33:$B$776,G$155)+'СЕТ СН'!$I$14+СВЦЭМ!$D$10+'СЕТ СН'!$I$6-'СЕТ СН'!$I$26</f>
        <v>1582.0576290899999</v>
      </c>
      <c r="H176" s="36">
        <f>SUMIFS(СВЦЭМ!$D$33:$D$776,СВЦЭМ!$A$33:$A$776,$A176,СВЦЭМ!$B$33:$B$776,H$155)+'СЕТ СН'!$I$14+СВЦЭМ!$D$10+'СЕТ СН'!$I$6-'СЕТ СН'!$I$26</f>
        <v>1542.1634900200002</v>
      </c>
      <c r="I176" s="36">
        <f>SUMIFS(СВЦЭМ!$D$33:$D$776,СВЦЭМ!$A$33:$A$776,$A176,СВЦЭМ!$B$33:$B$776,I$155)+'СЕТ СН'!$I$14+СВЦЭМ!$D$10+'СЕТ СН'!$I$6-'СЕТ СН'!$I$26</f>
        <v>1524.71782912</v>
      </c>
      <c r="J176" s="36">
        <f>SUMIFS(СВЦЭМ!$D$33:$D$776,СВЦЭМ!$A$33:$A$776,$A176,СВЦЭМ!$B$33:$B$776,J$155)+'СЕТ СН'!$I$14+СВЦЭМ!$D$10+'СЕТ СН'!$I$6-'СЕТ СН'!$I$26</f>
        <v>1500.0657620100001</v>
      </c>
      <c r="K176" s="36">
        <f>SUMIFS(СВЦЭМ!$D$33:$D$776,СВЦЭМ!$A$33:$A$776,$A176,СВЦЭМ!$B$33:$B$776,K$155)+'СЕТ СН'!$I$14+СВЦЭМ!$D$10+'СЕТ СН'!$I$6-'СЕТ СН'!$I$26</f>
        <v>1494.9507737500001</v>
      </c>
      <c r="L176" s="36">
        <f>SUMIFS(СВЦЭМ!$D$33:$D$776,СВЦЭМ!$A$33:$A$776,$A176,СВЦЭМ!$B$33:$B$776,L$155)+'СЕТ СН'!$I$14+СВЦЭМ!$D$10+'СЕТ СН'!$I$6-'СЕТ СН'!$I$26</f>
        <v>1467.91479301</v>
      </c>
      <c r="M176" s="36">
        <f>SUMIFS(СВЦЭМ!$D$33:$D$776,СВЦЭМ!$A$33:$A$776,$A176,СВЦЭМ!$B$33:$B$776,M$155)+'СЕТ СН'!$I$14+СВЦЭМ!$D$10+'СЕТ СН'!$I$6-'СЕТ СН'!$I$26</f>
        <v>1466.6213454700001</v>
      </c>
      <c r="N176" s="36">
        <f>SUMIFS(СВЦЭМ!$D$33:$D$776,СВЦЭМ!$A$33:$A$776,$A176,СВЦЭМ!$B$33:$B$776,N$155)+'СЕТ СН'!$I$14+СВЦЭМ!$D$10+'СЕТ СН'!$I$6-'СЕТ СН'!$I$26</f>
        <v>1482.34118345</v>
      </c>
      <c r="O176" s="36">
        <f>SUMIFS(СВЦЭМ!$D$33:$D$776,СВЦЭМ!$A$33:$A$776,$A176,СВЦЭМ!$B$33:$B$776,O$155)+'СЕТ СН'!$I$14+СВЦЭМ!$D$10+'СЕТ СН'!$I$6-'СЕТ СН'!$I$26</f>
        <v>1500.52997527</v>
      </c>
      <c r="P176" s="36">
        <f>SUMIFS(СВЦЭМ!$D$33:$D$776,СВЦЭМ!$A$33:$A$776,$A176,СВЦЭМ!$B$33:$B$776,P$155)+'СЕТ СН'!$I$14+СВЦЭМ!$D$10+'СЕТ СН'!$I$6-'СЕТ СН'!$I$26</f>
        <v>1498.9666374200001</v>
      </c>
      <c r="Q176" s="36">
        <f>SUMIFS(СВЦЭМ!$D$33:$D$776,СВЦЭМ!$A$33:$A$776,$A176,СВЦЭМ!$B$33:$B$776,Q$155)+'СЕТ СН'!$I$14+СВЦЭМ!$D$10+'СЕТ СН'!$I$6-'СЕТ СН'!$I$26</f>
        <v>1498.5783130899999</v>
      </c>
      <c r="R176" s="36">
        <f>SUMIFS(СВЦЭМ!$D$33:$D$776,СВЦЭМ!$A$33:$A$776,$A176,СВЦЭМ!$B$33:$B$776,R$155)+'СЕТ СН'!$I$14+СВЦЭМ!$D$10+'СЕТ СН'!$I$6-'СЕТ СН'!$I$26</f>
        <v>1483.3588457800001</v>
      </c>
      <c r="S176" s="36">
        <f>SUMIFS(СВЦЭМ!$D$33:$D$776,СВЦЭМ!$A$33:$A$776,$A176,СВЦЭМ!$B$33:$B$776,S$155)+'СЕТ СН'!$I$14+СВЦЭМ!$D$10+'СЕТ СН'!$I$6-'СЕТ СН'!$I$26</f>
        <v>1462.2326669700001</v>
      </c>
      <c r="T176" s="36">
        <f>SUMIFS(СВЦЭМ!$D$33:$D$776,СВЦЭМ!$A$33:$A$776,$A176,СВЦЭМ!$B$33:$B$776,T$155)+'СЕТ СН'!$I$14+СВЦЭМ!$D$10+'СЕТ СН'!$I$6-'СЕТ СН'!$I$26</f>
        <v>1454.88642385</v>
      </c>
      <c r="U176" s="36">
        <f>SUMIFS(СВЦЭМ!$D$33:$D$776,СВЦЭМ!$A$33:$A$776,$A176,СВЦЭМ!$B$33:$B$776,U$155)+'СЕТ СН'!$I$14+СВЦЭМ!$D$10+'СЕТ СН'!$I$6-'СЕТ СН'!$I$26</f>
        <v>1452.4930226000001</v>
      </c>
      <c r="V176" s="36">
        <f>SUMIFS(СВЦЭМ!$D$33:$D$776,СВЦЭМ!$A$33:$A$776,$A176,СВЦЭМ!$B$33:$B$776,V$155)+'СЕТ СН'!$I$14+СВЦЭМ!$D$10+'СЕТ СН'!$I$6-'СЕТ СН'!$I$26</f>
        <v>1439.0164476099999</v>
      </c>
      <c r="W176" s="36">
        <f>SUMIFS(СВЦЭМ!$D$33:$D$776,СВЦЭМ!$A$33:$A$776,$A176,СВЦЭМ!$B$33:$B$776,W$155)+'СЕТ СН'!$I$14+СВЦЭМ!$D$10+'СЕТ СН'!$I$6-'СЕТ СН'!$I$26</f>
        <v>1430.7987270900001</v>
      </c>
      <c r="X176" s="36">
        <f>SUMIFS(СВЦЭМ!$D$33:$D$776,СВЦЭМ!$A$33:$A$776,$A176,СВЦЭМ!$B$33:$B$776,X$155)+'СЕТ СН'!$I$14+СВЦЭМ!$D$10+'СЕТ СН'!$I$6-'СЕТ СН'!$I$26</f>
        <v>1434.17420558</v>
      </c>
      <c r="Y176" s="36">
        <f>SUMIFS(СВЦЭМ!$D$33:$D$776,СВЦЭМ!$A$33:$A$776,$A176,СВЦЭМ!$B$33:$B$776,Y$155)+'СЕТ СН'!$I$14+СВЦЭМ!$D$10+'СЕТ СН'!$I$6-'СЕТ СН'!$I$26</f>
        <v>1491.9629414599999</v>
      </c>
    </row>
    <row r="177" spans="1:27" ht="15.75" x14ac:dyDescent="0.2">
      <c r="A177" s="35">
        <f t="shared" si="4"/>
        <v>43791</v>
      </c>
      <c r="B177" s="36">
        <f>SUMIFS(СВЦЭМ!$D$33:$D$776,СВЦЭМ!$A$33:$A$776,$A177,СВЦЭМ!$B$33:$B$776,B$155)+'СЕТ СН'!$I$14+СВЦЭМ!$D$10+'СЕТ СН'!$I$6-'СЕТ СН'!$I$26</f>
        <v>1547.0610687200001</v>
      </c>
      <c r="C177" s="36">
        <f>SUMIFS(СВЦЭМ!$D$33:$D$776,СВЦЭМ!$A$33:$A$776,$A177,СВЦЭМ!$B$33:$B$776,C$155)+'СЕТ СН'!$I$14+СВЦЭМ!$D$10+'СЕТ СН'!$I$6-'СЕТ СН'!$I$26</f>
        <v>1582.0685648200001</v>
      </c>
      <c r="D177" s="36">
        <f>SUMIFS(СВЦЭМ!$D$33:$D$776,СВЦЭМ!$A$33:$A$776,$A177,СВЦЭМ!$B$33:$B$776,D$155)+'СЕТ СН'!$I$14+СВЦЭМ!$D$10+'СЕТ СН'!$I$6-'СЕТ СН'!$I$26</f>
        <v>1586.5700747199999</v>
      </c>
      <c r="E177" s="36">
        <f>SUMIFS(СВЦЭМ!$D$33:$D$776,СВЦЭМ!$A$33:$A$776,$A177,СВЦЭМ!$B$33:$B$776,E$155)+'СЕТ СН'!$I$14+СВЦЭМ!$D$10+'СЕТ СН'!$I$6-'СЕТ СН'!$I$26</f>
        <v>1572.0491285600001</v>
      </c>
      <c r="F177" s="36">
        <f>SUMIFS(СВЦЭМ!$D$33:$D$776,СВЦЭМ!$A$33:$A$776,$A177,СВЦЭМ!$B$33:$B$776,F$155)+'СЕТ СН'!$I$14+СВЦЭМ!$D$10+'СЕТ СН'!$I$6-'СЕТ СН'!$I$26</f>
        <v>1559.59041794</v>
      </c>
      <c r="G177" s="36">
        <f>SUMIFS(СВЦЭМ!$D$33:$D$776,СВЦЭМ!$A$33:$A$776,$A177,СВЦЭМ!$B$33:$B$776,G$155)+'СЕТ СН'!$I$14+СВЦЭМ!$D$10+'СЕТ СН'!$I$6-'СЕТ СН'!$I$26</f>
        <v>1544.1835467400001</v>
      </c>
      <c r="H177" s="36">
        <f>SUMIFS(СВЦЭМ!$D$33:$D$776,СВЦЭМ!$A$33:$A$776,$A177,СВЦЭМ!$B$33:$B$776,H$155)+'СЕТ СН'!$I$14+СВЦЭМ!$D$10+'СЕТ СН'!$I$6-'СЕТ СН'!$I$26</f>
        <v>1524.59346469</v>
      </c>
      <c r="I177" s="36">
        <f>SUMIFS(СВЦЭМ!$D$33:$D$776,СВЦЭМ!$A$33:$A$776,$A177,СВЦЭМ!$B$33:$B$776,I$155)+'СЕТ СН'!$I$14+СВЦЭМ!$D$10+'СЕТ СН'!$I$6-'СЕТ СН'!$I$26</f>
        <v>1524.4453991800001</v>
      </c>
      <c r="J177" s="36">
        <f>SUMIFS(СВЦЭМ!$D$33:$D$776,СВЦЭМ!$A$33:$A$776,$A177,СВЦЭМ!$B$33:$B$776,J$155)+'СЕТ СН'!$I$14+СВЦЭМ!$D$10+'СЕТ СН'!$I$6-'СЕТ СН'!$I$26</f>
        <v>1497.4336254499999</v>
      </c>
      <c r="K177" s="36">
        <f>SUMIFS(СВЦЭМ!$D$33:$D$776,СВЦЭМ!$A$33:$A$776,$A177,СВЦЭМ!$B$33:$B$776,K$155)+'СЕТ СН'!$I$14+СВЦЭМ!$D$10+'СЕТ СН'!$I$6-'СЕТ СН'!$I$26</f>
        <v>1492.39113531</v>
      </c>
      <c r="L177" s="36">
        <f>SUMIFS(СВЦЭМ!$D$33:$D$776,СВЦЭМ!$A$33:$A$776,$A177,СВЦЭМ!$B$33:$B$776,L$155)+'СЕТ СН'!$I$14+СВЦЭМ!$D$10+'СЕТ СН'!$I$6-'СЕТ СН'!$I$26</f>
        <v>1458.7892919000001</v>
      </c>
      <c r="M177" s="36">
        <f>SUMIFS(СВЦЭМ!$D$33:$D$776,СВЦЭМ!$A$33:$A$776,$A177,СВЦЭМ!$B$33:$B$776,M$155)+'СЕТ СН'!$I$14+СВЦЭМ!$D$10+'СЕТ СН'!$I$6-'СЕТ СН'!$I$26</f>
        <v>1456.3101436299999</v>
      </c>
      <c r="N177" s="36">
        <f>SUMIFS(СВЦЭМ!$D$33:$D$776,СВЦЭМ!$A$33:$A$776,$A177,СВЦЭМ!$B$33:$B$776,N$155)+'СЕТ СН'!$I$14+СВЦЭМ!$D$10+'СЕТ СН'!$I$6-'СЕТ СН'!$I$26</f>
        <v>1451.53845434</v>
      </c>
      <c r="O177" s="36">
        <f>SUMIFS(СВЦЭМ!$D$33:$D$776,СВЦЭМ!$A$33:$A$776,$A177,СВЦЭМ!$B$33:$B$776,O$155)+'СЕТ СН'!$I$14+СВЦЭМ!$D$10+'СЕТ СН'!$I$6-'СЕТ СН'!$I$26</f>
        <v>1467.1627751000001</v>
      </c>
      <c r="P177" s="36">
        <f>SUMIFS(СВЦЭМ!$D$33:$D$776,СВЦЭМ!$A$33:$A$776,$A177,СВЦЭМ!$B$33:$B$776,P$155)+'СЕТ СН'!$I$14+СВЦЭМ!$D$10+'СЕТ СН'!$I$6-'СЕТ СН'!$I$26</f>
        <v>1478.60025737</v>
      </c>
      <c r="Q177" s="36">
        <f>SUMIFS(СВЦЭМ!$D$33:$D$776,СВЦЭМ!$A$33:$A$776,$A177,СВЦЭМ!$B$33:$B$776,Q$155)+'СЕТ СН'!$I$14+СВЦЭМ!$D$10+'СЕТ СН'!$I$6-'СЕТ СН'!$I$26</f>
        <v>1479.1218218700001</v>
      </c>
      <c r="R177" s="36">
        <f>SUMIFS(СВЦЭМ!$D$33:$D$776,СВЦЭМ!$A$33:$A$776,$A177,СВЦЭМ!$B$33:$B$776,R$155)+'СЕТ СН'!$I$14+СВЦЭМ!$D$10+'СЕТ СН'!$I$6-'СЕТ СН'!$I$26</f>
        <v>1462.0806974500001</v>
      </c>
      <c r="S177" s="36">
        <f>SUMIFS(СВЦЭМ!$D$33:$D$776,СВЦЭМ!$A$33:$A$776,$A177,СВЦЭМ!$B$33:$B$776,S$155)+'СЕТ СН'!$I$14+СВЦЭМ!$D$10+'СЕТ СН'!$I$6-'СЕТ СН'!$I$26</f>
        <v>1452.6193034500002</v>
      </c>
      <c r="T177" s="36">
        <f>SUMIFS(СВЦЭМ!$D$33:$D$776,СВЦЭМ!$A$33:$A$776,$A177,СВЦЭМ!$B$33:$B$776,T$155)+'СЕТ СН'!$I$14+СВЦЭМ!$D$10+'СЕТ СН'!$I$6-'СЕТ СН'!$I$26</f>
        <v>1447.82654282</v>
      </c>
      <c r="U177" s="36">
        <f>SUMIFS(СВЦЭМ!$D$33:$D$776,СВЦЭМ!$A$33:$A$776,$A177,СВЦЭМ!$B$33:$B$776,U$155)+'СЕТ СН'!$I$14+СВЦЭМ!$D$10+'СЕТ СН'!$I$6-'СЕТ СН'!$I$26</f>
        <v>1441.10917012</v>
      </c>
      <c r="V177" s="36">
        <f>SUMIFS(СВЦЭМ!$D$33:$D$776,СВЦЭМ!$A$33:$A$776,$A177,СВЦЭМ!$B$33:$B$776,V$155)+'СЕТ СН'!$I$14+СВЦЭМ!$D$10+'СЕТ СН'!$I$6-'СЕТ СН'!$I$26</f>
        <v>1433.4792653700001</v>
      </c>
      <c r="W177" s="36">
        <f>SUMIFS(СВЦЭМ!$D$33:$D$776,СВЦЭМ!$A$33:$A$776,$A177,СВЦЭМ!$B$33:$B$776,W$155)+'СЕТ СН'!$I$14+СВЦЭМ!$D$10+'СЕТ СН'!$I$6-'СЕТ СН'!$I$26</f>
        <v>1421.1562846300001</v>
      </c>
      <c r="X177" s="36">
        <f>SUMIFS(СВЦЭМ!$D$33:$D$776,СВЦЭМ!$A$33:$A$776,$A177,СВЦЭМ!$B$33:$B$776,X$155)+'СЕТ СН'!$I$14+СВЦЭМ!$D$10+'СЕТ СН'!$I$6-'СЕТ СН'!$I$26</f>
        <v>1435.7221657300001</v>
      </c>
      <c r="Y177" s="36">
        <f>SUMIFS(СВЦЭМ!$D$33:$D$776,СВЦЭМ!$A$33:$A$776,$A177,СВЦЭМ!$B$33:$B$776,Y$155)+'СЕТ СН'!$I$14+СВЦЭМ!$D$10+'СЕТ СН'!$I$6-'СЕТ СН'!$I$26</f>
        <v>1468.20459837</v>
      </c>
    </row>
    <row r="178" spans="1:27" ht="15.75" x14ac:dyDescent="0.2">
      <c r="A178" s="35">
        <f t="shared" si="4"/>
        <v>43792</v>
      </c>
      <c r="B178" s="36">
        <f>SUMIFS(СВЦЭМ!$D$33:$D$776,СВЦЭМ!$A$33:$A$776,$A178,СВЦЭМ!$B$33:$B$776,B$155)+'СЕТ СН'!$I$14+СВЦЭМ!$D$10+'СЕТ СН'!$I$6-'СЕТ СН'!$I$26</f>
        <v>1501.64875585</v>
      </c>
      <c r="C178" s="36">
        <f>SUMIFS(СВЦЭМ!$D$33:$D$776,СВЦЭМ!$A$33:$A$776,$A178,СВЦЭМ!$B$33:$B$776,C$155)+'СЕТ СН'!$I$14+СВЦЭМ!$D$10+'СЕТ СН'!$I$6-'СЕТ СН'!$I$26</f>
        <v>1540.7140709800001</v>
      </c>
      <c r="D178" s="36">
        <f>SUMIFS(СВЦЭМ!$D$33:$D$776,СВЦЭМ!$A$33:$A$776,$A178,СВЦЭМ!$B$33:$B$776,D$155)+'СЕТ СН'!$I$14+СВЦЭМ!$D$10+'СЕТ СН'!$I$6-'СЕТ СН'!$I$26</f>
        <v>1551.06479339</v>
      </c>
      <c r="E178" s="36">
        <f>SUMIFS(СВЦЭМ!$D$33:$D$776,СВЦЭМ!$A$33:$A$776,$A178,СВЦЭМ!$B$33:$B$776,E$155)+'СЕТ СН'!$I$14+СВЦЭМ!$D$10+'СЕТ СН'!$I$6-'СЕТ СН'!$I$26</f>
        <v>1557.2779430000001</v>
      </c>
      <c r="F178" s="36">
        <f>SUMIFS(СВЦЭМ!$D$33:$D$776,СВЦЭМ!$A$33:$A$776,$A178,СВЦЭМ!$B$33:$B$776,F$155)+'СЕТ СН'!$I$14+СВЦЭМ!$D$10+'СЕТ СН'!$I$6-'СЕТ СН'!$I$26</f>
        <v>1554.1580794400002</v>
      </c>
      <c r="G178" s="36">
        <f>SUMIFS(СВЦЭМ!$D$33:$D$776,СВЦЭМ!$A$33:$A$776,$A178,СВЦЭМ!$B$33:$B$776,G$155)+'СЕТ СН'!$I$14+СВЦЭМ!$D$10+'СЕТ СН'!$I$6-'СЕТ СН'!$I$26</f>
        <v>1546.0959990900001</v>
      </c>
      <c r="H178" s="36">
        <f>SUMIFS(СВЦЭМ!$D$33:$D$776,СВЦЭМ!$A$33:$A$776,$A178,СВЦЭМ!$B$33:$B$776,H$155)+'СЕТ СН'!$I$14+СВЦЭМ!$D$10+'СЕТ СН'!$I$6-'СЕТ СН'!$I$26</f>
        <v>1527.5060313200001</v>
      </c>
      <c r="I178" s="36">
        <f>SUMIFS(СВЦЭМ!$D$33:$D$776,СВЦЭМ!$A$33:$A$776,$A178,СВЦЭМ!$B$33:$B$776,I$155)+'СЕТ СН'!$I$14+СВЦЭМ!$D$10+'СЕТ СН'!$I$6-'СЕТ СН'!$I$26</f>
        <v>1528.7790335300001</v>
      </c>
      <c r="J178" s="36">
        <f>SUMIFS(СВЦЭМ!$D$33:$D$776,СВЦЭМ!$A$33:$A$776,$A178,СВЦЭМ!$B$33:$B$776,J$155)+'СЕТ СН'!$I$14+СВЦЭМ!$D$10+'СЕТ СН'!$I$6-'СЕТ СН'!$I$26</f>
        <v>1507.60146592</v>
      </c>
      <c r="K178" s="36">
        <f>SUMIFS(СВЦЭМ!$D$33:$D$776,СВЦЭМ!$A$33:$A$776,$A178,СВЦЭМ!$B$33:$B$776,K$155)+'СЕТ СН'!$I$14+СВЦЭМ!$D$10+'СЕТ СН'!$I$6-'СЕТ СН'!$I$26</f>
        <v>1494.1924526400001</v>
      </c>
      <c r="L178" s="36">
        <f>SUMIFS(СВЦЭМ!$D$33:$D$776,СВЦЭМ!$A$33:$A$776,$A178,СВЦЭМ!$B$33:$B$776,L$155)+'СЕТ СН'!$I$14+СВЦЭМ!$D$10+'СЕТ СН'!$I$6-'СЕТ СН'!$I$26</f>
        <v>1461.27782179</v>
      </c>
      <c r="M178" s="36">
        <f>SUMIFS(СВЦЭМ!$D$33:$D$776,СВЦЭМ!$A$33:$A$776,$A178,СВЦЭМ!$B$33:$B$776,M$155)+'СЕТ СН'!$I$14+СВЦЭМ!$D$10+'СЕТ СН'!$I$6-'СЕТ СН'!$I$26</f>
        <v>1455.86483748</v>
      </c>
      <c r="N178" s="36">
        <f>SUMIFS(СВЦЭМ!$D$33:$D$776,СВЦЭМ!$A$33:$A$776,$A178,СВЦЭМ!$B$33:$B$776,N$155)+'СЕТ СН'!$I$14+СВЦЭМ!$D$10+'СЕТ СН'!$I$6-'СЕТ СН'!$I$26</f>
        <v>1449.95260248</v>
      </c>
      <c r="O178" s="36">
        <f>SUMIFS(СВЦЭМ!$D$33:$D$776,СВЦЭМ!$A$33:$A$776,$A178,СВЦЭМ!$B$33:$B$776,O$155)+'СЕТ СН'!$I$14+СВЦЭМ!$D$10+'СЕТ СН'!$I$6-'СЕТ СН'!$I$26</f>
        <v>1457.777372</v>
      </c>
      <c r="P178" s="36">
        <f>SUMIFS(СВЦЭМ!$D$33:$D$776,СВЦЭМ!$A$33:$A$776,$A178,СВЦЭМ!$B$33:$B$776,P$155)+'СЕТ СН'!$I$14+СВЦЭМ!$D$10+'СЕТ СН'!$I$6-'СЕТ СН'!$I$26</f>
        <v>1468.8570445300002</v>
      </c>
      <c r="Q178" s="36">
        <f>SUMIFS(СВЦЭМ!$D$33:$D$776,СВЦЭМ!$A$33:$A$776,$A178,СВЦЭМ!$B$33:$B$776,Q$155)+'СЕТ СН'!$I$14+СВЦЭМ!$D$10+'СЕТ СН'!$I$6-'СЕТ СН'!$I$26</f>
        <v>1466.7029379300002</v>
      </c>
      <c r="R178" s="36">
        <f>SUMIFS(СВЦЭМ!$D$33:$D$776,СВЦЭМ!$A$33:$A$776,$A178,СВЦЭМ!$B$33:$B$776,R$155)+'СЕТ СН'!$I$14+СВЦЭМ!$D$10+'СЕТ СН'!$I$6-'СЕТ СН'!$I$26</f>
        <v>1458.16372729</v>
      </c>
      <c r="S178" s="36">
        <f>SUMIFS(СВЦЭМ!$D$33:$D$776,СВЦЭМ!$A$33:$A$776,$A178,СВЦЭМ!$B$33:$B$776,S$155)+'СЕТ СН'!$I$14+СВЦЭМ!$D$10+'СЕТ СН'!$I$6-'СЕТ СН'!$I$26</f>
        <v>1450.82434683</v>
      </c>
      <c r="T178" s="36">
        <f>SUMIFS(СВЦЭМ!$D$33:$D$776,СВЦЭМ!$A$33:$A$776,$A178,СВЦЭМ!$B$33:$B$776,T$155)+'СЕТ СН'!$I$14+СВЦЭМ!$D$10+'СЕТ СН'!$I$6-'СЕТ СН'!$I$26</f>
        <v>1443.60190994</v>
      </c>
      <c r="U178" s="36">
        <f>SUMIFS(СВЦЭМ!$D$33:$D$776,СВЦЭМ!$A$33:$A$776,$A178,СВЦЭМ!$B$33:$B$776,U$155)+'СЕТ СН'!$I$14+СВЦЭМ!$D$10+'СЕТ СН'!$I$6-'СЕТ СН'!$I$26</f>
        <v>1441.0362281</v>
      </c>
      <c r="V178" s="36">
        <f>SUMIFS(СВЦЭМ!$D$33:$D$776,СВЦЭМ!$A$33:$A$776,$A178,СВЦЭМ!$B$33:$B$776,V$155)+'СЕТ СН'!$I$14+СВЦЭМ!$D$10+'СЕТ СН'!$I$6-'СЕТ СН'!$I$26</f>
        <v>1449.89873844</v>
      </c>
      <c r="W178" s="36">
        <f>SUMIFS(СВЦЭМ!$D$33:$D$776,СВЦЭМ!$A$33:$A$776,$A178,СВЦЭМ!$B$33:$B$776,W$155)+'СЕТ СН'!$I$14+СВЦЭМ!$D$10+'СЕТ СН'!$I$6-'СЕТ СН'!$I$26</f>
        <v>1461.7627744800002</v>
      </c>
      <c r="X178" s="36">
        <f>SUMIFS(СВЦЭМ!$D$33:$D$776,СВЦЭМ!$A$33:$A$776,$A178,СВЦЭМ!$B$33:$B$776,X$155)+'СЕТ СН'!$I$14+СВЦЭМ!$D$10+'СЕТ СН'!$I$6-'СЕТ СН'!$I$26</f>
        <v>1474.26430426</v>
      </c>
      <c r="Y178" s="36">
        <f>SUMIFS(СВЦЭМ!$D$33:$D$776,СВЦЭМ!$A$33:$A$776,$A178,СВЦЭМ!$B$33:$B$776,Y$155)+'СЕТ СН'!$I$14+СВЦЭМ!$D$10+'СЕТ СН'!$I$6-'СЕТ СН'!$I$26</f>
        <v>1483.3347589300001</v>
      </c>
    </row>
    <row r="179" spans="1:27" ht="15.75" x14ac:dyDescent="0.2">
      <c r="A179" s="35">
        <f t="shared" si="4"/>
        <v>43793</v>
      </c>
      <c r="B179" s="36">
        <f>SUMIFS(СВЦЭМ!$D$33:$D$776,СВЦЭМ!$A$33:$A$776,$A179,СВЦЭМ!$B$33:$B$776,B$155)+'СЕТ СН'!$I$14+СВЦЭМ!$D$10+'СЕТ СН'!$I$6-'СЕТ СН'!$I$26</f>
        <v>1462.3379012099999</v>
      </c>
      <c r="C179" s="36">
        <f>SUMIFS(СВЦЭМ!$D$33:$D$776,СВЦЭМ!$A$33:$A$776,$A179,СВЦЭМ!$B$33:$B$776,C$155)+'СЕТ СН'!$I$14+СВЦЭМ!$D$10+'СЕТ СН'!$I$6-'СЕТ СН'!$I$26</f>
        <v>1477.9104264900002</v>
      </c>
      <c r="D179" s="36">
        <f>SUMIFS(СВЦЭМ!$D$33:$D$776,СВЦЭМ!$A$33:$A$776,$A179,СВЦЭМ!$B$33:$B$776,D$155)+'СЕТ СН'!$I$14+СВЦЭМ!$D$10+'СЕТ СН'!$I$6-'СЕТ СН'!$I$26</f>
        <v>1534.87228349</v>
      </c>
      <c r="E179" s="36">
        <f>SUMIFS(СВЦЭМ!$D$33:$D$776,СВЦЭМ!$A$33:$A$776,$A179,СВЦЭМ!$B$33:$B$776,E$155)+'СЕТ СН'!$I$14+СВЦЭМ!$D$10+'СЕТ СН'!$I$6-'СЕТ СН'!$I$26</f>
        <v>1557.87791909</v>
      </c>
      <c r="F179" s="36">
        <f>SUMIFS(СВЦЭМ!$D$33:$D$776,СВЦЭМ!$A$33:$A$776,$A179,СВЦЭМ!$B$33:$B$776,F$155)+'СЕТ СН'!$I$14+СВЦЭМ!$D$10+'СЕТ СН'!$I$6-'СЕТ СН'!$I$26</f>
        <v>1561.71553206</v>
      </c>
      <c r="G179" s="36">
        <f>SUMIFS(СВЦЭМ!$D$33:$D$776,СВЦЭМ!$A$33:$A$776,$A179,СВЦЭМ!$B$33:$B$776,G$155)+'СЕТ СН'!$I$14+СВЦЭМ!$D$10+'СЕТ СН'!$I$6-'СЕТ СН'!$I$26</f>
        <v>1561.9578368</v>
      </c>
      <c r="H179" s="36">
        <f>SUMIFS(СВЦЭМ!$D$33:$D$776,СВЦЭМ!$A$33:$A$776,$A179,СВЦЭМ!$B$33:$B$776,H$155)+'СЕТ СН'!$I$14+СВЦЭМ!$D$10+'СЕТ СН'!$I$6-'СЕТ СН'!$I$26</f>
        <v>1550.6588117199999</v>
      </c>
      <c r="I179" s="36">
        <f>SUMIFS(СВЦЭМ!$D$33:$D$776,СВЦЭМ!$A$33:$A$776,$A179,СВЦЭМ!$B$33:$B$776,I$155)+'СЕТ СН'!$I$14+СВЦЭМ!$D$10+'СЕТ СН'!$I$6-'СЕТ СН'!$I$26</f>
        <v>1541.4249513</v>
      </c>
      <c r="J179" s="36">
        <f>SUMIFS(СВЦЭМ!$D$33:$D$776,СВЦЭМ!$A$33:$A$776,$A179,СВЦЭМ!$B$33:$B$776,J$155)+'СЕТ СН'!$I$14+СВЦЭМ!$D$10+'СЕТ СН'!$I$6-'СЕТ СН'!$I$26</f>
        <v>1516.0746703</v>
      </c>
      <c r="K179" s="36">
        <f>SUMIFS(СВЦЭМ!$D$33:$D$776,СВЦЭМ!$A$33:$A$776,$A179,СВЦЭМ!$B$33:$B$776,K$155)+'СЕТ СН'!$I$14+СВЦЭМ!$D$10+'СЕТ СН'!$I$6-'СЕТ СН'!$I$26</f>
        <v>1509.0296034799999</v>
      </c>
      <c r="L179" s="36">
        <f>SUMIFS(СВЦЭМ!$D$33:$D$776,СВЦЭМ!$A$33:$A$776,$A179,СВЦЭМ!$B$33:$B$776,L$155)+'СЕТ СН'!$I$14+СВЦЭМ!$D$10+'СЕТ СН'!$I$6-'СЕТ СН'!$I$26</f>
        <v>1465.22325118</v>
      </c>
      <c r="M179" s="36">
        <f>SUMIFS(СВЦЭМ!$D$33:$D$776,СВЦЭМ!$A$33:$A$776,$A179,СВЦЭМ!$B$33:$B$776,M$155)+'СЕТ СН'!$I$14+СВЦЭМ!$D$10+'СЕТ СН'!$I$6-'СЕТ СН'!$I$26</f>
        <v>1453.57439417</v>
      </c>
      <c r="N179" s="36">
        <f>SUMIFS(СВЦЭМ!$D$33:$D$776,СВЦЭМ!$A$33:$A$776,$A179,СВЦЭМ!$B$33:$B$776,N$155)+'СЕТ СН'!$I$14+СВЦЭМ!$D$10+'СЕТ СН'!$I$6-'СЕТ СН'!$I$26</f>
        <v>1443.83787837</v>
      </c>
      <c r="O179" s="36">
        <f>SUMIFS(СВЦЭМ!$D$33:$D$776,СВЦЭМ!$A$33:$A$776,$A179,СВЦЭМ!$B$33:$B$776,O$155)+'СЕТ СН'!$I$14+СВЦЭМ!$D$10+'СЕТ СН'!$I$6-'СЕТ СН'!$I$26</f>
        <v>1443.7400570899999</v>
      </c>
      <c r="P179" s="36">
        <f>SUMIFS(СВЦЭМ!$D$33:$D$776,СВЦЭМ!$A$33:$A$776,$A179,СВЦЭМ!$B$33:$B$776,P$155)+'СЕТ СН'!$I$14+СВЦЭМ!$D$10+'СЕТ СН'!$I$6-'СЕТ СН'!$I$26</f>
        <v>1450.9799584</v>
      </c>
      <c r="Q179" s="36">
        <f>SUMIFS(СВЦЭМ!$D$33:$D$776,СВЦЭМ!$A$33:$A$776,$A179,СВЦЭМ!$B$33:$B$776,Q$155)+'СЕТ СН'!$I$14+СВЦЭМ!$D$10+'СЕТ СН'!$I$6-'СЕТ СН'!$I$26</f>
        <v>1439.5254396600001</v>
      </c>
      <c r="R179" s="36">
        <f>SUMIFS(СВЦЭМ!$D$33:$D$776,СВЦЭМ!$A$33:$A$776,$A179,СВЦЭМ!$B$33:$B$776,R$155)+'СЕТ СН'!$I$14+СВЦЭМ!$D$10+'СЕТ СН'!$I$6-'СЕТ СН'!$I$26</f>
        <v>1461.4753566700001</v>
      </c>
      <c r="S179" s="36">
        <f>SUMIFS(СВЦЭМ!$D$33:$D$776,СВЦЭМ!$A$33:$A$776,$A179,СВЦЭМ!$B$33:$B$776,S$155)+'СЕТ СН'!$I$14+СВЦЭМ!$D$10+'СЕТ СН'!$I$6-'СЕТ СН'!$I$26</f>
        <v>1472.7675983899999</v>
      </c>
      <c r="T179" s="36">
        <f>SUMIFS(СВЦЭМ!$D$33:$D$776,СВЦЭМ!$A$33:$A$776,$A179,СВЦЭМ!$B$33:$B$776,T$155)+'СЕТ СН'!$I$14+СВЦЭМ!$D$10+'СЕТ СН'!$I$6-'СЕТ СН'!$I$26</f>
        <v>1465.59003878</v>
      </c>
      <c r="U179" s="36">
        <f>SUMIFS(СВЦЭМ!$D$33:$D$776,СВЦЭМ!$A$33:$A$776,$A179,СВЦЭМ!$B$33:$B$776,U$155)+'СЕТ СН'!$I$14+СВЦЭМ!$D$10+'СЕТ СН'!$I$6-'СЕТ СН'!$I$26</f>
        <v>1476.60647868</v>
      </c>
      <c r="V179" s="36">
        <f>SUMIFS(СВЦЭМ!$D$33:$D$776,СВЦЭМ!$A$33:$A$776,$A179,СВЦЭМ!$B$33:$B$776,V$155)+'СЕТ СН'!$I$14+СВЦЭМ!$D$10+'СЕТ СН'!$I$6-'СЕТ СН'!$I$26</f>
        <v>1473.03058556</v>
      </c>
      <c r="W179" s="36">
        <f>SUMIFS(СВЦЭМ!$D$33:$D$776,СВЦЭМ!$A$33:$A$776,$A179,СВЦЭМ!$B$33:$B$776,W$155)+'СЕТ СН'!$I$14+СВЦЭМ!$D$10+'СЕТ СН'!$I$6-'СЕТ СН'!$I$26</f>
        <v>1472.94914844</v>
      </c>
      <c r="X179" s="36">
        <f>SUMIFS(СВЦЭМ!$D$33:$D$776,СВЦЭМ!$A$33:$A$776,$A179,СВЦЭМ!$B$33:$B$776,X$155)+'СЕТ СН'!$I$14+СВЦЭМ!$D$10+'СЕТ СН'!$I$6-'СЕТ СН'!$I$26</f>
        <v>1471.84735183</v>
      </c>
      <c r="Y179" s="36">
        <f>SUMIFS(СВЦЭМ!$D$33:$D$776,СВЦЭМ!$A$33:$A$776,$A179,СВЦЭМ!$B$33:$B$776,Y$155)+'СЕТ СН'!$I$14+СВЦЭМ!$D$10+'СЕТ СН'!$I$6-'СЕТ СН'!$I$26</f>
        <v>1497.31341733</v>
      </c>
    </row>
    <row r="180" spans="1:27" ht="15.75" x14ac:dyDescent="0.2">
      <c r="A180" s="35">
        <f t="shared" si="4"/>
        <v>43794</v>
      </c>
      <c r="B180" s="36">
        <f>SUMIFS(СВЦЭМ!$D$33:$D$776,СВЦЭМ!$A$33:$A$776,$A180,СВЦЭМ!$B$33:$B$776,B$155)+'СЕТ СН'!$I$14+СВЦЭМ!$D$10+'СЕТ СН'!$I$6-'СЕТ СН'!$I$26</f>
        <v>1536.4869383700002</v>
      </c>
      <c r="C180" s="36">
        <f>SUMIFS(СВЦЭМ!$D$33:$D$776,СВЦЭМ!$A$33:$A$776,$A180,СВЦЭМ!$B$33:$B$776,C$155)+'СЕТ СН'!$I$14+СВЦЭМ!$D$10+'СЕТ СН'!$I$6-'СЕТ СН'!$I$26</f>
        <v>1558.29063817</v>
      </c>
      <c r="D180" s="36">
        <f>SUMIFS(СВЦЭМ!$D$33:$D$776,СВЦЭМ!$A$33:$A$776,$A180,СВЦЭМ!$B$33:$B$776,D$155)+'СЕТ СН'!$I$14+СВЦЭМ!$D$10+'СЕТ СН'!$I$6-'СЕТ СН'!$I$26</f>
        <v>1596.2315612299999</v>
      </c>
      <c r="E180" s="36">
        <f>SUMIFS(СВЦЭМ!$D$33:$D$776,СВЦЭМ!$A$33:$A$776,$A180,СВЦЭМ!$B$33:$B$776,E$155)+'СЕТ СН'!$I$14+СВЦЭМ!$D$10+'СЕТ СН'!$I$6-'СЕТ СН'!$I$26</f>
        <v>1602.9930498600002</v>
      </c>
      <c r="F180" s="36">
        <f>SUMIFS(СВЦЭМ!$D$33:$D$776,СВЦЭМ!$A$33:$A$776,$A180,СВЦЭМ!$B$33:$B$776,F$155)+'СЕТ СН'!$I$14+СВЦЭМ!$D$10+'СЕТ СН'!$I$6-'СЕТ СН'!$I$26</f>
        <v>1586.9865141600001</v>
      </c>
      <c r="G180" s="36">
        <f>SUMIFS(СВЦЭМ!$D$33:$D$776,СВЦЭМ!$A$33:$A$776,$A180,СВЦЭМ!$B$33:$B$776,G$155)+'СЕТ СН'!$I$14+СВЦЭМ!$D$10+'СЕТ СН'!$I$6-'СЕТ СН'!$I$26</f>
        <v>1586.5577998200001</v>
      </c>
      <c r="H180" s="36">
        <f>SUMIFS(СВЦЭМ!$D$33:$D$776,СВЦЭМ!$A$33:$A$776,$A180,СВЦЭМ!$B$33:$B$776,H$155)+'СЕТ СН'!$I$14+СВЦЭМ!$D$10+'СЕТ СН'!$I$6-'СЕТ СН'!$I$26</f>
        <v>1545.9944968</v>
      </c>
      <c r="I180" s="36">
        <f>SUMIFS(СВЦЭМ!$D$33:$D$776,СВЦЭМ!$A$33:$A$776,$A180,СВЦЭМ!$B$33:$B$776,I$155)+'СЕТ СН'!$I$14+СВЦЭМ!$D$10+'СЕТ СН'!$I$6-'СЕТ СН'!$I$26</f>
        <v>1529.9989054</v>
      </c>
      <c r="J180" s="36">
        <f>SUMIFS(СВЦЭМ!$D$33:$D$776,СВЦЭМ!$A$33:$A$776,$A180,СВЦЭМ!$B$33:$B$776,J$155)+'СЕТ СН'!$I$14+СВЦЭМ!$D$10+'СЕТ СН'!$I$6-'СЕТ СН'!$I$26</f>
        <v>1512.70644879</v>
      </c>
      <c r="K180" s="36">
        <f>SUMIFS(СВЦЭМ!$D$33:$D$776,СВЦЭМ!$A$33:$A$776,$A180,СВЦЭМ!$B$33:$B$776,K$155)+'СЕТ СН'!$I$14+СВЦЭМ!$D$10+'СЕТ СН'!$I$6-'СЕТ СН'!$I$26</f>
        <v>1502.44271796</v>
      </c>
      <c r="L180" s="36">
        <f>SUMIFS(СВЦЭМ!$D$33:$D$776,СВЦЭМ!$A$33:$A$776,$A180,СВЦЭМ!$B$33:$B$776,L$155)+'СЕТ СН'!$I$14+СВЦЭМ!$D$10+'СЕТ СН'!$I$6-'СЕТ СН'!$I$26</f>
        <v>1461.2012490299999</v>
      </c>
      <c r="M180" s="36">
        <f>SUMIFS(СВЦЭМ!$D$33:$D$776,СВЦЭМ!$A$33:$A$776,$A180,СВЦЭМ!$B$33:$B$776,M$155)+'СЕТ СН'!$I$14+СВЦЭМ!$D$10+'СЕТ СН'!$I$6-'СЕТ СН'!$I$26</f>
        <v>1461.4218991500002</v>
      </c>
      <c r="N180" s="36">
        <f>SUMIFS(СВЦЭМ!$D$33:$D$776,СВЦЭМ!$A$33:$A$776,$A180,СВЦЭМ!$B$33:$B$776,N$155)+'СЕТ СН'!$I$14+СВЦЭМ!$D$10+'СЕТ СН'!$I$6-'СЕТ СН'!$I$26</f>
        <v>1450.38752342</v>
      </c>
      <c r="O180" s="36">
        <f>SUMIFS(СВЦЭМ!$D$33:$D$776,СВЦЭМ!$A$33:$A$776,$A180,СВЦЭМ!$B$33:$B$776,O$155)+'СЕТ СН'!$I$14+СВЦЭМ!$D$10+'СЕТ СН'!$I$6-'СЕТ СН'!$I$26</f>
        <v>1458.28543472</v>
      </c>
      <c r="P180" s="36">
        <f>SUMIFS(СВЦЭМ!$D$33:$D$776,СВЦЭМ!$A$33:$A$776,$A180,СВЦЭМ!$B$33:$B$776,P$155)+'СЕТ СН'!$I$14+СВЦЭМ!$D$10+'СЕТ СН'!$I$6-'СЕТ СН'!$I$26</f>
        <v>1466.2455049700002</v>
      </c>
      <c r="Q180" s="36">
        <f>SUMIFS(СВЦЭМ!$D$33:$D$776,СВЦЭМ!$A$33:$A$776,$A180,СВЦЭМ!$B$33:$B$776,Q$155)+'СЕТ СН'!$I$14+СВЦЭМ!$D$10+'СЕТ СН'!$I$6-'СЕТ СН'!$I$26</f>
        <v>1441.2590212700002</v>
      </c>
      <c r="R180" s="36">
        <f>SUMIFS(СВЦЭМ!$D$33:$D$776,СВЦЭМ!$A$33:$A$776,$A180,СВЦЭМ!$B$33:$B$776,R$155)+'СЕТ СН'!$I$14+СВЦЭМ!$D$10+'СЕТ СН'!$I$6-'СЕТ СН'!$I$26</f>
        <v>1453.9967593700001</v>
      </c>
      <c r="S180" s="36">
        <f>SUMIFS(СВЦЭМ!$D$33:$D$776,СВЦЭМ!$A$33:$A$776,$A180,СВЦЭМ!$B$33:$B$776,S$155)+'СЕТ СН'!$I$14+СВЦЭМ!$D$10+'СЕТ СН'!$I$6-'СЕТ СН'!$I$26</f>
        <v>1450.55157052</v>
      </c>
      <c r="T180" s="36">
        <f>SUMIFS(СВЦЭМ!$D$33:$D$776,СВЦЭМ!$A$33:$A$776,$A180,СВЦЭМ!$B$33:$B$776,T$155)+'СЕТ СН'!$I$14+СВЦЭМ!$D$10+'СЕТ СН'!$I$6-'СЕТ СН'!$I$26</f>
        <v>1445.31186877</v>
      </c>
      <c r="U180" s="36">
        <f>SUMIFS(СВЦЭМ!$D$33:$D$776,СВЦЭМ!$A$33:$A$776,$A180,СВЦЭМ!$B$33:$B$776,U$155)+'СЕТ СН'!$I$14+СВЦЭМ!$D$10+'СЕТ СН'!$I$6-'СЕТ СН'!$I$26</f>
        <v>1453.3055721200001</v>
      </c>
      <c r="V180" s="36">
        <f>SUMIFS(СВЦЭМ!$D$33:$D$776,СВЦЭМ!$A$33:$A$776,$A180,СВЦЭМ!$B$33:$B$776,V$155)+'СЕТ СН'!$I$14+СВЦЭМ!$D$10+'СЕТ СН'!$I$6-'СЕТ СН'!$I$26</f>
        <v>1460.4104006600001</v>
      </c>
      <c r="W180" s="36">
        <f>SUMIFS(СВЦЭМ!$D$33:$D$776,СВЦЭМ!$A$33:$A$776,$A180,СВЦЭМ!$B$33:$B$776,W$155)+'СЕТ СН'!$I$14+СВЦЭМ!$D$10+'СЕТ СН'!$I$6-'СЕТ СН'!$I$26</f>
        <v>1484.0872929900002</v>
      </c>
      <c r="X180" s="36">
        <f>SUMIFS(СВЦЭМ!$D$33:$D$776,СВЦЭМ!$A$33:$A$776,$A180,СВЦЭМ!$B$33:$B$776,X$155)+'СЕТ СН'!$I$14+СВЦЭМ!$D$10+'СЕТ СН'!$I$6-'СЕТ СН'!$I$26</f>
        <v>1495.4117009699999</v>
      </c>
      <c r="Y180" s="36">
        <f>SUMIFS(СВЦЭМ!$D$33:$D$776,СВЦЭМ!$A$33:$A$776,$A180,СВЦЭМ!$B$33:$B$776,Y$155)+'СЕТ СН'!$I$14+СВЦЭМ!$D$10+'СЕТ СН'!$I$6-'СЕТ СН'!$I$26</f>
        <v>1511.1682462700001</v>
      </c>
    </row>
    <row r="181" spans="1:27" ht="15.75" x14ac:dyDescent="0.2">
      <c r="A181" s="35">
        <f t="shared" si="4"/>
        <v>43795</v>
      </c>
      <c r="B181" s="36">
        <f>SUMIFS(СВЦЭМ!$D$33:$D$776,СВЦЭМ!$A$33:$A$776,$A181,СВЦЭМ!$B$33:$B$776,B$155)+'СЕТ СН'!$I$14+СВЦЭМ!$D$10+'СЕТ СН'!$I$6-'СЕТ СН'!$I$26</f>
        <v>1561.6551093</v>
      </c>
      <c r="C181" s="36">
        <f>SUMIFS(СВЦЭМ!$D$33:$D$776,СВЦЭМ!$A$33:$A$776,$A181,СВЦЭМ!$B$33:$B$776,C$155)+'СЕТ СН'!$I$14+СВЦЭМ!$D$10+'СЕТ СН'!$I$6-'СЕТ СН'!$I$26</f>
        <v>1574.19257601</v>
      </c>
      <c r="D181" s="36">
        <f>SUMIFS(СВЦЭМ!$D$33:$D$776,СВЦЭМ!$A$33:$A$776,$A181,СВЦЭМ!$B$33:$B$776,D$155)+'СЕТ СН'!$I$14+СВЦЭМ!$D$10+'СЕТ СН'!$I$6-'СЕТ СН'!$I$26</f>
        <v>1588.25031702</v>
      </c>
      <c r="E181" s="36">
        <f>SUMIFS(СВЦЭМ!$D$33:$D$776,СВЦЭМ!$A$33:$A$776,$A181,СВЦЭМ!$B$33:$B$776,E$155)+'СЕТ СН'!$I$14+СВЦЭМ!$D$10+'СЕТ СН'!$I$6-'СЕТ СН'!$I$26</f>
        <v>1591.97202072</v>
      </c>
      <c r="F181" s="36">
        <f>SUMIFS(СВЦЭМ!$D$33:$D$776,СВЦЭМ!$A$33:$A$776,$A181,СВЦЭМ!$B$33:$B$776,F$155)+'СЕТ СН'!$I$14+СВЦЭМ!$D$10+'СЕТ СН'!$I$6-'СЕТ СН'!$I$26</f>
        <v>1580.5889930399999</v>
      </c>
      <c r="G181" s="36">
        <f>SUMIFS(СВЦЭМ!$D$33:$D$776,СВЦЭМ!$A$33:$A$776,$A181,СВЦЭМ!$B$33:$B$776,G$155)+'СЕТ СН'!$I$14+СВЦЭМ!$D$10+'СЕТ СН'!$I$6-'СЕТ СН'!$I$26</f>
        <v>1577.2560389300002</v>
      </c>
      <c r="H181" s="36">
        <f>SUMIFS(СВЦЭМ!$D$33:$D$776,СВЦЭМ!$A$33:$A$776,$A181,СВЦЭМ!$B$33:$B$776,H$155)+'СЕТ СН'!$I$14+СВЦЭМ!$D$10+'СЕТ СН'!$I$6-'СЕТ СН'!$I$26</f>
        <v>1551.56409532</v>
      </c>
      <c r="I181" s="36">
        <f>SUMIFS(СВЦЭМ!$D$33:$D$776,СВЦЭМ!$A$33:$A$776,$A181,СВЦЭМ!$B$33:$B$776,I$155)+'СЕТ СН'!$I$14+СВЦЭМ!$D$10+'СЕТ СН'!$I$6-'СЕТ СН'!$I$26</f>
        <v>1547.46242863</v>
      </c>
      <c r="J181" s="36">
        <f>SUMIFS(СВЦЭМ!$D$33:$D$776,СВЦЭМ!$A$33:$A$776,$A181,СВЦЭМ!$B$33:$B$776,J$155)+'СЕТ СН'!$I$14+СВЦЭМ!$D$10+'СЕТ СН'!$I$6-'СЕТ СН'!$I$26</f>
        <v>1507.5733667700001</v>
      </c>
      <c r="K181" s="36">
        <f>SUMIFS(СВЦЭМ!$D$33:$D$776,СВЦЭМ!$A$33:$A$776,$A181,СВЦЭМ!$B$33:$B$776,K$155)+'СЕТ СН'!$I$14+СВЦЭМ!$D$10+'СЕТ СН'!$I$6-'СЕТ СН'!$I$26</f>
        <v>1490.33283944</v>
      </c>
      <c r="L181" s="36">
        <f>SUMIFS(СВЦЭМ!$D$33:$D$776,СВЦЭМ!$A$33:$A$776,$A181,СВЦЭМ!$B$33:$B$776,L$155)+'СЕТ СН'!$I$14+СВЦЭМ!$D$10+'СЕТ СН'!$I$6-'СЕТ СН'!$I$26</f>
        <v>1454.9954987900001</v>
      </c>
      <c r="M181" s="36">
        <f>SUMIFS(СВЦЭМ!$D$33:$D$776,СВЦЭМ!$A$33:$A$776,$A181,СВЦЭМ!$B$33:$B$776,M$155)+'СЕТ СН'!$I$14+СВЦЭМ!$D$10+'СЕТ СН'!$I$6-'СЕТ СН'!$I$26</f>
        <v>1455.3031982299999</v>
      </c>
      <c r="N181" s="36">
        <f>SUMIFS(СВЦЭМ!$D$33:$D$776,СВЦЭМ!$A$33:$A$776,$A181,СВЦЭМ!$B$33:$B$776,N$155)+'СЕТ СН'!$I$14+СВЦЭМ!$D$10+'СЕТ СН'!$I$6-'СЕТ СН'!$I$26</f>
        <v>1442.21426064</v>
      </c>
      <c r="O181" s="36">
        <f>SUMIFS(СВЦЭМ!$D$33:$D$776,СВЦЭМ!$A$33:$A$776,$A181,СВЦЭМ!$B$33:$B$776,O$155)+'СЕТ СН'!$I$14+СВЦЭМ!$D$10+'СЕТ СН'!$I$6-'СЕТ СН'!$I$26</f>
        <v>1452.0199595700001</v>
      </c>
      <c r="P181" s="36">
        <f>SUMIFS(СВЦЭМ!$D$33:$D$776,СВЦЭМ!$A$33:$A$776,$A181,СВЦЭМ!$B$33:$B$776,P$155)+'СЕТ СН'!$I$14+СВЦЭМ!$D$10+'СЕТ СН'!$I$6-'СЕТ СН'!$I$26</f>
        <v>1462.2007402700001</v>
      </c>
      <c r="Q181" s="36">
        <f>SUMIFS(СВЦЭМ!$D$33:$D$776,СВЦЭМ!$A$33:$A$776,$A181,СВЦЭМ!$B$33:$B$776,Q$155)+'СЕТ СН'!$I$14+СВЦЭМ!$D$10+'СЕТ СН'!$I$6-'СЕТ СН'!$I$26</f>
        <v>1457.2603807599999</v>
      </c>
      <c r="R181" s="36">
        <f>SUMIFS(СВЦЭМ!$D$33:$D$776,СВЦЭМ!$A$33:$A$776,$A181,СВЦЭМ!$B$33:$B$776,R$155)+'СЕТ СН'!$I$14+СВЦЭМ!$D$10+'СЕТ СН'!$I$6-'СЕТ СН'!$I$26</f>
        <v>1476.70125706</v>
      </c>
      <c r="S181" s="36">
        <f>SUMIFS(СВЦЭМ!$D$33:$D$776,СВЦЭМ!$A$33:$A$776,$A181,СВЦЭМ!$B$33:$B$776,S$155)+'СЕТ СН'!$I$14+СВЦЭМ!$D$10+'СЕТ СН'!$I$6-'СЕТ СН'!$I$26</f>
        <v>1478.8525651300001</v>
      </c>
      <c r="T181" s="36">
        <f>SUMIFS(СВЦЭМ!$D$33:$D$776,СВЦЭМ!$A$33:$A$776,$A181,СВЦЭМ!$B$33:$B$776,T$155)+'СЕТ СН'!$I$14+СВЦЭМ!$D$10+'СЕТ СН'!$I$6-'СЕТ СН'!$I$26</f>
        <v>1459.08590536</v>
      </c>
      <c r="U181" s="36">
        <f>SUMIFS(СВЦЭМ!$D$33:$D$776,СВЦЭМ!$A$33:$A$776,$A181,СВЦЭМ!$B$33:$B$776,U$155)+'СЕТ СН'!$I$14+СВЦЭМ!$D$10+'СЕТ СН'!$I$6-'СЕТ СН'!$I$26</f>
        <v>1454.33342737</v>
      </c>
      <c r="V181" s="36">
        <f>SUMIFS(СВЦЭМ!$D$33:$D$776,СВЦЭМ!$A$33:$A$776,$A181,СВЦЭМ!$B$33:$B$776,V$155)+'СЕТ СН'!$I$14+СВЦЭМ!$D$10+'СЕТ СН'!$I$6-'СЕТ СН'!$I$26</f>
        <v>1468.2846407900001</v>
      </c>
      <c r="W181" s="36">
        <f>SUMIFS(СВЦЭМ!$D$33:$D$776,СВЦЭМ!$A$33:$A$776,$A181,СВЦЭМ!$B$33:$B$776,W$155)+'СЕТ СН'!$I$14+СВЦЭМ!$D$10+'СЕТ СН'!$I$6-'СЕТ СН'!$I$26</f>
        <v>1500.05119042</v>
      </c>
      <c r="X181" s="36">
        <f>SUMIFS(СВЦЭМ!$D$33:$D$776,СВЦЭМ!$A$33:$A$776,$A181,СВЦЭМ!$B$33:$B$776,X$155)+'СЕТ СН'!$I$14+СВЦЭМ!$D$10+'СЕТ СН'!$I$6-'СЕТ СН'!$I$26</f>
        <v>1502.9970499400001</v>
      </c>
      <c r="Y181" s="36">
        <f>SUMIFS(СВЦЭМ!$D$33:$D$776,СВЦЭМ!$A$33:$A$776,$A181,СВЦЭМ!$B$33:$B$776,Y$155)+'СЕТ СН'!$I$14+СВЦЭМ!$D$10+'СЕТ СН'!$I$6-'СЕТ СН'!$I$26</f>
        <v>1527.3591332599999</v>
      </c>
    </row>
    <row r="182" spans="1:27" ht="15.75" x14ac:dyDescent="0.2">
      <c r="A182" s="35">
        <f t="shared" si="4"/>
        <v>43796</v>
      </c>
      <c r="B182" s="36">
        <f>SUMIFS(СВЦЭМ!$D$33:$D$776,СВЦЭМ!$A$33:$A$776,$A182,СВЦЭМ!$B$33:$B$776,B$155)+'СЕТ СН'!$I$14+СВЦЭМ!$D$10+'СЕТ СН'!$I$6-'СЕТ СН'!$I$26</f>
        <v>1569.1654430600001</v>
      </c>
      <c r="C182" s="36">
        <f>SUMIFS(СВЦЭМ!$D$33:$D$776,СВЦЭМ!$A$33:$A$776,$A182,СВЦЭМ!$B$33:$B$776,C$155)+'СЕТ СН'!$I$14+СВЦЭМ!$D$10+'СЕТ СН'!$I$6-'СЕТ СН'!$I$26</f>
        <v>1584.1571323200001</v>
      </c>
      <c r="D182" s="36">
        <f>SUMIFS(СВЦЭМ!$D$33:$D$776,СВЦЭМ!$A$33:$A$776,$A182,СВЦЭМ!$B$33:$B$776,D$155)+'СЕТ СН'!$I$14+СВЦЭМ!$D$10+'СЕТ СН'!$I$6-'СЕТ СН'!$I$26</f>
        <v>1613.4352019100002</v>
      </c>
      <c r="E182" s="36">
        <f>SUMIFS(СВЦЭМ!$D$33:$D$776,СВЦЭМ!$A$33:$A$776,$A182,СВЦЭМ!$B$33:$B$776,E$155)+'СЕТ СН'!$I$14+СВЦЭМ!$D$10+'СЕТ СН'!$I$6-'СЕТ СН'!$I$26</f>
        <v>1612.56408953</v>
      </c>
      <c r="F182" s="36">
        <f>SUMIFS(СВЦЭМ!$D$33:$D$776,СВЦЭМ!$A$33:$A$776,$A182,СВЦЭМ!$B$33:$B$776,F$155)+'СЕТ СН'!$I$14+СВЦЭМ!$D$10+'СЕТ СН'!$I$6-'СЕТ СН'!$I$26</f>
        <v>1607.93348988</v>
      </c>
      <c r="G182" s="36">
        <f>SUMIFS(СВЦЭМ!$D$33:$D$776,СВЦЭМ!$A$33:$A$776,$A182,СВЦЭМ!$B$33:$B$776,G$155)+'СЕТ СН'!$I$14+СВЦЭМ!$D$10+'СЕТ СН'!$I$6-'СЕТ СН'!$I$26</f>
        <v>1594.5529824300002</v>
      </c>
      <c r="H182" s="36">
        <f>SUMIFS(СВЦЭМ!$D$33:$D$776,СВЦЭМ!$A$33:$A$776,$A182,СВЦЭМ!$B$33:$B$776,H$155)+'СЕТ СН'!$I$14+СВЦЭМ!$D$10+'СЕТ СН'!$I$6-'СЕТ СН'!$I$26</f>
        <v>1565.4653749300001</v>
      </c>
      <c r="I182" s="36">
        <f>SUMIFS(СВЦЭМ!$D$33:$D$776,СВЦЭМ!$A$33:$A$776,$A182,СВЦЭМ!$B$33:$B$776,I$155)+'СЕТ СН'!$I$14+СВЦЭМ!$D$10+'СЕТ СН'!$I$6-'СЕТ СН'!$I$26</f>
        <v>1574.85240385</v>
      </c>
      <c r="J182" s="36">
        <f>SUMIFS(СВЦЭМ!$D$33:$D$776,СВЦЭМ!$A$33:$A$776,$A182,СВЦЭМ!$B$33:$B$776,J$155)+'СЕТ СН'!$I$14+СВЦЭМ!$D$10+'СЕТ СН'!$I$6-'СЕТ СН'!$I$26</f>
        <v>1542.2942852599999</v>
      </c>
      <c r="K182" s="36">
        <f>SUMIFS(СВЦЭМ!$D$33:$D$776,СВЦЭМ!$A$33:$A$776,$A182,СВЦЭМ!$B$33:$B$776,K$155)+'СЕТ СН'!$I$14+СВЦЭМ!$D$10+'СЕТ СН'!$I$6-'СЕТ СН'!$I$26</f>
        <v>1529.39991803</v>
      </c>
      <c r="L182" s="36">
        <f>SUMIFS(СВЦЭМ!$D$33:$D$776,СВЦЭМ!$A$33:$A$776,$A182,СВЦЭМ!$B$33:$B$776,L$155)+'СЕТ СН'!$I$14+СВЦЭМ!$D$10+'СЕТ СН'!$I$6-'СЕТ СН'!$I$26</f>
        <v>1494.19371161</v>
      </c>
      <c r="M182" s="36">
        <f>SUMIFS(СВЦЭМ!$D$33:$D$776,СВЦЭМ!$A$33:$A$776,$A182,СВЦЭМ!$B$33:$B$776,M$155)+'СЕТ СН'!$I$14+СВЦЭМ!$D$10+'СЕТ СН'!$I$6-'СЕТ СН'!$I$26</f>
        <v>1483.1479422500001</v>
      </c>
      <c r="N182" s="36">
        <f>SUMIFS(СВЦЭМ!$D$33:$D$776,СВЦЭМ!$A$33:$A$776,$A182,СВЦЭМ!$B$33:$B$776,N$155)+'СЕТ СН'!$I$14+СВЦЭМ!$D$10+'СЕТ СН'!$I$6-'СЕТ СН'!$I$26</f>
        <v>1472.17392488</v>
      </c>
      <c r="O182" s="36">
        <f>SUMIFS(СВЦЭМ!$D$33:$D$776,СВЦЭМ!$A$33:$A$776,$A182,СВЦЭМ!$B$33:$B$776,O$155)+'СЕТ СН'!$I$14+СВЦЭМ!$D$10+'СЕТ СН'!$I$6-'СЕТ СН'!$I$26</f>
        <v>1486.8097141100002</v>
      </c>
      <c r="P182" s="36">
        <f>SUMIFS(СВЦЭМ!$D$33:$D$776,СВЦЭМ!$A$33:$A$776,$A182,СВЦЭМ!$B$33:$B$776,P$155)+'СЕТ СН'!$I$14+СВЦЭМ!$D$10+'СЕТ СН'!$I$6-'СЕТ СН'!$I$26</f>
        <v>1494.9180522699999</v>
      </c>
      <c r="Q182" s="36">
        <f>SUMIFS(СВЦЭМ!$D$33:$D$776,СВЦЭМ!$A$33:$A$776,$A182,СВЦЭМ!$B$33:$B$776,Q$155)+'СЕТ СН'!$I$14+СВЦЭМ!$D$10+'СЕТ СН'!$I$6-'СЕТ СН'!$I$26</f>
        <v>1478.7874976200001</v>
      </c>
      <c r="R182" s="36">
        <f>SUMIFS(СВЦЭМ!$D$33:$D$776,СВЦЭМ!$A$33:$A$776,$A182,СВЦЭМ!$B$33:$B$776,R$155)+'СЕТ СН'!$I$14+СВЦЭМ!$D$10+'СЕТ СН'!$I$6-'СЕТ СН'!$I$26</f>
        <v>1481.45867509</v>
      </c>
      <c r="S182" s="36">
        <f>SUMIFS(СВЦЭМ!$D$33:$D$776,СВЦЭМ!$A$33:$A$776,$A182,СВЦЭМ!$B$33:$B$776,S$155)+'СЕТ СН'!$I$14+СВЦЭМ!$D$10+'СЕТ СН'!$I$6-'СЕТ СН'!$I$26</f>
        <v>1494.83158854</v>
      </c>
      <c r="T182" s="36">
        <f>SUMIFS(СВЦЭМ!$D$33:$D$776,СВЦЭМ!$A$33:$A$776,$A182,СВЦЭМ!$B$33:$B$776,T$155)+'СЕТ СН'!$I$14+СВЦЭМ!$D$10+'СЕТ СН'!$I$6-'СЕТ СН'!$I$26</f>
        <v>1476.06809819</v>
      </c>
      <c r="U182" s="36">
        <f>SUMIFS(СВЦЭМ!$D$33:$D$776,СВЦЭМ!$A$33:$A$776,$A182,СВЦЭМ!$B$33:$B$776,U$155)+'СЕТ СН'!$I$14+СВЦЭМ!$D$10+'СЕТ СН'!$I$6-'СЕТ СН'!$I$26</f>
        <v>1471.8197880299999</v>
      </c>
      <c r="V182" s="36">
        <f>SUMIFS(СВЦЭМ!$D$33:$D$776,СВЦЭМ!$A$33:$A$776,$A182,СВЦЭМ!$B$33:$B$776,V$155)+'СЕТ СН'!$I$14+СВЦЭМ!$D$10+'СЕТ СН'!$I$6-'СЕТ СН'!$I$26</f>
        <v>1475.01347895</v>
      </c>
      <c r="W182" s="36">
        <f>SUMIFS(СВЦЭМ!$D$33:$D$776,СВЦЭМ!$A$33:$A$776,$A182,СВЦЭМ!$B$33:$B$776,W$155)+'СЕТ СН'!$I$14+СВЦЭМ!$D$10+'СЕТ СН'!$I$6-'СЕТ СН'!$I$26</f>
        <v>1477.3143086300001</v>
      </c>
      <c r="X182" s="36">
        <f>SUMIFS(СВЦЭМ!$D$33:$D$776,СВЦЭМ!$A$33:$A$776,$A182,СВЦЭМ!$B$33:$B$776,X$155)+'СЕТ СН'!$I$14+СВЦЭМ!$D$10+'СЕТ СН'!$I$6-'СЕТ СН'!$I$26</f>
        <v>1488.65126807</v>
      </c>
      <c r="Y182" s="36">
        <f>SUMIFS(СВЦЭМ!$D$33:$D$776,СВЦЭМ!$A$33:$A$776,$A182,СВЦЭМ!$B$33:$B$776,Y$155)+'СЕТ СН'!$I$14+СВЦЭМ!$D$10+'СЕТ СН'!$I$6-'СЕТ СН'!$I$26</f>
        <v>1511.78629914</v>
      </c>
    </row>
    <row r="183" spans="1:27" ht="15.75" x14ac:dyDescent="0.2">
      <c r="A183" s="35">
        <f t="shared" si="4"/>
        <v>43797</v>
      </c>
      <c r="B183" s="36">
        <f>SUMIFS(СВЦЭМ!$D$33:$D$776,СВЦЭМ!$A$33:$A$776,$A183,СВЦЭМ!$B$33:$B$776,B$155)+'СЕТ СН'!$I$14+СВЦЭМ!$D$10+'СЕТ СН'!$I$6-'СЕТ СН'!$I$26</f>
        <v>1590.1273394</v>
      </c>
      <c r="C183" s="36">
        <f>SUMIFS(СВЦЭМ!$D$33:$D$776,СВЦЭМ!$A$33:$A$776,$A183,СВЦЭМ!$B$33:$B$776,C$155)+'СЕТ СН'!$I$14+СВЦЭМ!$D$10+'СЕТ СН'!$I$6-'СЕТ СН'!$I$26</f>
        <v>1612.5904773100001</v>
      </c>
      <c r="D183" s="36">
        <f>SUMIFS(СВЦЭМ!$D$33:$D$776,СВЦЭМ!$A$33:$A$776,$A183,СВЦЭМ!$B$33:$B$776,D$155)+'СЕТ СН'!$I$14+СВЦЭМ!$D$10+'СЕТ СН'!$I$6-'СЕТ СН'!$I$26</f>
        <v>1652.6100189600002</v>
      </c>
      <c r="E183" s="36">
        <f>SUMIFS(СВЦЭМ!$D$33:$D$776,СВЦЭМ!$A$33:$A$776,$A183,СВЦЭМ!$B$33:$B$776,E$155)+'СЕТ СН'!$I$14+СВЦЭМ!$D$10+'СЕТ СН'!$I$6-'СЕТ СН'!$I$26</f>
        <v>1637.1462958900001</v>
      </c>
      <c r="F183" s="36">
        <f>SUMIFS(СВЦЭМ!$D$33:$D$776,СВЦЭМ!$A$33:$A$776,$A183,СВЦЭМ!$B$33:$B$776,F$155)+'СЕТ СН'!$I$14+СВЦЭМ!$D$10+'СЕТ СН'!$I$6-'СЕТ СН'!$I$26</f>
        <v>1627.3255713600001</v>
      </c>
      <c r="G183" s="36">
        <f>SUMIFS(СВЦЭМ!$D$33:$D$776,СВЦЭМ!$A$33:$A$776,$A183,СВЦЭМ!$B$33:$B$776,G$155)+'СЕТ СН'!$I$14+СВЦЭМ!$D$10+'СЕТ СН'!$I$6-'СЕТ СН'!$I$26</f>
        <v>1624.3106323900001</v>
      </c>
      <c r="H183" s="36">
        <f>SUMIFS(СВЦЭМ!$D$33:$D$776,СВЦЭМ!$A$33:$A$776,$A183,СВЦЭМ!$B$33:$B$776,H$155)+'СЕТ СН'!$I$14+СВЦЭМ!$D$10+'СЕТ СН'!$I$6-'СЕТ СН'!$I$26</f>
        <v>1597.9255197299999</v>
      </c>
      <c r="I183" s="36">
        <f>SUMIFS(СВЦЭМ!$D$33:$D$776,СВЦЭМ!$A$33:$A$776,$A183,СВЦЭМ!$B$33:$B$776,I$155)+'СЕТ СН'!$I$14+СВЦЭМ!$D$10+'СЕТ СН'!$I$6-'СЕТ СН'!$I$26</f>
        <v>1579.9313922000001</v>
      </c>
      <c r="J183" s="36">
        <f>SUMIFS(СВЦЭМ!$D$33:$D$776,СВЦЭМ!$A$33:$A$776,$A183,СВЦЭМ!$B$33:$B$776,J$155)+'СЕТ СН'!$I$14+СВЦЭМ!$D$10+'СЕТ СН'!$I$6-'СЕТ СН'!$I$26</f>
        <v>1563.3800219300001</v>
      </c>
      <c r="K183" s="36">
        <f>SUMIFS(СВЦЭМ!$D$33:$D$776,СВЦЭМ!$A$33:$A$776,$A183,СВЦЭМ!$B$33:$B$776,K$155)+'СЕТ СН'!$I$14+СВЦЭМ!$D$10+'СЕТ СН'!$I$6-'СЕТ СН'!$I$26</f>
        <v>1547.2000437500001</v>
      </c>
      <c r="L183" s="36">
        <f>SUMIFS(СВЦЭМ!$D$33:$D$776,СВЦЭМ!$A$33:$A$776,$A183,СВЦЭМ!$B$33:$B$776,L$155)+'СЕТ СН'!$I$14+СВЦЭМ!$D$10+'СЕТ СН'!$I$6-'СЕТ СН'!$I$26</f>
        <v>1513.9510120099999</v>
      </c>
      <c r="M183" s="36">
        <f>SUMIFS(СВЦЭМ!$D$33:$D$776,СВЦЭМ!$A$33:$A$776,$A183,СВЦЭМ!$B$33:$B$776,M$155)+'СЕТ СН'!$I$14+СВЦЭМ!$D$10+'СЕТ СН'!$I$6-'СЕТ СН'!$I$26</f>
        <v>1499.6046292000001</v>
      </c>
      <c r="N183" s="36">
        <f>SUMIFS(СВЦЭМ!$D$33:$D$776,СВЦЭМ!$A$33:$A$776,$A183,СВЦЭМ!$B$33:$B$776,N$155)+'СЕТ СН'!$I$14+СВЦЭМ!$D$10+'СЕТ СН'!$I$6-'СЕТ СН'!$I$26</f>
        <v>1495.3874836</v>
      </c>
      <c r="O183" s="36">
        <f>SUMIFS(СВЦЭМ!$D$33:$D$776,СВЦЭМ!$A$33:$A$776,$A183,СВЦЭМ!$B$33:$B$776,O$155)+'СЕТ СН'!$I$14+СВЦЭМ!$D$10+'СЕТ СН'!$I$6-'СЕТ СН'!$I$26</f>
        <v>1500.9695776399999</v>
      </c>
      <c r="P183" s="36">
        <f>SUMIFS(СВЦЭМ!$D$33:$D$776,СВЦЭМ!$A$33:$A$776,$A183,СВЦЭМ!$B$33:$B$776,P$155)+'СЕТ СН'!$I$14+СВЦЭМ!$D$10+'СЕТ СН'!$I$6-'СЕТ СН'!$I$26</f>
        <v>1505.6003848400001</v>
      </c>
      <c r="Q183" s="36">
        <f>SUMIFS(СВЦЭМ!$D$33:$D$776,СВЦЭМ!$A$33:$A$776,$A183,СВЦЭМ!$B$33:$B$776,Q$155)+'СЕТ СН'!$I$14+СВЦЭМ!$D$10+'СЕТ СН'!$I$6-'СЕТ СН'!$I$26</f>
        <v>1492.3941901799999</v>
      </c>
      <c r="R183" s="36">
        <f>SUMIFS(СВЦЭМ!$D$33:$D$776,СВЦЭМ!$A$33:$A$776,$A183,СВЦЭМ!$B$33:$B$776,R$155)+'СЕТ СН'!$I$14+СВЦЭМ!$D$10+'СЕТ СН'!$I$6-'СЕТ СН'!$I$26</f>
        <v>1502.41417475</v>
      </c>
      <c r="S183" s="36">
        <f>SUMIFS(СВЦЭМ!$D$33:$D$776,СВЦЭМ!$A$33:$A$776,$A183,СВЦЭМ!$B$33:$B$776,S$155)+'СЕТ СН'!$I$14+СВЦЭМ!$D$10+'СЕТ СН'!$I$6-'СЕТ СН'!$I$26</f>
        <v>1502.83598106</v>
      </c>
      <c r="T183" s="36">
        <f>SUMIFS(СВЦЭМ!$D$33:$D$776,СВЦЭМ!$A$33:$A$776,$A183,СВЦЭМ!$B$33:$B$776,T$155)+'СЕТ СН'!$I$14+СВЦЭМ!$D$10+'СЕТ СН'!$I$6-'СЕТ СН'!$I$26</f>
        <v>1501.1211208899999</v>
      </c>
      <c r="U183" s="36">
        <f>SUMIFS(СВЦЭМ!$D$33:$D$776,СВЦЭМ!$A$33:$A$776,$A183,СВЦЭМ!$B$33:$B$776,U$155)+'СЕТ СН'!$I$14+СВЦЭМ!$D$10+'СЕТ СН'!$I$6-'СЕТ СН'!$I$26</f>
        <v>1484.05791907</v>
      </c>
      <c r="V183" s="36">
        <f>SUMIFS(СВЦЭМ!$D$33:$D$776,СВЦЭМ!$A$33:$A$776,$A183,СВЦЭМ!$B$33:$B$776,V$155)+'СЕТ СН'!$I$14+СВЦЭМ!$D$10+'СЕТ СН'!$I$6-'СЕТ СН'!$I$26</f>
        <v>1473.00244385</v>
      </c>
      <c r="W183" s="36">
        <f>SUMIFS(СВЦЭМ!$D$33:$D$776,СВЦЭМ!$A$33:$A$776,$A183,СВЦЭМ!$B$33:$B$776,W$155)+'СЕТ СН'!$I$14+СВЦЭМ!$D$10+'СЕТ СН'!$I$6-'СЕТ СН'!$I$26</f>
        <v>1476.8162112800001</v>
      </c>
      <c r="X183" s="36">
        <f>SUMIFS(СВЦЭМ!$D$33:$D$776,СВЦЭМ!$A$33:$A$776,$A183,СВЦЭМ!$B$33:$B$776,X$155)+'СЕТ СН'!$I$14+СВЦЭМ!$D$10+'СЕТ СН'!$I$6-'СЕТ СН'!$I$26</f>
        <v>1442.25184881</v>
      </c>
      <c r="Y183" s="36">
        <f>SUMIFS(СВЦЭМ!$D$33:$D$776,СВЦЭМ!$A$33:$A$776,$A183,СВЦЭМ!$B$33:$B$776,Y$155)+'СЕТ СН'!$I$14+СВЦЭМ!$D$10+'СЕТ СН'!$I$6-'СЕТ СН'!$I$26</f>
        <v>1456.62610337</v>
      </c>
    </row>
    <row r="184" spans="1:27" ht="15.75" x14ac:dyDescent="0.2">
      <c r="A184" s="35">
        <f t="shared" si="4"/>
        <v>43798</v>
      </c>
      <c r="B184" s="36">
        <f>SUMIFS(СВЦЭМ!$D$33:$D$776,СВЦЭМ!$A$33:$A$776,$A184,СВЦЭМ!$B$33:$B$776,B$155)+'СЕТ СН'!$I$14+СВЦЭМ!$D$10+'СЕТ СН'!$I$6-'СЕТ СН'!$I$26</f>
        <v>1536.6297277200001</v>
      </c>
      <c r="C184" s="36">
        <f>SUMIFS(СВЦЭМ!$D$33:$D$776,СВЦЭМ!$A$33:$A$776,$A184,СВЦЭМ!$B$33:$B$776,C$155)+'СЕТ СН'!$I$14+СВЦЭМ!$D$10+'СЕТ СН'!$I$6-'СЕТ СН'!$I$26</f>
        <v>1539.22028972</v>
      </c>
      <c r="D184" s="36">
        <f>SUMIFS(СВЦЭМ!$D$33:$D$776,СВЦЭМ!$A$33:$A$776,$A184,СВЦЭМ!$B$33:$B$776,D$155)+'СЕТ СН'!$I$14+СВЦЭМ!$D$10+'СЕТ СН'!$I$6-'СЕТ СН'!$I$26</f>
        <v>1569.8260255099999</v>
      </c>
      <c r="E184" s="36">
        <f>SUMIFS(СВЦЭМ!$D$33:$D$776,СВЦЭМ!$A$33:$A$776,$A184,СВЦЭМ!$B$33:$B$776,E$155)+'СЕТ СН'!$I$14+СВЦЭМ!$D$10+'СЕТ СН'!$I$6-'СЕТ СН'!$I$26</f>
        <v>1573.27474798</v>
      </c>
      <c r="F184" s="36">
        <f>SUMIFS(СВЦЭМ!$D$33:$D$776,СВЦЭМ!$A$33:$A$776,$A184,СВЦЭМ!$B$33:$B$776,F$155)+'СЕТ СН'!$I$14+СВЦЭМ!$D$10+'СЕТ СН'!$I$6-'СЕТ СН'!$I$26</f>
        <v>1561.84065801</v>
      </c>
      <c r="G184" s="36">
        <f>SUMIFS(СВЦЭМ!$D$33:$D$776,СВЦЭМ!$A$33:$A$776,$A184,СВЦЭМ!$B$33:$B$776,G$155)+'СЕТ СН'!$I$14+СВЦЭМ!$D$10+'СЕТ СН'!$I$6-'СЕТ СН'!$I$26</f>
        <v>1561.5081939199999</v>
      </c>
      <c r="H184" s="36">
        <f>SUMIFS(СВЦЭМ!$D$33:$D$776,СВЦЭМ!$A$33:$A$776,$A184,СВЦЭМ!$B$33:$B$776,H$155)+'СЕТ СН'!$I$14+СВЦЭМ!$D$10+'СЕТ СН'!$I$6-'СЕТ СН'!$I$26</f>
        <v>1534.4006725200002</v>
      </c>
      <c r="I184" s="36">
        <f>SUMIFS(СВЦЭМ!$D$33:$D$776,СВЦЭМ!$A$33:$A$776,$A184,СВЦЭМ!$B$33:$B$776,I$155)+'СЕТ СН'!$I$14+СВЦЭМ!$D$10+'СЕТ СН'!$I$6-'СЕТ СН'!$I$26</f>
        <v>1519.5306911800001</v>
      </c>
      <c r="J184" s="36">
        <f>SUMIFS(СВЦЭМ!$D$33:$D$776,СВЦЭМ!$A$33:$A$776,$A184,СВЦЭМ!$B$33:$B$776,J$155)+'СЕТ СН'!$I$14+СВЦЭМ!$D$10+'СЕТ СН'!$I$6-'СЕТ СН'!$I$26</f>
        <v>1508.0131811199999</v>
      </c>
      <c r="K184" s="36">
        <f>SUMIFS(СВЦЭМ!$D$33:$D$776,СВЦЭМ!$A$33:$A$776,$A184,СВЦЭМ!$B$33:$B$776,K$155)+'СЕТ СН'!$I$14+СВЦЭМ!$D$10+'СЕТ СН'!$I$6-'СЕТ СН'!$I$26</f>
        <v>1495.1379419499999</v>
      </c>
      <c r="L184" s="36">
        <f>SUMIFS(СВЦЭМ!$D$33:$D$776,СВЦЭМ!$A$33:$A$776,$A184,СВЦЭМ!$B$33:$B$776,L$155)+'СЕТ СН'!$I$14+СВЦЭМ!$D$10+'СЕТ СН'!$I$6-'СЕТ СН'!$I$26</f>
        <v>1459.4129869799999</v>
      </c>
      <c r="M184" s="36">
        <f>SUMIFS(СВЦЭМ!$D$33:$D$776,СВЦЭМ!$A$33:$A$776,$A184,СВЦЭМ!$B$33:$B$776,M$155)+'СЕТ СН'!$I$14+СВЦЭМ!$D$10+'СЕТ СН'!$I$6-'СЕТ СН'!$I$26</f>
        <v>1448.12895471</v>
      </c>
      <c r="N184" s="36">
        <f>SUMIFS(СВЦЭМ!$D$33:$D$776,СВЦЭМ!$A$33:$A$776,$A184,СВЦЭМ!$B$33:$B$776,N$155)+'СЕТ СН'!$I$14+СВЦЭМ!$D$10+'СЕТ СН'!$I$6-'СЕТ СН'!$I$26</f>
        <v>1440.35118197</v>
      </c>
      <c r="O184" s="36">
        <f>SUMIFS(СВЦЭМ!$D$33:$D$776,СВЦЭМ!$A$33:$A$776,$A184,СВЦЭМ!$B$33:$B$776,O$155)+'СЕТ СН'!$I$14+СВЦЭМ!$D$10+'СЕТ СН'!$I$6-'СЕТ СН'!$I$26</f>
        <v>1451.5020258700001</v>
      </c>
      <c r="P184" s="36">
        <f>SUMIFS(СВЦЭМ!$D$33:$D$776,СВЦЭМ!$A$33:$A$776,$A184,СВЦЭМ!$B$33:$B$776,P$155)+'СЕТ СН'!$I$14+СВЦЭМ!$D$10+'СЕТ СН'!$I$6-'СЕТ СН'!$I$26</f>
        <v>1462.88088197</v>
      </c>
      <c r="Q184" s="36">
        <f>SUMIFS(СВЦЭМ!$D$33:$D$776,СВЦЭМ!$A$33:$A$776,$A184,СВЦЭМ!$B$33:$B$776,Q$155)+'СЕТ СН'!$I$14+СВЦЭМ!$D$10+'СЕТ СН'!$I$6-'СЕТ СН'!$I$26</f>
        <v>1472.18456698</v>
      </c>
      <c r="R184" s="36">
        <f>SUMIFS(СВЦЭМ!$D$33:$D$776,СВЦЭМ!$A$33:$A$776,$A184,СВЦЭМ!$B$33:$B$776,R$155)+'СЕТ СН'!$I$14+СВЦЭМ!$D$10+'СЕТ СН'!$I$6-'СЕТ СН'!$I$26</f>
        <v>1479.5841998599999</v>
      </c>
      <c r="S184" s="36">
        <f>SUMIFS(СВЦЭМ!$D$33:$D$776,СВЦЭМ!$A$33:$A$776,$A184,СВЦЭМ!$B$33:$B$776,S$155)+'СЕТ СН'!$I$14+СВЦЭМ!$D$10+'СЕТ СН'!$I$6-'СЕТ СН'!$I$26</f>
        <v>1486.6310932599999</v>
      </c>
      <c r="T184" s="36">
        <f>SUMIFS(СВЦЭМ!$D$33:$D$776,СВЦЭМ!$A$33:$A$776,$A184,СВЦЭМ!$B$33:$B$776,T$155)+'СЕТ СН'!$I$14+СВЦЭМ!$D$10+'СЕТ СН'!$I$6-'СЕТ СН'!$I$26</f>
        <v>1486.7096523800001</v>
      </c>
      <c r="U184" s="36">
        <f>SUMIFS(СВЦЭМ!$D$33:$D$776,СВЦЭМ!$A$33:$A$776,$A184,СВЦЭМ!$B$33:$B$776,U$155)+'СЕТ СН'!$I$14+СВЦЭМ!$D$10+'СЕТ СН'!$I$6-'СЕТ СН'!$I$26</f>
        <v>1480.94449224</v>
      </c>
      <c r="V184" s="36">
        <f>SUMIFS(СВЦЭМ!$D$33:$D$776,СВЦЭМ!$A$33:$A$776,$A184,СВЦЭМ!$B$33:$B$776,V$155)+'СЕТ СН'!$I$14+СВЦЭМ!$D$10+'СЕТ СН'!$I$6-'СЕТ СН'!$I$26</f>
        <v>1484.2622712</v>
      </c>
      <c r="W184" s="36">
        <f>SUMIFS(СВЦЭМ!$D$33:$D$776,СВЦЭМ!$A$33:$A$776,$A184,СВЦЭМ!$B$33:$B$776,W$155)+'СЕТ СН'!$I$14+СВЦЭМ!$D$10+'СЕТ СН'!$I$6-'СЕТ СН'!$I$26</f>
        <v>1494.6148668599999</v>
      </c>
      <c r="X184" s="36">
        <f>SUMIFS(СВЦЭМ!$D$33:$D$776,СВЦЭМ!$A$33:$A$776,$A184,СВЦЭМ!$B$33:$B$776,X$155)+'СЕТ СН'!$I$14+СВЦЭМ!$D$10+'СЕТ СН'!$I$6-'СЕТ СН'!$I$26</f>
        <v>1491.75117746</v>
      </c>
      <c r="Y184" s="36">
        <f>SUMIFS(СВЦЭМ!$D$33:$D$776,СВЦЭМ!$A$33:$A$776,$A184,СВЦЭМ!$B$33:$B$776,Y$155)+'СЕТ СН'!$I$14+СВЦЭМ!$D$10+'СЕТ СН'!$I$6-'СЕТ СН'!$I$26</f>
        <v>1520.8639856899999</v>
      </c>
    </row>
    <row r="185" spans="1:27" ht="15.75" x14ac:dyDescent="0.2">
      <c r="A185" s="35">
        <f t="shared" si="4"/>
        <v>43799</v>
      </c>
      <c r="B185" s="36">
        <f>SUMIFS(СВЦЭМ!$D$33:$D$776,СВЦЭМ!$A$33:$A$776,$A185,СВЦЭМ!$B$33:$B$776,B$155)+'СЕТ СН'!$I$14+СВЦЭМ!$D$10+'СЕТ СН'!$I$6-'СЕТ СН'!$I$26</f>
        <v>1567.95643049</v>
      </c>
      <c r="C185" s="36">
        <f>SUMIFS(СВЦЭМ!$D$33:$D$776,СВЦЭМ!$A$33:$A$776,$A185,СВЦЭМ!$B$33:$B$776,C$155)+'СЕТ СН'!$I$14+СВЦЭМ!$D$10+'СЕТ СН'!$I$6-'СЕТ СН'!$I$26</f>
        <v>1562.93256268</v>
      </c>
      <c r="D185" s="36">
        <f>SUMIFS(СВЦЭМ!$D$33:$D$776,СВЦЭМ!$A$33:$A$776,$A185,СВЦЭМ!$B$33:$B$776,D$155)+'СЕТ СН'!$I$14+СВЦЭМ!$D$10+'СЕТ СН'!$I$6-'СЕТ СН'!$I$26</f>
        <v>1603.1011122700002</v>
      </c>
      <c r="E185" s="36">
        <f>SUMIFS(СВЦЭМ!$D$33:$D$776,СВЦЭМ!$A$33:$A$776,$A185,СВЦЭМ!$B$33:$B$776,E$155)+'СЕТ СН'!$I$14+СВЦЭМ!$D$10+'СЕТ СН'!$I$6-'СЕТ СН'!$I$26</f>
        <v>1606.11931458</v>
      </c>
      <c r="F185" s="36">
        <f>SUMIFS(СВЦЭМ!$D$33:$D$776,СВЦЭМ!$A$33:$A$776,$A185,СВЦЭМ!$B$33:$B$776,F$155)+'СЕТ СН'!$I$14+СВЦЭМ!$D$10+'СЕТ СН'!$I$6-'СЕТ СН'!$I$26</f>
        <v>1584.2520852800001</v>
      </c>
      <c r="G185" s="36">
        <f>SUMIFS(СВЦЭМ!$D$33:$D$776,СВЦЭМ!$A$33:$A$776,$A185,СВЦЭМ!$B$33:$B$776,G$155)+'СЕТ СН'!$I$14+СВЦЭМ!$D$10+'СЕТ СН'!$I$6-'СЕТ СН'!$I$26</f>
        <v>1590.3492185300001</v>
      </c>
      <c r="H185" s="36">
        <f>SUMIFS(СВЦЭМ!$D$33:$D$776,СВЦЭМ!$A$33:$A$776,$A185,СВЦЭМ!$B$33:$B$776,H$155)+'СЕТ СН'!$I$14+СВЦЭМ!$D$10+'СЕТ СН'!$I$6-'СЕТ СН'!$I$26</f>
        <v>1572.9298469999999</v>
      </c>
      <c r="I185" s="36">
        <f>SUMIFS(СВЦЭМ!$D$33:$D$776,СВЦЭМ!$A$33:$A$776,$A185,СВЦЭМ!$B$33:$B$776,I$155)+'СЕТ СН'!$I$14+СВЦЭМ!$D$10+'СЕТ СН'!$I$6-'СЕТ СН'!$I$26</f>
        <v>1562.6568549799999</v>
      </c>
      <c r="J185" s="36">
        <f>SUMIFS(СВЦЭМ!$D$33:$D$776,СВЦЭМ!$A$33:$A$776,$A185,СВЦЭМ!$B$33:$B$776,J$155)+'СЕТ СН'!$I$14+СВЦЭМ!$D$10+'СЕТ СН'!$I$6-'СЕТ СН'!$I$26</f>
        <v>1534.62315375</v>
      </c>
      <c r="K185" s="36">
        <f>SUMIFS(СВЦЭМ!$D$33:$D$776,СВЦЭМ!$A$33:$A$776,$A185,СВЦЭМ!$B$33:$B$776,K$155)+'СЕТ СН'!$I$14+СВЦЭМ!$D$10+'СЕТ СН'!$I$6-'СЕТ СН'!$I$26</f>
        <v>1515.1345389399999</v>
      </c>
      <c r="L185" s="36">
        <f>SUMIFS(СВЦЭМ!$D$33:$D$776,СВЦЭМ!$A$33:$A$776,$A185,СВЦЭМ!$B$33:$B$776,L$155)+'СЕТ СН'!$I$14+СВЦЭМ!$D$10+'СЕТ СН'!$I$6-'СЕТ СН'!$I$26</f>
        <v>1473.71517027</v>
      </c>
      <c r="M185" s="36">
        <f>SUMIFS(СВЦЭМ!$D$33:$D$776,СВЦЭМ!$A$33:$A$776,$A185,СВЦЭМ!$B$33:$B$776,M$155)+'СЕТ СН'!$I$14+СВЦЭМ!$D$10+'СЕТ СН'!$I$6-'СЕТ СН'!$I$26</f>
        <v>1463.2549094400001</v>
      </c>
      <c r="N185" s="36">
        <f>SUMIFS(СВЦЭМ!$D$33:$D$776,СВЦЭМ!$A$33:$A$776,$A185,СВЦЭМ!$B$33:$B$776,N$155)+'СЕТ СН'!$I$14+СВЦЭМ!$D$10+'СЕТ СН'!$I$6-'СЕТ СН'!$I$26</f>
        <v>1456.6828422900001</v>
      </c>
      <c r="O185" s="36">
        <f>SUMIFS(СВЦЭМ!$D$33:$D$776,СВЦЭМ!$A$33:$A$776,$A185,СВЦЭМ!$B$33:$B$776,O$155)+'СЕТ СН'!$I$14+СВЦЭМ!$D$10+'СЕТ СН'!$I$6-'СЕТ СН'!$I$26</f>
        <v>1466.5124781</v>
      </c>
      <c r="P185" s="36">
        <f>SUMIFS(СВЦЭМ!$D$33:$D$776,СВЦЭМ!$A$33:$A$776,$A185,СВЦЭМ!$B$33:$B$776,P$155)+'СЕТ СН'!$I$14+СВЦЭМ!$D$10+'СЕТ СН'!$I$6-'СЕТ СН'!$I$26</f>
        <v>1474.8129835300001</v>
      </c>
      <c r="Q185" s="36">
        <f>SUMIFS(СВЦЭМ!$D$33:$D$776,СВЦЭМ!$A$33:$A$776,$A185,СВЦЭМ!$B$33:$B$776,Q$155)+'СЕТ СН'!$I$14+СВЦЭМ!$D$10+'СЕТ СН'!$I$6-'СЕТ СН'!$I$26</f>
        <v>1478.1852457800001</v>
      </c>
      <c r="R185" s="36">
        <f>SUMIFS(СВЦЭМ!$D$33:$D$776,СВЦЭМ!$A$33:$A$776,$A185,СВЦЭМ!$B$33:$B$776,R$155)+'СЕТ СН'!$I$14+СВЦЭМ!$D$10+'СЕТ СН'!$I$6-'СЕТ СН'!$I$26</f>
        <v>1459.26580724</v>
      </c>
      <c r="S185" s="36">
        <f>SUMIFS(СВЦЭМ!$D$33:$D$776,СВЦЭМ!$A$33:$A$776,$A185,СВЦЭМ!$B$33:$B$776,S$155)+'СЕТ СН'!$I$14+СВЦЭМ!$D$10+'СЕТ СН'!$I$6-'СЕТ СН'!$I$26</f>
        <v>1450.43716008</v>
      </c>
      <c r="T185" s="36">
        <f>SUMIFS(СВЦЭМ!$D$33:$D$776,СВЦЭМ!$A$33:$A$776,$A185,СВЦЭМ!$B$33:$B$776,T$155)+'СЕТ СН'!$I$14+СВЦЭМ!$D$10+'СЕТ СН'!$I$6-'СЕТ СН'!$I$26</f>
        <v>1440.24691923</v>
      </c>
      <c r="U185" s="36">
        <f>SUMIFS(СВЦЭМ!$D$33:$D$776,СВЦЭМ!$A$33:$A$776,$A185,СВЦЭМ!$B$33:$B$776,U$155)+'СЕТ СН'!$I$14+СВЦЭМ!$D$10+'СЕТ СН'!$I$6-'СЕТ СН'!$I$26</f>
        <v>1439.34859996</v>
      </c>
      <c r="V185" s="36">
        <f>SUMIFS(СВЦЭМ!$D$33:$D$776,СВЦЭМ!$A$33:$A$776,$A185,СВЦЭМ!$B$33:$B$776,V$155)+'СЕТ СН'!$I$14+СВЦЭМ!$D$10+'СЕТ СН'!$I$6-'СЕТ СН'!$I$26</f>
        <v>1450.26329859</v>
      </c>
      <c r="W185" s="36">
        <f>SUMIFS(СВЦЭМ!$D$33:$D$776,СВЦЭМ!$A$33:$A$776,$A185,СВЦЭМ!$B$33:$B$776,W$155)+'СЕТ СН'!$I$14+СВЦЭМ!$D$10+'СЕТ СН'!$I$6-'СЕТ СН'!$I$26</f>
        <v>1461.1428373200001</v>
      </c>
      <c r="X185" s="36">
        <f>SUMIFS(СВЦЭМ!$D$33:$D$776,СВЦЭМ!$A$33:$A$776,$A185,СВЦЭМ!$B$33:$B$776,X$155)+'СЕТ СН'!$I$14+СВЦЭМ!$D$10+'СЕТ СН'!$I$6-'СЕТ СН'!$I$26</f>
        <v>1463.09076031</v>
      </c>
      <c r="Y185" s="36">
        <f>SUMIFS(СВЦЭМ!$D$33:$D$776,СВЦЭМ!$A$33:$A$776,$A185,СВЦЭМ!$B$33:$B$776,Y$155)+'СЕТ СН'!$I$14+СВЦЭМ!$D$10+'СЕТ СН'!$I$6-'СЕТ СН'!$I$26</f>
        <v>1503.8548527400001</v>
      </c>
    </row>
    <row r="186" spans="1:27" ht="15.75" hidden="1" x14ac:dyDescent="0.2">
      <c r="A186" s="35">
        <f t="shared" si="4"/>
        <v>43800</v>
      </c>
      <c r="B186" s="36">
        <f>SUMIFS(СВЦЭМ!$D$33:$D$776,СВЦЭМ!$A$33:$A$776,$A186,СВЦЭМ!$B$33:$B$776,B$155)+'СЕТ СН'!$I$14+СВЦЭМ!$D$10+'СЕТ СН'!$I$6-'СЕТ СН'!$I$26</f>
        <v>687.44158284000002</v>
      </c>
      <c r="C186" s="36">
        <f>SUMIFS(СВЦЭМ!$D$33:$D$776,СВЦЭМ!$A$33:$A$776,$A186,СВЦЭМ!$B$33:$B$776,C$155)+'СЕТ СН'!$I$14+СВЦЭМ!$D$10+'СЕТ СН'!$I$6-'СЕТ СН'!$I$26</f>
        <v>687.44158284000002</v>
      </c>
      <c r="D186" s="36">
        <f>SUMIFS(СВЦЭМ!$D$33:$D$776,СВЦЭМ!$A$33:$A$776,$A186,СВЦЭМ!$B$33:$B$776,D$155)+'СЕТ СН'!$I$14+СВЦЭМ!$D$10+'СЕТ СН'!$I$6-'СЕТ СН'!$I$26</f>
        <v>687.44158284000002</v>
      </c>
      <c r="E186" s="36">
        <f>SUMIFS(СВЦЭМ!$D$33:$D$776,СВЦЭМ!$A$33:$A$776,$A186,СВЦЭМ!$B$33:$B$776,E$155)+'СЕТ СН'!$I$14+СВЦЭМ!$D$10+'СЕТ СН'!$I$6-'СЕТ СН'!$I$26</f>
        <v>687.44158284000002</v>
      </c>
      <c r="F186" s="36">
        <f>SUMIFS(СВЦЭМ!$D$33:$D$776,СВЦЭМ!$A$33:$A$776,$A186,СВЦЭМ!$B$33:$B$776,F$155)+'СЕТ СН'!$I$14+СВЦЭМ!$D$10+'СЕТ СН'!$I$6-'СЕТ СН'!$I$26</f>
        <v>687.44158284000002</v>
      </c>
      <c r="G186" s="36">
        <f>SUMIFS(СВЦЭМ!$D$33:$D$776,СВЦЭМ!$A$33:$A$776,$A186,СВЦЭМ!$B$33:$B$776,G$155)+'СЕТ СН'!$I$14+СВЦЭМ!$D$10+'СЕТ СН'!$I$6-'СЕТ СН'!$I$26</f>
        <v>687.44158284000002</v>
      </c>
      <c r="H186" s="36">
        <f>SUMIFS(СВЦЭМ!$D$33:$D$776,СВЦЭМ!$A$33:$A$776,$A186,СВЦЭМ!$B$33:$B$776,H$155)+'СЕТ СН'!$I$14+СВЦЭМ!$D$10+'СЕТ СН'!$I$6-'СЕТ СН'!$I$26</f>
        <v>687.44158284000002</v>
      </c>
      <c r="I186" s="36">
        <f>SUMIFS(СВЦЭМ!$D$33:$D$776,СВЦЭМ!$A$33:$A$776,$A186,СВЦЭМ!$B$33:$B$776,I$155)+'СЕТ СН'!$I$14+СВЦЭМ!$D$10+'СЕТ СН'!$I$6-'СЕТ СН'!$I$26</f>
        <v>687.44158284000002</v>
      </c>
      <c r="J186" s="36">
        <f>SUMIFS(СВЦЭМ!$D$33:$D$776,СВЦЭМ!$A$33:$A$776,$A186,СВЦЭМ!$B$33:$B$776,J$155)+'СЕТ СН'!$I$14+СВЦЭМ!$D$10+'СЕТ СН'!$I$6-'СЕТ СН'!$I$26</f>
        <v>687.44158284000002</v>
      </c>
      <c r="K186" s="36">
        <f>SUMIFS(СВЦЭМ!$D$33:$D$776,СВЦЭМ!$A$33:$A$776,$A186,СВЦЭМ!$B$33:$B$776,K$155)+'СЕТ СН'!$I$14+СВЦЭМ!$D$10+'СЕТ СН'!$I$6-'СЕТ СН'!$I$26</f>
        <v>687.44158284000002</v>
      </c>
      <c r="L186" s="36">
        <f>SUMIFS(СВЦЭМ!$D$33:$D$776,СВЦЭМ!$A$33:$A$776,$A186,СВЦЭМ!$B$33:$B$776,L$155)+'СЕТ СН'!$I$14+СВЦЭМ!$D$10+'СЕТ СН'!$I$6-'СЕТ СН'!$I$26</f>
        <v>687.44158284000002</v>
      </c>
      <c r="M186" s="36">
        <f>SUMIFS(СВЦЭМ!$D$33:$D$776,СВЦЭМ!$A$33:$A$776,$A186,СВЦЭМ!$B$33:$B$776,M$155)+'СЕТ СН'!$I$14+СВЦЭМ!$D$10+'СЕТ СН'!$I$6-'СЕТ СН'!$I$26</f>
        <v>687.44158284000002</v>
      </c>
      <c r="N186" s="36">
        <f>SUMIFS(СВЦЭМ!$D$33:$D$776,СВЦЭМ!$A$33:$A$776,$A186,СВЦЭМ!$B$33:$B$776,N$155)+'СЕТ СН'!$I$14+СВЦЭМ!$D$10+'СЕТ СН'!$I$6-'СЕТ СН'!$I$26</f>
        <v>687.44158284000002</v>
      </c>
      <c r="O186" s="36">
        <f>SUMIFS(СВЦЭМ!$D$33:$D$776,СВЦЭМ!$A$33:$A$776,$A186,СВЦЭМ!$B$33:$B$776,O$155)+'СЕТ СН'!$I$14+СВЦЭМ!$D$10+'СЕТ СН'!$I$6-'СЕТ СН'!$I$26</f>
        <v>687.44158284000002</v>
      </c>
      <c r="P186" s="36">
        <f>SUMIFS(СВЦЭМ!$D$33:$D$776,СВЦЭМ!$A$33:$A$776,$A186,СВЦЭМ!$B$33:$B$776,P$155)+'СЕТ СН'!$I$14+СВЦЭМ!$D$10+'СЕТ СН'!$I$6-'СЕТ СН'!$I$26</f>
        <v>687.44158284000002</v>
      </c>
      <c r="Q186" s="36">
        <f>SUMIFS(СВЦЭМ!$D$33:$D$776,СВЦЭМ!$A$33:$A$776,$A186,СВЦЭМ!$B$33:$B$776,Q$155)+'СЕТ СН'!$I$14+СВЦЭМ!$D$10+'СЕТ СН'!$I$6-'СЕТ СН'!$I$26</f>
        <v>687.44158284000002</v>
      </c>
      <c r="R186" s="36">
        <f>SUMIFS(СВЦЭМ!$D$33:$D$776,СВЦЭМ!$A$33:$A$776,$A186,СВЦЭМ!$B$33:$B$776,R$155)+'СЕТ СН'!$I$14+СВЦЭМ!$D$10+'СЕТ СН'!$I$6-'СЕТ СН'!$I$26</f>
        <v>687.44158284000002</v>
      </c>
      <c r="S186" s="36">
        <f>SUMIFS(СВЦЭМ!$D$33:$D$776,СВЦЭМ!$A$33:$A$776,$A186,СВЦЭМ!$B$33:$B$776,S$155)+'СЕТ СН'!$I$14+СВЦЭМ!$D$10+'СЕТ СН'!$I$6-'СЕТ СН'!$I$26</f>
        <v>687.44158284000002</v>
      </c>
      <c r="T186" s="36">
        <f>SUMIFS(СВЦЭМ!$D$33:$D$776,СВЦЭМ!$A$33:$A$776,$A186,СВЦЭМ!$B$33:$B$776,T$155)+'СЕТ СН'!$I$14+СВЦЭМ!$D$10+'СЕТ СН'!$I$6-'СЕТ СН'!$I$26</f>
        <v>687.44158284000002</v>
      </c>
      <c r="U186" s="36">
        <f>SUMIFS(СВЦЭМ!$D$33:$D$776,СВЦЭМ!$A$33:$A$776,$A186,СВЦЭМ!$B$33:$B$776,U$155)+'СЕТ СН'!$I$14+СВЦЭМ!$D$10+'СЕТ СН'!$I$6-'СЕТ СН'!$I$26</f>
        <v>687.44158284000002</v>
      </c>
      <c r="V186" s="36">
        <f>SUMIFS(СВЦЭМ!$D$33:$D$776,СВЦЭМ!$A$33:$A$776,$A186,СВЦЭМ!$B$33:$B$776,V$155)+'СЕТ СН'!$I$14+СВЦЭМ!$D$10+'СЕТ СН'!$I$6-'СЕТ СН'!$I$26</f>
        <v>687.44158284000002</v>
      </c>
      <c r="W186" s="36">
        <f>SUMIFS(СВЦЭМ!$D$33:$D$776,СВЦЭМ!$A$33:$A$776,$A186,СВЦЭМ!$B$33:$B$776,W$155)+'СЕТ СН'!$I$14+СВЦЭМ!$D$10+'СЕТ СН'!$I$6-'СЕТ СН'!$I$26</f>
        <v>687.44158284000002</v>
      </c>
      <c r="X186" s="36">
        <f>SUMIFS(СВЦЭМ!$D$33:$D$776,СВЦЭМ!$A$33:$A$776,$A186,СВЦЭМ!$B$33:$B$776,X$155)+'СЕТ СН'!$I$14+СВЦЭМ!$D$10+'СЕТ СН'!$I$6-'СЕТ СН'!$I$26</f>
        <v>687.44158284000002</v>
      </c>
      <c r="Y186" s="36">
        <f>SUMIFS(СВЦЭМ!$D$33:$D$776,СВЦЭМ!$A$33:$A$776,$A186,СВЦЭМ!$B$33:$B$776,Y$155)+'СЕТ СН'!$I$14+СВЦЭМ!$D$10+'СЕТ СН'!$I$6-'СЕТ СН'!$I$26</f>
        <v>687.44158284000002</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9" t="s">
        <v>7</v>
      </c>
      <c r="B189" s="132" t="s">
        <v>151</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0"/>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31"/>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01.11.2019</v>
      </c>
      <c r="B192" s="36">
        <f>SUMIFS(СВЦЭМ!$E$33:$E$776,СВЦЭМ!$A$33:$A$776,$A192,СВЦЭМ!$B$33:$B$776,B$191)+'СЕТ СН'!$F$15</f>
        <v>153.21028268000001</v>
      </c>
      <c r="C192" s="36">
        <f>SUMIFS(СВЦЭМ!$E$33:$E$776,СВЦЭМ!$A$33:$A$776,$A192,СВЦЭМ!$B$33:$B$776,C$191)+'СЕТ СН'!$F$15</f>
        <v>162.12865020999999</v>
      </c>
      <c r="D192" s="36">
        <f>SUMIFS(СВЦЭМ!$E$33:$E$776,СВЦЭМ!$A$33:$A$776,$A192,СВЦЭМ!$B$33:$B$776,D$191)+'СЕТ СН'!$F$15</f>
        <v>165.86663331</v>
      </c>
      <c r="E192" s="36">
        <f>SUMIFS(СВЦЭМ!$E$33:$E$776,СВЦЭМ!$A$33:$A$776,$A192,СВЦЭМ!$B$33:$B$776,E$191)+'СЕТ СН'!$F$15</f>
        <v>168.36740021</v>
      </c>
      <c r="F192" s="36">
        <f>SUMIFS(СВЦЭМ!$E$33:$E$776,СВЦЭМ!$A$33:$A$776,$A192,СВЦЭМ!$B$33:$B$776,F$191)+'СЕТ СН'!$F$15</f>
        <v>169.05855819000001</v>
      </c>
      <c r="G192" s="36">
        <f>SUMIFS(СВЦЭМ!$E$33:$E$776,СВЦЭМ!$A$33:$A$776,$A192,СВЦЭМ!$B$33:$B$776,G$191)+'СЕТ СН'!$F$15</f>
        <v>165.29673837999999</v>
      </c>
      <c r="H192" s="36">
        <f>SUMIFS(СВЦЭМ!$E$33:$E$776,СВЦЭМ!$A$33:$A$776,$A192,СВЦЭМ!$B$33:$B$776,H$191)+'СЕТ СН'!$F$15</f>
        <v>163.34586272999999</v>
      </c>
      <c r="I192" s="36">
        <f>SUMIFS(СВЦЭМ!$E$33:$E$776,СВЦЭМ!$A$33:$A$776,$A192,СВЦЭМ!$B$33:$B$776,I$191)+'СЕТ СН'!$F$15</f>
        <v>160.12077461000001</v>
      </c>
      <c r="J192" s="36">
        <f>SUMIFS(СВЦЭМ!$E$33:$E$776,СВЦЭМ!$A$33:$A$776,$A192,СВЦЭМ!$B$33:$B$776,J$191)+'СЕТ СН'!$F$15</f>
        <v>155.12794335999999</v>
      </c>
      <c r="K192" s="36">
        <f>SUMIFS(СВЦЭМ!$E$33:$E$776,СВЦЭМ!$A$33:$A$776,$A192,СВЦЭМ!$B$33:$B$776,K$191)+'СЕТ СН'!$F$15</f>
        <v>152.58306501000001</v>
      </c>
      <c r="L192" s="36">
        <f>SUMIFS(СВЦЭМ!$E$33:$E$776,СВЦЭМ!$A$33:$A$776,$A192,СВЦЭМ!$B$33:$B$776,L$191)+'СЕТ СН'!$F$15</f>
        <v>153.68340406999999</v>
      </c>
      <c r="M192" s="36">
        <f>SUMIFS(СВЦЭМ!$E$33:$E$776,СВЦЭМ!$A$33:$A$776,$A192,СВЦЭМ!$B$33:$B$776,M$191)+'СЕТ СН'!$F$15</f>
        <v>154.22185580999999</v>
      </c>
      <c r="N192" s="36">
        <f>SUMIFS(СВЦЭМ!$E$33:$E$776,СВЦЭМ!$A$33:$A$776,$A192,СВЦЭМ!$B$33:$B$776,N$191)+'СЕТ СН'!$F$15</f>
        <v>155.36710056999999</v>
      </c>
      <c r="O192" s="36">
        <f>SUMIFS(СВЦЭМ!$E$33:$E$776,СВЦЭМ!$A$33:$A$776,$A192,СВЦЭМ!$B$33:$B$776,O$191)+'СЕТ СН'!$F$15</f>
        <v>154.96308590000001</v>
      </c>
      <c r="P192" s="36">
        <f>SUMIFS(СВЦЭМ!$E$33:$E$776,СВЦЭМ!$A$33:$A$776,$A192,СВЦЭМ!$B$33:$B$776,P$191)+'СЕТ СН'!$F$15</f>
        <v>156.26691959999999</v>
      </c>
      <c r="Q192" s="36">
        <f>SUMIFS(СВЦЭМ!$E$33:$E$776,СВЦЭМ!$A$33:$A$776,$A192,СВЦЭМ!$B$33:$B$776,Q$191)+'СЕТ СН'!$F$15</f>
        <v>155.71841047000001</v>
      </c>
      <c r="R192" s="36">
        <f>SUMIFS(СВЦЭМ!$E$33:$E$776,СВЦЭМ!$A$33:$A$776,$A192,СВЦЭМ!$B$33:$B$776,R$191)+'СЕТ СН'!$F$15</f>
        <v>147.06275307999999</v>
      </c>
      <c r="S192" s="36">
        <f>SUMIFS(СВЦЭМ!$E$33:$E$776,СВЦЭМ!$A$33:$A$776,$A192,СВЦЭМ!$B$33:$B$776,S$191)+'СЕТ СН'!$F$15</f>
        <v>143.37362542</v>
      </c>
      <c r="T192" s="36">
        <f>SUMIFS(СВЦЭМ!$E$33:$E$776,СВЦЭМ!$A$33:$A$776,$A192,СВЦЭМ!$B$33:$B$776,T$191)+'СЕТ СН'!$F$15</f>
        <v>139.09497893</v>
      </c>
      <c r="U192" s="36">
        <f>SUMIFS(СВЦЭМ!$E$33:$E$776,СВЦЭМ!$A$33:$A$776,$A192,СВЦЭМ!$B$33:$B$776,U$191)+'СЕТ СН'!$F$15</f>
        <v>138.87493388999999</v>
      </c>
      <c r="V192" s="36">
        <f>SUMIFS(СВЦЭМ!$E$33:$E$776,СВЦЭМ!$A$33:$A$776,$A192,СВЦЭМ!$B$33:$B$776,V$191)+'СЕТ СН'!$F$15</f>
        <v>140.47289334999999</v>
      </c>
      <c r="W192" s="36">
        <f>SUMIFS(СВЦЭМ!$E$33:$E$776,СВЦЭМ!$A$33:$A$776,$A192,СВЦЭМ!$B$33:$B$776,W$191)+'СЕТ СН'!$F$15</f>
        <v>143.75503040000001</v>
      </c>
      <c r="X192" s="36">
        <f>SUMIFS(СВЦЭМ!$E$33:$E$776,СВЦЭМ!$A$33:$A$776,$A192,СВЦЭМ!$B$33:$B$776,X$191)+'СЕТ СН'!$F$15</f>
        <v>146.62151673</v>
      </c>
      <c r="Y192" s="36">
        <f>SUMIFS(СВЦЭМ!$E$33:$E$776,СВЦЭМ!$A$33:$A$776,$A192,СВЦЭМ!$B$33:$B$776,Y$191)+'СЕТ СН'!$F$15</f>
        <v>152.18988970000001</v>
      </c>
      <c r="AA192" s="45"/>
    </row>
    <row r="193" spans="1:25" ht="15.75" x14ac:dyDescent="0.2">
      <c r="A193" s="35">
        <f>A192+1</f>
        <v>43771</v>
      </c>
      <c r="B193" s="36">
        <f>SUMIFS(СВЦЭМ!$E$33:$E$776,СВЦЭМ!$A$33:$A$776,$A193,СВЦЭМ!$B$33:$B$776,B$191)+'СЕТ СН'!$F$15</f>
        <v>155.68277449999999</v>
      </c>
      <c r="C193" s="36">
        <f>SUMIFS(СВЦЭМ!$E$33:$E$776,СВЦЭМ!$A$33:$A$776,$A193,СВЦЭМ!$B$33:$B$776,C$191)+'СЕТ СН'!$F$15</f>
        <v>163.34837313</v>
      </c>
      <c r="D193" s="36">
        <f>SUMIFS(СВЦЭМ!$E$33:$E$776,СВЦЭМ!$A$33:$A$776,$A193,СВЦЭМ!$B$33:$B$776,D$191)+'СЕТ СН'!$F$15</f>
        <v>167.88162599</v>
      </c>
      <c r="E193" s="36">
        <f>SUMIFS(СВЦЭМ!$E$33:$E$776,СВЦЭМ!$A$33:$A$776,$A193,СВЦЭМ!$B$33:$B$776,E$191)+'СЕТ СН'!$F$15</f>
        <v>169.86925155</v>
      </c>
      <c r="F193" s="36">
        <f>SUMIFS(СВЦЭМ!$E$33:$E$776,СВЦЭМ!$A$33:$A$776,$A193,СВЦЭМ!$B$33:$B$776,F$191)+'СЕТ СН'!$F$15</f>
        <v>166.81495987</v>
      </c>
      <c r="G193" s="36">
        <f>SUMIFS(СВЦЭМ!$E$33:$E$776,СВЦЭМ!$A$33:$A$776,$A193,СВЦЭМ!$B$33:$B$776,G$191)+'СЕТ СН'!$F$15</f>
        <v>164.17464383999999</v>
      </c>
      <c r="H193" s="36">
        <f>SUMIFS(СВЦЭМ!$E$33:$E$776,СВЦЭМ!$A$33:$A$776,$A193,СВЦЭМ!$B$33:$B$776,H$191)+'СЕТ СН'!$F$15</f>
        <v>159.74794940000001</v>
      </c>
      <c r="I193" s="36">
        <f>SUMIFS(СВЦЭМ!$E$33:$E$776,СВЦЭМ!$A$33:$A$776,$A193,СВЦЭМ!$B$33:$B$776,I$191)+'СЕТ СН'!$F$15</f>
        <v>157.95410494000001</v>
      </c>
      <c r="J193" s="36">
        <f>SUMIFS(СВЦЭМ!$E$33:$E$776,СВЦЭМ!$A$33:$A$776,$A193,СВЦЭМ!$B$33:$B$776,J$191)+'СЕТ СН'!$F$15</f>
        <v>154.99662954999999</v>
      </c>
      <c r="K193" s="36">
        <f>SUMIFS(СВЦЭМ!$E$33:$E$776,СВЦЭМ!$A$33:$A$776,$A193,СВЦЭМ!$B$33:$B$776,K$191)+'СЕТ СН'!$F$15</f>
        <v>149.15828628</v>
      </c>
      <c r="L193" s="36">
        <f>SUMIFS(СВЦЭМ!$E$33:$E$776,СВЦЭМ!$A$33:$A$776,$A193,СВЦЭМ!$B$33:$B$776,L$191)+'СЕТ СН'!$F$15</f>
        <v>146.23790700999999</v>
      </c>
      <c r="M193" s="36">
        <f>SUMIFS(СВЦЭМ!$E$33:$E$776,СВЦЭМ!$A$33:$A$776,$A193,СВЦЭМ!$B$33:$B$776,M$191)+'СЕТ СН'!$F$15</f>
        <v>148.50123657</v>
      </c>
      <c r="N193" s="36">
        <f>SUMIFS(СВЦЭМ!$E$33:$E$776,СВЦЭМ!$A$33:$A$776,$A193,СВЦЭМ!$B$33:$B$776,N$191)+'СЕТ СН'!$F$15</f>
        <v>148.25109502999999</v>
      </c>
      <c r="O193" s="36">
        <f>SUMIFS(СВЦЭМ!$E$33:$E$776,СВЦЭМ!$A$33:$A$776,$A193,СВЦЭМ!$B$33:$B$776,O$191)+'СЕТ СН'!$F$15</f>
        <v>149.43052394</v>
      </c>
      <c r="P193" s="36">
        <f>SUMIFS(СВЦЭМ!$E$33:$E$776,СВЦЭМ!$A$33:$A$776,$A193,СВЦЭМ!$B$33:$B$776,P$191)+'СЕТ СН'!$F$15</f>
        <v>150.92648341</v>
      </c>
      <c r="Q193" s="36">
        <f>SUMIFS(СВЦЭМ!$E$33:$E$776,СВЦЭМ!$A$33:$A$776,$A193,СВЦЭМ!$B$33:$B$776,Q$191)+'СЕТ СН'!$F$15</f>
        <v>147.37824939999999</v>
      </c>
      <c r="R193" s="36">
        <f>SUMIFS(СВЦЭМ!$E$33:$E$776,СВЦЭМ!$A$33:$A$776,$A193,СВЦЭМ!$B$33:$B$776,R$191)+'СЕТ СН'!$F$15</f>
        <v>138.48485700000001</v>
      </c>
      <c r="S193" s="36">
        <f>SUMIFS(СВЦЭМ!$E$33:$E$776,СВЦЭМ!$A$33:$A$776,$A193,СВЦЭМ!$B$33:$B$776,S$191)+'СЕТ СН'!$F$15</f>
        <v>134.34925372999999</v>
      </c>
      <c r="T193" s="36">
        <f>SUMIFS(СВЦЭМ!$E$33:$E$776,СВЦЭМ!$A$33:$A$776,$A193,СВЦЭМ!$B$33:$B$776,T$191)+'СЕТ СН'!$F$15</f>
        <v>132.83749202000001</v>
      </c>
      <c r="U193" s="36">
        <f>SUMIFS(СВЦЭМ!$E$33:$E$776,СВЦЭМ!$A$33:$A$776,$A193,СВЦЭМ!$B$33:$B$776,U$191)+'СЕТ СН'!$F$15</f>
        <v>132.80441153000001</v>
      </c>
      <c r="V193" s="36">
        <f>SUMIFS(СВЦЭМ!$E$33:$E$776,СВЦЭМ!$A$33:$A$776,$A193,СВЦЭМ!$B$33:$B$776,V$191)+'СЕТ СН'!$F$15</f>
        <v>133.11480216999999</v>
      </c>
      <c r="W193" s="36">
        <f>SUMIFS(СВЦЭМ!$E$33:$E$776,СВЦЭМ!$A$33:$A$776,$A193,СВЦЭМ!$B$33:$B$776,W$191)+'СЕТ СН'!$F$15</f>
        <v>138.92190711999999</v>
      </c>
      <c r="X193" s="36">
        <f>SUMIFS(СВЦЭМ!$E$33:$E$776,СВЦЭМ!$A$33:$A$776,$A193,СВЦЭМ!$B$33:$B$776,X$191)+'СЕТ СН'!$F$15</f>
        <v>141.71108175000001</v>
      </c>
      <c r="Y193" s="36">
        <f>SUMIFS(СВЦЭМ!$E$33:$E$776,СВЦЭМ!$A$33:$A$776,$A193,СВЦЭМ!$B$33:$B$776,Y$191)+'СЕТ СН'!$F$15</f>
        <v>147.08372034999999</v>
      </c>
    </row>
    <row r="194" spans="1:25" ht="15.75" x14ac:dyDescent="0.2">
      <c r="A194" s="35">
        <f t="shared" ref="A194:A222" si="5">A193+1</f>
        <v>43772</v>
      </c>
      <c r="B194" s="36">
        <f>SUMIFS(СВЦЭМ!$E$33:$E$776,СВЦЭМ!$A$33:$A$776,$A194,СВЦЭМ!$B$33:$B$776,B$191)+'СЕТ СН'!$F$15</f>
        <v>144.07321181</v>
      </c>
      <c r="C194" s="36">
        <f>SUMIFS(СВЦЭМ!$E$33:$E$776,СВЦЭМ!$A$33:$A$776,$A194,СВЦЭМ!$B$33:$B$776,C$191)+'СЕТ СН'!$F$15</f>
        <v>152.09232442000001</v>
      </c>
      <c r="D194" s="36">
        <f>SUMIFS(СВЦЭМ!$E$33:$E$776,СВЦЭМ!$A$33:$A$776,$A194,СВЦЭМ!$B$33:$B$776,D$191)+'СЕТ СН'!$F$15</f>
        <v>155.30060234999999</v>
      </c>
      <c r="E194" s="36">
        <f>SUMIFS(СВЦЭМ!$E$33:$E$776,СВЦЭМ!$A$33:$A$776,$A194,СВЦЭМ!$B$33:$B$776,E$191)+'СЕТ СН'!$F$15</f>
        <v>156.26755736000001</v>
      </c>
      <c r="F194" s="36">
        <f>SUMIFS(СВЦЭМ!$E$33:$E$776,СВЦЭМ!$A$33:$A$776,$A194,СВЦЭМ!$B$33:$B$776,F$191)+'СЕТ СН'!$F$15</f>
        <v>159.60678308999999</v>
      </c>
      <c r="G194" s="36">
        <f>SUMIFS(СВЦЭМ!$E$33:$E$776,СВЦЭМ!$A$33:$A$776,$A194,СВЦЭМ!$B$33:$B$776,G$191)+'СЕТ СН'!$F$15</f>
        <v>156.90256413</v>
      </c>
      <c r="H194" s="36">
        <f>SUMIFS(СВЦЭМ!$E$33:$E$776,СВЦЭМ!$A$33:$A$776,$A194,СВЦЭМ!$B$33:$B$776,H$191)+'СЕТ СН'!$F$15</f>
        <v>153.90643173000001</v>
      </c>
      <c r="I194" s="36">
        <f>SUMIFS(СВЦЭМ!$E$33:$E$776,СВЦЭМ!$A$33:$A$776,$A194,СВЦЭМ!$B$33:$B$776,I$191)+'СЕТ СН'!$F$15</f>
        <v>151.99005758999999</v>
      </c>
      <c r="J194" s="36">
        <f>SUMIFS(СВЦЭМ!$E$33:$E$776,СВЦЭМ!$A$33:$A$776,$A194,СВЦЭМ!$B$33:$B$776,J$191)+'СЕТ СН'!$F$15</f>
        <v>144.54336180999999</v>
      </c>
      <c r="K194" s="36">
        <f>SUMIFS(СВЦЭМ!$E$33:$E$776,СВЦЭМ!$A$33:$A$776,$A194,СВЦЭМ!$B$33:$B$776,K$191)+'СЕТ СН'!$F$15</f>
        <v>135.38480296</v>
      </c>
      <c r="L194" s="36">
        <f>SUMIFS(СВЦЭМ!$E$33:$E$776,СВЦЭМ!$A$33:$A$776,$A194,СВЦЭМ!$B$33:$B$776,L$191)+'СЕТ СН'!$F$15</f>
        <v>132.55549615999999</v>
      </c>
      <c r="M194" s="36">
        <f>SUMIFS(СВЦЭМ!$E$33:$E$776,СВЦЭМ!$A$33:$A$776,$A194,СВЦЭМ!$B$33:$B$776,M$191)+'СЕТ СН'!$F$15</f>
        <v>133.05521590999999</v>
      </c>
      <c r="N194" s="36">
        <f>SUMIFS(СВЦЭМ!$E$33:$E$776,СВЦЭМ!$A$33:$A$776,$A194,СВЦЭМ!$B$33:$B$776,N$191)+'СЕТ СН'!$F$15</f>
        <v>133.87080216000001</v>
      </c>
      <c r="O194" s="36">
        <f>SUMIFS(СВЦЭМ!$E$33:$E$776,СВЦЭМ!$A$33:$A$776,$A194,СВЦЭМ!$B$33:$B$776,O$191)+'СЕТ СН'!$F$15</f>
        <v>134.61463946000001</v>
      </c>
      <c r="P194" s="36">
        <f>SUMIFS(СВЦЭМ!$E$33:$E$776,СВЦЭМ!$A$33:$A$776,$A194,СВЦЭМ!$B$33:$B$776,P$191)+'СЕТ СН'!$F$15</f>
        <v>136.0178382</v>
      </c>
      <c r="Q194" s="36">
        <f>SUMIFS(СВЦЭМ!$E$33:$E$776,СВЦЭМ!$A$33:$A$776,$A194,СВЦЭМ!$B$33:$B$776,Q$191)+'СЕТ СН'!$F$15</f>
        <v>134.67754681</v>
      </c>
      <c r="R194" s="36">
        <f>SUMIFS(СВЦЭМ!$E$33:$E$776,СВЦЭМ!$A$33:$A$776,$A194,СВЦЭМ!$B$33:$B$776,R$191)+'СЕТ СН'!$F$15</f>
        <v>127.55509739999999</v>
      </c>
      <c r="S194" s="36">
        <f>SUMIFS(СВЦЭМ!$E$33:$E$776,СВЦЭМ!$A$33:$A$776,$A194,СВЦЭМ!$B$33:$B$776,S$191)+'СЕТ СН'!$F$15</f>
        <v>122.05953549</v>
      </c>
      <c r="T194" s="36">
        <f>SUMIFS(СВЦЭМ!$E$33:$E$776,СВЦЭМ!$A$33:$A$776,$A194,СВЦЭМ!$B$33:$B$776,T$191)+'СЕТ СН'!$F$15</f>
        <v>118.58526118</v>
      </c>
      <c r="U194" s="36">
        <f>SUMIFS(СВЦЭМ!$E$33:$E$776,СВЦЭМ!$A$33:$A$776,$A194,СВЦЭМ!$B$33:$B$776,U$191)+'СЕТ СН'!$F$15</f>
        <v>118.69605946999999</v>
      </c>
      <c r="V194" s="36">
        <f>SUMIFS(СВЦЭМ!$E$33:$E$776,СВЦЭМ!$A$33:$A$776,$A194,СВЦЭМ!$B$33:$B$776,V$191)+'СЕТ СН'!$F$15</f>
        <v>120.99818299</v>
      </c>
      <c r="W194" s="36">
        <f>SUMIFS(СВЦЭМ!$E$33:$E$776,СВЦЭМ!$A$33:$A$776,$A194,СВЦЭМ!$B$33:$B$776,W$191)+'СЕТ СН'!$F$15</f>
        <v>122.54642502999999</v>
      </c>
      <c r="X194" s="36">
        <f>SUMIFS(СВЦЭМ!$E$33:$E$776,СВЦЭМ!$A$33:$A$776,$A194,СВЦЭМ!$B$33:$B$776,X$191)+'СЕТ СН'!$F$15</f>
        <v>125.21408261000001</v>
      </c>
      <c r="Y194" s="36">
        <f>SUMIFS(СВЦЭМ!$E$33:$E$776,СВЦЭМ!$A$33:$A$776,$A194,СВЦЭМ!$B$33:$B$776,Y$191)+'СЕТ СН'!$F$15</f>
        <v>133.92249149</v>
      </c>
    </row>
    <row r="195" spans="1:25" ht="15.75" x14ac:dyDescent="0.2">
      <c r="A195" s="35">
        <f t="shared" si="5"/>
        <v>43773</v>
      </c>
      <c r="B195" s="36">
        <f>SUMIFS(СВЦЭМ!$E$33:$E$776,СВЦЭМ!$A$33:$A$776,$A195,СВЦЭМ!$B$33:$B$776,B$191)+'СЕТ СН'!$F$15</f>
        <v>149.59563041999999</v>
      </c>
      <c r="C195" s="36">
        <f>SUMIFS(СВЦЭМ!$E$33:$E$776,СВЦЭМ!$A$33:$A$776,$A195,СВЦЭМ!$B$33:$B$776,C$191)+'СЕТ СН'!$F$15</f>
        <v>156.23939571</v>
      </c>
      <c r="D195" s="36">
        <f>SUMIFS(СВЦЭМ!$E$33:$E$776,СВЦЭМ!$A$33:$A$776,$A195,СВЦЭМ!$B$33:$B$776,D$191)+'СЕТ СН'!$F$15</f>
        <v>158.53337665000001</v>
      </c>
      <c r="E195" s="36">
        <f>SUMIFS(СВЦЭМ!$E$33:$E$776,СВЦЭМ!$A$33:$A$776,$A195,СВЦЭМ!$B$33:$B$776,E$191)+'СЕТ СН'!$F$15</f>
        <v>163.37602355999999</v>
      </c>
      <c r="F195" s="36">
        <f>SUMIFS(СВЦЭМ!$E$33:$E$776,СВЦЭМ!$A$33:$A$776,$A195,СВЦЭМ!$B$33:$B$776,F$191)+'СЕТ СН'!$F$15</f>
        <v>163.72142083</v>
      </c>
      <c r="G195" s="36">
        <f>SUMIFS(СВЦЭМ!$E$33:$E$776,СВЦЭМ!$A$33:$A$776,$A195,СВЦЭМ!$B$33:$B$776,G$191)+'СЕТ СН'!$F$15</f>
        <v>156.85248322999999</v>
      </c>
      <c r="H195" s="36">
        <f>SUMIFS(СВЦЭМ!$E$33:$E$776,СВЦЭМ!$A$33:$A$776,$A195,СВЦЭМ!$B$33:$B$776,H$191)+'СЕТ СН'!$F$15</f>
        <v>150.26134740000001</v>
      </c>
      <c r="I195" s="36">
        <f>SUMIFS(СВЦЭМ!$E$33:$E$776,СВЦЭМ!$A$33:$A$776,$A195,СВЦЭМ!$B$33:$B$776,I$191)+'СЕТ СН'!$F$15</f>
        <v>148.31229015</v>
      </c>
      <c r="J195" s="36">
        <f>SUMIFS(СВЦЭМ!$E$33:$E$776,СВЦЭМ!$A$33:$A$776,$A195,СВЦЭМ!$B$33:$B$776,J$191)+'СЕТ СН'!$F$15</f>
        <v>144.90845508000001</v>
      </c>
      <c r="K195" s="36">
        <f>SUMIFS(СВЦЭМ!$E$33:$E$776,СВЦЭМ!$A$33:$A$776,$A195,СВЦЭМ!$B$33:$B$776,K$191)+'СЕТ СН'!$F$15</f>
        <v>139.17624183999999</v>
      </c>
      <c r="L195" s="36">
        <f>SUMIFS(СВЦЭМ!$E$33:$E$776,СВЦЭМ!$A$33:$A$776,$A195,СВЦЭМ!$B$33:$B$776,L$191)+'СЕТ СН'!$F$15</f>
        <v>136.10371602000001</v>
      </c>
      <c r="M195" s="36">
        <f>SUMIFS(СВЦЭМ!$E$33:$E$776,СВЦЭМ!$A$33:$A$776,$A195,СВЦЭМ!$B$33:$B$776,M$191)+'СЕТ СН'!$F$15</f>
        <v>136.39568714999999</v>
      </c>
      <c r="N195" s="36">
        <f>SUMIFS(СВЦЭМ!$E$33:$E$776,СВЦЭМ!$A$33:$A$776,$A195,СВЦЭМ!$B$33:$B$776,N$191)+'СЕТ СН'!$F$15</f>
        <v>136.76408570000001</v>
      </c>
      <c r="O195" s="36">
        <f>SUMIFS(СВЦЭМ!$E$33:$E$776,СВЦЭМ!$A$33:$A$776,$A195,СВЦЭМ!$B$33:$B$776,O$191)+'СЕТ СН'!$F$15</f>
        <v>137.49800568000001</v>
      </c>
      <c r="P195" s="36">
        <f>SUMIFS(СВЦЭМ!$E$33:$E$776,СВЦЭМ!$A$33:$A$776,$A195,СВЦЭМ!$B$33:$B$776,P$191)+'СЕТ СН'!$F$15</f>
        <v>141.20608025000001</v>
      </c>
      <c r="Q195" s="36">
        <f>SUMIFS(СВЦЭМ!$E$33:$E$776,СВЦЭМ!$A$33:$A$776,$A195,СВЦЭМ!$B$33:$B$776,Q$191)+'СЕТ СН'!$F$15</f>
        <v>141.96719060999999</v>
      </c>
      <c r="R195" s="36">
        <f>SUMIFS(СВЦЭМ!$E$33:$E$776,СВЦЭМ!$A$33:$A$776,$A195,СВЦЭМ!$B$33:$B$776,R$191)+'СЕТ СН'!$F$15</f>
        <v>133.9118287</v>
      </c>
      <c r="S195" s="36">
        <f>SUMIFS(СВЦЭМ!$E$33:$E$776,СВЦЭМ!$A$33:$A$776,$A195,СВЦЭМ!$B$33:$B$776,S$191)+'СЕТ СН'!$F$15</f>
        <v>127.39656721</v>
      </c>
      <c r="T195" s="36">
        <f>SUMIFS(СВЦЭМ!$E$33:$E$776,СВЦЭМ!$A$33:$A$776,$A195,СВЦЭМ!$B$33:$B$776,T$191)+'СЕТ СН'!$F$15</f>
        <v>124.68996529</v>
      </c>
      <c r="U195" s="36">
        <f>SUMIFS(СВЦЭМ!$E$33:$E$776,СВЦЭМ!$A$33:$A$776,$A195,СВЦЭМ!$B$33:$B$776,U$191)+'СЕТ СН'!$F$15</f>
        <v>123.41380421</v>
      </c>
      <c r="V195" s="36">
        <f>SUMIFS(СВЦЭМ!$E$33:$E$776,СВЦЭМ!$A$33:$A$776,$A195,СВЦЭМ!$B$33:$B$776,V$191)+'СЕТ СН'!$F$15</f>
        <v>125.21724894</v>
      </c>
      <c r="W195" s="36">
        <f>SUMIFS(СВЦЭМ!$E$33:$E$776,СВЦЭМ!$A$33:$A$776,$A195,СВЦЭМ!$B$33:$B$776,W$191)+'СЕТ СН'!$F$15</f>
        <v>128.94788582000001</v>
      </c>
      <c r="X195" s="36">
        <f>SUMIFS(СВЦЭМ!$E$33:$E$776,СВЦЭМ!$A$33:$A$776,$A195,СВЦЭМ!$B$33:$B$776,X$191)+'СЕТ СН'!$F$15</f>
        <v>131.88833979</v>
      </c>
      <c r="Y195" s="36">
        <f>SUMIFS(СВЦЭМ!$E$33:$E$776,СВЦЭМ!$A$33:$A$776,$A195,СВЦЭМ!$B$33:$B$776,Y$191)+'СЕТ СН'!$F$15</f>
        <v>138.34971956000001</v>
      </c>
    </row>
    <row r="196" spans="1:25" ht="15.75" x14ac:dyDescent="0.2">
      <c r="A196" s="35">
        <f t="shared" si="5"/>
        <v>43774</v>
      </c>
      <c r="B196" s="36">
        <f>SUMIFS(СВЦЭМ!$E$33:$E$776,СВЦЭМ!$A$33:$A$776,$A196,СВЦЭМ!$B$33:$B$776,B$191)+'СЕТ СН'!$F$15</f>
        <v>160.10638556999999</v>
      </c>
      <c r="C196" s="36">
        <f>SUMIFS(СВЦЭМ!$E$33:$E$776,СВЦЭМ!$A$33:$A$776,$A196,СВЦЭМ!$B$33:$B$776,C$191)+'СЕТ СН'!$F$15</f>
        <v>164.06657088</v>
      </c>
      <c r="D196" s="36">
        <f>SUMIFS(СВЦЭМ!$E$33:$E$776,СВЦЭМ!$A$33:$A$776,$A196,СВЦЭМ!$B$33:$B$776,D$191)+'СЕТ СН'!$F$15</f>
        <v>162.40879251000001</v>
      </c>
      <c r="E196" s="36">
        <f>SUMIFS(СВЦЭМ!$E$33:$E$776,СВЦЭМ!$A$33:$A$776,$A196,СВЦЭМ!$B$33:$B$776,E$191)+'СЕТ СН'!$F$15</f>
        <v>163.52124551</v>
      </c>
      <c r="F196" s="36">
        <f>SUMIFS(СВЦЭМ!$E$33:$E$776,СВЦЭМ!$A$33:$A$776,$A196,СВЦЭМ!$B$33:$B$776,F$191)+'СЕТ СН'!$F$15</f>
        <v>163.95028302</v>
      </c>
      <c r="G196" s="36">
        <f>SUMIFS(СВЦЭМ!$E$33:$E$776,СВЦЭМ!$A$33:$A$776,$A196,СВЦЭМ!$B$33:$B$776,G$191)+'СЕТ СН'!$F$15</f>
        <v>160.15324471</v>
      </c>
      <c r="H196" s="36">
        <f>SUMIFS(СВЦЭМ!$E$33:$E$776,СВЦЭМ!$A$33:$A$776,$A196,СВЦЭМ!$B$33:$B$776,H$191)+'СЕТ СН'!$F$15</f>
        <v>151.44368291000001</v>
      </c>
      <c r="I196" s="36">
        <f>SUMIFS(СВЦЭМ!$E$33:$E$776,СВЦЭМ!$A$33:$A$776,$A196,СВЦЭМ!$B$33:$B$776,I$191)+'СЕТ СН'!$F$15</f>
        <v>154.13313314999999</v>
      </c>
      <c r="J196" s="36">
        <f>SUMIFS(СВЦЭМ!$E$33:$E$776,СВЦЭМ!$A$33:$A$776,$A196,СВЦЭМ!$B$33:$B$776,J$191)+'СЕТ СН'!$F$15</f>
        <v>150.58888345</v>
      </c>
      <c r="K196" s="36">
        <f>SUMIFS(СВЦЭМ!$E$33:$E$776,СВЦЭМ!$A$33:$A$776,$A196,СВЦЭМ!$B$33:$B$776,K$191)+'СЕТ СН'!$F$15</f>
        <v>145.41837709000001</v>
      </c>
      <c r="L196" s="36">
        <f>SUMIFS(СВЦЭМ!$E$33:$E$776,СВЦЭМ!$A$33:$A$776,$A196,СВЦЭМ!$B$33:$B$776,L$191)+'СЕТ СН'!$F$15</f>
        <v>144.74471811000001</v>
      </c>
      <c r="M196" s="36">
        <f>SUMIFS(СВЦЭМ!$E$33:$E$776,СВЦЭМ!$A$33:$A$776,$A196,СВЦЭМ!$B$33:$B$776,M$191)+'СЕТ СН'!$F$15</f>
        <v>145.73896463</v>
      </c>
      <c r="N196" s="36">
        <f>SUMIFS(СВЦЭМ!$E$33:$E$776,СВЦЭМ!$A$33:$A$776,$A196,СВЦЭМ!$B$33:$B$776,N$191)+'СЕТ СН'!$F$15</f>
        <v>145.65414256</v>
      </c>
      <c r="O196" s="36">
        <f>SUMIFS(СВЦЭМ!$E$33:$E$776,СВЦЭМ!$A$33:$A$776,$A196,СВЦЭМ!$B$33:$B$776,O$191)+'СЕТ СН'!$F$15</f>
        <v>148.83588007</v>
      </c>
      <c r="P196" s="36">
        <f>SUMIFS(СВЦЭМ!$E$33:$E$776,СВЦЭМ!$A$33:$A$776,$A196,СВЦЭМ!$B$33:$B$776,P$191)+'СЕТ СН'!$F$15</f>
        <v>149.76644325999999</v>
      </c>
      <c r="Q196" s="36">
        <f>SUMIFS(СВЦЭМ!$E$33:$E$776,СВЦЭМ!$A$33:$A$776,$A196,СВЦЭМ!$B$33:$B$776,Q$191)+'СЕТ СН'!$F$15</f>
        <v>146.90961909999999</v>
      </c>
      <c r="R196" s="36">
        <f>SUMIFS(СВЦЭМ!$E$33:$E$776,СВЦЭМ!$A$33:$A$776,$A196,СВЦЭМ!$B$33:$B$776,R$191)+'СЕТ СН'!$F$15</f>
        <v>136.48153995999999</v>
      </c>
      <c r="S196" s="36">
        <f>SUMIFS(СВЦЭМ!$E$33:$E$776,СВЦЭМ!$A$33:$A$776,$A196,СВЦЭМ!$B$33:$B$776,S$191)+'СЕТ СН'!$F$15</f>
        <v>131.02162247999999</v>
      </c>
      <c r="T196" s="36">
        <f>SUMIFS(СВЦЭМ!$E$33:$E$776,СВЦЭМ!$A$33:$A$776,$A196,СВЦЭМ!$B$33:$B$776,T$191)+'СЕТ СН'!$F$15</f>
        <v>133.26550816</v>
      </c>
      <c r="U196" s="36">
        <f>SUMIFS(СВЦЭМ!$E$33:$E$776,СВЦЭМ!$A$33:$A$776,$A196,СВЦЭМ!$B$33:$B$776,U$191)+'СЕТ СН'!$F$15</f>
        <v>134.07552885999999</v>
      </c>
      <c r="V196" s="36">
        <f>SUMIFS(СВЦЭМ!$E$33:$E$776,СВЦЭМ!$A$33:$A$776,$A196,СВЦЭМ!$B$33:$B$776,V$191)+'СЕТ СН'!$F$15</f>
        <v>132.2244905</v>
      </c>
      <c r="W196" s="36">
        <f>SUMIFS(СВЦЭМ!$E$33:$E$776,СВЦЭМ!$A$33:$A$776,$A196,СВЦЭМ!$B$33:$B$776,W$191)+'СЕТ СН'!$F$15</f>
        <v>133.59647774999999</v>
      </c>
      <c r="X196" s="36">
        <f>SUMIFS(СВЦЭМ!$E$33:$E$776,СВЦЭМ!$A$33:$A$776,$A196,СВЦЭМ!$B$33:$B$776,X$191)+'СЕТ СН'!$F$15</f>
        <v>137.06914559000001</v>
      </c>
      <c r="Y196" s="36">
        <f>SUMIFS(СВЦЭМ!$E$33:$E$776,СВЦЭМ!$A$33:$A$776,$A196,СВЦЭМ!$B$33:$B$776,Y$191)+'СЕТ СН'!$F$15</f>
        <v>145.13266356</v>
      </c>
    </row>
    <row r="197" spans="1:25" ht="15.75" x14ac:dyDescent="0.2">
      <c r="A197" s="35">
        <f t="shared" si="5"/>
        <v>43775</v>
      </c>
      <c r="B197" s="36">
        <f>SUMIFS(СВЦЭМ!$E$33:$E$776,СВЦЭМ!$A$33:$A$776,$A197,СВЦЭМ!$B$33:$B$776,B$191)+'СЕТ СН'!$F$15</f>
        <v>144.48971699000001</v>
      </c>
      <c r="C197" s="36">
        <f>SUMIFS(СВЦЭМ!$E$33:$E$776,СВЦЭМ!$A$33:$A$776,$A197,СВЦЭМ!$B$33:$B$776,C$191)+'СЕТ СН'!$F$15</f>
        <v>148.62478528</v>
      </c>
      <c r="D197" s="36">
        <f>SUMIFS(СВЦЭМ!$E$33:$E$776,СВЦЭМ!$A$33:$A$776,$A197,СВЦЭМ!$B$33:$B$776,D$191)+'СЕТ СН'!$F$15</f>
        <v>151.39073891000001</v>
      </c>
      <c r="E197" s="36">
        <f>SUMIFS(СВЦЭМ!$E$33:$E$776,СВЦЭМ!$A$33:$A$776,$A197,СВЦЭМ!$B$33:$B$776,E$191)+'СЕТ СН'!$F$15</f>
        <v>152.91256532</v>
      </c>
      <c r="F197" s="36">
        <f>SUMIFS(СВЦЭМ!$E$33:$E$776,СВЦЭМ!$A$33:$A$776,$A197,СВЦЭМ!$B$33:$B$776,F$191)+'СЕТ СН'!$F$15</f>
        <v>153.7967222</v>
      </c>
      <c r="G197" s="36">
        <f>SUMIFS(СВЦЭМ!$E$33:$E$776,СВЦЭМ!$A$33:$A$776,$A197,СВЦЭМ!$B$33:$B$776,G$191)+'СЕТ СН'!$F$15</f>
        <v>150.48637033</v>
      </c>
      <c r="H197" s="36">
        <f>SUMIFS(СВЦЭМ!$E$33:$E$776,СВЦЭМ!$A$33:$A$776,$A197,СВЦЭМ!$B$33:$B$776,H$191)+'СЕТ СН'!$F$15</f>
        <v>144.66544714</v>
      </c>
      <c r="I197" s="36">
        <f>SUMIFS(СВЦЭМ!$E$33:$E$776,СВЦЭМ!$A$33:$A$776,$A197,СВЦЭМ!$B$33:$B$776,I$191)+'СЕТ СН'!$F$15</f>
        <v>138.40704188999999</v>
      </c>
      <c r="J197" s="36">
        <f>SUMIFS(СВЦЭМ!$E$33:$E$776,СВЦЭМ!$A$33:$A$776,$A197,СВЦЭМ!$B$33:$B$776,J$191)+'СЕТ СН'!$F$15</f>
        <v>136.8608304</v>
      </c>
      <c r="K197" s="36">
        <f>SUMIFS(СВЦЭМ!$E$33:$E$776,СВЦЭМ!$A$33:$A$776,$A197,СВЦЭМ!$B$33:$B$776,K$191)+'СЕТ СН'!$F$15</f>
        <v>135.97306193</v>
      </c>
      <c r="L197" s="36">
        <f>SUMIFS(СВЦЭМ!$E$33:$E$776,СВЦЭМ!$A$33:$A$776,$A197,СВЦЭМ!$B$33:$B$776,L$191)+'СЕТ СН'!$F$15</f>
        <v>139.47627256999999</v>
      </c>
      <c r="M197" s="36">
        <f>SUMIFS(СВЦЭМ!$E$33:$E$776,СВЦЭМ!$A$33:$A$776,$A197,СВЦЭМ!$B$33:$B$776,M$191)+'СЕТ СН'!$F$15</f>
        <v>145.90563924</v>
      </c>
      <c r="N197" s="36">
        <f>SUMIFS(СВЦЭМ!$E$33:$E$776,СВЦЭМ!$A$33:$A$776,$A197,СВЦЭМ!$B$33:$B$776,N$191)+'СЕТ СН'!$F$15</f>
        <v>147.92067037999999</v>
      </c>
      <c r="O197" s="36">
        <f>SUMIFS(СВЦЭМ!$E$33:$E$776,СВЦЭМ!$A$33:$A$776,$A197,СВЦЭМ!$B$33:$B$776,O$191)+'СЕТ СН'!$F$15</f>
        <v>148.56783830000001</v>
      </c>
      <c r="P197" s="36">
        <f>SUMIFS(СВЦЭМ!$E$33:$E$776,СВЦЭМ!$A$33:$A$776,$A197,СВЦЭМ!$B$33:$B$776,P$191)+'СЕТ СН'!$F$15</f>
        <v>150.53311787000001</v>
      </c>
      <c r="Q197" s="36">
        <f>SUMIFS(СВЦЭМ!$E$33:$E$776,СВЦЭМ!$A$33:$A$776,$A197,СВЦЭМ!$B$33:$B$776,Q$191)+'СЕТ СН'!$F$15</f>
        <v>147.85380314</v>
      </c>
      <c r="R197" s="36">
        <f>SUMIFS(СВЦЭМ!$E$33:$E$776,СВЦЭМ!$A$33:$A$776,$A197,СВЦЭМ!$B$33:$B$776,R$191)+'СЕТ СН'!$F$15</f>
        <v>139.84413355000001</v>
      </c>
      <c r="S197" s="36">
        <f>SUMIFS(СВЦЭМ!$E$33:$E$776,СВЦЭМ!$A$33:$A$776,$A197,СВЦЭМ!$B$33:$B$776,S$191)+'СЕТ СН'!$F$15</f>
        <v>136.02985096</v>
      </c>
      <c r="T197" s="36">
        <f>SUMIFS(СВЦЭМ!$E$33:$E$776,СВЦЭМ!$A$33:$A$776,$A197,СВЦЭМ!$B$33:$B$776,T$191)+'СЕТ СН'!$F$15</f>
        <v>140.86348541000001</v>
      </c>
      <c r="U197" s="36">
        <f>SUMIFS(СВЦЭМ!$E$33:$E$776,СВЦЭМ!$A$33:$A$776,$A197,СВЦЭМ!$B$33:$B$776,U$191)+'СЕТ СН'!$F$15</f>
        <v>138.50367822000001</v>
      </c>
      <c r="V197" s="36">
        <f>SUMIFS(СВЦЭМ!$E$33:$E$776,СВЦЭМ!$A$33:$A$776,$A197,СВЦЭМ!$B$33:$B$776,V$191)+'СЕТ СН'!$F$15</f>
        <v>136.05688979000001</v>
      </c>
      <c r="W197" s="36">
        <f>SUMIFS(СВЦЭМ!$E$33:$E$776,СВЦЭМ!$A$33:$A$776,$A197,СВЦЭМ!$B$33:$B$776,W$191)+'СЕТ СН'!$F$15</f>
        <v>133.61241998</v>
      </c>
      <c r="X197" s="36">
        <f>SUMIFS(СВЦЭМ!$E$33:$E$776,СВЦЭМ!$A$33:$A$776,$A197,СВЦЭМ!$B$33:$B$776,X$191)+'СЕТ СН'!$F$15</f>
        <v>134.15775822000001</v>
      </c>
      <c r="Y197" s="36">
        <f>SUMIFS(СВЦЭМ!$E$33:$E$776,СВЦЭМ!$A$33:$A$776,$A197,СВЦЭМ!$B$33:$B$776,Y$191)+'СЕТ СН'!$F$15</f>
        <v>133.25282848000001</v>
      </c>
    </row>
    <row r="198" spans="1:25" ht="15.75" x14ac:dyDescent="0.2">
      <c r="A198" s="35">
        <f t="shared" si="5"/>
        <v>43776</v>
      </c>
      <c r="B198" s="36">
        <f>SUMIFS(СВЦЭМ!$E$33:$E$776,СВЦЭМ!$A$33:$A$776,$A198,СВЦЭМ!$B$33:$B$776,B$191)+'СЕТ СН'!$F$15</f>
        <v>142.57260220000001</v>
      </c>
      <c r="C198" s="36">
        <f>SUMIFS(СВЦЭМ!$E$33:$E$776,СВЦЭМ!$A$33:$A$776,$A198,СВЦЭМ!$B$33:$B$776,C$191)+'СЕТ СН'!$F$15</f>
        <v>148.80365015999999</v>
      </c>
      <c r="D198" s="36">
        <f>SUMIFS(СВЦЭМ!$E$33:$E$776,СВЦЭМ!$A$33:$A$776,$A198,СВЦЭМ!$B$33:$B$776,D$191)+'СЕТ СН'!$F$15</f>
        <v>151.64198174000001</v>
      </c>
      <c r="E198" s="36">
        <f>SUMIFS(СВЦЭМ!$E$33:$E$776,СВЦЭМ!$A$33:$A$776,$A198,СВЦЭМ!$B$33:$B$776,E$191)+'СЕТ СН'!$F$15</f>
        <v>154.46105878</v>
      </c>
      <c r="F198" s="36">
        <f>SUMIFS(СВЦЭМ!$E$33:$E$776,СВЦЭМ!$A$33:$A$776,$A198,СВЦЭМ!$B$33:$B$776,F$191)+'СЕТ СН'!$F$15</f>
        <v>154.38299656000001</v>
      </c>
      <c r="G198" s="36">
        <f>SUMIFS(СВЦЭМ!$E$33:$E$776,СВЦЭМ!$A$33:$A$776,$A198,СВЦЭМ!$B$33:$B$776,G$191)+'СЕТ СН'!$F$15</f>
        <v>148.57978685</v>
      </c>
      <c r="H198" s="36">
        <f>SUMIFS(СВЦЭМ!$E$33:$E$776,СВЦЭМ!$A$33:$A$776,$A198,СВЦЭМ!$B$33:$B$776,H$191)+'СЕТ СН'!$F$15</f>
        <v>139.79369414000001</v>
      </c>
      <c r="I198" s="36">
        <f>SUMIFS(СВЦЭМ!$E$33:$E$776,СВЦЭМ!$A$33:$A$776,$A198,СВЦЭМ!$B$33:$B$776,I$191)+'СЕТ СН'!$F$15</f>
        <v>135.54130352000001</v>
      </c>
      <c r="J198" s="36">
        <f>SUMIFS(СВЦЭМ!$E$33:$E$776,СВЦЭМ!$A$33:$A$776,$A198,СВЦЭМ!$B$33:$B$776,J$191)+'СЕТ СН'!$F$15</f>
        <v>134.27879851</v>
      </c>
      <c r="K198" s="36">
        <f>SUMIFS(СВЦЭМ!$E$33:$E$776,СВЦЭМ!$A$33:$A$776,$A198,СВЦЭМ!$B$33:$B$776,K$191)+'СЕТ СН'!$F$15</f>
        <v>134.44608199999999</v>
      </c>
      <c r="L198" s="36">
        <f>SUMIFS(СВЦЭМ!$E$33:$E$776,СВЦЭМ!$A$33:$A$776,$A198,СВЦЭМ!$B$33:$B$776,L$191)+'СЕТ СН'!$F$15</f>
        <v>138.90980536000001</v>
      </c>
      <c r="M198" s="36">
        <f>SUMIFS(СВЦЭМ!$E$33:$E$776,СВЦЭМ!$A$33:$A$776,$A198,СВЦЭМ!$B$33:$B$776,M$191)+'СЕТ СН'!$F$15</f>
        <v>142.20859238</v>
      </c>
      <c r="N198" s="36">
        <f>SUMIFS(СВЦЭМ!$E$33:$E$776,СВЦЭМ!$A$33:$A$776,$A198,СВЦЭМ!$B$33:$B$776,N$191)+'СЕТ СН'!$F$15</f>
        <v>144.62333762</v>
      </c>
      <c r="O198" s="36">
        <f>SUMIFS(СВЦЭМ!$E$33:$E$776,СВЦЭМ!$A$33:$A$776,$A198,СВЦЭМ!$B$33:$B$776,O$191)+'СЕТ СН'!$F$15</f>
        <v>146.71577959999999</v>
      </c>
      <c r="P198" s="36">
        <f>SUMIFS(СВЦЭМ!$E$33:$E$776,СВЦЭМ!$A$33:$A$776,$A198,СВЦЭМ!$B$33:$B$776,P$191)+'СЕТ СН'!$F$15</f>
        <v>146.92783589999999</v>
      </c>
      <c r="Q198" s="36">
        <f>SUMIFS(СВЦЭМ!$E$33:$E$776,СВЦЭМ!$A$33:$A$776,$A198,СВЦЭМ!$B$33:$B$776,Q$191)+'СЕТ СН'!$F$15</f>
        <v>145.63932914</v>
      </c>
      <c r="R198" s="36">
        <f>SUMIFS(СВЦЭМ!$E$33:$E$776,СВЦЭМ!$A$33:$A$776,$A198,СВЦЭМ!$B$33:$B$776,R$191)+'СЕТ СН'!$F$15</f>
        <v>136.37016752</v>
      </c>
      <c r="S198" s="36">
        <f>SUMIFS(СВЦЭМ!$E$33:$E$776,СВЦЭМ!$A$33:$A$776,$A198,СВЦЭМ!$B$33:$B$776,S$191)+'СЕТ СН'!$F$15</f>
        <v>133.75471827999999</v>
      </c>
      <c r="T198" s="36">
        <f>SUMIFS(СВЦЭМ!$E$33:$E$776,СВЦЭМ!$A$33:$A$776,$A198,СВЦЭМ!$B$33:$B$776,T$191)+'СЕТ СН'!$F$15</f>
        <v>131.34399217999999</v>
      </c>
      <c r="U198" s="36">
        <f>SUMIFS(СВЦЭМ!$E$33:$E$776,СВЦЭМ!$A$33:$A$776,$A198,СВЦЭМ!$B$33:$B$776,U$191)+'СЕТ СН'!$F$15</f>
        <v>130.86768187000001</v>
      </c>
      <c r="V198" s="36">
        <f>SUMIFS(СВЦЭМ!$E$33:$E$776,СВЦЭМ!$A$33:$A$776,$A198,СВЦЭМ!$B$33:$B$776,V$191)+'СЕТ СН'!$F$15</f>
        <v>130.88229516999999</v>
      </c>
      <c r="W198" s="36">
        <f>SUMIFS(СВЦЭМ!$E$33:$E$776,СВЦЭМ!$A$33:$A$776,$A198,СВЦЭМ!$B$33:$B$776,W$191)+'СЕТ СН'!$F$15</f>
        <v>129.33798673000001</v>
      </c>
      <c r="X198" s="36">
        <f>SUMIFS(СВЦЭМ!$E$33:$E$776,СВЦЭМ!$A$33:$A$776,$A198,СВЦЭМ!$B$33:$B$776,X$191)+'СЕТ СН'!$F$15</f>
        <v>130.64756824</v>
      </c>
      <c r="Y198" s="36">
        <f>SUMIFS(СВЦЭМ!$E$33:$E$776,СВЦЭМ!$A$33:$A$776,$A198,СВЦЭМ!$B$33:$B$776,Y$191)+'СЕТ СН'!$F$15</f>
        <v>137.75294088999999</v>
      </c>
    </row>
    <row r="199" spans="1:25" ht="15.75" x14ac:dyDescent="0.2">
      <c r="A199" s="35">
        <f t="shared" si="5"/>
        <v>43777</v>
      </c>
      <c r="B199" s="36">
        <f>SUMIFS(СВЦЭМ!$E$33:$E$776,СВЦЭМ!$A$33:$A$776,$A199,СВЦЭМ!$B$33:$B$776,B$191)+'СЕТ СН'!$F$15</f>
        <v>152.71741301</v>
      </c>
      <c r="C199" s="36">
        <f>SUMIFS(СВЦЭМ!$E$33:$E$776,СВЦЭМ!$A$33:$A$776,$A199,СВЦЭМ!$B$33:$B$776,C$191)+'СЕТ СН'!$F$15</f>
        <v>160.28485343</v>
      </c>
      <c r="D199" s="36">
        <f>SUMIFS(СВЦЭМ!$E$33:$E$776,СВЦЭМ!$A$33:$A$776,$A199,СВЦЭМ!$B$33:$B$776,D$191)+'СЕТ СН'!$F$15</f>
        <v>162.1743558</v>
      </c>
      <c r="E199" s="36">
        <f>SUMIFS(СВЦЭМ!$E$33:$E$776,СВЦЭМ!$A$33:$A$776,$A199,СВЦЭМ!$B$33:$B$776,E$191)+'СЕТ СН'!$F$15</f>
        <v>163.87311678</v>
      </c>
      <c r="F199" s="36">
        <f>SUMIFS(СВЦЭМ!$E$33:$E$776,СВЦЭМ!$A$33:$A$776,$A199,СВЦЭМ!$B$33:$B$776,F$191)+'СЕТ СН'!$F$15</f>
        <v>163.01718636000001</v>
      </c>
      <c r="G199" s="36">
        <f>SUMIFS(СВЦЭМ!$E$33:$E$776,СВЦЭМ!$A$33:$A$776,$A199,СВЦЭМ!$B$33:$B$776,G$191)+'СЕТ СН'!$F$15</f>
        <v>159.03389655999999</v>
      </c>
      <c r="H199" s="36">
        <f>SUMIFS(СВЦЭМ!$E$33:$E$776,СВЦЭМ!$A$33:$A$776,$A199,СВЦЭМ!$B$33:$B$776,H$191)+'СЕТ СН'!$F$15</f>
        <v>148.94663395000001</v>
      </c>
      <c r="I199" s="36">
        <f>SUMIFS(СВЦЭМ!$E$33:$E$776,СВЦЭМ!$A$33:$A$776,$A199,СВЦЭМ!$B$33:$B$776,I$191)+'СЕТ СН'!$F$15</f>
        <v>142.59824305000001</v>
      </c>
      <c r="J199" s="36">
        <f>SUMIFS(СВЦЭМ!$E$33:$E$776,СВЦЭМ!$A$33:$A$776,$A199,СВЦЭМ!$B$33:$B$776,J$191)+'СЕТ СН'!$F$15</f>
        <v>140.68932720999999</v>
      </c>
      <c r="K199" s="36">
        <f>SUMIFS(СВЦЭМ!$E$33:$E$776,СВЦЭМ!$A$33:$A$776,$A199,СВЦЭМ!$B$33:$B$776,K$191)+'СЕТ СН'!$F$15</f>
        <v>140.18224251999999</v>
      </c>
      <c r="L199" s="36">
        <f>SUMIFS(СВЦЭМ!$E$33:$E$776,СВЦЭМ!$A$33:$A$776,$A199,СВЦЭМ!$B$33:$B$776,L$191)+'СЕТ СН'!$F$15</f>
        <v>138.80629098</v>
      </c>
      <c r="M199" s="36">
        <f>SUMIFS(СВЦЭМ!$E$33:$E$776,СВЦЭМ!$A$33:$A$776,$A199,СВЦЭМ!$B$33:$B$776,M$191)+'СЕТ СН'!$F$15</f>
        <v>141.19909632</v>
      </c>
      <c r="N199" s="36">
        <f>SUMIFS(СВЦЭМ!$E$33:$E$776,СВЦЭМ!$A$33:$A$776,$A199,СВЦЭМ!$B$33:$B$776,N$191)+'СЕТ СН'!$F$15</f>
        <v>143.56943483000001</v>
      </c>
      <c r="O199" s="36">
        <f>SUMIFS(СВЦЭМ!$E$33:$E$776,СВЦЭМ!$A$33:$A$776,$A199,СВЦЭМ!$B$33:$B$776,O$191)+'СЕТ СН'!$F$15</f>
        <v>145.41998394999999</v>
      </c>
      <c r="P199" s="36">
        <f>SUMIFS(СВЦЭМ!$E$33:$E$776,СВЦЭМ!$A$33:$A$776,$A199,СВЦЭМ!$B$33:$B$776,P$191)+'СЕТ СН'!$F$15</f>
        <v>146.14294599999999</v>
      </c>
      <c r="Q199" s="36">
        <f>SUMIFS(СВЦЭМ!$E$33:$E$776,СВЦЭМ!$A$33:$A$776,$A199,СВЦЭМ!$B$33:$B$776,Q$191)+'СЕТ СН'!$F$15</f>
        <v>146.61547256</v>
      </c>
      <c r="R199" s="36">
        <f>SUMIFS(СВЦЭМ!$E$33:$E$776,СВЦЭМ!$A$33:$A$776,$A199,СВЦЭМ!$B$33:$B$776,R$191)+'СЕТ СН'!$F$15</f>
        <v>138.66620519</v>
      </c>
      <c r="S199" s="36">
        <f>SUMIFS(СВЦЭМ!$E$33:$E$776,СВЦЭМ!$A$33:$A$776,$A199,СВЦЭМ!$B$33:$B$776,S$191)+'СЕТ СН'!$F$15</f>
        <v>135.03645800000001</v>
      </c>
      <c r="T199" s="36">
        <f>SUMIFS(СВЦЭМ!$E$33:$E$776,СВЦЭМ!$A$33:$A$776,$A199,СВЦЭМ!$B$33:$B$776,T$191)+'СЕТ СН'!$F$15</f>
        <v>131.66108700999999</v>
      </c>
      <c r="U199" s="36">
        <f>SUMIFS(СВЦЭМ!$E$33:$E$776,СВЦЭМ!$A$33:$A$776,$A199,СВЦЭМ!$B$33:$B$776,U$191)+'СЕТ СН'!$F$15</f>
        <v>130.39932067000001</v>
      </c>
      <c r="V199" s="36">
        <f>SUMIFS(СВЦЭМ!$E$33:$E$776,СВЦЭМ!$A$33:$A$776,$A199,СВЦЭМ!$B$33:$B$776,V$191)+'СЕТ СН'!$F$15</f>
        <v>133.12649144</v>
      </c>
      <c r="W199" s="36">
        <f>SUMIFS(СВЦЭМ!$E$33:$E$776,СВЦЭМ!$A$33:$A$776,$A199,СВЦЭМ!$B$33:$B$776,W$191)+'СЕТ СН'!$F$15</f>
        <v>135.71592443</v>
      </c>
      <c r="X199" s="36">
        <f>SUMIFS(СВЦЭМ!$E$33:$E$776,СВЦЭМ!$A$33:$A$776,$A199,СВЦЭМ!$B$33:$B$776,X$191)+'СЕТ СН'!$F$15</f>
        <v>139.05137166</v>
      </c>
      <c r="Y199" s="36">
        <f>SUMIFS(СВЦЭМ!$E$33:$E$776,СВЦЭМ!$A$33:$A$776,$A199,СВЦЭМ!$B$33:$B$776,Y$191)+'СЕТ СН'!$F$15</f>
        <v>144.51743060000001</v>
      </c>
    </row>
    <row r="200" spans="1:25" ht="15.75" x14ac:dyDescent="0.2">
      <c r="A200" s="35">
        <f t="shared" si="5"/>
        <v>43778</v>
      </c>
      <c r="B200" s="36">
        <f>SUMIFS(СВЦЭМ!$E$33:$E$776,СВЦЭМ!$A$33:$A$776,$A200,СВЦЭМ!$B$33:$B$776,B$191)+'СЕТ СН'!$F$15</f>
        <v>156.76079612000001</v>
      </c>
      <c r="C200" s="36">
        <f>SUMIFS(СВЦЭМ!$E$33:$E$776,СВЦЭМ!$A$33:$A$776,$A200,СВЦЭМ!$B$33:$B$776,C$191)+'СЕТ СН'!$F$15</f>
        <v>164.48819047000001</v>
      </c>
      <c r="D200" s="36">
        <f>SUMIFS(СВЦЭМ!$E$33:$E$776,СВЦЭМ!$A$33:$A$776,$A200,СВЦЭМ!$B$33:$B$776,D$191)+'СЕТ СН'!$F$15</f>
        <v>167.47149873000001</v>
      </c>
      <c r="E200" s="36">
        <f>SUMIFS(СВЦЭМ!$E$33:$E$776,СВЦЭМ!$A$33:$A$776,$A200,СВЦЭМ!$B$33:$B$776,E$191)+'СЕТ СН'!$F$15</f>
        <v>170.70984386999999</v>
      </c>
      <c r="F200" s="36">
        <f>SUMIFS(СВЦЭМ!$E$33:$E$776,СВЦЭМ!$A$33:$A$776,$A200,СВЦЭМ!$B$33:$B$776,F$191)+'СЕТ СН'!$F$15</f>
        <v>169.75851098000001</v>
      </c>
      <c r="G200" s="36">
        <f>SUMIFS(СВЦЭМ!$E$33:$E$776,СВЦЭМ!$A$33:$A$776,$A200,СВЦЭМ!$B$33:$B$776,G$191)+'СЕТ СН'!$F$15</f>
        <v>168.02336785</v>
      </c>
      <c r="H200" s="36">
        <f>SUMIFS(СВЦЭМ!$E$33:$E$776,СВЦЭМ!$A$33:$A$776,$A200,СВЦЭМ!$B$33:$B$776,H$191)+'СЕТ СН'!$F$15</f>
        <v>159.20959601999999</v>
      </c>
      <c r="I200" s="36">
        <f>SUMIFS(СВЦЭМ!$E$33:$E$776,СВЦЭМ!$A$33:$A$776,$A200,СВЦЭМ!$B$33:$B$776,I$191)+'СЕТ СН'!$F$15</f>
        <v>150.95908396999999</v>
      </c>
      <c r="J200" s="36">
        <f>SUMIFS(СВЦЭМ!$E$33:$E$776,СВЦЭМ!$A$33:$A$776,$A200,СВЦЭМ!$B$33:$B$776,J$191)+'СЕТ СН'!$F$15</f>
        <v>147.86989398</v>
      </c>
      <c r="K200" s="36">
        <f>SUMIFS(СВЦЭМ!$E$33:$E$776,СВЦЭМ!$A$33:$A$776,$A200,СВЦЭМ!$B$33:$B$776,K$191)+'СЕТ СН'!$F$15</f>
        <v>146.66933394</v>
      </c>
      <c r="L200" s="36">
        <f>SUMIFS(СВЦЭМ!$E$33:$E$776,СВЦЭМ!$A$33:$A$776,$A200,СВЦЭМ!$B$33:$B$776,L$191)+'СЕТ СН'!$F$15</f>
        <v>148.20030725999999</v>
      </c>
      <c r="M200" s="36">
        <f>SUMIFS(СВЦЭМ!$E$33:$E$776,СВЦЭМ!$A$33:$A$776,$A200,СВЦЭМ!$B$33:$B$776,M$191)+'СЕТ СН'!$F$15</f>
        <v>149.30121581</v>
      </c>
      <c r="N200" s="36">
        <f>SUMIFS(СВЦЭМ!$E$33:$E$776,СВЦЭМ!$A$33:$A$776,$A200,СВЦЭМ!$B$33:$B$776,N$191)+'СЕТ СН'!$F$15</f>
        <v>150.3037923</v>
      </c>
      <c r="O200" s="36">
        <f>SUMIFS(СВЦЭМ!$E$33:$E$776,СВЦЭМ!$A$33:$A$776,$A200,СВЦЭМ!$B$33:$B$776,O$191)+'СЕТ СН'!$F$15</f>
        <v>152.58875058999999</v>
      </c>
      <c r="P200" s="36">
        <f>SUMIFS(СВЦЭМ!$E$33:$E$776,СВЦЭМ!$A$33:$A$776,$A200,СВЦЭМ!$B$33:$B$776,P$191)+'СЕТ СН'!$F$15</f>
        <v>154.92078093999999</v>
      </c>
      <c r="Q200" s="36">
        <f>SUMIFS(СВЦЭМ!$E$33:$E$776,СВЦЭМ!$A$33:$A$776,$A200,СВЦЭМ!$B$33:$B$776,Q$191)+'СЕТ СН'!$F$15</f>
        <v>153.95391884</v>
      </c>
      <c r="R200" s="36">
        <f>SUMIFS(СВЦЭМ!$E$33:$E$776,СВЦЭМ!$A$33:$A$776,$A200,СВЦЭМ!$B$33:$B$776,R$191)+'СЕТ СН'!$F$15</f>
        <v>145.33880475000001</v>
      </c>
      <c r="S200" s="36">
        <f>SUMIFS(СВЦЭМ!$E$33:$E$776,СВЦЭМ!$A$33:$A$776,$A200,СВЦЭМ!$B$33:$B$776,S$191)+'СЕТ СН'!$F$15</f>
        <v>138.39882488000001</v>
      </c>
      <c r="T200" s="36">
        <f>SUMIFS(СВЦЭМ!$E$33:$E$776,СВЦЭМ!$A$33:$A$776,$A200,СВЦЭМ!$B$33:$B$776,T$191)+'СЕТ СН'!$F$15</f>
        <v>140.5402105</v>
      </c>
      <c r="U200" s="36">
        <f>SUMIFS(СВЦЭМ!$E$33:$E$776,СВЦЭМ!$A$33:$A$776,$A200,СВЦЭМ!$B$33:$B$776,U$191)+'СЕТ СН'!$F$15</f>
        <v>140.78216778999999</v>
      </c>
      <c r="V200" s="36">
        <f>SUMIFS(СВЦЭМ!$E$33:$E$776,СВЦЭМ!$A$33:$A$776,$A200,СВЦЭМ!$B$33:$B$776,V$191)+'СЕТ СН'!$F$15</f>
        <v>139.15659041000001</v>
      </c>
      <c r="W200" s="36">
        <f>SUMIFS(СВЦЭМ!$E$33:$E$776,СВЦЭМ!$A$33:$A$776,$A200,СВЦЭМ!$B$33:$B$776,W$191)+'СЕТ СН'!$F$15</f>
        <v>137.18077246999999</v>
      </c>
      <c r="X200" s="36">
        <f>SUMIFS(СВЦЭМ!$E$33:$E$776,СВЦЭМ!$A$33:$A$776,$A200,СВЦЭМ!$B$33:$B$776,X$191)+'СЕТ СН'!$F$15</f>
        <v>137.14248497</v>
      </c>
      <c r="Y200" s="36">
        <f>SUMIFS(СВЦЭМ!$E$33:$E$776,СВЦЭМ!$A$33:$A$776,$A200,СВЦЭМ!$B$33:$B$776,Y$191)+'СЕТ СН'!$F$15</f>
        <v>143.16707972</v>
      </c>
    </row>
    <row r="201" spans="1:25" ht="15.75" x14ac:dyDescent="0.2">
      <c r="A201" s="35">
        <f t="shared" si="5"/>
        <v>43779</v>
      </c>
      <c r="B201" s="36">
        <f>SUMIFS(СВЦЭМ!$E$33:$E$776,СВЦЭМ!$A$33:$A$776,$A201,СВЦЭМ!$B$33:$B$776,B$191)+'СЕТ СН'!$F$15</f>
        <v>156.22926774000001</v>
      </c>
      <c r="C201" s="36">
        <f>SUMIFS(СВЦЭМ!$E$33:$E$776,СВЦЭМ!$A$33:$A$776,$A201,СВЦЭМ!$B$33:$B$776,C$191)+'СЕТ СН'!$F$15</f>
        <v>163.46145258999999</v>
      </c>
      <c r="D201" s="36">
        <f>SUMIFS(СВЦЭМ!$E$33:$E$776,СВЦЭМ!$A$33:$A$776,$A201,СВЦЭМ!$B$33:$B$776,D$191)+'СЕТ СН'!$F$15</f>
        <v>167.03771304</v>
      </c>
      <c r="E201" s="36">
        <f>SUMIFS(СВЦЭМ!$E$33:$E$776,СВЦЭМ!$A$33:$A$776,$A201,СВЦЭМ!$B$33:$B$776,E$191)+'СЕТ СН'!$F$15</f>
        <v>169.91629268</v>
      </c>
      <c r="F201" s="36">
        <f>SUMIFS(СВЦЭМ!$E$33:$E$776,СВЦЭМ!$A$33:$A$776,$A201,СВЦЭМ!$B$33:$B$776,F$191)+'СЕТ СН'!$F$15</f>
        <v>169.83269386000001</v>
      </c>
      <c r="G201" s="36">
        <f>SUMIFS(СВЦЭМ!$E$33:$E$776,СВЦЭМ!$A$33:$A$776,$A201,СВЦЭМ!$B$33:$B$776,G$191)+'СЕТ СН'!$F$15</f>
        <v>167.37514594000001</v>
      </c>
      <c r="H201" s="36">
        <f>SUMIFS(СВЦЭМ!$E$33:$E$776,СВЦЭМ!$A$33:$A$776,$A201,СВЦЭМ!$B$33:$B$776,H$191)+'СЕТ СН'!$F$15</f>
        <v>162.23692955000001</v>
      </c>
      <c r="I201" s="36">
        <f>SUMIFS(СВЦЭМ!$E$33:$E$776,СВЦЭМ!$A$33:$A$776,$A201,СВЦЭМ!$B$33:$B$776,I$191)+'СЕТ СН'!$F$15</f>
        <v>160.03264261000001</v>
      </c>
      <c r="J201" s="36">
        <f>SUMIFS(СВЦЭМ!$E$33:$E$776,СВЦЭМ!$A$33:$A$776,$A201,СВЦЭМ!$B$33:$B$776,J$191)+'СЕТ СН'!$F$15</f>
        <v>157.81016373</v>
      </c>
      <c r="K201" s="36">
        <f>SUMIFS(СВЦЭМ!$E$33:$E$776,СВЦЭМ!$A$33:$A$776,$A201,СВЦЭМ!$B$33:$B$776,K$191)+'СЕТ СН'!$F$15</f>
        <v>151.95539303000001</v>
      </c>
      <c r="L201" s="36">
        <f>SUMIFS(СВЦЭМ!$E$33:$E$776,СВЦЭМ!$A$33:$A$776,$A201,СВЦЭМ!$B$33:$B$776,L$191)+'СЕТ СН'!$F$15</f>
        <v>149.0261108</v>
      </c>
      <c r="M201" s="36">
        <f>SUMIFS(СВЦЭМ!$E$33:$E$776,СВЦЭМ!$A$33:$A$776,$A201,СВЦЭМ!$B$33:$B$776,M$191)+'СЕТ СН'!$F$15</f>
        <v>149.02247456000001</v>
      </c>
      <c r="N201" s="36">
        <f>SUMIFS(СВЦЭМ!$E$33:$E$776,СВЦЭМ!$A$33:$A$776,$A201,СВЦЭМ!$B$33:$B$776,N$191)+'СЕТ СН'!$F$15</f>
        <v>150.38074492000001</v>
      </c>
      <c r="O201" s="36">
        <f>SUMIFS(СВЦЭМ!$E$33:$E$776,СВЦЭМ!$A$33:$A$776,$A201,СВЦЭМ!$B$33:$B$776,O$191)+'СЕТ СН'!$F$15</f>
        <v>152.93265751999999</v>
      </c>
      <c r="P201" s="36">
        <f>SUMIFS(СВЦЭМ!$E$33:$E$776,СВЦЭМ!$A$33:$A$776,$A201,СВЦЭМ!$B$33:$B$776,P$191)+'СЕТ СН'!$F$15</f>
        <v>156.14323261000001</v>
      </c>
      <c r="Q201" s="36">
        <f>SUMIFS(СВЦЭМ!$E$33:$E$776,СВЦЭМ!$A$33:$A$776,$A201,СВЦЭМ!$B$33:$B$776,Q$191)+'СЕТ СН'!$F$15</f>
        <v>156.67477228000001</v>
      </c>
      <c r="R201" s="36">
        <f>SUMIFS(СВЦЭМ!$E$33:$E$776,СВЦЭМ!$A$33:$A$776,$A201,СВЦЭМ!$B$33:$B$776,R$191)+'СЕТ СН'!$F$15</f>
        <v>146.49995956000001</v>
      </c>
      <c r="S201" s="36">
        <f>SUMIFS(СВЦЭМ!$E$33:$E$776,СВЦЭМ!$A$33:$A$776,$A201,СВЦЭМ!$B$33:$B$776,S$191)+'СЕТ СН'!$F$15</f>
        <v>140.27523486999999</v>
      </c>
      <c r="T201" s="36">
        <f>SUMIFS(СВЦЭМ!$E$33:$E$776,СВЦЭМ!$A$33:$A$776,$A201,СВЦЭМ!$B$33:$B$776,T$191)+'СЕТ СН'!$F$15</f>
        <v>142.17255503999999</v>
      </c>
      <c r="U201" s="36">
        <f>SUMIFS(СВЦЭМ!$E$33:$E$776,СВЦЭМ!$A$33:$A$776,$A201,СВЦЭМ!$B$33:$B$776,U$191)+'СЕТ СН'!$F$15</f>
        <v>141.71122355</v>
      </c>
      <c r="V201" s="36">
        <f>SUMIFS(СВЦЭМ!$E$33:$E$776,СВЦЭМ!$A$33:$A$776,$A201,СВЦЭМ!$B$33:$B$776,V$191)+'СЕТ СН'!$F$15</f>
        <v>139.96022173</v>
      </c>
      <c r="W201" s="36">
        <f>SUMIFS(СВЦЭМ!$E$33:$E$776,СВЦЭМ!$A$33:$A$776,$A201,СВЦЭМ!$B$33:$B$776,W$191)+'СЕТ СН'!$F$15</f>
        <v>138.50102142</v>
      </c>
      <c r="X201" s="36">
        <f>SUMIFS(СВЦЭМ!$E$33:$E$776,СВЦЭМ!$A$33:$A$776,$A201,СВЦЭМ!$B$33:$B$776,X$191)+'СЕТ СН'!$F$15</f>
        <v>135.71101615000001</v>
      </c>
      <c r="Y201" s="36">
        <f>SUMIFS(СВЦЭМ!$E$33:$E$776,СВЦЭМ!$A$33:$A$776,$A201,СВЦЭМ!$B$33:$B$776,Y$191)+'СЕТ СН'!$F$15</f>
        <v>139.52876416999999</v>
      </c>
    </row>
    <row r="202" spans="1:25" ht="15.75" x14ac:dyDescent="0.2">
      <c r="A202" s="35">
        <f t="shared" si="5"/>
        <v>43780</v>
      </c>
      <c r="B202" s="36">
        <f>SUMIFS(СВЦЭМ!$E$33:$E$776,СВЦЭМ!$A$33:$A$776,$A202,СВЦЭМ!$B$33:$B$776,B$191)+'СЕТ СН'!$F$15</f>
        <v>154.30087782999999</v>
      </c>
      <c r="C202" s="36">
        <f>SUMIFS(СВЦЭМ!$E$33:$E$776,СВЦЭМ!$A$33:$A$776,$A202,СВЦЭМ!$B$33:$B$776,C$191)+'СЕТ СН'!$F$15</f>
        <v>161.81143114</v>
      </c>
      <c r="D202" s="36">
        <f>SUMIFS(СВЦЭМ!$E$33:$E$776,СВЦЭМ!$A$33:$A$776,$A202,СВЦЭМ!$B$33:$B$776,D$191)+'СЕТ СН'!$F$15</f>
        <v>167.35665660000001</v>
      </c>
      <c r="E202" s="36">
        <f>SUMIFS(СВЦЭМ!$E$33:$E$776,СВЦЭМ!$A$33:$A$776,$A202,СВЦЭМ!$B$33:$B$776,E$191)+'СЕТ СН'!$F$15</f>
        <v>169.27708415999999</v>
      </c>
      <c r="F202" s="36">
        <f>SUMIFS(СВЦЭМ!$E$33:$E$776,СВЦЭМ!$A$33:$A$776,$A202,СВЦЭМ!$B$33:$B$776,F$191)+'СЕТ СН'!$F$15</f>
        <v>170.89655310000001</v>
      </c>
      <c r="G202" s="36">
        <f>SUMIFS(СВЦЭМ!$E$33:$E$776,СВЦЭМ!$A$33:$A$776,$A202,СВЦЭМ!$B$33:$B$776,G$191)+'СЕТ СН'!$F$15</f>
        <v>164.41134678</v>
      </c>
      <c r="H202" s="36">
        <f>SUMIFS(СВЦЭМ!$E$33:$E$776,СВЦЭМ!$A$33:$A$776,$A202,СВЦЭМ!$B$33:$B$776,H$191)+'СЕТ СН'!$F$15</f>
        <v>163.39073282000001</v>
      </c>
      <c r="I202" s="36">
        <f>SUMIFS(СВЦЭМ!$E$33:$E$776,СВЦЭМ!$A$33:$A$776,$A202,СВЦЭМ!$B$33:$B$776,I$191)+'СЕТ СН'!$F$15</f>
        <v>161.24692794000001</v>
      </c>
      <c r="J202" s="36">
        <f>SUMIFS(СВЦЭМ!$E$33:$E$776,СВЦЭМ!$A$33:$A$776,$A202,СВЦЭМ!$B$33:$B$776,J$191)+'СЕТ СН'!$F$15</f>
        <v>160.36289106999999</v>
      </c>
      <c r="K202" s="36">
        <f>SUMIFS(СВЦЭМ!$E$33:$E$776,СВЦЭМ!$A$33:$A$776,$A202,СВЦЭМ!$B$33:$B$776,K$191)+'СЕТ СН'!$F$15</f>
        <v>158.42868344999999</v>
      </c>
      <c r="L202" s="36">
        <f>SUMIFS(СВЦЭМ!$E$33:$E$776,СВЦЭМ!$A$33:$A$776,$A202,СВЦЭМ!$B$33:$B$776,L$191)+'СЕТ СН'!$F$15</f>
        <v>150.64442885</v>
      </c>
      <c r="M202" s="36">
        <f>SUMIFS(СВЦЭМ!$E$33:$E$776,СВЦЭМ!$A$33:$A$776,$A202,СВЦЭМ!$B$33:$B$776,M$191)+'СЕТ СН'!$F$15</f>
        <v>147.96700618</v>
      </c>
      <c r="N202" s="36">
        <f>SUMIFS(СВЦЭМ!$E$33:$E$776,СВЦЭМ!$A$33:$A$776,$A202,СВЦЭМ!$B$33:$B$776,N$191)+'СЕТ СН'!$F$15</f>
        <v>147.15678111</v>
      </c>
      <c r="O202" s="36">
        <f>SUMIFS(СВЦЭМ!$E$33:$E$776,СВЦЭМ!$A$33:$A$776,$A202,СВЦЭМ!$B$33:$B$776,O$191)+'СЕТ СН'!$F$15</f>
        <v>147.47275682</v>
      </c>
      <c r="P202" s="36">
        <f>SUMIFS(СВЦЭМ!$E$33:$E$776,СВЦЭМ!$A$33:$A$776,$A202,СВЦЭМ!$B$33:$B$776,P$191)+'СЕТ СН'!$F$15</f>
        <v>148.34060346000001</v>
      </c>
      <c r="Q202" s="36">
        <f>SUMIFS(СВЦЭМ!$E$33:$E$776,СВЦЭМ!$A$33:$A$776,$A202,СВЦЭМ!$B$33:$B$776,Q$191)+'СЕТ СН'!$F$15</f>
        <v>148.89504811</v>
      </c>
      <c r="R202" s="36">
        <f>SUMIFS(СВЦЭМ!$E$33:$E$776,СВЦЭМ!$A$33:$A$776,$A202,СВЦЭМ!$B$33:$B$776,R$191)+'СЕТ СН'!$F$15</f>
        <v>149.09938603000001</v>
      </c>
      <c r="S202" s="36">
        <f>SUMIFS(СВЦЭМ!$E$33:$E$776,СВЦЭМ!$A$33:$A$776,$A202,СВЦЭМ!$B$33:$B$776,S$191)+'СЕТ СН'!$F$15</f>
        <v>148.27601351999999</v>
      </c>
      <c r="T202" s="36">
        <f>SUMIFS(СВЦЭМ!$E$33:$E$776,СВЦЭМ!$A$33:$A$776,$A202,СВЦЭМ!$B$33:$B$776,T$191)+'СЕТ СН'!$F$15</f>
        <v>149.76610167999999</v>
      </c>
      <c r="U202" s="36">
        <f>SUMIFS(СВЦЭМ!$E$33:$E$776,СВЦЭМ!$A$33:$A$776,$A202,СВЦЭМ!$B$33:$B$776,U$191)+'СЕТ СН'!$F$15</f>
        <v>148.08489757000001</v>
      </c>
      <c r="V202" s="36">
        <f>SUMIFS(СВЦЭМ!$E$33:$E$776,СВЦЭМ!$A$33:$A$776,$A202,СВЦЭМ!$B$33:$B$776,V$191)+'СЕТ СН'!$F$15</f>
        <v>147.76349865</v>
      </c>
      <c r="W202" s="36">
        <f>SUMIFS(СВЦЭМ!$E$33:$E$776,СВЦЭМ!$A$33:$A$776,$A202,СВЦЭМ!$B$33:$B$776,W$191)+'СЕТ СН'!$F$15</f>
        <v>147.27871579000001</v>
      </c>
      <c r="X202" s="36">
        <f>SUMIFS(СВЦЭМ!$E$33:$E$776,СВЦЭМ!$A$33:$A$776,$A202,СВЦЭМ!$B$33:$B$776,X$191)+'СЕТ СН'!$F$15</f>
        <v>147.33715816</v>
      </c>
      <c r="Y202" s="36">
        <f>SUMIFS(СВЦЭМ!$E$33:$E$776,СВЦЭМ!$A$33:$A$776,$A202,СВЦЭМ!$B$33:$B$776,Y$191)+'СЕТ СН'!$F$15</f>
        <v>154.07367733999999</v>
      </c>
    </row>
    <row r="203" spans="1:25" ht="15.75" x14ac:dyDescent="0.2">
      <c r="A203" s="35">
        <f t="shared" si="5"/>
        <v>43781</v>
      </c>
      <c r="B203" s="36">
        <f>SUMIFS(СВЦЭМ!$E$33:$E$776,СВЦЭМ!$A$33:$A$776,$A203,СВЦЭМ!$B$33:$B$776,B$191)+'СЕТ СН'!$F$15</f>
        <v>152.79652646</v>
      </c>
      <c r="C203" s="36">
        <f>SUMIFS(СВЦЭМ!$E$33:$E$776,СВЦЭМ!$A$33:$A$776,$A203,СВЦЭМ!$B$33:$B$776,C$191)+'СЕТ СН'!$F$15</f>
        <v>161.76006018000001</v>
      </c>
      <c r="D203" s="36">
        <f>SUMIFS(СВЦЭМ!$E$33:$E$776,СВЦЭМ!$A$33:$A$776,$A203,СВЦЭМ!$B$33:$B$776,D$191)+'СЕТ СН'!$F$15</f>
        <v>163.03459705</v>
      </c>
      <c r="E203" s="36">
        <f>SUMIFS(СВЦЭМ!$E$33:$E$776,СВЦЭМ!$A$33:$A$776,$A203,СВЦЭМ!$B$33:$B$776,E$191)+'СЕТ СН'!$F$15</f>
        <v>165.10510128000001</v>
      </c>
      <c r="F203" s="36">
        <f>SUMIFS(СВЦЭМ!$E$33:$E$776,СВЦЭМ!$A$33:$A$776,$A203,СВЦЭМ!$B$33:$B$776,F$191)+'СЕТ СН'!$F$15</f>
        <v>164.08180601000001</v>
      </c>
      <c r="G203" s="36">
        <f>SUMIFS(СВЦЭМ!$E$33:$E$776,СВЦЭМ!$A$33:$A$776,$A203,СВЦЭМ!$B$33:$B$776,G$191)+'СЕТ СН'!$F$15</f>
        <v>159.58322586</v>
      </c>
      <c r="H203" s="36">
        <f>SUMIFS(СВЦЭМ!$E$33:$E$776,СВЦЭМ!$A$33:$A$776,$A203,СВЦЭМ!$B$33:$B$776,H$191)+'СЕТ СН'!$F$15</f>
        <v>153.4757218</v>
      </c>
      <c r="I203" s="36">
        <f>SUMIFS(СВЦЭМ!$E$33:$E$776,СВЦЭМ!$A$33:$A$776,$A203,СВЦЭМ!$B$33:$B$776,I$191)+'СЕТ СН'!$F$15</f>
        <v>149.07358306</v>
      </c>
      <c r="J203" s="36">
        <f>SUMIFS(СВЦЭМ!$E$33:$E$776,СВЦЭМ!$A$33:$A$776,$A203,СВЦЭМ!$B$33:$B$776,J$191)+'СЕТ СН'!$F$15</f>
        <v>145.43560439999999</v>
      </c>
      <c r="K203" s="36">
        <f>SUMIFS(СВЦЭМ!$E$33:$E$776,СВЦЭМ!$A$33:$A$776,$A203,СВЦЭМ!$B$33:$B$776,K$191)+'СЕТ СН'!$F$15</f>
        <v>144.88983793</v>
      </c>
      <c r="L203" s="36">
        <f>SUMIFS(СВЦЭМ!$E$33:$E$776,СВЦЭМ!$A$33:$A$776,$A203,СВЦЭМ!$B$33:$B$776,L$191)+'СЕТ СН'!$F$15</f>
        <v>139.49293055999999</v>
      </c>
      <c r="M203" s="36">
        <f>SUMIFS(СВЦЭМ!$E$33:$E$776,СВЦЭМ!$A$33:$A$776,$A203,СВЦЭМ!$B$33:$B$776,M$191)+'СЕТ СН'!$F$15</f>
        <v>136.76287893</v>
      </c>
      <c r="N203" s="36">
        <f>SUMIFS(СВЦЭМ!$E$33:$E$776,СВЦЭМ!$A$33:$A$776,$A203,СВЦЭМ!$B$33:$B$776,N$191)+'СЕТ СН'!$F$15</f>
        <v>141.46554775000001</v>
      </c>
      <c r="O203" s="36">
        <f>SUMIFS(СВЦЭМ!$E$33:$E$776,СВЦЭМ!$A$33:$A$776,$A203,СВЦЭМ!$B$33:$B$776,O$191)+'СЕТ СН'!$F$15</f>
        <v>142.7260871</v>
      </c>
      <c r="P203" s="36">
        <f>SUMIFS(СВЦЭМ!$E$33:$E$776,СВЦЭМ!$A$33:$A$776,$A203,СВЦЭМ!$B$33:$B$776,P$191)+'СЕТ СН'!$F$15</f>
        <v>146.27485985999999</v>
      </c>
      <c r="Q203" s="36">
        <f>SUMIFS(СВЦЭМ!$E$33:$E$776,СВЦЭМ!$A$33:$A$776,$A203,СВЦЭМ!$B$33:$B$776,Q$191)+'СЕТ СН'!$F$15</f>
        <v>149.48334201</v>
      </c>
      <c r="R203" s="36">
        <f>SUMIFS(СВЦЭМ!$E$33:$E$776,СВЦЭМ!$A$33:$A$776,$A203,СВЦЭМ!$B$33:$B$776,R$191)+'СЕТ СН'!$F$15</f>
        <v>149.48995984000001</v>
      </c>
      <c r="S203" s="36">
        <f>SUMIFS(СВЦЭМ!$E$33:$E$776,СВЦЭМ!$A$33:$A$776,$A203,СВЦЭМ!$B$33:$B$776,S$191)+'СЕТ СН'!$F$15</f>
        <v>151.05813778000001</v>
      </c>
      <c r="T203" s="36">
        <f>SUMIFS(СВЦЭМ!$E$33:$E$776,СВЦЭМ!$A$33:$A$776,$A203,СВЦЭМ!$B$33:$B$776,T$191)+'СЕТ СН'!$F$15</f>
        <v>149.27460482999999</v>
      </c>
      <c r="U203" s="36">
        <f>SUMIFS(СВЦЭМ!$E$33:$E$776,СВЦЭМ!$A$33:$A$776,$A203,СВЦЭМ!$B$33:$B$776,U$191)+'СЕТ СН'!$F$15</f>
        <v>147.52727381</v>
      </c>
      <c r="V203" s="36">
        <f>SUMIFS(СВЦЭМ!$E$33:$E$776,СВЦЭМ!$A$33:$A$776,$A203,СВЦЭМ!$B$33:$B$776,V$191)+'СЕТ СН'!$F$15</f>
        <v>146.70837942</v>
      </c>
      <c r="W203" s="36">
        <f>SUMIFS(СВЦЭМ!$E$33:$E$776,СВЦЭМ!$A$33:$A$776,$A203,СВЦЭМ!$B$33:$B$776,W$191)+'СЕТ СН'!$F$15</f>
        <v>150.36740352999999</v>
      </c>
      <c r="X203" s="36">
        <f>SUMIFS(СВЦЭМ!$E$33:$E$776,СВЦЭМ!$A$33:$A$776,$A203,СВЦЭМ!$B$33:$B$776,X$191)+'СЕТ СН'!$F$15</f>
        <v>154.92944850000001</v>
      </c>
      <c r="Y203" s="36">
        <f>SUMIFS(СВЦЭМ!$E$33:$E$776,СВЦЭМ!$A$33:$A$776,$A203,СВЦЭМ!$B$33:$B$776,Y$191)+'СЕТ СН'!$F$15</f>
        <v>166.64092969999999</v>
      </c>
    </row>
    <row r="204" spans="1:25" ht="15.75" x14ac:dyDescent="0.2">
      <c r="A204" s="35">
        <f t="shared" si="5"/>
        <v>43782</v>
      </c>
      <c r="B204" s="36">
        <f>SUMIFS(СВЦЭМ!$E$33:$E$776,СВЦЭМ!$A$33:$A$776,$A204,СВЦЭМ!$B$33:$B$776,B$191)+'СЕТ СН'!$F$15</f>
        <v>163.25952852</v>
      </c>
      <c r="C204" s="36">
        <f>SUMIFS(СВЦЭМ!$E$33:$E$776,СВЦЭМ!$A$33:$A$776,$A204,СВЦЭМ!$B$33:$B$776,C$191)+'СЕТ СН'!$F$15</f>
        <v>176.55410702</v>
      </c>
      <c r="D204" s="36">
        <f>SUMIFS(СВЦЭМ!$E$33:$E$776,СВЦЭМ!$A$33:$A$776,$A204,СВЦЭМ!$B$33:$B$776,D$191)+'СЕТ СН'!$F$15</f>
        <v>182.12098072000001</v>
      </c>
      <c r="E204" s="36">
        <f>SUMIFS(СВЦЭМ!$E$33:$E$776,СВЦЭМ!$A$33:$A$776,$A204,СВЦЭМ!$B$33:$B$776,E$191)+'СЕТ СН'!$F$15</f>
        <v>178.75853538999999</v>
      </c>
      <c r="F204" s="36">
        <f>SUMIFS(СВЦЭМ!$E$33:$E$776,СВЦЭМ!$A$33:$A$776,$A204,СВЦЭМ!$B$33:$B$776,F$191)+'СЕТ СН'!$F$15</f>
        <v>174.05772658999999</v>
      </c>
      <c r="G204" s="36">
        <f>SUMIFS(СВЦЭМ!$E$33:$E$776,СВЦЭМ!$A$33:$A$776,$A204,СВЦЭМ!$B$33:$B$776,G$191)+'СЕТ СН'!$F$15</f>
        <v>168.64063114000001</v>
      </c>
      <c r="H204" s="36">
        <f>SUMIFS(СВЦЭМ!$E$33:$E$776,СВЦЭМ!$A$33:$A$776,$A204,СВЦЭМ!$B$33:$B$776,H$191)+'СЕТ СН'!$F$15</f>
        <v>162.40670118</v>
      </c>
      <c r="I204" s="36">
        <f>SUMIFS(СВЦЭМ!$E$33:$E$776,СВЦЭМ!$A$33:$A$776,$A204,СВЦЭМ!$B$33:$B$776,I$191)+'СЕТ СН'!$F$15</f>
        <v>151.74746643</v>
      </c>
      <c r="J204" s="36">
        <f>SUMIFS(СВЦЭМ!$E$33:$E$776,СВЦЭМ!$A$33:$A$776,$A204,СВЦЭМ!$B$33:$B$776,J$191)+'СЕТ СН'!$F$15</f>
        <v>146.25073004999999</v>
      </c>
      <c r="K204" s="36">
        <f>SUMIFS(СВЦЭМ!$E$33:$E$776,СВЦЭМ!$A$33:$A$776,$A204,СВЦЭМ!$B$33:$B$776,K$191)+'СЕТ СН'!$F$15</f>
        <v>144.00458243</v>
      </c>
      <c r="L204" s="36">
        <f>SUMIFS(СВЦЭМ!$E$33:$E$776,СВЦЭМ!$A$33:$A$776,$A204,СВЦЭМ!$B$33:$B$776,L$191)+'СЕТ СН'!$F$15</f>
        <v>137.60854696999999</v>
      </c>
      <c r="M204" s="36">
        <f>SUMIFS(СВЦЭМ!$E$33:$E$776,СВЦЭМ!$A$33:$A$776,$A204,СВЦЭМ!$B$33:$B$776,M$191)+'СЕТ СН'!$F$15</f>
        <v>135.30943095999999</v>
      </c>
      <c r="N204" s="36">
        <f>SUMIFS(СВЦЭМ!$E$33:$E$776,СВЦЭМ!$A$33:$A$776,$A204,СВЦЭМ!$B$33:$B$776,N$191)+'СЕТ СН'!$F$15</f>
        <v>135.4476516</v>
      </c>
      <c r="O204" s="36">
        <f>SUMIFS(СВЦЭМ!$E$33:$E$776,СВЦЭМ!$A$33:$A$776,$A204,СВЦЭМ!$B$33:$B$776,O$191)+'СЕТ СН'!$F$15</f>
        <v>135.92597982000001</v>
      </c>
      <c r="P204" s="36">
        <f>SUMIFS(СВЦЭМ!$E$33:$E$776,СВЦЭМ!$A$33:$A$776,$A204,СВЦЭМ!$B$33:$B$776,P$191)+'СЕТ СН'!$F$15</f>
        <v>136.25827421</v>
      </c>
      <c r="Q204" s="36">
        <f>SUMIFS(СВЦЭМ!$E$33:$E$776,СВЦЭМ!$A$33:$A$776,$A204,СВЦЭМ!$B$33:$B$776,Q$191)+'СЕТ СН'!$F$15</f>
        <v>136.14960356</v>
      </c>
      <c r="R204" s="36">
        <f>SUMIFS(СВЦЭМ!$E$33:$E$776,СВЦЭМ!$A$33:$A$776,$A204,СВЦЭМ!$B$33:$B$776,R$191)+'СЕТ СН'!$F$15</f>
        <v>134.17140760999999</v>
      </c>
      <c r="S204" s="36">
        <f>SUMIFS(СВЦЭМ!$E$33:$E$776,СВЦЭМ!$A$33:$A$776,$A204,СВЦЭМ!$B$33:$B$776,S$191)+'СЕТ СН'!$F$15</f>
        <v>134.89938169999999</v>
      </c>
      <c r="T204" s="36">
        <f>SUMIFS(СВЦЭМ!$E$33:$E$776,СВЦЭМ!$A$33:$A$776,$A204,СВЦЭМ!$B$33:$B$776,T$191)+'СЕТ СН'!$F$15</f>
        <v>138.54309366999999</v>
      </c>
      <c r="U204" s="36">
        <f>SUMIFS(СВЦЭМ!$E$33:$E$776,СВЦЭМ!$A$33:$A$776,$A204,СВЦЭМ!$B$33:$B$776,U$191)+'СЕТ СН'!$F$15</f>
        <v>138.04441322</v>
      </c>
      <c r="V204" s="36">
        <f>SUMIFS(СВЦЭМ!$E$33:$E$776,СВЦЭМ!$A$33:$A$776,$A204,СВЦЭМ!$B$33:$B$776,V$191)+'СЕТ СН'!$F$15</f>
        <v>135.47390695999999</v>
      </c>
      <c r="W204" s="36">
        <f>SUMIFS(СВЦЭМ!$E$33:$E$776,СВЦЭМ!$A$33:$A$776,$A204,СВЦЭМ!$B$33:$B$776,W$191)+'СЕТ СН'!$F$15</f>
        <v>133.76242212</v>
      </c>
      <c r="X204" s="36">
        <f>SUMIFS(СВЦЭМ!$E$33:$E$776,СВЦЭМ!$A$33:$A$776,$A204,СВЦЭМ!$B$33:$B$776,X$191)+'СЕТ СН'!$F$15</f>
        <v>135.40213753</v>
      </c>
      <c r="Y204" s="36">
        <f>SUMIFS(СВЦЭМ!$E$33:$E$776,СВЦЭМ!$A$33:$A$776,$A204,СВЦЭМ!$B$33:$B$776,Y$191)+'СЕТ СН'!$F$15</f>
        <v>142.98662912</v>
      </c>
    </row>
    <row r="205" spans="1:25" ht="15.75" x14ac:dyDescent="0.2">
      <c r="A205" s="35">
        <f t="shared" si="5"/>
        <v>43783</v>
      </c>
      <c r="B205" s="36">
        <f>SUMIFS(СВЦЭМ!$E$33:$E$776,СВЦЭМ!$A$33:$A$776,$A205,СВЦЭМ!$B$33:$B$776,B$191)+'СЕТ СН'!$F$15</f>
        <v>140.13744</v>
      </c>
      <c r="C205" s="36">
        <f>SUMIFS(СВЦЭМ!$E$33:$E$776,СВЦЭМ!$A$33:$A$776,$A205,СВЦЭМ!$B$33:$B$776,C$191)+'СЕТ СН'!$F$15</f>
        <v>145.58943138999999</v>
      </c>
      <c r="D205" s="36">
        <f>SUMIFS(СВЦЭМ!$E$33:$E$776,СВЦЭМ!$A$33:$A$776,$A205,СВЦЭМ!$B$33:$B$776,D$191)+'СЕТ СН'!$F$15</f>
        <v>146.29229925999999</v>
      </c>
      <c r="E205" s="36">
        <f>SUMIFS(СВЦЭМ!$E$33:$E$776,СВЦЭМ!$A$33:$A$776,$A205,СВЦЭМ!$B$33:$B$776,E$191)+'СЕТ СН'!$F$15</f>
        <v>147.09450472</v>
      </c>
      <c r="F205" s="36">
        <f>SUMIFS(СВЦЭМ!$E$33:$E$776,СВЦЭМ!$A$33:$A$776,$A205,СВЦЭМ!$B$33:$B$776,F$191)+'СЕТ СН'!$F$15</f>
        <v>146.68308585</v>
      </c>
      <c r="G205" s="36">
        <f>SUMIFS(СВЦЭМ!$E$33:$E$776,СВЦЭМ!$A$33:$A$776,$A205,СВЦЭМ!$B$33:$B$776,G$191)+'СЕТ СН'!$F$15</f>
        <v>147.55011726999999</v>
      </c>
      <c r="H205" s="36">
        <f>SUMIFS(СВЦЭМ!$E$33:$E$776,СВЦЭМ!$A$33:$A$776,$A205,СВЦЭМ!$B$33:$B$776,H$191)+'СЕТ СН'!$F$15</f>
        <v>144.75430471000001</v>
      </c>
      <c r="I205" s="36">
        <f>SUMIFS(СВЦЭМ!$E$33:$E$776,СВЦЭМ!$A$33:$A$776,$A205,СВЦЭМ!$B$33:$B$776,I$191)+'СЕТ СН'!$F$15</f>
        <v>153.54251977999999</v>
      </c>
      <c r="J205" s="36">
        <f>SUMIFS(СВЦЭМ!$E$33:$E$776,СВЦЭМ!$A$33:$A$776,$A205,СВЦЭМ!$B$33:$B$776,J$191)+'СЕТ СН'!$F$15</f>
        <v>165.96881611000001</v>
      </c>
      <c r="K205" s="36">
        <f>SUMIFS(СВЦЭМ!$E$33:$E$776,СВЦЭМ!$A$33:$A$776,$A205,СВЦЭМ!$B$33:$B$776,K$191)+'СЕТ СН'!$F$15</f>
        <v>167.91325825999999</v>
      </c>
      <c r="L205" s="36">
        <f>SUMIFS(СВЦЭМ!$E$33:$E$776,СВЦЭМ!$A$33:$A$776,$A205,СВЦЭМ!$B$33:$B$776,L$191)+'СЕТ СН'!$F$15</f>
        <v>159.53229542</v>
      </c>
      <c r="M205" s="36">
        <f>SUMIFS(СВЦЭМ!$E$33:$E$776,СВЦЭМ!$A$33:$A$776,$A205,СВЦЭМ!$B$33:$B$776,M$191)+'СЕТ СН'!$F$15</f>
        <v>155.67739614999999</v>
      </c>
      <c r="N205" s="36">
        <f>SUMIFS(СВЦЭМ!$E$33:$E$776,СВЦЭМ!$A$33:$A$776,$A205,СВЦЭМ!$B$33:$B$776,N$191)+'СЕТ СН'!$F$15</f>
        <v>152.54641065999999</v>
      </c>
      <c r="O205" s="36">
        <f>SUMIFS(СВЦЭМ!$E$33:$E$776,СВЦЭМ!$A$33:$A$776,$A205,СВЦЭМ!$B$33:$B$776,O$191)+'СЕТ СН'!$F$15</f>
        <v>151.08775026999999</v>
      </c>
      <c r="P205" s="36">
        <f>SUMIFS(СВЦЭМ!$E$33:$E$776,СВЦЭМ!$A$33:$A$776,$A205,СВЦЭМ!$B$33:$B$776,P$191)+'СЕТ СН'!$F$15</f>
        <v>150.70587588999999</v>
      </c>
      <c r="Q205" s="36">
        <f>SUMIFS(СВЦЭМ!$E$33:$E$776,СВЦЭМ!$A$33:$A$776,$A205,СВЦЭМ!$B$33:$B$776,Q$191)+'СЕТ СН'!$F$15</f>
        <v>150.42110855000001</v>
      </c>
      <c r="R205" s="36">
        <f>SUMIFS(СВЦЭМ!$E$33:$E$776,СВЦЭМ!$A$33:$A$776,$A205,СВЦЭМ!$B$33:$B$776,R$191)+'СЕТ СН'!$F$15</f>
        <v>150.09085249</v>
      </c>
      <c r="S205" s="36">
        <f>SUMIFS(СВЦЭМ!$E$33:$E$776,СВЦЭМ!$A$33:$A$776,$A205,СВЦЭМ!$B$33:$B$776,S$191)+'СЕТ СН'!$F$15</f>
        <v>156.23045594000001</v>
      </c>
      <c r="T205" s="36">
        <f>SUMIFS(СВЦЭМ!$E$33:$E$776,СВЦЭМ!$A$33:$A$776,$A205,СВЦЭМ!$B$33:$B$776,T$191)+'СЕТ СН'!$F$15</f>
        <v>159.1112775</v>
      </c>
      <c r="U205" s="36">
        <f>SUMIFS(СВЦЭМ!$E$33:$E$776,СВЦЭМ!$A$33:$A$776,$A205,СВЦЭМ!$B$33:$B$776,U$191)+'СЕТ СН'!$F$15</f>
        <v>157.93298963000001</v>
      </c>
      <c r="V205" s="36">
        <f>SUMIFS(СВЦЭМ!$E$33:$E$776,СВЦЭМ!$A$33:$A$776,$A205,СВЦЭМ!$B$33:$B$776,V$191)+'СЕТ СН'!$F$15</f>
        <v>156.89759839999999</v>
      </c>
      <c r="W205" s="36">
        <f>SUMIFS(СВЦЭМ!$E$33:$E$776,СВЦЭМ!$A$33:$A$776,$A205,СВЦЭМ!$B$33:$B$776,W$191)+'СЕТ СН'!$F$15</f>
        <v>156.08816823000001</v>
      </c>
      <c r="X205" s="36">
        <f>SUMIFS(СВЦЭМ!$E$33:$E$776,СВЦЭМ!$A$33:$A$776,$A205,СВЦЭМ!$B$33:$B$776,X$191)+'СЕТ СН'!$F$15</f>
        <v>154.71692737999999</v>
      </c>
      <c r="Y205" s="36">
        <f>SUMIFS(СВЦЭМ!$E$33:$E$776,СВЦЭМ!$A$33:$A$776,$A205,СВЦЭМ!$B$33:$B$776,Y$191)+'СЕТ СН'!$F$15</f>
        <v>155.36710210000001</v>
      </c>
    </row>
    <row r="206" spans="1:25" ht="15.75" x14ac:dyDescent="0.2">
      <c r="A206" s="35">
        <f t="shared" si="5"/>
        <v>43784</v>
      </c>
      <c r="B206" s="36">
        <f>SUMIFS(СВЦЭМ!$E$33:$E$776,СВЦЭМ!$A$33:$A$776,$A206,СВЦЭМ!$B$33:$B$776,B$191)+'СЕТ СН'!$F$15</f>
        <v>154.78731923999999</v>
      </c>
      <c r="C206" s="36">
        <f>SUMIFS(СВЦЭМ!$E$33:$E$776,СВЦЭМ!$A$33:$A$776,$A206,СВЦЭМ!$B$33:$B$776,C$191)+'СЕТ СН'!$F$15</f>
        <v>162.12940915999999</v>
      </c>
      <c r="D206" s="36">
        <f>SUMIFS(СВЦЭМ!$E$33:$E$776,СВЦЭМ!$A$33:$A$776,$A206,СВЦЭМ!$B$33:$B$776,D$191)+'СЕТ СН'!$F$15</f>
        <v>160.85691972999999</v>
      </c>
      <c r="E206" s="36">
        <f>SUMIFS(СВЦЭМ!$E$33:$E$776,СВЦЭМ!$A$33:$A$776,$A206,СВЦЭМ!$B$33:$B$776,E$191)+'СЕТ СН'!$F$15</f>
        <v>162.89353985</v>
      </c>
      <c r="F206" s="36">
        <f>SUMIFS(СВЦЭМ!$E$33:$E$776,СВЦЭМ!$A$33:$A$776,$A206,СВЦЭМ!$B$33:$B$776,F$191)+'СЕТ СН'!$F$15</f>
        <v>162.82871458</v>
      </c>
      <c r="G206" s="36">
        <f>SUMIFS(СВЦЭМ!$E$33:$E$776,СВЦЭМ!$A$33:$A$776,$A206,СВЦЭМ!$B$33:$B$776,G$191)+'СЕТ СН'!$F$15</f>
        <v>159.36525277999999</v>
      </c>
      <c r="H206" s="36">
        <f>SUMIFS(СВЦЭМ!$E$33:$E$776,СВЦЭМ!$A$33:$A$776,$A206,СВЦЭМ!$B$33:$B$776,H$191)+'СЕТ СН'!$F$15</f>
        <v>157.44885377</v>
      </c>
      <c r="I206" s="36">
        <f>SUMIFS(СВЦЭМ!$E$33:$E$776,СВЦЭМ!$A$33:$A$776,$A206,СВЦЭМ!$B$33:$B$776,I$191)+'СЕТ СН'!$F$15</f>
        <v>159.95229004999999</v>
      </c>
      <c r="J206" s="36">
        <f>SUMIFS(СВЦЭМ!$E$33:$E$776,СВЦЭМ!$A$33:$A$776,$A206,СВЦЭМ!$B$33:$B$776,J$191)+'СЕТ СН'!$F$15</f>
        <v>161.60584446999999</v>
      </c>
      <c r="K206" s="36">
        <f>SUMIFS(СВЦЭМ!$E$33:$E$776,СВЦЭМ!$A$33:$A$776,$A206,СВЦЭМ!$B$33:$B$776,K$191)+'СЕТ СН'!$F$15</f>
        <v>163.18228861</v>
      </c>
      <c r="L206" s="36">
        <f>SUMIFS(СВЦЭМ!$E$33:$E$776,СВЦЭМ!$A$33:$A$776,$A206,СВЦЭМ!$B$33:$B$776,L$191)+'СЕТ СН'!$F$15</f>
        <v>153.81676876</v>
      </c>
      <c r="M206" s="36">
        <f>SUMIFS(СВЦЭМ!$E$33:$E$776,СВЦЭМ!$A$33:$A$776,$A206,СВЦЭМ!$B$33:$B$776,M$191)+'СЕТ СН'!$F$15</f>
        <v>148.69212340000001</v>
      </c>
      <c r="N206" s="36">
        <f>SUMIFS(СВЦЭМ!$E$33:$E$776,СВЦЭМ!$A$33:$A$776,$A206,СВЦЭМ!$B$33:$B$776,N$191)+'СЕТ СН'!$F$15</f>
        <v>147.31838010999999</v>
      </c>
      <c r="O206" s="36">
        <f>SUMIFS(СВЦЭМ!$E$33:$E$776,СВЦЭМ!$A$33:$A$776,$A206,СВЦЭМ!$B$33:$B$776,O$191)+'СЕТ СН'!$F$15</f>
        <v>147.14948921000001</v>
      </c>
      <c r="P206" s="36">
        <f>SUMIFS(СВЦЭМ!$E$33:$E$776,СВЦЭМ!$A$33:$A$776,$A206,СВЦЭМ!$B$33:$B$776,P$191)+'СЕТ СН'!$F$15</f>
        <v>146.61820193</v>
      </c>
      <c r="Q206" s="36">
        <f>SUMIFS(СВЦЭМ!$E$33:$E$776,СВЦЭМ!$A$33:$A$776,$A206,СВЦЭМ!$B$33:$B$776,Q$191)+'СЕТ СН'!$F$15</f>
        <v>146.3678443</v>
      </c>
      <c r="R206" s="36">
        <f>SUMIFS(СВЦЭМ!$E$33:$E$776,СВЦЭМ!$A$33:$A$776,$A206,СВЦЭМ!$B$33:$B$776,R$191)+'СЕТ СН'!$F$15</f>
        <v>146.92446752000001</v>
      </c>
      <c r="S206" s="36">
        <f>SUMIFS(СВЦЭМ!$E$33:$E$776,СВЦЭМ!$A$33:$A$776,$A206,СВЦЭМ!$B$33:$B$776,S$191)+'СЕТ СН'!$F$15</f>
        <v>149.59082243</v>
      </c>
      <c r="T206" s="36">
        <f>SUMIFS(СВЦЭМ!$E$33:$E$776,СВЦЭМ!$A$33:$A$776,$A206,СВЦЭМ!$B$33:$B$776,T$191)+'СЕТ СН'!$F$15</f>
        <v>150.36283107</v>
      </c>
      <c r="U206" s="36">
        <f>SUMIFS(СВЦЭМ!$E$33:$E$776,СВЦЭМ!$A$33:$A$776,$A206,СВЦЭМ!$B$33:$B$776,U$191)+'СЕТ СН'!$F$15</f>
        <v>148.78891869</v>
      </c>
      <c r="V206" s="36">
        <f>SUMIFS(СВЦЭМ!$E$33:$E$776,СВЦЭМ!$A$33:$A$776,$A206,СВЦЭМ!$B$33:$B$776,V$191)+'СЕТ СН'!$F$15</f>
        <v>147.08903211000001</v>
      </c>
      <c r="W206" s="36">
        <f>SUMIFS(СВЦЭМ!$E$33:$E$776,СВЦЭМ!$A$33:$A$776,$A206,СВЦЭМ!$B$33:$B$776,W$191)+'СЕТ СН'!$F$15</f>
        <v>146.00865802000001</v>
      </c>
      <c r="X206" s="36">
        <f>SUMIFS(СВЦЭМ!$E$33:$E$776,СВЦЭМ!$A$33:$A$776,$A206,СВЦЭМ!$B$33:$B$776,X$191)+'СЕТ СН'!$F$15</f>
        <v>143.70553778999999</v>
      </c>
      <c r="Y206" s="36">
        <f>SUMIFS(СВЦЭМ!$E$33:$E$776,СВЦЭМ!$A$33:$A$776,$A206,СВЦЭМ!$B$33:$B$776,Y$191)+'СЕТ СН'!$F$15</f>
        <v>144.01616781000001</v>
      </c>
    </row>
    <row r="207" spans="1:25" ht="15.75" x14ac:dyDescent="0.2">
      <c r="A207" s="35">
        <f t="shared" si="5"/>
        <v>43785</v>
      </c>
      <c r="B207" s="36">
        <f>SUMIFS(СВЦЭМ!$E$33:$E$776,СВЦЭМ!$A$33:$A$776,$A207,СВЦЭМ!$B$33:$B$776,B$191)+'СЕТ СН'!$F$15</f>
        <v>163.02417345999999</v>
      </c>
      <c r="C207" s="36">
        <f>SUMIFS(СВЦЭМ!$E$33:$E$776,СВЦЭМ!$A$33:$A$776,$A207,СВЦЭМ!$B$33:$B$776,C$191)+'СЕТ СН'!$F$15</f>
        <v>166.67779858</v>
      </c>
      <c r="D207" s="36">
        <f>SUMIFS(СВЦЭМ!$E$33:$E$776,СВЦЭМ!$A$33:$A$776,$A207,СВЦЭМ!$B$33:$B$776,D$191)+'СЕТ СН'!$F$15</f>
        <v>166.99469069</v>
      </c>
      <c r="E207" s="36">
        <f>SUMIFS(СВЦЭМ!$E$33:$E$776,СВЦЭМ!$A$33:$A$776,$A207,СВЦЭМ!$B$33:$B$776,E$191)+'СЕТ СН'!$F$15</f>
        <v>169.11466985999999</v>
      </c>
      <c r="F207" s="36">
        <f>SUMIFS(СВЦЭМ!$E$33:$E$776,СВЦЭМ!$A$33:$A$776,$A207,СВЦЭМ!$B$33:$B$776,F$191)+'СЕТ СН'!$F$15</f>
        <v>167.93229997</v>
      </c>
      <c r="G207" s="36">
        <f>SUMIFS(СВЦЭМ!$E$33:$E$776,СВЦЭМ!$A$33:$A$776,$A207,СВЦЭМ!$B$33:$B$776,G$191)+'СЕТ СН'!$F$15</f>
        <v>168.23739637</v>
      </c>
      <c r="H207" s="36">
        <f>SUMIFS(СВЦЭМ!$E$33:$E$776,СВЦЭМ!$A$33:$A$776,$A207,СВЦЭМ!$B$33:$B$776,H$191)+'СЕТ СН'!$F$15</f>
        <v>167.37303079</v>
      </c>
      <c r="I207" s="36">
        <f>SUMIFS(СВЦЭМ!$E$33:$E$776,СВЦЭМ!$A$33:$A$776,$A207,СВЦЭМ!$B$33:$B$776,I$191)+'СЕТ СН'!$F$15</f>
        <v>161.11967725</v>
      </c>
      <c r="J207" s="36">
        <f>SUMIFS(СВЦЭМ!$E$33:$E$776,СВЦЭМ!$A$33:$A$776,$A207,СВЦЭМ!$B$33:$B$776,J$191)+'СЕТ СН'!$F$15</f>
        <v>162.62104396000001</v>
      </c>
      <c r="K207" s="36">
        <f>SUMIFS(СВЦЭМ!$E$33:$E$776,СВЦЭМ!$A$33:$A$776,$A207,СВЦЭМ!$B$33:$B$776,K$191)+'СЕТ СН'!$F$15</f>
        <v>164.80114741</v>
      </c>
      <c r="L207" s="36">
        <f>SUMIFS(СВЦЭМ!$E$33:$E$776,СВЦЭМ!$A$33:$A$776,$A207,СВЦЭМ!$B$33:$B$776,L$191)+'СЕТ СН'!$F$15</f>
        <v>157.57041068999999</v>
      </c>
      <c r="M207" s="36">
        <f>SUMIFS(СВЦЭМ!$E$33:$E$776,СВЦЭМ!$A$33:$A$776,$A207,СВЦЭМ!$B$33:$B$776,M$191)+'СЕТ СН'!$F$15</f>
        <v>153.15876700999999</v>
      </c>
      <c r="N207" s="36">
        <f>SUMIFS(СВЦЭМ!$E$33:$E$776,СВЦЭМ!$A$33:$A$776,$A207,СВЦЭМ!$B$33:$B$776,N$191)+'СЕТ СН'!$F$15</f>
        <v>152.41246378</v>
      </c>
      <c r="O207" s="36">
        <f>SUMIFS(СВЦЭМ!$E$33:$E$776,СВЦЭМ!$A$33:$A$776,$A207,СВЦЭМ!$B$33:$B$776,O$191)+'СЕТ СН'!$F$15</f>
        <v>152.43518907999999</v>
      </c>
      <c r="P207" s="36">
        <f>SUMIFS(СВЦЭМ!$E$33:$E$776,СВЦЭМ!$A$33:$A$776,$A207,СВЦЭМ!$B$33:$B$776,P$191)+'СЕТ СН'!$F$15</f>
        <v>150.76411428</v>
      </c>
      <c r="Q207" s="36">
        <f>SUMIFS(СВЦЭМ!$E$33:$E$776,СВЦЭМ!$A$33:$A$776,$A207,СВЦЭМ!$B$33:$B$776,Q$191)+'СЕТ СН'!$F$15</f>
        <v>149.41812028000001</v>
      </c>
      <c r="R207" s="36">
        <f>SUMIFS(СВЦЭМ!$E$33:$E$776,СВЦЭМ!$A$33:$A$776,$A207,СВЦЭМ!$B$33:$B$776,R$191)+'СЕТ СН'!$F$15</f>
        <v>148.62205225</v>
      </c>
      <c r="S207" s="36">
        <f>SUMIFS(СВЦЭМ!$E$33:$E$776,СВЦЭМ!$A$33:$A$776,$A207,СВЦЭМ!$B$33:$B$776,S$191)+'СЕТ СН'!$F$15</f>
        <v>151.07719577</v>
      </c>
      <c r="T207" s="36">
        <f>SUMIFS(СВЦЭМ!$E$33:$E$776,СВЦЭМ!$A$33:$A$776,$A207,СВЦЭМ!$B$33:$B$776,T$191)+'СЕТ СН'!$F$15</f>
        <v>155.55074069</v>
      </c>
      <c r="U207" s="36">
        <f>SUMIFS(СВЦЭМ!$E$33:$E$776,СВЦЭМ!$A$33:$A$776,$A207,СВЦЭМ!$B$33:$B$776,U$191)+'СЕТ СН'!$F$15</f>
        <v>154.51089665999999</v>
      </c>
      <c r="V207" s="36">
        <f>SUMIFS(СВЦЭМ!$E$33:$E$776,СВЦЭМ!$A$33:$A$776,$A207,СВЦЭМ!$B$33:$B$776,V$191)+'СЕТ СН'!$F$15</f>
        <v>153.41926548999999</v>
      </c>
      <c r="W207" s="36">
        <f>SUMIFS(СВЦЭМ!$E$33:$E$776,СВЦЭМ!$A$33:$A$776,$A207,СВЦЭМ!$B$33:$B$776,W$191)+'СЕТ СН'!$F$15</f>
        <v>152.75868412</v>
      </c>
      <c r="X207" s="36">
        <f>SUMIFS(СВЦЭМ!$E$33:$E$776,СВЦЭМ!$A$33:$A$776,$A207,СВЦЭМ!$B$33:$B$776,X$191)+'СЕТ СН'!$F$15</f>
        <v>150.83104384000001</v>
      </c>
      <c r="Y207" s="36">
        <f>SUMIFS(СВЦЭМ!$E$33:$E$776,СВЦЭМ!$A$33:$A$776,$A207,СВЦЭМ!$B$33:$B$776,Y$191)+'СЕТ СН'!$F$15</f>
        <v>152.83976466999999</v>
      </c>
    </row>
    <row r="208" spans="1:25" ht="15.75" x14ac:dyDescent="0.2">
      <c r="A208" s="35">
        <f t="shared" si="5"/>
        <v>43786</v>
      </c>
      <c r="B208" s="36">
        <f>SUMIFS(СВЦЭМ!$E$33:$E$776,СВЦЭМ!$A$33:$A$776,$A208,СВЦЭМ!$B$33:$B$776,B$191)+'СЕТ СН'!$F$15</f>
        <v>161.3148774</v>
      </c>
      <c r="C208" s="36">
        <f>SUMIFS(СВЦЭМ!$E$33:$E$776,СВЦЭМ!$A$33:$A$776,$A208,СВЦЭМ!$B$33:$B$776,C$191)+'СЕТ СН'!$F$15</f>
        <v>167.06084207999999</v>
      </c>
      <c r="D208" s="36">
        <f>SUMIFS(СВЦЭМ!$E$33:$E$776,СВЦЭМ!$A$33:$A$776,$A208,СВЦЭМ!$B$33:$B$776,D$191)+'СЕТ СН'!$F$15</f>
        <v>165.62817294000001</v>
      </c>
      <c r="E208" s="36">
        <f>SUMIFS(СВЦЭМ!$E$33:$E$776,СВЦЭМ!$A$33:$A$776,$A208,СВЦЭМ!$B$33:$B$776,E$191)+'СЕТ СН'!$F$15</f>
        <v>168.43664815</v>
      </c>
      <c r="F208" s="36">
        <f>SUMIFS(СВЦЭМ!$E$33:$E$776,СВЦЭМ!$A$33:$A$776,$A208,СВЦЭМ!$B$33:$B$776,F$191)+'СЕТ СН'!$F$15</f>
        <v>167.80845773999999</v>
      </c>
      <c r="G208" s="36">
        <f>SUMIFS(СВЦЭМ!$E$33:$E$776,СВЦЭМ!$A$33:$A$776,$A208,СВЦЭМ!$B$33:$B$776,G$191)+'СЕТ СН'!$F$15</f>
        <v>166.66933825000001</v>
      </c>
      <c r="H208" s="36">
        <f>SUMIFS(СВЦЭМ!$E$33:$E$776,СВЦЭМ!$A$33:$A$776,$A208,СВЦЭМ!$B$33:$B$776,H$191)+'СЕТ СН'!$F$15</f>
        <v>163.95301105999999</v>
      </c>
      <c r="I208" s="36">
        <f>SUMIFS(СВЦЭМ!$E$33:$E$776,СВЦЭМ!$A$33:$A$776,$A208,СВЦЭМ!$B$33:$B$776,I$191)+'СЕТ СН'!$F$15</f>
        <v>160.819996</v>
      </c>
      <c r="J208" s="36">
        <f>SUMIFS(СВЦЭМ!$E$33:$E$776,СВЦЭМ!$A$33:$A$776,$A208,СВЦЭМ!$B$33:$B$776,J$191)+'СЕТ СН'!$F$15</f>
        <v>163.44757211999999</v>
      </c>
      <c r="K208" s="36">
        <f>SUMIFS(СВЦЭМ!$E$33:$E$776,СВЦЭМ!$A$33:$A$776,$A208,СВЦЭМ!$B$33:$B$776,K$191)+'СЕТ СН'!$F$15</f>
        <v>167.67870991999999</v>
      </c>
      <c r="L208" s="36">
        <f>SUMIFS(СВЦЭМ!$E$33:$E$776,СВЦЭМ!$A$33:$A$776,$A208,СВЦЭМ!$B$33:$B$776,L$191)+'СЕТ СН'!$F$15</f>
        <v>160.30451033</v>
      </c>
      <c r="M208" s="36">
        <f>SUMIFS(СВЦЭМ!$E$33:$E$776,СВЦЭМ!$A$33:$A$776,$A208,СВЦЭМ!$B$33:$B$776,M$191)+'СЕТ СН'!$F$15</f>
        <v>156.03845593</v>
      </c>
      <c r="N208" s="36">
        <f>SUMIFS(СВЦЭМ!$E$33:$E$776,СВЦЭМ!$A$33:$A$776,$A208,СВЦЭМ!$B$33:$B$776,N$191)+'СЕТ СН'!$F$15</f>
        <v>155.25572281999999</v>
      </c>
      <c r="O208" s="36">
        <f>SUMIFS(СВЦЭМ!$E$33:$E$776,СВЦЭМ!$A$33:$A$776,$A208,СВЦЭМ!$B$33:$B$776,O$191)+'СЕТ СН'!$F$15</f>
        <v>155.43193864</v>
      </c>
      <c r="P208" s="36">
        <f>SUMIFS(СВЦЭМ!$E$33:$E$776,СВЦЭМ!$A$33:$A$776,$A208,СВЦЭМ!$B$33:$B$776,P$191)+'СЕТ СН'!$F$15</f>
        <v>155.20930365000001</v>
      </c>
      <c r="Q208" s="36">
        <f>SUMIFS(СВЦЭМ!$E$33:$E$776,СВЦЭМ!$A$33:$A$776,$A208,СВЦЭМ!$B$33:$B$776,Q$191)+'СЕТ СН'!$F$15</f>
        <v>155.38734790000001</v>
      </c>
      <c r="R208" s="36">
        <f>SUMIFS(СВЦЭМ!$E$33:$E$776,СВЦЭМ!$A$33:$A$776,$A208,СВЦЭМ!$B$33:$B$776,R$191)+'СЕТ СН'!$F$15</f>
        <v>154.96819201</v>
      </c>
      <c r="S208" s="36">
        <f>SUMIFS(СВЦЭМ!$E$33:$E$776,СВЦЭМ!$A$33:$A$776,$A208,СВЦЭМ!$B$33:$B$776,S$191)+'СЕТ СН'!$F$15</f>
        <v>157.40621619999999</v>
      </c>
      <c r="T208" s="36">
        <f>SUMIFS(СВЦЭМ!$E$33:$E$776,СВЦЭМ!$A$33:$A$776,$A208,СВЦЭМ!$B$33:$B$776,T$191)+'СЕТ СН'!$F$15</f>
        <v>160.98890571999999</v>
      </c>
      <c r="U208" s="36">
        <f>SUMIFS(СВЦЭМ!$E$33:$E$776,СВЦЭМ!$A$33:$A$776,$A208,СВЦЭМ!$B$33:$B$776,U$191)+'СЕТ СН'!$F$15</f>
        <v>160.57854524000001</v>
      </c>
      <c r="V208" s="36">
        <f>SUMIFS(СВЦЭМ!$E$33:$E$776,СВЦЭМ!$A$33:$A$776,$A208,СВЦЭМ!$B$33:$B$776,V$191)+'СЕТ СН'!$F$15</f>
        <v>158.45678536</v>
      </c>
      <c r="W208" s="36">
        <f>SUMIFS(СВЦЭМ!$E$33:$E$776,СВЦЭМ!$A$33:$A$776,$A208,СВЦЭМ!$B$33:$B$776,W$191)+'СЕТ СН'!$F$15</f>
        <v>156.91213854</v>
      </c>
      <c r="X208" s="36">
        <f>SUMIFS(СВЦЭМ!$E$33:$E$776,СВЦЭМ!$A$33:$A$776,$A208,СВЦЭМ!$B$33:$B$776,X$191)+'СЕТ СН'!$F$15</f>
        <v>155.3710591</v>
      </c>
      <c r="Y208" s="36">
        <f>SUMIFS(СВЦЭМ!$E$33:$E$776,СВЦЭМ!$A$33:$A$776,$A208,СВЦЭМ!$B$33:$B$776,Y$191)+'СЕТ СН'!$F$15</f>
        <v>155.71769621000001</v>
      </c>
    </row>
    <row r="209" spans="1:25" ht="15.75" x14ac:dyDescent="0.2">
      <c r="A209" s="35">
        <f t="shared" si="5"/>
        <v>43787</v>
      </c>
      <c r="B209" s="36">
        <f>SUMIFS(СВЦЭМ!$E$33:$E$776,СВЦЭМ!$A$33:$A$776,$A209,СВЦЭМ!$B$33:$B$776,B$191)+'СЕТ СН'!$F$15</f>
        <v>156.73110481000001</v>
      </c>
      <c r="C209" s="36">
        <f>SUMIFS(СВЦЭМ!$E$33:$E$776,СВЦЭМ!$A$33:$A$776,$A209,СВЦЭМ!$B$33:$B$776,C$191)+'СЕТ СН'!$F$15</f>
        <v>159.17808855000001</v>
      </c>
      <c r="D209" s="36">
        <f>SUMIFS(СВЦЭМ!$E$33:$E$776,СВЦЭМ!$A$33:$A$776,$A209,СВЦЭМ!$B$33:$B$776,D$191)+'СЕТ СН'!$F$15</f>
        <v>157.47677497000001</v>
      </c>
      <c r="E209" s="36">
        <f>SUMIFS(СВЦЭМ!$E$33:$E$776,СВЦЭМ!$A$33:$A$776,$A209,СВЦЭМ!$B$33:$B$776,E$191)+'СЕТ СН'!$F$15</f>
        <v>159.18612553</v>
      </c>
      <c r="F209" s="36">
        <f>SUMIFS(СВЦЭМ!$E$33:$E$776,СВЦЭМ!$A$33:$A$776,$A209,СВЦЭМ!$B$33:$B$776,F$191)+'СЕТ СН'!$F$15</f>
        <v>157.37317662999999</v>
      </c>
      <c r="G209" s="36">
        <f>SUMIFS(СВЦЭМ!$E$33:$E$776,СВЦЭМ!$A$33:$A$776,$A209,СВЦЭМ!$B$33:$B$776,G$191)+'СЕТ СН'!$F$15</f>
        <v>158.14926496000001</v>
      </c>
      <c r="H209" s="36">
        <f>SUMIFS(СВЦЭМ!$E$33:$E$776,СВЦЭМ!$A$33:$A$776,$A209,СВЦЭМ!$B$33:$B$776,H$191)+'СЕТ СН'!$F$15</f>
        <v>162.17219244</v>
      </c>
      <c r="I209" s="36">
        <f>SUMIFS(СВЦЭМ!$E$33:$E$776,СВЦЭМ!$A$33:$A$776,$A209,СВЦЭМ!$B$33:$B$776,I$191)+'СЕТ СН'!$F$15</f>
        <v>168.17421325999999</v>
      </c>
      <c r="J209" s="36">
        <f>SUMIFS(СВЦЭМ!$E$33:$E$776,СВЦЭМ!$A$33:$A$776,$A209,СВЦЭМ!$B$33:$B$776,J$191)+'СЕТ СН'!$F$15</f>
        <v>171.93234659999999</v>
      </c>
      <c r="K209" s="36">
        <f>SUMIFS(СВЦЭМ!$E$33:$E$776,СВЦЭМ!$A$33:$A$776,$A209,СВЦЭМ!$B$33:$B$776,K$191)+'СЕТ СН'!$F$15</f>
        <v>174.42957163</v>
      </c>
      <c r="L209" s="36">
        <f>SUMIFS(СВЦЭМ!$E$33:$E$776,СВЦЭМ!$A$33:$A$776,$A209,СВЦЭМ!$B$33:$B$776,L$191)+'СЕТ СН'!$F$15</f>
        <v>167.96135103</v>
      </c>
      <c r="M209" s="36">
        <f>SUMIFS(СВЦЭМ!$E$33:$E$776,СВЦЭМ!$A$33:$A$776,$A209,СВЦЭМ!$B$33:$B$776,M$191)+'СЕТ СН'!$F$15</f>
        <v>163.31460575</v>
      </c>
      <c r="N209" s="36">
        <f>SUMIFS(СВЦЭМ!$E$33:$E$776,СВЦЭМ!$A$33:$A$776,$A209,СВЦЭМ!$B$33:$B$776,N$191)+'СЕТ СН'!$F$15</f>
        <v>162.47604870000001</v>
      </c>
      <c r="O209" s="36">
        <f>SUMIFS(СВЦЭМ!$E$33:$E$776,СВЦЭМ!$A$33:$A$776,$A209,СВЦЭМ!$B$33:$B$776,O$191)+'СЕТ СН'!$F$15</f>
        <v>162.42213509999999</v>
      </c>
      <c r="P209" s="36">
        <f>SUMIFS(СВЦЭМ!$E$33:$E$776,СВЦЭМ!$A$33:$A$776,$A209,СВЦЭМ!$B$33:$B$776,P$191)+'СЕТ СН'!$F$15</f>
        <v>162.60623039999999</v>
      </c>
      <c r="Q209" s="36">
        <f>SUMIFS(СВЦЭМ!$E$33:$E$776,СВЦЭМ!$A$33:$A$776,$A209,СВЦЭМ!$B$33:$B$776,Q$191)+'СЕТ СН'!$F$15</f>
        <v>162.096745</v>
      </c>
      <c r="R209" s="36">
        <f>SUMIFS(СВЦЭМ!$E$33:$E$776,СВЦЭМ!$A$33:$A$776,$A209,СВЦЭМ!$B$33:$B$776,R$191)+'СЕТ СН'!$F$15</f>
        <v>161.97752711999999</v>
      </c>
      <c r="S209" s="36">
        <f>SUMIFS(СВЦЭМ!$E$33:$E$776,СВЦЭМ!$A$33:$A$776,$A209,СВЦЭМ!$B$33:$B$776,S$191)+'СЕТ СН'!$F$15</f>
        <v>164.55786921000001</v>
      </c>
      <c r="T209" s="36">
        <f>SUMIFS(СВЦЭМ!$E$33:$E$776,СВЦЭМ!$A$33:$A$776,$A209,СВЦЭМ!$B$33:$B$776,T$191)+'СЕТ СН'!$F$15</f>
        <v>167.82058289</v>
      </c>
      <c r="U209" s="36">
        <f>SUMIFS(СВЦЭМ!$E$33:$E$776,СВЦЭМ!$A$33:$A$776,$A209,СВЦЭМ!$B$33:$B$776,U$191)+'СЕТ СН'!$F$15</f>
        <v>167.39550750999999</v>
      </c>
      <c r="V209" s="36">
        <f>SUMIFS(СВЦЭМ!$E$33:$E$776,СВЦЭМ!$A$33:$A$776,$A209,СВЦЭМ!$B$33:$B$776,V$191)+'СЕТ СН'!$F$15</f>
        <v>166.09618610999999</v>
      </c>
      <c r="W209" s="36">
        <f>SUMIFS(СВЦЭМ!$E$33:$E$776,СВЦЭМ!$A$33:$A$776,$A209,СВЦЭМ!$B$33:$B$776,W$191)+'СЕТ СН'!$F$15</f>
        <v>165.44028266999999</v>
      </c>
      <c r="X209" s="36">
        <f>SUMIFS(СВЦЭМ!$E$33:$E$776,СВЦЭМ!$A$33:$A$776,$A209,СВЦЭМ!$B$33:$B$776,X$191)+'СЕТ СН'!$F$15</f>
        <v>163.61436578000001</v>
      </c>
      <c r="Y209" s="36">
        <f>SUMIFS(СВЦЭМ!$E$33:$E$776,СВЦЭМ!$A$33:$A$776,$A209,СВЦЭМ!$B$33:$B$776,Y$191)+'СЕТ СН'!$F$15</f>
        <v>163.03955020999999</v>
      </c>
    </row>
    <row r="210" spans="1:25" ht="15.75" x14ac:dyDescent="0.2">
      <c r="A210" s="35">
        <f t="shared" si="5"/>
        <v>43788</v>
      </c>
      <c r="B210" s="36">
        <f>SUMIFS(СВЦЭМ!$E$33:$E$776,СВЦЭМ!$A$33:$A$776,$A210,СВЦЭМ!$B$33:$B$776,B$191)+'СЕТ СН'!$F$15</f>
        <v>176.71879969</v>
      </c>
      <c r="C210" s="36">
        <f>SUMIFS(СВЦЭМ!$E$33:$E$776,СВЦЭМ!$A$33:$A$776,$A210,СВЦЭМ!$B$33:$B$776,C$191)+'СЕТ СН'!$F$15</f>
        <v>181.31470763999999</v>
      </c>
      <c r="D210" s="36">
        <f>SUMIFS(СВЦЭМ!$E$33:$E$776,СВЦЭМ!$A$33:$A$776,$A210,СВЦЭМ!$B$33:$B$776,D$191)+'СЕТ СН'!$F$15</f>
        <v>181.28238787000001</v>
      </c>
      <c r="E210" s="36">
        <f>SUMIFS(СВЦЭМ!$E$33:$E$776,СВЦЭМ!$A$33:$A$776,$A210,СВЦЭМ!$B$33:$B$776,E$191)+'СЕТ СН'!$F$15</f>
        <v>181.48428102</v>
      </c>
      <c r="F210" s="36">
        <f>SUMIFS(СВЦЭМ!$E$33:$E$776,СВЦЭМ!$A$33:$A$776,$A210,СВЦЭМ!$B$33:$B$776,F$191)+'СЕТ СН'!$F$15</f>
        <v>178.74745041</v>
      </c>
      <c r="G210" s="36">
        <f>SUMIFS(СВЦЭМ!$E$33:$E$776,СВЦЭМ!$A$33:$A$776,$A210,СВЦЭМ!$B$33:$B$776,G$191)+'СЕТ СН'!$F$15</f>
        <v>177.93810078999999</v>
      </c>
      <c r="H210" s="36">
        <f>SUMIFS(СВЦЭМ!$E$33:$E$776,СВЦЭМ!$A$33:$A$776,$A210,СВЦЭМ!$B$33:$B$776,H$191)+'СЕТ СН'!$F$15</f>
        <v>173.12058314000001</v>
      </c>
      <c r="I210" s="36">
        <f>SUMIFS(СВЦЭМ!$E$33:$E$776,СВЦЭМ!$A$33:$A$776,$A210,СВЦЭМ!$B$33:$B$776,I$191)+'СЕТ СН'!$F$15</f>
        <v>174.80415855000001</v>
      </c>
      <c r="J210" s="36">
        <f>SUMIFS(СВЦЭМ!$E$33:$E$776,СВЦЭМ!$A$33:$A$776,$A210,СВЦЭМ!$B$33:$B$776,J$191)+'СЕТ СН'!$F$15</f>
        <v>176.23024805</v>
      </c>
      <c r="K210" s="36">
        <f>SUMIFS(СВЦЭМ!$E$33:$E$776,СВЦЭМ!$A$33:$A$776,$A210,СВЦЭМ!$B$33:$B$776,K$191)+'СЕТ СН'!$F$15</f>
        <v>177.70289134999999</v>
      </c>
      <c r="L210" s="36">
        <f>SUMIFS(СВЦЭМ!$E$33:$E$776,СВЦЭМ!$A$33:$A$776,$A210,СВЦЭМ!$B$33:$B$776,L$191)+'СЕТ СН'!$F$15</f>
        <v>170.01996259000001</v>
      </c>
      <c r="M210" s="36">
        <f>SUMIFS(СВЦЭМ!$E$33:$E$776,СВЦЭМ!$A$33:$A$776,$A210,СВЦЭМ!$B$33:$B$776,M$191)+'СЕТ СН'!$F$15</f>
        <v>166.71851261</v>
      </c>
      <c r="N210" s="36">
        <f>SUMIFS(СВЦЭМ!$E$33:$E$776,СВЦЭМ!$A$33:$A$776,$A210,СВЦЭМ!$B$33:$B$776,N$191)+'СЕТ СН'!$F$15</f>
        <v>165.72864351999999</v>
      </c>
      <c r="O210" s="36">
        <f>SUMIFS(СВЦЭМ!$E$33:$E$776,СВЦЭМ!$A$33:$A$776,$A210,СВЦЭМ!$B$33:$B$776,O$191)+'СЕТ СН'!$F$15</f>
        <v>164.92581612000001</v>
      </c>
      <c r="P210" s="36">
        <f>SUMIFS(СВЦЭМ!$E$33:$E$776,СВЦЭМ!$A$33:$A$776,$A210,СВЦЭМ!$B$33:$B$776,P$191)+'СЕТ СН'!$F$15</f>
        <v>164.87724434</v>
      </c>
      <c r="Q210" s="36">
        <f>SUMIFS(СВЦЭМ!$E$33:$E$776,СВЦЭМ!$A$33:$A$776,$A210,СВЦЭМ!$B$33:$B$776,Q$191)+'СЕТ СН'!$F$15</f>
        <v>165.25272914999999</v>
      </c>
      <c r="R210" s="36">
        <f>SUMIFS(СВЦЭМ!$E$33:$E$776,СВЦЭМ!$A$33:$A$776,$A210,СВЦЭМ!$B$33:$B$776,R$191)+'СЕТ СН'!$F$15</f>
        <v>164.96220074999999</v>
      </c>
      <c r="S210" s="36">
        <f>SUMIFS(СВЦЭМ!$E$33:$E$776,СВЦЭМ!$A$33:$A$776,$A210,СВЦЭМ!$B$33:$B$776,S$191)+'СЕТ СН'!$F$15</f>
        <v>167.09933856000001</v>
      </c>
      <c r="T210" s="36">
        <f>SUMIFS(СВЦЭМ!$E$33:$E$776,СВЦЭМ!$A$33:$A$776,$A210,СВЦЭМ!$B$33:$B$776,T$191)+'СЕТ СН'!$F$15</f>
        <v>169.76714372000001</v>
      </c>
      <c r="U210" s="36">
        <f>SUMIFS(СВЦЭМ!$E$33:$E$776,СВЦЭМ!$A$33:$A$776,$A210,СВЦЭМ!$B$33:$B$776,U$191)+'СЕТ СН'!$F$15</f>
        <v>169.0796282</v>
      </c>
      <c r="V210" s="36">
        <f>SUMIFS(СВЦЭМ!$E$33:$E$776,СВЦЭМ!$A$33:$A$776,$A210,СВЦЭМ!$B$33:$B$776,V$191)+'СЕТ СН'!$F$15</f>
        <v>168.20898412</v>
      </c>
      <c r="W210" s="36">
        <f>SUMIFS(СВЦЭМ!$E$33:$E$776,СВЦЭМ!$A$33:$A$776,$A210,СВЦЭМ!$B$33:$B$776,W$191)+'СЕТ СН'!$F$15</f>
        <v>167.49557772</v>
      </c>
      <c r="X210" s="36">
        <f>SUMIFS(СВЦЭМ!$E$33:$E$776,СВЦЭМ!$A$33:$A$776,$A210,СВЦЭМ!$B$33:$B$776,X$191)+'СЕТ СН'!$F$15</f>
        <v>166.75393425999999</v>
      </c>
      <c r="Y210" s="36">
        <f>SUMIFS(СВЦЭМ!$E$33:$E$776,СВЦЭМ!$A$33:$A$776,$A210,СВЦЭМ!$B$33:$B$776,Y$191)+'СЕТ СН'!$F$15</f>
        <v>167.78842399000001</v>
      </c>
    </row>
    <row r="211" spans="1:25" ht="15.75" x14ac:dyDescent="0.2">
      <c r="A211" s="35">
        <f t="shared" si="5"/>
        <v>43789</v>
      </c>
      <c r="B211" s="36">
        <f>SUMIFS(СВЦЭМ!$E$33:$E$776,СВЦЭМ!$A$33:$A$776,$A211,СВЦЭМ!$B$33:$B$776,B$191)+'СЕТ СН'!$F$15</f>
        <v>163.77569625000001</v>
      </c>
      <c r="C211" s="36">
        <f>SUMIFS(СВЦЭМ!$E$33:$E$776,СВЦЭМ!$A$33:$A$776,$A211,СВЦЭМ!$B$33:$B$776,C$191)+'СЕТ СН'!$F$15</f>
        <v>166.19895546000001</v>
      </c>
      <c r="D211" s="36">
        <f>SUMIFS(СВЦЭМ!$E$33:$E$776,СВЦЭМ!$A$33:$A$776,$A211,СВЦЭМ!$B$33:$B$776,D$191)+'СЕТ СН'!$F$15</f>
        <v>166.12139866999999</v>
      </c>
      <c r="E211" s="36">
        <f>SUMIFS(СВЦЭМ!$E$33:$E$776,СВЦЭМ!$A$33:$A$776,$A211,СВЦЭМ!$B$33:$B$776,E$191)+'СЕТ СН'!$F$15</f>
        <v>167.53784967999999</v>
      </c>
      <c r="F211" s="36">
        <f>SUMIFS(СВЦЭМ!$E$33:$E$776,СВЦЭМ!$A$33:$A$776,$A211,СВЦЭМ!$B$33:$B$776,F$191)+'СЕТ СН'!$F$15</f>
        <v>165.24533095000001</v>
      </c>
      <c r="G211" s="36">
        <f>SUMIFS(СВЦЭМ!$E$33:$E$776,СВЦЭМ!$A$33:$A$776,$A211,СВЦЭМ!$B$33:$B$776,G$191)+'СЕТ СН'!$F$15</f>
        <v>165.48296053000001</v>
      </c>
      <c r="H211" s="36">
        <f>SUMIFS(СВЦЭМ!$E$33:$E$776,СВЦЭМ!$A$33:$A$776,$A211,СВЦЭМ!$B$33:$B$776,H$191)+'СЕТ СН'!$F$15</f>
        <v>166.99153631999999</v>
      </c>
      <c r="I211" s="36">
        <f>SUMIFS(СВЦЭМ!$E$33:$E$776,СВЦЭМ!$A$33:$A$776,$A211,СВЦЭМ!$B$33:$B$776,I$191)+'СЕТ СН'!$F$15</f>
        <v>168.76747026000001</v>
      </c>
      <c r="J211" s="36">
        <f>SUMIFS(СВЦЭМ!$E$33:$E$776,СВЦЭМ!$A$33:$A$776,$A211,СВЦЭМ!$B$33:$B$776,J$191)+'СЕТ СН'!$F$15</f>
        <v>170.59450022999999</v>
      </c>
      <c r="K211" s="36">
        <f>SUMIFS(СВЦЭМ!$E$33:$E$776,СВЦЭМ!$A$33:$A$776,$A211,СВЦЭМ!$B$33:$B$776,K$191)+'СЕТ СН'!$F$15</f>
        <v>171.91409734999999</v>
      </c>
      <c r="L211" s="36">
        <f>SUMIFS(СВЦЭМ!$E$33:$E$776,СВЦЭМ!$A$33:$A$776,$A211,СВЦЭМ!$B$33:$B$776,L$191)+'СЕТ СН'!$F$15</f>
        <v>166.25897375</v>
      </c>
      <c r="M211" s="36">
        <f>SUMIFS(СВЦЭМ!$E$33:$E$776,СВЦЭМ!$A$33:$A$776,$A211,СВЦЭМ!$B$33:$B$776,M$191)+'СЕТ СН'!$F$15</f>
        <v>161.60748745000001</v>
      </c>
      <c r="N211" s="36">
        <f>SUMIFS(СВЦЭМ!$E$33:$E$776,СВЦЭМ!$A$33:$A$776,$A211,СВЦЭМ!$B$33:$B$776,N$191)+'СЕТ СН'!$F$15</f>
        <v>159.41856476000001</v>
      </c>
      <c r="O211" s="36">
        <f>SUMIFS(СВЦЭМ!$E$33:$E$776,СВЦЭМ!$A$33:$A$776,$A211,СВЦЭМ!$B$33:$B$776,O$191)+'СЕТ СН'!$F$15</f>
        <v>159.50000578999999</v>
      </c>
      <c r="P211" s="36">
        <f>SUMIFS(СВЦЭМ!$E$33:$E$776,СВЦЭМ!$A$33:$A$776,$A211,СВЦЭМ!$B$33:$B$776,P$191)+'СЕТ СН'!$F$15</f>
        <v>158.39101303000001</v>
      </c>
      <c r="Q211" s="36">
        <f>SUMIFS(СВЦЭМ!$E$33:$E$776,СВЦЭМ!$A$33:$A$776,$A211,СВЦЭМ!$B$33:$B$776,Q$191)+'СЕТ СН'!$F$15</f>
        <v>157.43957193</v>
      </c>
      <c r="R211" s="36">
        <f>SUMIFS(СВЦЭМ!$E$33:$E$776,СВЦЭМ!$A$33:$A$776,$A211,СВЦЭМ!$B$33:$B$776,R$191)+'СЕТ СН'!$F$15</f>
        <v>159.00191756999999</v>
      </c>
      <c r="S211" s="36">
        <f>SUMIFS(СВЦЭМ!$E$33:$E$776,СВЦЭМ!$A$33:$A$776,$A211,СВЦЭМ!$B$33:$B$776,S$191)+'СЕТ СН'!$F$15</f>
        <v>162.33935249999999</v>
      </c>
      <c r="T211" s="36">
        <f>SUMIFS(СВЦЭМ!$E$33:$E$776,СВЦЭМ!$A$33:$A$776,$A211,СВЦЭМ!$B$33:$B$776,T$191)+'СЕТ СН'!$F$15</f>
        <v>164.25434423999999</v>
      </c>
      <c r="U211" s="36">
        <f>SUMIFS(СВЦЭМ!$E$33:$E$776,СВЦЭМ!$A$33:$A$776,$A211,СВЦЭМ!$B$33:$B$776,U$191)+'СЕТ СН'!$F$15</f>
        <v>163.38263082</v>
      </c>
      <c r="V211" s="36">
        <f>SUMIFS(СВЦЭМ!$E$33:$E$776,СВЦЭМ!$A$33:$A$776,$A211,СВЦЭМ!$B$33:$B$776,V$191)+'СЕТ СН'!$F$15</f>
        <v>161.10806402</v>
      </c>
      <c r="W211" s="36">
        <f>SUMIFS(СВЦЭМ!$E$33:$E$776,СВЦЭМ!$A$33:$A$776,$A211,СВЦЭМ!$B$33:$B$776,W$191)+'СЕТ СН'!$F$15</f>
        <v>161.82651356</v>
      </c>
      <c r="X211" s="36">
        <f>SUMIFS(СВЦЭМ!$E$33:$E$776,СВЦЭМ!$A$33:$A$776,$A211,СВЦЭМ!$B$33:$B$776,X$191)+'СЕТ СН'!$F$15</f>
        <v>160.40431365000001</v>
      </c>
      <c r="Y211" s="36">
        <f>SUMIFS(СВЦЭМ!$E$33:$E$776,СВЦЭМ!$A$33:$A$776,$A211,СВЦЭМ!$B$33:$B$776,Y$191)+'СЕТ СН'!$F$15</f>
        <v>160.56312757000001</v>
      </c>
    </row>
    <row r="212" spans="1:25" ht="15.75" x14ac:dyDescent="0.2">
      <c r="A212" s="35">
        <f t="shared" si="5"/>
        <v>43790</v>
      </c>
      <c r="B212" s="36">
        <f>SUMIFS(СВЦЭМ!$E$33:$E$776,СВЦЭМ!$A$33:$A$776,$A212,СВЦЭМ!$B$33:$B$776,B$191)+'СЕТ СН'!$F$15</f>
        <v>174.49991875000001</v>
      </c>
      <c r="C212" s="36">
        <f>SUMIFS(СВЦЭМ!$E$33:$E$776,СВЦЭМ!$A$33:$A$776,$A212,СВЦЭМ!$B$33:$B$776,C$191)+'СЕТ СН'!$F$15</f>
        <v>175.83590237999999</v>
      </c>
      <c r="D212" s="36">
        <f>SUMIFS(СВЦЭМ!$E$33:$E$776,СВЦЭМ!$A$33:$A$776,$A212,СВЦЭМ!$B$33:$B$776,D$191)+'СЕТ СН'!$F$15</f>
        <v>184.52202682999999</v>
      </c>
      <c r="E212" s="36">
        <f>SUMIFS(СВЦЭМ!$E$33:$E$776,СВЦЭМ!$A$33:$A$776,$A212,СВЦЭМ!$B$33:$B$776,E$191)+'СЕТ СН'!$F$15</f>
        <v>184.11091250000001</v>
      </c>
      <c r="F212" s="36">
        <f>SUMIFS(СВЦЭМ!$E$33:$E$776,СВЦЭМ!$A$33:$A$776,$A212,СВЦЭМ!$B$33:$B$776,F$191)+'СЕТ СН'!$F$15</f>
        <v>183.74982506000001</v>
      </c>
      <c r="G212" s="36">
        <f>SUMIFS(СВЦЭМ!$E$33:$E$776,СВЦЭМ!$A$33:$A$776,$A212,СВЦЭМ!$B$33:$B$776,G$191)+'СЕТ СН'!$F$15</f>
        <v>181.65026662</v>
      </c>
      <c r="H212" s="36">
        <f>SUMIFS(СВЦЭМ!$E$33:$E$776,СВЦЭМ!$A$33:$A$776,$A212,СВЦЭМ!$B$33:$B$776,H$191)+'СЕТ СН'!$F$15</f>
        <v>173.54982953000001</v>
      </c>
      <c r="I212" s="36">
        <f>SUMIFS(СВЦЭМ!$E$33:$E$776,СВЦЭМ!$A$33:$A$776,$A212,СВЦЭМ!$B$33:$B$776,I$191)+'СЕТ СН'!$F$15</f>
        <v>170.00751776000001</v>
      </c>
      <c r="J212" s="36">
        <f>SUMIFS(СВЦЭМ!$E$33:$E$776,СВЦЭМ!$A$33:$A$776,$A212,СВЦЭМ!$B$33:$B$776,J$191)+'СЕТ СН'!$F$15</f>
        <v>165.00195746</v>
      </c>
      <c r="K212" s="36">
        <f>SUMIFS(СВЦЭМ!$E$33:$E$776,СВЦЭМ!$A$33:$A$776,$A212,СВЦЭМ!$B$33:$B$776,K$191)+'СЕТ СН'!$F$15</f>
        <v>163.96336779000001</v>
      </c>
      <c r="L212" s="36">
        <f>SUMIFS(СВЦЭМ!$E$33:$E$776,СВЦЭМ!$A$33:$A$776,$A212,СВЦЭМ!$B$33:$B$776,L$191)+'СЕТ СН'!$F$15</f>
        <v>158.47375789</v>
      </c>
      <c r="M212" s="36">
        <f>SUMIFS(СВЦЭМ!$E$33:$E$776,СВЦЭМ!$A$33:$A$776,$A212,СВЦЭМ!$B$33:$B$776,M$191)+'СЕТ СН'!$F$15</f>
        <v>158.21112556</v>
      </c>
      <c r="N212" s="36">
        <f>SUMIFS(СВЦЭМ!$E$33:$E$776,СВЦЭМ!$A$33:$A$776,$A212,СВЦЭМ!$B$33:$B$776,N$191)+'СЕТ СН'!$F$15</f>
        <v>161.40301192999999</v>
      </c>
      <c r="O212" s="36">
        <f>SUMIFS(СВЦЭМ!$E$33:$E$776,СВЦЭМ!$A$33:$A$776,$A212,СВЦЭМ!$B$33:$B$776,O$191)+'СЕТ СН'!$F$15</f>
        <v>165.09621516999999</v>
      </c>
      <c r="P212" s="36">
        <f>SUMIFS(СВЦЭМ!$E$33:$E$776,СВЦЭМ!$A$33:$A$776,$A212,СВЦЭМ!$B$33:$B$776,P$191)+'СЕТ СН'!$F$15</f>
        <v>164.77878208000001</v>
      </c>
      <c r="Q212" s="36">
        <f>SUMIFS(СВЦЭМ!$E$33:$E$776,СВЦЭМ!$A$33:$A$776,$A212,СВЦЭМ!$B$33:$B$776,Q$191)+'СЕТ СН'!$F$15</f>
        <v>164.69993348</v>
      </c>
      <c r="R212" s="36">
        <f>SUMIFS(СВЦЭМ!$E$33:$E$776,СВЦЭМ!$A$33:$A$776,$A212,СВЦЭМ!$B$33:$B$776,R$191)+'СЕТ СН'!$F$15</f>
        <v>161.60964652999999</v>
      </c>
      <c r="S212" s="36">
        <f>SUMIFS(СВЦЭМ!$E$33:$E$776,СВЦЭМ!$A$33:$A$776,$A212,СВЦЭМ!$B$33:$B$776,S$191)+'СЕТ СН'!$F$15</f>
        <v>157.32001185999999</v>
      </c>
      <c r="T212" s="36">
        <f>SUMIFS(СВЦЭМ!$E$33:$E$776,СВЦЭМ!$A$33:$A$776,$A212,СВЦЭМ!$B$33:$B$776,T$191)+'СЕТ СН'!$F$15</f>
        <v>155.82836968999999</v>
      </c>
      <c r="U212" s="36">
        <f>SUMIFS(СВЦЭМ!$E$33:$E$776,СВЦЭМ!$A$33:$A$776,$A212,СВЦЭМ!$B$33:$B$776,U$191)+'СЕТ СН'!$F$15</f>
        <v>155.34239363</v>
      </c>
      <c r="V212" s="36">
        <f>SUMIFS(СВЦЭМ!$E$33:$E$776,СВЦЭМ!$A$33:$A$776,$A212,СВЦЭМ!$B$33:$B$776,V$191)+'СЕТ СН'!$F$15</f>
        <v>152.605998</v>
      </c>
      <c r="W212" s="36">
        <f>SUMIFS(СВЦЭМ!$E$33:$E$776,СВЦЭМ!$A$33:$A$776,$A212,СВЦЭМ!$B$33:$B$776,W$191)+'СЕТ СН'!$F$15</f>
        <v>150.93740382999999</v>
      </c>
      <c r="X212" s="36">
        <f>SUMIFS(СВЦЭМ!$E$33:$E$776,СВЦЭМ!$A$33:$A$776,$A212,СВЦЭМ!$B$33:$B$776,X$191)+'СЕТ СН'!$F$15</f>
        <v>151.62278899</v>
      </c>
      <c r="Y212" s="36">
        <f>SUMIFS(СВЦЭМ!$E$33:$E$776,СВЦЭМ!$A$33:$A$776,$A212,СВЦЭМ!$B$33:$B$776,Y$191)+'СЕТ СН'!$F$15</f>
        <v>163.35669353</v>
      </c>
    </row>
    <row r="213" spans="1:25" ht="15.75" x14ac:dyDescent="0.2">
      <c r="A213" s="35">
        <f t="shared" si="5"/>
        <v>43791</v>
      </c>
      <c r="B213" s="36">
        <f>SUMIFS(СВЦЭМ!$E$33:$E$776,СВЦЭМ!$A$33:$A$776,$A213,СВЦЭМ!$B$33:$B$776,B$191)+'СЕТ СН'!$F$15</f>
        <v>174.54427455000001</v>
      </c>
      <c r="C213" s="36">
        <f>SUMIFS(СВЦЭМ!$E$33:$E$776,СВЦЭМ!$A$33:$A$776,$A213,СВЦЭМ!$B$33:$B$776,C$191)+'СЕТ СН'!$F$15</f>
        <v>181.6524871</v>
      </c>
      <c r="D213" s="36">
        <f>SUMIFS(СВЦЭМ!$E$33:$E$776,СВЦЭМ!$A$33:$A$776,$A213,СВЦЭМ!$B$33:$B$776,D$191)+'СЕТ СН'!$F$15</f>
        <v>182.56651102999999</v>
      </c>
      <c r="E213" s="36">
        <f>SUMIFS(СВЦЭМ!$E$33:$E$776,СВЦЭМ!$A$33:$A$776,$A213,СВЦЭМ!$B$33:$B$776,E$191)+'СЕТ СН'!$F$15</f>
        <v>179.61805760999999</v>
      </c>
      <c r="F213" s="36">
        <f>SUMIFS(СВЦЭМ!$E$33:$E$776,СВЦЭМ!$A$33:$A$776,$A213,СВЦЭМ!$B$33:$B$776,F$191)+'СЕТ СН'!$F$15</f>
        <v>177.08833759999999</v>
      </c>
      <c r="G213" s="36">
        <f>SUMIFS(СВЦЭМ!$E$33:$E$776,СВЦЭМ!$A$33:$A$776,$A213,СВЦЭМ!$B$33:$B$776,G$191)+'СЕТ СН'!$F$15</f>
        <v>173.95999861000001</v>
      </c>
      <c r="H213" s="36">
        <f>SUMIFS(СВЦЭМ!$E$33:$E$776,СВЦЭМ!$A$33:$A$776,$A213,СВЦЭМ!$B$33:$B$776,H$191)+'СЕТ СН'!$F$15</f>
        <v>169.98226577</v>
      </c>
      <c r="I213" s="36">
        <f>SUMIFS(СВЦЭМ!$E$33:$E$776,СВЦЭМ!$A$33:$A$776,$A213,СВЦЭМ!$B$33:$B$776,I$191)+'СЕТ СН'!$F$15</f>
        <v>169.95220132</v>
      </c>
      <c r="J213" s="36">
        <f>SUMIFS(СВЦЭМ!$E$33:$E$776,СВЦЭМ!$A$33:$A$776,$A213,СВЦЭМ!$B$33:$B$776,J$191)+'СЕТ СН'!$F$15</f>
        <v>164.46750660999999</v>
      </c>
      <c r="K213" s="36">
        <f>SUMIFS(СВЦЭМ!$E$33:$E$776,СВЦЭМ!$A$33:$A$776,$A213,СВЦЭМ!$B$33:$B$776,K$191)+'СЕТ СН'!$F$15</f>
        <v>163.44363756000001</v>
      </c>
      <c r="L213" s="36">
        <f>SUMIFS(СВЦЭМ!$E$33:$E$776,СВЦЭМ!$A$33:$A$776,$A213,СВЦЭМ!$B$33:$B$776,L$191)+'СЕТ СН'!$F$15</f>
        <v>156.62084041</v>
      </c>
      <c r="M213" s="36">
        <f>SUMIFS(СВЦЭМ!$E$33:$E$776,СВЦЭМ!$A$33:$A$776,$A213,СВЦЭМ!$B$33:$B$776,M$191)+'СЕТ СН'!$F$15</f>
        <v>156.11745357000001</v>
      </c>
      <c r="N213" s="36">
        <f>SUMIFS(СВЦЭМ!$E$33:$E$776,СВЦЭМ!$A$33:$A$776,$A213,СВЦЭМ!$B$33:$B$776,N$191)+'СЕТ СН'!$F$15</f>
        <v>155.14857017</v>
      </c>
      <c r="O213" s="36">
        <f>SUMIFS(СВЦЭМ!$E$33:$E$776,СВЦЭМ!$A$33:$A$776,$A213,СВЦЭМ!$B$33:$B$776,O$191)+'СЕТ СН'!$F$15</f>
        <v>158.32106193000001</v>
      </c>
      <c r="P213" s="36">
        <f>SUMIFS(СВЦЭМ!$E$33:$E$776,СВЦЭМ!$A$33:$A$776,$A213,СВЦЭМ!$B$33:$B$776,P$191)+'СЕТ СН'!$F$15</f>
        <v>160.64342325000001</v>
      </c>
      <c r="Q213" s="36">
        <f>SUMIFS(СВЦЭМ!$E$33:$E$776,СВЦЭМ!$A$33:$A$776,$A213,СВЦЭМ!$B$33:$B$776,Q$191)+'СЕТ СН'!$F$15</f>
        <v>160.74932602999999</v>
      </c>
      <c r="R213" s="36">
        <f>SUMIFS(СВЦЭМ!$E$33:$E$776,СВЦЭМ!$A$33:$A$776,$A213,СВЦЭМ!$B$33:$B$776,R$191)+'СЕТ СН'!$F$15</f>
        <v>157.28915470000001</v>
      </c>
      <c r="S213" s="36">
        <f>SUMIFS(СВЦЭМ!$E$33:$E$776,СВЦЭМ!$A$33:$A$776,$A213,СВЦЭМ!$B$33:$B$776,S$191)+'СЕТ СН'!$F$15</f>
        <v>155.36803474000001</v>
      </c>
      <c r="T213" s="36">
        <f>SUMIFS(СВЦЭМ!$E$33:$E$776,СВЦЭМ!$A$33:$A$776,$A213,СВЦЭМ!$B$33:$B$776,T$191)+'СЕТ СН'!$F$15</f>
        <v>154.39487285000001</v>
      </c>
      <c r="U213" s="36">
        <f>SUMIFS(СВЦЭМ!$E$33:$E$776,СВЦЭМ!$A$33:$A$776,$A213,СВЦЭМ!$B$33:$B$776,U$191)+'СЕТ СН'!$F$15</f>
        <v>153.03092175</v>
      </c>
      <c r="V213" s="36">
        <f>SUMIFS(СВЦЭМ!$E$33:$E$776,СВЦЭМ!$A$33:$A$776,$A213,СВЦЭМ!$B$33:$B$776,V$191)+'СЕТ СН'!$F$15</f>
        <v>151.48168257</v>
      </c>
      <c r="W213" s="36">
        <f>SUMIFS(СВЦЭМ!$E$33:$E$776,СВЦЭМ!$A$33:$A$776,$A213,СВЦЭМ!$B$33:$B$776,W$191)+'СЕТ СН'!$F$15</f>
        <v>148.97952229000001</v>
      </c>
      <c r="X213" s="36">
        <f>SUMIFS(СВЦЭМ!$E$33:$E$776,СВЦЭМ!$A$33:$A$776,$A213,СВЦЭМ!$B$33:$B$776,X$191)+'СЕТ СН'!$F$15</f>
        <v>151.93709967000001</v>
      </c>
      <c r="Y213" s="36">
        <f>SUMIFS(СВЦЭМ!$E$33:$E$776,СВЦЭМ!$A$33:$A$776,$A213,СВЦЭМ!$B$33:$B$776,Y$191)+'СЕТ СН'!$F$15</f>
        <v>158.53260237000001</v>
      </c>
    </row>
    <row r="214" spans="1:25" ht="15.75" x14ac:dyDescent="0.2">
      <c r="A214" s="35">
        <f t="shared" si="5"/>
        <v>43792</v>
      </c>
      <c r="B214" s="36">
        <f>SUMIFS(СВЦЭМ!$E$33:$E$776,СВЦЭМ!$A$33:$A$776,$A214,СВЦЭМ!$B$33:$B$776,B$191)+'СЕТ СН'!$F$15</f>
        <v>165.32338166</v>
      </c>
      <c r="C214" s="36">
        <f>SUMIFS(СВЦЭМ!$E$33:$E$776,СВЦЭМ!$A$33:$A$776,$A214,СВЦЭМ!$B$33:$B$776,C$191)+'СЕТ СН'!$F$15</f>
        <v>173.25552746</v>
      </c>
      <c r="D214" s="36">
        <f>SUMIFS(СВЦЭМ!$E$33:$E$776,СВЦЭМ!$A$33:$A$776,$A214,СВЦЭМ!$B$33:$B$776,D$191)+'СЕТ СН'!$F$15</f>
        <v>175.35722404000001</v>
      </c>
      <c r="E214" s="36">
        <f>SUMIFS(СВЦЭМ!$E$33:$E$776,СВЦЭМ!$A$33:$A$776,$A214,СВЦЭМ!$B$33:$B$776,E$191)+'СЕТ СН'!$F$15</f>
        <v>176.61879350000001</v>
      </c>
      <c r="F214" s="36">
        <f>SUMIFS(СВЦЭМ!$E$33:$E$776,СВЦЭМ!$A$33:$A$776,$A214,СВЦЭМ!$B$33:$B$776,F$191)+'СЕТ СН'!$F$15</f>
        <v>175.98531051000001</v>
      </c>
      <c r="G214" s="36">
        <f>SUMIFS(СВЦЭМ!$E$33:$E$776,СВЦЭМ!$A$33:$A$776,$A214,СВЦЭМ!$B$33:$B$776,G$191)+'СЕТ СН'!$F$15</f>
        <v>174.34831880999999</v>
      </c>
      <c r="H214" s="36">
        <f>SUMIFS(СВЦЭМ!$E$33:$E$776,СВЦЭМ!$A$33:$A$776,$A214,СВЦЭМ!$B$33:$B$776,H$191)+'СЕТ СН'!$F$15</f>
        <v>170.57365747</v>
      </c>
      <c r="I214" s="36">
        <f>SUMIFS(СВЦЭМ!$E$33:$E$776,СВЦЭМ!$A$33:$A$776,$A214,СВЦЭМ!$B$33:$B$776,I$191)+'СЕТ СН'!$F$15</f>
        <v>170.83213839999999</v>
      </c>
      <c r="J214" s="36">
        <f>SUMIFS(СВЦЭМ!$E$33:$E$776,СВЦЭМ!$A$33:$A$776,$A214,СВЦЭМ!$B$33:$B$776,J$191)+'СЕТ СН'!$F$15</f>
        <v>166.53206932000001</v>
      </c>
      <c r="K214" s="36">
        <f>SUMIFS(СВЦЭМ!$E$33:$E$776,СВЦЭМ!$A$33:$A$776,$A214,СВЦЭМ!$B$33:$B$776,K$191)+'СЕТ СН'!$F$15</f>
        <v>163.80939197999999</v>
      </c>
      <c r="L214" s="36">
        <f>SUMIFS(СВЦЭМ!$E$33:$E$776,СВЦЭМ!$A$33:$A$776,$A214,СВЦЭМ!$B$33:$B$776,L$191)+'СЕТ СН'!$F$15</f>
        <v>157.12613217000001</v>
      </c>
      <c r="M214" s="36">
        <f>SUMIFS(СВЦЭМ!$E$33:$E$776,СВЦЭМ!$A$33:$A$776,$A214,СВЦЭМ!$B$33:$B$776,M$191)+'СЕТ СН'!$F$15</f>
        <v>156.02703491</v>
      </c>
      <c r="N214" s="36">
        <f>SUMIFS(СВЦЭМ!$E$33:$E$776,СВЦЭМ!$A$33:$A$776,$A214,СВЦЭМ!$B$33:$B$776,N$191)+'СЕТ СН'!$F$15</f>
        <v>154.82656564999999</v>
      </c>
      <c r="O214" s="36">
        <f>SUMIFS(СВЦЭМ!$E$33:$E$776,СВЦЭМ!$A$33:$A$776,$A214,СВЦЭМ!$B$33:$B$776,O$191)+'СЕТ СН'!$F$15</f>
        <v>156.41537178999999</v>
      </c>
      <c r="P214" s="36">
        <f>SUMIFS(СВЦЭМ!$E$33:$E$776,СВЦЭМ!$A$33:$A$776,$A214,СВЦЭМ!$B$33:$B$776,P$191)+'СЕТ СН'!$F$15</f>
        <v>158.66508045</v>
      </c>
      <c r="Q214" s="36">
        <f>SUMIFS(СВЦЭМ!$E$33:$E$776,СВЦЭМ!$A$33:$A$776,$A214,СВЦЭМ!$B$33:$B$776,Q$191)+'СЕТ СН'!$F$15</f>
        <v>158.22769277</v>
      </c>
      <c r="R214" s="36">
        <f>SUMIFS(СВЦЭМ!$E$33:$E$776,СВЦЭМ!$A$33:$A$776,$A214,СВЦЭМ!$B$33:$B$776,R$191)+'СЕТ СН'!$F$15</f>
        <v>156.49382058</v>
      </c>
      <c r="S214" s="36">
        <f>SUMIFS(СВЦЭМ!$E$33:$E$776,СВЦЭМ!$A$33:$A$776,$A214,СВЦЭМ!$B$33:$B$776,S$191)+'СЕТ СН'!$F$15</f>
        <v>155.00357185999999</v>
      </c>
      <c r="T214" s="36">
        <f>SUMIFS(СВЦЭМ!$E$33:$E$776,СВЦЭМ!$A$33:$A$776,$A214,СВЦЭМ!$B$33:$B$776,T$191)+'СЕТ СН'!$F$15</f>
        <v>153.53706833000001</v>
      </c>
      <c r="U214" s="36">
        <f>SUMIFS(СВЦЭМ!$E$33:$E$776,СВЦЭМ!$A$33:$A$776,$A214,СВЦЭМ!$B$33:$B$776,U$191)+'СЕТ СН'!$F$15</f>
        <v>153.016111</v>
      </c>
      <c r="V214" s="36">
        <f>SUMIFS(СВЦЭМ!$E$33:$E$776,СВЦЭМ!$A$33:$A$776,$A214,СВЦЭМ!$B$33:$B$776,V$191)+'СЕТ СН'!$F$15</f>
        <v>154.81562865000001</v>
      </c>
      <c r="W214" s="36">
        <f>SUMIFS(СВЦЭМ!$E$33:$E$776,СВЦЭМ!$A$33:$A$776,$A214,СВЦЭМ!$B$33:$B$776,W$191)+'СЕТ СН'!$F$15</f>
        <v>157.22460099</v>
      </c>
      <c r="X214" s="36">
        <f>SUMIFS(СВЦЭМ!$E$33:$E$776,СВЦЭМ!$A$33:$A$776,$A214,СВЦЭМ!$B$33:$B$776,X$191)+'СЕТ СН'!$F$15</f>
        <v>159.76301534999999</v>
      </c>
      <c r="Y214" s="36">
        <f>SUMIFS(СВЦЭМ!$E$33:$E$776,СВЦЭМ!$A$33:$A$776,$A214,СВЦЭМ!$B$33:$B$776,Y$191)+'СЕТ СН'!$F$15</f>
        <v>161.60475574</v>
      </c>
    </row>
    <row r="215" spans="1:25" ht="15.75" x14ac:dyDescent="0.2">
      <c r="A215" s="35">
        <f t="shared" si="5"/>
        <v>43793</v>
      </c>
      <c r="B215" s="36">
        <f>SUMIFS(СВЦЭМ!$E$33:$E$776,СВЦЭМ!$A$33:$A$776,$A215,СВЦЭМ!$B$33:$B$776,B$191)+'СЕТ СН'!$F$15</f>
        <v>157.34137949000001</v>
      </c>
      <c r="C215" s="36">
        <f>SUMIFS(СВЦЭМ!$E$33:$E$776,СВЦЭМ!$A$33:$A$776,$A215,СВЦЭМ!$B$33:$B$776,C$191)+'СЕТ СН'!$F$15</f>
        <v>160.50335426000001</v>
      </c>
      <c r="D215" s="36">
        <f>SUMIFS(СВЦЭМ!$E$33:$E$776,СВЦЭМ!$A$33:$A$776,$A215,СВЦЭМ!$B$33:$B$776,D$191)+'СЕТ СН'!$F$15</f>
        <v>172.06936243999999</v>
      </c>
      <c r="E215" s="36">
        <f>SUMIFS(СВЦЭМ!$E$33:$E$776,СВЦЭМ!$A$33:$A$776,$A215,СВЦЭМ!$B$33:$B$776,E$191)+'СЕТ СН'!$F$15</f>
        <v>176.74061763</v>
      </c>
      <c r="F215" s="36">
        <f>SUMIFS(СВЦЭМ!$E$33:$E$776,СВЦЭМ!$A$33:$A$776,$A215,СВЦЭМ!$B$33:$B$776,F$191)+'СЕТ СН'!$F$15</f>
        <v>177.51983841000001</v>
      </c>
      <c r="G215" s="36">
        <f>SUMIFS(СВЦЭМ!$E$33:$E$776,СВЦЭМ!$A$33:$A$776,$A215,СВЦЭМ!$B$33:$B$776,G$191)+'СЕТ СН'!$F$15</f>
        <v>177.56903797999999</v>
      </c>
      <c r="H215" s="36">
        <f>SUMIFS(СВЦЭМ!$E$33:$E$776,СВЦЭМ!$A$33:$A$776,$A215,СВЦЭМ!$B$33:$B$776,H$191)+'СЕТ СН'!$F$15</f>
        <v>175.27479015</v>
      </c>
      <c r="I215" s="36">
        <f>SUMIFS(СВЦЭМ!$E$33:$E$776,СВЦЭМ!$A$33:$A$776,$A215,СВЦЭМ!$B$33:$B$776,I$191)+'СЕТ СН'!$F$15</f>
        <v>173.39987049999999</v>
      </c>
      <c r="J215" s="36">
        <f>SUMIFS(СВЦЭМ!$E$33:$E$776,СВЦЭМ!$A$33:$A$776,$A215,СВЦЭМ!$B$33:$B$776,J$191)+'СЕТ СН'!$F$15</f>
        <v>168.25253906</v>
      </c>
      <c r="K215" s="36">
        <f>SUMIFS(СВЦЭМ!$E$33:$E$776,СВЦЭМ!$A$33:$A$776,$A215,СВЦЭМ!$B$33:$B$776,K$191)+'СЕТ СН'!$F$15</f>
        <v>166.82205021999999</v>
      </c>
      <c r="L215" s="36">
        <f>SUMIFS(СВЦЭМ!$E$33:$E$776,СВЦЭМ!$A$33:$A$776,$A215,СВЦЭМ!$B$33:$B$776,L$191)+'СЕТ СН'!$F$15</f>
        <v>157.92724489</v>
      </c>
      <c r="M215" s="36">
        <f>SUMIFS(СВЦЭМ!$E$33:$E$776,СВЦЭМ!$A$33:$A$776,$A215,СВЦЭМ!$B$33:$B$776,M$191)+'СЕТ СН'!$F$15</f>
        <v>155.56196428999999</v>
      </c>
      <c r="N215" s="36">
        <f>SUMIFS(СВЦЭМ!$E$33:$E$776,СВЦЭМ!$A$33:$A$776,$A215,СВЦЭМ!$B$33:$B$776,N$191)+'СЕТ СН'!$F$15</f>
        <v>153.58498132</v>
      </c>
      <c r="O215" s="36">
        <f>SUMIFS(СВЦЭМ!$E$33:$E$776,СВЦЭМ!$A$33:$A$776,$A215,СВЦЭМ!$B$33:$B$776,O$191)+'СЕТ СН'!$F$15</f>
        <v>153.56511886999999</v>
      </c>
      <c r="P215" s="36">
        <f>SUMIFS(СВЦЭМ!$E$33:$E$776,СВЦЭМ!$A$33:$A$776,$A215,СВЦЭМ!$B$33:$B$776,P$191)+'СЕТ СН'!$F$15</f>
        <v>155.03516852000001</v>
      </c>
      <c r="Q215" s="36">
        <f>SUMIFS(СВЦЭМ!$E$33:$E$776,СВЦЭМ!$A$33:$A$776,$A215,СВЦЭМ!$B$33:$B$776,Q$191)+'СЕТ СН'!$F$15</f>
        <v>152.70934797000001</v>
      </c>
      <c r="R215" s="36">
        <f>SUMIFS(СВЦЭМ!$E$33:$E$776,СВЦЭМ!$A$33:$A$776,$A215,СВЦЭМ!$B$33:$B$776,R$191)+'СЕТ СН'!$F$15</f>
        <v>157.16624128999999</v>
      </c>
      <c r="S215" s="36">
        <f>SUMIFS(СВЦЭМ!$E$33:$E$776,СВЦЭМ!$A$33:$A$776,$A215,СВЦЭМ!$B$33:$B$776,S$191)+'СЕТ СН'!$F$15</f>
        <v>159.45911176000001</v>
      </c>
      <c r="T215" s="36">
        <f>SUMIFS(СВЦЭМ!$E$33:$E$776,СВЦЭМ!$A$33:$A$776,$A215,СВЦЭМ!$B$33:$B$776,T$191)+'СЕТ СН'!$F$15</f>
        <v>158.00172049</v>
      </c>
      <c r="U215" s="36">
        <f>SUMIFS(СВЦЭМ!$E$33:$E$776,СВЦЭМ!$A$33:$A$776,$A215,СВЦЭМ!$B$33:$B$776,U$191)+'СЕТ СН'!$F$15</f>
        <v>160.23858988000001</v>
      </c>
      <c r="V215" s="36">
        <f>SUMIFS(СВЦЭМ!$E$33:$E$776,СВЦЭМ!$A$33:$A$776,$A215,СВЦЭМ!$B$33:$B$776,V$191)+'СЕТ СН'!$F$15</f>
        <v>159.51251085999999</v>
      </c>
      <c r="W215" s="36">
        <f>SUMIFS(СВЦЭМ!$E$33:$E$776,СВЦЭМ!$A$33:$A$776,$A215,СВЦЭМ!$B$33:$B$776,W$191)+'СЕТ СН'!$F$15</f>
        <v>159.49597519</v>
      </c>
      <c r="X215" s="36">
        <f>SUMIFS(СВЦЭМ!$E$33:$E$776,СВЦЭМ!$A$33:$A$776,$A215,СВЦЭМ!$B$33:$B$776,X$191)+'СЕТ СН'!$F$15</f>
        <v>159.27225726</v>
      </c>
      <c r="Y215" s="36">
        <f>SUMIFS(СВЦЭМ!$E$33:$E$776,СВЦЭМ!$A$33:$A$776,$A215,СВЦЭМ!$B$33:$B$776,Y$191)+'СЕТ СН'!$F$15</f>
        <v>164.44309855</v>
      </c>
    </row>
    <row r="216" spans="1:25" ht="15.75" x14ac:dyDescent="0.2">
      <c r="A216" s="35">
        <f t="shared" si="5"/>
        <v>43794</v>
      </c>
      <c r="B216" s="36">
        <f>SUMIFS(СВЦЭМ!$E$33:$E$776,СВЦЭМ!$A$33:$A$776,$A216,СВЦЭМ!$B$33:$B$776,B$191)+'СЕТ СН'!$F$15</f>
        <v>172.39721537</v>
      </c>
      <c r="C216" s="36">
        <f>SUMIFS(СВЦЭМ!$E$33:$E$776,СВЦЭМ!$A$33:$A$776,$A216,СВЦЭМ!$B$33:$B$776,C$191)+'СЕТ СН'!$F$15</f>
        <v>176.82441953</v>
      </c>
      <c r="D216" s="36">
        <f>SUMIFS(СВЦЭМ!$E$33:$E$776,СВЦЭМ!$A$33:$A$776,$A216,СВЦЭМ!$B$33:$B$776,D$191)+'СЕТ СН'!$F$15</f>
        <v>184.52825942999999</v>
      </c>
      <c r="E216" s="36">
        <f>SUMIFS(СВЦЭМ!$E$33:$E$776,СВЦЭМ!$A$33:$A$776,$A216,СВЦЭМ!$B$33:$B$776,E$191)+'СЕТ СН'!$F$15</f>
        <v>185.9011682</v>
      </c>
      <c r="F216" s="36">
        <f>SUMIFS(СВЦЭМ!$E$33:$E$776,СВЦЭМ!$A$33:$A$776,$A216,СВЦЭМ!$B$33:$B$776,F$191)+'СЕТ СН'!$F$15</f>
        <v>182.65106835</v>
      </c>
      <c r="G216" s="36">
        <f>SUMIFS(СВЦЭМ!$E$33:$E$776,СВЦЭМ!$A$33:$A$776,$A216,СВЦЭМ!$B$33:$B$776,G$191)+'СЕТ СН'!$F$15</f>
        <v>182.56401862999999</v>
      </c>
      <c r="H216" s="36">
        <f>SUMIFS(СВЦЭМ!$E$33:$E$776,СВЦЭМ!$A$33:$A$776,$A216,СВЦЭМ!$B$33:$B$776,H$191)+'СЕТ СН'!$F$15</f>
        <v>174.32770894000001</v>
      </c>
      <c r="I216" s="36">
        <f>SUMIFS(СВЦЭМ!$E$33:$E$776,СВЦЭМ!$A$33:$A$776,$A216,СВЦЭМ!$B$33:$B$776,I$191)+'СЕТ СН'!$F$15</f>
        <v>171.07983131</v>
      </c>
      <c r="J216" s="36">
        <f>SUMIFS(СВЦЭМ!$E$33:$E$776,СВЦЭМ!$A$33:$A$776,$A216,СВЦЭМ!$B$33:$B$776,J$191)+'СЕТ СН'!$F$15</f>
        <v>167.56862741</v>
      </c>
      <c r="K216" s="36">
        <f>SUMIFS(СВЦЭМ!$E$33:$E$776,СВЦЭМ!$A$33:$A$776,$A216,СВЦЭМ!$B$33:$B$776,K$191)+'СЕТ СН'!$F$15</f>
        <v>165.48459432000001</v>
      </c>
      <c r="L216" s="36">
        <f>SUMIFS(СВЦЭМ!$E$33:$E$776,СВЦЭМ!$A$33:$A$776,$A216,СВЦЭМ!$B$33:$B$776,L$191)+'СЕТ СН'!$F$15</f>
        <v>157.11058420000001</v>
      </c>
      <c r="M216" s="36">
        <f>SUMIFS(СВЦЭМ!$E$33:$E$776,СВЦЭМ!$A$33:$A$776,$A216,СВЦЭМ!$B$33:$B$776,M$191)+'СЕТ СН'!$F$15</f>
        <v>157.15538683</v>
      </c>
      <c r="N216" s="36">
        <f>SUMIFS(СВЦЭМ!$E$33:$E$776,СВЦЭМ!$A$33:$A$776,$A216,СВЦЭМ!$B$33:$B$776,N$191)+'СЕТ СН'!$F$15</f>
        <v>154.91487561</v>
      </c>
      <c r="O216" s="36">
        <f>SUMIFS(СВЦЭМ!$E$33:$E$776,СВЦЭМ!$A$33:$A$776,$A216,СВЦЭМ!$B$33:$B$776,O$191)+'СЕТ СН'!$F$15</f>
        <v>156.51853306000001</v>
      </c>
      <c r="P216" s="36">
        <f>SUMIFS(СВЦЭМ!$E$33:$E$776,СВЦЭМ!$A$33:$A$776,$A216,СВЦЭМ!$B$33:$B$776,P$191)+'СЕТ СН'!$F$15</f>
        <v>158.13481178999999</v>
      </c>
      <c r="Q216" s="36">
        <f>SUMIFS(СВЦЭМ!$E$33:$E$776,СВЦЭМ!$A$33:$A$776,$A216,СВЦЭМ!$B$33:$B$776,Q$191)+'СЕТ СН'!$F$15</f>
        <v>153.06134877</v>
      </c>
      <c r="R216" s="36">
        <f>SUMIFS(СВЦЭМ!$E$33:$E$776,СВЦЭМ!$A$33:$A$776,$A216,СВЦЭМ!$B$33:$B$776,R$191)+'СЕТ СН'!$F$15</f>
        <v>155.64772482999999</v>
      </c>
      <c r="S216" s="36">
        <f>SUMIFS(СВЦЭМ!$E$33:$E$776,СВЦЭМ!$A$33:$A$776,$A216,СВЦЭМ!$B$33:$B$776,S$191)+'СЕТ СН'!$F$15</f>
        <v>154.94818509000001</v>
      </c>
      <c r="T216" s="36">
        <f>SUMIFS(СВЦЭМ!$E$33:$E$776,СВЦЭМ!$A$33:$A$776,$A216,СВЦЭМ!$B$33:$B$776,T$191)+'СЕТ СН'!$F$15</f>
        <v>153.88427256</v>
      </c>
      <c r="U216" s="36">
        <f>SUMIFS(СВЦЭМ!$E$33:$E$776,СВЦЭМ!$A$33:$A$776,$A216,СВЦЭМ!$B$33:$B$776,U$191)+'СЕТ СН'!$F$15</f>
        <v>155.50738043000001</v>
      </c>
      <c r="V216" s="36">
        <f>SUMIFS(СВЦЭМ!$E$33:$E$776,СВЦЭМ!$A$33:$A$776,$A216,СВЦЭМ!$B$33:$B$776,V$191)+'СЕТ СН'!$F$15</f>
        <v>156.95000378</v>
      </c>
      <c r="W216" s="36">
        <f>SUMIFS(СВЦЭМ!$E$33:$E$776,СВЦЭМ!$A$33:$A$776,$A216,СВЦЭМ!$B$33:$B$776,W$191)+'СЕТ СН'!$F$15</f>
        <v>161.75755649999999</v>
      </c>
      <c r="X216" s="36">
        <f>SUMIFS(СВЦЭМ!$E$33:$E$776,СВЦЭМ!$A$33:$A$776,$A216,СВЦЭМ!$B$33:$B$776,X$191)+'СЕТ СН'!$F$15</f>
        <v>164.05695828</v>
      </c>
      <c r="Y216" s="36">
        <f>SUMIFS(СВЦЭМ!$E$33:$E$776,СВЦЭМ!$A$33:$A$776,$A216,СВЦЭМ!$B$33:$B$776,Y$191)+'СЕТ СН'!$F$15</f>
        <v>167.25629799999999</v>
      </c>
    </row>
    <row r="217" spans="1:25" ht="15.75" x14ac:dyDescent="0.2">
      <c r="A217" s="35">
        <f t="shared" si="5"/>
        <v>43795</v>
      </c>
      <c r="B217" s="36">
        <f>SUMIFS(СВЦЭМ!$E$33:$E$776,СВЦЭМ!$A$33:$A$776,$A217,СВЦЭМ!$B$33:$B$776,B$191)+'СЕТ СН'!$F$15</f>
        <v>177.50756967000001</v>
      </c>
      <c r="C217" s="36">
        <f>SUMIFS(СВЦЭМ!$E$33:$E$776,СВЦЭМ!$A$33:$A$776,$A217,СВЦЭМ!$B$33:$B$776,C$191)+'СЕТ СН'!$F$15</f>
        <v>180.05328096</v>
      </c>
      <c r="D217" s="36">
        <f>SUMIFS(СВЦЭМ!$E$33:$E$776,СВЦЭМ!$A$33:$A$776,$A217,СВЦЭМ!$B$33:$B$776,D$191)+'СЕТ СН'!$F$15</f>
        <v>182.90768137000001</v>
      </c>
      <c r="E217" s="36">
        <f>SUMIFS(СВЦЭМ!$E$33:$E$776,СВЦЭМ!$A$33:$A$776,$A217,СВЦЭМ!$B$33:$B$776,E$191)+'СЕТ СН'!$F$15</f>
        <v>183.66336697</v>
      </c>
      <c r="F217" s="36">
        <f>SUMIFS(СВЦЭМ!$E$33:$E$776,СВЦЭМ!$A$33:$A$776,$A217,СВЦЭМ!$B$33:$B$776,F$191)+'СЕТ СН'!$F$15</f>
        <v>181.35206256000001</v>
      </c>
      <c r="G217" s="36">
        <f>SUMIFS(СВЦЭМ!$E$33:$E$776,СВЦЭМ!$A$33:$A$776,$A217,СВЦЭМ!$B$33:$B$776,G$191)+'СЕТ СН'!$F$15</f>
        <v>180.6753119</v>
      </c>
      <c r="H217" s="36">
        <f>SUMIFS(СВЦЭМ!$E$33:$E$776,СВЦЭМ!$A$33:$A$776,$A217,СВЦЭМ!$B$33:$B$776,H$191)+'СЕТ СН'!$F$15</f>
        <v>175.45860644999999</v>
      </c>
      <c r="I217" s="36">
        <f>SUMIFS(СВЦЭМ!$E$33:$E$776,СВЦЭМ!$A$33:$A$776,$A217,СВЦЭМ!$B$33:$B$776,I$191)+'СЕТ СН'!$F$15</f>
        <v>174.62576999999999</v>
      </c>
      <c r="J217" s="36">
        <f>SUMIFS(СВЦЭМ!$E$33:$E$776,СВЦЭМ!$A$33:$A$776,$A217,СВЦЭМ!$B$33:$B$776,J$191)+'СЕТ СН'!$F$15</f>
        <v>166.52636383999999</v>
      </c>
      <c r="K217" s="36">
        <f>SUMIFS(СВЦЭМ!$E$33:$E$776,СВЦЭМ!$A$33:$A$776,$A217,СВЦЭМ!$B$33:$B$776,K$191)+'СЕТ СН'!$F$15</f>
        <v>163.02570408</v>
      </c>
      <c r="L217" s="36">
        <f>SUMIFS(СВЦЭМ!$E$33:$E$776,СВЦЭМ!$A$33:$A$776,$A217,СВЦЭМ!$B$33:$B$776,L$191)+'СЕТ СН'!$F$15</f>
        <v>155.85051716999999</v>
      </c>
      <c r="M217" s="36">
        <f>SUMIFS(СВЦЭМ!$E$33:$E$776,СВЦЭМ!$A$33:$A$776,$A217,СВЦЭМ!$B$33:$B$776,M$191)+'СЕТ СН'!$F$15</f>
        <v>155.91299501</v>
      </c>
      <c r="N217" s="36">
        <f>SUMIFS(СВЦЭМ!$E$33:$E$776,СВЦЭМ!$A$33:$A$776,$A217,СВЦЭМ!$B$33:$B$776,N$191)+'СЕТ СН'!$F$15</f>
        <v>153.25530850000001</v>
      </c>
      <c r="O217" s="36">
        <f>SUMIFS(СВЦЭМ!$E$33:$E$776,СВЦЭМ!$A$33:$A$776,$A217,СВЦЭМ!$B$33:$B$776,O$191)+'СЕТ СН'!$F$15</f>
        <v>155.24633899</v>
      </c>
      <c r="P217" s="36">
        <f>SUMIFS(СВЦЭМ!$E$33:$E$776,СВЦЭМ!$A$33:$A$776,$A217,СВЦЭМ!$B$33:$B$776,P$191)+'СЕТ СН'!$F$15</f>
        <v>157.31352919</v>
      </c>
      <c r="Q217" s="36">
        <f>SUMIFS(СВЦЭМ!$E$33:$E$776,СВЦЭМ!$A$33:$A$776,$A217,СВЦЭМ!$B$33:$B$776,Q$191)+'СЕТ СН'!$F$15</f>
        <v>156.31039759999999</v>
      </c>
      <c r="R217" s="36">
        <f>SUMIFS(СВЦЭМ!$E$33:$E$776,СВЦЭМ!$A$33:$A$776,$A217,СВЦЭМ!$B$33:$B$776,R$191)+'СЕТ СН'!$F$15</f>
        <v>160.25783447000001</v>
      </c>
      <c r="S217" s="36">
        <f>SUMIFS(СВЦЭМ!$E$33:$E$776,СВЦЭМ!$A$33:$A$776,$A217,СВЦЭМ!$B$33:$B$776,S$191)+'СЕТ СН'!$F$15</f>
        <v>160.69465391</v>
      </c>
      <c r="T217" s="36">
        <f>SUMIFS(СВЦЭМ!$E$33:$E$776,СВЦЭМ!$A$33:$A$776,$A217,СВЦЭМ!$B$33:$B$776,T$191)+'СЕТ СН'!$F$15</f>
        <v>156.68106725999999</v>
      </c>
      <c r="U217" s="36">
        <f>SUMIFS(СВЦЭМ!$E$33:$E$776,СВЦЭМ!$A$33:$A$776,$A217,СВЦЭМ!$B$33:$B$776,U$191)+'СЕТ СН'!$F$15</f>
        <v>155.71608469</v>
      </c>
      <c r="V217" s="36">
        <f>SUMIFS(СВЦЭМ!$E$33:$E$776,СВЦЭМ!$A$33:$A$776,$A217,СВЦЭМ!$B$33:$B$776,V$191)+'СЕТ СН'!$F$15</f>
        <v>158.54885485</v>
      </c>
      <c r="W217" s="36">
        <f>SUMIFS(СВЦЭМ!$E$33:$E$776,СВЦЭМ!$A$33:$A$776,$A217,СВЦЭМ!$B$33:$B$776,W$191)+'СЕТ СН'!$F$15</f>
        <v>164.99899872</v>
      </c>
      <c r="X217" s="36">
        <f>SUMIFS(СВЦЭМ!$E$33:$E$776,СВЦЭМ!$A$33:$A$776,$A217,СВЦЭМ!$B$33:$B$776,X$191)+'СЕТ СН'!$F$15</f>
        <v>165.59715048999999</v>
      </c>
      <c r="Y217" s="36">
        <f>SUMIFS(СВЦЭМ!$E$33:$E$776,СВЦЭМ!$A$33:$A$776,$A217,СВЦЭМ!$B$33:$B$776,Y$191)+'СЕТ СН'!$F$15</f>
        <v>170.54383007000001</v>
      </c>
    </row>
    <row r="218" spans="1:25" ht="15.75" x14ac:dyDescent="0.2">
      <c r="A218" s="35">
        <f t="shared" si="5"/>
        <v>43796</v>
      </c>
      <c r="B218" s="36">
        <f>SUMIFS(СВЦЭМ!$E$33:$E$776,СВЦЭМ!$A$33:$A$776,$A218,СВЦЭМ!$B$33:$B$776,B$191)+'СЕТ СН'!$F$15</f>
        <v>179.03253017</v>
      </c>
      <c r="C218" s="36">
        <f>SUMIFS(СВЦЭМ!$E$33:$E$776,СВЦЭМ!$A$33:$A$776,$A218,СВЦЭМ!$B$33:$B$776,C$191)+'СЕТ СН'!$F$15</f>
        <v>182.07656718000001</v>
      </c>
      <c r="D218" s="36">
        <f>SUMIFS(СВЦЭМ!$E$33:$E$776,СВЦЭМ!$A$33:$A$776,$A218,СВЦЭМ!$B$33:$B$776,D$191)+'СЕТ СН'!$F$15</f>
        <v>188.02142941</v>
      </c>
      <c r="E218" s="36">
        <f>SUMIFS(СВЦЭМ!$E$33:$E$776,СВЦЭМ!$A$33:$A$776,$A218,СВЦЭМ!$B$33:$B$776,E$191)+'СЕТ СН'!$F$15</f>
        <v>187.84455152000001</v>
      </c>
      <c r="F218" s="36">
        <f>SUMIFS(СВЦЭМ!$E$33:$E$776,СВЦЭМ!$A$33:$A$776,$A218,СВЦЭМ!$B$33:$B$776,F$191)+'СЕТ СН'!$F$15</f>
        <v>186.90431613999999</v>
      </c>
      <c r="G218" s="36">
        <f>SUMIFS(СВЦЭМ!$E$33:$E$776,СВЦЭМ!$A$33:$A$776,$A218,СВЦЭМ!$B$33:$B$776,G$191)+'СЕТ СН'!$F$15</f>
        <v>184.18742685999999</v>
      </c>
      <c r="H218" s="36">
        <f>SUMIFS(СВЦЭМ!$E$33:$E$776,СВЦЭМ!$A$33:$A$776,$A218,СВЦЭМ!$B$33:$B$776,H$191)+'СЕТ СН'!$F$15</f>
        <v>178.28123762999999</v>
      </c>
      <c r="I218" s="36">
        <f>SUMIFS(СВЦЭМ!$E$33:$E$776,СВЦЭМ!$A$33:$A$776,$A218,СВЦЭМ!$B$33:$B$776,I$191)+'СЕТ СН'!$F$15</f>
        <v>180.18725789000001</v>
      </c>
      <c r="J218" s="36">
        <f>SUMIFS(СВЦЭМ!$E$33:$E$776,СВЦЭМ!$A$33:$A$776,$A218,СВЦЭМ!$B$33:$B$776,J$191)+'СЕТ СН'!$F$15</f>
        <v>173.57638728000001</v>
      </c>
      <c r="K218" s="36">
        <f>SUMIFS(СВЦЭМ!$E$33:$E$776,СВЦЭМ!$A$33:$A$776,$A218,СВЦЭМ!$B$33:$B$776,K$191)+'СЕТ СН'!$F$15</f>
        <v>170.95820795</v>
      </c>
      <c r="L218" s="36">
        <f>SUMIFS(СВЦЭМ!$E$33:$E$776,СВЦЭМ!$A$33:$A$776,$A218,СВЦЭМ!$B$33:$B$776,L$191)+'СЕТ СН'!$F$15</f>
        <v>163.80964761000001</v>
      </c>
      <c r="M218" s="36">
        <f>SUMIFS(СВЦЭМ!$E$33:$E$776,СВЦЭМ!$A$33:$A$776,$A218,СВЦЭМ!$B$33:$B$776,M$191)+'СЕТ СН'!$F$15</f>
        <v>161.56682293</v>
      </c>
      <c r="N218" s="36">
        <f>SUMIFS(СВЦЭМ!$E$33:$E$776,СВЦЭМ!$A$33:$A$776,$A218,СВЦЭМ!$B$33:$B$776,N$191)+'СЕТ СН'!$F$15</f>
        <v>159.33856736999999</v>
      </c>
      <c r="O218" s="36">
        <f>SUMIFS(СВЦЭМ!$E$33:$E$776,СВЦЭМ!$A$33:$A$776,$A218,СВЦЭМ!$B$33:$B$776,O$191)+'СЕТ СН'!$F$15</f>
        <v>162.31033948000001</v>
      </c>
      <c r="P218" s="36">
        <f>SUMIFS(СВЦЭМ!$E$33:$E$776,СВЦЭМ!$A$33:$A$776,$A218,СВЦЭМ!$B$33:$B$776,P$191)+'СЕТ СН'!$F$15</f>
        <v>163.95672375000001</v>
      </c>
      <c r="Q218" s="36">
        <f>SUMIFS(СВЦЭМ!$E$33:$E$776,СВЦЭМ!$A$33:$A$776,$A218,СВЦЭМ!$B$33:$B$776,Q$191)+'СЕТ СН'!$F$15</f>
        <v>160.68144205999999</v>
      </c>
      <c r="R218" s="36">
        <f>SUMIFS(СВЦЭМ!$E$33:$E$776,СВЦЭМ!$A$33:$A$776,$A218,СВЦЭМ!$B$33:$B$776,R$191)+'СЕТ СН'!$F$15</f>
        <v>161.22382010999999</v>
      </c>
      <c r="S218" s="36">
        <f>SUMIFS(СВЦЭМ!$E$33:$E$776,СВЦЭМ!$A$33:$A$776,$A218,СВЦЭМ!$B$33:$B$776,S$191)+'СЕТ СН'!$F$15</f>
        <v>163.93916744000001</v>
      </c>
      <c r="T218" s="36">
        <f>SUMIFS(СВЦЭМ!$E$33:$E$776,СВЦЭМ!$A$33:$A$776,$A218,СВЦЭМ!$B$33:$B$776,T$191)+'СЕТ СН'!$F$15</f>
        <v>160.12927263</v>
      </c>
      <c r="U218" s="36">
        <f>SUMIFS(СВЦЭМ!$E$33:$E$776,СВЦЭМ!$A$33:$A$776,$A218,СВЦЭМ!$B$33:$B$776,U$191)+'СЕТ СН'!$F$15</f>
        <v>159.26666048000001</v>
      </c>
      <c r="V218" s="36">
        <f>SUMIFS(СВЦЭМ!$E$33:$E$776,СВЦЭМ!$A$33:$A$776,$A218,СВЦЭМ!$B$33:$B$776,V$191)+'СЕТ СН'!$F$15</f>
        <v>159.91513398999999</v>
      </c>
      <c r="W218" s="36">
        <f>SUMIFS(СВЦЭМ!$E$33:$E$776,СВЦЭМ!$A$33:$A$776,$A218,СВЦЭМ!$B$33:$B$776,W$191)+'СЕТ СН'!$F$15</f>
        <v>160.38231354000001</v>
      </c>
      <c r="X218" s="36">
        <f>SUMIFS(СВЦЭМ!$E$33:$E$776,СВЦЭМ!$A$33:$A$776,$A218,СВЦЭМ!$B$33:$B$776,X$191)+'СЕТ СН'!$F$15</f>
        <v>162.68426388</v>
      </c>
      <c r="Y218" s="36">
        <f>SUMIFS(СВЦЭМ!$E$33:$E$776,СВЦЭМ!$A$33:$A$776,$A218,СВЦЭМ!$B$33:$B$776,Y$191)+'СЕТ СН'!$F$15</f>
        <v>167.38179259</v>
      </c>
    </row>
    <row r="219" spans="1:25" ht="15.75" x14ac:dyDescent="0.2">
      <c r="A219" s="35">
        <f t="shared" si="5"/>
        <v>43797</v>
      </c>
      <c r="B219" s="36">
        <f>SUMIFS(СВЦЭМ!$E$33:$E$776,СВЦЭМ!$A$33:$A$776,$A219,СВЦЭМ!$B$33:$B$776,B$191)+'СЕТ СН'!$F$15</f>
        <v>183.28880756999999</v>
      </c>
      <c r="C219" s="36">
        <f>SUMIFS(СВЦЭМ!$E$33:$E$776,СВЦЭМ!$A$33:$A$776,$A219,СВЦЭМ!$B$33:$B$776,C$191)+'СЕТ СН'!$F$15</f>
        <v>187.84990952000001</v>
      </c>
      <c r="D219" s="36">
        <f>SUMIFS(СВЦЭМ!$E$33:$E$776,СВЦЭМ!$A$33:$A$776,$A219,СВЦЭМ!$B$33:$B$776,D$191)+'СЕТ СН'!$F$15</f>
        <v>195.97580937999999</v>
      </c>
      <c r="E219" s="36">
        <f>SUMIFS(СВЦЭМ!$E$33:$E$776,СВЦЭМ!$A$33:$A$776,$A219,СВЦЭМ!$B$33:$B$776,E$191)+'СЕТ СН'!$F$15</f>
        <v>192.83592671</v>
      </c>
      <c r="F219" s="36">
        <f>SUMIFS(СВЦЭМ!$E$33:$E$776,СВЦЭМ!$A$33:$A$776,$A219,СВЦЭМ!$B$33:$B$776,F$191)+'СЕТ СН'!$F$15</f>
        <v>190.84184529999999</v>
      </c>
      <c r="G219" s="36">
        <f>SUMIFS(СВЦЭМ!$E$33:$E$776,СВЦЭМ!$A$33:$A$776,$A219,СВЦЭМ!$B$33:$B$776,G$191)+'СЕТ СН'!$F$15</f>
        <v>190.22966707</v>
      </c>
      <c r="H219" s="36">
        <f>SUMIFS(СВЦЭМ!$E$33:$E$776,СВЦЭМ!$A$33:$A$776,$A219,СВЦЭМ!$B$33:$B$776,H$191)+'СЕТ СН'!$F$15</f>
        <v>184.87221482000001</v>
      </c>
      <c r="I219" s="36">
        <f>SUMIFS(СВЦЭМ!$E$33:$E$776,СВЦЭМ!$A$33:$A$776,$A219,СВЦЭМ!$B$33:$B$776,I$191)+'СЕТ СН'!$F$15</f>
        <v>181.21853783</v>
      </c>
      <c r="J219" s="36">
        <f>SUMIFS(СВЦЭМ!$E$33:$E$776,СВЦЭМ!$A$33:$A$776,$A219,СВЦЭМ!$B$33:$B$776,J$191)+'СЕТ СН'!$F$15</f>
        <v>177.85781025</v>
      </c>
      <c r="K219" s="36">
        <f>SUMIFS(СВЦЭМ!$E$33:$E$776,СВЦЭМ!$A$33:$A$776,$A219,СВЦЭМ!$B$33:$B$776,K$191)+'СЕТ СН'!$F$15</f>
        <v>174.5724932</v>
      </c>
      <c r="L219" s="36">
        <f>SUMIFS(СВЦЭМ!$E$33:$E$776,СВЦЭМ!$A$33:$A$776,$A219,СВЦЭМ!$B$33:$B$776,L$191)+'СЕТ СН'!$F$15</f>
        <v>167.82133385</v>
      </c>
      <c r="M219" s="36">
        <f>SUMIFS(СВЦЭМ!$E$33:$E$776,СВЦЭМ!$A$33:$A$776,$A219,СВЦЭМ!$B$33:$B$776,M$191)+'СЕТ СН'!$F$15</f>
        <v>164.90832521999999</v>
      </c>
      <c r="N219" s="36">
        <f>SUMIFS(СВЦЭМ!$E$33:$E$776,СВЦЭМ!$A$33:$A$776,$A219,СВЦЭМ!$B$33:$B$776,N$191)+'СЕТ СН'!$F$15</f>
        <v>164.05204097999999</v>
      </c>
      <c r="O219" s="36">
        <f>SUMIFS(СВЦЭМ!$E$33:$E$776,СВЦЭМ!$A$33:$A$776,$A219,СВЦЭМ!$B$33:$B$776,O$191)+'СЕТ СН'!$F$15</f>
        <v>165.18547568</v>
      </c>
      <c r="P219" s="36">
        <f>SUMIFS(СВЦЭМ!$E$33:$E$776,СВЦЭМ!$A$33:$A$776,$A219,СВЦЭМ!$B$33:$B$776,P$191)+'СЕТ СН'!$F$15</f>
        <v>166.12575321</v>
      </c>
      <c r="Q219" s="36">
        <f>SUMIFS(СВЦЭМ!$E$33:$E$776,СВЦЭМ!$A$33:$A$776,$A219,СВЦЭМ!$B$33:$B$776,Q$191)+'СЕТ СН'!$F$15</f>
        <v>163.44425785000001</v>
      </c>
      <c r="R219" s="36">
        <f>SUMIFS(СВЦЭМ!$E$33:$E$776,СВЦЭМ!$A$33:$A$776,$A219,СВЦЭМ!$B$33:$B$776,R$191)+'СЕТ СН'!$F$15</f>
        <v>165.47879867</v>
      </c>
      <c r="S219" s="36">
        <f>SUMIFS(СВЦЭМ!$E$33:$E$776,СВЦЭМ!$A$33:$A$776,$A219,СВЦЭМ!$B$33:$B$776,S$191)+'СЕТ СН'!$F$15</f>
        <v>165.56444572000001</v>
      </c>
      <c r="T219" s="36">
        <f>SUMIFS(СВЦЭМ!$E$33:$E$776,СВЦЭМ!$A$33:$A$776,$A219,СВЦЭМ!$B$33:$B$776,T$191)+'СЕТ СН'!$F$15</f>
        <v>165.21624628000001</v>
      </c>
      <c r="U219" s="36">
        <f>SUMIFS(СВЦЭМ!$E$33:$E$776,СВЦЭМ!$A$33:$A$776,$A219,СВЦЭМ!$B$33:$B$776,U$191)+'СЕТ СН'!$F$15</f>
        <v>161.75159217999999</v>
      </c>
      <c r="V219" s="36">
        <f>SUMIFS(СВЦЭМ!$E$33:$E$776,СВЦЭМ!$A$33:$A$776,$A219,СВЦЭМ!$B$33:$B$776,V$191)+'СЕТ СН'!$F$15</f>
        <v>159.50679672999999</v>
      </c>
      <c r="W219" s="36">
        <f>SUMIFS(СВЦЭМ!$E$33:$E$776,СВЦЭМ!$A$33:$A$776,$A219,СВЦЭМ!$B$33:$B$776,W$191)+'СЕТ СН'!$F$15</f>
        <v>160.28117573</v>
      </c>
      <c r="X219" s="36">
        <f>SUMIFS(СВЦЭМ!$E$33:$E$776,СВЦЭМ!$A$33:$A$776,$A219,СВЦЭМ!$B$33:$B$776,X$191)+'СЕТ СН'!$F$15</f>
        <v>153.26294071000001</v>
      </c>
      <c r="Y219" s="36">
        <f>SUMIFS(СВЦЭМ!$E$33:$E$776,СВЦЭМ!$A$33:$A$776,$A219,СВЦЭМ!$B$33:$B$776,Y$191)+'СЕТ СН'!$F$15</f>
        <v>156.18160864999999</v>
      </c>
    </row>
    <row r="220" spans="1:25" ht="15.75" x14ac:dyDescent="0.2">
      <c r="A220" s="35">
        <f t="shared" si="5"/>
        <v>43798</v>
      </c>
      <c r="B220" s="36">
        <f>SUMIFS(СВЦЭМ!$E$33:$E$776,СВЦЭМ!$A$33:$A$776,$A220,СВЦЭМ!$B$33:$B$776,B$191)+'СЕТ СН'!$F$15</f>
        <v>172.42620851000001</v>
      </c>
      <c r="C220" s="36">
        <f>SUMIFS(СВЦЭМ!$E$33:$E$776,СВЦЭМ!$A$33:$A$776,$A220,СВЦЭМ!$B$33:$B$776,C$191)+'СЕТ СН'!$F$15</f>
        <v>172.95221771000001</v>
      </c>
      <c r="D220" s="36">
        <f>SUMIFS(СВЦЭМ!$E$33:$E$776,СВЦЭМ!$A$33:$A$776,$A220,СВЦЭМ!$B$33:$B$776,D$191)+'СЕТ СН'!$F$15</f>
        <v>179.16666031</v>
      </c>
      <c r="E220" s="36">
        <f>SUMIFS(СВЦЭМ!$E$33:$E$776,СВЦЭМ!$A$33:$A$776,$A220,СВЦЭМ!$B$33:$B$776,E$191)+'СЕТ СН'!$F$15</f>
        <v>179.86691754</v>
      </c>
      <c r="F220" s="36">
        <f>SUMIFS(СВЦЭМ!$E$33:$E$776,СВЦЭМ!$A$33:$A$776,$A220,СВЦЭМ!$B$33:$B$776,F$191)+'СЕТ СН'!$F$15</f>
        <v>177.54524502000001</v>
      </c>
      <c r="G220" s="36">
        <f>SUMIFS(СВЦЭМ!$E$33:$E$776,СВЦЭМ!$A$33:$A$776,$A220,СВЦЭМ!$B$33:$B$776,G$191)+'СЕТ СН'!$F$15</f>
        <v>177.47773874999999</v>
      </c>
      <c r="H220" s="36">
        <f>SUMIFS(СВЦЭМ!$E$33:$E$776,СВЦЭМ!$A$33:$A$776,$A220,СВЦЭМ!$B$33:$B$776,H$191)+'СЕТ СН'!$F$15</f>
        <v>171.97360264</v>
      </c>
      <c r="I220" s="36">
        <f>SUMIFS(СВЦЭМ!$E$33:$E$776,СВЦЭМ!$A$33:$A$776,$A220,СВЦЭМ!$B$33:$B$776,I$191)+'СЕТ СН'!$F$15</f>
        <v>168.95427821999999</v>
      </c>
      <c r="J220" s="36">
        <f>SUMIFS(СВЦЭМ!$E$33:$E$776,СВЦЭМ!$A$33:$A$776,$A220,СВЦЭМ!$B$33:$B$776,J$191)+'СЕТ СН'!$F$15</f>
        <v>166.61566739</v>
      </c>
      <c r="K220" s="36">
        <f>SUMIFS(СВЦЭМ!$E$33:$E$776,СВЦЭМ!$A$33:$A$776,$A220,СВЦЭМ!$B$33:$B$776,K$191)+'СЕТ СН'!$F$15</f>
        <v>164.00137197999999</v>
      </c>
      <c r="L220" s="36">
        <f>SUMIFS(СВЦЭМ!$E$33:$E$776,СВЦЭМ!$A$33:$A$776,$A220,СВЦЭМ!$B$33:$B$776,L$191)+'СЕТ СН'!$F$15</f>
        <v>156.74748063000001</v>
      </c>
      <c r="M220" s="36">
        <f>SUMIFS(СВЦЭМ!$E$33:$E$776,СВЦЭМ!$A$33:$A$776,$A220,СВЦЭМ!$B$33:$B$776,M$191)+'СЕТ СН'!$F$15</f>
        <v>154.45627707</v>
      </c>
      <c r="N220" s="36">
        <f>SUMIFS(СВЦЭМ!$E$33:$E$776,СВЦЭМ!$A$33:$A$776,$A220,СВЦЭМ!$B$33:$B$776,N$191)+'СЕТ СН'!$F$15</f>
        <v>152.87701354000001</v>
      </c>
      <c r="O220" s="36">
        <f>SUMIFS(СВЦЭМ!$E$33:$E$776,СВЦЭМ!$A$33:$A$776,$A220,СВЦЭМ!$B$33:$B$776,O$191)+'СЕТ СН'!$F$15</f>
        <v>155.14117343000001</v>
      </c>
      <c r="P220" s="36">
        <f>SUMIFS(СВЦЭМ!$E$33:$E$776,СВЦЭМ!$A$33:$A$776,$A220,СВЦЭМ!$B$33:$B$776,P$191)+'СЕТ СН'!$F$15</f>
        <v>157.45163081000001</v>
      </c>
      <c r="Q220" s="36">
        <f>SUMIFS(СВЦЭМ!$E$33:$E$776,СВЦЭМ!$A$33:$A$776,$A220,СВЦЭМ!$B$33:$B$776,Q$191)+'СЕТ СН'!$F$15</f>
        <v>159.34072823</v>
      </c>
      <c r="R220" s="36">
        <f>SUMIFS(СВЦЭМ!$E$33:$E$776,СВЦЭМ!$A$33:$A$776,$A220,СВЦЭМ!$B$33:$B$776,R$191)+'СЕТ СН'!$F$15</f>
        <v>160.84321109999999</v>
      </c>
      <c r="S220" s="36">
        <f>SUMIFS(СВЦЭМ!$E$33:$E$776,СВЦЭМ!$A$33:$A$776,$A220,СВЦЭМ!$B$33:$B$776,S$191)+'СЕТ СН'!$F$15</f>
        <v>162.27407081999999</v>
      </c>
      <c r="T220" s="36">
        <f>SUMIFS(СВЦЭМ!$E$33:$E$776,СВЦЭМ!$A$33:$A$776,$A220,СВЦЭМ!$B$33:$B$776,T$191)+'СЕТ СН'!$F$15</f>
        <v>162.29002211</v>
      </c>
      <c r="U220" s="36">
        <f>SUMIFS(СВЦЭМ!$E$33:$E$776,СВЦЭМ!$A$33:$A$776,$A220,СВЦЭМ!$B$33:$B$776,U$191)+'СЕТ СН'!$F$15</f>
        <v>161.11941615000001</v>
      </c>
      <c r="V220" s="36">
        <f>SUMIFS(СВЦЭМ!$E$33:$E$776,СВЦЭМ!$A$33:$A$776,$A220,СВЦЭМ!$B$33:$B$776,V$191)+'СЕТ СН'!$F$15</f>
        <v>161.79308553000001</v>
      </c>
      <c r="W220" s="36">
        <f>SUMIFS(СВЦЭМ!$E$33:$E$776,СВЦЭМ!$A$33:$A$776,$A220,СВЦЭМ!$B$33:$B$776,W$191)+'СЕТ СН'!$F$15</f>
        <v>163.89516247</v>
      </c>
      <c r="X220" s="36">
        <f>SUMIFS(СВЦЭМ!$E$33:$E$776,СВЦЭМ!$A$33:$A$776,$A220,СВЦЭМ!$B$33:$B$776,X$191)+'СЕТ СН'!$F$15</f>
        <v>163.31369520999999</v>
      </c>
      <c r="Y220" s="36">
        <f>SUMIFS(СВЦЭМ!$E$33:$E$776,СВЦЭМ!$A$33:$A$776,$A220,СВЦЭМ!$B$33:$B$776,Y$191)+'СЕТ СН'!$F$15</f>
        <v>169.2250014</v>
      </c>
    </row>
    <row r="221" spans="1:25" ht="15.75" x14ac:dyDescent="0.2">
      <c r="A221" s="35">
        <f t="shared" si="5"/>
        <v>43799</v>
      </c>
      <c r="B221" s="36">
        <f>SUMIFS(СВЦЭМ!$E$33:$E$776,СВЦЭМ!$A$33:$A$776,$A221,СВЦЭМ!$B$33:$B$776,B$191)+'СЕТ СН'!$F$15</f>
        <v>178.78704221999999</v>
      </c>
      <c r="C221" s="36">
        <f>SUMIFS(СВЦЭМ!$E$33:$E$776,СВЦЭМ!$A$33:$A$776,$A221,СВЦЭМ!$B$33:$B$776,C$191)+'СЕТ СН'!$F$15</f>
        <v>177.76695441000001</v>
      </c>
      <c r="D221" s="36">
        <f>SUMIFS(СВЦЭМ!$E$33:$E$776,СВЦЭМ!$A$33:$A$776,$A221,СВЦЭМ!$B$33:$B$776,D$191)+'СЕТ СН'!$F$15</f>
        <v>185.92311007999999</v>
      </c>
      <c r="E221" s="36">
        <f>SUMIFS(СВЦЭМ!$E$33:$E$776,СВЦЭМ!$A$33:$A$776,$A221,СВЦЭМ!$B$33:$B$776,E$191)+'СЕТ СН'!$F$15</f>
        <v>186.53595093000001</v>
      </c>
      <c r="F221" s="36">
        <f>SUMIFS(СВЦЭМ!$E$33:$E$776,СВЦЭМ!$A$33:$A$776,$A221,СВЦЭМ!$B$33:$B$776,F$191)+'СЕТ СН'!$F$15</f>
        <v>182.09584720999999</v>
      </c>
      <c r="G221" s="36">
        <f>SUMIFS(СВЦЭМ!$E$33:$E$776,СВЦЭМ!$A$33:$A$776,$A221,СВЦЭМ!$B$33:$B$776,G$191)+'СЕТ СН'!$F$15</f>
        <v>183.33385974999999</v>
      </c>
      <c r="H221" s="36">
        <f>SUMIFS(СВЦЭМ!$E$33:$E$776,СВЦЭМ!$A$33:$A$776,$A221,СВЦЭМ!$B$33:$B$776,H$191)+'СЕТ СН'!$F$15</f>
        <v>179.79688598999999</v>
      </c>
      <c r="I221" s="36">
        <f>SUMIFS(СВЦЭМ!$E$33:$E$776,СВЦЭМ!$A$33:$A$776,$A221,СВЦЭМ!$B$33:$B$776,I$191)+'СЕТ СН'!$F$15</f>
        <v>177.71097243</v>
      </c>
      <c r="J221" s="36">
        <f>SUMIFS(СВЦЭМ!$E$33:$E$776,СВЦЭМ!$A$33:$A$776,$A221,СВЦЭМ!$B$33:$B$776,J$191)+'СЕТ СН'!$F$15</f>
        <v>172.01877707</v>
      </c>
      <c r="K221" s="36">
        <f>SUMIFS(СВЦЭМ!$E$33:$E$776,СВЦЭМ!$A$33:$A$776,$A221,СВЦЭМ!$B$33:$B$776,K$191)+'СЕТ СН'!$F$15</f>
        <v>168.06164698000001</v>
      </c>
      <c r="L221" s="36">
        <f>SUMIFS(СВЦЭМ!$E$33:$E$776,СВЦЭМ!$A$33:$A$776,$A221,СВЦЭМ!$B$33:$B$776,L$191)+'СЕТ СН'!$F$15</f>
        <v>159.65151462</v>
      </c>
      <c r="M221" s="36">
        <f>SUMIFS(СВЦЭМ!$E$33:$E$776,СВЦЭМ!$A$33:$A$776,$A221,СВЦЭМ!$B$33:$B$776,M$191)+'СЕТ СН'!$F$15</f>
        <v>157.52757645</v>
      </c>
      <c r="N221" s="36">
        <f>SUMIFS(СВЦЭМ!$E$33:$E$776,СВЦЭМ!$A$33:$A$776,$A221,СВЦЭМ!$B$33:$B$776,N$191)+'СЕТ СН'!$F$15</f>
        <v>156.19312939</v>
      </c>
      <c r="O221" s="36">
        <f>SUMIFS(СВЦЭМ!$E$33:$E$776,СВЦЭМ!$A$33:$A$776,$A221,СВЦЭМ!$B$33:$B$776,O$191)+'СЕТ СН'!$F$15</f>
        <v>158.18902023000001</v>
      </c>
      <c r="P221" s="36">
        <f>SUMIFS(СВЦЭМ!$E$33:$E$776,СВЦЭМ!$A$33:$A$776,$A221,СВЦЭМ!$B$33:$B$776,P$191)+'СЕТ СН'!$F$15</f>
        <v>159.87442374</v>
      </c>
      <c r="Q221" s="36">
        <f>SUMIFS(СВЦЭМ!$E$33:$E$776,СВЦЭМ!$A$33:$A$776,$A221,СВЦЭМ!$B$33:$B$776,Q$191)+'СЕТ СН'!$F$15</f>
        <v>160.55915585</v>
      </c>
      <c r="R221" s="36">
        <f>SUMIFS(СВЦЭМ!$E$33:$E$776,СВЦЭМ!$A$33:$A$776,$A221,СВЦЭМ!$B$33:$B$776,R$191)+'СЕТ СН'!$F$15</f>
        <v>156.71759603000001</v>
      </c>
      <c r="S221" s="36">
        <f>SUMIFS(СВЦЭМ!$E$33:$E$776,СВЦЭМ!$A$33:$A$776,$A221,СВЦЭМ!$B$33:$B$776,S$191)+'СЕТ СН'!$F$15</f>
        <v>154.92495424000001</v>
      </c>
      <c r="T221" s="36">
        <f>SUMIFS(СВЦЭМ!$E$33:$E$776,СВЦЭМ!$A$33:$A$776,$A221,СВЦЭМ!$B$33:$B$776,T$191)+'СЕТ СН'!$F$15</f>
        <v>152.85584317000001</v>
      </c>
      <c r="U221" s="36">
        <f>SUMIFS(СВЦЭМ!$E$33:$E$776,СВЦЭМ!$A$33:$A$776,$A221,СВЦЭМ!$B$33:$B$776,U$191)+'СЕТ СН'!$F$15</f>
        <v>152.67344097</v>
      </c>
      <c r="V221" s="36">
        <f>SUMIFS(СВЦЭМ!$E$33:$E$776,СВЦЭМ!$A$33:$A$776,$A221,СВЦЭМ!$B$33:$B$776,V$191)+'СЕТ СН'!$F$15</f>
        <v>154.88965196000001</v>
      </c>
      <c r="W221" s="36">
        <f>SUMIFS(СВЦЭМ!$E$33:$E$776,СВЦЭМ!$A$33:$A$776,$A221,СВЦЭМ!$B$33:$B$776,W$191)+'СЕТ СН'!$F$15</f>
        <v>157.09872379999999</v>
      </c>
      <c r="X221" s="36">
        <f>SUMIFS(СВЦЭМ!$E$33:$E$776,СВЦЭМ!$A$33:$A$776,$A221,СВЦЭМ!$B$33:$B$776,X$191)+'СЕТ СН'!$F$15</f>
        <v>157.49424625</v>
      </c>
      <c r="Y221" s="36">
        <f>SUMIFS(СВЦЭМ!$E$33:$E$776,СВЦЭМ!$A$33:$A$776,$A221,СВЦЭМ!$B$33:$B$776,Y$191)+'СЕТ СН'!$F$15</f>
        <v>165.77132589000001</v>
      </c>
    </row>
    <row r="222" spans="1:25" ht="15.75" hidden="1" x14ac:dyDescent="0.2">
      <c r="A222" s="35">
        <f t="shared" si="5"/>
        <v>43800</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9" t="s">
        <v>7</v>
      </c>
      <c r="B224" s="132" t="s">
        <v>150</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0"/>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31"/>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01.11.2019</v>
      </c>
      <c r="B227" s="36">
        <f>SUMIFS(СВЦЭМ!$F$33:$F$776,СВЦЭМ!$A$33:$A$776,$A227,СВЦЭМ!$B$33:$B$776,B$226)+'СЕТ СН'!$F$15</f>
        <v>153.21028268000001</v>
      </c>
      <c r="C227" s="36">
        <f>SUMIFS(СВЦЭМ!$F$33:$F$776,СВЦЭМ!$A$33:$A$776,$A227,СВЦЭМ!$B$33:$B$776,C$226)+'СЕТ СН'!$F$15</f>
        <v>162.12865020999999</v>
      </c>
      <c r="D227" s="36">
        <f>SUMIFS(СВЦЭМ!$F$33:$F$776,СВЦЭМ!$A$33:$A$776,$A227,СВЦЭМ!$B$33:$B$776,D$226)+'СЕТ СН'!$F$15</f>
        <v>165.86663331</v>
      </c>
      <c r="E227" s="36">
        <f>SUMIFS(СВЦЭМ!$F$33:$F$776,СВЦЭМ!$A$33:$A$776,$A227,СВЦЭМ!$B$33:$B$776,E$226)+'СЕТ СН'!$F$15</f>
        <v>168.36740021</v>
      </c>
      <c r="F227" s="36">
        <f>SUMIFS(СВЦЭМ!$F$33:$F$776,СВЦЭМ!$A$33:$A$776,$A227,СВЦЭМ!$B$33:$B$776,F$226)+'СЕТ СН'!$F$15</f>
        <v>169.05855819000001</v>
      </c>
      <c r="G227" s="36">
        <f>SUMIFS(СВЦЭМ!$F$33:$F$776,СВЦЭМ!$A$33:$A$776,$A227,СВЦЭМ!$B$33:$B$776,G$226)+'СЕТ СН'!$F$15</f>
        <v>165.29673837999999</v>
      </c>
      <c r="H227" s="36">
        <f>SUMIFS(СВЦЭМ!$F$33:$F$776,СВЦЭМ!$A$33:$A$776,$A227,СВЦЭМ!$B$33:$B$776,H$226)+'СЕТ СН'!$F$15</f>
        <v>163.34586272999999</v>
      </c>
      <c r="I227" s="36">
        <f>SUMIFS(СВЦЭМ!$F$33:$F$776,СВЦЭМ!$A$33:$A$776,$A227,СВЦЭМ!$B$33:$B$776,I$226)+'СЕТ СН'!$F$15</f>
        <v>160.12077461000001</v>
      </c>
      <c r="J227" s="36">
        <f>SUMIFS(СВЦЭМ!$F$33:$F$776,СВЦЭМ!$A$33:$A$776,$A227,СВЦЭМ!$B$33:$B$776,J$226)+'СЕТ СН'!$F$15</f>
        <v>155.12794335999999</v>
      </c>
      <c r="K227" s="36">
        <f>SUMIFS(СВЦЭМ!$F$33:$F$776,СВЦЭМ!$A$33:$A$776,$A227,СВЦЭМ!$B$33:$B$776,K$226)+'СЕТ СН'!$F$15</f>
        <v>152.58306501000001</v>
      </c>
      <c r="L227" s="36">
        <f>SUMIFS(СВЦЭМ!$F$33:$F$776,СВЦЭМ!$A$33:$A$776,$A227,СВЦЭМ!$B$33:$B$776,L$226)+'СЕТ СН'!$F$15</f>
        <v>153.68340406999999</v>
      </c>
      <c r="M227" s="36">
        <f>SUMIFS(СВЦЭМ!$F$33:$F$776,СВЦЭМ!$A$33:$A$776,$A227,СВЦЭМ!$B$33:$B$776,M$226)+'СЕТ СН'!$F$15</f>
        <v>154.22185580999999</v>
      </c>
      <c r="N227" s="36">
        <f>SUMIFS(СВЦЭМ!$F$33:$F$776,СВЦЭМ!$A$33:$A$776,$A227,СВЦЭМ!$B$33:$B$776,N$226)+'СЕТ СН'!$F$15</f>
        <v>155.36710056999999</v>
      </c>
      <c r="O227" s="36">
        <f>SUMIFS(СВЦЭМ!$F$33:$F$776,СВЦЭМ!$A$33:$A$776,$A227,СВЦЭМ!$B$33:$B$776,O$226)+'СЕТ СН'!$F$15</f>
        <v>154.96308590000001</v>
      </c>
      <c r="P227" s="36">
        <f>SUMIFS(СВЦЭМ!$F$33:$F$776,СВЦЭМ!$A$33:$A$776,$A227,СВЦЭМ!$B$33:$B$776,P$226)+'СЕТ СН'!$F$15</f>
        <v>156.26691959999999</v>
      </c>
      <c r="Q227" s="36">
        <f>SUMIFS(СВЦЭМ!$F$33:$F$776,СВЦЭМ!$A$33:$A$776,$A227,СВЦЭМ!$B$33:$B$776,Q$226)+'СЕТ СН'!$F$15</f>
        <v>155.71841047000001</v>
      </c>
      <c r="R227" s="36">
        <f>SUMIFS(СВЦЭМ!$F$33:$F$776,СВЦЭМ!$A$33:$A$776,$A227,СВЦЭМ!$B$33:$B$776,R$226)+'СЕТ СН'!$F$15</f>
        <v>147.06275307999999</v>
      </c>
      <c r="S227" s="36">
        <f>SUMIFS(СВЦЭМ!$F$33:$F$776,СВЦЭМ!$A$33:$A$776,$A227,СВЦЭМ!$B$33:$B$776,S$226)+'СЕТ СН'!$F$15</f>
        <v>143.37362542</v>
      </c>
      <c r="T227" s="36">
        <f>SUMIFS(СВЦЭМ!$F$33:$F$776,СВЦЭМ!$A$33:$A$776,$A227,СВЦЭМ!$B$33:$B$776,T$226)+'СЕТ СН'!$F$15</f>
        <v>139.09497893</v>
      </c>
      <c r="U227" s="36">
        <f>SUMIFS(СВЦЭМ!$F$33:$F$776,СВЦЭМ!$A$33:$A$776,$A227,СВЦЭМ!$B$33:$B$776,U$226)+'СЕТ СН'!$F$15</f>
        <v>138.87493388999999</v>
      </c>
      <c r="V227" s="36">
        <f>SUMIFS(СВЦЭМ!$F$33:$F$776,СВЦЭМ!$A$33:$A$776,$A227,СВЦЭМ!$B$33:$B$776,V$226)+'СЕТ СН'!$F$15</f>
        <v>140.47289334999999</v>
      </c>
      <c r="W227" s="36">
        <f>SUMIFS(СВЦЭМ!$F$33:$F$776,СВЦЭМ!$A$33:$A$776,$A227,СВЦЭМ!$B$33:$B$776,W$226)+'СЕТ СН'!$F$15</f>
        <v>143.75503040000001</v>
      </c>
      <c r="X227" s="36">
        <f>SUMIFS(СВЦЭМ!$F$33:$F$776,СВЦЭМ!$A$33:$A$776,$A227,СВЦЭМ!$B$33:$B$776,X$226)+'СЕТ СН'!$F$15</f>
        <v>146.62151673</v>
      </c>
      <c r="Y227" s="36">
        <f>SUMIFS(СВЦЭМ!$F$33:$F$776,СВЦЭМ!$A$33:$A$776,$A227,СВЦЭМ!$B$33:$B$776,Y$226)+'СЕТ СН'!$F$15</f>
        <v>152.18988970000001</v>
      </c>
      <c r="AA227" s="45"/>
    </row>
    <row r="228" spans="1:27" ht="15.75" x14ac:dyDescent="0.2">
      <c r="A228" s="35">
        <f>A227+1</f>
        <v>43771</v>
      </c>
      <c r="B228" s="36">
        <f>SUMIFS(СВЦЭМ!$F$33:$F$776,СВЦЭМ!$A$33:$A$776,$A228,СВЦЭМ!$B$33:$B$776,B$226)+'СЕТ СН'!$F$15</f>
        <v>155.68277449999999</v>
      </c>
      <c r="C228" s="36">
        <f>SUMIFS(СВЦЭМ!$F$33:$F$776,СВЦЭМ!$A$33:$A$776,$A228,СВЦЭМ!$B$33:$B$776,C$226)+'СЕТ СН'!$F$15</f>
        <v>163.34837313</v>
      </c>
      <c r="D228" s="36">
        <f>SUMIFS(СВЦЭМ!$F$33:$F$776,СВЦЭМ!$A$33:$A$776,$A228,СВЦЭМ!$B$33:$B$776,D$226)+'СЕТ СН'!$F$15</f>
        <v>167.88162599</v>
      </c>
      <c r="E228" s="36">
        <f>SUMIFS(СВЦЭМ!$F$33:$F$776,СВЦЭМ!$A$33:$A$776,$A228,СВЦЭМ!$B$33:$B$776,E$226)+'СЕТ СН'!$F$15</f>
        <v>169.86925155</v>
      </c>
      <c r="F228" s="36">
        <f>SUMIFS(СВЦЭМ!$F$33:$F$776,СВЦЭМ!$A$33:$A$776,$A228,СВЦЭМ!$B$33:$B$776,F$226)+'СЕТ СН'!$F$15</f>
        <v>166.81495987</v>
      </c>
      <c r="G228" s="36">
        <f>SUMIFS(СВЦЭМ!$F$33:$F$776,СВЦЭМ!$A$33:$A$776,$A228,СВЦЭМ!$B$33:$B$776,G$226)+'СЕТ СН'!$F$15</f>
        <v>164.17464383999999</v>
      </c>
      <c r="H228" s="36">
        <f>SUMIFS(СВЦЭМ!$F$33:$F$776,СВЦЭМ!$A$33:$A$776,$A228,СВЦЭМ!$B$33:$B$776,H$226)+'СЕТ СН'!$F$15</f>
        <v>159.74794940000001</v>
      </c>
      <c r="I228" s="36">
        <f>SUMIFS(СВЦЭМ!$F$33:$F$776,СВЦЭМ!$A$33:$A$776,$A228,СВЦЭМ!$B$33:$B$776,I$226)+'СЕТ СН'!$F$15</f>
        <v>157.95410494000001</v>
      </c>
      <c r="J228" s="36">
        <f>SUMIFS(СВЦЭМ!$F$33:$F$776,СВЦЭМ!$A$33:$A$776,$A228,СВЦЭМ!$B$33:$B$776,J$226)+'СЕТ СН'!$F$15</f>
        <v>154.99662954999999</v>
      </c>
      <c r="K228" s="36">
        <f>SUMIFS(СВЦЭМ!$F$33:$F$776,СВЦЭМ!$A$33:$A$776,$A228,СВЦЭМ!$B$33:$B$776,K$226)+'СЕТ СН'!$F$15</f>
        <v>149.15828628</v>
      </c>
      <c r="L228" s="36">
        <f>SUMIFS(СВЦЭМ!$F$33:$F$776,СВЦЭМ!$A$33:$A$776,$A228,СВЦЭМ!$B$33:$B$776,L$226)+'СЕТ СН'!$F$15</f>
        <v>146.23790700999999</v>
      </c>
      <c r="M228" s="36">
        <f>SUMIFS(СВЦЭМ!$F$33:$F$776,СВЦЭМ!$A$33:$A$776,$A228,СВЦЭМ!$B$33:$B$776,M$226)+'СЕТ СН'!$F$15</f>
        <v>148.50123657</v>
      </c>
      <c r="N228" s="36">
        <f>SUMIFS(СВЦЭМ!$F$33:$F$776,СВЦЭМ!$A$33:$A$776,$A228,СВЦЭМ!$B$33:$B$776,N$226)+'СЕТ СН'!$F$15</f>
        <v>148.25109502999999</v>
      </c>
      <c r="O228" s="36">
        <f>SUMIFS(СВЦЭМ!$F$33:$F$776,СВЦЭМ!$A$33:$A$776,$A228,СВЦЭМ!$B$33:$B$776,O$226)+'СЕТ СН'!$F$15</f>
        <v>149.43052394</v>
      </c>
      <c r="P228" s="36">
        <f>SUMIFS(СВЦЭМ!$F$33:$F$776,СВЦЭМ!$A$33:$A$776,$A228,СВЦЭМ!$B$33:$B$776,P$226)+'СЕТ СН'!$F$15</f>
        <v>150.92648341</v>
      </c>
      <c r="Q228" s="36">
        <f>SUMIFS(СВЦЭМ!$F$33:$F$776,СВЦЭМ!$A$33:$A$776,$A228,СВЦЭМ!$B$33:$B$776,Q$226)+'СЕТ СН'!$F$15</f>
        <v>147.37824939999999</v>
      </c>
      <c r="R228" s="36">
        <f>SUMIFS(СВЦЭМ!$F$33:$F$776,СВЦЭМ!$A$33:$A$776,$A228,СВЦЭМ!$B$33:$B$776,R$226)+'СЕТ СН'!$F$15</f>
        <v>138.48485700000001</v>
      </c>
      <c r="S228" s="36">
        <f>SUMIFS(СВЦЭМ!$F$33:$F$776,СВЦЭМ!$A$33:$A$776,$A228,СВЦЭМ!$B$33:$B$776,S$226)+'СЕТ СН'!$F$15</f>
        <v>134.34925372999999</v>
      </c>
      <c r="T228" s="36">
        <f>SUMIFS(СВЦЭМ!$F$33:$F$776,СВЦЭМ!$A$33:$A$776,$A228,СВЦЭМ!$B$33:$B$776,T$226)+'СЕТ СН'!$F$15</f>
        <v>132.83749202000001</v>
      </c>
      <c r="U228" s="36">
        <f>SUMIFS(СВЦЭМ!$F$33:$F$776,СВЦЭМ!$A$33:$A$776,$A228,СВЦЭМ!$B$33:$B$776,U$226)+'СЕТ СН'!$F$15</f>
        <v>132.80441153000001</v>
      </c>
      <c r="V228" s="36">
        <f>SUMIFS(СВЦЭМ!$F$33:$F$776,СВЦЭМ!$A$33:$A$776,$A228,СВЦЭМ!$B$33:$B$776,V$226)+'СЕТ СН'!$F$15</f>
        <v>133.11480216999999</v>
      </c>
      <c r="W228" s="36">
        <f>SUMIFS(СВЦЭМ!$F$33:$F$776,СВЦЭМ!$A$33:$A$776,$A228,СВЦЭМ!$B$33:$B$776,W$226)+'СЕТ СН'!$F$15</f>
        <v>138.92190711999999</v>
      </c>
      <c r="X228" s="36">
        <f>SUMIFS(СВЦЭМ!$F$33:$F$776,СВЦЭМ!$A$33:$A$776,$A228,СВЦЭМ!$B$33:$B$776,X$226)+'СЕТ СН'!$F$15</f>
        <v>141.71108175000001</v>
      </c>
      <c r="Y228" s="36">
        <f>SUMIFS(СВЦЭМ!$F$33:$F$776,СВЦЭМ!$A$33:$A$776,$A228,СВЦЭМ!$B$33:$B$776,Y$226)+'СЕТ СН'!$F$15</f>
        <v>147.08372034999999</v>
      </c>
    </row>
    <row r="229" spans="1:27" ht="15.75" x14ac:dyDescent="0.2">
      <c r="A229" s="35">
        <f t="shared" ref="A229:A257" si="6">A228+1</f>
        <v>43772</v>
      </c>
      <c r="B229" s="36">
        <f>SUMIFS(СВЦЭМ!$F$33:$F$776,СВЦЭМ!$A$33:$A$776,$A229,СВЦЭМ!$B$33:$B$776,B$226)+'СЕТ СН'!$F$15</f>
        <v>144.07321181</v>
      </c>
      <c r="C229" s="36">
        <f>SUMIFS(СВЦЭМ!$F$33:$F$776,СВЦЭМ!$A$33:$A$776,$A229,СВЦЭМ!$B$33:$B$776,C$226)+'СЕТ СН'!$F$15</f>
        <v>152.09232442000001</v>
      </c>
      <c r="D229" s="36">
        <f>SUMIFS(СВЦЭМ!$F$33:$F$776,СВЦЭМ!$A$33:$A$776,$A229,СВЦЭМ!$B$33:$B$776,D$226)+'СЕТ СН'!$F$15</f>
        <v>155.30060234999999</v>
      </c>
      <c r="E229" s="36">
        <f>SUMIFS(СВЦЭМ!$F$33:$F$776,СВЦЭМ!$A$33:$A$776,$A229,СВЦЭМ!$B$33:$B$776,E$226)+'СЕТ СН'!$F$15</f>
        <v>156.26755736000001</v>
      </c>
      <c r="F229" s="36">
        <f>SUMIFS(СВЦЭМ!$F$33:$F$776,СВЦЭМ!$A$33:$A$776,$A229,СВЦЭМ!$B$33:$B$776,F$226)+'СЕТ СН'!$F$15</f>
        <v>159.60678308999999</v>
      </c>
      <c r="G229" s="36">
        <f>SUMIFS(СВЦЭМ!$F$33:$F$776,СВЦЭМ!$A$33:$A$776,$A229,СВЦЭМ!$B$33:$B$776,G$226)+'СЕТ СН'!$F$15</f>
        <v>156.90256413</v>
      </c>
      <c r="H229" s="36">
        <f>SUMIFS(СВЦЭМ!$F$33:$F$776,СВЦЭМ!$A$33:$A$776,$A229,СВЦЭМ!$B$33:$B$776,H$226)+'СЕТ СН'!$F$15</f>
        <v>153.90643173000001</v>
      </c>
      <c r="I229" s="36">
        <f>SUMIFS(СВЦЭМ!$F$33:$F$776,СВЦЭМ!$A$33:$A$776,$A229,СВЦЭМ!$B$33:$B$776,I$226)+'СЕТ СН'!$F$15</f>
        <v>151.99005758999999</v>
      </c>
      <c r="J229" s="36">
        <f>SUMIFS(СВЦЭМ!$F$33:$F$776,СВЦЭМ!$A$33:$A$776,$A229,СВЦЭМ!$B$33:$B$776,J$226)+'СЕТ СН'!$F$15</f>
        <v>144.54336180999999</v>
      </c>
      <c r="K229" s="36">
        <f>SUMIFS(СВЦЭМ!$F$33:$F$776,СВЦЭМ!$A$33:$A$776,$A229,СВЦЭМ!$B$33:$B$776,K$226)+'СЕТ СН'!$F$15</f>
        <v>135.38480296</v>
      </c>
      <c r="L229" s="36">
        <f>SUMIFS(СВЦЭМ!$F$33:$F$776,СВЦЭМ!$A$33:$A$776,$A229,СВЦЭМ!$B$33:$B$776,L$226)+'СЕТ СН'!$F$15</f>
        <v>132.55549615999999</v>
      </c>
      <c r="M229" s="36">
        <f>SUMIFS(СВЦЭМ!$F$33:$F$776,СВЦЭМ!$A$33:$A$776,$A229,СВЦЭМ!$B$33:$B$776,M$226)+'СЕТ СН'!$F$15</f>
        <v>133.05521590999999</v>
      </c>
      <c r="N229" s="36">
        <f>SUMIFS(СВЦЭМ!$F$33:$F$776,СВЦЭМ!$A$33:$A$776,$A229,СВЦЭМ!$B$33:$B$776,N$226)+'СЕТ СН'!$F$15</f>
        <v>133.87080216000001</v>
      </c>
      <c r="O229" s="36">
        <f>SUMIFS(СВЦЭМ!$F$33:$F$776,СВЦЭМ!$A$33:$A$776,$A229,СВЦЭМ!$B$33:$B$776,O$226)+'СЕТ СН'!$F$15</f>
        <v>134.61463946000001</v>
      </c>
      <c r="P229" s="36">
        <f>SUMIFS(СВЦЭМ!$F$33:$F$776,СВЦЭМ!$A$33:$A$776,$A229,СВЦЭМ!$B$33:$B$776,P$226)+'СЕТ СН'!$F$15</f>
        <v>136.0178382</v>
      </c>
      <c r="Q229" s="36">
        <f>SUMIFS(СВЦЭМ!$F$33:$F$776,СВЦЭМ!$A$33:$A$776,$A229,СВЦЭМ!$B$33:$B$776,Q$226)+'СЕТ СН'!$F$15</f>
        <v>134.67754681</v>
      </c>
      <c r="R229" s="36">
        <f>SUMIFS(СВЦЭМ!$F$33:$F$776,СВЦЭМ!$A$33:$A$776,$A229,СВЦЭМ!$B$33:$B$776,R$226)+'СЕТ СН'!$F$15</f>
        <v>127.55509739999999</v>
      </c>
      <c r="S229" s="36">
        <f>SUMIFS(СВЦЭМ!$F$33:$F$776,СВЦЭМ!$A$33:$A$776,$A229,СВЦЭМ!$B$33:$B$776,S$226)+'СЕТ СН'!$F$15</f>
        <v>122.05953549</v>
      </c>
      <c r="T229" s="36">
        <f>SUMIFS(СВЦЭМ!$F$33:$F$776,СВЦЭМ!$A$33:$A$776,$A229,СВЦЭМ!$B$33:$B$776,T$226)+'СЕТ СН'!$F$15</f>
        <v>118.58526118</v>
      </c>
      <c r="U229" s="36">
        <f>SUMIFS(СВЦЭМ!$F$33:$F$776,СВЦЭМ!$A$33:$A$776,$A229,СВЦЭМ!$B$33:$B$776,U$226)+'СЕТ СН'!$F$15</f>
        <v>118.69605946999999</v>
      </c>
      <c r="V229" s="36">
        <f>SUMIFS(СВЦЭМ!$F$33:$F$776,СВЦЭМ!$A$33:$A$776,$A229,СВЦЭМ!$B$33:$B$776,V$226)+'СЕТ СН'!$F$15</f>
        <v>120.99818299</v>
      </c>
      <c r="W229" s="36">
        <f>SUMIFS(СВЦЭМ!$F$33:$F$776,СВЦЭМ!$A$33:$A$776,$A229,СВЦЭМ!$B$33:$B$776,W$226)+'СЕТ СН'!$F$15</f>
        <v>122.54642502999999</v>
      </c>
      <c r="X229" s="36">
        <f>SUMIFS(СВЦЭМ!$F$33:$F$776,СВЦЭМ!$A$33:$A$776,$A229,СВЦЭМ!$B$33:$B$776,X$226)+'СЕТ СН'!$F$15</f>
        <v>125.21408261000001</v>
      </c>
      <c r="Y229" s="36">
        <f>SUMIFS(СВЦЭМ!$F$33:$F$776,СВЦЭМ!$A$33:$A$776,$A229,СВЦЭМ!$B$33:$B$776,Y$226)+'СЕТ СН'!$F$15</f>
        <v>133.92249149</v>
      </c>
    </row>
    <row r="230" spans="1:27" ht="15.75" x14ac:dyDescent="0.2">
      <c r="A230" s="35">
        <f t="shared" si="6"/>
        <v>43773</v>
      </c>
      <c r="B230" s="36">
        <f>SUMIFS(СВЦЭМ!$F$33:$F$776,СВЦЭМ!$A$33:$A$776,$A230,СВЦЭМ!$B$33:$B$776,B$226)+'СЕТ СН'!$F$15</f>
        <v>149.59563041999999</v>
      </c>
      <c r="C230" s="36">
        <f>SUMIFS(СВЦЭМ!$F$33:$F$776,СВЦЭМ!$A$33:$A$776,$A230,СВЦЭМ!$B$33:$B$776,C$226)+'СЕТ СН'!$F$15</f>
        <v>156.23939571</v>
      </c>
      <c r="D230" s="36">
        <f>SUMIFS(СВЦЭМ!$F$33:$F$776,СВЦЭМ!$A$33:$A$776,$A230,СВЦЭМ!$B$33:$B$776,D$226)+'СЕТ СН'!$F$15</f>
        <v>158.53337665000001</v>
      </c>
      <c r="E230" s="36">
        <f>SUMIFS(СВЦЭМ!$F$33:$F$776,СВЦЭМ!$A$33:$A$776,$A230,СВЦЭМ!$B$33:$B$776,E$226)+'СЕТ СН'!$F$15</f>
        <v>163.37602355999999</v>
      </c>
      <c r="F230" s="36">
        <f>SUMIFS(СВЦЭМ!$F$33:$F$776,СВЦЭМ!$A$33:$A$776,$A230,СВЦЭМ!$B$33:$B$776,F$226)+'СЕТ СН'!$F$15</f>
        <v>163.72142083</v>
      </c>
      <c r="G230" s="36">
        <f>SUMIFS(СВЦЭМ!$F$33:$F$776,СВЦЭМ!$A$33:$A$776,$A230,СВЦЭМ!$B$33:$B$776,G$226)+'СЕТ СН'!$F$15</f>
        <v>156.85248322999999</v>
      </c>
      <c r="H230" s="36">
        <f>SUMIFS(СВЦЭМ!$F$33:$F$776,СВЦЭМ!$A$33:$A$776,$A230,СВЦЭМ!$B$33:$B$776,H$226)+'СЕТ СН'!$F$15</f>
        <v>150.26134740000001</v>
      </c>
      <c r="I230" s="36">
        <f>SUMIFS(СВЦЭМ!$F$33:$F$776,СВЦЭМ!$A$33:$A$776,$A230,СВЦЭМ!$B$33:$B$776,I$226)+'СЕТ СН'!$F$15</f>
        <v>148.31229015</v>
      </c>
      <c r="J230" s="36">
        <f>SUMIFS(СВЦЭМ!$F$33:$F$776,СВЦЭМ!$A$33:$A$776,$A230,СВЦЭМ!$B$33:$B$776,J$226)+'СЕТ СН'!$F$15</f>
        <v>144.90845508000001</v>
      </c>
      <c r="K230" s="36">
        <f>SUMIFS(СВЦЭМ!$F$33:$F$776,СВЦЭМ!$A$33:$A$776,$A230,СВЦЭМ!$B$33:$B$776,K$226)+'СЕТ СН'!$F$15</f>
        <v>139.17624183999999</v>
      </c>
      <c r="L230" s="36">
        <f>SUMIFS(СВЦЭМ!$F$33:$F$776,СВЦЭМ!$A$33:$A$776,$A230,СВЦЭМ!$B$33:$B$776,L$226)+'СЕТ СН'!$F$15</f>
        <v>136.10371602000001</v>
      </c>
      <c r="M230" s="36">
        <f>SUMIFS(СВЦЭМ!$F$33:$F$776,СВЦЭМ!$A$33:$A$776,$A230,СВЦЭМ!$B$33:$B$776,M$226)+'СЕТ СН'!$F$15</f>
        <v>136.39568714999999</v>
      </c>
      <c r="N230" s="36">
        <f>SUMIFS(СВЦЭМ!$F$33:$F$776,СВЦЭМ!$A$33:$A$776,$A230,СВЦЭМ!$B$33:$B$776,N$226)+'СЕТ СН'!$F$15</f>
        <v>136.76408570000001</v>
      </c>
      <c r="O230" s="36">
        <f>SUMIFS(СВЦЭМ!$F$33:$F$776,СВЦЭМ!$A$33:$A$776,$A230,СВЦЭМ!$B$33:$B$776,O$226)+'СЕТ СН'!$F$15</f>
        <v>137.49800568000001</v>
      </c>
      <c r="P230" s="36">
        <f>SUMIFS(СВЦЭМ!$F$33:$F$776,СВЦЭМ!$A$33:$A$776,$A230,СВЦЭМ!$B$33:$B$776,P$226)+'СЕТ СН'!$F$15</f>
        <v>141.20608025000001</v>
      </c>
      <c r="Q230" s="36">
        <f>SUMIFS(СВЦЭМ!$F$33:$F$776,СВЦЭМ!$A$33:$A$776,$A230,СВЦЭМ!$B$33:$B$776,Q$226)+'СЕТ СН'!$F$15</f>
        <v>141.96719060999999</v>
      </c>
      <c r="R230" s="36">
        <f>SUMIFS(СВЦЭМ!$F$33:$F$776,СВЦЭМ!$A$33:$A$776,$A230,СВЦЭМ!$B$33:$B$776,R$226)+'СЕТ СН'!$F$15</f>
        <v>133.9118287</v>
      </c>
      <c r="S230" s="36">
        <f>SUMIFS(СВЦЭМ!$F$33:$F$776,СВЦЭМ!$A$33:$A$776,$A230,СВЦЭМ!$B$33:$B$776,S$226)+'СЕТ СН'!$F$15</f>
        <v>127.39656721</v>
      </c>
      <c r="T230" s="36">
        <f>SUMIFS(СВЦЭМ!$F$33:$F$776,СВЦЭМ!$A$33:$A$776,$A230,СВЦЭМ!$B$33:$B$776,T$226)+'СЕТ СН'!$F$15</f>
        <v>124.68996529</v>
      </c>
      <c r="U230" s="36">
        <f>SUMIFS(СВЦЭМ!$F$33:$F$776,СВЦЭМ!$A$33:$A$776,$A230,СВЦЭМ!$B$33:$B$776,U$226)+'СЕТ СН'!$F$15</f>
        <v>123.41380421</v>
      </c>
      <c r="V230" s="36">
        <f>SUMIFS(СВЦЭМ!$F$33:$F$776,СВЦЭМ!$A$33:$A$776,$A230,СВЦЭМ!$B$33:$B$776,V$226)+'СЕТ СН'!$F$15</f>
        <v>125.21724894</v>
      </c>
      <c r="W230" s="36">
        <f>SUMIFS(СВЦЭМ!$F$33:$F$776,СВЦЭМ!$A$33:$A$776,$A230,СВЦЭМ!$B$33:$B$776,W$226)+'СЕТ СН'!$F$15</f>
        <v>128.94788582000001</v>
      </c>
      <c r="X230" s="36">
        <f>SUMIFS(СВЦЭМ!$F$33:$F$776,СВЦЭМ!$A$33:$A$776,$A230,СВЦЭМ!$B$33:$B$776,X$226)+'СЕТ СН'!$F$15</f>
        <v>131.88833979</v>
      </c>
      <c r="Y230" s="36">
        <f>SUMIFS(СВЦЭМ!$F$33:$F$776,СВЦЭМ!$A$33:$A$776,$A230,СВЦЭМ!$B$33:$B$776,Y$226)+'СЕТ СН'!$F$15</f>
        <v>138.34971956000001</v>
      </c>
    </row>
    <row r="231" spans="1:27" ht="15.75" x14ac:dyDescent="0.2">
      <c r="A231" s="35">
        <f t="shared" si="6"/>
        <v>43774</v>
      </c>
      <c r="B231" s="36">
        <f>SUMIFS(СВЦЭМ!$F$33:$F$776,СВЦЭМ!$A$33:$A$776,$A231,СВЦЭМ!$B$33:$B$776,B$226)+'СЕТ СН'!$F$15</f>
        <v>160.10638556999999</v>
      </c>
      <c r="C231" s="36">
        <f>SUMIFS(СВЦЭМ!$F$33:$F$776,СВЦЭМ!$A$33:$A$776,$A231,СВЦЭМ!$B$33:$B$776,C$226)+'СЕТ СН'!$F$15</f>
        <v>164.06657088</v>
      </c>
      <c r="D231" s="36">
        <f>SUMIFS(СВЦЭМ!$F$33:$F$776,СВЦЭМ!$A$33:$A$776,$A231,СВЦЭМ!$B$33:$B$776,D$226)+'СЕТ СН'!$F$15</f>
        <v>162.40879251000001</v>
      </c>
      <c r="E231" s="36">
        <f>SUMIFS(СВЦЭМ!$F$33:$F$776,СВЦЭМ!$A$33:$A$776,$A231,СВЦЭМ!$B$33:$B$776,E$226)+'СЕТ СН'!$F$15</f>
        <v>163.52124551</v>
      </c>
      <c r="F231" s="36">
        <f>SUMIFS(СВЦЭМ!$F$33:$F$776,СВЦЭМ!$A$33:$A$776,$A231,СВЦЭМ!$B$33:$B$776,F$226)+'СЕТ СН'!$F$15</f>
        <v>163.95028302</v>
      </c>
      <c r="G231" s="36">
        <f>SUMIFS(СВЦЭМ!$F$33:$F$776,СВЦЭМ!$A$33:$A$776,$A231,СВЦЭМ!$B$33:$B$776,G$226)+'СЕТ СН'!$F$15</f>
        <v>160.15324471</v>
      </c>
      <c r="H231" s="36">
        <f>SUMIFS(СВЦЭМ!$F$33:$F$776,СВЦЭМ!$A$33:$A$776,$A231,СВЦЭМ!$B$33:$B$776,H$226)+'СЕТ СН'!$F$15</f>
        <v>151.44368291000001</v>
      </c>
      <c r="I231" s="36">
        <f>SUMIFS(СВЦЭМ!$F$33:$F$776,СВЦЭМ!$A$33:$A$776,$A231,СВЦЭМ!$B$33:$B$776,I$226)+'СЕТ СН'!$F$15</f>
        <v>154.13313314999999</v>
      </c>
      <c r="J231" s="36">
        <f>SUMIFS(СВЦЭМ!$F$33:$F$776,СВЦЭМ!$A$33:$A$776,$A231,СВЦЭМ!$B$33:$B$776,J$226)+'СЕТ СН'!$F$15</f>
        <v>150.58888345</v>
      </c>
      <c r="K231" s="36">
        <f>SUMIFS(СВЦЭМ!$F$33:$F$776,СВЦЭМ!$A$33:$A$776,$A231,СВЦЭМ!$B$33:$B$776,K$226)+'СЕТ СН'!$F$15</f>
        <v>145.41837709000001</v>
      </c>
      <c r="L231" s="36">
        <f>SUMIFS(СВЦЭМ!$F$33:$F$776,СВЦЭМ!$A$33:$A$776,$A231,СВЦЭМ!$B$33:$B$776,L$226)+'СЕТ СН'!$F$15</f>
        <v>144.74471811000001</v>
      </c>
      <c r="M231" s="36">
        <f>SUMIFS(СВЦЭМ!$F$33:$F$776,СВЦЭМ!$A$33:$A$776,$A231,СВЦЭМ!$B$33:$B$776,M$226)+'СЕТ СН'!$F$15</f>
        <v>145.73896463</v>
      </c>
      <c r="N231" s="36">
        <f>SUMIFS(СВЦЭМ!$F$33:$F$776,СВЦЭМ!$A$33:$A$776,$A231,СВЦЭМ!$B$33:$B$776,N$226)+'СЕТ СН'!$F$15</f>
        <v>145.65414256</v>
      </c>
      <c r="O231" s="36">
        <f>SUMIFS(СВЦЭМ!$F$33:$F$776,СВЦЭМ!$A$33:$A$776,$A231,СВЦЭМ!$B$33:$B$776,O$226)+'СЕТ СН'!$F$15</f>
        <v>148.83588007</v>
      </c>
      <c r="P231" s="36">
        <f>SUMIFS(СВЦЭМ!$F$33:$F$776,СВЦЭМ!$A$33:$A$776,$A231,СВЦЭМ!$B$33:$B$776,P$226)+'СЕТ СН'!$F$15</f>
        <v>149.76644325999999</v>
      </c>
      <c r="Q231" s="36">
        <f>SUMIFS(СВЦЭМ!$F$33:$F$776,СВЦЭМ!$A$33:$A$776,$A231,СВЦЭМ!$B$33:$B$776,Q$226)+'СЕТ СН'!$F$15</f>
        <v>146.90961909999999</v>
      </c>
      <c r="R231" s="36">
        <f>SUMIFS(СВЦЭМ!$F$33:$F$776,СВЦЭМ!$A$33:$A$776,$A231,СВЦЭМ!$B$33:$B$776,R$226)+'СЕТ СН'!$F$15</f>
        <v>136.48153995999999</v>
      </c>
      <c r="S231" s="36">
        <f>SUMIFS(СВЦЭМ!$F$33:$F$776,СВЦЭМ!$A$33:$A$776,$A231,СВЦЭМ!$B$33:$B$776,S$226)+'СЕТ СН'!$F$15</f>
        <v>131.02162247999999</v>
      </c>
      <c r="T231" s="36">
        <f>SUMIFS(СВЦЭМ!$F$33:$F$776,СВЦЭМ!$A$33:$A$776,$A231,СВЦЭМ!$B$33:$B$776,T$226)+'СЕТ СН'!$F$15</f>
        <v>133.26550816</v>
      </c>
      <c r="U231" s="36">
        <f>SUMIFS(СВЦЭМ!$F$33:$F$776,СВЦЭМ!$A$33:$A$776,$A231,СВЦЭМ!$B$33:$B$776,U$226)+'СЕТ СН'!$F$15</f>
        <v>134.07552885999999</v>
      </c>
      <c r="V231" s="36">
        <f>SUMIFS(СВЦЭМ!$F$33:$F$776,СВЦЭМ!$A$33:$A$776,$A231,СВЦЭМ!$B$33:$B$776,V$226)+'СЕТ СН'!$F$15</f>
        <v>132.2244905</v>
      </c>
      <c r="W231" s="36">
        <f>SUMIFS(СВЦЭМ!$F$33:$F$776,СВЦЭМ!$A$33:$A$776,$A231,СВЦЭМ!$B$33:$B$776,W$226)+'СЕТ СН'!$F$15</f>
        <v>133.59647774999999</v>
      </c>
      <c r="X231" s="36">
        <f>SUMIFS(СВЦЭМ!$F$33:$F$776,СВЦЭМ!$A$33:$A$776,$A231,СВЦЭМ!$B$33:$B$776,X$226)+'СЕТ СН'!$F$15</f>
        <v>137.06914559000001</v>
      </c>
      <c r="Y231" s="36">
        <f>SUMIFS(СВЦЭМ!$F$33:$F$776,СВЦЭМ!$A$33:$A$776,$A231,СВЦЭМ!$B$33:$B$776,Y$226)+'СЕТ СН'!$F$15</f>
        <v>145.13266356</v>
      </c>
    </row>
    <row r="232" spans="1:27" ht="15.75" x14ac:dyDescent="0.2">
      <c r="A232" s="35">
        <f t="shared" si="6"/>
        <v>43775</v>
      </c>
      <c r="B232" s="36">
        <f>SUMIFS(СВЦЭМ!$F$33:$F$776,СВЦЭМ!$A$33:$A$776,$A232,СВЦЭМ!$B$33:$B$776,B$226)+'СЕТ СН'!$F$15</f>
        <v>144.48971699000001</v>
      </c>
      <c r="C232" s="36">
        <f>SUMIFS(СВЦЭМ!$F$33:$F$776,СВЦЭМ!$A$33:$A$776,$A232,СВЦЭМ!$B$33:$B$776,C$226)+'СЕТ СН'!$F$15</f>
        <v>148.62478528</v>
      </c>
      <c r="D232" s="36">
        <f>SUMIFS(СВЦЭМ!$F$33:$F$776,СВЦЭМ!$A$33:$A$776,$A232,СВЦЭМ!$B$33:$B$776,D$226)+'СЕТ СН'!$F$15</f>
        <v>151.39073891000001</v>
      </c>
      <c r="E232" s="36">
        <f>SUMIFS(СВЦЭМ!$F$33:$F$776,СВЦЭМ!$A$33:$A$776,$A232,СВЦЭМ!$B$33:$B$776,E$226)+'СЕТ СН'!$F$15</f>
        <v>152.91256532</v>
      </c>
      <c r="F232" s="36">
        <f>SUMIFS(СВЦЭМ!$F$33:$F$776,СВЦЭМ!$A$33:$A$776,$A232,СВЦЭМ!$B$33:$B$776,F$226)+'СЕТ СН'!$F$15</f>
        <v>153.7967222</v>
      </c>
      <c r="G232" s="36">
        <f>SUMIFS(СВЦЭМ!$F$33:$F$776,СВЦЭМ!$A$33:$A$776,$A232,СВЦЭМ!$B$33:$B$776,G$226)+'СЕТ СН'!$F$15</f>
        <v>150.48637033</v>
      </c>
      <c r="H232" s="36">
        <f>SUMIFS(СВЦЭМ!$F$33:$F$776,СВЦЭМ!$A$33:$A$776,$A232,СВЦЭМ!$B$33:$B$776,H$226)+'СЕТ СН'!$F$15</f>
        <v>144.66544714</v>
      </c>
      <c r="I232" s="36">
        <f>SUMIFS(СВЦЭМ!$F$33:$F$776,СВЦЭМ!$A$33:$A$776,$A232,СВЦЭМ!$B$33:$B$776,I$226)+'СЕТ СН'!$F$15</f>
        <v>138.40704188999999</v>
      </c>
      <c r="J232" s="36">
        <f>SUMIFS(СВЦЭМ!$F$33:$F$776,СВЦЭМ!$A$33:$A$776,$A232,СВЦЭМ!$B$33:$B$776,J$226)+'СЕТ СН'!$F$15</f>
        <v>136.8608304</v>
      </c>
      <c r="K232" s="36">
        <f>SUMIFS(СВЦЭМ!$F$33:$F$776,СВЦЭМ!$A$33:$A$776,$A232,СВЦЭМ!$B$33:$B$776,K$226)+'СЕТ СН'!$F$15</f>
        <v>135.97306193</v>
      </c>
      <c r="L232" s="36">
        <f>SUMIFS(СВЦЭМ!$F$33:$F$776,СВЦЭМ!$A$33:$A$776,$A232,СВЦЭМ!$B$33:$B$776,L$226)+'СЕТ СН'!$F$15</f>
        <v>139.47627256999999</v>
      </c>
      <c r="M232" s="36">
        <f>SUMIFS(СВЦЭМ!$F$33:$F$776,СВЦЭМ!$A$33:$A$776,$A232,СВЦЭМ!$B$33:$B$776,M$226)+'СЕТ СН'!$F$15</f>
        <v>145.90563924</v>
      </c>
      <c r="N232" s="36">
        <f>SUMIFS(СВЦЭМ!$F$33:$F$776,СВЦЭМ!$A$33:$A$776,$A232,СВЦЭМ!$B$33:$B$776,N$226)+'СЕТ СН'!$F$15</f>
        <v>147.92067037999999</v>
      </c>
      <c r="O232" s="36">
        <f>SUMIFS(СВЦЭМ!$F$33:$F$776,СВЦЭМ!$A$33:$A$776,$A232,СВЦЭМ!$B$33:$B$776,O$226)+'СЕТ СН'!$F$15</f>
        <v>148.56783830000001</v>
      </c>
      <c r="P232" s="36">
        <f>SUMIFS(СВЦЭМ!$F$33:$F$776,СВЦЭМ!$A$33:$A$776,$A232,СВЦЭМ!$B$33:$B$776,P$226)+'СЕТ СН'!$F$15</f>
        <v>150.53311787000001</v>
      </c>
      <c r="Q232" s="36">
        <f>SUMIFS(СВЦЭМ!$F$33:$F$776,СВЦЭМ!$A$33:$A$776,$A232,СВЦЭМ!$B$33:$B$776,Q$226)+'СЕТ СН'!$F$15</f>
        <v>147.85380314</v>
      </c>
      <c r="R232" s="36">
        <f>SUMIFS(СВЦЭМ!$F$33:$F$776,СВЦЭМ!$A$33:$A$776,$A232,СВЦЭМ!$B$33:$B$776,R$226)+'СЕТ СН'!$F$15</f>
        <v>139.84413355000001</v>
      </c>
      <c r="S232" s="36">
        <f>SUMIFS(СВЦЭМ!$F$33:$F$776,СВЦЭМ!$A$33:$A$776,$A232,СВЦЭМ!$B$33:$B$776,S$226)+'СЕТ СН'!$F$15</f>
        <v>136.02985096</v>
      </c>
      <c r="T232" s="36">
        <f>SUMIFS(СВЦЭМ!$F$33:$F$776,СВЦЭМ!$A$33:$A$776,$A232,СВЦЭМ!$B$33:$B$776,T$226)+'СЕТ СН'!$F$15</f>
        <v>140.86348541000001</v>
      </c>
      <c r="U232" s="36">
        <f>SUMIFS(СВЦЭМ!$F$33:$F$776,СВЦЭМ!$A$33:$A$776,$A232,СВЦЭМ!$B$33:$B$776,U$226)+'СЕТ СН'!$F$15</f>
        <v>138.50367822000001</v>
      </c>
      <c r="V232" s="36">
        <f>SUMIFS(СВЦЭМ!$F$33:$F$776,СВЦЭМ!$A$33:$A$776,$A232,СВЦЭМ!$B$33:$B$776,V$226)+'СЕТ СН'!$F$15</f>
        <v>136.05688979000001</v>
      </c>
      <c r="W232" s="36">
        <f>SUMIFS(СВЦЭМ!$F$33:$F$776,СВЦЭМ!$A$33:$A$776,$A232,СВЦЭМ!$B$33:$B$776,W$226)+'СЕТ СН'!$F$15</f>
        <v>133.61241998</v>
      </c>
      <c r="X232" s="36">
        <f>SUMIFS(СВЦЭМ!$F$33:$F$776,СВЦЭМ!$A$33:$A$776,$A232,СВЦЭМ!$B$33:$B$776,X$226)+'СЕТ СН'!$F$15</f>
        <v>134.15775822000001</v>
      </c>
      <c r="Y232" s="36">
        <f>SUMIFS(СВЦЭМ!$F$33:$F$776,СВЦЭМ!$A$33:$A$776,$A232,СВЦЭМ!$B$33:$B$776,Y$226)+'СЕТ СН'!$F$15</f>
        <v>133.25282848000001</v>
      </c>
    </row>
    <row r="233" spans="1:27" ht="15.75" x14ac:dyDescent="0.2">
      <c r="A233" s="35">
        <f t="shared" si="6"/>
        <v>43776</v>
      </c>
      <c r="B233" s="36">
        <f>SUMIFS(СВЦЭМ!$F$33:$F$776,СВЦЭМ!$A$33:$A$776,$A233,СВЦЭМ!$B$33:$B$776,B$226)+'СЕТ СН'!$F$15</f>
        <v>142.57260220000001</v>
      </c>
      <c r="C233" s="36">
        <f>SUMIFS(СВЦЭМ!$F$33:$F$776,СВЦЭМ!$A$33:$A$776,$A233,СВЦЭМ!$B$33:$B$776,C$226)+'СЕТ СН'!$F$15</f>
        <v>148.80365015999999</v>
      </c>
      <c r="D233" s="36">
        <f>SUMIFS(СВЦЭМ!$F$33:$F$776,СВЦЭМ!$A$33:$A$776,$A233,СВЦЭМ!$B$33:$B$776,D$226)+'СЕТ СН'!$F$15</f>
        <v>151.64198174000001</v>
      </c>
      <c r="E233" s="36">
        <f>SUMIFS(СВЦЭМ!$F$33:$F$776,СВЦЭМ!$A$33:$A$776,$A233,СВЦЭМ!$B$33:$B$776,E$226)+'СЕТ СН'!$F$15</f>
        <v>154.46105878</v>
      </c>
      <c r="F233" s="36">
        <f>SUMIFS(СВЦЭМ!$F$33:$F$776,СВЦЭМ!$A$33:$A$776,$A233,СВЦЭМ!$B$33:$B$776,F$226)+'СЕТ СН'!$F$15</f>
        <v>154.38299656000001</v>
      </c>
      <c r="G233" s="36">
        <f>SUMIFS(СВЦЭМ!$F$33:$F$776,СВЦЭМ!$A$33:$A$776,$A233,СВЦЭМ!$B$33:$B$776,G$226)+'СЕТ СН'!$F$15</f>
        <v>148.57978685</v>
      </c>
      <c r="H233" s="36">
        <f>SUMIFS(СВЦЭМ!$F$33:$F$776,СВЦЭМ!$A$33:$A$776,$A233,СВЦЭМ!$B$33:$B$776,H$226)+'СЕТ СН'!$F$15</f>
        <v>139.79369414000001</v>
      </c>
      <c r="I233" s="36">
        <f>SUMIFS(СВЦЭМ!$F$33:$F$776,СВЦЭМ!$A$33:$A$776,$A233,СВЦЭМ!$B$33:$B$776,I$226)+'СЕТ СН'!$F$15</f>
        <v>135.54130352000001</v>
      </c>
      <c r="J233" s="36">
        <f>SUMIFS(СВЦЭМ!$F$33:$F$776,СВЦЭМ!$A$33:$A$776,$A233,СВЦЭМ!$B$33:$B$776,J$226)+'СЕТ СН'!$F$15</f>
        <v>134.27879851</v>
      </c>
      <c r="K233" s="36">
        <f>SUMIFS(СВЦЭМ!$F$33:$F$776,СВЦЭМ!$A$33:$A$776,$A233,СВЦЭМ!$B$33:$B$776,K$226)+'СЕТ СН'!$F$15</f>
        <v>134.44608199999999</v>
      </c>
      <c r="L233" s="36">
        <f>SUMIFS(СВЦЭМ!$F$33:$F$776,СВЦЭМ!$A$33:$A$776,$A233,СВЦЭМ!$B$33:$B$776,L$226)+'СЕТ СН'!$F$15</f>
        <v>138.90980536000001</v>
      </c>
      <c r="M233" s="36">
        <f>SUMIFS(СВЦЭМ!$F$33:$F$776,СВЦЭМ!$A$33:$A$776,$A233,СВЦЭМ!$B$33:$B$776,M$226)+'СЕТ СН'!$F$15</f>
        <v>142.20859238</v>
      </c>
      <c r="N233" s="36">
        <f>SUMIFS(СВЦЭМ!$F$33:$F$776,СВЦЭМ!$A$33:$A$776,$A233,СВЦЭМ!$B$33:$B$776,N$226)+'СЕТ СН'!$F$15</f>
        <v>144.62333762</v>
      </c>
      <c r="O233" s="36">
        <f>SUMIFS(СВЦЭМ!$F$33:$F$776,СВЦЭМ!$A$33:$A$776,$A233,СВЦЭМ!$B$33:$B$776,O$226)+'СЕТ СН'!$F$15</f>
        <v>146.71577959999999</v>
      </c>
      <c r="P233" s="36">
        <f>SUMIFS(СВЦЭМ!$F$33:$F$776,СВЦЭМ!$A$33:$A$776,$A233,СВЦЭМ!$B$33:$B$776,P$226)+'СЕТ СН'!$F$15</f>
        <v>146.92783589999999</v>
      </c>
      <c r="Q233" s="36">
        <f>SUMIFS(СВЦЭМ!$F$33:$F$776,СВЦЭМ!$A$33:$A$776,$A233,СВЦЭМ!$B$33:$B$776,Q$226)+'СЕТ СН'!$F$15</f>
        <v>145.63932914</v>
      </c>
      <c r="R233" s="36">
        <f>SUMIFS(СВЦЭМ!$F$33:$F$776,СВЦЭМ!$A$33:$A$776,$A233,СВЦЭМ!$B$33:$B$776,R$226)+'СЕТ СН'!$F$15</f>
        <v>136.37016752</v>
      </c>
      <c r="S233" s="36">
        <f>SUMIFS(СВЦЭМ!$F$33:$F$776,СВЦЭМ!$A$33:$A$776,$A233,СВЦЭМ!$B$33:$B$776,S$226)+'СЕТ СН'!$F$15</f>
        <v>133.75471827999999</v>
      </c>
      <c r="T233" s="36">
        <f>SUMIFS(СВЦЭМ!$F$33:$F$776,СВЦЭМ!$A$33:$A$776,$A233,СВЦЭМ!$B$33:$B$776,T$226)+'СЕТ СН'!$F$15</f>
        <v>131.34399217999999</v>
      </c>
      <c r="U233" s="36">
        <f>SUMIFS(СВЦЭМ!$F$33:$F$776,СВЦЭМ!$A$33:$A$776,$A233,СВЦЭМ!$B$33:$B$776,U$226)+'СЕТ СН'!$F$15</f>
        <v>130.86768187000001</v>
      </c>
      <c r="V233" s="36">
        <f>SUMIFS(СВЦЭМ!$F$33:$F$776,СВЦЭМ!$A$33:$A$776,$A233,СВЦЭМ!$B$33:$B$776,V$226)+'СЕТ СН'!$F$15</f>
        <v>130.88229516999999</v>
      </c>
      <c r="W233" s="36">
        <f>SUMIFS(СВЦЭМ!$F$33:$F$776,СВЦЭМ!$A$33:$A$776,$A233,СВЦЭМ!$B$33:$B$776,W$226)+'СЕТ СН'!$F$15</f>
        <v>129.33798673000001</v>
      </c>
      <c r="X233" s="36">
        <f>SUMIFS(СВЦЭМ!$F$33:$F$776,СВЦЭМ!$A$33:$A$776,$A233,СВЦЭМ!$B$33:$B$776,X$226)+'СЕТ СН'!$F$15</f>
        <v>130.64756824</v>
      </c>
      <c r="Y233" s="36">
        <f>SUMIFS(СВЦЭМ!$F$33:$F$776,СВЦЭМ!$A$33:$A$776,$A233,СВЦЭМ!$B$33:$B$776,Y$226)+'СЕТ СН'!$F$15</f>
        <v>137.75294088999999</v>
      </c>
    </row>
    <row r="234" spans="1:27" ht="15.75" x14ac:dyDescent="0.2">
      <c r="A234" s="35">
        <f t="shared" si="6"/>
        <v>43777</v>
      </c>
      <c r="B234" s="36">
        <f>SUMIFS(СВЦЭМ!$F$33:$F$776,СВЦЭМ!$A$33:$A$776,$A234,СВЦЭМ!$B$33:$B$776,B$226)+'СЕТ СН'!$F$15</f>
        <v>152.71741301</v>
      </c>
      <c r="C234" s="36">
        <f>SUMIFS(СВЦЭМ!$F$33:$F$776,СВЦЭМ!$A$33:$A$776,$A234,СВЦЭМ!$B$33:$B$776,C$226)+'СЕТ СН'!$F$15</f>
        <v>160.28485343</v>
      </c>
      <c r="D234" s="36">
        <f>SUMIFS(СВЦЭМ!$F$33:$F$776,СВЦЭМ!$A$33:$A$776,$A234,СВЦЭМ!$B$33:$B$776,D$226)+'СЕТ СН'!$F$15</f>
        <v>162.1743558</v>
      </c>
      <c r="E234" s="36">
        <f>SUMIFS(СВЦЭМ!$F$33:$F$776,СВЦЭМ!$A$33:$A$776,$A234,СВЦЭМ!$B$33:$B$776,E$226)+'СЕТ СН'!$F$15</f>
        <v>163.87311678</v>
      </c>
      <c r="F234" s="36">
        <f>SUMIFS(СВЦЭМ!$F$33:$F$776,СВЦЭМ!$A$33:$A$776,$A234,СВЦЭМ!$B$33:$B$776,F$226)+'СЕТ СН'!$F$15</f>
        <v>163.01718636000001</v>
      </c>
      <c r="G234" s="36">
        <f>SUMIFS(СВЦЭМ!$F$33:$F$776,СВЦЭМ!$A$33:$A$776,$A234,СВЦЭМ!$B$33:$B$776,G$226)+'СЕТ СН'!$F$15</f>
        <v>159.03389655999999</v>
      </c>
      <c r="H234" s="36">
        <f>SUMIFS(СВЦЭМ!$F$33:$F$776,СВЦЭМ!$A$33:$A$776,$A234,СВЦЭМ!$B$33:$B$776,H$226)+'СЕТ СН'!$F$15</f>
        <v>148.94663395000001</v>
      </c>
      <c r="I234" s="36">
        <f>SUMIFS(СВЦЭМ!$F$33:$F$776,СВЦЭМ!$A$33:$A$776,$A234,СВЦЭМ!$B$33:$B$776,I$226)+'СЕТ СН'!$F$15</f>
        <v>142.59824305000001</v>
      </c>
      <c r="J234" s="36">
        <f>SUMIFS(СВЦЭМ!$F$33:$F$776,СВЦЭМ!$A$33:$A$776,$A234,СВЦЭМ!$B$33:$B$776,J$226)+'СЕТ СН'!$F$15</f>
        <v>140.68932720999999</v>
      </c>
      <c r="K234" s="36">
        <f>SUMIFS(СВЦЭМ!$F$33:$F$776,СВЦЭМ!$A$33:$A$776,$A234,СВЦЭМ!$B$33:$B$776,K$226)+'СЕТ СН'!$F$15</f>
        <v>140.18224251999999</v>
      </c>
      <c r="L234" s="36">
        <f>SUMIFS(СВЦЭМ!$F$33:$F$776,СВЦЭМ!$A$33:$A$776,$A234,СВЦЭМ!$B$33:$B$776,L$226)+'СЕТ СН'!$F$15</f>
        <v>138.80629098</v>
      </c>
      <c r="M234" s="36">
        <f>SUMIFS(СВЦЭМ!$F$33:$F$776,СВЦЭМ!$A$33:$A$776,$A234,СВЦЭМ!$B$33:$B$776,M$226)+'СЕТ СН'!$F$15</f>
        <v>141.19909632</v>
      </c>
      <c r="N234" s="36">
        <f>SUMIFS(СВЦЭМ!$F$33:$F$776,СВЦЭМ!$A$33:$A$776,$A234,СВЦЭМ!$B$33:$B$776,N$226)+'СЕТ СН'!$F$15</f>
        <v>143.56943483000001</v>
      </c>
      <c r="O234" s="36">
        <f>SUMIFS(СВЦЭМ!$F$33:$F$776,СВЦЭМ!$A$33:$A$776,$A234,СВЦЭМ!$B$33:$B$776,O$226)+'СЕТ СН'!$F$15</f>
        <v>145.41998394999999</v>
      </c>
      <c r="P234" s="36">
        <f>SUMIFS(СВЦЭМ!$F$33:$F$776,СВЦЭМ!$A$33:$A$776,$A234,СВЦЭМ!$B$33:$B$776,P$226)+'СЕТ СН'!$F$15</f>
        <v>146.14294599999999</v>
      </c>
      <c r="Q234" s="36">
        <f>SUMIFS(СВЦЭМ!$F$33:$F$776,СВЦЭМ!$A$33:$A$776,$A234,СВЦЭМ!$B$33:$B$776,Q$226)+'СЕТ СН'!$F$15</f>
        <v>146.61547256</v>
      </c>
      <c r="R234" s="36">
        <f>SUMIFS(СВЦЭМ!$F$33:$F$776,СВЦЭМ!$A$33:$A$776,$A234,СВЦЭМ!$B$33:$B$776,R$226)+'СЕТ СН'!$F$15</f>
        <v>138.66620519</v>
      </c>
      <c r="S234" s="36">
        <f>SUMIFS(СВЦЭМ!$F$33:$F$776,СВЦЭМ!$A$33:$A$776,$A234,СВЦЭМ!$B$33:$B$776,S$226)+'СЕТ СН'!$F$15</f>
        <v>135.03645800000001</v>
      </c>
      <c r="T234" s="36">
        <f>SUMIFS(СВЦЭМ!$F$33:$F$776,СВЦЭМ!$A$33:$A$776,$A234,СВЦЭМ!$B$33:$B$776,T$226)+'СЕТ СН'!$F$15</f>
        <v>131.66108700999999</v>
      </c>
      <c r="U234" s="36">
        <f>SUMIFS(СВЦЭМ!$F$33:$F$776,СВЦЭМ!$A$33:$A$776,$A234,СВЦЭМ!$B$33:$B$776,U$226)+'СЕТ СН'!$F$15</f>
        <v>130.39932067000001</v>
      </c>
      <c r="V234" s="36">
        <f>SUMIFS(СВЦЭМ!$F$33:$F$776,СВЦЭМ!$A$33:$A$776,$A234,СВЦЭМ!$B$33:$B$776,V$226)+'СЕТ СН'!$F$15</f>
        <v>133.12649144</v>
      </c>
      <c r="W234" s="36">
        <f>SUMIFS(СВЦЭМ!$F$33:$F$776,СВЦЭМ!$A$33:$A$776,$A234,СВЦЭМ!$B$33:$B$776,W$226)+'СЕТ СН'!$F$15</f>
        <v>135.71592443</v>
      </c>
      <c r="X234" s="36">
        <f>SUMIFS(СВЦЭМ!$F$33:$F$776,СВЦЭМ!$A$33:$A$776,$A234,СВЦЭМ!$B$33:$B$776,X$226)+'СЕТ СН'!$F$15</f>
        <v>139.05137166</v>
      </c>
      <c r="Y234" s="36">
        <f>SUMIFS(СВЦЭМ!$F$33:$F$776,СВЦЭМ!$A$33:$A$776,$A234,СВЦЭМ!$B$33:$B$776,Y$226)+'СЕТ СН'!$F$15</f>
        <v>144.51743060000001</v>
      </c>
    </row>
    <row r="235" spans="1:27" ht="15.75" x14ac:dyDescent="0.2">
      <c r="A235" s="35">
        <f t="shared" si="6"/>
        <v>43778</v>
      </c>
      <c r="B235" s="36">
        <f>SUMIFS(СВЦЭМ!$F$33:$F$776,СВЦЭМ!$A$33:$A$776,$A235,СВЦЭМ!$B$33:$B$776,B$226)+'СЕТ СН'!$F$15</f>
        <v>156.76079612000001</v>
      </c>
      <c r="C235" s="36">
        <f>SUMIFS(СВЦЭМ!$F$33:$F$776,СВЦЭМ!$A$33:$A$776,$A235,СВЦЭМ!$B$33:$B$776,C$226)+'СЕТ СН'!$F$15</f>
        <v>164.48819047000001</v>
      </c>
      <c r="D235" s="36">
        <f>SUMIFS(СВЦЭМ!$F$33:$F$776,СВЦЭМ!$A$33:$A$776,$A235,СВЦЭМ!$B$33:$B$776,D$226)+'СЕТ СН'!$F$15</f>
        <v>167.47149873000001</v>
      </c>
      <c r="E235" s="36">
        <f>SUMIFS(СВЦЭМ!$F$33:$F$776,СВЦЭМ!$A$33:$A$776,$A235,СВЦЭМ!$B$33:$B$776,E$226)+'СЕТ СН'!$F$15</f>
        <v>170.70984386999999</v>
      </c>
      <c r="F235" s="36">
        <f>SUMIFS(СВЦЭМ!$F$33:$F$776,СВЦЭМ!$A$33:$A$776,$A235,СВЦЭМ!$B$33:$B$776,F$226)+'СЕТ СН'!$F$15</f>
        <v>169.75851098000001</v>
      </c>
      <c r="G235" s="36">
        <f>SUMIFS(СВЦЭМ!$F$33:$F$776,СВЦЭМ!$A$33:$A$776,$A235,СВЦЭМ!$B$33:$B$776,G$226)+'СЕТ СН'!$F$15</f>
        <v>168.02336785</v>
      </c>
      <c r="H235" s="36">
        <f>SUMIFS(СВЦЭМ!$F$33:$F$776,СВЦЭМ!$A$33:$A$776,$A235,СВЦЭМ!$B$33:$B$776,H$226)+'СЕТ СН'!$F$15</f>
        <v>159.20959601999999</v>
      </c>
      <c r="I235" s="36">
        <f>SUMIFS(СВЦЭМ!$F$33:$F$776,СВЦЭМ!$A$33:$A$776,$A235,СВЦЭМ!$B$33:$B$776,I$226)+'СЕТ СН'!$F$15</f>
        <v>150.95908396999999</v>
      </c>
      <c r="J235" s="36">
        <f>SUMIFS(СВЦЭМ!$F$33:$F$776,СВЦЭМ!$A$33:$A$776,$A235,СВЦЭМ!$B$33:$B$776,J$226)+'СЕТ СН'!$F$15</f>
        <v>147.86989398</v>
      </c>
      <c r="K235" s="36">
        <f>SUMIFS(СВЦЭМ!$F$33:$F$776,СВЦЭМ!$A$33:$A$776,$A235,СВЦЭМ!$B$33:$B$776,K$226)+'СЕТ СН'!$F$15</f>
        <v>146.66933394</v>
      </c>
      <c r="L235" s="36">
        <f>SUMIFS(СВЦЭМ!$F$33:$F$776,СВЦЭМ!$A$33:$A$776,$A235,СВЦЭМ!$B$33:$B$776,L$226)+'СЕТ СН'!$F$15</f>
        <v>148.20030725999999</v>
      </c>
      <c r="M235" s="36">
        <f>SUMIFS(СВЦЭМ!$F$33:$F$776,СВЦЭМ!$A$33:$A$776,$A235,СВЦЭМ!$B$33:$B$776,M$226)+'СЕТ СН'!$F$15</f>
        <v>149.30121581</v>
      </c>
      <c r="N235" s="36">
        <f>SUMIFS(СВЦЭМ!$F$33:$F$776,СВЦЭМ!$A$33:$A$776,$A235,СВЦЭМ!$B$33:$B$776,N$226)+'СЕТ СН'!$F$15</f>
        <v>150.3037923</v>
      </c>
      <c r="O235" s="36">
        <f>SUMIFS(СВЦЭМ!$F$33:$F$776,СВЦЭМ!$A$33:$A$776,$A235,СВЦЭМ!$B$33:$B$776,O$226)+'СЕТ СН'!$F$15</f>
        <v>152.58875058999999</v>
      </c>
      <c r="P235" s="36">
        <f>SUMIFS(СВЦЭМ!$F$33:$F$776,СВЦЭМ!$A$33:$A$776,$A235,СВЦЭМ!$B$33:$B$776,P$226)+'СЕТ СН'!$F$15</f>
        <v>154.92078093999999</v>
      </c>
      <c r="Q235" s="36">
        <f>SUMIFS(СВЦЭМ!$F$33:$F$776,СВЦЭМ!$A$33:$A$776,$A235,СВЦЭМ!$B$33:$B$776,Q$226)+'СЕТ СН'!$F$15</f>
        <v>153.95391884</v>
      </c>
      <c r="R235" s="36">
        <f>SUMIFS(СВЦЭМ!$F$33:$F$776,СВЦЭМ!$A$33:$A$776,$A235,СВЦЭМ!$B$33:$B$776,R$226)+'СЕТ СН'!$F$15</f>
        <v>145.33880475000001</v>
      </c>
      <c r="S235" s="36">
        <f>SUMIFS(СВЦЭМ!$F$33:$F$776,СВЦЭМ!$A$33:$A$776,$A235,СВЦЭМ!$B$33:$B$776,S$226)+'СЕТ СН'!$F$15</f>
        <v>138.39882488000001</v>
      </c>
      <c r="T235" s="36">
        <f>SUMIFS(СВЦЭМ!$F$33:$F$776,СВЦЭМ!$A$33:$A$776,$A235,СВЦЭМ!$B$33:$B$776,T$226)+'СЕТ СН'!$F$15</f>
        <v>140.5402105</v>
      </c>
      <c r="U235" s="36">
        <f>SUMIFS(СВЦЭМ!$F$33:$F$776,СВЦЭМ!$A$33:$A$776,$A235,СВЦЭМ!$B$33:$B$776,U$226)+'СЕТ СН'!$F$15</f>
        <v>140.78216778999999</v>
      </c>
      <c r="V235" s="36">
        <f>SUMIFS(СВЦЭМ!$F$33:$F$776,СВЦЭМ!$A$33:$A$776,$A235,СВЦЭМ!$B$33:$B$776,V$226)+'СЕТ СН'!$F$15</f>
        <v>139.15659041000001</v>
      </c>
      <c r="W235" s="36">
        <f>SUMIFS(СВЦЭМ!$F$33:$F$776,СВЦЭМ!$A$33:$A$776,$A235,СВЦЭМ!$B$33:$B$776,W$226)+'СЕТ СН'!$F$15</f>
        <v>137.18077246999999</v>
      </c>
      <c r="X235" s="36">
        <f>SUMIFS(СВЦЭМ!$F$33:$F$776,СВЦЭМ!$A$33:$A$776,$A235,СВЦЭМ!$B$33:$B$776,X$226)+'СЕТ СН'!$F$15</f>
        <v>137.14248497</v>
      </c>
      <c r="Y235" s="36">
        <f>SUMIFS(СВЦЭМ!$F$33:$F$776,СВЦЭМ!$A$33:$A$776,$A235,СВЦЭМ!$B$33:$B$776,Y$226)+'СЕТ СН'!$F$15</f>
        <v>143.16707972</v>
      </c>
    </row>
    <row r="236" spans="1:27" ht="15.75" x14ac:dyDescent="0.2">
      <c r="A236" s="35">
        <f t="shared" si="6"/>
        <v>43779</v>
      </c>
      <c r="B236" s="36">
        <f>SUMIFS(СВЦЭМ!$F$33:$F$776,СВЦЭМ!$A$33:$A$776,$A236,СВЦЭМ!$B$33:$B$776,B$226)+'СЕТ СН'!$F$15</f>
        <v>156.22926774000001</v>
      </c>
      <c r="C236" s="36">
        <f>SUMIFS(СВЦЭМ!$F$33:$F$776,СВЦЭМ!$A$33:$A$776,$A236,СВЦЭМ!$B$33:$B$776,C$226)+'СЕТ СН'!$F$15</f>
        <v>163.46145258999999</v>
      </c>
      <c r="D236" s="36">
        <f>SUMIFS(СВЦЭМ!$F$33:$F$776,СВЦЭМ!$A$33:$A$776,$A236,СВЦЭМ!$B$33:$B$776,D$226)+'СЕТ СН'!$F$15</f>
        <v>167.03771304</v>
      </c>
      <c r="E236" s="36">
        <f>SUMIFS(СВЦЭМ!$F$33:$F$776,СВЦЭМ!$A$33:$A$776,$A236,СВЦЭМ!$B$33:$B$776,E$226)+'СЕТ СН'!$F$15</f>
        <v>169.91629268</v>
      </c>
      <c r="F236" s="36">
        <f>SUMIFS(СВЦЭМ!$F$33:$F$776,СВЦЭМ!$A$33:$A$776,$A236,СВЦЭМ!$B$33:$B$776,F$226)+'СЕТ СН'!$F$15</f>
        <v>169.83269386000001</v>
      </c>
      <c r="G236" s="36">
        <f>SUMIFS(СВЦЭМ!$F$33:$F$776,СВЦЭМ!$A$33:$A$776,$A236,СВЦЭМ!$B$33:$B$776,G$226)+'СЕТ СН'!$F$15</f>
        <v>167.37514594000001</v>
      </c>
      <c r="H236" s="36">
        <f>SUMIFS(СВЦЭМ!$F$33:$F$776,СВЦЭМ!$A$33:$A$776,$A236,СВЦЭМ!$B$33:$B$776,H$226)+'СЕТ СН'!$F$15</f>
        <v>162.23692955000001</v>
      </c>
      <c r="I236" s="36">
        <f>SUMIFS(СВЦЭМ!$F$33:$F$776,СВЦЭМ!$A$33:$A$776,$A236,СВЦЭМ!$B$33:$B$776,I$226)+'СЕТ СН'!$F$15</f>
        <v>160.03264261000001</v>
      </c>
      <c r="J236" s="36">
        <f>SUMIFS(СВЦЭМ!$F$33:$F$776,СВЦЭМ!$A$33:$A$776,$A236,СВЦЭМ!$B$33:$B$776,J$226)+'СЕТ СН'!$F$15</f>
        <v>157.81016373</v>
      </c>
      <c r="K236" s="36">
        <f>SUMIFS(СВЦЭМ!$F$33:$F$776,СВЦЭМ!$A$33:$A$776,$A236,СВЦЭМ!$B$33:$B$776,K$226)+'СЕТ СН'!$F$15</f>
        <v>151.95539303000001</v>
      </c>
      <c r="L236" s="36">
        <f>SUMIFS(СВЦЭМ!$F$33:$F$776,СВЦЭМ!$A$33:$A$776,$A236,СВЦЭМ!$B$33:$B$776,L$226)+'СЕТ СН'!$F$15</f>
        <v>149.0261108</v>
      </c>
      <c r="M236" s="36">
        <f>SUMIFS(СВЦЭМ!$F$33:$F$776,СВЦЭМ!$A$33:$A$776,$A236,СВЦЭМ!$B$33:$B$776,M$226)+'СЕТ СН'!$F$15</f>
        <v>149.02247456000001</v>
      </c>
      <c r="N236" s="36">
        <f>SUMIFS(СВЦЭМ!$F$33:$F$776,СВЦЭМ!$A$33:$A$776,$A236,СВЦЭМ!$B$33:$B$776,N$226)+'СЕТ СН'!$F$15</f>
        <v>150.38074492000001</v>
      </c>
      <c r="O236" s="36">
        <f>SUMIFS(СВЦЭМ!$F$33:$F$776,СВЦЭМ!$A$33:$A$776,$A236,СВЦЭМ!$B$33:$B$776,O$226)+'СЕТ СН'!$F$15</f>
        <v>152.93265751999999</v>
      </c>
      <c r="P236" s="36">
        <f>SUMIFS(СВЦЭМ!$F$33:$F$776,СВЦЭМ!$A$33:$A$776,$A236,СВЦЭМ!$B$33:$B$776,P$226)+'СЕТ СН'!$F$15</f>
        <v>156.14323261000001</v>
      </c>
      <c r="Q236" s="36">
        <f>SUMIFS(СВЦЭМ!$F$33:$F$776,СВЦЭМ!$A$33:$A$776,$A236,СВЦЭМ!$B$33:$B$776,Q$226)+'СЕТ СН'!$F$15</f>
        <v>156.67477228000001</v>
      </c>
      <c r="R236" s="36">
        <f>SUMIFS(СВЦЭМ!$F$33:$F$776,СВЦЭМ!$A$33:$A$776,$A236,СВЦЭМ!$B$33:$B$776,R$226)+'СЕТ СН'!$F$15</f>
        <v>146.49995956000001</v>
      </c>
      <c r="S236" s="36">
        <f>SUMIFS(СВЦЭМ!$F$33:$F$776,СВЦЭМ!$A$33:$A$776,$A236,СВЦЭМ!$B$33:$B$776,S$226)+'СЕТ СН'!$F$15</f>
        <v>140.27523486999999</v>
      </c>
      <c r="T236" s="36">
        <f>SUMIFS(СВЦЭМ!$F$33:$F$776,СВЦЭМ!$A$33:$A$776,$A236,СВЦЭМ!$B$33:$B$776,T$226)+'СЕТ СН'!$F$15</f>
        <v>142.17255503999999</v>
      </c>
      <c r="U236" s="36">
        <f>SUMIFS(СВЦЭМ!$F$33:$F$776,СВЦЭМ!$A$33:$A$776,$A236,СВЦЭМ!$B$33:$B$776,U$226)+'СЕТ СН'!$F$15</f>
        <v>141.71122355</v>
      </c>
      <c r="V236" s="36">
        <f>SUMIFS(СВЦЭМ!$F$33:$F$776,СВЦЭМ!$A$33:$A$776,$A236,СВЦЭМ!$B$33:$B$776,V$226)+'СЕТ СН'!$F$15</f>
        <v>139.96022173</v>
      </c>
      <c r="W236" s="36">
        <f>SUMIFS(СВЦЭМ!$F$33:$F$776,СВЦЭМ!$A$33:$A$776,$A236,СВЦЭМ!$B$33:$B$776,W$226)+'СЕТ СН'!$F$15</f>
        <v>138.50102142</v>
      </c>
      <c r="X236" s="36">
        <f>SUMIFS(СВЦЭМ!$F$33:$F$776,СВЦЭМ!$A$33:$A$776,$A236,СВЦЭМ!$B$33:$B$776,X$226)+'СЕТ СН'!$F$15</f>
        <v>135.71101615000001</v>
      </c>
      <c r="Y236" s="36">
        <f>SUMIFS(СВЦЭМ!$F$33:$F$776,СВЦЭМ!$A$33:$A$776,$A236,СВЦЭМ!$B$33:$B$776,Y$226)+'СЕТ СН'!$F$15</f>
        <v>139.52876416999999</v>
      </c>
    </row>
    <row r="237" spans="1:27" ht="15.75" x14ac:dyDescent="0.2">
      <c r="A237" s="35">
        <f t="shared" si="6"/>
        <v>43780</v>
      </c>
      <c r="B237" s="36">
        <f>SUMIFS(СВЦЭМ!$F$33:$F$776,СВЦЭМ!$A$33:$A$776,$A237,СВЦЭМ!$B$33:$B$776,B$226)+'СЕТ СН'!$F$15</f>
        <v>154.30087782999999</v>
      </c>
      <c r="C237" s="36">
        <f>SUMIFS(СВЦЭМ!$F$33:$F$776,СВЦЭМ!$A$33:$A$776,$A237,СВЦЭМ!$B$33:$B$776,C$226)+'СЕТ СН'!$F$15</f>
        <v>161.81143114</v>
      </c>
      <c r="D237" s="36">
        <f>SUMIFS(СВЦЭМ!$F$33:$F$776,СВЦЭМ!$A$33:$A$776,$A237,СВЦЭМ!$B$33:$B$776,D$226)+'СЕТ СН'!$F$15</f>
        <v>167.35665660000001</v>
      </c>
      <c r="E237" s="36">
        <f>SUMIFS(СВЦЭМ!$F$33:$F$776,СВЦЭМ!$A$33:$A$776,$A237,СВЦЭМ!$B$33:$B$776,E$226)+'СЕТ СН'!$F$15</f>
        <v>169.27708415999999</v>
      </c>
      <c r="F237" s="36">
        <f>SUMIFS(СВЦЭМ!$F$33:$F$776,СВЦЭМ!$A$33:$A$776,$A237,СВЦЭМ!$B$33:$B$776,F$226)+'СЕТ СН'!$F$15</f>
        <v>170.89655310000001</v>
      </c>
      <c r="G237" s="36">
        <f>SUMIFS(СВЦЭМ!$F$33:$F$776,СВЦЭМ!$A$33:$A$776,$A237,СВЦЭМ!$B$33:$B$776,G$226)+'СЕТ СН'!$F$15</f>
        <v>164.41134678</v>
      </c>
      <c r="H237" s="36">
        <f>SUMIFS(СВЦЭМ!$F$33:$F$776,СВЦЭМ!$A$33:$A$776,$A237,СВЦЭМ!$B$33:$B$776,H$226)+'СЕТ СН'!$F$15</f>
        <v>163.39073282000001</v>
      </c>
      <c r="I237" s="36">
        <f>SUMIFS(СВЦЭМ!$F$33:$F$776,СВЦЭМ!$A$33:$A$776,$A237,СВЦЭМ!$B$33:$B$776,I$226)+'СЕТ СН'!$F$15</f>
        <v>161.24692794000001</v>
      </c>
      <c r="J237" s="36">
        <f>SUMIFS(СВЦЭМ!$F$33:$F$776,СВЦЭМ!$A$33:$A$776,$A237,СВЦЭМ!$B$33:$B$776,J$226)+'СЕТ СН'!$F$15</f>
        <v>160.36289106999999</v>
      </c>
      <c r="K237" s="36">
        <f>SUMIFS(СВЦЭМ!$F$33:$F$776,СВЦЭМ!$A$33:$A$776,$A237,СВЦЭМ!$B$33:$B$776,K$226)+'СЕТ СН'!$F$15</f>
        <v>158.42868344999999</v>
      </c>
      <c r="L237" s="36">
        <f>SUMIFS(СВЦЭМ!$F$33:$F$776,СВЦЭМ!$A$33:$A$776,$A237,СВЦЭМ!$B$33:$B$776,L$226)+'СЕТ СН'!$F$15</f>
        <v>150.64442885</v>
      </c>
      <c r="M237" s="36">
        <f>SUMIFS(СВЦЭМ!$F$33:$F$776,СВЦЭМ!$A$33:$A$776,$A237,СВЦЭМ!$B$33:$B$776,M$226)+'СЕТ СН'!$F$15</f>
        <v>147.96700618</v>
      </c>
      <c r="N237" s="36">
        <f>SUMIFS(СВЦЭМ!$F$33:$F$776,СВЦЭМ!$A$33:$A$776,$A237,СВЦЭМ!$B$33:$B$776,N$226)+'СЕТ СН'!$F$15</f>
        <v>147.15678111</v>
      </c>
      <c r="O237" s="36">
        <f>SUMIFS(СВЦЭМ!$F$33:$F$776,СВЦЭМ!$A$33:$A$776,$A237,СВЦЭМ!$B$33:$B$776,O$226)+'СЕТ СН'!$F$15</f>
        <v>147.47275682</v>
      </c>
      <c r="P237" s="36">
        <f>SUMIFS(СВЦЭМ!$F$33:$F$776,СВЦЭМ!$A$33:$A$776,$A237,СВЦЭМ!$B$33:$B$776,P$226)+'СЕТ СН'!$F$15</f>
        <v>148.34060346000001</v>
      </c>
      <c r="Q237" s="36">
        <f>SUMIFS(СВЦЭМ!$F$33:$F$776,СВЦЭМ!$A$33:$A$776,$A237,СВЦЭМ!$B$33:$B$776,Q$226)+'СЕТ СН'!$F$15</f>
        <v>148.89504811</v>
      </c>
      <c r="R237" s="36">
        <f>SUMIFS(СВЦЭМ!$F$33:$F$776,СВЦЭМ!$A$33:$A$776,$A237,СВЦЭМ!$B$33:$B$776,R$226)+'СЕТ СН'!$F$15</f>
        <v>149.09938603000001</v>
      </c>
      <c r="S237" s="36">
        <f>SUMIFS(СВЦЭМ!$F$33:$F$776,СВЦЭМ!$A$33:$A$776,$A237,СВЦЭМ!$B$33:$B$776,S$226)+'СЕТ СН'!$F$15</f>
        <v>148.27601351999999</v>
      </c>
      <c r="T237" s="36">
        <f>SUMIFS(СВЦЭМ!$F$33:$F$776,СВЦЭМ!$A$33:$A$776,$A237,СВЦЭМ!$B$33:$B$776,T$226)+'СЕТ СН'!$F$15</f>
        <v>149.76610167999999</v>
      </c>
      <c r="U237" s="36">
        <f>SUMIFS(СВЦЭМ!$F$33:$F$776,СВЦЭМ!$A$33:$A$776,$A237,СВЦЭМ!$B$33:$B$776,U$226)+'СЕТ СН'!$F$15</f>
        <v>148.08489757000001</v>
      </c>
      <c r="V237" s="36">
        <f>SUMIFS(СВЦЭМ!$F$33:$F$776,СВЦЭМ!$A$33:$A$776,$A237,СВЦЭМ!$B$33:$B$776,V$226)+'СЕТ СН'!$F$15</f>
        <v>147.76349865</v>
      </c>
      <c r="W237" s="36">
        <f>SUMIFS(СВЦЭМ!$F$33:$F$776,СВЦЭМ!$A$33:$A$776,$A237,СВЦЭМ!$B$33:$B$776,W$226)+'СЕТ СН'!$F$15</f>
        <v>147.27871579000001</v>
      </c>
      <c r="X237" s="36">
        <f>SUMIFS(СВЦЭМ!$F$33:$F$776,СВЦЭМ!$A$33:$A$776,$A237,СВЦЭМ!$B$33:$B$776,X$226)+'СЕТ СН'!$F$15</f>
        <v>147.33715816</v>
      </c>
      <c r="Y237" s="36">
        <f>SUMIFS(СВЦЭМ!$F$33:$F$776,СВЦЭМ!$A$33:$A$776,$A237,СВЦЭМ!$B$33:$B$776,Y$226)+'СЕТ СН'!$F$15</f>
        <v>154.07367733999999</v>
      </c>
    </row>
    <row r="238" spans="1:27" ht="15.75" x14ac:dyDescent="0.2">
      <c r="A238" s="35">
        <f t="shared" si="6"/>
        <v>43781</v>
      </c>
      <c r="B238" s="36">
        <f>SUMIFS(СВЦЭМ!$F$33:$F$776,СВЦЭМ!$A$33:$A$776,$A238,СВЦЭМ!$B$33:$B$776,B$226)+'СЕТ СН'!$F$15</f>
        <v>152.79652646</v>
      </c>
      <c r="C238" s="36">
        <f>SUMIFS(СВЦЭМ!$F$33:$F$776,СВЦЭМ!$A$33:$A$776,$A238,СВЦЭМ!$B$33:$B$776,C$226)+'СЕТ СН'!$F$15</f>
        <v>161.76006018000001</v>
      </c>
      <c r="D238" s="36">
        <f>SUMIFS(СВЦЭМ!$F$33:$F$776,СВЦЭМ!$A$33:$A$776,$A238,СВЦЭМ!$B$33:$B$776,D$226)+'СЕТ СН'!$F$15</f>
        <v>163.03459705</v>
      </c>
      <c r="E238" s="36">
        <f>SUMIFS(СВЦЭМ!$F$33:$F$776,СВЦЭМ!$A$33:$A$776,$A238,СВЦЭМ!$B$33:$B$776,E$226)+'СЕТ СН'!$F$15</f>
        <v>165.10510128000001</v>
      </c>
      <c r="F238" s="36">
        <f>SUMIFS(СВЦЭМ!$F$33:$F$776,СВЦЭМ!$A$33:$A$776,$A238,СВЦЭМ!$B$33:$B$776,F$226)+'СЕТ СН'!$F$15</f>
        <v>164.08180601000001</v>
      </c>
      <c r="G238" s="36">
        <f>SUMIFS(СВЦЭМ!$F$33:$F$776,СВЦЭМ!$A$33:$A$776,$A238,СВЦЭМ!$B$33:$B$776,G$226)+'СЕТ СН'!$F$15</f>
        <v>159.58322586</v>
      </c>
      <c r="H238" s="36">
        <f>SUMIFS(СВЦЭМ!$F$33:$F$776,СВЦЭМ!$A$33:$A$776,$A238,СВЦЭМ!$B$33:$B$776,H$226)+'СЕТ СН'!$F$15</f>
        <v>153.4757218</v>
      </c>
      <c r="I238" s="36">
        <f>SUMIFS(СВЦЭМ!$F$33:$F$776,СВЦЭМ!$A$33:$A$776,$A238,СВЦЭМ!$B$33:$B$776,I$226)+'СЕТ СН'!$F$15</f>
        <v>149.07358306</v>
      </c>
      <c r="J238" s="36">
        <f>SUMIFS(СВЦЭМ!$F$33:$F$776,СВЦЭМ!$A$33:$A$776,$A238,СВЦЭМ!$B$33:$B$776,J$226)+'СЕТ СН'!$F$15</f>
        <v>145.43560439999999</v>
      </c>
      <c r="K238" s="36">
        <f>SUMIFS(СВЦЭМ!$F$33:$F$776,СВЦЭМ!$A$33:$A$776,$A238,СВЦЭМ!$B$33:$B$776,K$226)+'СЕТ СН'!$F$15</f>
        <v>144.88983793</v>
      </c>
      <c r="L238" s="36">
        <f>SUMIFS(СВЦЭМ!$F$33:$F$776,СВЦЭМ!$A$33:$A$776,$A238,СВЦЭМ!$B$33:$B$776,L$226)+'СЕТ СН'!$F$15</f>
        <v>139.49293055999999</v>
      </c>
      <c r="M238" s="36">
        <f>SUMIFS(СВЦЭМ!$F$33:$F$776,СВЦЭМ!$A$33:$A$776,$A238,СВЦЭМ!$B$33:$B$776,M$226)+'СЕТ СН'!$F$15</f>
        <v>136.76287893</v>
      </c>
      <c r="N238" s="36">
        <f>SUMIFS(СВЦЭМ!$F$33:$F$776,СВЦЭМ!$A$33:$A$776,$A238,СВЦЭМ!$B$33:$B$776,N$226)+'СЕТ СН'!$F$15</f>
        <v>141.46554775000001</v>
      </c>
      <c r="O238" s="36">
        <f>SUMIFS(СВЦЭМ!$F$33:$F$776,СВЦЭМ!$A$33:$A$776,$A238,СВЦЭМ!$B$33:$B$776,O$226)+'СЕТ СН'!$F$15</f>
        <v>142.7260871</v>
      </c>
      <c r="P238" s="36">
        <f>SUMIFS(СВЦЭМ!$F$33:$F$776,СВЦЭМ!$A$33:$A$776,$A238,СВЦЭМ!$B$33:$B$776,P$226)+'СЕТ СН'!$F$15</f>
        <v>146.27485985999999</v>
      </c>
      <c r="Q238" s="36">
        <f>SUMIFS(СВЦЭМ!$F$33:$F$776,СВЦЭМ!$A$33:$A$776,$A238,СВЦЭМ!$B$33:$B$776,Q$226)+'СЕТ СН'!$F$15</f>
        <v>149.48334201</v>
      </c>
      <c r="R238" s="36">
        <f>SUMIFS(СВЦЭМ!$F$33:$F$776,СВЦЭМ!$A$33:$A$776,$A238,СВЦЭМ!$B$33:$B$776,R$226)+'СЕТ СН'!$F$15</f>
        <v>149.48995984000001</v>
      </c>
      <c r="S238" s="36">
        <f>SUMIFS(СВЦЭМ!$F$33:$F$776,СВЦЭМ!$A$33:$A$776,$A238,СВЦЭМ!$B$33:$B$776,S$226)+'СЕТ СН'!$F$15</f>
        <v>151.05813778000001</v>
      </c>
      <c r="T238" s="36">
        <f>SUMIFS(СВЦЭМ!$F$33:$F$776,СВЦЭМ!$A$33:$A$776,$A238,СВЦЭМ!$B$33:$B$776,T$226)+'СЕТ СН'!$F$15</f>
        <v>149.27460482999999</v>
      </c>
      <c r="U238" s="36">
        <f>SUMIFS(СВЦЭМ!$F$33:$F$776,СВЦЭМ!$A$33:$A$776,$A238,СВЦЭМ!$B$33:$B$776,U$226)+'СЕТ СН'!$F$15</f>
        <v>147.52727381</v>
      </c>
      <c r="V238" s="36">
        <f>SUMIFS(СВЦЭМ!$F$33:$F$776,СВЦЭМ!$A$33:$A$776,$A238,СВЦЭМ!$B$33:$B$776,V$226)+'СЕТ СН'!$F$15</f>
        <v>146.70837942</v>
      </c>
      <c r="W238" s="36">
        <f>SUMIFS(СВЦЭМ!$F$33:$F$776,СВЦЭМ!$A$33:$A$776,$A238,СВЦЭМ!$B$33:$B$776,W$226)+'СЕТ СН'!$F$15</f>
        <v>150.36740352999999</v>
      </c>
      <c r="X238" s="36">
        <f>SUMIFS(СВЦЭМ!$F$33:$F$776,СВЦЭМ!$A$33:$A$776,$A238,СВЦЭМ!$B$33:$B$776,X$226)+'СЕТ СН'!$F$15</f>
        <v>154.92944850000001</v>
      </c>
      <c r="Y238" s="36">
        <f>SUMIFS(СВЦЭМ!$F$33:$F$776,СВЦЭМ!$A$33:$A$776,$A238,СВЦЭМ!$B$33:$B$776,Y$226)+'СЕТ СН'!$F$15</f>
        <v>166.64092969999999</v>
      </c>
    </row>
    <row r="239" spans="1:27" ht="15.75" x14ac:dyDescent="0.2">
      <c r="A239" s="35">
        <f t="shared" si="6"/>
        <v>43782</v>
      </c>
      <c r="B239" s="36">
        <f>SUMIFS(СВЦЭМ!$F$33:$F$776,СВЦЭМ!$A$33:$A$776,$A239,СВЦЭМ!$B$33:$B$776,B$226)+'СЕТ СН'!$F$15</f>
        <v>163.25952852</v>
      </c>
      <c r="C239" s="36">
        <f>SUMIFS(СВЦЭМ!$F$33:$F$776,СВЦЭМ!$A$33:$A$776,$A239,СВЦЭМ!$B$33:$B$776,C$226)+'СЕТ СН'!$F$15</f>
        <v>176.55410702</v>
      </c>
      <c r="D239" s="36">
        <f>SUMIFS(СВЦЭМ!$F$33:$F$776,СВЦЭМ!$A$33:$A$776,$A239,СВЦЭМ!$B$33:$B$776,D$226)+'СЕТ СН'!$F$15</f>
        <v>182.12098072000001</v>
      </c>
      <c r="E239" s="36">
        <f>SUMIFS(СВЦЭМ!$F$33:$F$776,СВЦЭМ!$A$33:$A$776,$A239,СВЦЭМ!$B$33:$B$776,E$226)+'СЕТ СН'!$F$15</f>
        <v>178.75853538999999</v>
      </c>
      <c r="F239" s="36">
        <f>SUMIFS(СВЦЭМ!$F$33:$F$776,СВЦЭМ!$A$33:$A$776,$A239,СВЦЭМ!$B$33:$B$776,F$226)+'СЕТ СН'!$F$15</f>
        <v>174.05772658999999</v>
      </c>
      <c r="G239" s="36">
        <f>SUMIFS(СВЦЭМ!$F$33:$F$776,СВЦЭМ!$A$33:$A$776,$A239,СВЦЭМ!$B$33:$B$776,G$226)+'СЕТ СН'!$F$15</f>
        <v>168.64063114000001</v>
      </c>
      <c r="H239" s="36">
        <f>SUMIFS(СВЦЭМ!$F$33:$F$776,СВЦЭМ!$A$33:$A$776,$A239,СВЦЭМ!$B$33:$B$776,H$226)+'СЕТ СН'!$F$15</f>
        <v>162.40670118</v>
      </c>
      <c r="I239" s="36">
        <f>SUMIFS(СВЦЭМ!$F$33:$F$776,СВЦЭМ!$A$33:$A$776,$A239,СВЦЭМ!$B$33:$B$776,I$226)+'СЕТ СН'!$F$15</f>
        <v>151.74746643</v>
      </c>
      <c r="J239" s="36">
        <f>SUMIFS(СВЦЭМ!$F$33:$F$776,СВЦЭМ!$A$33:$A$776,$A239,СВЦЭМ!$B$33:$B$776,J$226)+'СЕТ СН'!$F$15</f>
        <v>146.25073004999999</v>
      </c>
      <c r="K239" s="36">
        <f>SUMIFS(СВЦЭМ!$F$33:$F$776,СВЦЭМ!$A$33:$A$776,$A239,СВЦЭМ!$B$33:$B$776,K$226)+'СЕТ СН'!$F$15</f>
        <v>144.00458243</v>
      </c>
      <c r="L239" s="36">
        <f>SUMIFS(СВЦЭМ!$F$33:$F$776,СВЦЭМ!$A$33:$A$776,$A239,СВЦЭМ!$B$33:$B$776,L$226)+'СЕТ СН'!$F$15</f>
        <v>137.60854696999999</v>
      </c>
      <c r="M239" s="36">
        <f>SUMIFS(СВЦЭМ!$F$33:$F$776,СВЦЭМ!$A$33:$A$776,$A239,СВЦЭМ!$B$33:$B$776,M$226)+'СЕТ СН'!$F$15</f>
        <v>135.30943095999999</v>
      </c>
      <c r="N239" s="36">
        <f>SUMIFS(СВЦЭМ!$F$33:$F$776,СВЦЭМ!$A$33:$A$776,$A239,СВЦЭМ!$B$33:$B$776,N$226)+'СЕТ СН'!$F$15</f>
        <v>135.4476516</v>
      </c>
      <c r="O239" s="36">
        <f>SUMIFS(СВЦЭМ!$F$33:$F$776,СВЦЭМ!$A$33:$A$776,$A239,СВЦЭМ!$B$33:$B$776,O$226)+'СЕТ СН'!$F$15</f>
        <v>135.92597982000001</v>
      </c>
      <c r="P239" s="36">
        <f>SUMIFS(СВЦЭМ!$F$33:$F$776,СВЦЭМ!$A$33:$A$776,$A239,СВЦЭМ!$B$33:$B$776,P$226)+'СЕТ СН'!$F$15</f>
        <v>136.25827421</v>
      </c>
      <c r="Q239" s="36">
        <f>SUMIFS(СВЦЭМ!$F$33:$F$776,СВЦЭМ!$A$33:$A$776,$A239,СВЦЭМ!$B$33:$B$776,Q$226)+'СЕТ СН'!$F$15</f>
        <v>136.14960356</v>
      </c>
      <c r="R239" s="36">
        <f>SUMIFS(СВЦЭМ!$F$33:$F$776,СВЦЭМ!$A$33:$A$776,$A239,СВЦЭМ!$B$33:$B$776,R$226)+'СЕТ СН'!$F$15</f>
        <v>134.17140760999999</v>
      </c>
      <c r="S239" s="36">
        <f>SUMIFS(СВЦЭМ!$F$33:$F$776,СВЦЭМ!$A$33:$A$776,$A239,СВЦЭМ!$B$33:$B$776,S$226)+'СЕТ СН'!$F$15</f>
        <v>134.89938169999999</v>
      </c>
      <c r="T239" s="36">
        <f>SUMIFS(СВЦЭМ!$F$33:$F$776,СВЦЭМ!$A$33:$A$776,$A239,СВЦЭМ!$B$33:$B$776,T$226)+'СЕТ СН'!$F$15</f>
        <v>138.54309366999999</v>
      </c>
      <c r="U239" s="36">
        <f>SUMIFS(СВЦЭМ!$F$33:$F$776,СВЦЭМ!$A$33:$A$776,$A239,СВЦЭМ!$B$33:$B$776,U$226)+'СЕТ СН'!$F$15</f>
        <v>138.04441322</v>
      </c>
      <c r="V239" s="36">
        <f>SUMIFS(СВЦЭМ!$F$33:$F$776,СВЦЭМ!$A$33:$A$776,$A239,СВЦЭМ!$B$33:$B$776,V$226)+'СЕТ СН'!$F$15</f>
        <v>135.47390695999999</v>
      </c>
      <c r="W239" s="36">
        <f>SUMIFS(СВЦЭМ!$F$33:$F$776,СВЦЭМ!$A$33:$A$776,$A239,СВЦЭМ!$B$33:$B$776,W$226)+'СЕТ СН'!$F$15</f>
        <v>133.76242212</v>
      </c>
      <c r="X239" s="36">
        <f>SUMIFS(СВЦЭМ!$F$33:$F$776,СВЦЭМ!$A$33:$A$776,$A239,СВЦЭМ!$B$33:$B$776,X$226)+'СЕТ СН'!$F$15</f>
        <v>135.40213753</v>
      </c>
      <c r="Y239" s="36">
        <f>SUMIFS(СВЦЭМ!$F$33:$F$776,СВЦЭМ!$A$33:$A$776,$A239,СВЦЭМ!$B$33:$B$776,Y$226)+'СЕТ СН'!$F$15</f>
        <v>142.98662912</v>
      </c>
    </row>
    <row r="240" spans="1:27" ht="15.75" x14ac:dyDescent="0.2">
      <c r="A240" s="35">
        <f t="shared" si="6"/>
        <v>43783</v>
      </c>
      <c r="B240" s="36">
        <f>SUMIFS(СВЦЭМ!$F$33:$F$776,СВЦЭМ!$A$33:$A$776,$A240,СВЦЭМ!$B$33:$B$776,B$226)+'СЕТ СН'!$F$15</f>
        <v>140.13744</v>
      </c>
      <c r="C240" s="36">
        <f>SUMIFS(СВЦЭМ!$F$33:$F$776,СВЦЭМ!$A$33:$A$776,$A240,СВЦЭМ!$B$33:$B$776,C$226)+'СЕТ СН'!$F$15</f>
        <v>145.58943138999999</v>
      </c>
      <c r="D240" s="36">
        <f>SUMIFS(СВЦЭМ!$F$33:$F$776,СВЦЭМ!$A$33:$A$776,$A240,СВЦЭМ!$B$33:$B$776,D$226)+'СЕТ СН'!$F$15</f>
        <v>146.29229925999999</v>
      </c>
      <c r="E240" s="36">
        <f>SUMIFS(СВЦЭМ!$F$33:$F$776,СВЦЭМ!$A$33:$A$776,$A240,СВЦЭМ!$B$33:$B$776,E$226)+'СЕТ СН'!$F$15</f>
        <v>147.09450472</v>
      </c>
      <c r="F240" s="36">
        <f>SUMIFS(СВЦЭМ!$F$33:$F$776,СВЦЭМ!$A$33:$A$776,$A240,СВЦЭМ!$B$33:$B$776,F$226)+'СЕТ СН'!$F$15</f>
        <v>146.68308585</v>
      </c>
      <c r="G240" s="36">
        <f>SUMIFS(СВЦЭМ!$F$33:$F$776,СВЦЭМ!$A$33:$A$776,$A240,СВЦЭМ!$B$33:$B$776,G$226)+'СЕТ СН'!$F$15</f>
        <v>147.55011726999999</v>
      </c>
      <c r="H240" s="36">
        <f>SUMIFS(СВЦЭМ!$F$33:$F$776,СВЦЭМ!$A$33:$A$776,$A240,СВЦЭМ!$B$33:$B$776,H$226)+'СЕТ СН'!$F$15</f>
        <v>144.75430471000001</v>
      </c>
      <c r="I240" s="36">
        <f>SUMIFS(СВЦЭМ!$F$33:$F$776,СВЦЭМ!$A$33:$A$776,$A240,СВЦЭМ!$B$33:$B$776,I$226)+'СЕТ СН'!$F$15</f>
        <v>153.54251977999999</v>
      </c>
      <c r="J240" s="36">
        <f>SUMIFS(СВЦЭМ!$F$33:$F$776,СВЦЭМ!$A$33:$A$776,$A240,СВЦЭМ!$B$33:$B$776,J$226)+'СЕТ СН'!$F$15</f>
        <v>165.96881611000001</v>
      </c>
      <c r="K240" s="36">
        <f>SUMIFS(СВЦЭМ!$F$33:$F$776,СВЦЭМ!$A$33:$A$776,$A240,СВЦЭМ!$B$33:$B$776,K$226)+'СЕТ СН'!$F$15</f>
        <v>167.91325825999999</v>
      </c>
      <c r="L240" s="36">
        <f>SUMIFS(СВЦЭМ!$F$33:$F$776,СВЦЭМ!$A$33:$A$776,$A240,СВЦЭМ!$B$33:$B$776,L$226)+'СЕТ СН'!$F$15</f>
        <v>159.53229542</v>
      </c>
      <c r="M240" s="36">
        <f>SUMIFS(СВЦЭМ!$F$33:$F$776,СВЦЭМ!$A$33:$A$776,$A240,СВЦЭМ!$B$33:$B$776,M$226)+'СЕТ СН'!$F$15</f>
        <v>155.67739614999999</v>
      </c>
      <c r="N240" s="36">
        <f>SUMIFS(СВЦЭМ!$F$33:$F$776,СВЦЭМ!$A$33:$A$776,$A240,СВЦЭМ!$B$33:$B$776,N$226)+'СЕТ СН'!$F$15</f>
        <v>152.54641065999999</v>
      </c>
      <c r="O240" s="36">
        <f>SUMIFS(СВЦЭМ!$F$33:$F$776,СВЦЭМ!$A$33:$A$776,$A240,СВЦЭМ!$B$33:$B$776,O$226)+'СЕТ СН'!$F$15</f>
        <v>151.08775026999999</v>
      </c>
      <c r="P240" s="36">
        <f>SUMIFS(СВЦЭМ!$F$33:$F$776,СВЦЭМ!$A$33:$A$776,$A240,СВЦЭМ!$B$33:$B$776,P$226)+'СЕТ СН'!$F$15</f>
        <v>150.70587588999999</v>
      </c>
      <c r="Q240" s="36">
        <f>SUMIFS(СВЦЭМ!$F$33:$F$776,СВЦЭМ!$A$33:$A$776,$A240,СВЦЭМ!$B$33:$B$776,Q$226)+'СЕТ СН'!$F$15</f>
        <v>150.42110855000001</v>
      </c>
      <c r="R240" s="36">
        <f>SUMIFS(СВЦЭМ!$F$33:$F$776,СВЦЭМ!$A$33:$A$776,$A240,СВЦЭМ!$B$33:$B$776,R$226)+'СЕТ СН'!$F$15</f>
        <v>150.09085249</v>
      </c>
      <c r="S240" s="36">
        <f>SUMIFS(СВЦЭМ!$F$33:$F$776,СВЦЭМ!$A$33:$A$776,$A240,СВЦЭМ!$B$33:$B$776,S$226)+'СЕТ СН'!$F$15</f>
        <v>156.23045594000001</v>
      </c>
      <c r="T240" s="36">
        <f>SUMIFS(СВЦЭМ!$F$33:$F$776,СВЦЭМ!$A$33:$A$776,$A240,СВЦЭМ!$B$33:$B$776,T$226)+'СЕТ СН'!$F$15</f>
        <v>159.1112775</v>
      </c>
      <c r="U240" s="36">
        <f>SUMIFS(СВЦЭМ!$F$33:$F$776,СВЦЭМ!$A$33:$A$776,$A240,СВЦЭМ!$B$33:$B$776,U$226)+'СЕТ СН'!$F$15</f>
        <v>157.93298963000001</v>
      </c>
      <c r="V240" s="36">
        <f>SUMIFS(СВЦЭМ!$F$33:$F$776,СВЦЭМ!$A$33:$A$776,$A240,СВЦЭМ!$B$33:$B$776,V$226)+'СЕТ СН'!$F$15</f>
        <v>156.89759839999999</v>
      </c>
      <c r="W240" s="36">
        <f>SUMIFS(СВЦЭМ!$F$33:$F$776,СВЦЭМ!$A$33:$A$776,$A240,СВЦЭМ!$B$33:$B$776,W$226)+'СЕТ СН'!$F$15</f>
        <v>156.08816823000001</v>
      </c>
      <c r="X240" s="36">
        <f>SUMIFS(СВЦЭМ!$F$33:$F$776,СВЦЭМ!$A$33:$A$776,$A240,СВЦЭМ!$B$33:$B$776,X$226)+'СЕТ СН'!$F$15</f>
        <v>154.71692737999999</v>
      </c>
      <c r="Y240" s="36">
        <f>SUMIFS(СВЦЭМ!$F$33:$F$776,СВЦЭМ!$A$33:$A$776,$A240,СВЦЭМ!$B$33:$B$776,Y$226)+'СЕТ СН'!$F$15</f>
        <v>155.36710210000001</v>
      </c>
    </row>
    <row r="241" spans="1:25" ht="15.75" x14ac:dyDescent="0.2">
      <c r="A241" s="35">
        <f t="shared" si="6"/>
        <v>43784</v>
      </c>
      <c r="B241" s="36">
        <f>SUMIFS(СВЦЭМ!$F$33:$F$776,СВЦЭМ!$A$33:$A$776,$A241,СВЦЭМ!$B$33:$B$776,B$226)+'СЕТ СН'!$F$15</f>
        <v>154.78731923999999</v>
      </c>
      <c r="C241" s="36">
        <f>SUMIFS(СВЦЭМ!$F$33:$F$776,СВЦЭМ!$A$33:$A$776,$A241,СВЦЭМ!$B$33:$B$776,C$226)+'СЕТ СН'!$F$15</f>
        <v>162.12940915999999</v>
      </c>
      <c r="D241" s="36">
        <f>SUMIFS(СВЦЭМ!$F$33:$F$776,СВЦЭМ!$A$33:$A$776,$A241,СВЦЭМ!$B$33:$B$776,D$226)+'СЕТ СН'!$F$15</f>
        <v>160.85691972999999</v>
      </c>
      <c r="E241" s="36">
        <f>SUMIFS(СВЦЭМ!$F$33:$F$776,СВЦЭМ!$A$33:$A$776,$A241,СВЦЭМ!$B$33:$B$776,E$226)+'СЕТ СН'!$F$15</f>
        <v>162.89353985</v>
      </c>
      <c r="F241" s="36">
        <f>SUMIFS(СВЦЭМ!$F$33:$F$776,СВЦЭМ!$A$33:$A$776,$A241,СВЦЭМ!$B$33:$B$776,F$226)+'СЕТ СН'!$F$15</f>
        <v>162.82871458</v>
      </c>
      <c r="G241" s="36">
        <f>SUMIFS(СВЦЭМ!$F$33:$F$776,СВЦЭМ!$A$33:$A$776,$A241,СВЦЭМ!$B$33:$B$776,G$226)+'СЕТ СН'!$F$15</f>
        <v>159.36525277999999</v>
      </c>
      <c r="H241" s="36">
        <f>SUMIFS(СВЦЭМ!$F$33:$F$776,СВЦЭМ!$A$33:$A$776,$A241,СВЦЭМ!$B$33:$B$776,H$226)+'СЕТ СН'!$F$15</f>
        <v>157.44885377</v>
      </c>
      <c r="I241" s="36">
        <f>SUMIFS(СВЦЭМ!$F$33:$F$776,СВЦЭМ!$A$33:$A$776,$A241,СВЦЭМ!$B$33:$B$776,I$226)+'СЕТ СН'!$F$15</f>
        <v>159.95229004999999</v>
      </c>
      <c r="J241" s="36">
        <f>SUMIFS(СВЦЭМ!$F$33:$F$776,СВЦЭМ!$A$33:$A$776,$A241,СВЦЭМ!$B$33:$B$776,J$226)+'СЕТ СН'!$F$15</f>
        <v>161.60584446999999</v>
      </c>
      <c r="K241" s="36">
        <f>SUMIFS(СВЦЭМ!$F$33:$F$776,СВЦЭМ!$A$33:$A$776,$A241,СВЦЭМ!$B$33:$B$776,K$226)+'СЕТ СН'!$F$15</f>
        <v>163.18228861</v>
      </c>
      <c r="L241" s="36">
        <f>SUMIFS(СВЦЭМ!$F$33:$F$776,СВЦЭМ!$A$33:$A$776,$A241,СВЦЭМ!$B$33:$B$776,L$226)+'СЕТ СН'!$F$15</f>
        <v>153.81676876</v>
      </c>
      <c r="M241" s="36">
        <f>SUMIFS(СВЦЭМ!$F$33:$F$776,СВЦЭМ!$A$33:$A$776,$A241,СВЦЭМ!$B$33:$B$776,M$226)+'СЕТ СН'!$F$15</f>
        <v>148.69212340000001</v>
      </c>
      <c r="N241" s="36">
        <f>SUMIFS(СВЦЭМ!$F$33:$F$776,СВЦЭМ!$A$33:$A$776,$A241,СВЦЭМ!$B$33:$B$776,N$226)+'СЕТ СН'!$F$15</f>
        <v>147.31838010999999</v>
      </c>
      <c r="O241" s="36">
        <f>SUMIFS(СВЦЭМ!$F$33:$F$776,СВЦЭМ!$A$33:$A$776,$A241,СВЦЭМ!$B$33:$B$776,O$226)+'СЕТ СН'!$F$15</f>
        <v>147.14948921000001</v>
      </c>
      <c r="P241" s="36">
        <f>SUMIFS(СВЦЭМ!$F$33:$F$776,СВЦЭМ!$A$33:$A$776,$A241,СВЦЭМ!$B$33:$B$776,P$226)+'СЕТ СН'!$F$15</f>
        <v>146.61820193</v>
      </c>
      <c r="Q241" s="36">
        <f>SUMIFS(СВЦЭМ!$F$33:$F$776,СВЦЭМ!$A$33:$A$776,$A241,СВЦЭМ!$B$33:$B$776,Q$226)+'СЕТ СН'!$F$15</f>
        <v>146.3678443</v>
      </c>
      <c r="R241" s="36">
        <f>SUMIFS(СВЦЭМ!$F$33:$F$776,СВЦЭМ!$A$33:$A$776,$A241,СВЦЭМ!$B$33:$B$776,R$226)+'СЕТ СН'!$F$15</f>
        <v>146.92446752000001</v>
      </c>
      <c r="S241" s="36">
        <f>SUMIFS(СВЦЭМ!$F$33:$F$776,СВЦЭМ!$A$33:$A$776,$A241,СВЦЭМ!$B$33:$B$776,S$226)+'СЕТ СН'!$F$15</f>
        <v>149.59082243</v>
      </c>
      <c r="T241" s="36">
        <f>SUMIFS(СВЦЭМ!$F$33:$F$776,СВЦЭМ!$A$33:$A$776,$A241,СВЦЭМ!$B$33:$B$776,T$226)+'СЕТ СН'!$F$15</f>
        <v>150.36283107</v>
      </c>
      <c r="U241" s="36">
        <f>SUMIFS(СВЦЭМ!$F$33:$F$776,СВЦЭМ!$A$33:$A$776,$A241,СВЦЭМ!$B$33:$B$776,U$226)+'СЕТ СН'!$F$15</f>
        <v>148.78891869</v>
      </c>
      <c r="V241" s="36">
        <f>SUMIFS(СВЦЭМ!$F$33:$F$776,СВЦЭМ!$A$33:$A$776,$A241,СВЦЭМ!$B$33:$B$776,V$226)+'СЕТ СН'!$F$15</f>
        <v>147.08903211000001</v>
      </c>
      <c r="W241" s="36">
        <f>SUMIFS(СВЦЭМ!$F$33:$F$776,СВЦЭМ!$A$33:$A$776,$A241,СВЦЭМ!$B$33:$B$776,W$226)+'СЕТ СН'!$F$15</f>
        <v>146.00865802000001</v>
      </c>
      <c r="X241" s="36">
        <f>SUMIFS(СВЦЭМ!$F$33:$F$776,СВЦЭМ!$A$33:$A$776,$A241,СВЦЭМ!$B$33:$B$776,X$226)+'СЕТ СН'!$F$15</f>
        <v>143.70553778999999</v>
      </c>
      <c r="Y241" s="36">
        <f>SUMIFS(СВЦЭМ!$F$33:$F$776,СВЦЭМ!$A$33:$A$776,$A241,СВЦЭМ!$B$33:$B$776,Y$226)+'СЕТ СН'!$F$15</f>
        <v>144.01616781000001</v>
      </c>
    </row>
    <row r="242" spans="1:25" ht="15.75" x14ac:dyDescent="0.2">
      <c r="A242" s="35">
        <f t="shared" si="6"/>
        <v>43785</v>
      </c>
      <c r="B242" s="36">
        <f>SUMIFS(СВЦЭМ!$F$33:$F$776,СВЦЭМ!$A$33:$A$776,$A242,СВЦЭМ!$B$33:$B$776,B$226)+'СЕТ СН'!$F$15</f>
        <v>163.02417345999999</v>
      </c>
      <c r="C242" s="36">
        <f>SUMIFS(СВЦЭМ!$F$33:$F$776,СВЦЭМ!$A$33:$A$776,$A242,СВЦЭМ!$B$33:$B$776,C$226)+'СЕТ СН'!$F$15</f>
        <v>166.67779858</v>
      </c>
      <c r="D242" s="36">
        <f>SUMIFS(СВЦЭМ!$F$33:$F$776,СВЦЭМ!$A$33:$A$776,$A242,СВЦЭМ!$B$33:$B$776,D$226)+'СЕТ СН'!$F$15</f>
        <v>166.99469069</v>
      </c>
      <c r="E242" s="36">
        <f>SUMIFS(СВЦЭМ!$F$33:$F$776,СВЦЭМ!$A$33:$A$776,$A242,СВЦЭМ!$B$33:$B$776,E$226)+'СЕТ СН'!$F$15</f>
        <v>169.11466985999999</v>
      </c>
      <c r="F242" s="36">
        <f>SUMIFS(СВЦЭМ!$F$33:$F$776,СВЦЭМ!$A$33:$A$776,$A242,СВЦЭМ!$B$33:$B$776,F$226)+'СЕТ СН'!$F$15</f>
        <v>167.93229997</v>
      </c>
      <c r="G242" s="36">
        <f>SUMIFS(СВЦЭМ!$F$33:$F$776,СВЦЭМ!$A$33:$A$776,$A242,СВЦЭМ!$B$33:$B$776,G$226)+'СЕТ СН'!$F$15</f>
        <v>168.23739637</v>
      </c>
      <c r="H242" s="36">
        <f>SUMIFS(СВЦЭМ!$F$33:$F$776,СВЦЭМ!$A$33:$A$776,$A242,СВЦЭМ!$B$33:$B$776,H$226)+'СЕТ СН'!$F$15</f>
        <v>167.37303079</v>
      </c>
      <c r="I242" s="36">
        <f>SUMIFS(СВЦЭМ!$F$33:$F$776,СВЦЭМ!$A$33:$A$776,$A242,СВЦЭМ!$B$33:$B$776,I$226)+'СЕТ СН'!$F$15</f>
        <v>161.11967725</v>
      </c>
      <c r="J242" s="36">
        <f>SUMIFS(СВЦЭМ!$F$33:$F$776,СВЦЭМ!$A$33:$A$776,$A242,СВЦЭМ!$B$33:$B$776,J$226)+'СЕТ СН'!$F$15</f>
        <v>162.62104396000001</v>
      </c>
      <c r="K242" s="36">
        <f>SUMIFS(СВЦЭМ!$F$33:$F$776,СВЦЭМ!$A$33:$A$776,$A242,СВЦЭМ!$B$33:$B$776,K$226)+'СЕТ СН'!$F$15</f>
        <v>164.80114741</v>
      </c>
      <c r="L242" s="36">
        <f>SUMIFS(СВЦЭМ!$F$33:$F$776,СВЦЭМ!$A$33:$A$776,$A242,СВЦЭМ!$B$33:$B$776,L$226)+'СЕТ СН'!$F$15</f>
        <v>157.57041068999999</v>
      </c>
      <c r="M242" s="36">
        <f>SUMIFS(СВЦЭМ!$F$33:$F$776,СВЦЭМ!$A$33:$A$776,$A242,СВЦЭМ!$B$33:$B$776,M$226)+'СЕТ СН'!$F$15</f>
        <v>153.15876700999999</v>
      </c>
      <c r="N242" s="36">
        <f>SUMIFS(СВЦЭМ!$F$33:$F$776,СВЦЭМ!$A$33:$A$776,$A242,СВЦЭМ!$B$33:$B$776,N$226)+'СЕТ СН'!$F$15</f>
        <v>152.41246378</v>
      </c>
      <c r="O242" s="36">
        <f>SUMIFS(СВЦЭМ!$F$33:$F$776,СВЦЭМ!$A$33:$A$776,$A242,СВЦЭМ!$B$33:$B$776,O$226)+'СЕТ СН'!$F$15</f>
        <v>152.43518907999999</v>
      </c>
      <c r="P242" s="36">
        <f>SUMIFS(СВЦЭМ!$F$33:$F$776,СВЦЭМ!$A$33:$A$776,$A242,СВЦЭМ!$B$33:$B$776,P$226)+'СЕТ СН'!$F$15</f>
        <v>150.76411428</v>
      </c>
      <c r="Q242" s="36">
        <f>SUMIFS(СВЦЭМ!$F$33:$F$776,СВЦЭМ!$A$33:$A$776,$A242,СВЦЭМ!$B$33:$B$776,Q$226)+'СЕТ СН'!$F$15</f>
        <v>149.41812028000001</v>
      </c>
      <c r="R242" s="36">
        <f>SUMIFS(СВЦЭМ!$F$33:$F$776,СВЦЭМ!$A$33:$A$776,$A242,СВЦЭМ!$B$33:$B$776,R$226)+'СЕТ СН'!$F$15</f>
        <v>148.62205225</v>
      </c>
      <c r="S242" s="36">
        <f>SUMIFS(СВЦЭМ!$F$33:$F$776,СВЦЭМ!$A$33:$A$776,$A242,СВЦЭМ!$B$33:$B$776,S$226)+'СЕТ СН'!$F$15</f>
        <v>151.07719577</v>
      </c>
      <c r="T242" s="36">
        <f>SUMIFS(СВЦЭМ!$F$33:$F$776,СВЦЭМ!$A$33:$A$776,$A242,СВЦЭМ!$B$33:$B$776,T$226)+'СЕТ СН'!$F$15</f>
        <v>155.55074069</v>
      </c>
      <c r="U242" s="36">
        <f>SUMIFS(СВЦЭМ!$F$33:$F$776,СВЦЭМ!$A$33:$A$776,$A242,СВЦЭМ!$B$33:$B$776,U$226)+'СЕТ СН'!$F$15</f>
        <v>154.51089665999999</v>
      </c>
      <c r="V242" s="36">
        <f>SUMIFS(СВЦЭМ!$F$33:$F$776,СВЦЭМ!$A$33:$A$776,$A242,СВЦЭМ!$B$33:$B$776,V$226)+'СЕТ СН'!$F$15</f>
        <v>153.41926548999999</v>
      </c>
      <c r="W242" s="36">
        <f>SUMIFS(СВЦЭМ!$F$33:$F$776,СВЦЭМ!$A$33:$A$776,$A242,СВЦЭМ!$B$33:$B$776,W$226)+'СЕТ СН'!$F$15</f>
        <v>152.75868412</v>
      </c>
      <c r="X242" s="36">
        <f>SUMIFS(СВЦЭМ!$F$33:$F$776,СВЦЭМ!$A$33:$A$776,$A242,СВЦЭМ!$B$33:$B$776,X$226)+'СЕТ СН'!$F$15</f>
        <v>150.83104384000001</v>
      </c>
      <c r="Y242" s="36">
        <f>SUMIFS(СВЦЭМ!$F$33:$F$776,СВЦЭМ!$A$33:$A$776,$A242,СВЦЭМ!$B$33:$B$776,Y$226)+'СЕТ СН'!$F$15</f>
        <v>152.83976466999999</v>
      </c>
    </row>
    <row r="243" spans="1:25" ht="15.75" x14ac:dyDescent="0.2">
      <c r="A243" s="35">
        <f t="shared" si="6"/>
        <v>43786</v>
      </c>
      <c r="B243" s="36">
        <f>SUMIFS(СВЦЭМ!$F$33:$F$776,СВЦЭМ!$A$33:$A$776,$A243,СВЦЭМ!$B$33:$B$776,B$226)+'СЕТ СН'!$F$15</f>
        <v>161.3148774</v>
      </c>
      <c r="C243" s="36">
        <f>SUMIFS(СВЦЭМ!$F$33:$F$776,СВЦЭМ!$A$33:$A$776,$A243,СВЦЭМ!$B$33:$B$776,C$226)+'СЕТ СН'!$F$15</f>
        <v>167.06084207999999</v>
      </c>
      <c r="D243" s="36">
        <f>SUMIFS(СВЦЭМ!$F$33:$F$776,СВЦЭМ!$A$33:$A$776,$A243,СВЦЭМ!$B$33:$B$776,D$226)+'СЕТ СН'!$F$15</f>
        <v>165.62817294000001</v>
      </c>
      <c r="E243" s="36">
        <f>SUMIFS(СВЦЭМ!$F$33:$F$776,СВЦЭМ!$A$33:$A$776,$A243,СВЦЭМ!$B$33:$B$776,E$226)+'СЕТ СН'!$F$15</f>
        <v>168.43664815</v>
      </c>
      <c r="F243" s="36">
        <f>SUMIFS(СВЦЭМ!$F$33:$F$776,СВЦЭМ!$A$33:$A$776,$A243,СВЦЭМ!$B$33:$B$776,F$226)+'СЕТ СН'!$F$15</f>
        <v>167.80845773999999</v>
      </c>
      <c r="G243" s="36">
        <f>SUMIFS(СВЦЭМ!$F$33:$F$776,СВЦЭМ!$A$33:$A$776,$A243,СВЦЭМ!$B$33:$B$776,G$226)+'СЕТ СН'!$F$15</f>
        <v>166.66933825000001</v>
      </c>
      <c r="H243" s="36">
        <f>SUMIFS(СВЦЭМ!$F$33:$F$776,СВЦЭМ!$A$33:$A$776,$A243,СВЦЭМ!$B$33:$B$776,H$226)+'СЕТ СН'!$F$15</f>
        <v>163.95301105999999</v>
      </c>
      <c r="I243" s="36">
        <f>SUMIFS(СВЦЭМ!$F$33:$F$776,СВЦЭМ!$A$33:$A$776,$A243,СВЦЭМ!$B$33:$B$776,I$226)+'СЕТ СН'!$F$15</f>
        <v>160.819996</v>
      </c>
      <c r="J243" s="36">
        <f>SUMIFS(СВЦЭМ!$F$33:$F$776,СВЦЭМ!$A$33:$A$776,$A243,СВЦЭМ!$B$33:$B$776,J$226)+'СЕТ СН'!$F$15</f>
        <v>163.44757211999999</v>
      </c>
      <c r="K243" s="36">
        <f>SUMIFS(СВЦЭМ!$F$33:$F$776,СВЦЭМ!$A$33:$A$776,$A243,СВЦЭМ!$B$33:$B$776,K$226)+'СЕТ СН'!$F$15</f>
        <v>167.67870991999999</v>
      </c>
      <c r="L243" s="36">
        <f>SUMIFS(СВЦЭМ!$F$33:$F$776,СВЦЭМ!$A$33:$A$776,$A243,СВЦЭМ!$B$33:$B$776,L$226)+'СЕТ СН'!$F$15</f>
        <v>160.30451033</v>
      </c>
      <c r="M243" s="36">
        <f>SUMIFS(СВЦЭМ!$F$33:$F$776,СВЦЭМ!$A$33:$A$776,$A243,СВЦЭМ!$B$33:$B$776,M$226)+'СЕТ СН'!$F$15</f>
        <v>156.03845593</v>
      </c>
      <c r="N243" s="36">
        <f>SUMIFS(СВЦЭМ!$F$33:$F$776,СВЦЭМ!$A$33:$A$776,$A243,СВЦЭМ!$B$33:$B$776,N$226)+'СЕТ СН'!$F$15</f>
        <v>155.25572281999999</v>
      </c>
      <c r="O243" s="36">
        <f>SUMIFS(СВЦЭМ!$F$33:$F$776,СВЦЭМ!$A$33:$A$776,$A243,СВЦЭМ!$B$33:$B$776,O$226)+'СЕТ СН'!$F$15</f>
        <v>155.43193864</v>
      </c>
      <c r="P243" s="36">
        <f>SUMIFS(СВЦЭМ!$F$33:$F$776,СВЦЭМ!$A$33:$A$776,$A243,СВЦЭМ!$B$33:$B$776,P$226)+'СЕТ СН'!$F$15</f>
        <v>155.20930365000001</v>
      </c>
      <c r="Q243" s="36">
        <f>SUMIFS(СВЦЭМ!$F$33:$F$776,СВЦЭМ!$A$33:$A$776,$A243,СВЦЭМ!$B$33:$B$776,Q$226)+'СЕТ СН'!$F$15</f>
        <v>155.38734790000001</v>
      </c>
      <c r="R243" s="36">
        <f>SUMIFS(СВЦЭМ!$F$33:$F$776,СВЦЭМ!$A$33:$A$776,$A243,СВЦЭМ!$B$33:$B$776,R$226)+'СЕТ СН'!$F$15</f>
        <v>154.96819201</v>
      </c>
      <c r="S243" s="36">
        <f>SUMIFS(СВЦЭМ!$F$33:$F$776,СВЦЭМ!$A$33:$A$776,$A243,СВЦЭМ!$B$33:$B$776,S$226)+'СЕТ СН'!$F$15</f>
        <v>157.40621619999999</v>
      </c>
      <c r="T243" s="36">
        <f>SUMIFS(СВЦЭМ!$F$33:$F$776,СВЦЭМ!$A$33:$A$776,$A243,СВЦЭМ!$B$33:$B$776,T$226)+'СЕТ СН'!$F$15</f>
        <v>160.98890571999999</v>
      </c>
      <c r="U243" s="36">
        <f>SUMIFS(СВЦЭМ!$F$33:$F$776,СВЦЭМ!$A$33:$A$776,$A243,СВЦЭМ!$B$33:$B$776,U$226)+'СЕТ СН'!$F$15</f>
        <v>160.57854524000001</v>
      </c>
      <c r="V243" s="36">
        <f>SUMIFS(СВЦЭМ!$F$33:$F$776,СВЦЭМ!$A$33:$A$776,$A243,СВЦЭМ!$B$33:$B$776,V$226)+'СЕТ СН'!$F$15</f>
        <v>158.45678536</v>
      </c>
      <c r="W243" s="36">
        <f>SUMIFS(СВЦЭМ!$F$33:$F$776,СВЦЭМ!$A$33:$A$776,$A243,СВЦЭМ!$B$33:$B$776,W$226)+'СЕТ СН'!$F$15</f>
        <v>156.91213854</v>
      </c>
      <c r="X243" s="36">
        <f>SUMIFS(СВЦЭМ!$F$33:$F$776,СВЦЭМ!$A$33:$A$776,$A243,СВЦЭМ!$B$33:$B$776,X$226)+'СЕТ СН'!$F$15</f>
        <v>155.3710591</v>
      </c>
      <c r="Y243" s="36">
        <f>SUMIFS(СВЦЭМ!$F$33:$F$776,СВЦЭМ!$A$33:$A$776,$A243,СВЦЭМ!$B$33:$B$776,Y$226)+'СЕТ СН'!$F$15</f>
        <v>155.71769621000001</v>
      </c>
    </row>
    <row r="244" spans="1:25" ht="15.75" x14ac:dyDescent="0.2">
      <c r="A244" s="35">
        <f t="shared" si="6"/>
        <v>43787</v>
      </c>
      <c r="B244" s="36">
        <f>SUMIFS(СВЦЭМ!$F$33:$F$776,СВЦЭМ!$A$33:$A$776,$A244,СВЦЭМ!$B$33:$B$776,B$226)+'СЕТ СН'!$F$15</f>
        <v>156.73110481000001</v>
      </c>
      <c r="C244" s="36">
        <f>SUMIFS(СВЦЭМ!$F$33:$F$776,СВЦЭМ!$A$33:$A$776,$A244,СВЦЭМ!$B$33:$B$776,C$226)+'СЕТ СН'!$F$15</f>
        <v>159.17808855000001</v>
      </c>
      <c r="D244" s="36">
        <f>SUMIFS(СВЦЭМ!$F$33:$F$776,СВЦЭМ!$A$33:$A$776,$A244,СВЦЭМ!$B$33:$B$776,D$226)+'СЕТ СН'!$F$15</f>
        <v>157.47677497000001</v>
      </c>
      <c r="E244" s="36">
        <f>SUMIFS(СВЦЭМ!$F$33:$F$776,СВЦЭМ!$A$33:$A$776,$A244,СВЦЭМ!$B$33:$B$776,E$226)+'СЕТ СН'!$F$15</f>
        <v>159.18612553</v>
      </c>
      <c r="F244" s="36">
        <f>SUMIFS(СВЦЭМ!$F$33:$F$776,СВЦЭМ!$A$33:$A$776,$A244,СВЦЭМ!$B$33:$B$776,F$226)+'СЕТ СН'!$F$15</f>
        <v>157.37317662999999</v>
      </c>
      <c r="G244" s="36">
        <f>SUMIFS(СВЦЭМ!$F$33:$F$776,СВЦЭМ!$A$33:$A$776,$A244,СВЦЭМ!$B$33:$B$776,G$226)+'СЕТ СН'!$F$15</f>
        <v>158.14926496000001</v>
      </c>
      <c r="H244" s="36">
        <f>SUMIFS(СВЦЭМ!$F$33:$F$776,СВЦЭМ!$A$33:$A$776,$A244,СВЦЭМ!$B$33:$B$776,H$226)+'СЕТ СН'!$F$15</f>
        <v>162.17219244</v>
      </c>
      <c r="I244" s="36">
        <f>SUMIFS(СВЦЭМ!$F$33:$F$776,СВЦЭМ!$A$33:$A$776,$A244,СВЦЭМ!$B$33:$B$776,I$226)+'СЕТ СН'!$F$15</f>
        <v>168.17421325999999</v>
      </c>
      <c r="J244" s="36">
        <f>SUMIFS(СВЦЭМ!$F$33:$F$776,СВЦЭМ!$A$33:$A$776,$A244,СВЦЭМ!$B$33:$B$776,J$226)+'СЕТ СН'!$F$15</f>
        <v>171.93234659999999</v>
      </c>
      <c r="K244" s="36">
        <f>SUMIFS(СВЦЭМ!$F$33:$F$776,СВЦЭМ!$A$33:$A$776,$A244,СВЦЭМ!$B$33:$B$776,K$226)+'СЕТ СН'!$F$15</f>
        <v>174.42957163</v>
      </c>
      <c r="L244" s="36">
        <f>SUMIFS(СВЦЭМ!$F$33:$F$776,СВЦЭМ!$A$33:$A$776,$A244,СВЦЭМ!$B$33:$B$776,L$226)+'СЕТ СН'!$F$15</f>
        <v>167.96135103</v>
      </c>
      <c r="M244" s="36">
        <f>SUMIFS(СВЦЭМ!$F$33:$F$776,СВЦЭМ!$A$33:$A$776,$A244,СВЦЭМ!$B$33:$B$776,M$226)+'СЕТ СН'!$F$15</f>
        <v>163.31460575</v>
      </c>
      <c r="N244" s="36">
        <f>SUMIFS(СВЦЭМ!$F$33:$F$776,СВЦЭМ!$A$33:$A$776,$A244,СВЦЭМ!$B$33:$B$776,N$226)+'СЕТ СН'!$F$15</f>
        <v>162.47604870000001</v>
      </c>
      <c r="O244" s="36">
        <f>SUMIFS(СВЦЭМ!$F$33:$F$776,СВЦЭМ!$A$33:$A$776,$A244,СВЦЭМ!$B$33:$B$776,O$226)+'СЕТ СН'!$F$15</f>
        <v>162.42213509999999</v>
      </c>
      <c r="P244" s="36">
        <f>SUMIFS(СВЦЭМ!$F$33:$F$776,СВЦЭМ!$A$33:$A$776,$A244,СВЦЭМ!$B$33:$B$776,P$226)+'СЕТ СН'!$F$15</f>
        <v>162.60623039999999</v>
      </c>
      <c r="Q244" s="36">
        <f>SUMIFS(СВЦЭМ!$F$33:$F$776,СВЦЭМ!$A$33:$A$776,$A244,СВЦЭМ!$B$33:$B$776,Q$226)+'СЕТ СН'!$F$15</f>
        <v>162.096745</v>
      </c>
      <c r="R244" s="36">
        <f>SUMIFS(СВЦЭМ!$F$33:$F$776,СВЦЭМ!$A$33:$A$776,$A244,СВЦЭМ!$B$33:$B$776,R$226)+'СЕТ СН'!$F$15</f>
        <v>161.97752711999999</v>
      </c>
      <c r="S244" s="36">
        <f>SUMIFS(СВЦЭМ!$F$33:$F$776,СВЦЭМ!$A$33:$A$776,$A244,СВЦЭМ!$B$33:$B$776,S$226)+'СЕТ СН'!$F$15</f>
        <v>164.55786921000001</v>
      </c>
      <c r="T244" s="36">
        <f>SUMIFS(СВЦЭМ!$F$33:$F$776,СВЦЭМ!$A$33:$A$776,$A244,СВЦЭМ!$B$33:$B$776,T$226)+'СЕТ СН'!$F$15</f>
        <v>167.82058289</v>
      </c>
      <c r="U244" s="36">
        <f>SUMIFS(СВЦЭМ!$F$33:$F$776,СВЦЭМ!$A$33:$A$776,$A244,СВЦЭМ!$B$33:$B$776,U$226)+'СЕТ СН'!$F$15</f>
        <v>167.39550750999999</v>
      </c>
      <c r="V244" s="36">
        <f>SUMIFS(СВЦЭМ!$F$33:$F$776,СВЦЭМ!$A$33:$A$776,$A244,СВЦЭМ!$B$33:$B$776,V$226)+'СЕТ СН'!$F$15</f>
        <v>166.09618610999999</v>
      </c>
      <c r="W244" s="36">
        <f>SUMIFS(СВЦЭМ!$F$33:$F$776,СВЦЭМ!$A$33:$A$776,$A244,СВЦЭМ!$B$33:$B$776,W$226)+'СЕТ СН'!$F$15</f>
        <v>165.44028266999999</v>
      </c>
      <c r="X244" s="36">
        <f>SUMIFS(СВЦЭМ!$F$33:$F$776,СВЦЭМ!$A$33:$A$776,$A244,СВЦЭМ!$B$33:$B$776,X$226)+'СЕТ СН'!$F$15</f>
        <v>163.61436578000001</v>
      </c>
      <c r="Y244" s="36">
        <f>SUMIFS(СВЦЭМ!$F$33:$F$776,СВЦЭМ!$A$33:$A$776,$A244,СВЦЭМ!$B$33:$B$776,Y$226)+'СЕТ СН'!$F$15</f>
        <v>163.03955020999999</v>
      </c>
    </row>
    <row r="245" spans="1:25" ht="15.75" x14ac:dyDescent="0.2">
      <c r="A245" s="35">
        <f t="shared" si="6"/>
        <v>43788</v>
      </c>
      <c r="B245" s="36">
        <f>SUMIFS(СВЦЭМ!$F$33:$F$776,СВЦЭМ!$A$33:$A$776,$A245,СВЦЭМ!$B$33:$B$776,B$226)+'СЕТ СН'!$F$15</f>
        <v>176.71879969</v>
      </c>
      <c r="C245" s="36">
        <f>SUMIFS(СВЦЭМ!$F$33:$F$776,СВЦЭМ!$A$33:$A$776,$A245,СВЦЭМ!$B$33:$B$776,C$226)+'СЕТ СН'!$F$15</f>
        <v>181.31470763999999</v>
      </c>
      <c r="D245" s="36">
        <f>SUMIFS(СВЦЭМ!$F$33:$F$776,СВЦЭМ!$A$33:$A$776,$A245,СВЦЭМ!$B$33:$B$776,D$226)+'СЕТ СН'!$F$15</f>
        <v>181.28238787000001</v>
      </c>
      <c r="E245" s="36">
        <f>SUMIFS(СВЦЭМ!$F$33:$F$776,СВЦЭМ!$A$33:$A$776,$A245,СВЦЭМ!$B$33:$B$776,E$226)+'СЕТ СН'!$F$15</f>
        <v>181.48428102</v>
      </c>
      <c r="F245" s="36">
        <f>SUMIFS(СВЦЭМ!$F$33:$F$776,СВЦЭМ!$A$33:$A$776,$A245,СВЦЭМ!$B$33:$B$776,F$226)+'СЕТ СН'!$F$15</f>
        <v>178.74745041</v>
      </c>
      <c r="G245" s="36">
        <f>SUMIFS(СВЦЭМ!$F$33:$F$776,СВЦЭМ!$A$33:$A$776,$A245,СВЦЭМ!$B$33:$B$776,G$226)+'СЕТ СН'!$F$15</f>
        <v>177.93810078999999</v>
      </c>
      <c r="H245" s="36">
        <f>SUMIFS(СВЦЭМ!$F$33:$F$776,СВЦЭМ!$A$33:$A$776,$A245,СВЦЭМ!$B$33:$B$776,H$226)+'СЕТ СН'!$F$15</f>
        <v>173.12058314000001</v>
      </c>
      <c r="I245" s="36">
        <f>SUMIFS(СВЦЭМ!$F$33:$F$776,СВЦЭМ!$A$33:$A$776,$A245,СВЦЭМ!$B$33:$B$776,I$226)+'СЕТ СН'!$F$15</f>
        <v>174.80415855000001</v>
      </c>
      <c r="J245" s="36">
        <f>SUMIFS(СВЦЭМ!$F$33:$F$776,СВЦЭМ!$A$33:$A$776,$A245,СВЦЭМ!$B$33:$B$776,J$226)+'СЕТ СН'!$F$15</f>
        <v>176.23024805</v>
      </c>
      <c r="K245" s="36">
        <f>SUMIFS(СВЦЭМ!$F$33:$F$776,СВЦЭМ!$A$33:$A$776,$A245,СВЦЭМ!$B$33:$B$776,K$226)+'СЕТ СН'!$F$15</f>
        <v>177.70289134999999</v>
      </c>
      <c r="L245" s="36">
        <f>SUMIFS(СВЦЭМ!$F$33:$F$776,СВЦЭМ!$A$33:$A$776,$A245,СВЦЭМ!$B$33:$B$776,L$226)+'СЕТ СН'!$F$15</f>
        <v>170.01996259000001</v>
      </c>
      <c r="M245" s="36">
        <f>SUMIFS(СВЦЭМ!$F$33:$F$776,СВЦЭМ!$A$33:$A$776,$A245,СВЦЭМ!$B$33:$B$776,M$226)+'СЕТ СН'!$F$15</f>
        <v>166.71851261</v>
      </c>
      <c r="N245" s="36">
        <f>SUMIFS(СВЦЭМ!$F$33:$F$776,СВЦЭМ!$A$33:$A$776,$A245,СВЦЭМ!$B$33:$B$776,N$226)+'СЕТ СН'!$F$15</f>
        <v>165.72864351999999</v>
      </c>
      <c r="O245" s="36">
        <f>SUMIFS(СВЦЭМ!$F$33:$F$776,СВЦЭМ!$A$33:$A$776,$A245,СВЦЭМ!$B$33:$B$776,O$226)+'СЕТ СН'!$F$15</f>
        <v>164.92581612000001</v>
      </c>
      <c r="P245" s="36">
        <f>SUMIFS(СВЦЭМ!$F$33:$F$776,СВЦЭМ!$A$33:$A$776,$A245,СВЦЭМ!$B$33:$B$776,P$226)+'СЕТ СН'!$F$15</f>
        <v>164.87724434</v>
      </c>
      <c r="Q245" s="36">
        <f>SUMIFS(СВЦЭМ!$F$33:$F$776,СВЦЭМ!$A$33:$A$776,$A245,СВЦЭМ!$B$33:$B$776,Q$226)+'СЕТ СН'!$F$15</f>
        <v>165.25272914999999</v>
      </c>
      <c r="R245" s="36">
        <f>SUMIFS(СВЦЭМ!$F$33:$F$776,СВЦЭМ!$A$33:$A$776,$A245,СВЦЭМ!$B$33:$B$776,R$226)+'СЕТ СН'!$F$15</f>
        <v>164.96220074999999</v>
      </c>
      <c r="S245" s="36">
        <f>SUMIFS(СВЦЭМ!$F$33:$F$776,СВЦЭМ!$A$33:$A$776,$A245,СВЦЭМ!$B$33:$B$776,S$226)+'СЕТ СН'!$F$15</f>
        <v>167.09933856000001</v>
      </c>
      <c r="T245" s="36">
        <f>SUMIFS(СВЦЭМ!$F$33:$F$776,СВЦЭМ!$A$33:$A$776,$A245,СВЦЭМ!$B$33:$B$776,T$226)+'СЕТ СН'!$F$15</f>
        <v>169.76714372000001</v>
      </c>
      <c r="U245" s="36">
        <f>SUMIFS(СВЦЭМ!$F$33:$F$776,СВЦЭМ!$A$33:$A$776,$A245,СВЦЭМ!$B$33:$B$776,U$226)+'СЕТ СН'!$F$15</f>
        <v>169.0796282</v>
      </c>
      <c r="V245" s="36">
        <f>SUMIFS(СВЦЭМ!$F$33:$F$776,СВЦЭМ!$A$33:$A$776,$A245,СВЦЭМ!$B$33:$B$776,V$226)+'СЕТ СН'!$F$15</f>
        <v>168.20898412</v>
      </c>
      <c r="W245" s="36">
        <f>SUMIFS(СВЦЭМ!$F$33:$F$776,СВЦЭМ!$A$33:$A$776,$A245,СВЦЭМ!$B$33:$B$776,W$226)+'СЕТ СН'!$F$15</f>
        <v>167.49557772</v>
      </c>
      <c r="X245" s="36">
        <f>SUMIFS(СВЦЭМ!$F$33:$F$776,СВЦЭМ!$A$33:$A$776,$A245,СВЦЭМ!$B$33:$B$776,X$226)+'СЕТ СН'!$F$15</f>
        <v>166.75393425999999</v>
      </c>
      <c r="Y245" s="36">
        <f>SUMIFS(СВЦЭМ!$F$33:$F$776,СВЦЭМ!$A$33:$A$776,$A245,СВЦЭМ!$B$33:$B$776,Y$226)+'СЕТ СН'!$F$15</f>
        <v>167.78842399000001</v>
      </c>
    </row>
    <row r="246" spans="1:25" ht="15.75" x14ac:dyDescent="0.2">
      <c r="A246" s="35">
        <f t="shared" si="6"/>
        <v>43789</v>
      </c>
      <c r="B246" s="36">
        <f>SUMIFS(СВЦЭМ!$F$33:$F$776,СВЦЭМ!$A$33:$A$776,$A246,СВЦЭМ!$B$33:$B$776,B$226)+'СЕТ СН'!$F$15</f>
        <v>163.77569625000001</v>
      </c>
      <c r="C246" s="36">
        <f>SUMIFS(СВЦЭМ!$F$33:$F$776,СВЦЭМ!$A$33:$A$776,$A246,СВЦЭМ!$B$33:$B$776,C$226)+'СЕТ СН'!$F$15</f>
        <v>166.19895546000001</v>
      </c>
      <c r="D246" s="36">
        <f>SUMIFS(СВЦЭМ!$F$33:$F$776,СВЦЭМ!$A$33:$A$776,$A246,СВЦЭМ!$B$33:$B$776,D$226)+'СЕТ СН'!$F$15</f>
        <v>166.12139866999999</v>
      </c>
      <c r="E246" s="36">
        <f>SUMIFS(СВЦЭМ!$F$33:$F$776,СВЦЭМ!$A$33:$A$776,$A246,СВЦЭМ!$B$33:$B$776,E$226)+'СЕТ СН'!$F$15</f>
        <v>167.53784967999999</v>
      </c>
      <c r="F246" s="36">
        <f>SUMIFS(СВЦЭМ!$F$33:$F$776,СВЦЭМ!$A$33:$A$776,$A246,СВЦЭМ!$B$33:$B$776,F$226)+'СЕТ СН'!$F$15</f>
        <v>165.24533095000001</v>
      </c>
      <c r="G246" s="36">
        <f>SUMIFS(СВЦЭМ!$F$33:$F$776,СВЦЭМ!$A$33:$A$776,$A246,СВЦЭМ!$B$33:$B$776,G$226)+'СЕТ СН'!$F$15</f>
        <v>165.48296053000001</v>
      </c>
      <c r="H246" s="36">
        <f>SUMIFS(СВЦЭМ!$F$33:$F$776,СВЦЭМ!$A$33:$A$776,$A246,СВЦЭМ!$B$33:$B$776,H$226)+'СЕТ СН'!$F$15</f>
        <v>166.99153631999999</v>
      </c>
      <c r="I246" s="36">
        <f>SUMIFS(СВЦЭМ!$F$33:$F$776,СВЦЭМ!$A$33:$A$776,$A246,СВЦЭМ!$B$33:$B$776,I$226)+'СЕТ СН'!$F$15</f>
        <v>168.76747026000001</v>
      </c>
      <c r="J246" s="36">
        <f>SUMIFS(СВЦЭМ!$F$33:$F$776,СВЦЭМ!$A$33:$A$776,$A246,СВЦЭМ!$B$33:$B$776,J$226)+'СЕТ СН'!$F$15</f>
        <v>170.59450022999999</v>
      </c>
      <c r="K246" s="36">
        <f>SUMIFS(СВЦЭМ!$F$33:$F$776,СВЦЭМ!$A$33:$A$776,$A246,СВЦЭМ!$B$33:$B$776,K$226)+'СЕТ СН'!$F$15</f>
        <v>171.91409734999999</v>
      </c>
      <c r="L246" s="36">
        <f>SUMIFS(СВЦЭМ!$F$33:$F$776,СВЦЭМ!$A$33:$A$776,$A246,СВЦЭМ!$B$33:$B$776,L$226)+'СЕТ СН'!$F$15</f>
        <v>166.25897375</v>
      </c>
      <c r="M246" s="36">
        <f>SUMIFS(СВЦЭМ!$F$33:$F$776,СВЦЭМ!$A$33:$A$776,$A246,СВЦЭМ!$B$33:$B$776,M$226)+'СЕТ СН'!$F$15</f>
        <v>161.60748745000001</v>
      </c>
      <c r="N246" s="36">
        <f>SUMIFS(СВЦЭМ!$F$33:$F$776,СВЦЭМ!$A$33:$A$776,$A246,СВЦЭМ!$B$33:$B$776,N$226)+'СЕТ СН'!$F$15</f>
        <v>159.41856476000001</v>
      </c>
      <c r="O246" s="36">
        <f>SUMIFS(СВЦЭМ!$F$33:$F$776,СВЦЭМ!$A$33:$A$776,$A246,СВЦЭМ!$B$33:$B$776,O$226)+'СЕТ СН'!$F$15</f>
        <v>159.50000578999999</v>
      </c>
      <c r="P246" s="36">
        <f>SUMIFS(СВЦЭМ!$F$33:$F$776,СВЦЭМ!$A$33:$A$776,$A246,СВЦЭМ!$B$33:$B$776,P$226)+'СЕТ СН'!$F$15</f>
        <v>158.39101303000001</v>
      </c>
      <c r="Q246" s="36">
        <f>SUMIFS(СВЦЭМ!$F$33:$F$776,СВЦЭМ!$A$33:$A$776,$A246,СВЦЭМ!$B$33:$B$776,Q$226)+'СЕТ СН'!$F$15</f>
        <v>157.43957193</v>
      </c>
      <c r="R246" s="36">
        <f>SUMIFS(СВЦЭМ!$F$33:$F$776,СВЦЭМ!$A$33:$A$776,$A246,СВЦЭМ!$B$33:$B$776,R$226)+'СЕТ СН'!$F$15</f>
        <v>159.00191756999999</v>
      </c>
      <c r="S246" s="36">
        <f>SUMIFS(СВЦЭМ!$F$33:$F$776,СВЦЭМ!$A$33:$A$776,$A246,СВЦЭМ!$B$33:$B$776,S$226)+'СЕТ СН'!$F$15</f>
        <v>162.33935249999999</v>
      </c>
      <c r="T246" s="36">
        <f>SUMIFS(СВЦЭМ!$F$33:$F$776,СВЦЭМ!$A$33:$A$776,$A246,СВЦЭМ!$B$33:$B$776,T$226)+'СЕТ СН'!$F$15</f>
        <v>164.25434423999999</v>
      </c>
      <c r="U246" s="36">
        <f>SUMIFS(СВЦЭМ!$F$33:$F$776,СВЦЭМ!$A$33:$A$776,$A246,СВЦЭМ!$B$33:$B$776,U$226)+'СЕТ СН'!$F$15</f>
        <v>163.38263082</v>
      </c>
      <c r="V246" s="36">
        <f>SUMIFS(СВЦЭМ!$F$33:$F$776,СВЦЭМ!$A$33:$A$776,$A246,СВЦЭМ!$B$33:$B$776,V$226)+'СЕТ СН'!$F$15</f>
        <v>161.10806402</v>
      </c>
      <c r="W246" s="36">
        <f>SUMIFS(СВЦЭМ!$F$33:$F$776,СВЦЭМ!$A$33:$A$776,$A246,СВЦЭМ!$B$33:$B$776,W$226)+'СЕТ СН'!$F$15</f>
        <v>161.82651356</v>
      </c>
      <c r="X246" s="36">
        <f>SUMIFS(СВЦЭМ!$F$33:$F$776,СВЦЭМ!$A$33:$A$776,$A246,СВЦЭМ!$B$33:$B$776,X$226)+'СЕТ СН'!$F$15</f>
        <v>160.40431365000001</v>
      </c>
      <c r="Y246" s="36">
        <f>SUMIFS(СВЦЭМ!$F$33:$F$776,СВЦЭМ!$A$33:$A$776,$A246,СВЦЭМ!$B$33:$B$776,Y$226)+'СЕТ СН'!$F$15</f>
        <v>160.56312757000001</v>
      </c>
    </row>
    <row r="247" spans="1:25" ht="15.75" x14ac:dyDescent="0.2">
      <c r="A247" s="35">
        <f t="shared" si="6"/>
        <v>43790</v>
      </c>
      <c r="B247" s="36">
        <f>SUMIFS(СВЦЭМ!$F$33:$F$776,СВЦЭМ!$A$33:$A$776,$A247,СВЦЭМ!$B$33:$B$776,B$226)+'СЕТ СН'!$F$15</f>
        <v>174.49991875000001</v>
      </c>
      <c r="C247" s="36">
        <f>SUMIFS(СВЦЭМ!$F$33:$F$776,СВЦЭМ!$A$33:$A$776,$A247,СВЦЭМ!$B$33:$B$776,C$226)+'СЕТ СН'!$F$15</f>
        <v>175.83590237999999</v>
      </c>
      <c r="D247" s="36">
        <f>SUMIFS(СВЦЭМ!$F$33:$F$776,СВЦЭМ!$A$33:$A$776,$A247,СВЦЭМ!$B$33:$B$776,D$226)+'СЕТ СН'!$F$15</f>
        <v>184.52202682999999</v>
      </c>
      <c r="E247" s="36">
        <f>SUMIFS(СВЦЭМ!$F$33:$F$776,СВЦЭМ!$A$33:$A$776,$A247,СВЦЭМ!$B$33:$B$776,E$226)+'СЕТ СН'!$F$15</f>
        <v>184.11091250000001</v>
      </c>
      <c r="F247" s="36">
        <f>SUMIFS(СВЦЭМ!$F$33:$F$776,СВЦЭМ!$A$33:$A$776,$A247,СВЦЭМ!$B$33:$B$776,F$226)+'СЕТ СН'!$F$15</f>
        <v>183.74982506000001</v>
      </c>
      <c r="G247" s="36">
        <f>SUMIFS(СВЦЭМ!$F$33:$F$776,СВЦЭМ!$A$33:$A$776,$A247,СВЦЭМ!$B$33:$B$776,G$226)+'СЕТ СН'!$F$15</f>
        <v>181.65026662</v>
      </c>
      <c r="H247" s="36">
        <f>SUMIFS(СВЦЭМ!$F$33:$F$776,СВЦЭМ!$A$33:$A$776,$A247,СВЦЭМ!$B$33:$B$776,H$226)+'СЕТ СН'!$F$15</f>
        <v>173.54982953000001</v>
      </c>
      <c r="I247" s="36">
        <f>SUMIFS(СВЦЭМ!$F$33:$F$776,СВЦЭМ!$A$33:$A$776,$A247,СВЦЭМ!$B$33:$B$776,I$226)+'СЕТ СН'!$F$15</f>
        <v>170.00751776000001</v>
      </c>
      <c r="J247" s="36">
        <f>SUMIFS(СВЦЭМ!$F$33:$F$776,СВЦЭМ!$A$33:$A$776,$A247,СВЦЭМ!$B$33:$B$776,J$226)+'СЕТ СН'!$F$15</f>
        <v>165.00195746</v>
      </c>
      <c r="K247" s="36">
        <f>SUMIFS(СВЦЭМ!$F$33:$F$776,СВЦЭМ!$A$33:$A$776,$A247,СВЦЭМ!$B$33:$B$776,K$226)+'СЕТ СН'!$F$15</f>
        <v>163.96336779000001</v>
      </c>
      <c r="L247" s="36">
        <f>SUMIFS(СВЦЭМ!$F$33:$F$776,СВЦЭМ!$A$33:$A$776,$A247,СВЦЭМ!$B$33:$B$776,L$226)+'СЕТ СН'!$F$15</f>
        <v>158.47375789</v>
      </c>
      <c r="M247" s="36">
        <f>SUMIFS(СВЦЭМ!$F$33:$F$776,СВЦЭМ!$A$33:$A$776,$A247,СВЦЭМ!$B$33:$B$776,M$226)+'СЕТ СН'!$F$15</f>
        <v>158.21112556</v>
      </c>
      <c r="N247" s="36">
        <f>SUMIFS(СВЦЭМ!$F$33:$F$776,СВЦЭМ!$A$33:$A$776,$A247,СВЦЭМ!$B$33:$B$776,N$226)+'СЕТ СН'!$F$15</f>
        <v>161.40301192999999</v>
      </c>
      <c r="O247" s="36">
        <f>SUMIFS(СВЦЭМ!$F$33:$F$776,СВЦЭМ!$A$33:$A$776,$A247,СВЦЭМ!$B$33:$B$776,O$226)+'СЕТ СН'!$F$15</f>
        <v>165.09621516999999</v>
      </c>
      <c r="P247" s="36">
        <f>SUMIFS(СВЦЭМ!$F$33:$F$776,СВЦЭМ!$A$33:$A$776,$A247,СВЦЭМ!$B$33:$B$776,P$226)+'СЕТ СН'!$F$15</f>
        <v>164.77878208000001</v>
      </c>
      <c r="Q247" s="36">
        <f>SUMIFS(СВЦЭМ!$F$33:$F$776,СВЦЭМ!$A$33:$A$776,$A247,СВЦЭМ!$B$33:$B$776,Q$226)+'СЕТ СН'!$F$15</f>
        <v>164.69993348</v>
      </c>
      <c r="R247" s="36">
        <f>SUMIFS(СВЦЭМ!$F$33:$F$776,СВЦЭМ!$A$33:$A$776,$A247,СВЦЭМ!$B$33:$B$776,R$226)+'СЕТ СН'!$F$15</f>
        <v>161.60964652999999</v>
      </c>
      <c r="S247" s="36">
        <f>SUMIFS(СВЦЭМ!$F$33:$F$776,СВЦЭМ!$A$33:$A$776,$A247,СВЦЭМ!$B$33:$B$776,S$226)+'СЕТ СН'!$F$15</f>
        <v>157.32001185999999</v>
      </c>
      <c r="T247" s="36">
        <f>SUMIFS(СВЦЭМ!$F$33:$F$776,СВЦЭМ!$A$33:$A$776,$A247,СВЦЭМ!$B$33:$B$776,T$226)+'СЕТ СН'!$F$15</f>
        <v>155.82836968999999</v>
      </c>
      <c r="U247" s="36">
        <f>SUMIFS(СВЦЭМ!$F$33:$F$776,СВЦЭМ!$A$33:$A$776,$A247,СВЦЭМ!$B$33:$B$776,U$226)+'СЕТ СН'!$F$15</f>
        <v>155.34239363</v>
      </c>
      <c r="V247" s="36">
        <f>SUMIFS(СВЦЭМ!$F$33:$F$776,СВЦЭМ!$A$33:$A$776,$A247,СВЦЭМ!$B$33:$B$776,V$226)+'СЕТ СН'!$F$15</f>
        <v>152.605998</v>
      </c>
      <c r="W247" s="36">
        <f>SUMIFS(СВЦЭМ!$F$33:$F$776,СВЦЭМ!$A$33:$A$776,$A247,СВЦЭМ!$B$33:$B$776,W$226)+'СЕТ СН'!$F$15</f>
        <v>150.93740382999999</v>
      </c>
      <c r="X247" s="36">
        <f>SUMIFS(СВЦЭМ!$F$33:$F$776,СВЦЭМ!$A$33:$A$776,$A247,СВЦЭМ!$B$33:$B$776,X$226)+'СЕТ СН'!$F$15</f>
        <v>151.62278899</v>
      </c>
      <c r="Y247" s="36">
        <f>SUMIFS(СВЦЭМ!$F$33:$F$776,СВЦЭМ!$A$33:$A$776,$A247,СВЦЭМ!$B$33:$B$776,Y$226)+'СЕТ СН'!$F$15</f>
        <v>163.35669353</v>
      </c>
    </row>
    <row r="248" spans="1:25" ht="15.75" x14ac:dyDescent="0.2">
      <c r="A248" s="35">
        <f t="shared" si="6"/>
        <v>43791</v>
      </c>
      <c r="B248" s="36">
        <f>SUMIFS(СВЦЭМ!$F$33:$F$776,СВЦЭМ!$A$33:$A$776,$A248,СВЦЭМ!$B$33:$B$776,B$226)+'СЕТ СН'!$F$15</f>
        <v>174.54427455000001</v>
      </c>
      <c r="C248" s="36">
        <f>SUMIFS(СВЦЭМ!$F$33:$F$776,СВЦЭМ!$A$33:$A$776,$A248,СВЦЭМ!$B$33:$B$776,C$226)+'СЕТ СН'!$F$15</f>
        <v>181.6524871</v>
      </c>
      <c r="D248" s="36">
        <f>SUMIFS(СВЦЭМ!$F$33:$F$776,СВЦЭМ!$A$33:$A$776,$A248,СВЦЭМ!$B$33:$B$776,D$226)+'СЕТ СН'!$F$15</f>
        <v>182.56651102999999</v>
      </c>
      <c r="E248" s="36">
        <f>SUMIFS(СВЦЭМ!$F$33:$F$776,СВЦЭМ!$A$33:$A$776,$A248,СВЦЭМ!$B$33:$B$776,E$226)+'СЕТ СН'!$F$15</f>
        <v>179.61805760999999</v>
      </c>
      <c r="F248" s="36">
        <f>SUMIFS(СВЦЭМ!$F$33:$F$776,СВЦЭМ!$A$33:$A$776,$A248,СВЦЭМ!$B$33:$B$776,F$226)+'СЕТ СН'!$F$15</f>
        <v>177.08833759999999</v>
      </c>
      <c r="G248" s="36">
        <f>SUMIFS(СВЦЭМ!$F$33:$F$776,СВЦЭМ!$A$33:$A$776,$A248,СВЦЭМ!$B$33:$B$776,G$226)+'СЕТ СН'!$F$15</f>
        <v>173.95999861000001</v>
      </c>
      <c r="H248" s="36">
        <f>SUMIFS(СВЦЭМ!$F$33:$F$776,СВЦЭМ!$A$33:$A$776,$A248,СВЦЭМ!$B$33:$B$776,H$226)+'СЕТ СН'!$F$15</f>
        <v>169.98226577</v>
      </c>
      <c r="I248" s="36">
        <f>SUMIFS(СВЦЭМ!$F$33:$F$776,СВЦЭМ!$A$33:$A$776,$A248,СВЦЭМ!$B$33:$B$776,I$226)+'СЕТ СН'!$F$15</f>
        <v>169.95220132</v>
      </c>
      <c r="J248" s="36">
        <f>SUMIFS(СВЦЭМ!$F$33:$F$776,СВЦЭМ!$A$33:$A$776,$A248,СВЦЭМ!$B$33:$B$776,J$226)+'СЕТ СН'!$F$15</f>
        <v>164.46750660999999</v>
      </c>
      <c r="K248" s="36">
        <f>SUMIFS(СВЦЭМ!$F$33:$F$776,СВЦЭМ!$A$33:$A$776,$A248,СВЦЭМ!$B$33:$B$776,K$226)+'СЕТ СН'!$F$15</f>
        <v>163.44363756000001</v>
      </c>
      <c r="L248" s="36">
        <f>SUMIFS(СВЦЭМ!$F$33:$F$776,СВЦЭМ!$A$33:$A$776,$A248,СВЦЭМ!$B$33:$B$776,L$226)+'СЕТ СН'!$F$15</f>
        <v>156.62084041</v>
      </c>
      <c r="M248" s="36">
        <f>SUMIFS(СВЦЭМ!$F$33:$F$776,СВЦЭМ!$A$33:$A$776,$A248,СВЦЭМ!$B$33:$B$776,M$226)+'СЕТ СН'!$F$15</f>
        <v>156.11745357000001</v>
      </c>
      <c r="N248" s="36">
        <f>SUMIFS(СВЦЭМ!$F$33:$F$776,СВЦЭМ!$A$33:$A$776,$A248,СВЦЭМ!$B$33:$B$776,N$226)+'СЕТ СН'!$F$15</f>
        <v>155.14857017</v>
      </c>
      <c r="O248" s="36">
        <f>SUMIFS(СВЦЭМ!$F$33:$F$776,СВЦЭМ!$A$33:$A$776,$A248,СВЦЭМ!$B$33:$B$776,O$226)+'СЕТ СН'!$F$15</f>
        <v>158.32106193000001</v>
      </c>
      <c r="P248" s="36">
        <f>SUMIFS(СВЦЭМ!$F$33:$F$776,СВЦЭМ!$A$33:$A$776,$A248,СВЦЭМ!$B$33:$B$776,P$226)+'СЕТ СН'!$F$15</f>
        <v>160.64342325000001</v>
      </c>
      <c r="Q248" s="36">
        <f>SUMIFS(СВЦЭМ!$F$33:$F$776,СВЦЭМ!$A$33:$A$776,$A248,СВЦЭМ!$B$33:$B$776,Q$226)+'СЕТ СН'!$F$15</f>
        <v>160.74932602999999</v>
      </c>
      <c r="R248" s="36">
        <f>SUMIFS(СВЦЭМ!$F$33:$F$776,СВЦЭМ!$A$33:$A$776,$A248,СВЦЭМ!$B$33:$B$776,R$226)+'СЕТ СН'!$F$15</f>
        <v>157.28915470000001</v>
      </c>
      <c r="S248" s="36">
        <f>SUMIFS(СВЦЭМ!$F$33:$F$776,СВЦЭМ!$A$33:$A$776,$A248,СВЦЭМ!$B$33:$B$776,S$226)+'СЕТ СН'!$F$15</f>
        <v>155.36803474000001</v>
      </c>
      <c r="T248" s="36">
        <f>SUMIFS(СВЦЭМ!$F$33:$F$776,СВЦЭМ!$A$33:$A$776,$A248,СВЦЭМ!$B$33:$B$776,T$226)+'СЕТ СН'!$F$15</f>
        <v>154.39487285000001</v>
      </c>
      <c r="U248" s="36">
        <f>SUMIFS(СВЦЭМ!$F$33:$F$776,СВЦЭМ!$A$33:$A$776,$A248,СВЦЭМ!$B$33:$B$776,U$226)+'СЕТ СН'!$F$15</f>
        <v>153.03092175</v>
      </c>
      <c r="V248" s="36">
        <f>SUMIFS(СВЦЭМ!$F$33:$F$776,СВЦЭМ!$A$33:$A$776,$A248,СВЦЭМ!$B$33:$B$776,V$226)+'СЕТ СН'!$F$15</f>
        <v>151.48168257</v>
      </c>
      <c r="W248" s="36">
        <f>SUMIFS(СВЦЭМ!$F$33:$F$776,СВЦЭМ!$A$33:$A$776,$A248,СВЦЭМ!$B$33:$B$776,W$226)+'СЕТ СН'!$F$15</f>
        <v>148.97952229000001</v>
      </c>
      <c r="X248" s="36">
        <f>SUMIFS(СВЦЭМ!$F$33:$F$776,СВЦЭМ!$A$33:$A$776,$A248,СВЦЭМ!$B$33:$B$776,X$226)+'СЕТ СН'!$F$15</f>
        <v>151.93709967000001</v>
      </c>
      <c r="Y248" s="36">
        <f>SUMIFS(СВЦЭМ!$F$33:$F$776,СВЦЭМ!$A$33:$A$776,$A248,СВЦЭМ!$B$33:$B$776,Y$226)+'СЕТ СН'!$F$15</f>
        <v>158.53260237000001</v>
      </c>
    </row>
    <row r="249" spans="1:25" ht="15.75" x14ac:dyDescent="0.2">
      <c r="A249" s="35">
        <f t="shared" si="6"/>
        <v>43792</v>
      </c>
      <c r="B249" s="36">
        <f>SUMIFS(СВЦЭМ!$F$33:$F$776,СВЦЭМ!$A$33:$A$776,$A249,СВЦЭМ!$B$33:$B$776,B$226)+'СЕТ СН'!$F$15</f>
        <v>165.32338166</v>
      </c>
      <c r="C249" s="36">
        <f>SUMIFS(СВЦЭМ!$F$33:$F$776,СВЦЭМ!$A$33:$A$776,$A249,СВЦЭМ!$B$33:$B$776,C$226)+'СЕТ СН'!$F$15</f>
        <v>173.25552746</v>
      </c>
      <c r="D249" s="36">
        <f>SUMIFS(СВЦЭМ!$F$33:$F$776,СВЦЭМ!$A$33:$A$776,$A249,СВЦЭМ!$B$33:$B$776,D$226)+'СЕТ СН'!$F$15</f>
        <v>175.35722404000001</v>
      </c>
      <c r="E249" s="36">
        <f>SUMIFS(СВЦЭМ!$F$33:$F$776,СВЦЭМ!$A$33:$A$776,$A249,СВЦЭМ!$B$33:$B$776,E$226)+'СЕТ СН'!$F$15</f>
        <v>176.61879350000001</v>
      </c>
      <c r="F249" s="36">
        <f>SUMIFS(СВЦЭМ!$F$33:$F$776,СВЦЭМ!$A$33:$A$776,$A249,СВЦЭМ!$B$33:$B$776,F$226)+'СЕТ СН'!$F$15</f>
        <v>175.98531051000001</v>
      </c>
      <c r="G249" s="36">
        <f>SUMIFS(СВЦЭМ!$F$33:$F$776,СВЦЭМ!$A$33:$A$776,$A249,СВЦЭМ!$B$33:$B$776,G$226)+'СЕТ СН'!$F$15</f>
        <v>174.34831880999999</v>
      </c>
      <c r="H249" s="36">
        <f>SUMIFS(СВЦЭМ!$F$33:$F$776,СВЦЭМ!$A$33:$A$776,$A249,СВЦЭМ!$B$33:$B$776,H$226)+'СЕТ СН'!$F$15</f>
        <v>170.57365747</v>
      </c>
      <c r="I249" s="36">
        <f>SUMIFS(СВЦЭМ!$F$33:$F$776,СВЦЭМ!$A$33:$A$776,$A249,СВЦЭМ!$B$33:$B$776,I$226)+'СЕТ СН'!$F$15</f>
        <v>170.83213839999999</v>
      </c>
      <c r="J249" s="36">
        <f>SUMIFS(СВЦЭМ!$F$33:$F$776,СВЦЭМ!$A$33:$A$776,$A249,СВЦЭМ!$B$33:$B$776,J$226)+'СЕТ СН'!$F$15</f>
        <v>166.53206932000001</v>
      </c>
      <c r="K249" s="36">
        <f>SUMIFS(СВЦЭМ!$F$33:$F$776,СВЦЭМ!$A$33:$A$776,$A249,СВЦЭМ!$B$33:$B$776,K$226)+'СЕТ СН'!$F$15</f>
        <v>163.80939197999999</v>
      </c>
      <c r="L249" s="36">
        <f>SUMIFS(СВЦЭМ!$F$33:$F$776,СВЦЭМ!$A$33:$A$776,$A249,СВЦЭМ!$B$33:$B$776,L$226)+'СЕТ СН'!$F$15</f>
        <v>157.12613217000001</v>
      </c>
      <c r="M249" s="36">
        <f>SUMIFS(СВЦЭМ!$F$33:$F$776,СВЦЭМ!$A$33:$A$776,$A249,СВЦЭМ!$B$33:$B$776,M$226)+'СЕТ СН'!$F$15</f>
        <v>156.02703491</v>
      </c>
      <c r="N249" s="36">
        <f>SUMIFS(СВЦЭМ!$F$33:$F$776,СВЦЭМ!$A$33:$A$776,$A249,СВЦЭМ!$B$33:$B$776,N$226)+'СЕТ СН'!$F$15</f>
        <v>154.82656564999999</v>
      </c>
      <c r="O249" s="36">
        <f>SUMIFS(СВЦЭМ!$F$33:$F$776,СВЦЭМ!$A$33:$A$776,$A249,СВЦЭМ!$B$33:$B$776,O$226)+'СЕТ СН'!$F$15</f>
        <v>156.41537178999999</v>
      </c>
      <c r="P249" s="36">
        <f>SUMIFS(СВЦЭМ!$F$33:$F$776,СВЦЭМ!$A$33:$A$776,$A249,СВЦЭМ!$B$33:$B$776,P$226)+'СЕТ СН'!$F$15</f>
        <v>158.66508045</v>
      </c>
      <c r="Q249" s="36">
        <f>SUMIFS(СВЦЭМ!$F$33:$F$776,СВЦЭМ!$A$33:$A$776,$A249,СВЦЭМ!$B$33:$B$776,Q$226)+'СЕТ СН'!$F$15</f>
        <v>158.22769277</v>
      </c>
      <c r="R249" s="36">
        <f>SUMIFS(СВЦЭМ!$F$33:$F$776,СВЦЭМ!$A$33:$A$776,$A249,СВЦЭМ!$B$33:$B$776,R$226)+'СЕТ СН'!$F$15</f>
        <v>156.49382058</v>
      </c>
      <c r="S249" s="36">
        <f>SUMIFS(СВЦЭМ!$F$33:$F$776,СВЦЭМ!$A$33:$A$776,$A249,СВЦЭМ!$B$33:$B$776,S$226)+'СЕТ СН'!$F$15</f>
        <v>155.00357185999999</v>
      </c>
      <c r="T249" s="36">
        <f>SUMIFS(СВЦЭМ!$F$33:$F$776,СВЦЭМ!$A$33:$A$776,$A249,СВЦЭМ!$B$33:$B$776,T$226)+'СЕТ СН'!$F$15</f>
        <v>153.53706833000001</v>
      </c>
      <c r="U249" s="36">
        <f>SUMIFS(СВЦЭМ!$F$33:$F$776,СВЦЭМ!$A$33:$A$776,$A249,СВЦЭМ!$B$33:$B$776,U$226)+'СЕТ СН'!$F$15</f>
        <v>153.016111</v>
      </c>
      <c r="V249" s="36">
        <f>SUMIFS(СВЦЭМ!$F$33:$F$776,СВЦЭМ!$A$33:$A$776,$A249,СВЦЭМ!$B$33:$B$776,V$226)+'СЕТ СН'!$F$15</f>
        <v>154.81562865000001</v>
      </c>
      <c r="W249" s="36">
        <f>SUMIFS(СВЦЭМ!$F$33:$F$776,СВЦЭМ!$A$33:$A$776,$A249,СВЦЭМ!$B$33:$B$776,W$226)+'СЕТ СН'!$F$15</f>
        <v>157.22460099</v>
      </c>
      <c r="X249" s="36">
        <f>SUMIFS(СВЦЭМ!$F$33:$F$776,СВЦЭМ!$A$33:$A$776,$A249,СВЦЭМ!$B$33:$B$776,X$226)+'СЕТ СН'!$F$15</f>
        <v>159.76301534999999</v>
      </c>
      <c r="Y249" s="36">
        <f>SUMIFS(СВЦЭМ!$F$33:$F$776,СВЦЭМ!$A$33:$A$776,$A249,СВЦЭМ!$B$33:$B$776,Y$226)+'СЕТ СН'!$F$15</f>
        <v>161.60475574</v>
      </c>
    </row>
    <row r="250" spans="1:25" ht="15.75" x14ac:dyDescent="0.2">
      <c r="A250" s="35">
        <f t="shared" si="6"/>
        <v>43793</v>
      </c>
      <c r="B250" s="36">
        <f>SUMIFS(СВЦЭМ!$F$33:$F$776,СВЦЭМ!$A$33:$A$776,$A250,СВЦЭМ!$B$33:$B$776,B$226)+'СЕТ СН'!$F$15</f>
        <v>157.34137949000001</v>
      </c>
      <c r="C250" s="36">
        <f>SUMIFS(СВЦЭМ!$F$33:$F$776,СВЦЭМ!$A$33:$A$776,$A250,СВЦЭМ!$B$33:$B$776,C$226)+'СЕТ СН'!$F$15</f>
        <v>160.50335426000001</v>
      </c>
      <c r="D250" s="36">
        <f>SUMIFS(СВЦЭМ!$F$33:$F$776,СВЦЭМ!$A$33:$A$776,$A250,СВЦЭМ!$B$33:$B$776,D$226)+'СЕТ СН'!$F$15</f>
        <v>172.06936243999999</v>
      </c>
      <c r="E250" s="36">
        <f>SUMIFS(СВЦЭМ!$F$33:$F$776,СВЦЭМ!$A$33:$A$776,$A250,СВЦЭМ!$B$33:$B$776,E$226)+'СЕТ СН'!$F$15</f>
        <v>176.74061763</v>
      </c>
      <c r="F250" s="36">
        <f>SUMIFS(СВЦЭМ!$F$33:$F$776,СВЦЭМ!$A$33:$A$776,$A250,СВЦЭМ!$B$33:$B$776,F$226)+'СЕТ СН'!$F$15</f>
        <v>177.51983841000001</v>
      </c>
      <c r="G250" s="36">
        <f>SUMIFS(СВЦЭМ!$F$33:$F$776,СВЦЭМ!$A$33:$A$776,$A250,СВЦЭМ!$B$33:$B$776,G$226)+'СЕТ СН'!$F$15</f>
        <v>177.56903797999999</v>
      </c>
      <c r="H250" s="36">
        <f>SUMIFS(СВЦЭМ!$F$33:$F$776,СВЦЭМ!$A$33:$A$776,$A250,СВЦЭМ!$B$33:$B$776,H$226)+'СЕТ СН'!$F$15</f>
        <v>175.27479015</v>
      </c>
      <c r="I250" s="36">
        <f>SUMIFS(СВЦЭМ!$F$33:$F$776,СВЦЭМ!$A$33:$A$776,$A250,СВЦЭМ!$B$33:$B$776,I$226)+'СЕТ СН'!$F$15</f>
        <v>173.39987049999999</v>
      </c>
      <c r="J250" s="36">
        <f>SUMIFS(СВЦЭМ!$F$33:$F$776,СВЦЭМ!$A$33:$A$776,$A250,СВЦЭМ!$B$33:$B$776,J$226)+'СЕТ СН'!$F$15</f>
        <v>168.25253906</v>
      </c>
      <c r="K250" s="36">
        <f>SUMIFS(СВЦЭМ!$F$33:$F$776,СВЦЭМ!$A$33:$A$776,$A250,СВЦЭМ!$B$33:$B$776,K$226)+'СЕТ СН'!$F$15</f>
        <v>166.82205021999999</v>
      </c>
      <c r="L250" s="36">
        <f>SUMIFS(СВЦЭМ!$F$33:$F$776,СВЦЭМ!$A$33:$A$776,$A250,СВЦЭМ!$B$33:$B$776,L$226)+'СЕТ СН'!$F$15</f>
        <v>157.92724489</v>
      </c>
      <c r="M250" s="36">
        <f>SUMIFS(СВЦЭМ!$F$33:$F$776,СВЦЭМ!$A$33:$A$776,$A250,СВЦЭМ!$B$33:$B$776,M$226)+'СЕТ СН'!$F$15</f>
        <v>155.56196428999999</v>
      </c>
      <c r="N250" s="36">
        <f>SUMIFS(СВЦЭМ!$F$33:$F$776,СВЦЭМ!$A$33:$A$776,$A250,СВЦЭМ!$B$33:$B$776,N$226)+'СЕТ СН'!$F$15</f>
        <v>153.58498132</v>
      </c>
      <c r="O250" s="36">
        <f>SUMIFS(СВЦЭМ!$F$33:$F$776,СВЦЭМ!$A$33:$A$776,$A250,СВЦЭМ!$B$33:$B$776,O$226)+'СЕТ СН'!$F$15</f>
        <v>153.56511886999999</v>
      </c>
      <c r="P250" s="36">
        <f>SUMIFS(СВЦЭМ!$F$33:$F$776,СВЦЭМ!$A$33:$A$776,$A250,СВЦЭМ!$B$33:$B$776,P$226)+'СЕТ СН'!$F$15</f>
        <v>155.03516852000001</v>
      </c>
      <c r="Q250" s="36">
        <f>SUMIFS(СВЦЭМ!$F$33:$F$776,СВЦЭМ!$A$33:$A$776,$A250,СВЦЭМ!$B$33:$B$776,Q$226)+'СЕТ СН'!$F$15</f>
        <v>152.70934797000001</v>
      </c>
      <c r="R250" s="36">
        <f>SUMIFS(СВЦЭМ!$F$33:$F$776,СВЦЭМ!$A$33:$A$776,$A250,СВЦЭМ!$B$33:$B$776,R$226)+'СЕТ СН'!$F$15</f>
        <v>157.16624128999999</v>
      </c>
      <c r="S250" s="36">
        <f>SUMIFS(СВЦЭМ!$F$33:$F$776,СВЦЭМ!$A$33:$A$776,$A250,СВЦЭМ!$B$33:$B$776,S$226)+'СЕТ СН'!$F$15</f>
        <v>159.45911176000001</v>
      </c>
      <c r="T250" s="36">
        <f>SUMIFS(СВЦЭМ!$F$33:$F$776,СВЦЭМ!$A$33:$A$776,$A250,СВЦЭМ!$B$33:$B$776,T$226)+'СЕТ СН'!$F$15</f>
        <v>158.00172049</v>
      </c>
      <c r="U250" s="36">
        <f>SUMIFS(СВЦЭМ!$F$33:$F$776,СВЦЭМ!$A$33:$A$776,$A250,СВЦЭМ!$B$33:$B$776,U$226)+'СЕТ СН'!$F$15</f>
        <v>160.23858988000001</v>
      </c>
      <c r="V250" s="36">
        <f>SUMIFS(СВЦЭМ!$F$33:$F$776,СВЦЭМ!$A$33:$A$776,$A250,СВЦЭМ!$B$33:$B$776,V$226)+'СЕТ СН'!$F$15</f>
        <v>159.51251085999999</v>
      </c>
      <c r="W250" s="36">
        <f>SUMIFS(СВЦЭМ!$F$33:$F$776,СВЦЭМ!$A$33:$A$776,$A250,СВЦЭМ!$B$33:$B$776,W$226)+'СЕТ СН'!$F$15</f>
        <v>159.49597519</v>
      </c>
      <c r="X250" s="36">
        <f>SUMIFS(СВЦЭМ!$F$33:$F$776,СВЦЭМ!$A$33:$A$776,$A250,СВЦЭМ!$B$33:$B$776,X$226)+'СЕТ СН'!$F$15</f>
        <v>159.27225726</v>
      </c>
      <c r="Y250" s="36">
        <f>SUMIFS(СВЦЭМ!$F$33:$F$776,СВЦЭМ!$A$33:$A$776,$A250,СВЦЭМ!$B$33:$B$776,Y$226)+'СЕТ СН'!$F$15</f>
        <v>164.44309855</v>
      </c>
    </row>
    <row r="251" spans="1:25" ht="15.75" x14ac:dyDescent="0.2">
      <c r="A251" s="35">
        <f t="shared" si="6"/>
        <v>43794</v>
      </c>
      <c r="B251" s="36">
        <f>SUMIFS(СВЦЭМ!$F$33:$F$776,СВЦЭМ!$A$33:$A$776,$A251,СВЦЭМ!$B$33:$B$776,B$226)+'СЕТ СН'!$F$15</f>
        <v>172.39721537</v>
      </c>
      <c r="C251" s="36">
        <f>SUMIFS(СВЦЭМ!$F$33:$F$776,СВЦЭМ!$A$33:$A$776,$A251,СВЦЭМ!$B$33:$B$776,C$226)+'СЕТ СН'!$F$15</f>
        <v>176.82441953</v>
      </c>
      <c r="D251" s="36">
        <f>SUMIFS(СВЦЭМ!$F$33:$F$776,СВЦЭМ!$A$33:$A$776,$A251,СВЦЭМ!$B$33:$B$776,D$226)+'СЕТ СН'!$F$15</f>
        <v>184.52825942999999</v>
      </c>
      <c r="E251" s="36">
        <f>SUMIFS(СВЦЭМ!$F$33:$F$776,СВЦЭМ!$A$33:$A$776,$A251,СВЦЭМ!$B$33:$B$776,E$226)+'СЕТ СН'!$F$15</f>
        <v>185.9011682</v>
      </c>
      <c r="F251" s="36">
        <f>SUMIFS(СВЦЭМ!$F$33:$F$776,СВЦЭМ!$A$33:$A$776,$A251,СВЦЭМ!$B$33:$B$776,F$226)+'СЕТ СН'!$F$15</f>
        <v>182.65106835</v>
      </c>
      <c r="G251" s="36">
        <f>SUMIFS(СВЦЭМ!$F$33:$F$776,СВЦЭМ!$A$33:$A$776,$A251,СВЦЭМ!$B$33:$B$776,G$226)+'СЕТ СН'!$F$15</f>
        <v>182.56401862999999</v>
      </c>
      <c r="H251" s="36">
        <f>SUMIFS(СВЦЭМ!$F$33:$F$776,СВЦЭМ!$A$33:$A$776,$A251,СВЦЭМ!$B$33:$B$776,H$226)+'СЕТ СН'!$F$15</f>
        <v>174.32770894000001</v>
      </c>
      <c r="I251" s="36">
        <f>SUMIFS(СВЦЭМ!$F$33:$F$776,СВЦЭМ!$A$33:$A$776,$A251,СВЦЭМ!$B$33:$B$776,I$226)+'СЕТ СН'!$F$15</f>
        <v>171.07983131</v>
      </c>
      <c r="J251" s="36">
        <f>SUMIFS(СВЦЭМ!$F$33:$F$776,СВЦЭМ!$A$33:$A$776,$A251,СВЦЭМ!$B$33:$B$776,J$226)+'СЕТ СН'!$F$15</f>
        <v>167.56862741</v>
      </c>
      <c r="K251" s="36">
        <f>SUMIFS(СВЦЭМ!$F$33:$F$776,СВЦЭМ!$A$33:$A$776,$A251,СВЦЭМ!$B$33:$B$776,K$226)+'СЕТ СН'!$F$15</f>
        <v>165.48459432000001</v>
      </c>
      <c r="L251" s="36">
        <f>SUMIFS(СВЦЭМ!$F$33:$F$776,СВЦЭМ!$A$33:$A$776,$A251,СВЦЭМ!$B$33:$B$776,L$226)+'СЕТ СН'!$F$15</f>
        <v>157.11058420000001</v>
      </c>
      <c r="M251" s="36">
        <f>SUMIFS(СВЦЭМ!$F$33:$F$776,СВЦЭМ!$A$33:$A$776,$A251,СВЦЭМ!$B$33:$B$776,M$226)+'СЕТ СН'!$F$15</f>
        <v>157.15538683</v>
      </c>
      <c r="N251" s="36">
        <f>SUMIFS(СВЦЭМ!$F$33:$F$776,СВЦЭМ!$A$33:$A$776,$A251,СВЦЭМ!$B$33:$B$776,N$226)+'СЕТ СН'!$F$15</f>
        <v>154.91487561</v>
      </c>
      <c r="O251" s="36">
        <f>SUMIFS(СВЦЭМ!$F$33:$F$776,СВЦЭМ!$A$33:$A$776,$A251,СВЦЭМ!$B$33:$B$776,O$226)+'СЕТ СН'!$F$15</f>
        <v>156.51853306000001</v>
      </c>
      <c r="P251" s="36">
        <f>SUMIFS(СВЦЭМ!$F$33:$F$776,СВЦЭМ!$A$33:$A$776,$A251,СВЦЭМ!$B$33:$B$776,P$226)+'СЕТ СН'!$F$15</f>
        <v>158.13481178999999</v>
      </c>
      <c r="Q251" s="36">
        <f>SUMIFS(СВЦЭМ!$F$33:$F$776,СВЦЭМ!$A$33:$A$776,$A251,СВЦЭМ!$B$33:$B$776,Q$226)+'СЕТ СН'!$F$15</f>
        <v>153.06134877</v>
      </c>
      <c r="R251" s="36">
        <f>SUMIFS(СВЦЭМ!$F$33:$F$776,СВЦЭМ!$A$33:$A$776,$A251,СВЦЭМ!$B$33:$B$776,R$226)+'СЕТ СН'!$F$15</f>
        <v>155.64772482999999</v>
      </c>
      <c r="S251" s="36">
        <f>SUMIFS(СВЦЭМ!$F$33:$F$776,СВЦЭМ!$A$33:$A$776,$A251,СВЦЭМ!$B$33:$B$776,S$226)+'СЕТ СН'!$F$15</f>
        <v>154.94818509000001</v>
      </c>
      <c r="T251" s="36">
        <f>SUMIFS(СВЦЭМ!$F$33:$F$776,СВЦЭМ!$A$33:$A$776,$A251,СВЦЭМ!$B$33:$B$776,T$226)+'СЕТ СН'!$F$15</f>
        <v>153.88427256</v>
      </c>
      <c r="U251" s="36">
        <f>SUMIFS(СВЦЭМ!$F$33:$F$776,СВЦЭМ!$A$33:$A$776,$A251,СВЦЭМ!$B$33:$B$776,U$226)+'СЕТ СН'!$F$15</f>
        <v>155.50738043000001</v>
      </c>
      <c r="V251" s="36">
        <f>SUMIFS(СВЦЭМ!$F$33:$F$776,СВЦЭМ!$A$33:$A$776,$A251,СВЦЭМ!$B$33:$B$776,V$226)+'СЕТ СН'!$F$15</f>
        <v>156.95000378</v>
      </c>
      <c r="W251" s="36">
        <f>SUMIFS(СВЦЭМ!$F$33:$F$776,СВЦЭМ!$A$33:$A$776,$A251,СВЦЭМ!$B$33:$B$776,W$226)+'СЕТ СН'!$F$15</f>
        <v>161.75755649999999</v>
      </c>
      <c r="X251" s="36">
        <f>SUMIFS(СВЦЭМ!$F$33:$F$776,СВЦЭМ!$A$33:$A$776,$A251,СВЦЭМ!$B$33:$B$776,X$226)+'СЕТ СН'!$F$15</f>
        <v>164.05695828</v>
      </c>
      <c r="Y251" s="36">
        <f>SUMIFS(СВЦЭМ!$F$33:$F$776,СВЦЭМ!$A$33:$A$776,$A251,СВЦЭМ!$B$33:$B$776,Y$226)+'СЕТ СН'!$F$15</f>
        <v>167.25629799999999</v>
      </c>
    </row>
    <row r="252" spans="1:25" ht="15.75" x14ac:dyDescent="0.2">
      <c r="A252" s="35">
        <f t="shared" si="6"/>
        <v>43795</v>
      </c>
      <c r="B252" s="36">
        <f>SUMIFS(СВЦЭМ!$F$33:$F$776,СВЦЭМ!$A$33:$A$776,$A252,СВЦЭМ!$B$33:$B$776,B$226)+'СЕТ СН'!$F$15</f>
        <v>177.50756967000001</v>
      </c>
      <c r="C252" s="36">
        <f>SUMIFS(СВЦЭМ!$F$33:$F$776,СВЦЭМ!$A$33:$A$776,$A252,СВЦЭМ!$B$33:$B$776,C$226)+'СЕТ СН'!$F$15</f>
        <v>180.05328096</v>
      </c>
      <c r="D252" s="36">
        <f>SUMIFS(СВЦЭМ!$F$33:$F$776,СВЦЭМ!$A$33:$A$776,$A252,СВЦЭМ!$B$33:$B$776,D$226)+'СЕТ СН'!$F$15</f>
        <v>182.90768137000001</v>
      </c>
      <c r="E252" s="36">
        <f>SUMIFS(СВЦЭМ!$F$33:$F$776,СВЦЭМ!$A$33:$A$776,$A252,СВЦЭМ!$B$33:$B$776,E$226)+'СЕТ СН'!$F$15</f>
        <v>183.66336697</v>
      </c>
      <c r="F252" s="36">
        <f>SUMIFS(СВЦЭМ!$F$33:$F$776,СВЦЭМ!$A$33:$A$776,$A252,СВЦЭМ!$B$33:$B$776,F$226)+'СЕТ СН'!$F$15</f>
        <v>181.35206256000001</v>
      </c>
      <c r="G252" s="36">
        <f>SUMIFS(СВЦЭМ!$F$33:$F$776,СВЦЭМ!$A$33:$A$776,$A252,СВЦЭМ!$B$33:$B$776,G$226)+'СЕТ СН'!$F$15</f>
        <v>180.6753119</v>
      </c>
      <c r="H252" s="36">
        <f>SUMIFS(СВЦЭМ!$F$33:$F$776,СВЦЭМ!$A$33:$A$776,$A252,СВЦЭМ!$B$33:$B$776,H$226)+'СЕТ СН'!$F$15</f>
        <v>175.45860644999999</v>
      </c>
      <c r="I252" s="36">
        <f>SUMIFS(СВЦЭМ!$F$33:$F$776,СВЦЭМ!$A$33:$A$776,$A252,СВЦЭМ!$B$33:$B$776,I$226)+'СЕТ СН'!$F$15</f>
        <v>174.62576999999999</v>
      </c>
      <c r="J252" s="36">
        <f>SUMIFS(СВЦЭМ!$F$33:$F$776,СВЦЭМ!$A$33:$A$776,$A252,СВЦЭМ!$B$33:$B$776,J$226)+'СЕТ СН'!$F$15</f>
        <v>166.52636383999999</v>
      </c>
      <c r="K252" s="36">
        <f>SUMIFS(СВЦЭМ!$F$33:$F$776,СВЦЭМ!$A$33:$A$776,$A252,СВЦЭМ!$B$33:$B$776,K$226)+'СЕТ СН'!$F$15</f>
        <v>163.02570408</v>
      </c>
      <c r="L252" s="36">
        <f>SUMIFS(СВЦЭМ!$F$33:$F$776,СВЦЭМ!$A$33:$A$776,$A252,СВЦЭМ!$B$33:$B$776,L$226)+'СЕТ СН'!$F$15</f>
        <v>155.85051716999999</v>
      </c>
      <c r="M252" s="36">
        <f>SUMIFS(СВЦЭМ!$F$33:$F$776,СВЦЭМ!$A$33:$A$776,$A252,СВЦЭМ!$B$33:$B$776,M$226)+'СЕТ СН'!$F$15</f>
        <v>155.91299501</v>
      </c>
      <c r="N252" s="36">
        <f>SUMIFS(СВЦЭМ!$F$33:$F$776,СВЦЭМ!$A$33:$A$776,$A252,СВЦЭМ!$B$33:$B$776,N$226)+'СЕТ СН'!$F$15</f>
        <v>153.25530850000001</v>
      </c>
      <c r="O252" s="36">
        <f>SUMIFS(СВЦЭМ!$F$33:$F$776,СВЦЭМ!$A$33:$A$776,$A252,СВЦЭМ!$B$33:$B$776,O$226)+'СЕТ СН'!$F$15</f>
        <v>155.24633899</v>
      </c>
      <c r="P252" s="36">
        <f>SUMIFS(СВЦЭМ!$F$33:$F$776,СВЦЭМ!$A$33:$A$776,$A252,СВЦЭМ!$B$33:$B$776,P$226)+'СЕТ СН'!$F$15</f>
        <v>157.31352919</v>
      </c>
      <c r="Q252" s="36">
        <f>SUMIFS(СВЦЭМ!$F$33:$F$776,СВЦЭМ!$A$33:$A$776,$A252,СВЦЭМ!$B$33:$B$776,Q$226)+'СЕТ СН'!$F$15</f>
        <v>156.31039759999999</v>
      </c>
      <c r="R252" s="36">
        <f>SUMIFS(СВЦЭМ!$F$33:$F$776,СВЦЭМ!$A$33:$A$776,$A252,СВЦЭМ!$B$33:$B$776,R$226)+'СЕТ СН'!$F$15</f>
        <v>160.25783447000001</v>
      </c>
      <c r="S252" s="36">
        <f>SUMIFS(СВЦЭМ!$F$33:$F$776,СВЦЭМ!$A$33:$A$776,$A252,СВЦЭМ!$B$33:$B$776,S$226)+'СЕТ СН'!$F$15</f>
        <v>160.69465391</v>
      </c>
      <c r="T252" s="36">
        <f>SUMIFS(СВЦЭМ!$F$33:$F$776,СВЦЭМ!$A$33:$A$776,$A252,СВЦЭМ!$B$33:$B$776,T$226)+'СЕТ СН'!$F$15</f>
        <v>156.68106725999999</v>
      </c>
      <c r="U252" s="36">
        <f>SUMIFS(СВЦЭМ!$F$33:$F$776,СВЦЭМ!$A$33:$A$776,$A252,СВЦЭМ!$B$33:$B$776,U$226)+'СЕТ СН'!$F$15</f>
        <v>155.71608469</v>
      </c>
      <c r="V252" s="36">
        <f>SUMIFS(СВЦЭМ!$F$33:$F$776,СВЦЭМ!$A$33:$A$776,$A252,СВЦЭМ!$B$33:$B$776,V$226)+'СЕТ СН'!$F$15</f>
        <v>158.54885485</v>
      </c>
      <c r="W252" s="36">
        <f>SUMIFS(СВЦЭМ!$F$33:$F$776,СВЦЭМ!$A$33:$A$776,$A252,СВЦЭМ!$B$33:$B$776,W$226)+'СЕТ СН'!$F$15</f>
        <v>164.99899872</v>
      </c>
      <c r="X252" s="36">
        <f>SUMIFS(СВЦЭМ!$F$33:$F$776,СВЦЭМ!$A$33:$A$776,$A252,СВЦЭМ!$B$33:$B$776,X$226)+'СЕТ СН'!$F$15</f>
        <v>165.59715048999999</v>
      </c>
      <c r="Y252" s="36">
        <f>SUMIFS(СВЦЭМ!$F$33:$F$776,СВЦЭМ!$A$33:$A$776,$A252,СВЦЭМ!$B$33:$B$776,Y$226)+'СЕТ СН'!$F$15</f>
        <v>170.54383007000001</v>
      </c>
    </row>
    <row r="253" spans="1:25" ht="15.75" x14ac:dyDescent="0.2">
      <c r="A253" s="35">
        <f t="shared" si="6"/>
        <v>43796</v>
      </c>
      <c r="B253" s="36">
        <f>SUMIFS(СВЦЭМ!$F$33:$F$776,СВЦЭМ!$A$33:$A$776,$A253,СВЦЭМ!$B$33:$B$776,B$226)+'СЕТ СН'!$F$15</f>
        <v>179.03253017</v>
      </c>
      <c r="C253" s="36">
        <f>SUMIFS(СВЦЭМ!$F$33:$F$776,СВЦЭМ!$A$33:$A$776,$A253,СВЦЭМ!$B$33:$B$776,C$226)+'СЕТ СН'!$F$15</f>
        <v>182.07656718000001</v>
      </c>
      <c r="D253" s="36">
        <f>SUMIFS(СВЦЭМ!$F$33:$F$776,СВЦЭМ!$A$33:$A$776,$A253,СВЦЭМ!$B$33:$B$776,D$226)+'СЕТ СН'!$F$15</f>
        <v>188.02142941</v>
      </c>
      <c r="E253" s="36">
        <f>SUMIFS(СВЦЭМ!$F$33:$F$776,СВЦЭМ!$A$33:$A$776,$A253,СВЦЭМ!$B$33:$B$776,E$226)+'СЕТ СН'!$F$15</f>
        <v>187.84455152000001</v>
      </c>
      <c r="F253" s="36">
        <f>SUMIFS(СВЦЭМ!$F$33:$F$776,СВЦЭМ!$A$33:$A$776,$A253,СВЦЭМ!$B$33:$B$776,F$226)+'СЕТ СН'!$F$15</f>
        <v>186.90431613999999</v>
      </c>
      <c r="G253" s="36">
        <f>SUMIFS(СВЦЭМ!$F$33:$F$776,СВЦЭМ!$A$33:$A$776,$A253,СВЦЭМ!$B$33:$B$776,G$226)+'СЕТ СН'!$F$15</f>
        <v>184.18742685999999</v>
      </c>
      <c r="H253" s="36">
        <f>SUMIFS(СВЦЭМ!$F$33:$F$776,СВЦЭМ!$A$33:$A$776,$A253,СВЦЭМ!$B$33:$B$776,H$226)+'СЕТ СН'!$F$15</f>
        <v>178.28123762999999</v>
      </c>
      <c r="I253" s="36">
        <f>SUMIFS(СВЦЭМ!$F$33:$F$776,СВЦЭМ!$A$33:$A$776,$A253,СВЦЭМ!$B$33:$B$776,I$226)+'СЕТ СН'!$F$15</f>
        <v>180.18725789000001</v>
      </c>
      <c r="J253" s="36">
        <f>SUMIFS(СВЦЭМ!$F$33:$F$776,СВЦЭМ!$A$33:$A$776,$A253,СВЦЭМ!$B$33:$B$776,J$226)+'СЕТ СН'!$F$15</f>
        <v>173.57638728000001</v>
      </c>
      <c r="K253" s="36">
        <f>SUMIFS(СВЦЭМ!$F$33:$F$776,СВЦЭМ!$A$33:$A$776,$A253,СВЦЭМ!$B$33:$B$776,K$226)+'СЕТ СН'!$F$15</f>
        <v>170.95820795</v>
      </c>
      <c r="L253" s="36">
        <f>SUMIFS(СВЦЭМ!$F$33:$F$776,СВЦЭМ!$A$33:$A$776,$A253,СВЦЭМ!$B$33:$B$776,L$226)+'СЕТ СН'!$F$15</f>
        <v>163.80964761000001</v>
      </c>
      <c r="M253" s="36">
        <f>SUMIFS(СВЦЭМ!$F$33:$F$776,СВЦЭМ!$A$33:$A$776,$A253,СВЦЭМ!$B$33:$B$776,M$226)+'СЕТ СН'!$F$15</f>
        <v>161.56682293</v>
      </c>
      <c r="N253" s="36">
        <f>SUMIFS(СВЦЭМ!$F$33:$F$776,СВЦЭМ!$A$33:$A$776,$A253,СВЦЭМ!$B$33:$B$776,N$226)+'СЕТ СН'!$F$15</f>
        <v>159.33856736999999</v>
      </c>
      <c r="O253" s="36">
        <f>SUMIFS(СВЦЭМ!$F$33:$F$776,СВЦЭМ!$A$33:$A$776,$A253,СВЦЭМ!$B$33:$B$776,O$226)+'СЕТ СН'!$F$15</f>
        <v>162.31033948000001</v>
      </c>
      <c r="P253" s="36">
        <f>SUMIFS(СВЦЭМ!$F$33:$F$776,СВЦЭМ!$A$33:$A$776,$A253,СВЦЭМ!$B$33:$B$776,P$226)+'СЕТ СН'!$F$15</f>
        <v>163.95672375000001</v>
      </c>
      <c r="Q253" s="36">
        <f>SUMIFS(СВЦЭМ!$F$33:$F$776,СВЦЭМ!$A$33:$A$776,$A253,СВЦЭМ!$B$33:$B$776,Q$226)+'СЕТ СН'!$F$15</f>
        <v>160.68144205999999</v>
      </c>
      <c r="R253" s="36">
        <f>SUMIFS(СВЦЭМ!$F$33:$F$776,СВЦЭМ!$A$33:$A$776,$A253,СВЦЭМ!$B$33:$B$776,R$226)+'СЕТ СН'!$F$15</f>
        <v>161.22382010999999</v>
      </c>
      <c r="S253" s="36">
        <f>SUMIFS(СВЦЭМ!$F$33:$F$776,СВЦЭМ!$A$33:$A$776,$A253,СВЦЭМ!$B$33:$B$776,S$226)+'СЕТ СН'!$F$15</f>
        <v>163.93916744000001</v>
      </c>
      <c r="T253" s="36">
        <f>SUMIFS(СВЦЭМ!$F$33:$F$776,СВЦЭМ!$A$33:$A$776,$A253,СВЦЭМ!$B$33:$B$776,T$226)+'СЕТ СН'!$F$15</f>
        <v>160.12927263</v>
      </c>
      <c r="U253" s="36">
        <f>SUMIFS(СВЦЭМ!$F$33:$F$776,СВЦЭМ!$A$33:$A$776,$A253,СВЦЭМ!$B$33:$B$776,U$226)+'СЕТ СН'!$F$15</f>
        <v>159.26666048000001</v>
      </c>
      <c r="V253" s="36">
        <f>SUMIFS(СВЦЭМ!$F$33:$F$776,СВЦЭМ!$A$33:$A$776,$A253,СВЦЭМ!$B$33:$B$776,V$226)+'СЕТ СН'!$F$15</f>
        <v>159.91513398999999</v>
      </c>
      <c r="W253" s="36">
        <f>SUMIFS(СВЦЭМ!$F$33:$F$776,СВЦЭМ!$A$33:$A$776,$A253,СВЦЭМ!$B$33:$B$776,W$226)+'СЕТ СН'!$F$15</f>
        <v>160.38231354000001</v>
      </c>
      <c r="X253" s="36">
        <f>SUMIFS(СВЦЭМ!$F$33:$F$776,СВЦЭМ!$A$33:$A$776,$A253,СВЦЭМ!$B$33:$B$776,X$226)+'СЕТ СН'!$F$15</f>
        <v>162.68426388</v>
      </c>
      <c r="Y253" s="36">
        <f>SUMIFS(СВЦЭМ!$F$33:$F$776,СВЦЭМ!$A$33:$A$776,$A253,СВЦЭМ!$B$33:$B$776,Y$226)+'СЕТ СН'!$F$15</f>
        <v>167.38179259</v>
      </c>
    </row>
    <row r="254" spans="1:25" ht="15.75" x14ac:dyDescent="0.2">
      <c r="A254" s="35">
        <f t="shared" si="6"/>
        <v>43797</v>
      </c>
      <c r="B254" s="36">
        <f>SUMIFS(СВЦЭМ!$F$33:$F$776,СВЦЭМ!$A$33:$A$776,$A254,СВЦЭМ!$B$33:$B$776,B$226)+'СЕТ СН'!$F$15</f>
        <v>183.28880756999999</v>
      </c>
      <c r="C254" s="36">
        <f>SUMIFS(СВЦЭМ!$F$33:$F$776,СВЦЭМ!$A$33:$A$776,$A254,СВЦЭМ!$B$33:$B$776,C$226)+'СЕТ СН'!$F$15</f>
        <v>187.84990952000001</v>
      </c>
      <c r="D254" s="36">
        <f>SUMIFS(СВЦЭМ!$F$33:$F$776,СВЦЭМ!$A$33:$A$776,$A254,СВЦЭМ!$B$33:$B$776,D$226)+'СЕТ СН'!$F$15</f>
        <v>195.97580937999999</v>
      </c>
      <c r="E254" s="36">
        <f>SUMIFS(СВЦЭМ!$F$33:$F$776,СВЦЭМ!$A$33:$A$776,$A254,СВЦЭМ!$B$33:$B$776,E$226)+'СЕТ СН'!$F$15</f>
        <v>192.83592671</v>
      </c>
      <c r="F254" s="36">
        <f>SUMIFS(СВЦЭМ!$F$33:$F$776,СВЦЭМ!$A$33:$A$776,$A254,СВЦЭМ!$B$33:$B$776,F$226)+'СЕТ СН'!$F$15</f>
        <v>190.84184529999999</v>
      </c>
      <c r="G254" s="36">
        <f>SUMIFS(СВЦЭМ!$F$33:$F$776,СВЦЭМ!$A$33:$A$776,$A254,СВЦЭМ!$B$33:$B$776,G$226)+'СЕТ СН'!$F$15</f>
        <v>190.22966707</v>
      </c>
      <c r="H254" s="36">
        <f>SUMIFS(СВЦЭМ!$F$33:$F$776,СВЦЭМ!$A$33:$A$776,$A254,СВЦЭМ!$B$33:$B$776,H$226)+'СЕТ СН'!$F$15</f>
        <v>184.87221482000001</v>
      </c>
      <c r="I254" s="36">
        <f>SUMIFS(СВЦЭМ!$F$33:$F$776,СВЦЭМ!$A$33:$A$776,$A254,СВЦЭМ!$B$33:$B$776,I$226)+'СЕТ СН'!$F$15</f>
        <v>181.21853783</v>
      </c>
      <c r="J254" s="36">
        <f>SUMIFS(СВЦЭМ!$F$33:$F$776,СВЦЭМ!$A$33:$A$776,$A254,СВЦЭМ!$B$33:$B$776,J$226)+'СЕТ СН'!$F$15</f>
        <v>177.85781025</v>
      </c>
      <c r="K254" s="36">
        <f>SUMIFS(СВЦЭМ!$F$33:$F$776,СВЦЭМ!$A$33:$A$776,$A254,СВЦЭМ!$B$33:$B$776,K$226)+'СЕТ СН'!$F$15</f>
        <v>174.5724932</v>
      </c>
      <c r="L254" s="36">
        <f>SUMIFS(СВЦЭМ!$F$33:$F$776,СВЦЭМ!$A$33:$A$776,$A254,СВЦЭМ!$B$33:$B$776,L$226)+'СЕТ СН'!$F$15</f>
        <v>167.82133385</v>
      </c>
      <c r="M254" s="36">
        <f>SUMIFS(СВЦЭМ!$F$33:$F$776,СВЦЭМ!$A$33:$A$776,$A254,СВЦЭМ!$B$33:$B$776,M$226)+'СЕТ СН'!$F$15</f>
        <v>164.90832521999999</v>
      </c>
      <c r="N254" s="36">
        <f>SUMIFS(СВЦЭМ!$F$33:$F$776,СВЦЭМ!$A$33:$A$776,$A254,СВЦЭМ!$B$33:$B$776,N$226)+'СЕТ СН'!$F$15</f>
        <v>164.05204097999999</v>
      </c>
      <c r="O254" s="36">
        <f>SUMIFS(СВЦЭМ!$F$33:$F$776,СВЦЭМ!$A$33:$A$776,$A254,СВЦЭМ!$B$33:$B$776,O$226)+'СЕТ СН'!$F$15</f>
        <v>165.18547568</v>
      </c>
      <c r="P254" s="36">
        <f>SUMIFS(СВЦЭМ!$F$33:$F$776,СВЦЭМ!$A$33:$A$776,$A254,СВЦЭМ!$B$33:$B$776,P$226)+'СЕТ СН'!$F$15</f>
        <v>166.12575321</v>
      </c>
      <c r="Q254" s="36">
        <f>SUMIFS(СВЦЭМ!$F$33:$F$776,СВЦЭМ!$A$33:$A$776,$A254,СВЦЭМ!$B$33:$B$776,Q$226)+'СЕТ СН'!$F$15</f>
        <v>163.44425785000001</v>
      </c>
      <c r="R254" s="36">
        <f>SUMIFS(СВЦЭМ!$F$33:$F$776,СВЦЭМ!$A$33:$A$776,$A254,СВЦЭМ!$B$33:$B$776,R$226)+'СЕТ СН'!$F$15</f>
        <v>165.47879867</v>
      </c>
      <c r="S254" s="36">
        <f>SUMIFS(СВЦЭМ!$F$33:$F$776,СВЦЭМ!$A$33:$A$776,$A254,СВЦЭМ!$B$33:$B$776,S$226)+'СЕТ СН'!$F$15</f>
        <v>165.56444572000001</v>
      </c>
      <c r="T254" s="36">
        <f>SUMIFS(СВЦЭМ!$F$33:$F$776,СВЦЭМ!$A$33:$A$776,$A254,СВЦЭМ!$B$33:$B$776,T$226)+'СЕТ СН'!$F$15</f>
        <v>165.21624628000001</v>
      </c>
      <c r="U254" s="36">
        <f>SUMIFS(СВЦЭМ!$F$33:$F$776,СВЦЭМ!$A$33:$A$776,$A254,СВЦЭМ!$B$33:$B$776,U$226)+'СЕТ СН'!$F$15</f>
        <v>161.75159217999999</v>
      </c>
      <c r="V254" s="36">
        <f>SUMIFS(СВЦЭМ!$F$33:$F$776,СВЦЭМ!$A$33:$A$776,$A254,СВЦЭМ!$B$33:$B$776,V$226)+'СЕТ СН'!$F$15</f>
        <v>159.50679672999999</v>
      </c>
      <c r="W254" s="36">
        <f>SUMIFS(СВЦЭМ!$F$33:$F$776,СВЦЭМ!$A$33:$A$776,$A254,СВЦЭМ!$B$33:$B$776,W$226)+'СЕТ СН'!$F$15</f>
        <v>160.28117573</v>
      </c>
      <c r="X254" s="36">
        <f>SUMIFS(СВЦЭМ!$F$33:$F$776,СВЦЭМ!$A$33:$A$776,$A254,СВЦЭМ!$B$33:$B$776,X$226)+'СЕТ СН'!$F$15</f>
        <v>153.26294071000001</v>
      </c>
      <c r="Y254" s="36">
        <f>SUMIFS(СВЦЭМ!$F$33:$F$776,СВЦЭМ!$A$33:$A$776,$A254,СВЦЭМ!$B$33:$B$776,Y$226)+'СЕТ СН'!$F$15</f>
        <v>156.18160864999999</v>
      </c>
    </row>
    <row r="255" spans="1:25" ht="15.75" x14ac:dyDescent="0.2">
      <c r="A255" s="35">
        <f t="shared" si="6"/>
        <v>43798</v>
      </c>
      <c r="B255" s="36">
        <f>SUMIFS(СВЦЭМ!$F$33:$F$776,СВЦЭМ!$A$33:$A$776,$A255,СВЦЭМ!$B$33:$B$776,B$226)+'СЕТ СН'!$F$15</f>
        <v>172.42620851000001</v>
      </c>
      <c r="C255" s="36">
        <f>SUMIFS(СВЦЭМ!$F$33:$F$776,СВЦЭМ!$A$33:$A$776,$A255,СВЦЭМ!$B$33:$B$776,C$226)+'СЕТ СН'!$F$15</f>
        <v>172.95221771000001</v>
      </c>
      <c r="D255" s="36">
        <f>SUMIFS(СВЦЭМ!$F$33:$F$776,СВЦЭМ!$A$33:$A$776,$A255,СВЦЭМ!$B$33:$B$776,D$226)+'СЕТ СН'!$F$15</f>
        <v>179.16666031</v>
      </c>
      <c r="E255" s="36">
        <f>SUMIFS(СВЦЭМ!$F$33:$F$776,СВЦЭМ!$A$33:$A$776,$A255,СВЦЭМ!$B$33:$B$776,E$226)+'СЕТ СН'!$F$15</f>
        <v>179.86691754</v>
      </c>
      <c r="F255" s="36">
        <f>SUMIFS(СВЦЭМ!$F$33:$F$776,СВЦЭМ!$A$33:$A$776,$A255,СВЦЭМ!$B$33:$B$776,F$226)+'СЕТ СН'!$F$15</f>
        <v>177.54524502000001</v>
      </c>
      <c r="G255" s="36">
        <f>SUMIFS(СВЦЭМ!$F$33:$F$776,СВЦЭМ!$A$33:$A$776,$A255,СВЦЭМ!$B$33:$B$776,G$226)+'СЕТ СН'!$F$15</f>
        <v>177.47773874999999</v>
      </c>
      <c r="H255" s="36">
        <f>SUMIFS(СВЦЭМ!$F$33:$F$776,СВЦЭМ!$A$33:$A$776,$A255,СВЦЭМ!$B$33:$B$776,H$226)+'СЕТ СН'!$F$15</f>
        <v>171.97360264</v>
      </c>
      <c r="I255" s="36">
        <f>SUMIFS(СВЦЭМ!$F$33:$F$776,СВЦЭМ!$A$33:$A$776,$A255,СВЦЭМ!$B$33:$B$776,I$226)+'СЕТ СН'!$F$15</f>
        <v>168.95427821999999</v>
      </c>
      <c r="J255" s="36">
        <f>SUMIFS(СВЦЭМ!$F$33:$F$776,СВЦЭМ!$A$33:$A$776,$A255,СВЦЭМ!$B$33:$B$776,J$226)+'СЕТ СН'!$F$15</f>
        <v>166.61566739</v>
      </c>
      <c r="K255" s="36">
        <f>SUMIFS(СВЦЭМ!$F$33:$F$776,СВЦЭМ!$A$33:$A$776,$A255,СВЦЭМ!$B$33:$B$776,K$226)+'СЕТ СН'!$F$15</f>
        <v>164.00137197999999</v>
      </c>
      <c r="L255" s="36">
        <f>SUMIFS(СВЦЭМ!$F$33:$F$776,СВЦЭМ!$A$33:$A$776,$A255,СВЦЭМ!$B$33:$B$776,L$226)+'СЕТ СН'!$F$15</f>
        <v>156.74748063000001</v>
      </c>
      <c r="M255" s="36">
        <f>SUMIFS(СВЦЭМ!$F$33:$F$776,СВЦЭМ!$A$33:$A$776,$A255,СВЦЭМ!$B$33:$B$776,M$226)+'СЕТ СН'!$F$15</f>
        <v>154.45627707</v>
      </c>
      <c r="N255" s="36">
        <f>SUMIFS(СВЦЭМ!$F$33:$F$776,СВЦЭМ!$A$33:$A$776,$A255,СВЦЭМ!$B$33:$B$776,N$226)+'СЕТ СН'!$F$15</f>
        <v>152.87701354000001</v>
      </c>
      <c r="O255" s="36">
        <f>SUMIFS(СВЦЭМ!$F$33:$F$776,СВЦЭМ!$A$33:$A$776,$A255,СВЦЭМ!$B$33:$B$776,O$226)+'СЕТ СН'!$F$15</f>
        <v>155.14117343000001</v>
      </c>
      <c r="P255" s="36">
        <f>SUMIFS(СВЦЭМ!$F$33:$F$776,СВЦЭМ!$A$33:$A$776,$A255,СВЦЭМ!$B$33:$B$776,P$226)+'СЕТ СН'!$F$15</f>
        <v>157.45163081000001</v>
      </c>
      <c r="Q255" s="36">
        <f>SUMIFS(СВЦЭМ!$F$33:$F$776,СВЦЭМ!$A$33:$A$776,$A255,СВЦЭМ!$B$33:$B$776,Q$226)+'СЕТ СН'!$F$15</f>
        <v>159.34072823</v>
      </c>
      <c r="R255" s="36">
        <f>SUMIFS(СВЦЭМ!$F$33:$F$776,СВЦЭМ!$A$33:$A$776,$A255,СВЦЭМ!$B$33:$B$776,R$226)+'СЕТ СН'!$F$15</f>
        <v>160.84321109999999</v>
      </c>
      <c r="S255" s="36">
        <f>SUMIFS(СВЦЭМ!$F$33:$F$776,СВЦЭМ!$A$33:$A$776,$A255,СВЦЭМ!$B$33:$B$776,S$226)+'СЕТ СН'!$F$15</f>
        <v>162.27407081999999</v>
      </c>
      <c r="T255" s="36">
        <f>SUMIFS(СВЦЭМ!$F$33:$F$776,СВЦЭМ!$A$33:$A$776,$A255,СВЦЭМ!$B$33:$B$776,T$226)+'СЕТ СН'!$F$15</f>
        <v>162.29002211</v>
      </c>
      <c r="U255" s="36">
        <f>SUMIFS(СВЦЭМ!$F$33:$F$776,СВЦЭМ!$A$33:$A$776,$A255,СВЦЭМ!$B$33:$B$776,U$226)+'СЕТ СН'!$F$15</f>
        <v>161.11941615000001</v>
      </c>
      <c r="V255" s="36">
        <f>SUMIFS(СВЦЭМ!$F$33:$F$776,СВЦЭМ!$A$33:$A$776,$A255,СВЦЭМ!$B$33:$B$776,V$226)+'СЕТ СН'!$F$15</f>
        <v>161.79308553000001</v>
      </c>
      <c r="W255" s="36">
        <f>SUMIFS(СВЦЭМ!$F$33:$F$776,СВЦЭМ!$A$33:$A$776,$A255,СВЦЭМ!$B$33:$B$776,W$226)+'СЕТ СН'!$F$15</f>
        <v>163.89516247</v>
      </c>
      <c r="X255" s="36">
        <f>SUMIFS(СВЦЭМ!$F$33:$F$776,СВЦЭМ!$A$33:$A$776,$A255,СВЦЭМ!$B$33:$B$776,X$226)+'СЕТ СН'!$F$15</f>
        <v>163.31369520999999</v>
      </c>
      <c r="Y255" s="36">
        <f>SUMIFS(СВЦЭМ!$F$33:$F$776,СВЦЭМ!$A$33:$A$776,$A255,СВЦЭМ!$B$33:$B$776,Y$226)+'СЕТ СН'!$F$15</f>
        <v>169.2250014</v>
      </c>
    </row>
    <row r="256" spans="1:25" ht="15.75" x14ac:dyDescent="0.2">
      <c r="A256" s="35">
        <f t="shared" si="6"/>
        <v>43799</v>
      </c>
      <c r="B256" s="36">
        <f>SUMIFS(СВЦЭМ!$F$33:$F$776,СВЦЭМ!$A$33:$A$776,$A256,СВЦЭМ!$B$33:$B$776,B$226)+'СЕТ СН'!$F$15</f>
        <v>178.78704221999999</v>
      </c>
      <c r="C256" s="36">
        <f>SUMIFS(СВЦЭМ!$F$33:$F$776,СВЦЭМ!$A$33:$A$776,$A256,СВЦЭМ!$B$33:$B$776,C$226)+'СЕТ СН'!$F$15</f>
        <v>177.76695441000001</v>
      </c>
      <c r="D256" s="36">
        <f>SUMIFS(СВЦЭМ!$F$33:$F$776,СВЦЭМ!$A$33:$A$776,$A256,СВЦЭМ!$B$33:$B$776,D$226)+'СЕТ СН'!$F$15</f>
        <v>185.92311007999999</v>
      </c>
      <c r="E256" s="36">
        <f>SUMIFS(СВЦЭМ!$F$33:$F$776,СВЦЭМ!$A$33:$A$776,$A256,СВЦЭМ!$B$33:$B$776,E$226)+'СЕТ СН'!$F$15</f>
        <v>186.53595093000001</v>
      </c>
      <c r="F256" s="36">
        <f>SUMIFS(СВЦЭМ!$F$33:$F$776,СВЦЭМ!$A$33:$A$776,$A256,СВЦЭМ!$B$33:$B$776,F$226)+'СЕТ СН'!$F$15</f>
        <v>182.09584720999999</v>
      </c>
      <c r="G256" s="36">
        <f>SUMIFS(СВЦЭМ!$F$33:$F$776,СВЦЭМ!$A$33:$A$776,$A256,СВЦЭМ!$B$33:$B$776,G$226)+'СЕТ СН'!$F$15</f>
        <v>183.33385974999999</v>
      </c>
      <c r="H256" s="36">
        <f>SUMIFS(СВЦЭМ!$F$33:$F$776,СВЦЭМ!$A$33:$A$776,$A256,СВЦЭМ!$B$33:$B$776,H$226)+'СЕТ СН'!$F$15</f>
        <v>179.79688598999999</v>
      </c>
      <c r="I256" s="36">
        <f>SUMIFS(СВЦЭМ!$F$33:$F$776,СВЦЭМ!$A$33:$A$776,$A256,СВЦЭМ!$B$33:$B$776,I$226)+'СЕТ СН'!$F$15</f>
        <v>177.71097243</v>
      </c>
      <c r="J256" s="36">
        <f>SUMIFS(СВЦЭМ!$F$33:$F$776,СВЦЭМ!$A$33:$A$776,$A256,СВЦЭМ!$B$33:$B$776,J$226)+'СЕТ СН'!$F$15</f>
        <v>172.01877707</v>
      </c>
      <c r="K256" s="36">
        <f>SUMIFS(СВЦЭМ!$F$33:$F$776,СВЦЭМ!$A$33:$A$776,$A256,СВЦЭМ!$B$33:$B$776,K$226)+'СЕТ СН'!$F$15</f>
        <v>168.06164698000001</v>
      </c>
      <c r="L256" s="36">
        <f>SUMIFS(СВЦЭМ!$F$33:$F$776,СВЦЭМ!$A$33:$A$776,$A256,СВЦЭМ!$B$33:$B$776,L$226)+'СЕТ СН'!$F$15</f>
        <v>159.65151462</v>
      </c>
      <c r="M256" s="36">
        <f>SUMIFS(СВЦЭМ!$F$33:$F$776,СВЦЭМ!$A$33:$A$776,$A256,СВЦЭМ!$B$33:$B$776,M$226)+'СЕТ СН'!$F$15</f>
        <v>157.52757645</v>
      </c>
      <c r="N256" s="36">
        <f>SUMIFS(СВЦЭМ!$F$33:$F$776,СВЦЭМ!$A$33:$A$776,$A256,СВЦЭМ!$B$33:$B$776,N$226)+'СЕТ СН'!$F$15</f>
        <v>156.19312939</v>
      </c>
      <c r="O256" s="36">
        <f>SUMIFS(СВЦЭМ!$F$33:$F$776,СВЦЭМ!$A$33:$A$776,$A256,СВЦЭМ!$B$33:$B$776,O$226)+'СЕТ СН'!$F$15</f>
        <v>158.18902023000001</v>
      </c>
      <c r="P256" s="36">
        <f>SUMIFS(СВЦЭМ!$F$33:$F$776,СВЦЭМ!$A$33:$A$776,$A256,СВЦЭМ!$B$33:$B$776,P$226)+'СЕТ СН'!$F$15</f>
        <v>159.87442374</v>
      </c>
      <c r="Q256" s="36">
        <f>SUMIFS(СВЦЭМ!$F$33:$F$776,СВЦЭМ!$A$33:$A$776,$A256,СВЦЭМ!$B$33:$B$776,Q$226)+'СЕТ СН'!$F$15</f>
        <v>160.55915585</v>
      </c>
      <c r="R256" s="36">
        <f>SUMIFS(СВЦЭМ!$F$33:$F$776,СВЦЭМ!$A$33:$A$776,$A256,СВЦЭМ!$B$33:$B$776,R$226)+'СЕТ СН'!$F$15</f>
        <v>156.71759603000001</v>
      </c>
      <c r="S256" s="36">
        <f>SUMIFS(СВЦЭМ!$F$33:$F$776,СВЦЭМ!$A$33:$A$776,$A256,СВЦЭМ!$B$33:$B$776,S$226)+'СЕТ СН'!$F$15</f>
        <v>154.92495424000001</v>
      </c>
      <c r="T256" s="36">
        <f>SUMIFS(СВЦЭМ!$F$33:$F$776,СВЦЭМ!$A$33:$A$776,$A256,СВЦЭМ!$B$33:$B$776,T$226)+'СЕТ СН'!$F$15</f>
        <v>152.85584317000001</v>
      </c>
      <c r="U256" s="36">
        <f>SUMIFS(СВЦЭМ!$F$33:$F$776,СВЦЭМ!$A$33:$A$776,$A256,СВЦЭМ!$B$33:$B$776,U$226)+'СЕТ СН'!$F$15</f>
        <v>152.67344097</v>
      </c>
      <c r="V256" s="36">
        <f>SUMIFS(СВЦЭМ!$F$33:$F$776,СВЦЭМ!$A$33:$A$776,$A256,СВЦЭМ!$B$33:$B$776,V$226)+'СЕТ СН'!$F$15</f>
        <v>154.88965196000001</v>
      </c>
      <c r="W256" s="36">
        <f>SUMIFS(СВЦЭМ!$F$33:$F$776,СВЦЭМ!$A$33:$A$776,$A256,СВЦЭМ!$B$33:$B$776,W$226)+'СЕТ СН'!$F$15</f>
        <v>157.09872379999999</v>
      </c>
      <c r="X256" s="36">
        <f>SUMIFS(СВЦЭМ!$F$33:$F$776,СВЦЭМ!$A$33:$A$776,$A256,СВЦЭМ!$B$33:$B$776,X$226)+'СЕТ СН'!$F$15</f>
        <v>157.49424625</v>
      </c>
      <c r="Y256" s="36">
        <f>SUMIFS(СВЦЭМ!$F$33:$F$776,СВЦЭМ!$A$33:$A$776,$A256,СВЦЭМ!$B$33:$B$776,Y$226)+'СЕТ СН'!$F$15</f>
        <v>165.77132589000001</v>
      </c>
    </row>
    <row r="257" spans="1:27" ht="15.75" hidden="1" x14ac:dyDescent="0.2">
      <c r="A257" s="35">
        <f t="shared" si="6"/>
        <v>43800</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9"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0"/>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31"/>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43771</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43772</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43773</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43774</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43775</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43776</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43777</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43778</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43779</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43780</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43781</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43782</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43783</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43784</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43785</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43786</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43787</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43788</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43789</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43790</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43791</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43792</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43793</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43794</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43795</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43796</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43797</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43798</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43799</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43800</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43771</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43772</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43773</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43774</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43775</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43776</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43777</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43778</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43779</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43780</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43781</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43782</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43783</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43784</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43785</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43786</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43787</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43788</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43789</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43790</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43791</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43792</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43793</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43794</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43795</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43796</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43797</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43798</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43799</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43800</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9"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0"/>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31"/>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43771</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43772</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43773</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43774</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43775</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43776</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43777</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43778</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43779</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43780</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43781</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43782</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43783</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43784</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43785</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43786</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43787</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43788</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43789</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43790</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43791</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43792</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43793</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43794</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43795</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43796</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43797</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43798</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43799</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43800</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9"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0"/>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31"/>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43771</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43772</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43773</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43774</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43775</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43776</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43777</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43778</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43779</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43780</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43781</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43782</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43783</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43784</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43785</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43786</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43787</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43788</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43789</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43790</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43791</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43792</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43793</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43794</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43795</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43796</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43797</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43798</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43799</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43800</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9"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0"/>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31"/>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43771</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43772</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43773</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43774</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43775</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43776</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43777</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43778</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43779</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43780</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43781</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43782</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43783</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43784</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43785</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43786</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43787</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43788</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43789</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43790</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43791</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43792</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43793</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43794</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43795</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43796</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43797</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43798</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43799</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43800</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9"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0"/>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31"/>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43771</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43772</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43773</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43774</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43775</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43776</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43777</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43778</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43779</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43780</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43781</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43782</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43783</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43784</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43785</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43786</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43787</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43788</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43789</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43790</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43791</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43792</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43793</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43794</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43795</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43796</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43797</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43798</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43799</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43800</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3.1322942299999998</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40" t="s">
        <v>74</v>
      </c>
      <c r="B473" s="140"/>
      <c r="C473" s="140"/>
      <c r="D473" s="140"/>
      <c r="E473" s="140"/>
      <c r="F473" s="140"/>
      <c r="G473" s="140"/>
      <c r="H473" s="140"/>
      <c r="I473" s="140"/>
      <c r="J473" s="140"/>
      <c r="K473" s="140"/>
      <c r="L473" s="140"/>
      <c r="M473" s="140"/>
      <c r="N473" s="161">
        <f>СВЦЭМ!$D$12+'СЕТ СН'!$F$13</f>
        <v>610553.70521760033</v>
      </c>
      <c r="O473" s="162"/>
      <c r="P473" s="47"/>
      <c r="Q473" s="47"/>
      <c r="R473" s="47"/>
      <c r="S473" s="47"/>
      <c r="T473" s="47"/>
      <c r="U473" s="47"/>
      <c r="V473" s="47"/>
      <c r="W473" s="47"/>
      <c r="X473" s="47"/>
      <c r="Y473" s="47"/>
    </row>
    <row r="474" spans="1:26" ht="15.75" x14ac:dyDescent="0.2">
      <c r="A474" s="140"/>
      <c r="B474" s="140"/>
      <c r="C474" s="140"/>
      <c r="D474" s="140"/>
      <c r="E474" s="140"/>
      <c r="F474" s="140"/>
      <c r="G474" s="140"/>
      <c r="H474" s="140"/>
      <c r="I474" s="140"/>
      <c r="J474" s="140"/>
      <c r="K474" s="140"/>
      <c r="L474" s="140"/>
      <c r="M474" s="140"/>
      <c r="N474" s="163"/>
      <c r="O474" s="164"/>
      <c r="P474" s="47"/>
      <c r="Q474" s="47"/>
      <c r="R474" s="47"/>
      <c r="S474" s="47"/>
      <c r="T474" s="47"/>
      <c r="U474" s="47"/>
      <c r="V474" s="47"/>
      <c r="W474" s="47"/>
      <c r="X474" s="47"/>
      <c r="Y474" s="47"/>
    </row>
    <row r="475" spans="1:26" ht="15.75" x14ac:dyDescent="0.2">
      <c r="A475" s="140"/>
      <c r="B475" s="140"/>
      <c r="C475" s="140"/>
      <c r="D475" s="140"/>
      <c r="E475" s="140"/>
      <c r="F475" s="140"/>
      <c r="G475" s="140"/>
      <c r="H475" s="140"/>
      <c r="I475" s="140"/>
      <c r="J475" s="140"/>
      <c r="K475" s="140"/>
      <c r="L475" s="140"/>
      <c r="M475" s="140"/>
      <c r="N475" s="165"/>
      <c r="O475" s="166"/>
      <c r="P475" s="47"/>
      <c r="Q475" s="47"/>
      <c r="R475" s="47"/>
      <c r="S475" s="47"/>
      <c r="T475" s="47"/>
      <c r="U475" s="47"/>
      <c r="V475" s="47"/>
      <c r="W475" s="47"/>
      <c r="X475" s="47"/>
      <c r="Y475" s="47"/>
    </row>
    <row r="476" spans="1:26" ht="30" customHeight="1" x14ac:dyDescent="0.25"/>
    <row r="477" spans="1:26" ht="15.75" x14ac:dyDescent="0.25">
      <c r="A477" s="149" t="s">
        <v>135</v>
      </c>
      <c r="B477" s="150"/>
      <c r="C477" s="150"/>
      <c r="D477" s="150"/>
      <c r="E477" s="150"/>
      <c r="F477" s="150"/>
      <c r="G477" s="150"/>
      <c r="H477" s="150"/>
      <c r="I477" s="150"/>
      <c r="J477" s="150"/>
      <c r="K477" s="150"/>
      <c r="L477" s="150"/>
      <c r="M477" s="151"/>
      <c r="N477" s="141" t="s">
        <v>29</v>
      </c>
      <c r="O477" s="141"/>
      <c r="P477" s="141"/>
      <c r="Q477" s="141"/>
      <c r="R477" s="141"/>
      <c r="S477" s="141"/>
      <c r="T477" s="141"/>
      <c r="U477" s="141"/>
    </row>
    <row r="478" spans="1:26" ht="15.75" x14ac:dyDescent="0.25">
      <c r="A478" s="152"/>
      <c r="B478" s="153"/>
      <c r="C478" s="153"/>
      <c r="D478" s="153"/>
      <c r="E478" s="153"/>
      <c r="F478" s="153"/>
      <c r="G478" s="153"/>
      <c r="H478" s="153"/>
      <c r="I478" s="153"/>
      <c r="J478" s="153"/>
      <c r="K478" s="153"/>
      <c r="L478" s="153"/>
      <c r="M478" s="154"/>
      <c r="N478" s="142" t="s">
        <v>0</v>
      </c>
      <c r="O478" s="142"/>
      <c r="P478" s="142" t="s">
        <v>1</v>
      </c>
      <c r="Q478" s="142"/>
      <c r="R478" s="142" t="s">
        <v>2</v>
      </c>
      <c r="S478" s="142"/>
      <c r="T478" s="142" t="s">
        <v>3</v>
      </c>
      <c r="U478" s="142"/>
    </row>
    <row r="479" spans="1:26" ht="15.75" x14ac:dyDescent="0.25">
      <c r="A479" s="155"/>
      <c r="B479" s="156"/>
      <c r="C479" s="156"/>
      <c r="D479" s="156"/>
      <c r="E479" s="156"/>
      <c r="F479" s="156"/>
      <c r="G479" s="156"/>
      <c r="H479" s="156"/>
      <c r="I479" s="156"/>
      <c r="J479" s="156"/>
      <c r="K479" s="156"/>
      <c r="L479" s="156"/>
      <c r="M479" s="157"/>
      <c r="N479" s="148">
        <f>'СЕТ СН'!$F$7</f>
        <v>1433491.35</v>
      </c>
      <c r="O479" s="148"/>
      <c r="P479" s="148">
        <f>'СЕТ СН'!$G$7</f>
        <v>980880.36</v>
      </c>
      <c r="Q479" s="148"/>
      <c r="R479" s="148">
        <f>'СЕТ СН'!$H$7</f>
        <v>1301035.3799999999</v>
      </c>
      <c r="S479" s="148"/>
      <c r="T479" s="148">
        <f>'СЕТ СН'!$I$7</f>
        <v>1236276.94</v>
      </c>
      <c r="U479" s="148"/>
    </row>
    <row r="482" spans="1:25" ht="15.75" x14ac:dyDescent="0.25">
      <c r="A482" s="149" t="s">
        <v>136</v>
      </c>
      <c r="B482" s="150"/>
      <c r="C482" s="150"/>
      <c r="D482" s="150"/>
      <c r="E482" s="150"/>
      <c r="F482" s="150"/>
      <c r="G482" s="150"/>
      <c r="H482" s="150"/>
      <c r="I482" s="150"/>
      <c r="J482" s="150"/>
      <c r="K482" s="150"/>
      <c r="L482" s="150"/>
      <c r="M482" s="151"/>
      <c r="N482" s="94" t="s">
        <v>137</v>
      </c>
      <c r="O482" s="95"/>
      <c r="T482" s="42"/>
      <c r="U482" s="42"/>
      <c r="V482" s="42"/>
      <c r="W482" s="42"/>
      <c r="X482" s="42"/>
      <c r="Y482" s="42"/>
    </row>
    <row r="483" spans="1:25" ht="15.75" x14ac:dyDescent="0.25">
      <c r="A483" s="152"/>
      <c r="B483" s="153"/>
      <c r="C483" s="153"/>
      <c r="D483" s="153"/>
      <c r="E483" s="153"/>
      <c r="F483" s="153"/>
      <c r="G483" s="153"/>
      <c r="H483" s="153"/>
      <c r="I483" s="153"/>
      <c r="J483" s="153"/>
      <c r="K483" s="153"/>
      <c r="L483" s="153"/>
      <c r="M483" s="154"/>
      <c r="N483" s="142" t="s">
        <v>144</v>
      </c>
      <c r="O483" s="142"/>
      <c r="T483" s="42"/>
      <c r="U483" s="42"/>
      <c r="V483" s="42"/>
      <c r="W483" s="42"/>
      <c r="X483" s="42"/>
      <c r="Y483" s="42"/>
    </row>
    <row r="484" spans="1:25" ht="15.75" x14ac:dyDescent="0.25">
      <c r="A484" s="155"/>
      <c r="B484" s="156"/>
      <c r="C484" s="156"/>
      <c r="D484" s="156"/>
      <c r="E484" s="156"/>
      <c r="F484" s="156"/>
      <c r="G484" s="156"/>
      <c r="H484" s="156"/>
      <c r="I484" s="156"/>
      <c r="J484" s="156"/>
      <c r="K484" s="156"/>
      <c r="L484" s="156"/>
      <c r="M484" s="157"/>
      <c r="N484" s="148">
        <f>'СЕТ СН'!$F$10</f>
        <v>182697.68</v>
      </c>
      <c r="O484" s="148"/>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75" x14ac:dyDescent="0.2">
      <c r="A5" s="53" t="s">
        <v>146</v>
      </c>
      <c r="B5" s="90" t="s">
        <v>147</v>
      </c>
      <c r="C5" s="54">
        <v>43647</v>
      </c>
      <c r="D5" s="54">
        <v>43830</v>
      </c>
      <c r="E5" s="103" t="s">
        <v>20</v>
      </c>
      <c r="F5" s="103">
        <v>2473.96</v>
      </c>
      <c r="G5" s="103">
        <v>2536.65</v>
      </c>
      <c r="H5" s="103">
        <v>2600</v>
      </c>
      <c r="I5" s="103">
        <v>2668.56</v>
      </c>
    </row>
    <row r="6" spans="1:9" ht="75" x14ac:dyDescent="0.2">
      <c r="A6" s="53" t="s">
        <v>148</v>
      </c>
      <c r="B6" s="92" t="s">
        <v>147</v>
      </c>
      <c r="C6" s="54">
        <v>43647</v>
      </c>
      <c r="D6" s="54">
        <v>43830</v>
      </c>
      <c r="E6" s="103" t="s">
        <v>20</v>
      </c>
      <c r="F6" s="103">
        <v>71.17</v>
      </c>
      <c r="G6" s="103">
        <v>578.35</v>
      </c>
      <c r="H6" s="103">
        <v>397.86</v>
      </c>
      <c r="I6" s="103">
        <v>634.76</v>
      </c>
    </row>
    <row r="7" spans="1:9" ht="75" x14ac:dyDescent="0.2">
      <c r="A7" s="53" t="s">
        <v>149</v>
      </c>
      <c r="B7" s="92" t="s">
        <v>147</v>
      </c>
      <c r="C7" s="54">
        <v>43647</v>
      </c>
      <c r="D7" s="54">
        <v>43830</v>
      </c>
      <c r="E7" s="103" t="s">
        <v>21</v>
      </c>
      <c r="F7" s="103">
        <v>1433491.35</v>
      </c>
      <c r="G7" s="103">
        <v>980880.36</v>
      </c>
      <c r="H7" s="103">
        <v>1301035.3799999999</v>
      </c>
      <c r="I7" s="103">
        <v>1236276.94</v>
      </c>
    </row>
    <row r="8" spans="1:9" ht="90" x14ac:dyDescent="0.2">
      <c r="A8" s="53" t="s">
        <v>143</v>
      </c>
      <c r="B8" s="93" t="s">
        <v>141</v>
      </c>
      <c r="C8" s="96">
        <v>43466</v>
      </c>
      <c r="D8" s="96">
        <v>43830</v>
      </c>
      <c r="E8" s="103" t="s">
        <v>142</v>
      </c>
      <c r="F8" s="98">
        <v>7.7100000000000002E-2</v>
      </c>
      <c r="G8" s="103"/>
      <c r="H8" s="103"/>
      <c r="I8" s="103"/>
    </row>
    <row r="9" spans="1:9" ht="75" x14ac:dyDescent="0.2">
      <c r="A9" s="53" t="s">
        <v>133</v>
      </c>
      <c r="B9" s="93" t="s">
        <v>138</v>
      </c>
      <c r="C9" s="54">
        <v>43770</v>
      </c>
      <c r="D9" s="54">
        <v>43799</v>
      </c>
      <c r="E9" s="93" t="s">
        <v>20</v>
      </c>
      <c r="F9" s="97" t="s">
        <v>183</v>
      </c>
      <c r="G9" s="93"/>
      <c r="H9" s="93"/>
      <c r="I9" s="93"/>
    </row>
    <row r="10" spans="1:9" ht="45" x14ac:dyDescent="0.2">
      <c r="A10" s="53" t="s">
        <v>139</v>
      </c>
      <c r="B10" s="93" t="s">
        <v>140</v>
      </c>
      <c r="C10" s="54">
        <v>43647</v>
      </c>
      <c r="D10" s="54">
        <v>43830</v>
      </c>
      <c r="E10" s="93" t="s">
        <v>21</v>
      </c>
      <c r="F10" s="93">
        <v>182697.68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U/VAw6zXcJlcsdi9+QtswTb4//eBONVkZDBNT2+pf+2yYp6ViWaX/DmtEF+OIvEdcMeNhbVODC/4/yPmGueduw==" saltValue="ZnORicN5cJMw5fUJDZE8l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0" t="s">
        <v>84</v>
      </c>
      <c r="B4" s="171"/>
      <c r="C4" s="63"/>
      <c r="D4" s="64" t="s">
        <v>85</v>
      </c>
    </row>
    <row r="5" spans="1:4" ht="15" customHeight="1" x14ac:dyDescent="0.2">
      <c r="A5" s="173" t="s">
        <v>86</v>
      </c>
      <c r="B5" s="174"/>
      <c r="C5" s="65"/>
      <c r="D5" s="66" t="s">
        <v>87</v>
      </c>
    </row>
    <row r="6" spans="1:4" ht="15" customHeight="1" x14ac:dyDescent="0.2">
      <c r="A6" s="170" t="s">
        <v>88</v>
      </c>
      <c r="B6" s="171"/>
      <c r="C6" s="67"/>
      <c r="D6" s="64" t="s">
        <v>145</v>
      </c>
    </row>
    <row r="7" spans="1:4" ht="15" customHeight="1" x14ac:dyDescent="0.2">
      <c r="A7" s="170" t="s">
        <v>89</v>
      </c>
      <c r="B7" s="171"/>
      <c r="C7" s="67"/>
      <c r="D7" s="64" t="s">
        <v>152</v>
      </c>
    </row>
    <row r="8" spans="1:4" ht="15" customHeight="1" x14ac:dyDescent="0.2">
      <c r="A8" s="172" t="s">
        <v>90</v>
      </c>
      <c r="B8" s="172"/>
      <c r="C8" s="104"/>
      <c r="D8" s="68"/>
    </row>
    <row r="9" spans="1:4" ht="15" customHeight="1" x14ac:dyDescent="0.2">
      <c r="A9" s="69" t="s">
        <v>91</v>
      </c>
      <c r="B9" s="70"/>
      <c r="C9" s="71"/>
      <c r="D9" s="72"/>
    </row>
    <row r="10" spans="1:4" ht="30" customHeight="1" x14ac:dyDescent="0.2">
      <c r="A10" s="175" t="s">
        <v>92</v>
      </c>
      <c r="B10" s="176"/>
      <c r="C10" s="73"/>
      <c r="D10" s="74">
        <v>2.6815828399999999</v>
      </c>
    </row>
    <row r="11" spans="1:4" ht="66" customHeight="1" x14ac:dyDescent="0.2">
      <c r="A11" s="175" t="s">
        <v>93</v>
      </c>
      <c r="B11" s="176"/>
      <c r="C11" s="73"/>
      <c r="D11" s="74">
        <v>779.77409810999995</v>
      </c>
    </row>
    <row r="12" spans="1:4" ht="30" customHeight="1" x14ac:dyDescent="0.2">
      <c r="A12" s="175" t="s">
        <v>94</v>
      </c>
      <c r="B12" s="176"/>
      <c r="C12" s="73"/>
      <c r="D12" s="75">
        <v>610553.70521760033</v>
      </c>
    </row>
    <row r="13" spans="1:4" ht="30" customHeight="1" x14ac:dyDescent="0.2">
      <c r="A13" s="175" t="s">
        <v>95</v>
      </c>
      <c r="B13" s="176"/>
      <c r="C13" s="73"/>
      <c r="D13" s="76"/>
    </row>
    <row r="14" spans="1:4" ht="15" customHeight="1" x14ac:dyDescent="0.2">
      <c r="A14" s="177" t="s">
        <v>96</v>
      </c>
      <c r="B14" s="178"/>
      <c r="C14" s="73"/>
      <c r="D14" s="74">
        <v>828.58964449999996</v>
      </c>
    </row>
    <row r="15" spans="1:4" ht="15" customHeight="1" x14ac:dyDescent="0.2">
      <c r="A15" s="177" t="s">
        <v>97</v>
      </c>
      <c r="B15" s="178"/>
      <c r="C15" s="73"/>
      <c r="D15" s="74">
        <v>1631.8396314500001</v>
      </c>
    </row>
    <row r="16" spans="1:4" ht="15" customHeight="1" x14ac:dyDescent="0.2">
      <c r="A16" s="177" t="s">
        <v>98</v>
      </c>
      <c r="B16" s="178"/>
      <c r="C16" s="73"/>
      <c r="D16" s="74">
        <v>3123.0244547000002</v>
      </c>
    </row>
    <row r="17" spans="1:6" ht="15" customHeight="1" x14ac:dyDescent="0.2">
      <c r="A17" s="177" t="s">
        <v>99</v>
      </c>
      <c r="B17" s="178"/>
      <c r="C17" s="73"/>
      <c r="D17" s="74">
        <v>2146.2594224200002</v>
      </c>
    </row>
    <row r="18" spans="1:6" ht="52.5" customHeight="1" x14ac:dyDescent="0.2">
      <c r="A18" s="175" t="s">
        <v>100</v>
      </c>
      <c r="B18" s="176"/>
      <c r="C18" s="73"/>
      <c r="D18" s="74">
        <v>3.1322942299999998</v>
      </c>
    </row>
    <row r="19" spans="1:6" ht="15" customHeight="1" x14ac:dyDescent="0.2">
      <c r="A19" s="69" t="s">
        <v>101</v>
      </c>
      <c r="B19" s="70"/>
      <c r="C19" s="77"/>
      <c r="D19" s="78"/>
    </row>
    <row r="20" spans="1:6" ht="30" customHeight="1" x14ac:dyDescent="0.2">
      <c r="A20" s="175" t="s">
        <v>102</v>
      </c>
      <c r="B20" s="176"/>
      <c r="C20" s="73"/>
      <c r="D20" s="79">
        <v>2856.625</v>
      </c>
    </row>
    <row r="21" spans="1:6" ht="30" customHeight="1" x14ac:dyDescent="0.2">
      <c r="A21" s="175" t="s">
        <v>103</v>
      </c>
      <c r="B21" s="176"/>
      <c r="C21" s="80"/>
      <c r="D21" s="79">
        <v>4.1589999999999998</v>
      </c>
    </row>
    <row r="22" spans="1:6" ht="15" customHeight="1" x14ac:dyDescent="0.2">
      <c r="A22" s="69" t="s">
        <v>104</v>
      </c>
      <c r="B22" s="70"/>
      <c r="C22" s="77"/>
      <c r="D22" s="78"/>
    </row>
    <row r="23" spans="1:6" ht="15" customHeight="1" x14ac:dyDescent="0.25">
      <c r="A23" s="175" t="s">
        <v>105</v>
      </c>
      <c r="B23" s="176"/>
      <c r="C23" s="81"/>
      <c r="D23" s="76"/>
    </row>
    <row r="24" spans="1:6" ht="15" customHeight="1" x14ac:dyDescent="0.25">
      <c r="A24" s="177" t="s">
        <v>96</v>
      </c>
      <c r="B24" s="178"/>
      <c r="C24" s="81"/>
      <c r="D24" s="82">
        <v>0</v>
      </c>
    </row>
    <row r="25" spans="1:6" ht="15" customHeight="1" x14ac:dyDescent="0.25">
      <c r="A25" s="177" t="s">
        <v>97</v>
      </c>
      <c r="B25" s="178"/>
      <c r="C25" s="81"/>
      <c r="D25" s="82">
        <v>1.440813821727E-3</v>
      </c>
    </row>
    <row r="26" spans="1:6" ht="15" customHeight="1" x14ac:dyDescent="0.25">
      <c r="A26" s="177" t="s">
        <v>98</v>
      </c>
      <c r="B26" s="178"/>
      <c r="C26" s="81"/>
      <c r="D26" s="82">
        <v>3.8849978652900001E-3</v>
      </c>
    </row>
    <row r="27" spans="1:6" ht="15" customHeight="1" x14ac:dyDescent="0.25">
      <c r="A27" s="177" t="s">
        <v>99</v>
      </c>
      <c r="B27" s="178"/>
      <c r="C27" s="81"/>
      <c r="D27" s="82">
        <v>2.2840052632619998E-3</v>
      </c>
    </row>
    <row r="29" spans="1:6" x14ac:dyDescent="0.2">
      <c r="A29" s="58" t="s">
        <v>106</v>
      </c>
      <c r="B29" s="59"/>
      <c r="C29" s="59"/>
      <c r="D29" s="56"/>
      <c r="E29" s="56"/>
      <c r="F29" s="60"/>
    </row>
    <row r="30" spans="1:6" ht="280.5" customHeight="1" x14ac:dyDescent="0.2">
      <c r="A30" s="179" t="s">
        <v>7</v>
      </c>
      <c r="B30" s="179" t="s">
        <v>107</v>
      </c>
      <c r="C30" s="57" t="s">
        <v>108</v>
      </c>
      <c r="D30" s="57" t="s">
        <v>109</v>
      </c>
      <c r="E30" s="57" t="s">
        <v>110</v>
      </c>
      <c r="F30" s="57" t="s">
        <v>111</v>
      </c>
    </row>
    <row r="31" spans="1:6" x14ac:dyDescent="0.2">
      <c r="A31" s="180"/>
      <c r="B31" s="180"/>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153</v>
      </c>
      <c r="B33" s="83">
        <v>1</v>
      </c>
      <c r="C33" s="84">
        <v>764.79731491999996</v>
      </c>
      <c r="D33" s="84">
        <v>754.55092850000005</v>
      </c>
      <c r="E33" s="84">
        <v>153.21028268000001</v>
      </c>
      <c r="F33" s="84">
        <v>153.21028268000001</v>
      </c>
    </row>
    <row r="34" spans="1:6" ht="12.75" customHeight="1" x14ac:dyDescent="0.2">
      <c r="A34" s="83" t="s">
        <v>153</v>
      </c>
      <c r="B34" s="83">
        <v>2</v>
      </c>
      <c r="C34" s="84">
        <v>802.08035442000005</v>
      </c>
      <c r="D34" s="84">
        <v>798.47332315999995</v>
      </c>
      <c r="E34" s="84">
        <v>162.12865020999999</v>
      </c>
      <c r="F34" s="84">
        <v>162.12865020999999</v>
      </c>
    </row>
    <row r="35" spans="1:6" ht="12.75" customHeight="1" x14ac:dyDescent="0.2">
      <c r="A35" s="83" t="s">
        <v>153</v>
      </c>
      <c r="B35" s="83">
        <v>3</v>
      </c>
      <c r="C35" s="84">
        <v>823.90352266000002</v>
      </c>
      <c r="D35" s="84">
        <v>816.88265290000004</v>
      </c>
      <c r="E35" s="84">
        <v>165.86663331</v>
      </c>
      <c r="F35" s="84">
        <v>165.86663331</v>
      </c>
    </row>
    <row r="36" spans="1:6" ht="12.75" customHeight="1" x14ac:dyDescent="0.2">
      <c r="A36" s="83" t="s">
        <v>153</v>
      </c>
      <c r="B36" s="83">
        <v>4</v>
      </c>
      <c r="C36" s="84">
        <v>840.32204614</v>
      </c>
      <c r="D36" s="84">
        <v>829.19877133</v>
      </c>
      <c r="E36" s="84">
        <v>168.36740021</v>
      </c>
      <c r="F36" s="84">
        <v>168.36740021</v>
      </c>
    </row>
    <row r="37" spans="1:6" ht="12.75" customHeight="1" x14ac:dyDescent="0.2">
      <c r="A37" s="83" t="s">
        <v>153</v>
      </c>
      <c r="B37" s="83">
        <v>5</v>
      </c>
      <c r="C37" s="84">
        <v>842.39809175000005</v>
      </c>
      <c r="D37" s="84">
        <v>832.60268058999998</v>
      </c>
      <c r="E37" s="84">
        <v>169.05855819000001</v>
      </c>
      <c r="F37" s="84">
        <v>169.05855819000001</v>
      </c>
    </row>
    <row r="38" spans="1:6" ht="12.75" customHeight="1" x14ac:dyDescent="0.2">
      <c r="A38" s="83" t="s">
        <v>153</v>
      </c>
      <c r="B38" s="83">
        <v>6</v>
      </c>
      <c r="C38" s="84">
        <v>828.11133852</v>
      </c>
      <c r="D38" s="84">
        <v>814.07595652999998</v>
      </c>
      <c r="E38" s="84">
        <v>165.29673837999999</v>
      </c>
      <c r="F38" s="84">
        <v>165.29673837999999</v>
      </c>
    </row>
    <row r="39" spans="1:6" ht="12.75" customHeight="1" x14ac:dyDescent="0.2">
      <c r="A39" s="83" t="s">
        <v>153</v>
      </c>
      <c r="B39" s="83">
        <v>7</v>
      </c>
      <c r="C39" s="84">
        <v>816.38540408999995</v>
      </c>
      <c r="D39" s="84">
        <v>804.46801764999998</v>
      </c>
      <c r="E39" s="84">
        <v>163.34586272999999</v>
      </c>
      <c r="F39" s="84">
        <v>163.34586272999999</v>
      </c>
    </row>
    <row r="40" spans="1:6" ht="12.75" customHeight="1" x14ac:dyDescent="0.2">
      <c r="A40" s="83" t="s">
        <v>153</v>
      </c>
      <c r="B40" s="83">
        <v>8</v>
      </c>
      <c r="C40" s="84">
        <v>798.71862500999998</v>
      </c>
      <c r="D40" s="84">
        <v>788.58466310999995</v>
      </c>
      <c r="E40" s="84">
        <v>160.12077461000001</v>
      </c>
      <c r="F40" s="84">
        <v>160.12077461000001</v>
      </c>
    </row>
    <row r="41" spans="1:6" ht="12.75" customHeight="1" x14ac:dyDescent="0.2">
      <c r="A41" s="83" t="s">
        <v>153</v>
      </c>
      <c r="B41" s="83">
        <v>9</v>
      </c>
      <c r="C41" s="84">
        <v>775.87111537999999</v>
      </c>
      <c r="D41" s="84">
        <v>763.99528576</v>
      </c>
      <c r="E41" s="84">
        <v>155.12794335999999</v>
      </c>
      <c r="F41" s="84">
        <v>155.12794335999999</v>
      </c>
    </row>
    <row r="42" spans="1:6" ht="12.75" customHeight="1" x14ac:dyDescent="0.2">
      <c r="A42" s="83" t="s">
        <v>153</v>
      </c>
      <c r="B42" s="83">
        <v>10</v>
      </c>
      <c r="C42" s="84">
        <v>762.82467051000003</v>
      </c>
      <c r="D42" s="84">
        <v>751.46192125000005</v>
      </c>
      <c r="E42" s="84">
        <v>152.58306501000001</v>
      </c>
      <c r="F42" s="84">
        <v>152.58306501000001</v>
      </c>
    </row>
    <row r="43" spans="1:6" ht="12.75" customHeight="1" x14ac:dyDescent="0.2">
      <c r="A43" s="83" t="s">
        <v>153</v>
      </c>
      <c r="B43" s="83">
        <v>11</v>
      </c>
      <c r="C43" s="84">
        <v>764.72505029000001</v>
      </c>
      <c r="D43" s="84">
        <v>756.88102132999995</v>
      </c>
      <c r="E43" s="84">
        <v>153.68340406999999</v>
      </c>
      <c r="F43" s="84">
        <v>153.68340406999999</v>
      </c>
    </row>
    <row r="44" spans="1:6" ht="12.75" customHeight="1" x14ac:dyDescent="0.2">
      <c r="A44" s="83" t="s">
        <v>153</v>
      </c>
      <c r="B44" s="83">
        <v>12</v>
      </c>
      <c r="C44" s="84">
        <v>768.71896312000001</v>
      </c>
      <c r="D44" s="84">
        <v>759.53286203000005</v>
      </c>
      <c r="E44" s="84">
        <v>154.22185580999999</v>
      </c>
      <c r="F44" s="84">
        <v>154.22185580999999</v>
      </c>
    </row>
    <row r="45" spans="1:6" ht="12.75" customHeight="1" x14ac:dyDescent="0.2">
      <c r="A45" s="83" t="s">
        <v>153</v>
      </c>
      <c r="B45" s="83">
        <v>13</v>
      </c>
      <c r="C45" s="84">
        <v>776.95236480999995</v>
      </c>
      <c r="D45" s="84">
        <v>765.17311987999994</v>
      </c>
      <c r="E45" s="84">
        <v>155.36710056999999</v>
      </c>
      <c r="F45" s="84">
        <v>155.36710056999999</v>
      </c>
    </row>
    <row r="46" spans="1:6" ht="12.75" customHeight="1" x14ac:dyDescent="0.2">
      <c r="A46" s="83" t="s">
        <v>153</v>
      </c>
      <c r="B46" s="83">
        <v>14</v>
      </c>
      <c r="C46" s="84">
        <v>769.39340245999995</v>
      </c>
      <c r="D46" s="84">
        <v>763.18337321000001</v>
      </c>
      <c r="E46" s="84">
        <v>154.96308590000001</v>
      </c>
      <c r="F46" s="84">
        <v>154.96308590000001</v>
      </c>
    </row>
    <row r="47" spans="1:6" ht="12.75" customHeight="1" x14ac:dyDescent="0.2">
      <c r="A47" s="83" t="s">
        <v>153</v>
      </c>
      <c r="B47" s="83">
        <v>15</v>
      </c>
      <c r="C47" s="84">
        <v>772.90690846999996</v>
      </c>
      <c r="D47" s="84">
        <v>769.60467155000003</v>
      </c>
      <c r="E47" s="84">
        <v>156.26691959999999</v>
      </c>
      <c r="F47" s="84">
        <v>156.26691959999999</v>
      </c>
    </row>
    <row r="48" spans="1:6" ht="12.75" customHeight="1" x14ac:dyDescent="0.2">
      <c r="A48" s="83" t="s">
        <v>153</v>
      </c>
      <c r="B48" s="83">
        <v>16</v>
      </c>
      <c r="C48" s="84">
        <v>776.31766279999999</v>
      </c>
      <c r="D48" s="84">
        <v>766.90329882000003</v>
      </c>
      <c r="E48" s="84">
        <v>155.71841047000001</v>
      </c>
      <c r="F48" s="84">
        <v>155.71841047000001</v>
      </c>
    </row>
    <row r="49" spans="1:6" ht="12.75" customHeight="1" x14ac:dyDescent="0.2">
      <c r="A49" s="83" t="s">
        <v>153</v>
      </c>
      <c r="B49" s="83">
        <v>17</v>
      </c>
      <c r="C49" s="84">
        <v>732.68532282000001</v>
      </c>
      <c r="D49" s="84">
        <v>724.27473496000005</v>
      </c>
      <c r="E49" s="84">
        <v>147.06275307999999</v>
      </c>
      <c r="F49" s="84">
        <v>147.06275307999999</v>
      </c>
    </row>
    <row r="50" spans="1:6" ht="12.75" customHeight="1" x14ac:dyDescent="0.2">
      <c r="A50" s="83" t="s">
        <v>153</v>
      </c>
      <c r="B50" s="83">
        <v>18</v>
      </c>
      <c r="C50" s="84">
        <v>715.89805350999995</v>
      </c>
      <c r="D50" s="84">
        <v>706.10601515999997</v>
      </c>
      <c r="E50" s="84">
        <v>143.37362542</v>
      </c>
      <c r="F50" s="84">
        <v>143.37362542</v>
      </c>
    </row>
    <row r="51" spans="1:6" ht="12.75" customHeight="1" x14ac:dyDescent="0.2">
      <c r="A51" s="83" t="s">
        <v>153</v>
      </c>
      <c r="B51" s="83">
        <v>19</v>
      </c>
      <c r="C51" s="84">
        <v>694.62482938999995</v>
      </c>
      <c r="D51" s="84">
        <v>685.03395243</v>
      </c>
      <c r="E51" s="84">
        <v>139.09497893</v>
      </c>
      <c r="F51" s="84">
        <v>139.09497893</v>
      </c>
    </row>
    <row r="52" spans="1:6" ht="12.75" customHeight="1" x14ac:dyDescent="0.2">
      <c r="A52" s="83" t="s">
        <v>153</v>
      </c>
      <c r="B52" s="83">
        <v>20</v>
      </c>
      <c r="C52" s="84">
        <v>693.52468493000003</v>
      </c>
      <c r="D52" s="84">
        <v>683.95024459000001</v>
      </c>
      <c r="E52" s="84">
        <v>138.87493388999999</v>
      </c>
      <c r="F52" s="84">
        <v>138.87493388999999</v>
      </c>
    </row>
    <row r="53" spans="1:6" ht="12.75" customHeight="1" x14ac:dyDescent="0.2">
      <c r="A53" s="83" t="s">
        <v>153</v>
      </c>
      <c r="B53" s="83">
        <v>21</v>
      </c>
      <c r="C53" s="84">
        <v>695.55296812999995</v>
      </c>
      <c r="D53" s="84">
        <v>691.82009360999996</v>
      </c>
      <c r="E53" s="84">
        <v>140.47289334999999</v>
      </c>
      <c r="F53" s="84">
        <v>140.47289334999999</v>
      </c>
    </row>
    <row r="54" spans="1:6" ht="12.75" customHeight="1" x14ac:dyDescent="0.2">
      <c r="A54" s="83" t="s">
        <v>153</v>
      </c>
      <c r="B54" s="83">
        <v>22</v>
      </c>
      <c r="C54" s="84">
        <v>717.24355347999995</v>
      </c>
      <c r="D54" s="84">
        <v>707.98441046999994</v>
      </c>
      <c r="E54" s="84">
        <v>143.75503040000001</v>
      </c>
      <c r="F54" s="84">
        <v>143.75503040000001</v>
      </c>
    </row>
    <row r="55" spans="1:6" ht="12.75" customHeight="1" x14ac:dyDescent="0.2">
      <c r="A55" s="83" t="s">
        <v>153</v>
      </c>
      <c r="B55" s="83">
        <v>23</v>
      </c>
      <c r="C55" s="84">
        <v>732.20593440000005</v>
      </c>
      <c r="D55" s="84">
        <v>722.10167392000005</v>
      </c>
      <c r="E55" s="84">
        <v>146.62151673</v>
      </c>
      <c r="F55" s="84">
        <v>146.62151673</v>
      </c>
    </row>
    <row r="56" spans="1:6" ht="12.75" customHeight="1" x14ac:dyDescent="0.2">
      <c r="A56" s="83" t="s">
        <v>153</v>
      </c>
      <c r="B56" s="83">
        <v>24</v>
      </c>
      <c r="C56" s="84">
        <v>759.75881189999996</v>
      </c>
      <c r="D56" s="84">
        <v>749.52555776999998</v>
      </c>
      <c r="E56" s="84">
        <v>152.18988970000001</v>
      </c>
      <c r="F56" s="84">
        <v>152.18988970000001</v>
      </c>
    </row>
    <row r="57" spans="1:6" ht="12.75" customHeight="1" x14ac:dyDescent="0.2">
      <c r="A57" s="83" t="s">
        <v>154</v>
      </c>
      <c r="B57" s="83">
        <v>1</v>
      </c>
      <c r="C57" s="84">
        <v>777.20850519999999</v>
      </c>
      <c r="D57" s="84">
        <v>766.72779392999996</v>
      </c>
      <c r="E57" s="84">
        <v>155.68277449999999</v>
      </c>
      <c r="F57" s="84">
        <v>155.68277449999999</v>
      </c>
    </row>
    <row r="58" spans="1:6" ht="12.75" customHeight="1" x14ac:dyDescent="0.2">
      <c r="A58" s="83" t="s">
        <v>154</v>
      </c>
      <c r="B58" s="83">
        <v>2</v>
      </c>
      <c r="C58" s="84">
        <v>813.79404388</v>
      </c>
      <c r="D58" s="84">
        <v>804.48038117999999</v>
      </c>
      <c r="E58" s="84">
        <v>163.34837313</v>
      </c>
      <c r="F58" s="84">
        <v>163.34837313</v>
      </c>
    </row>
    <row r="59" spans="1:6" ht="12.75" customHeight="1" x14ac:dyDescent="0.2">
      <c r="A59" s="83" t="s">
        <v>154</v>
      </c>
      <c r="B59" s="83">
        <v>3</v>
      </c>
      <c r="C59" s="84">
        <v>837.74366842999996</v>
      </c>
      <c r="D59" s="84">
        <v>826.80636412000001</v>
      </c>
      <c r="E59" s="84">
        <v>167.88162599</v>
      </c>
      <c r="F59" s="84">
        <v>167.88162599</v>
      </c>
    </row>
    <row r="60" spans="1:6" ht="12.75" customHeight="1" x14ac:dyDescent="0.2">
      <c r="A60" s="83" t="s">
        <v>154</v>
      </c>
      <c r="B60" s="83">
        <v>4</v>
      </c>
      <c r="C60" s="84">
        <v>844.89964170999997</v>
      </c>
      <c r="D60" s="84">
        <v>836.59529396999994</v>
      </c>
      <c r="E60" s="84">
        <v>169.86925155</v>
      </c>
      <c r="F60" s="84">
        <v>169.86925155</v>
      </c>
    </row>
    <row r="61" spans="1:6" ht="12.75" customHeight="1" x14ac:dyDescent="0.2">
      <c r="A61" s="83" t="s">
        <v>154</v>
      </c>
      <c r="B61" s="83">
        <v>5</v>
      </c>
      <c r="C61" s="84">
        <v>829.97817643999997</v>
      </c>
      <c r="D61" s="84">
        <v>821.55310110000005</v>
      </c>
      <c r="E61" s="84">
        <v>166.81495987</v>
      </c>
      <c r="F61" s="84">
        <v>166.81495987</v>
      </c>
    </row>
    <row r="62" spans="1:6" ht="12.75" customHeight="1" x14ac:dyDescent="0.2">
      <c r="A62" s="83" t="s">
        <v>154</v>
      </c>
      <c r="B62" s="83">
        <v>6</v>
      </c>
      <c r="C62" s="84">
        <v>813.42605232000005</v>
      </c>
      <c r="D62" s="84">
        <v>808.54971207000006</v>
      </c>
      <c r="E62" s="84">
        <v>164.17464383999999</v>
      </c>
      <c r="F62" s="84">
        <v>164.17464383999999</v>
      </c>
    </row>
    <row r="63" spans="1:6" ht="12.75" customHeight="1" x14ac:dyDescent="0.2">
      <c r="A63" s="83" t="s">
        <v>154</v>
      </c>
      <c r="B63" s="83">
        <v>7</v>
      </c>
      <c r="C63" s="84">
        <v>791.99167777000002</v>
      </c>
      <c r="D63" s="84">
        <v>786.74852257999999</v>
      </c>
      <c r="E63" s="84">
        <v>159.74794940000001</v>
      </c>
      <c r="F63" s="84">
        <v>159.74794940000001</v>
      </c>
    </row>
    <row r="64" spans="1:6" ht="12.75" customHeight="1" x14ac:dyDescent="0.2">
      <c r="A64" s="83" t="s">
        <v>154</v>
      </c>
      <c r="B64" s="83">
        <v>8</v>
      </c>
      <c r="C64" s="84">
        <v>786.24086507000004</v>
      </c>
      <c r="D64" s="84">
        <v>777.91395237999996</v>
      </c>
      <c r="E64" s="84">
        <v>157.95410494000001</v>
      </c>
      <c r="F64" s="84">
        <v>157.95410494000001</v>
      </c>
    </row>
    <row r="65" spans="1:6" ht="12.75" customHeight="1" x14ac:dyDescent="0.2">
      <c r="A65" s="83" t="s">
        <v>154</v>
      </c>
      <c r="B65" s="83">
        <v>9</v>
      </c>
      <c r="C65" s="84">
        <v>773.82150673000001</v>
      </c>
      <c r="D65" s="84">
        <v>763.34857355999998</v>
      </c>
      <c r="E65" s="84">
        <v>154.99662954999999</v>
      </c>
      <c r="F65" s="84">
        <v>154.99662954999999</v>
      </c>
    </row>
    <row r="66" spans="1:6" ht="12.75" customHeight="1" x14ac:dyDescent="0.2">
      <c r="A66" s="83" t="s">
        <v>154</v>
      </c>
      <c r="B66" s="83">
        <v>10</v>
      </c>
      <c r="C66" s="84">
        <v>738.20383820999996</v>
      </c>
      <c r="D66" s="84">
        <v>734.59510311999998</v>
      </c>
      <c r="E66" s="84">
        <v>149.15828628</v>
      </c>
      <c r="F66" s="84">
        <v>149.15828628</v>
      </c>
    </row>
    <row r="67" spans="1:6" ht="12.75" customHeight="1" x14ac:dyDescent="0.2">
      <c r="A67" s="83" t="s">
        <v>154</v>
      </c>
      <c r="B67" s="83">
        <v>11</v>
      </c>
      <c r="C67" s="84">
        <v>725.54975333000004</v>
      </c>
      <c r="D67" s="84">
        <v>720.21242037000002</v>
      </c>
      <c r="E67" s="84">
        <v>146.23790700999999</v>
      </c>
      <c r="F67" s="84">
        <v>146.23790700999999</v>
      </c>
    </row>
    <row r="68" spans="1:6" ht="12.75" customHeight="1" x14ac:dyDescent="0.2">
      <c r="A68" s="83" t="s">
        <v>154</v>
      </c>
      <c r="B68" s="83">
        <v>12</v>
      </c>
      <c r="C68" s="84">
        <v>735.12098405999996</v>
      </c>
      <c r="D68" s="84">
        <v>731.35917494</v>
      </c>
      <c r="E68" s="84">
        <v>148.50123657</v>
      </c>
      <c r="F68" s="84">
        <v>148.50123657</v>
      </c>
    </row>
    <row r="69" spans="1:6" ht="12.75" customHeight="1" x14ac:dyDescent="0.2">
      <c r="A69" s="83" t="s">
        <v>154</v>
      </c>
      <c r="B69" s="83">
        <v>13</v>
      </c>
      <c r="C69" s="84">
        <v>741.90579923999996</v>
      </c>
      <c r="D69" s="84">
        <v>730.12724372000002</v>
      </c>
      <c r="E69" s="84">
        <v>148.25109502999999</v>
      </c>
      <c r="F69" s="84">
        <v>148.25109502999999</v>
      </c>
    </row>
    <row r="70" spans="1:6" ht="12.75" customHeight="1" x14ac:dyDescent="0.2">
      <c r="A70" s="83" t="s">
        <v>154</v>
      </c>
      <c r="B70" s="83">
        <v>14</v>
      </c>
      <c r="C70" s="84">
        <v>748.46655490000001</v>
      </c>
      <c r="D70" s="84">
        <v>735.93585631999997</v>
      </c>
      <c r="E70" s="84">
        <v>149.43052394</v>
      </c>
      <c r="F70" s="84">
        <v>149.43052394</v>
      </c>
    </row>
    <row r="71" spans="1:6" ht="12.75" customHeight="1" x14ac:dyDescent="0.2">
      <c r="A71" s="83" t="s">
        <v>154</v>
      </c>
      <c r="B71" s="83">
        <v>15</v>
      </c>
      <c r="C71" s="84">
        <v>754.63338194999994</v>
      </c>
      <c r="D71" s="84">
        <v>743.30336189000002</v>
      </c>
      <c r="E71" s="84">
        <v>150.92648341</v>
      </c>
      <c r="F71" s="84">
        <v>150.92648341</v>
      </c>
    </row>
    <row r="72" spans="1:6" ht="12.75" customHeight="1" x14ac:dyDescent="0.2">
      <c r="A72" s="83" t="s">
        <v>154</v>
      </c>
      <c r="B72" s="83">
        <v>16</v>
      </c>
      <c r="C72" s="84">
        <v>736.91340200000002</v>
      </c>
      <c r="D72" s="84">
        <v>725.82853433000002</v>
      </c>
      <c r="E72" s="84">
        <v>147.37824939999999</v>
      </c>
      <c r="F72" s="84">
        <v>147.37824939999999</v>
      </c>
    </row>
    <row r="73" spans="1:6" ht="12.75" customHeight="1" x14ac:dyDescent="0.2">
      <c r="A73" s="83" t="s">
        <v>154</v>
      </c>
      <c r="B73" s="83">
        <v>17</v>
      </c>
      <c r="C73" s="84">
        <v>692.83592173</v>
      </c>
      <c r="D73" s="84">
        <v>682.02914062000002</v>
      </c>
      <c r="E73" s="84">
        <v>138.48485700000001</v>
      </c>
      <c r="F73" s="84">
        <v>138.48485700000001</v>
      </c>
    </row>
    <row r="74" spans="1:6" ht="12.75" customHeight="1" x14ac:dyDescent="0.2">
      <c r="A74" s="83" t="s">
        <v>154</v>
      </c>
      <c r="B74" s="83">
        <v>18</v>
      </c>
      <c r="C74" s="84">
        <v>671.99595081999996</v>
      </c>
      <c r="D74" s="84">
        <v>661.66155674000004</v>
      </c>
      <c r="E74" s="84">
        <v>134.34925372999999</v>
      </c>
      <c r="F74" s="84">
        <v>134.34925372999999</v>
      </c>
    </row>
    <row r="75" spans="1:6" ht="12.75" customHeight="1" x14ac:dyDescent="0.2">
      <c r="A75" s="83" t="s">
        <v>154</v>
      </c>
      <c r="B75" s="83">
        <v>19</v>
      </c>
      <c r="C75" s="84">
        <v>658.13153222999995</v>
      </c>
      <c r="D75" s="84">
        <v>654.21622615000001</v>
      </c>
      <c r="E75" s="84">
        <v>132.83749202000001</v>
      </c>
      <c r="F75" s="84">
        <v>132.83749202000001</v>
      </c>
    </row>
    <row r="76" spans="1:6" ht="12.75" customHeight="1" x14ac:dyDescent="0.2">
      <c r="A76" s="83" t="s">
        <v>154</v>
      </c>
      <c r="B76" s="83">
        <v>20</v>
      </c>
      <c r="C76" s="84">
        <v>663.41585523000003</v>
      </c>
      <c r="D76" s="84">
        <v>654.05330686000002</v>
      </c>
      <c r="E76" s="84">
        <v>132.80441153000001</v>
      </c>
      <c r="F76" s="84">
        <v>132.80441153000001</v>
      </c>
    </row>
    <row r="77" spans="1:6" ht="12.75" customHeight="1" x14ac:dyDescent="0.2">
      <c r="A77" s="83" t="s">
        <v>154</v>
      </c>
      <c r="B77" s="83">
        <v>21</v>
      </c>
      <c r="C77" s="84">
        <v>664.75151216999996</v>
      </c>
      <c r="D77" s="84">
        <v>655.58196105000002</v>
      </c>
      <c r="E77" s="84">
        <v>133.11480216999999</v>
      </c>
      <c r="F77" s="84">
        <v>133.11480216999999</v>
      </c>
    </row>
    <row r="78" spans="1:6" ht="12.75" customHeight="1" x14ac:dyDescent="0.2">
      <c r="A78" s="83" t="s">
        <v>154</v>
      </c>
      <c r="B78" s="83">
        <v>22</v>
      </c>
      <c r="C78" s="84">
        <v>693.55788806999999</v>
      </c>
      <c r="D78" s="84">
        <v>684.18158474999996</v>
      </c>
      <c r="E78" s="84">
        <v>138.92190711999999</v>
      </c>
      <c r="F78" s="84">
        <v>138.92190711999999</v>
      </c>
    </row>
    <row r="79" spans="1:6" ht="12.75" customHeight="1" x14ac:dyDescent="0.2">
      <c r="A79" s="83" t="s">
        <v>154</v>
      </c>
      <c r="B79" s="83">
        <v>23</v>
      </c>
      <c r="C79" s="84">
        <v>706.97109735000004</v>
      </c>
      <c r="D79" s="84">
        <v>697.91809296999998</v>
      </c>
      <c r="E79" s="84">
        <v>141.71108175000001</v>
      </c>
      <c r="F79" s="84">
        <v>141.71108175000001</v>
      </c>
    </row>
    <row r="80" spans="1:6" ht="12.75" customHeight="1" x14ac:dyDescent="0.2">
      <c r="A80" s="83" t="s">
        <v>154</v>
      </c>
      <c r="B80" s="83">
        <v>24</v>
      </c>
      <c r="C80" s="84">
        <v>734.31952240999999</v>
      </c>
      <c r="D80" s="84">
        <v>724.37799746999997</v>
      </c>
      <c r="E80" s="84">
        <v>147.08372034999999</v>
      </c>
      <c r="F80" s="84">
        <v>147.08372034999999</v>
      </c>
    </row>
    <row r="81" spans="1:6" ht="12.75" customHeight="1" x14ac:dyDescent="0.2">
      <c r="A81" s="83" t="s">
        <v>155</v>
      </c>
      <c r="B81" s="83">
        <v>1</v>
      </c>
      <c r="C81" s="84">
        <v>719.10082619000002</v>
      </c>
      <c r="D81" s="84">
        <v>709.55143376000001</v>
      </c>
      <c r="E81" s="84">
        <v>144.07321181</v>
      </c>
      <c r="F81" s="84">
        <v>144.07321181</v>
      </c>
    </row>
    <row r="82" spans="1:6" ht="12.75" customHeight="1" x14ac:dyDescent="0.2">
      <c r="A82" s="83" t="s">
        <v>155</v>
      </c>
      <c r="B82" s="83">
        <v>2</v>
      </c>
      <c r="C82" s="84">
        <v>759.09294606000003</v>
      </c>
      <c r="D82" s="84">
        <v>749.04505495000001</v>
      </c>
      <c r="E82" s="84">
        <v>152.09232442000001</v>
      </c>
      <c r="F82" s="84">
        <v>152.09232442000001</v>
      </c>
    </row>
    <row r="83" spans="1:6" ht="12.75" customHeight="1" x14ac:dyDescent="0.2">
      <c r="A83" s="83" t="s">
        <v>155</v>
      </c>
      <c r="B83" s="83">
        <v>3</v>
      </c>
      <c r="C83" s="84">
        <v>774.90216293000003</v>
      </c>
      <c r="D83" s="84">
        <v>764.84562036</v>
      </c>
      <c r="E83" s="84">
        <v>155.30060234999999</v>
      </c>
      <c r="F83" s="84">
        <v>155.30060234999999</v>
      </c>
    </row>
    <row r="84" spans="1:6" ht="12.75" customHeight="1" x14ac:dyDescent="0.2">
      <c r="A84" s="83" t="s">
        <v>155</v>
      </c>
      <c r="B84" s="83">
        <v>4</v>
      </c>
      <c r="C84" s="84">
        <v>779.82135431999995</v>
      </c>
      <c r="D84" s="84">
        <v>769.60781248000001</v>
      </c>
      <c r="E84" s="84">
        <v>156.26755736000001</v>
      </c>
      <c r="F84" s="84">
        <v>156.26755736000001</v>
      </c>
    </row>
    <row r="85" spans="1:6" ht="12.75" customHeight="1" x14ac:dyDescent="0.2">
      <c r="A85" s="83" t="s">
        <v>155</v>
      </c>
      <c r="B85" s="83">
        <v>5</v>
      </c>
      <c r="C85" s="84">
        <v>796.65006536999999</v>
      </c>
      <c r="D85" s="84">
        <v>786.05328745999998</v>
      </c>
      <c r="E85" s="84">
        <v>159.60678308999999</v>
      </c>
      <c r="F85" s="84">
        <v>159.60678308999999</v>
      </c>
    </row>
    <row r="86" spans="1:6" ht="12.75" customHeight="1" x14ac:dyDescent="0.2">
      <c r="A86" s="83" t="s">
        <v>155</v>
      </c>
      <c r="B86" s="83">
        <v>6</v>
      </c>
      <c r="C86" s="84">
        <v>780.12792417000003</v>
      </c>
      <c r="D86" s="84">
        <v>772.73518056</v>
      </c>
      <c r="E86" s="84">
        <v>156.90256413</v>
      </c>
      <c r="F86" s="84">
        <v>156.90256413</v>
      </c>
    </row>
    <row r="87" spans="1:6" ht="12.75" customHeight="1" x14ac:dyDescent="0.2">
      <c r="A87" s="83" t="s">
        <v>155</v>
      </c>
      <c r="B87" s="83">
        <v>7</v>
      </c>
      <c r="C87" s="84">
        <v>768.26039631000003</v>
      </c>
      <c r="D87" s="84">
        <v>757.97941840999999</v>
      </c>
      <c r="E87" s="84">
        <v>153.90643173000001</v>
      </c>
      <c r="F87" s="84">
        <v>153.90643173000001</v>
      </c>
    </row>
    <row r="88" spans="1:6" ht="12.75" customHeight="1" x14ac:dyDescent="0.2">
      <c r="A88" s="83" t="s">
        <v>155</v>
      </c>
      <c r="B88" s="83">
        <v>8</v>
      </c>
      <c r="C88" s="84">
        <v>758.76514509000003</v>
      </c>
      <c r="D88" s="84">
        <v>748.54139726999995</v>
      </c>
      <c r="E88" s="84">
        <v>151.99005758999999</v>
      </c>
      <c r="F88" s="84">
        <v>151.99005758999999</v>
      </c>
    </row>
    <row r="89" spans="1:6" ht="12.75" customHeight="1" x14ac:dyDescent="0.2">
      <c r="A89" s="83" t="s">
        <v>155</v>
      </c>
      <c r="B89" s="83">
        <v>9</v>
      </c>
      <c r="C89" s="84">
        <v>722.63028846999998</v>
      </c>
      <c r="D89" s="84">
        <v>711.86689271</v>
      </c>
      <c r="E89" s="84">
        <v>144.54336180999999</v>
      </c>
      <c r="F89" s="84">
        <v>144.54336180999999</v>
      </c>
    </row>
    <row r="90" spans="1:6" ht="12.75" customHeight="1" x14ac:dyDescent="0.2">
      <c r="A90" s="83" t="s">
        <v>155</v>
      </c>
      <c r="B90" s="83">
        <v>10</v>
      </c>
      <c r="C90" s="84">
        <v>677.55245958</v>
      </c>
      <c r="D90" s="84">
        <v>666.76157103000003</v>
      </c>
      <c r="E90" s="84">
        <v>135.38480296</v>
      </c>
      <c r="F90" s="84">
        <v>135.38480296</v>
      </c>
    </row>
    <row r="91" spans="1:6" ht="12.75" customHeight="1" x14ac:dyDescent="0.2">
      <c r="A91" s="83" t="s">
        <v>155</v>
      </c>
      <c r="B91" s="83">
        <v>11</v>
      </c>
      <c r="C91" s="84">
        <v>659.00995275000002</v>
      </c>
      <c r="D91" s="84">
        <v>652.82741442999998</v>
      </c>
      <c r="E91" s="84">
        <v>132.55549615999999</v>
      </c>
      <c r="F91" s="84">
        <v>132.55549615999999</v>
      </c>
    </row>
    <row r="92" spans="1:6" ht="12.75" customHeight="1" x14ac:dyDescent="0.2">
      <c r="A92" s="83" t="s">
        <v>155</v>
      </c>
      <c r="B92" s="83">
        <v>12</v>
      </c>
      <c r="C92" s="84">
        <v>665.72243629000002</v>
      </c>
      <c r="D92" s="84">
        <v>655.28850250999994</v>
      </c>
      <c r="E92" s="84">
        <v>133.05521590999999</v>
      </c>
      <c r="F92" s="84">
        <v>133.05521590999999</v>
      </c>
    </row>
    <row r="93" spans="1:6" ht="12.75" customHeight="1" x14ac:dyDescent="0.2">
      <c r="A93" s="83" t="s">
        <v>155</v>
      </c>
      <c r="B93" s="83">
        <v>13</v>
      </c>
      <c r="C93" s="84">
        <v>669.80247294000003</v>
      </c>
      <c r="D93" s="84">
        <v>659.30521308000004</v>
      </c>
      <c r="E93" s="84">
        <v>133.87080216000001</v>
      </c>
      <c r="F93" s="84">
        <v>133.87080216000001</v>
      </c>
    </row>
    <row r="94" spans="1:6" ht="12.75" customHeight="1" x14ac:dyDescent="0.2">
      <c r="A94" s="83" t="s">
        <v>155</v>
      </c>
      <c r="B94" s="83">
        <v>14</v>
      </c>
      <c r="C94" s="84">
        <v>672.27151916000003</v>
      </c>
      <c r="D94" s="84">
        <v>662.96856463999995</v>
      </c>
      <c r="E94" s="84">
        <v>134.61463946000001</v>
      </c>
      <c r="F94" s="84">
        <v>134.61463946000001</v>
      </c>
    </row>
    <row r="95" spans="1:6" ht="12.75" customHeight="1" x14ac:dyDescent="0.2">
      <c r="A95" s="83" t="s">
        <v>155</v>
      </c>
      <c r="B95" s="83">
        <v>15</v>
      </c>
      <c r="C95" s="84">
        <v>677.33242299000005</v>
      </c>
      <c r="D95" s="84">
        <v>669.87922946000003</v>
      </c>
      <c r="E95" s="84">
        <v>136.0178382</v>
      </c>
      <c r="F95" s="84">
        <v>136.0178382</v>
      </c>
    </row>
    <row r="96" spans="1:6" ht="12.75" customHeight="1" x14ac:dyDescent="0.2">
      <c r="A96" s="83" t="s">
        <v>155</v>
      </c>
      <c r="B96" s="83">
        <v>16</v>
      </c>
      <c r="C96" s="84">
        <v>667.25530976000005</v>
      </c>
      <c r="D96" s="84">
        <v>663.27837933000001</v>
      </c>
      <c r="E96" s="84">
        <v>134.67754681</v>
      </c>
      <c r="F96" s="84">
        <v>134.67754681</v>
      </c>
    </row>
    <row r="97" spans="1:6" ht="12.75" customHeight="1" x14ac:dyDescent="0.2">
      <c r="A97" s="83" t="s">
        <v>155</v>
      </c>
      <c r="B97" s="83">
        <v>17</v>
      </c>
      <c r="C97" s="84">
        <v>638.38229124999998</v>
      </c>
      <c r="D97" s="84">
        <v>628.20076758000005</v>
      </c>
      <c r="E97" s="84">
        <v>127.55509739999999</v>
      </c>
      <c r="F97" s="84">
        <v>127.55509739999999</v>
      </c>
    </row>
    <row r="98" spans="1:6" ht="12.75" customHeight="1" x14ac:dyDescent="0.2">
      <c r="A98" s="83" t="s">
        <v>155</v>
      </c>
      <c r="B98" s="83">
        <v>18</v>
      </c>
      <c r="C98" s="84">
        <v>605.91013740000005</v>
      </c>
      <c r="D98" s="84">
        <v>601.13547357000004</v>
      </c>
      <c r="E98" s="84">
        <v>122.05953549</v>
      </c>
      <c r="F98" s="84">
        <v>122.05953549</v>
      </c>
    </row>
    <row r="99" spans="1:6" ht="12.75" customHeight="1" x14ac:dyDescent="0.2">
      <c r="A99" s="83" t="s">
        <v>155</v>
      </c>
      <c r="B99" s="83">
        <v>19</v>
      </c>
      <c r="C99" s="84">
        <v>592.61432418000004</v>
      </c>
      <c r="D99" s="84">
        <v>584.02489289000005</v>
      </c>
      <c r="E99" s="84">
        <v>118.58526118</v>
      </c>
      <c r="F99" s="84">
        <v>118.58526118</v>
      </c>
    </row>
    <row r="100" spans="1:6" ht="12.75" customHeight="1" x14ac:dyDescent="0.2">
      <c r="A100" s="83" t="s">
        <v>155</v>
      </c>
      <c r="B100" s="83">
        <v>20</v>
      </c>
      <c r="C100" s="84">
        <v>589.94302054000002</v>
      </c>
      <c r="D100" s="84">
        <v>584.57056741999997</v>
      </c>
      <c r="E100" s="84">
        <v>118.69605946999999</v>
      </c>
      <c r="F100" s="84">
        <v>118.69605946999999</v>
      </c>
    </row>
    <row r="101" spans="1:6" ht="12.75" customHeight="1" x14ac:dyDescent="0.2">
      <c r="A101" s="83" t="s">
        <v>155</v>
      </c>
      <c r="B101" s="83">
        <v>21</v>
      </c>
      <c r="C101" s="84">
        <v>604.39518461</v>
      </c>
      <c r="D101" s="84">
        <v>595.90837979000003</v>
      </c>
      <c r="E101" s="84">
        <v>120.99818299</v>
      </c>
      <c r="F101" s="84">
        <v>120.99818299</v>
      </c>
    </row>
    <row r="102" spans="1:6" ht="12.75" customHeight="1" x14ac:dyDescent="0.2">
      <c r="A102" s="83" t="s">
        <v>155</v>
      </c>
      <c r="B102" s="83">
        <v>22</v>
      </c>
      <c r="C102" s="84">
        <v>612.34199236999996</v>
      </c>
      <c r="D102" s="84">
        <v>603.53337369999997</v>
      </c>
      <c r="E102" s="84">
        <v>122.54642502999999</v>
      </c>
      <c r="F102" s="84">
        <v>122.54642502999999</v>
      </c>
    </row>
    <row r="103" spans="1:6" ht="12.75" customHeight="1" x14ac:dyDescent="0.2">
      <c r="A103" s="83" t="s">
        <v>155</v>
      </c>
      <c r="B103" s="83">
        <v>23</v>
      </c>
      <c r="C103" s="84">
        <v>625.58603509</v>
      </c>
      <c r="D103" s="84">
        <v>616.67141816000003</v>
      </c>
      <c r="E103" s="84">
        <v>125.21408261000001</v>
      </c>
      <c r="F103" s="84">
        <v>125.21408261000001</v>
      </c>
    </row>
    <row r="104" spans="1:6" ht="12.75" customHeight="1" x14ac:dyDescent="0.2">
      <c r="A104" s="83" t="s">
        <v>155</v>
      </c>
      <c r="B104" s="83">
        <v>24</v>
      </c>
      <c r="C104" s="84">
        <v>665.50653077000004</v>
      </c>
      <c r="D104" s="84">
        <v>659.55977974999996</v>
      </c>
      <c r="E104" s="84">
        <v>133.92249149</v>
      </c>
      <c r="F104" s="84">
        <v>133.92249149</v>
      </c>
    </row>
    <row r="105" spans="1:6" ht="12.75" customHeight="1" x14ac:dyDescent="0.2">
      <c r="A105" s="83" t="s">
        <v>156</v>
      </c>
      <c r="B105" s="83">
        <v>1</v>
      </c>
      <c r="C105" s="84">
        <v>746.42106977000003</v>
      </c>
      <c r="D105" s="84">
        <v>736.74899531000005</v>
      </c>
      <c r="E105" s="84">
        <v>149.59563041999999</v>
      </c>
      <c r="F105" s="84">
        <v>149.59563041999999</v>
      </c>
    </row>
    <row r="106" spans="1:6" ht="12.75" customHeight="1" x14ac:dyDescent="0.2">
      <c r="A106" s="83" t="s">
        <v>156</v>
      </c>
      <c r="B106" s="83">
        <v>2</v>
      </c>
      <c r="C106" s="84">
        <v>779.38441127999999</v>
      </c>
      <c r="D106" s="84">
        <v>769.46911809999995</v>
      </c>
      <c r="E106" s="84">
        <v>156.23939571</v>
      </c>
      <c r="F106" s="84">
        <v>156.23939571</v>
      </c>
    </row>
    <row r="107" spans="1:6" ht="12.75" customHeight="1" x14ac:dyDescent="0.2">
      <c r="A107" s="83" t="s">
        <v>156</v>
      </c>
      <c r="B107" s="83">
        <v>3</v>
      </c>
      <c r="C107" s="84">
        <v>791.25616579999996</v>
      </c>
      <c r="D107" s="84">
        <v>780.76682878999998</v>
      </c>
      <c r="E107" s="84">
        <v>158.53337665000001</v>
      </c>
      <c r="F107" s="84">
        <v>158.53337665000001</v>
      </c>
    </row>
    <row r="108" spans="1:6" ht="12.75" customHeight="1" x14ac:dyDescent="0.2">
      <c r="A108" s="83" t="s">
        <v>156</v>
      </c>
      <c r="B108" s="83">
        <v>4</v>
      </c>
      <c r="C108" s="84">
        <v>815.40115538999999</v>
      </c>
      <c r="D108" s="84">
        <v>804.61655782000003</v>
      </c>
      <c r="E108" s="84">
        <v>163.37602355999999</v>
      </c>
      <c r="F108" s="84">
        <v>163.37602355999999</v>
      </c>
    </row>
    <row r="109" spans="1:6" ht="12.75" customHeight="1" x14ac:dyDescent="0.2">
      <c r="A109" s="83" t="s">
        <v>156</v>
      </c>
      <c r="B109" s="83">
        <v>5</v>
      </c>
      <c r="C109" s="84">
        <v>816.98898460999999</v>
      </c>
      <c r="D109" s="84">
        <v>806.31761745999995</v>
      </c>
      <c r="E109" s="84">
        <v>163.72142083</v>
      </c>
      <c r="F109" s="84">
        <v>163.72142083</v>
      </c>
    </row>
    <row r="110" spans="1:6" ht="12.75" customHeight="1" x14ac:dyDescent="0.2">
      <c r="A110" s="83" t="s">
        <v>156</v>
      </c>
      <c r="B110" s="83">
        <v>6</v>
      </c>
      <c r="C110" s="84">
        <v>781.94985409000003</v>
      </c>
      <c r="D110" s="84">
        <v>772.48853529999997</v>
      </c>
      <c r="E110" s="84">
        <v>156.85248322999999</v>
      </c>
      <c r="F110" s="84">
        <v>156.85248322999999</v>
      </c>
    </row>
    <row r="111" spans="1:6" ht="12.75" customHeight="1" x14ac:dyDescent="0.2">
      <c r="A111" s="83" t="s">
        <v>156</v>
      </c>
      <c r="B111" s="83">
        <v>7</v>
      </c>
      <c r="C111" s="84">
        <v>750.29021390000003</v>
      </c>
      <c r="D111" s="84">
        <v>740.02760919000002</v>
      </c>
      <c r="E111" s="84">
        <v>150.26134740000001</v>
      </c>
      <c r="F111" s="84">
        <v>150.26134740000001</v>
      </c>
    </row>
    <row r="112" spans="1:6" ht="12.75" customHeight="1" x14ac:dyDescent="0.2">
      <c r="A112" s="83" t="s">
        <v>156</v>
      </c>
      <c r="B112" s="83">
        <v>8</v>
      </c>
      <c r="C112" s="84">
        <v>739.73228757000004</v>
      </c>
      <c r="D112" s="84">
        <v>730.42862580999997</v>
      </c>
      <c r="E112" s="84">
        <v>148.31229015</v>
      </c>
      <c r="F112" s="84">
        <v>148.31229015</v>
      </c>
    </row>
    <row r="113" spans="1:6" ht="12.75" customHeight="1" x14ac:dyDescent="0.2">
      <c r="A113" s="83" t="s">
        <v>156</v>
      </c>
      <c r="B113" s="83">
        <v>9</v>
      </c>
      <c r="C113" s="84">
        <v>723.68443302000003</v>
      </c>
      <c r="D113" s="84">
        <v>713.6649539</v>
      </c>
      <c r="E113" s="84">
        <v>144.90845508000001</v>
      </c>
      <c r="F113" s="84">
        <v>144.90845508000001</v>
      </c>
    </row>
    <row r="114" spans="1:6" ht="12.75" customHeight="1" x14ac:dyDescent="0.2">
      <c r="A114" s="83" t="s">
        <v>156</v>
      </c>
      <c r="B114" s="83">
        <v>10</v>
      </c>
      <c r="C114" s="84">
        <v>693.07722433000004</v>
      </c>
      <c r="D114" s="84">
        <v>685.43416710999998</v>
      </c>
      <c r="E114" s="84">
        <v>139.17624183999999</v>
      </c>
      <c r="F114" s="84">
        <v>139.17624183999999</v>
      </c>
    </row>
    <row r="115" spans="1:6" ht="12.75" customHeight="1" x14ac:dyDescent="0.2">
      <c r="A115" s="83" t="s">
        <v>156</v>
      </c>
      <c r="B115" s="83">
        <v>11</v>
      </c>
      <c r="C115" s="84">
        <v>679.40274515999999</v>
      </c>
      <c r="D115" s="84">
        <v>670.30217226000002</v>
      </c>
      <c r="E115" s="84">
        <v>136.10371602000001</v>
      </c>
      <c r="F115" s="84">
        <v>136.10371602000001</v>
      </c>
    </row>
    <row r="116" spans="1:6" ht="12.75" customHeight="1" x14ac:dyDescent="0.2">
      <c r="A116" s="83" t="s">
        <v>156</v>
      </c>
      <c r="B116" s="83">
        <v>12</v>
      </c>
      <c r="C116" s="84">
        <v>680.88191836999999</v>
      </c>
      <c r="D116" s="84">
        <v>671.74011155000005</v>
      </c>
      <c r="E116" s="84">
        <v>136.39568714999999</v>
      </c>
      <c r="F116" s="84">
        <v>136.39568714999999</v>
      </c>
    </row>
    <row r="117" spans="1:6" ht="12.75" customHeight="1" x14ac:dyDescent="0.2">
      <c r="A117" s="83" t="s">
        <v>156</v>
      </c>
      <c r="B117" s="83">
        <v>13</v>
      </c>
      <c r="C117" s="84">
        <v>682.91427723000004</v>
      </c>
      <c r="D117" s="84">
        <v>673.55445106000002</v>
      </c>
      <c r="E117" s="84">
        <v>136.76408570000001</v>
      </c>
      <c r="F117" s="84">
        <v>136.76408570000001</v>
      </c>
    </row>
    <row r="118" spans="1:6" ht="12.75" customHeight="1" x14ac:dyDescent="0.2">
      <c r="A118" s="83" t="s">
        <v>156</v>
      </c>
      <c r="B118" s="83">
        <v>14</v>
      </c>
      <c r="C118" s="84">
        <v>686.74399601000005</v>
      </c>
      <c r="D118" s="84">
        <v>677.16896045999999</v>
      </c>
      <c r="E118" s="84">
        <v>137.49800568000001</v>
      </c>
      <c r="F118" s="84">
        <v>137.49800568000001</v>
      </c>
    </row>
    <row r="119" spans="1:6" ht="12.75" customHeight="1" x14ac:dyDescent="0.2">
      <c r="A119" s="83" t="s">
        <v>156</v>
      </c>
      <c r="B119" s="83">
        <v>15</v>
      </c>
      <c r="C119" s="84">
        <v>704.58636261000004</v>
      </c>
      <c r="D119" s="84">
        <v>695.43099261999998</v>
      </c>
      <c r="E119" s="84">
        <v>141.20608025000001</v>
      </c>
      <c r="F119" s="84">
        <v>141.20608025000001</v>
      </c>
    </row>
    <row r="120" spans="1:6" ht="12.75" customHeight="1" x14ac:dyDescent="0.2">
      <c r="A120" s="83" t="s">
        <v>156</v>
      </c>
      <c r="B120" s="83">
        <v>16</v>
      </c>
      <c r="C120" s="84">
        <v>710.10628303999999</v>
      </c>
      <c r="D120" s="84">
        <v>699.17941288999998</v>
      </c>
      <c r="E120" s="84">
        <v>141.96719060999999</v>
      </c>
      <c r="F120" s="84">
        <v>141.96719060999999</v>
      </c>
    </row>
    <row r="121" spans="1:6" ht="12.75" customHeight="1" x14ac:dyDescent="0.2">
      <c r="A121" s="83" t="s">
        <v>156</v>
      </c>
      <c r="B121" s="83">
        <v>17</v>
      </c>
      <c r="C121" s="84">
        <v>665.83218101</v>
      </c>
      <c r="D121" s="84">
        <v>659.50726621000001</v>
      </c>
      <c r="E121" s="84">
        <v>133.9118287</v>
      </c>
      <c r="F121" s="84">
        <v>133.9118287</v>
      </c>
    </row>
    <row r="122" spans="1:6" ht="12.75" customHeight="1" x14ac:dyDescent="0.2">
      <c r="A122" s="83" t="s">
        <v>156</v>
      </c>
      <c r="B122" s="83">
        <v>18</v>
      </c>
      <c r="C122" s="84">
        <v>636.41126095000004</v>
      </c>
      <c r="D122" s="84">
        <v>627.42001640000001</v>
      </c>
      <c r="E122" s="84">
        <v>127.39656721</v>
      </c>
      <c r="F122" s="84">
        <v>127.39656721</v>
      </c>
    </row>
    <row r="123" spans="1:6" ht="12.75" customHeight="1" x14ac:dyDescent="0.2">
      <c r="A123" s="83" t="s">
        <v>156</v>
      </c>
      <c r="B123" s="83">
        <v>19</v>
      </c>
      <c r="C123" s="84">
        <v>622.95330301000001</v>
      </c>
      <c r="D123" s="84">
        <v>614.09017358000006</v>
      </c>
      <c r="E123" s="84">
        <v>124.68996529</v>
      </c>
      <c r="F123" s="84">
        <v>124.68996529</v>
      </c>
    </row>
    <row r="124" spans="1:6" ht="12.75" customHeight="1" x14ac:dyDescent="0.2">
      <c r="A124" s="83" t="s">
        <v>156</v>
      </c>
      <c r="B124" s="83">
        <v>20</v>
      </c>
      <c r="C124" s="84">
        <v>616.45115896000004</v>
      </c>
      <c r="D124" s="84">
        <v>607.80516118000003</v>
      </c>
      <c r="E124" s="84">
        <v>123.41380421</v>
      </c>
      <c r="F124" s="84">
        <v>123.41380421</v>
      </c>
    </row>
    <row r="125" spans="1:6" ht="12.75" customHeight="1" x14ac:dyDescent="0.2">
      <c r="A125" s="83" t="s">
        <v>156</v>
      </c>
      <c r="B125" s="83">
        <v>21</v>
      </c>
      <c r="C125" s="84">
        <v>626.70990955000002</v>
      </c>
      <c r="D125" s="84">
        <v>616.68701211999996</v>
      </c>
      <c r="E125" s="84">
        <v>125.21724894</v>
      </c>
      <c r="F125" s="84">
        <v>125.21724894</v>
      </c>
    </row>
    <row r="126" spans="1:6" ht="12.75" customHeight="1" x14ac:dyDescent="0.2">
      <c r="A126" s="83" t="s">
        <v>156</v>
      </c>
      <c r="B126" s="83">
        <v>22</v>
      </c>
      <c r="C126" s="84">
        <v>644.28887235000002</v>
      </c>
      <c r="D126" s="84">
        <v>635.06016223999995</v>
      </c>
      <c r="E126" s="84">
        <v>128.94788582000001</v>
      </c>
      <c r="F126" s="84">
        <v>128.94788582000001</v>
      </c>
    </row>
    <row r="127" spans="1:6" ht="12.75" customHeight="1" x14ac:dyDescent="0.2">
      <c r="A127" s="83" t="s">
        <v>156</v>
      </c>
      <c r="B127" s="83">
        <v>23</v>
      </c>
      <c r="C127" s="84">
        <v>654.14050895000003</v>
      </c>
      <c r="D127" s="84">
        <v>649.54171160999999</v>
      </c>
      <c r="E127" s="84">
        <v>131.88833979</v>
      </c>
      <c r="F127" s="84">
        <v>131.88833979</v>
      </c>
    </row>
    <row r="128" spans="1:6" ht="12.75" customHeight="1" x14ac:dyDescent="0.2">
      <c r="A128" s="83" t="s">
        <v>156</v>
      </c>
      <c r="B128" s="83">
        <v>24</v>
      </c>
      <c r="C128" s="84">
        <v>687.25890455000001</v>
      </c>
      <c r="D128" s="84">
        <v>681.36359732999995</v>
      </c>
      <c r="E128" s="84">
        <v>138.34971956000001</v>
      </c>
      <c r="F128" s="84">
        <v>138.34971956000001</v>
      </c>
    </row>
    <row r="129" spans="1:6" ht="12.75" customHeight="1" x14ac:dyDescent="0.2">
      <c r="A129" s="83" t="s">
        <v>157</v>
      </c>
      <c r="B129" s="83">
        <v>1</v>
      </c>
      <c r="C129" s="84">
        <v>797.77728678999995</v>
      </c>
      <c r="D129" s="84">
        <v>788.51379800999996</v>
      </c>
      <c r="E129" s="84">
        <v>160.10638556999999</v>
      </c>
      <c r="F129" s="84">
        <v>160.10638556999999</v>
      </c>
    </row>
    <row r="130" spans="1:6" ht="12.75" customHeight="1" x14ac:dyDescent="0.2">
      <c r="A130" s="83" t="s">
        <v>157</v>
      </c>
      <c r="B130" s="83">
        <v>2</v>
      </c>
      <c r="C130" s="84">
        <v>815.79977410000004</v>
      </c>
      <c r="D130" s="84">
        <v>808.01745960000005</v>
      </c>
      <c r="E130" s="84">
        <v>164.06657088</v>
      </c>
      <c r="F130" s="84">
        <v>164.06657088</v>
      </c>
    </row>
    <row r="131" spans="1:6" ht="12.75" customHeight="1" x14ac:dyDescent="0.2">
      <c r="A131" s="83" t="s">
        <v>157</v>
      </c>
      <c r="B131" s="83">
        <v>3</v>
      </c>
      <c r="C131" s="84">
        <v>810.53696861000003</v>
      </c>
      <c r="D131" s="84">
        <v>799.85300619999998</v>
      </c>
      <c r="E131" s="84">
        <v>162.40879251000001</v>
      </c>
      <c r="F131" s="84">
        <v>162.40879251000001</v>
      </c>
    </row>
    <row r="132" spans="1:6" ht="12.75" customHeight="1" x14ac:dyDescent="0.2">
      <c r="A132" s="83" t="s">
        <v>157</v>
      </c>
      <c r="B132" s="83">
        <v>4</v>
      </c>
      <c r="C132" s="84">
        <v>813.29398962000005</v>
      </c>
      <c r="D132" s="84">
        <v>805.33176671000001</v>
      </c>
      <c r="E132" s="84">
        <v>163.52124551</v>
      </c>
      <c r="F132" s="84">
        <v>163.52124551</v>
      </c>
    </row>
    <row r="133" spans="1:6" ht="12.75" customHeight="1" x14ac:dyDescent="0.2">
      <c r="A133" s="83" t="s">
        <v>157</v>
      </c>
      <c r="B133" s="83">
        <v>5</v>
      </c>
      <c r="C133" s="84">
        <v>816.73644030000003</v>
      </c>
      <c r="D133" s="84">
        <v>807.44474923999996</v>
      </c>
      <c r="E133" s="84">
        <v>163.95028302</v>
      </c>
      <c r="F133" s="84">
        <v>163.95028302</v>
      </c>
    </row>
    <row r="134" spans="1:6" ht="12.75" customHeight="1" x14ac:dyDescent="0.2">
      <c r="A134" s="83" t="s">
        <v>157</v>
      </c>
      <c r="B134" s="83">
        <v>6</v>
      </c>
      <c r="C134" s="84">
        <v>800.49193035999997</v>
      </c>
      <c r="D134" s="84">
        <v>788.74457629000005</v>
      </c>
      <c r="E134" s="84">
        <v>160.15324471</v>
      </c>
      <c r="F134" s="84">
        <v>160.15324471</v>
      </c>
    </row>
    <row r="135" spans="1:6" ht="12.75" customHeight="1" x14ac:dyDescent="0.2">
      <c r="A135" s="83" t="s">
        <v>157</v>
      </c>
      <c r="B135" s="83">
        <v>7</v>
      </c>
      <c r="C135" s="84">
        <v>759.21991935000005</v>
      </c>
      <c r="D135" s="84">
        <v>745.85053663999997</v>
      </c>
      <c r="E135" s="84">
        <v>151.44368291000001</v>
      </c>
      <c r="F135" s="84">
        <v>151.44368291000001</v>
      </c>
    </row>
    <row r="136" spans="1:6" ht="12.75" customHeight="1" x14ac:dyDescent="0.2">
      <c r="A136" s="83" t="s">
        <v>157</v>
      </c>
      <c r="B136" s="83">
        <v>8</v>
      </c>
      <c r="C136" s="84">
        <v>772.64153229999999</v>
      </c>
      <c r="D136" s="84">
        <v>759.09590854999999</v>
      </c>
      <c r="E136" s="84">
        <v>154.13313314999999</v>
      </c>
      <c r="F136" s="84">
        <v>154.13313314999999</v>
      </c>
    </row>
    <row r="137" spans="1:6" ht="12.75" customHeight="1" x14ac:dyDescent="0.2">
      <c r="A137" s="83" t="s">
        <v>157</v>
      </c>
      <c r="B137" s="83">
        <v>9</v>
      </c>
      <c r="C137" s="84">
        <v>755.21862312999997</v>
      </c>
      <c r="D137" s="84">
        <v>741.64070347999996</v>
      </c>
      <c r="E137" s="84">
        <v>150.58888345</v>
      </c>
      <c r="F137" s="84">
        <v>150.58888345</v>
      </c>
    </row>
    <row r="138" spans="1:6" ht="12.75" customHeight="1" x14ac:dyDescent="0.2">
      <c r="A138" s="83" t="s">
        <v>157</v>
      </c>
      <c r="B138" s="83">
        <v>10</v>
      </c>
      <c r="C138" s="84">
        <v>727.67723250999995</v>
      </c>
      <c r="D138" s="84">
        <v>716.17628746000003</v>
      </c>
      <c r="E138" s="84">
        <v>145.41837709000001</v>
      </c>
      <c r="F138" s="84">
        <v>145.41837709000001</v>
      </c>
    </row>
    <row r="139" spans="1:6" ht="12.75" customHeight="1" x14ac:dyDescent="0.2">
      <c r="A139" s="83" t="s">
        <v>157</v>
      </c>
      <c r="B139" s="83">
        <v>11</v>
      </c>
      <c r="C139" s="84">
        <v>720.29852440000002</v>
      </c>
      <c r="D139" s="84">
        <v>712.85855971000001</v>
      </c>
      <c r="E139" s="84">
        <v>144.74471811000001</v>
      </c>
      <c r="F139" s="84">
        <v>144.74471811000001</v>
      </c>
    </row>
    <row r="140" spans="1:6" ht="12.75" customHeight="1" x14ac:dyDescent="0.2">
      <c r="A140" s="83" t="s">
        <v>157</v>
      </c>
      <c r="B140" s="83">
        <v>12</v>
      </c>
      <c r="C140" s="84">
        <v>727.22263693000002</v>
      </c>
      <c r="D140" s="84">
        <v>717.75516076999997</v>
      </c>
      <c r="E140" s="84">
        <v>145.73896463</v>
      </c>
      <c r="F140" s="84">
        <v>145.73896463</v>
      </c>
    </row>
    <row r="141" spans="1:6" ht="12.75" customHeight="1" x14ac:dyDescent="0.2">
      <c r="A141" s="83" t="s">
        <v>157</v>
      </c>
      <c r="B141" s="83">
        <v>13</v>
      </c>
      <c r="C141" s="84">
        <v>721.06426006000004</v>
      </c>
      <c r="D141" s="84">
        <v>717.33741745999998</v>
      </c>
      <c r="E141" s="84">
        <v>145.65414256</v>
      </c>
      <c r="F141" s="84">
        <v>145.65414256</v>
      </c>
    </row>
    <row r="142" spans="1:6" ht="12.75" customHeight="1" x14ac:dyDescent="0.2">
      <c r="A142" s="83" t="s">
        <v>157</v>
      </c>
      <c r="B142" s="83">
        <v>14</v>
      </c>
      <c r="C142" s="84">
        <v>743.17546439</v>
      </c>
      <c r="D142" s="84">
        <v>733.00727296000002</v>
      </c>
      <c r="E142" s="84">
        <v>148.83588007</v>
      </c>
      <c r="F142" s="84">
        <v>148.83588007</v>
      </c>
    </row>
    <row r="143" spans="1:6" ht="12.75" customHeight="1" x14ac:dyDescent="0.2">
      <c r="A143" s="83" t="s">
        <v>157</v>
      </c>
      <c r="B143" s="83">
        <v>15</v>
      </c>
      <c r="C143" s="84">
        <v>745.56649678999997</v>
      </c>
      <c r="D143" s="84">
        <v>737.59023768999998</v>
      </c>
      <c r="E143" s="84">
        <v>149.76644325999999</v>
      </c>
      <c r="F143" s="84">
        <v>149.76644325999999</v>
      </c>
    </row>
    <row r="144" spans="1:6" ht="12.75" customHeight="1" x14ac:dyDescent="0.2">
      <c r="A144" s="83" t="s">
        <v>157</v>
      </c>
      <c r="B144" s="83">
        <v>16</v>
      </c>
      <c r="C144" s="84">
        <v>732.79226243999994</v>
      </c>
      <c r="D144" s="84">
        <v>723.52055981000001</v>
      </c>
      <c r="E144" s="84">
        <v>146.90961909999999</v>
      </c>
      <c r="F144" s="84">
        <v>146.90961909999999</v>
      </c>
    </row>
    <row r="145" spans="1:6" ht="12.75" customHeight="1" x14ac:dyDescent="0.2">
      <c r="A145" s="83" t="s">
        <v>157</v>
      </c>
      <c r="B145" s="83">
        <v>17</v>
      </c>
      <c r="C145" s="84">
        <v>679.42409734</v>
      </c>
      <c r="D145" s="84">
        <v>672.16293123000003</v>
      </c>
      <c r="E145" s="84">
        <v>136.48153995999999</v>
      </c>
      <c r="F145" s="84">
        <v>136.48153995999999</v>
      </c>
    </row>
    <row r="146" spans="1:6" ht="12.75" customHeight="1" x14ac:dyDescent="0.2">
      <c r="A146" s="83" t="s">
        <v>157</v>
      </c>
      <c r="B146" s="83">
        <v>18</v>
      </c>
      <c r="C146" s="84">
        <v>650.16841381999996</v>
      </c>
      <c r="D146" s="84">
        <v>645.27318379999997</v>
      </c>
      <c r="E146" s="84">
        <v>131.02162247999999</v>
      </c>
      <c r="F146" s="84">
        <v>131.02162247999999</v>
      </c>
    </row>
    <row r="147" spans="1:6" ht="12.75" customHeight="1" x14ac:dyDescent="0.2">
      <c r="A147" s="83" t="s">
        <v>157</v>
      </c>
      <c r="B147" s="83">
        <v>19</v>
      </c>
      <c r="C147" s="84">
        <v>665.50186385999996</v>
      </c>
      <c r="D147" s="84">
        <v>656.32417849000001</v>
      </c>
      <c r="E147" s="84">
        <v>133.26550816</v>
      </c>
      <c r="F147" s="84">
        <v>133.26550816</v>
      </c>
    </row>
    <row r="148" spans="1:6" ht="12.75" customHeight="1" x14ac:dyDescent="0.2">
      <c r="A148" s="83" t="s">
        <v>157</v>
      </c>
      <c r="B148" s="83">
        <v>20</v>
      </c>
      <c r="C148" s="84">
        <v>668.04300744</v>
      </c>
      <c r="D148" s="84">
        <v>660.3134791</v>
      </c>
      <c r="E148" s="84">
        <v>134.07552885999999</v>
      </c>
      <c r="F148" s="84">
        <v>134.07552885999999</v>
      </c>
    </row>
    <row r="149" spans="1:6" ht="12.75" customHeight="1" x14ac:dyDescent="0.2">
      <c r="A149" s="83" t="s">
        <v>157</v>
      </c>
      <c r="B149" s="83">
        <v>21</v>
      </c>
      <c r="C149" s="84">
        <v>660.18093950000002</v>
      </c>
      <c r="D149" s="84">
        <v>651.19723253999996</v>
      </c>
      <c r="E149" s="84">
        <v>132.2244905</v>
      </c>
      <c r="F149" s="84">
        <v>132.2244905</v>
      </c>
    </row>
    <row r="150" spans="1:6" ht="12.75" customHeight="1" x14ac:dyDescent="0.2">
      <c r="A150" s="83" t="s">
        <v>157</v>
      </c>
      <c r="B150" s="83">
        <v>22</v>
      </c>
      <c r="C150" s="84">
        <v>667.41432192000002</v>
      </c>
      <c r="D150" s="84">
        <v>657.95418275999998</v>
      </c>
      <c r="E150" s="84">
        <v>133.59647774999999</v>
      </c>
      <c r="F150" s="84">
        <v>133.59647774999999</v>
      </c>
    </row>
    <row r="151" spans="1:6" ht="12.75" customHeight="1" x14ac:dyDescent="0.2">
      <c r="A151" s="83" t="s">
        <v>157</v>
      </c>
      <c r="B151" s="83">
        <v>23</v>
      </c>
      <c r="C151" s="84">
        <v>682.78521591000003</v>
      </c>
      <c r="D151" s="84">
        <v>675.05685171000005</v>
      </c>
      <c r="E151" s="84">
        <v>137.06914559000001</v>
      </c>
      <c r="F151" s="84">
        <v>137.06914559000001</v>
      </c>
    </row>
    <row r="152" spans="1:6" ht="12.75" customHeight="1" x14ac:dyDescent="0.2">
      <c r="A152" s="83" t="s">
        <v>157</v>
      </c>
      <c r="B152" s="83">
        <v>24</v>
      </c>
      <c r="C152" s="84">
        <v>725.76511469000002</v>
      </c>
      <c r="D152" s="84">
        <v>714.76916647999997</v>
      </c>
      <c r="E152" s="84">
        <v>145.13266356</v>
      </c>
      <c r="F152" s="84">
        <v>145.13266356</v>
      </c>
    </row>
    <row r="153" spans="1:6" ht="12.75" customHeight="1" x14ac:dyDescent="0.2">
      <c r="A153" s="83" t="s">
        <v>158</v>
      </c>
      <c r="B153" s="83">
        <v>1</v>
      </c>
      <c r="C153" s="84">
        <v>716.75417102999995</v>
      </c>
      <c r="D153" s="84">
        <v>711.60269539000001</v>
      </c>
      <c r="E153" s="84">
        <v>144.48971699000001</v>
      </c>
      <c r="F153" s="84">
        <v>144.48971699000001</v>
      </c>
    </row>
    <row r="154" spans="1:6" ht="12.75" customHeight="1" x14ac:dyDescent="0.2">
      <c r="A154" s="83" t="s">
        <v>158</v>
      </c>
      <c r="B154" s="83">
        <v>2</v>
      </c>
      <c r="C154" s="84">
        <v>743.04274264000003</v>
      </c>
      <c r="D154" s="84">
        <v>731.96764451000001</v>
      </c>
      <c r="E154" s="84">
        <v>148.62478528</v>
      </c>
      <c r="F154" s="84">
        <v>148.62478528</v>
      </c>
    </row>
    <row r="155" spans="1:6" ht="12.75" customHeight="1" x14ac:dyDescent="0.2">
      <c r="A155" s="83" t="s">
        <v>158</v>
      </c>
      <c r="B155" s="83">
        <v>3</v>
      </c>
      <c r="C155" s="84">
        <v>755.56742337000003</v>
      </c>
      <c r="D155" s="84">
        <v>745.58979079000005</v>
      </c>
      <c r="E155" s="84">
        <v>151.39073891000001</v>
      </c>
      <c r="F155" s="84">
        <v>151.39073891000001</v>
      </c>
    </row>
    <row r="156" spans="1:6" ht="12.75" customHeight="1" x14ac:dyDescent="0.2">
      <c r="A156" s="83" t="s">
        <v>158</v>
      </c>
      <c r="B156" s="83">
        <v>4</v>
      </c>
      <c r="C156" s="84">
        <v>757.39054822000003</v>
      </c>
      <c r="D156" s="84">
        <v>753.08468936999998</v>
      </c>
      <c r="E156" s="84">
        <v>152.91256532</v>
      </c>
      <c r="F156" s="84">
        <v>152.91256532</v>
      </c>
    </row>
    <row r="157" spans="1:6" ht="12.75" customHeight="1" x14ac:dyDescent="0.2">
      <c r="A157" s="83" t="s">
        <v>158</v>
      </c>
      <c r="B157" s="83">
        <v>5</v>
      </c>
      <c r="C157" s="84">
        <v>761.73408872000005</v>
      </c>
      <c r="D157" s="84">
        <v>757.43910595</v>
      </c>
      <c r="E157" s="84">
        <v>153.7967222</v>
      </c>
      <c r="F157" s="84">
        <v>153.7967222</v>
      </c>
    </row>
    <row r="158" spans="1:6" ht="12.75" customHeight="1" x14ac:dyDescent="0.2">
      <c r="A158" s="83" t="s">
        <v>158</v>
      </c>
      <c r="B158" s="83">
        <v>6</v>
      </c>
      <c r="C158" s="84">
        <v>747.19747950999999</v>
      </c>
      <c r="D158" s="84">
        <v>741.13583286999994</v>
      </c>
      <c r="E158" s="84">
        <v>150.48637033</v>
      </c>
      <c r="F158" s="84">
        <v>150.48637033</v>
      </c>
    </row>
    <row r="159" spans="1:6" ht="12.75" customHeight="1" x14ac:dyDescent="0.2">
      <c r="A159" s="83" t="s">
        <v>158</v>
      </c>
      <c r="B159" s="83">
        <v>7</v>
      </c>
      <c r="C159" s="84">
        <v>717.07381268999995</v>
      </c>
      <c r="D159" s="84">
        <v>712.46815518999995</v>
      </c>
      <c r="E159" s="84">
        <v>144.66544714</v>
      </c>
      <c r="F159" s="84">
        <v>144.66544714</v>
      </c>
    </row>
    <row r="160" spans="1:6" ht="12.75" customHeight="1" x14ac:dyDescent="0.2">
      <c r="A160" s="83" t="s">
        <v>158</v>
      </c>
      <c r="B160" s="83">
        <v>8</v>
      </c>
      <c r="C160" s="84">
        <v>689.37154382999995</v>
      </c>
      <c r="D160" s="84">
        <v>681.64590614999997</v>
      </c>
      <c r="E160" s="84">
        <v>138.40704188999999</v>
      </c>
      <c r="F160" s="84">
        <v>138.40704188999999</v>
      </c>
    </row>
    <row r="161" spans="1:6" ht="12.75" customHeight="1" x14ac:dyDescent="0.2">
      <c r="A161" s="83" t="s">
        <v>158</v>
      </c>
      <c r="B161" s="83">
        <v>9</v>
      </c>
      <c r="C161" s="84">
        <v>683.51999426999998</v>
      </c>
      <c r="D161" s="84">
        <v>674.03091260999997</v>
      </c>
      <c r="E161" s="84">
        <v>136.8608304</v>
      </c>
      <c r="F161" s="84">
        <v>136.8608304</v>
      </c>
    </row>
    <row r="162" spans="1:6" ht="12.75" customHeight="1" x14ac:dyDescent="0.2">
      <c r="A162" s="83" t="s">
        <v>158</v>
      </c>
      <c r="B162" s="83">
        <v>10</v>
      </c>
      <c r="C162" s="84">
        <v>678.58731317000002</v>
      </c>
      <c r="D162" s="84">
        <v>669.65870915999994</v>
      </c>
      <c r="E162" s="84">
        <v>135.97306193</v>
      </c>
      <c r="F162" s="84">
        <v>135.97306193</v>
      </c>
    </row>
    <row r="163" spans="1:6" ht="12.75" customHeight="1" x14ac:dyDescent="0.2">
      <c r="A163" s="83" t="s">
        <v>158</v>
      </c>
      <c r="B163" s="83">
        <v>11</v>
      </c>
      <c r="C163" s="84">
        <v>695.78659273999995</v>
      </c>
      <c r="D163" s="84">
        <v>686.91179943999998</v>
      </c>
      <c r="E163" s="84">
        <v>139.47627256999999</v>
      </c>
      <c r="F163" s="84">
        <v>139.47627256999999</v>
      </c>
    </row>
    <row r="164" spans="1:6" ht="12.75" customHeight="1" x14ac:dyDescent="0.2">
      <c r="A164" s="83" t="s">
        <v>158</v>
      </c>
      <c r="B164" s="83">
        <v>12</v>
      </c>
      <c r="C164" s="84">
        <v>728.05074559000002</v>
      </c>
      <c r="D164" s="84">
        <v>718.57602269999995</v>
      </c>
      <c r="E164" s="84">
        <v>145.90563924</v>
      </c>
      <c r="F164" s="84">
        <v>145.90563924</v>
      </c>
    </row>
    <row r="165" spans="1:6" ht="12.75" customHeight="1" x14ac:dyDescent="0.2">
      <c r="A165" s="83" t="s">
        <v>158</v>
      </c>
      <c r="B165" s="83">
        <v>13</v>
      </c>
      <c r="C165" s="84">
        <v>738.62981407999996</v>
      </c>
      <c r="D165" s="84">
        <v>728.49992329999998</v>
      </c>
      <c r="E165" s="84">
        <v>147.92067037999999</v>
      </c>
      <c r="F165" s="84">
        <v>147.92067037999999</v>
      </c>
    </row>
    <row r="166" spans="1:6" ht="12.75" customHeight="1" x14ac:dyDescent="0.2">
      <c r="A166" s="83" t="s">
        <v>158</v>
      </c>
      <c r="B166" s="83">
        <v>14</v>
      </c>
      <c r="C166" s="84">
        <v>743.01077416999999</v>
      </c>
      <c r="D166" s="84">
        <v>731.68718424999997</v>
      </c>
      <c r="E166" s="84">
        <v>148.56783830000001</v>
      </c>
      <c r="F166" s="84">
        <v>148.56783830000001</v>
      </c>
    </row>
    <row r="167" spans="1:6" ht="12.75" customHeight="1" x14ac:dyDescent="0.2">
      <c r="A167" s="83" t="s">
        <v>158</v>
      </c>
      <c r="B167" s="83">
        <v>15</v>
      </c>
      <c r="C167" s="84">
        <v>750.00070688999995</v>
      </c>
      <c r="D167" s="84">
        <v>741.36606153000002</v>
      </c>
      <c r="E167" s="84">
        <v>150.53311787000001</v>
      </c>
      <c r="F167" s="84">
        <v>150.53311787000001</v>
      </c>
    </row>
    <row r="168" spans="1:6" ht="12.75" customHeight="1" x14ac:dyDescent="0.2">
      <c r="A168" s="83" t="s">
        <v>158</v>
      </c>
      <c r="B168" s="83">
        <v>16</v>
      </c>
      <c r="C168" s="84">
        <v>739.48655454000004</v>
      </c>
      <c r="D168" s="84">
        <v>728.17060636999997</v>
      </c>
      <c r="E168" s="84">
        <v>147.85380314</v>
      </c>
      <c r="F168" s="84">
        <v>147.85380314</v>
      </c>
    </row>
    <row r="169" spans="1:6" ht="12.75" customHeight="1" x14ac:dyDescent="0.2">
      <c r="A169" s="83" t="s">
        <v>158</v>
      </c>
      <c r="B169" s="83">
        <v>17</v>
      </c>
      <c r="C169" s="84">
        <v>699.20322076000002</v>
      </c>
      <c r="D169" s="84">
        <v>688.72349148000001</v>
      </c>
      <c r="E169" s="84">
        <v>139.84413355000001</v>
      </c>
      <c r="F169" s="84">
        <v>139.84413355000001</v>
      </c>
    </row>
    <row r="170" spans="1:6" ht="12.75" customHeight="1" x14ac:dyDescent="0.2">
      <c r="A170" s="83" t="s">
        <v>158</v>
      </c>
      <c r="B170" s="83">
        <v>18</v>
      </c>
      <c r="C170" s="84">
        <v>680.59322341999996</v>
      </c>
      <c r="D170" s="84">
        <v>669.93839152999999</v>
      </c>
      <c r="E170" s="84">
        <v>136.02985096</v>
      </c>
      <c r="F170" s="84">
        <v>136.02985096</v>
      </c>
    </row>
    <row r="171" spans="1:6" ht="12.75" customHeight="1" x14ac:dyDescent="0.2">
      <c r="A171" s="83" t="s">
        <v>158</v>
      </c>
      <c r="B171" s="83">
        <v>19</v>
      </c>
      <c r="C171" s="84">
        <v>699.12722264000001</v>
      </c>
      <c r="D171" s="84">
        <v>693.74373474000004</v>
      </c>
      <c r="E171" s="84">
        <v>140.86348541000001</v>
      </c>
      <c r="F171" s="84">
        <v>140.86348541000001</v>
      </c>
    </row>
    <row r="172" spans="1:6" ht="12.75" customHeight="1" x14ac:dyDescent="0.2">
      <c r="A172" s="83" t="s">
        <v>158</v>
      </c>
      <c r="B172" s="83">
        <v>20</v>
      </c>
      <c r="C172" s="84">
        <v>692.70872434</v>
      </c>
      <c r="D172" s="84">
        <v>682.12183392999998</v>
      </c>
      <c r="E172" s="84">
        <v>138.50367822000001</v>
      </c>
      <c r="F172" s="84">
        <v>138.50367822000001</v>
      </c>
    </row>
    <row r="173" spans="1:6" ht="12.75" customHeight="1" x14ac:dyDescent="0.2">
      <c r="A173" s="83" t="s">
        <v>158</v>
      </c>
      <c r="B173" s="83">
        <v>21</v>
      </c>
      <c r="C173" s="84">
        <v>679.15809280999997</v>
      </c>
      <c r="D173" s="84">
        <v>670.07155607000004</v>
      </c>
      <c r="E173" s="84">
        <v>136.05688979000001</v>
      </c>
      <c r="F173" s="84">
        <v>136.05688979000001</v>
      </c>
    </row>
    <row r="174" spans="1:6" ht="12.75" customHeight="1" x14ac:dyDescent="0.2">
      <c r="A174" s="83" t="s">
        <v>158</v>
      </c>
      <c r="B174" s="83">
        <v>22</v>
      </c>
      <c r="C174" s="84">
        <v>665.88470502999996</v>
      </c>
      <c r="D174" s="84">
        <v>658.03269721000004</v>
      </c>
      <c r="E174" s="84">
        <v>133.61241998</v>
      </c>
      <c r="F174" s="84">
        <v>133.61241998</v>
      </c>
    </row>
    <row r="175" spans="1:6" ht="12.75" customHeight="1" x14ac:dyDescent="0.2">
      <c r="A175" s="83" t="s">
        <v>158</v>
      </c>
      <c r="B175" s="83">
        <v>23</v>
      </c>
      <c r="C175" s="84">
        <v>667.71888309999997</v>
      </c>
      <c r="D175" s="84">
        <v>660.71845347999999</v>
      </c>
      <c r="E175" s="84">
        <v>134.15775822000001</v>
      </c>
      <c r="F175" s="84">
        <v>134.15775822000001</v>
      </c>
    </row>
    <row r="176" spans="1:6" ht="12.75" customHeight="1" x14ac:dyDescent="0.2">
      <c r="A176" s="83" t="s">
        <v>158</v>
      </c>
      <c r="B176" s="83">
        <v>24</v>
      </c>
      <c r="C176" s="84">
        <v>666.50389208000001</v>
      </c>
      <c r="D176" s="84">
        <v>656.26173187999996</v>
      </c>
      <c r="E176" s="84">
        <v>133.25282848000001</v>
      </c>
      <c r="F176" s="84">
        <v>133.25282848000001</v>
      </c>
    </row>
    <row r="177" spans="1:6" ht="12.75" customHeight="1" x14ac:dyDescent="0.2">
      <c r="A177" s="83" t="s">
        <v>159</v>
      </c>
      <c r="B177" s="83">
        <v>1</v>
      </c>
      <c r="C177" s="84">
        <v>705.51291268</v>
      </c>
      <c r="D177" s="84">
        <v>702.16102655999998</v>
      </c>
      <c r="E177" s="84">
        <v>142.57260220000001</v>
      </c>
      <c r="F177" s="84">
        <v>142.57260220000001</v>
      </c>
    </row>
    <row r="178" spans="1:6" ht="12.75" customHeight="1" x14ac:dyDescent="0.2">
      <c r="A178" s="83" t="s">
        <v>159</v>
      </c>
      <c r="B178" s="83">
        <v>2</v>
      </c>
      <c r="C178" s="84">
        <v>742.30751652000004</v>
      </c>
      <c r="D178" s="84">
        <v>732.84854270999995</v>
      </c>
      <c r="E178" s="84">
        <v>148.80365015999999</v>
      </c>
      <c r="F178" s="84">
        <v>148.80365015999999</v>
      </c>
    </row>
    <row r="179" spans="1:6" ht="12.75" customHeight="1" x14ac:dyDescent="0.2">
      <c r="A179" s="83" t="s">
        <v>159</v>
      </c>
      <c r="B179" s="83">
        <v>3</v>
      </c>
      <c r="C179" s="84">
        <v>756.28643980000004</v>
      </c>
      <c r="D179" s="84">
        <v>746.82714582000006</v>
      </c>
      <c r="E179" s="84">
        <v>151.64198174000001</v>
      </c>
      <c r="F179" s="84">
        <v>151.64198174000001</v>
      </c>
    </row>
    <row r="180" spans="1:6" ht="12.75" customHeight="1" x14ac:dyDescent="0.2">
      <c r="A180" s="83" t="s">
        <v>159</v>
      </c>
      <c r="B180" s="83">
        <v>4</v>
      </c>
      <c r="C180" s="84">
        <v>766.38746159000004</v>
      </c>
      <c r="D180" s="84">
        <v>760.71092149000003</v>
      </c>
      <c r="E180" s="84">
        <v>154.46105878</v>
      </c>
      <c r="F180" s="84">
        <v>154.46105878</v>
      </c>
    </row>
    <row r="181" spans="1:6" ht="12.75" customHeight="1" x14ac:dyDescent="0.2">
      <c r="A181" s="83" t="s">
        <v>159</v>
      </c>
      <c r="B181" s="83">
        <v>5</v>
      </c>
      <c r="C181" s="84">
        <v>766.77465881000001</v>
      </c>
      <c r="D181" s="84">
        <v>760.32647000999998</v>
      </c>
      <c r="E181" s="84">
        <v>154.38299656000001</v>
      </c>
      <c r="F181" s="84">
        <v>154.38299656000001</v>
      </c>
    </row>
    <row r="182" spans="1:6" ht="12.75" customHeight="1" x14ac:dyDescent="0.2">
      <c r="A182" s="83" t="s">
        <v>159</v>
      </c>
      <c r="B182" s="83">
        <v>6</v>
      </c>
      <c r="C182" s="84">
        <v>737.77057258000002</v>
      </c>
      <c r="D182" s="84">
        <v>731.74603010999999</v>
      </c>
      <c r="E182" s="84">
        <v>148.57978685</v>
      </c>
      <c r="F182" s="84">
        <v>148.57978685</v>
      </c>
    </row>
    <row r="183" spans="1:6" ht="12.75" customHeight="1" x14ac:dyDescent="0.2">
      <c r="A183" s="83" t="s">
        <v>159</v>
      </c>
      <c r="B183" s="83">
        <v>7</v>
      </c>
      <c r="C183" s="84">
        <v>692.43413028999998</v>
      </c>
      <c r="D183" s="84">
        <v>688.47508054000002</v>
      </c>
      <c r="E183" s="84">
        <v>139.79369414000001</v>
      </c>
      <c r="F183" s="84">
        <v>139.79369414000001</v>
      </c>
    </row>
    <row r="184" spans="1:6" ht="12.75" customHeight="1" x14ac:dyDescent="0.2">
      <c r="A184" s="83" t="s">
        <v>159</v>
      </c>
      <c r="B184" s="83">
        <v>8</v>
      </c>
      <c r="C184" s="84">
        <v>674.51019516999997</v>
      </c>
      <c r="D184" s="84">
        <v>667.53232637999997</v>
      </c>
      <c r="E184" s="84">
        <v>135.54130352000001</v>
      </c>
      <c r="F184" s="84">
        <v>135.54130352000001</v>
      </c>
    </row>
    <row r="185" spans="1:6" ht="12.75" customHeight="1" x14ac:dyDescent="0.2">
      <c r="A185" s="83" t="s">
        <v>159</v>
      </c>
      <c r="B185" s="83">
        <v>9</v>
      </c>
      <c r="C185" s="84">
        <v>670.45898419000002</v>
      </c>
      <c r="D185" s="84">
        <v>661.31456925999998</v>
      </c>
      <c r="E185" s="84">
        <v>134.27879851</v>
      </c>
      <c r="F185" s="84">
        <v>134.27879851</v>
      </c>
    </row>
    <row r="186" spans="1:6" ht="12.75" customHeight="1" x14ac:dyDescent="0.2">
      <c r="A186" s="83" t="s">
        <v>159</v>
      </c>
      <c r="B186" s="83">
        <v>10</v>
      </c>
      <c r="C186" s="84">
        <v>670.74336648999997</v>
      </c>
      <c r="D186" s="84">
        <v>662.13842980000004</v>
      </c>
      <c r="E186" s="84">
        <v>134.44608199999999</v>
      </c>
      <c r="F186" s="84">
        <v>134.44608199999999</v>
      </c>
    </row>
    <row r="187" spans="1:6" ht="12.75" customHeight="1" x14ac:dyDescent="0.2">
      <c r="A187" s="83" t="s">
        <v>159</v>
      </c>
      <c r="B187" s="83">
        <v>11</v>
      </c>
      <c r="C187" s="84">
        <v>692.25765835000004</v>
      </c>
      <c r="D187" s="84">
        <v>684.12198436000006</v>
      </c>
      <c r="E187" s="84">
        <v>138.90980536000001</v>
      </c>
      <c r="F187" s="84">
        <v>138.90980536000001</v>
      </c>
    </row>
    <row r="188" spans="1:6" ht="12.75" customHeight="1" x14ac:dyDescent="0.2">
      <c r="A188" s="83" t="s">
        <v>159</v>
      </c>
      <c r="B188" s="83">
        <v>12</v>
      </c>
      <c r="C188" s="84">
        <v>710.22324983999999</v>
      </c>
      <c r="D188" s="84">
        <v>700.36830129999998</v>
      </c>
      <c r="E188" s="84">
        <v>142.20859238</v>
      </c>
      <c r="F188" s="84">
        <v>142.20859238</v>
      </c>
    </row>
    <row r="189" spans="1:6" ht="12.75" customHeight="1" x14ac:dyDescent="0.2">
      <c r="A189" s="83" t="s">
        <v>159</v>
      </c>
      <c r="B189" s="83">
        <v>13</v>
      </c>
      <c r="C189" s="84">
        <v>723.10948739000003</v>
      </c>
      <c r="D189" s="84">
        <v>712.26076849000003</v>
      </c>
      <c r="E189" s="84">
        <v>144.62333762</v>
      </c>
      <c r="F189" s="84">
        <v>144.62333762</v>
      </c>
    </row>
    <row r="190" spans="1:6" ht="12.75" customHeight="1" x14ac:dyDescent="0.2">
      <c r="A190" s="83" t="s">
        <v>159</v>
      </c>
      <c r="B190" s="83">
        <v>14</v>
      </c>
      <c r="C190" s="84">
        <v>732.48769707999998</v>
      </c>
      <c r="D190" s="84">
        <v>722.56591258000003</v>
      </c>
      <c r="E190" s="84">
        <v>146.71577959999999</v>
      </c>
      <c r="F190" s="84">
        <v>146.71577959999999</v>
      </c>
    </row>
    <row r="191" spans="1:6" ht="12.75" customHeight="1" x14ac:dyDescent="0.2">
      <c r="A191" s="83" t="s">
        <v>159</v>
      </c>
      <c r="B191" s="83">
        <v>15</v>
      </c>
      <c r="C191" s="84">
        <v>731.75866673999997</v>
      </c>
      <c r="D191" s="84">
        <v>723.61027639999998</v>
      </c>
      <c r="E191" s="84">
        <v>146.92783589999999</v>
      </c>
      <c r="F191" s="84">
        <v>146.92783589999999</v>
      </c>
    </row>
    <row r="192" spans="1:6" ht="12.75" customHeight="1" x14ac:dyDescent="0.2">
      <c r="A192" s="83" t="s">
        <v>159</v>
      </c>
      <c r="B192" s="83">
        <v>16</v>
      </c>
      <c r="C192" s="84">
        <v>726.48307819000001</v>
      </c>
      <c r="D192" s="84">
        <v>717.26446229999999</v>
      </c>
      <c r="E192" s="84">
        <v>145.63932914</v>
      </c>
      <c r="F192" s="84">
        <v>145.63932914</v>
      </c>
    </row>
    <row r="193" spans="1:6" ht="12.75" customHeight="1" x14ac:dyDescent="0.2">
      <c r="A193" s="83" t="s">
        <v>159</v>
      </c>
      <c r="B193" s="83">
        <v>17</v>
      </c>
      <c r="C193" s="84">
        <v>675.80128348000005</v>
      </c>
      <c r="D193" s="84">
        <v>671.61442901999999</v>
      </c>
      <c r="E193" s="84">
        <v>136.37016752</v>
      </c>
      <c r="F193" s="84">
        <v>136.37016752</v>
      </c>
    </row>
    <row r="194" spans="1:6" ht="12.75" customHeight="1" x14ac:dyDescent="0.2">
      <c r="A194" s="83" t="s">
        <v>159</v>
      </c>
      <c r="B194" s="83">
        <v>18</v>
      </c>
      <c r="C194" s="84">
        <v>664.00182858000005</v>
      </c>
      <c r="D194" s="84">
        <v>658.73350734999997</v>
      </c>
      <c r="E194" s="84">
        <v>133.75471827999999</v>
      </c>
      <c r="F194" s="84">
        <v>133.75471827999999</v>
      </c>
    </row>
    <row r="195" spans="1:6" ht="12.75" customHeight="1" x14ac:dyDescent="0.2">
      <c r="A195" s="83" t="s">
        <v>159</v>
      </c>
      <c r="B195" s="83">
        <v>19</v>
      </c>
      <c r="C195" s="84">
        <v>655.83529421000003</v>
      </c>
      <c r="D195" s="84">
        <v>646.86083413999995</v>
      </c>
      <c r="E195" s="84">
        <v>131.34399217999999</v>
      </c>
      <c r="F195" s="84">
        <v>131.34399217999999</v>
      </c>
    </row>
    <row r="196" spans="1:6" ht="12.75" customHeight="1" x14ac:dyDescent="0.2">
      <c r="A196" s="83" t="s">
        <v>159</v>
      </c>
      <c r="B196" s="83">
        <v>20</v>
      </c>
      <c r="C196" s="84">
        <v>653.74039878999997</v>
      </c>
      <c r="D196" s="84">
        <v>644.51503603000003</v>
      </c>
      <c r="E196" s="84">
        <v>130.86768187000001</v>
      </c>
      <c r="F196" s="84">
        <v>130.86768187000001</v>
      </c>
    </row>
    <row r="197" spans="1:6" ht="12.75" customHeight="1" x14ac:dyDescent="0.2">
      <c r="A197" s="83" t="s">
        <v>159</v>
      </c>
      <c r="B197" s="83">
        <v>21</v>
      </c>
      <c r="C197" s="84">
        <v>653.14019445999998</v>
      </c>
      <c r="D197" s="84">
        <v>644.58700563000002</v>
      </c>
      <c r="E197" s="84">
        <v>130.88229516999999</v>
      </c>
      <c r="F197" s="84">
        <v>130.88229516999999</v>
      </c>
    </row>
    <row r="198" spans="1:6" ht="12.75" customHeight="1" x14ac:dyDescent="0.2">
      <c r="A198" s="83" t="s">
        <v>159</v>
      </c>
      <c r="B198" s="83">
        <v>22</v>
      </c>
      <c r="C198" s="84">
        <v>646.21100466999997</v>
      </c>
      <c r="D198" s="84">
        <v>636.98138444999995</v>
      </c>
      <c r="E198" s="84">
        <v>129.33798673000001</v>
      </c>
      <c r="F198" s="84">
        <v>129.33798673000001</v>
      </c>
    </row>
    <row r="199" spans="1:6" ht="12.75" customHeight="1" x14ac:dyDescent="0.2">
      <c r="A199" s="83" t="s">
        <v>159</v>
      </c>
      <c r="B199" s="83">
        <v>23</v>
      </c>
      <c r="C199" s="84">
        <v>651.77407921999998</v>
      </c>
      <c r="D199" s="84">
        <v>643.43099039000003</v>
      </c>
      <c r="E199" s="84">
        <v>130.64756824</v>
      </c>
      <c r="F199" s="84">
        <v>130.64756824</v>
      </c>
    </row>
    <row r="200" spans="1:6" ht="12.75" customHeight="1" x14ac:dyDescent="0.2">
      <c r="A200" s="83" t="s">
        <v>159</v>
      </c>
      <c r="B200" s="83">
        <v>24</v>
      </c>
      <c r="C200" s="84">
        <v>682.53597605000004</v>
      </c>
      <c r="D200" s="84">
        <v>678.42450021000002</v>
      </c>
      <c r="E200" s="84">
        <v>137.75294088999999</v>
      </c>
      <c r="F200" s="84">
        <v>137.75294088999999</v>
      </c>
    </row>
    <row r="201" spans="1:6" ht="12.75" customHeight="1" x14ac:dyDescent="0.2">
      <c r="A201" s="83" t="s">
        <v>160</v>
      </c>
      <c r="B201" s="83">
        <v>1</v>
      </c>
      <c r="C201" s="84">
        <v>760.00861670999996</v>
      </c>
      <c r="D201" s="84">
        <v>752.12357664000001</v>
      </c>
      <c r="E201" s="84">
        <v>152.71741301</v>
      </c>
      <c r="F201" s="84">
        <v>152.71741301</v>
      </c>
    </row>
    <row r="202" spans="1:6" ht="12.75" customHeight="1" x14ac:dyDescent="0.2">
      <c r="A202" s="83" t="s">
        <v>160</v>
      </c>
      <c r="B202" s="83">
        <v>2</v>
      </c>
      <c r="C202" s="84">
        <v>799.97656754000002</v>
      </c>
      <c r="D202" s="84">
        <v>789.39274088000002</v>
      </c>
      <c r="E202" s="84">
        <v>160.28485343</v>
      </c>
      <c r="F202" s="84">
        <v>160.28485343</v>
      </c>
    </row>
    <row r="203" spans="1:6" ht="12.75" customHeight="1" x14ac:dyDescent="0.2">
      <c r="A203" s="83" t="s">
        <v>160</v>
      </c>
      <c r="B203" s="83">
        <v>3</v>
      </c>
      <c r="C203" s="84">
        <v>809.41126769000005</v>
      </c>
      <c r="D203" s="84">
        <v>798.69842028000005</v>
      </c>
      <c r="E203" s="84">
        <v>162.1743558</v>
      </c>
      <c r="F203" s="84">
        <v>162.1743558</v>
      </c>
    </row>
    <row r="204" spans="1:6" ht="12.75" customHeight="1" x14ac:dyDescent="0.2">
      <c r="A204" s="83" t="s">
        <v>160</v>
      </c>
      <c r="B204" s="83">
        <v>4</v>
      </c>
      <c r="C204" s="84">
        <v>813.03437474999998</v>
      </c>
      <c r="D204" s="84">
        <v>807.06471038999996</v>
      </c>
      <c r="E204" s="84">
        <v>163.87311678</v>
      </c>
      <c r="F204" s="84">
        <v>163.87311678</v>
      </c>
    </row>
    <row r="205" spans="1:6" ht="12.75" customHeight="1" x14ac:dyDescent="0.2">
      <c r="A205" s="83" t="s">
        <v>160</v>
      </c>
      <c r="B205" s="83">
        <v>5</v>
      </c>
      <c r="C205" s="84">
        <v>812.59008644000005</v>
      </c>
      <c r="D205" s="84">
        <v>802.84930737000002</v>
      </c>
      <c r="E205" s="84">
        <v>163.01718636000001</v>
      </c>
      <c r="F205" s="84">
        <v>163.01718636000001</v>
      </c>
    </row>
    <row r="206" spans="1:6" ht="12.75" customHeight="1" x14ac:dyDescent="0.2">
      <c r="A206" s="83" t="s">
        <v>160</v>
      </c>
      <c r="B206" s="83">
        <v>6</v>
      </c>
      <c r="C206" s="84">
        <v>793.24658809000005</v>
      </c>
      <c r="D206" s="84">
        <v>783.23185762000003</v>
      </c>
      <c r="E206" s="84">
        <v>159.03389655999999</v>
      </c>
      <c r="F206" s="84">
        <v>159.03389655999999</v>
      </c>
    </row>
    <row r="207" spans="1:6" ht="12.75" customHeight="1" x14ac:dyDescent="0.2">
      <c r="A207" s="83" t="s">
        <v>160</v>
      </c>
      <c r="B207" s="83">
        <v>7</v>
      </c>
      <c r="C207" s="84">
        <v>737.34019570999999</v>
      </c>
      <c r="D207" s="84">
        <v>733.55272879999995</v>
      </c>
      <c r="E207" s="84">
        <v>148.94663395000001</v>
      </c>
      <c r="F207" s="84">
        <v>148.94663395000001</v>
      </c>
    </row>
    <row r="208" spans="1:6" ht="12.75" customHeight="1" x14ac:dyDescent="0.2">
      <c r="A208" s="83" t="s">
        <v>160</v>
      </c>
      <c r="B208" s="83">
        <v>8</v>
      </c>
      <c r="C208" s="84">
        <v>710.67141420999997</v>
      </c>
      <c r="D208" s="84">
        <v>702.28730614000006</v>
      </c>
      <c r="E208" s="84">
        <v>142.59824305000001</v>
      </c>
      <c r="F208" s="84">
        <v>142.59824305000001</v>
      </c>
    </row>
    <row r="209" spans="1:6" ht="12.75" customHeight="1" x14ac:dyDescent="0.2">
      <c r="A209" s="83" t="s">
        <v>160</v>
      </c>
      <c r="B209" s="83">
        <v>9</v>
      </c>
      <c r="C209" s="84">
        <v>701.80886478000002</v>
      </c>
      <c r="D209" s="84">
        <v>692.88601666</v>
      </c>
      <c r="E209" s="84">
        <v>140.68932720999999</v>
      </c>
      <c r="F209" s="84">
        <v>140.68932720999999</v>
      </c>
    </row>
    <row r="210" spans="1:6" ht="12.75" customHeight="1" x14ac:dyDescent="0.2">
      <c r="A210" s="83" t="s">
        <v>160</v>
      </c>
      <c r="B210" s="83">
        <v>10</v>
      </c>
      <c r="C210" s="84">
        <v>697.51506261999998</v>
      </c>
      <c r="D210" s="84">
        <v>690.38865671999997</v>
      </c>
      <c r="E210" s="84">
        <v>140.18224251999999</v>
      </c>
      <c r="F210" s="84">
        <v>140.18224251999999</v>
      </c>
    </row>
    <row r="211" spans="1:6" ht="12.75" customHeight="1" x14ac:dyDescent="0.2">
      <c r="A211" s="83" t="s">
        <v>160</v>
      </c>
      <c r="B211" s="83">
        <v>11</v>
      </c>
      <c r="C211" s="84">
        <v>692.68443146000004</v>
      </c>
      <c r="D211" s="84">
        <v>683.61218259999998</v>
      </c>
      <c r="E211" s="84">
        <v>138.80629098</v>
      </c>
      <c r="F211" s="84">
        <v>138.80629098</v>
      </c>
    </row>
    <row r="212" spans="1:6" ht="12.75" customHeight="1" x14ac:dyDescent="0.2">
      <c r="A212" s="83" t="s">
        <v>160</v>
      </c>
      <c r="B212" s="83">
        <v>12</v>
      </c>
      <c r="C212" s="84">
        <v>706.47042391000002</v>
      </c>
      <c r="D212" s="84">
        <v>695.39659718999997</v>
      </c>
      <c r="E212" s="84">
        <v>141.19909632</v>
      </c>
      <c r="F212" s="84">
        <v>141.19909632</v>
      </c>
    </row>
    <row r="213" spans="1:6" ht="12.75" customHeight="1" x14ac:dyDescent="0.2">
      <c r="A213" s="83" t="s">
        <v>160</v>
      </c>
      <c r="B213" s="83">
        <v>13</v>
      </c>
      <c r="C213" s="84">
        <v>717.76416931000006</v>
      </c>
      <c r="D213" s="84">
        <v>707.07036406999998</v>
      </c>
      <c r="E213" s="84">
        <v>143.56943483000001</v>
      </c>
      <c r="F213" s="84">
        <v>143.56943483000001</v>
      </c>
    </row>
    <row r="214" spans="1:6" ht="12.75" customHeight="1" x14ac:dyDescent="0.2">
      <c r="A214" s="83" t="s">
        <v>160</v>
      </c>
      <c r="B214" s="83">
        <v>14</v>
      </c>
      <c r="C214" s="84">
        <v>726.19093812999995</v>
      </c>
      <c r="D214" s="84">
        <v>716.18420116000004</v>
      </c>
      <c r="E214" s="84">
        <v>145.41998394999999</v>
      </c>
      <c r="F214" s="84">
        <v>145.41998394999999</v>
      </c>
    </row>
    <row r="215" spans="1:6" ht="12.75" customHeight="1" x14ac:dyDescent="0.2">
      <c r="A215" s="83" t="s">
        <v>160</v>
      </c>
      <c r="B215" s="83">
        <v>15</v>
      </c>
      <c r="C215" s="84">
        <v>729.03768862000004</v>
      </c>
      <c r="D215" s="84">
        <v>719.74474340999996</v>
      </c>
      <c r="E215" s="84">
        <v>146.14294599999999</v>
      </c>
      <c r="F215" s="84">
        <v>146.14294599999999</v>
      </c>
    </row>
    <row r="216" spans="1:6" ht="12.75" customHeight="1" x14ac:dyDescent="0.2">
      <c r="A216" s="83" t="s">
        <v>160</v>
      </c>
      <c r="B216" s="83">
        <v>16</v>
      </c>
      <c r="C216" s="84">
        <v>728.70728373999998</v>
      </c>
      <c r="D216" s="84">
        <v>722.07190677000006</v>
      </c>
      <c r="E216" s="84">
        <v>146.61547256</v>
      </c>
      <c r="F216" s="84">
        <v>146.61547256</v>
      </c>
    </row>
    <row r="217" spans="1:6" ht="12.75" customHeight="1" x14ac:dyDescent="0.2">
      <c r="A217" s="83" t="s">
        <v>160</v>
      </c>
      <c r="B217" s="83">
        <v>17</v>
      </c>
      <c r="C217" s="84">
        <v>693.49188506999997</v>
      </c>
      <c r="D217" s="84">
        <v>682.92226899000002</v>
      </c>
      <c r="E217" s="84">
        <v>138.66620519</v>
      </c>
      <c r="F217" s="84">
        <v>138.66620519</v>
      </c>
    </row>
    <row r="218" spans="1:6" ht="12.75" customHeight="1" x14ac:dyDescent="0.2">
      <c r="A218" s="83" t="s">
        <v>160</v>
      </c>
      <c r="B218" s="83">
        <v>18</v>
      </c>
      <c r="C218" s="84">
        <v>675.55619122999997</v>
      </c>
      <c r="D218" s="84">
        <v>665.04599416999997</v>
      </c>
      <c r="E218" s="84">
        <v>135.03645800000001</v>
      </c>
      <c r="F218" s="84">
        <v>135.03645800000001</v>
      </c>
    </row>
    <row r="219" spans="1:6" ht="12.75" customHeight="1" x14ac:dyDescent="0.2">
      <c r="A219" s="83" t="s">
        <v>160</v>
      </c>
      <c r="B219" s="83">
        <v>19</v>
      </c>
      <c r="C219" s="84">
        <v>655.27008616000001</v>
      </c>
      <c r="D219" s="84">
        <v>648.42250606000005</v>
      </c>
      <c r="E219" s="84">
        <v>131.66108700999999</v>
      </c>
      <c r="F219" s="84">
        <v>131.66108700999999</v>
      </c>
    </row>
    <row r="220" spans="1:6" ht="12.75" customHeight="1" x14ac:dyDescent="0.2">
      <c r="A220" s="83" t="s">
        <v>160</v>
      </c>
      <c r="B220" s="83">
        <v>20</v>
      </c>
      <c r="C220" s="84">
        <v>652.20362499999999</v>
      </c>
      <c r="D220" s="84">
        <v>642.20838686000002</v>
      </c>
      <c r="E220" s="84">
        <v>130.39932067000001</v>
      </c>
      <c r="F220" s="84">
        <v>130.39932067000001</v>
      </c>
    </row>
    <row r="221" spans="1:6" ht="12.75" customHeight="1" x14ac:dyDescent="0.2">
      <c r="A221" s="83" t="s">
        <v>160</v>
      </c>
      <c r="B221" s="83">
        <v>21</v>
      </c>
      <c r="C221" s="84">
        <v>666.19139313000005</v>
      </c>
      <c r="D221" s="84">
        <v>655.63952999000003</v>
      </c>
      <c r="E221" s="84">
        <v>133.12649144</v>
      </c>
      <c r="F221" s="84">
        <v>133.12649144</v>
      </c>
    </row>
    <row r="222" spans="1:6" ht="12.75" customHeight="1" x14ac:dyDescent="0.2">
      <c r="A222" s="83" t="s">
        <v>160</v>
      </c>
      <c r="B222" s="83">
        <v>22</v>
      </c>
      <c r="C222" s="84">
        <v>677.81832111000006</v>
      </c>
      <c r="D222" s="84">
        <v>668.39232329000004</v>
      </c>
      <c r="E222" s="84">
        <v>135.71592443</v>
      </c>
      <c r="F222" s="84">
        <v>135.71592443</v>
      </c>
    </row>
    <row r="223" spans="1:6" ht="12.75" customHeight="1" x14ac:dyDescent="0.2">
      <c r="A223" s="83" t="s">
        <v>160</v>
      </c>
      <c r="B223" s="83">
        <v>23</v>
      </c>
      <c r="C223" s="84">
        <v>690.88352554999994</v>
      </c>
      <c r="D223" s="84">
        <v>684.81918940000003</v>
      </c>
      <c r="E223" s="84">
        <v>139.05137166</v>
      </c>
      <c r="F223" s="84">
        <v>139.05137166</v>
      </c>
    </row>
    <row r="224" spans="1:6" ht="12.75" customHeight="1" x14ac:dyDescent="0.2">
      <c r="A224" s="83" t="s">
        <v>160</v>
      </c>
      <c r="B224" s="83">
        <v>24</v>
      </c>
      <c r="C224" s="84">
        <v>715.91335154000001</v>
      </c>
      <c r="D224" s="84">
        <v>711.73918315000003</v>
      </c>
      <c r="E224" s="84">
        <v>144.51743060000001</v>
      </c>
      <c r="F224" s="84">
        <v>144.51743060000001</v>
      </c>
    </row>
    <row r="225" spans="1:6" ht="12.75" customHeight="1" x14ac:dyDescent="0.2">
      <c r="A225" s="83" t="s">
        <v>161</v>
      </c>
      <c r="B225" s="83">
        <v>1</v>
      </c>
      <c r="C225" s="84">
        <v>776.45852060000004</v>
      </c>
      <c r="D225" s="84">
        <v>772.03698208000003</v>
      </c>
      <c r="E225" s="84">
        <v>156.76079612000001</v>
      </c>
      <c r="F225" s="84">
        <v>156.76079612000001</v>
      </c>
    </row>
    <row r="226" spans="1:6" ht="12.75" customHeight="1" x14ac:dyDescent="0.2">
      <c r="A226" s="83" t="s">
        <v>161</v>
      </c>
      <c r="B226" s="83">
        <v>2</v>
      </c>
      <c r="C226" s="84">
        <v>820.85189538999998</v>
      </c>
      <c r="D226" s="84">
        <v>810.09390931999997</v>
      </c>
      <c r="E226" s="84">
        <v>164.48819047000001</v>
      </c>
      <c r="F226" s="84">
        <v>164.48819047000001</v>
      </c>
    </row>
    <row r="227" spans="1:6" ht="12.75" customHeight="1" x14ac:dyDescent="0.2">
      <c r="A227" s="83" t="s">
        <v>161</v>
      </c>
      <c r="B227" s="83">
        <v>3</v>
      </c>
      <c r="C227" s="84">
        <v>835.73337679999997</v>
      </c>
      <c r="D227" s="84">
        <v>824.78651336999997</v>
      </c>
      <c r="E227" s="84">
        <v>167.47149873000001</v>
      </c>
      <c r="F227" s="84">
        <v>167.47149873000001</v>
      </c>
    </row>
    <row r="228" spans="1:6" ht="12.75" customHeight="1" x14ac:dyDescent="0.2">
      <c r="A228" s="83" t="s">
        <v>161</v>
      </c>
      <c r="B228" s="83">
        <v>4</v>
      </c>
      <c r="C228" s="84">
        <v>849.76695303999998</v>
      </c>
      <c r="D228" s="84">
        <v>840.73515785999996</v>
      </c>
      <c r="E228" s="84">
        <v>170.70984386999999</v>
      </c>
      <c r="F228" s="84">
        <v>170.70984386999999</v>
      </c>
    </row>
    <row r="229" spans="1:6" ht="12.75" customHeight="1" x14ac:dyDescent="0.2">
      <c r="A229" s="83" t="s">
        <v>161</v>
      </c>
      <c r="B229" s="83">
        <v>5</v>
      </c>
      <c r="C229" s="84">
        <v>848.72251319999998</v>
      </c>
      <c r="D229" s="84">
        <v>836.04990368000006</v>
      </c>
      <c r="E229" s="84">
        <v>169.75851098000001</v>
      </c>
      <c r="F229" s="84">
        <v>169.75851098000001</v>
      </c>
    </row>
    <row r="230" spans="1:6" ht="12.75" customHeight="1" x14ac:dyDescent="0.2">
      <c r="A230" s="83" t="s">
        <v>161</v>
      </c>
      <c r="B230" s="83">
        <v>6</v>
      </c>
      <c r="C230" s="84">
        <v>833.78827096999999</v>
      </c>
      <c r="D230" s="84">
        <v>827.50443379000001</v>
      </c>
      <c r="E230" s="84">
        <v>168.02336785</v>
      </c>
      <c r="F230" s="84">
        <v>168.02336785</v>
      </c>
    </row>
    <row r="231" spans="1:6" ht="12.75" customHeight="1" x14ac:dyDescent="0.2">
      <c r="A231" s="83" t="s">
        <v>161</v>
      </c>
      <c r="B231" s="83">
        <v>7</v>
      </c>
      <c r="C231" s="84">
        <v>796.29670782000005</v>
      </c>
      <c r="D231" s="84">
        <v>784.09716633999994</v>
      </c>
      <c r="E231" s="84">
        <v>159.20959601999999</v>
      </c>
      <c r="F231" s="84">
        <v>159.20959601999999</v>
      </c>
    </row>
    <row r="232" spans="1:6" ht="12.75" customHeight="1" x14ac:dyDescent="0.2">
      <c r="A232" s="83" t="s">
        <v>161</v>
      </c>
      <c r="B232" s="83">
        <v>8</v>
      </c>
      <c r="C232" s="84">
        <v>753.36367482000003</v>
      </c>
      <c r="D232" s="84">
        <v>743.46391756000003</v>
      </c>
      <c r="E232" s="84">
        <v>150.95908396999999</v>
      </c>
      <c r="F232" s="84">
        <v>150.95908396999999</v>
      </c>
    </row>
    <row r="233" spans="1:6" ht="12.75" customHeight="1" x14ac:dyDescent="0.2">
      <c r="A233" s="83" t="s">
        <v>161</v>
      </c>
      <c r="B233" s="83">
        <v>9</v>
      </c>
      <c r="C233" s="84">
        <v>737.48659370999997</v>
      </c>
      <c r="D233" s="84">
        <v>728.24985274000005</v>
      </c>
      <c r="E233" s="84">
        <v>147.86989398</v>
      </c>
      <c r="F233" s="84">
        <v>147.86989398</v>
      </c>
    </row>
    <row r="234" spans="1:6" ht="12.75" customHeight="1" x14ac:dyDescent="0.2">
      <c r="A234" s="83" t="s">
        <v>161</v>
      </c>
      <c r="B234" s="83">
        <v>10</v>
      </c>
      <c r="C234" s="84">
        <v>731.64482687999998</v>
      </c>
      <c r="D234" s="84">
        <v>722.33717064999996</v>
      </c>
      <c r="E234" s="84">
        <v>146.66933394</v>
      </c>
      <c r="F234" s="84">
        <v>146.66933394</v>
      </c>
    </row>
    <row r="235" spans="1:6" ht="12.75" customHeight="1" x14ac:dyDescent="0.2">
      <c r="A235" s="83" t="s">
        <v>161</v>
      </c>
      <c r="B235" s="83">
        <v>11</v>
      </c>
      <c r="C235" s="84">
        <v>739.62450533000003</v>
      </c>
      <c r="D235" s="84">
        <v>729.87711717000002</v>
      </c>
      <c r="E235" s="84">
        <v>148.20030725999999</v>
      </c>
      <c r="F235" s="84">
        <v>148.20030725999999</v>
      </c>
    </row>
    <row r="236" spans="1:6" ht="12.75" customHeight="1" x14ac:dyDescent="0.2">
      <c r="A236" s="83" t="s">
        <v>161</v>
      </c>
      <c r="B236" s="83">
        <v>12</v>
      </c>
      <c r="C236" s="84">
        <v>746.90672290999998</v>
      </c>
      <c r="D236" s="84">
        <v>735.29902199000003</v>
      </c>
      <c r="E236" s="84">
        <v>149.30121581</v>
      </c>
      <c r="F236" s="84">
        <v>149.30121581</v>
      </c>
    </row>
    <row r="237" spans="1:6" ht="12.75" customHeight="1" x14ac:dyDescent="0.2">
      <c r="A237" s="83" t="s">
        <v>161</v>
      </c>
      <c r="B237" s="83">
        <v>13</v>
      </c>
      <c r="C237" s="84">
        <v>751.65720354999996</v>
      </c>
      <c r="D237" s="84">
        <v>740.23664767000002</v>
      </c>
      <c r="E237" s="84">
        <v>150.3037923</v>
      </c>
      <c r="F237" s="84">
        <v>150.3037923</v>
      </c>
    </row>
    <row r="238" spans="1:6" ht="12.75" customHeight="1" x14ac:dyDescent="0.2">
      <c r="A238" s="83" t="s">
        <v>161</v>
      </c>
      <c r="B238" s="83">
        <v>14</v>
      </c>
      <c r="C238" s="84">
        <v>761.54254388000004</v>
      </c>
      <c r="D238" s="84">
        <v>751.48992236000004</v>
      </c>
      <c r="E238" s="84">
        <v>152.58875058999999</v>
      </c>
      <c r="F238" s="84">
        <v>152.58875058999999</v>
      </c>
    </row>
    <row r="239" spans="1:6" ht="12.75" customHeight="1" x14ac:dyDescent="0.2">
      <c r="A239" s="83" t="s">
        <v>161</v>
      </c>
      <c r="B239" s="83">
        <v>15</v>
      </c>
      <c r="C239" s="84">
        <v>772.73802221000005</v>
      </c>
      <c r="D239" s="84">
        <v>762.97502399999996</v>
      </c>
      <c r="E239" s="84">
        <v>154.92078093999999</v>
      </c>
      <c r="F239" s="84">
        <v>154.92078093999999</v>
      </c>
    </row>
    <row r="240" spans="1:6" ht="12.75" customHeight="1" x14ac:dyDescent="0.2">
      <c r="A240" s="83" t="s">
        <v>161</v>
      </c>
      <c r="B240" s="83">
        <v>16</v>
      </c>
      <c r="C240" s="84">
        <v>768.43938619000005</v>
      </c>
      <c r="D240" s="84">
        <v>758.21328942000002</v>
      </c>
      <c r="E240" s="84">
        <v>153.95391884</v>
      </c>
      <c r="F240" s="84">
        <v>153.95391884</v>
      </c>
    </row>
    <row r="241" spans="1:6" ht="12.75" customHeight="1" x14ac:dyDescent="0.2">
      <c r="A241" s="83" t="s">
        <v>161</v>
      </c>
      <c r="B241" s="83">
        <v>17</v>
      </c>
      <c r="C241" s="84">
        <v>719.01538132999997</v>
      </c>
      <c r="D241" s="84">
        <v>715.78439873000002</v>
      </c>
      <c r="E241" s="84">
        <v>145.33880475000001</v>
      </c>
      <c r="F241" s="84">
        <v>145.33880475000001</v>
      </c>
    </row>
    <row r="242" spans="1:6" ht="12.75" customHeight="1" x14ac:dyDescent="0.2">
      <c r="A242" s="83" t="s">
        <v>161</v>
      </c>
      <c r="B242" s="83">
        <v>18</v>
      </c>
      <c r="C242" s="84">
        <v>686.39303862999998</v>
      </c>
      <c r="D242" s="84">
        <v>681.60543790999998</v>
      </c>
      <c r="E242" s="84">
        <v>138.39882488000001</v>
      </c>
      <c r="F242" s="84">
        <v>138.39882488000001</v>
      </c>
    </row>
    <row r="243" spans="1:6" ht="12.75" customHeight="1" x14ac:dyDescent="0.2">
      <c r="A243" s="83" t="s">
        <v>161</v>
      </c>
      <c r="B243" s="83">
        <v>19</v>
      </c>
      <c r="C243" s="84">
        <v>701.55019885000002</v>
      </c>
      <c r="D243" s="84">
        <v>692.15162628999997</v>
      </c>
      <c r="E243" s="84">
        <v>140.5402105</v>
      </c>
      <c r="F243" s="84">
        <v>140.5402105</v>
      </c>
    </row>
    <row r="244" spans="1:6" ht="12.75" customHeight="1" x14ac:dyDescent="0.2">
      <c r="A244" s="83" t="s">
        <v>161</v>
      </c>
      <c r="B244" s="83">
        <v>20</v>
      </c>
      <c r="C244" s="84">
        <v>698.84800626000003</v>
      </c>
      <c r="D244" s="84">
        <v>693.34325062000005</v>
      </c>
      <c r="E244" s="84">
        <v>140.78216778999999</v>
      </c>
      <c r="F244" s="84">
        <v>140.78216778999999</v>
      </c>
    </row>
    <row r="245" spans="1:6" ht="12.75" customHeight="1" x14ac:dyDescent="0.2">
      <c r="A245" s="83" t="s">
        <v>161</v>
      </c>
      <c r="B245" s="83">
        <v>21</v>
      </c>
      <c r="C245" s="84">
        <v>696.19982605999996</v>
      </c>
      <c r="D245" s="84">
        <v>685.33738510000001</v>
      </c>
      <c r="E245" s="84">
        <v>139.15659041000001</v>
      </c>
      <c r="F245" s="84">
        <v>139.15659041000001</v>
      </c>
    </row>
    <row r="246" spans="1:6" ht="12.75" customHeight="1" x14ac:dyDescent="0.2">
      <c r="A246" s="83" t="s">
        <v>161</v>
      </c>
      <c r="B246" s="83">
        <v>22</v>
      </c>
      <c r="C246" s="84">
        <v>685.04173330000003</v>
      </c>
      <c r="D246" s="84">
        <v>675.60660701999996</v>
      </c>
      <c r="E246" s="84">
        <v>137.18077246999999</v>
      </c>
      <c r="F246" s="84">
        <v>137.18077246999999</v>
      </c>
    </row>
    <row r="247" spans="1:6" ht="12.75" customHeight="1" x14ac:dyDescent="0.2">
      <c r="A247" s="83" t="s">
        <v>161</v>
      </c>
      <c r="B247" s="83">
        <v>23</v>
      </c>
      <c r="C247" s="84">
        <v>683.36568582999996</v>
      </c>
      <c r="D247" s="84">
        <v>675.41804349999995</v>
      </c>
      <c r="E247" s="84">
        <v>137.14248497</v>
      </c>
      <c r="F247" s="84">
        <v>137.14248497</v>
      </c>
    </row>
    <row r="248" spans="1:6" ht="12.75" customHeight="1" x14ac:dyDescent="0.2">
      <c r="A248" s="83" t="s">
        <v>161</v>
      </c>
      <c r="B248" s="83">
        <v>24</v>
      </c>
      <c r="C248" s="84">
        <v>715.95561028999998</v>
      </c>
      <c r="D248" s="84">
        <v>705.08879067999999</v>
      </c>
      <c r="E248" s="84">
        <v>143.16707972</v>
      </c>
      <c r="F248" s="84">
        <v>143.16707972</v>
      </c>
    </row>
    <row r="249" spans="1:6" ht="12.75" customHeight="1" x14ac:dyDescent="0.2">
      <c r="A249" s="83" t="s">
        <v>162</v>
      </c>
      <c r="B249" s="83">
        <v>1</v>
      </c>
      <c r="C249" s="84">
        <v>779.04126651000001</v>
      </c>
      <c r="D249" s="84">
        <v>769.41923850000001</v>
      </c>
      <c r="E249" s="84">
        <v>156.22926774000001</v>
      </c>
      <c r="F249" s="84">
        <v>156.22926774000001</v>
      </c>
    </row>
    <row r="250" spans="1:6" ht="12.75" customHeight="1" x14ac:dyDescent="0.2">
      <c r="A250" s="83" t="s">
        <v>162</v>
      </c>
      <c r="B250" s="83">
        <v>2</v>
      </c>
      <c r="C250" s="84">
        <v>817.29854481999996</v>
      </c>
      <c r="D250" s="84">
        <v>805.03729037999994</v>
      </c>
      <c r="E250" s="84">
        <v>163.46145258999999</v>
      </c>
      <c r="F250" s="84">
        <v>163.46145258999999</v>
      </c>
    </row>
    <row r="251" spans="1:6" ht="12.75" customHeight="1" x14ac:dyDescent="0.2">
      <c r="A251" s="83" t="s">
        <v>162</v>
      </c>
      <c r="B251" s="83">
        <v>3</v>
      </c>
      <c r="C251" s="84">
        <v>835.10196974999997</v>
      </c>
      <c r="D251" s="84">
        <v>822.65014631999998</v>
      </c>
      <c r="E251" s="84">
        <v>167.03771304</v>
      </c>
      <c r="F251" s="84">
        <v>167.03771304</v>
      </c>
    </row>
    <row r="252" spans="1:6" ht="12.75" customHeight="1" x14ac:dyDescent="0.2">
      <c r="A252" s="83" t="s">
        <v>162</v>
      </c>
      <c r="B252" s="83">
        <v>4</v>
      </c>
      <c r="C252" s="84">
        <v>849.15709536999998</v>
      </c>
      <c r="D252" s="84">
        <v>836.82696855999995</v>
      </c>
      <c r="E252" s="84">
        <v>169.91629268</v>
      </c>
      <c r="F252" s="84">
        <v>169.91629268</v>
      </c>
    </row>
    <row r="253" spans="1:6" ht="12.75" customHeight="1" x14ac:dyDescent="0.2">
      <c r="A253" s="83" t="s">
        <v>162</v>
      </c>
      <c r="B253" s="83">
        <v>5</v>
      </c>
      <c r="C253" s="84">
        <v>843.71613961000003</v>
      </c>
      <c r="D253" s="84">
        <v>836.41524965999997</v>
      </c>
      <c r="E253" s="84">
        <v>169.83269386000001</v>
      </c>
      <c r="F253" s="84">
        <v>169.83269386000001</v>
      </c>
    </row>
    <row r="254" spans="1:6" ht="12.75" customHeight="1" x14ac:dyDescent="0.2">
      <c r="A254" s="83" t="s">
        <v>162</v>
      </c>
      <c r="B254" s="83">
        <v>6</v>
      </c>
      <c r="C254" s="84">
        <v>830.98499976000005</v>
      </c>
      <c r="D254" s="84">
        <v>824.31198199999994</v>
      </c>
      <c r="E254" s="84">
        <v>167.37514594000001</v>
      </c>
      <c r="F254" s="84">
        <v>167.37514594000001</v>
      </c>
    </row>
    <row r="255" spans="1:6" ht="12.75" customHeight="1" x14ac:dyDescent="0.2">
      <c r="A255" s="83" t="s">
        <v>162</v>
      </c>
      <c r="B255" s="83">
        <v>7</v>
      </c>
      <c r="C255" s="84">
        <v>810.13823901000001</v>
      </c>
      <c r="D255" s="84">
        <v>799.00659202999998</v>
      </c>
      <c r="E255" s="84">
        <v>162.23692955000001</v>
      </c>
      <c r="F255" s="84">
        <v>162.23692955000001</v>
      </c>
    </row>
    <row r="256" spans="1:6" ht="12.75" customHeight="1" x14ac:dyDescent="0.2">
      <c r="A256" s="83" t="s">
        <v>162</v>
      </c>
      <c r="B256" s="83">
        <v>8</v>
      </c>
      <c r="C256" s="84">
        <v>798.45678477000001</v>
      </c>
      <c r="D256" s="84">
        <v>788.15061863000005</v>
      </c>
      <c r="E256" s="84">
        <v>160.03264261000001</v>
      </c>
      <c r="F256" s="84">
        <v>160.03264261000001</v>
      </c>
    </row>
    <row r="257" spans="1:6" ht="12.75" customHeight="1" x14ac:dyDescent="0.2">
      <c r="A257" s="83" t="s">
        <v>162</v>
      </c>
      <c r="B257" s="83">
        <v>9</v>
      </c>
      <c r="C257" s="84">
        <v>789.19541906999996</v>
      </c>
      <c r="D257" s="84">
        <v>777.20505103999994</v>
      </c>
      <c r="E257" s="84">
        <v>157.81016373</v>
      </c>
      <c r="F257" s="84">
        <v>157.81016373</v>
      </c>
    </row>
    <row r="258" spans="1:6" ht="12.75" customHeight="1" x14ac:dyDescent="0.2">
      <c r="A258" s="83" t="s">
        <v>162</v>
      </c>
      <c r="B258" s="83">
        <v>10</v>
      </c>
      <c r="C258" s="84">
        <v>758.64472638999996</v>
      </c>
      <c r="D258" s="84">
        <v>748.37067652999997</v>
      </c>
      <c r="E258" s="84">
        <v>151.95539303000001</v>
      </c>
      <c r="F258" s="84">
        <v>151.95539303000001</v>
      </c>
    </row>
    <row r="259" spans="1:6" ht="12.75" customHeight="1" x14ac:dyDescent="0.2">
      <c r="A259" s="83" t="s">
        <v>162</v>
      </c>
      <c r="B259" s="83">
        <v>11</v>
      </c>
      <c r="C259" s="84">
        <v>746.74242714000002</v>
      </c>
      <c r="D259" s="84">
        <v>733.94414726000002</v>
      </c>
      <c r="E259" s="84">
        <v>149.0261108</v>
      </c>
      <c r="F259" s="84">
        <v>149.0261108</v>
      </c>
    </row>
    <row r="260" spans="1:6" ht="12.75" customHeight="1" x14ac:dyDescent="0.2">
      <c r="A260" s="83" t="s">
        <v>162</v>
      </c>
      <c r="B260" s="83">
        <v>12</v>
      </c>
      <c r="C260" s="84">
        <v>740.45233501999996</v>
      </c>
      <c r="D260" s="84">
        <v>733.92623903000003</v>
      </c>
      <c r="E260" s="84">
        <v>149.02247456000001</v>
      </c>
      <c r="F260" s="84">
        <v>149.02247456000001</v>
      </c>
    </row>
    <row r="261" spans="1:6" ht="12.75" customHeight="1" x14ac:dyDescent="0.2">
      <c r="A261" s="83" t="s">
        <v>162</v>
      </c>
      <c r="B261" s="83">
        <v>13</v>
      </c>
      <c r="C261" s="84">
        <v>752.70142495000005</v>
      </c>
      <c r="D261" s="84">
        <v>740.61563441999999</v>
      </c>
      <c r="E261" s="84">
        <v>150.38074492000001</v>
      </c>
      <c r="F261" s="84">
        <v>150.38074492000001</v>
      </c>
    </row>
    <row r="262" spans="1:6" ht="12.75" customHeight="1" x14ac:dyDescent="0.2">
      <c r="A262" s="83" t="s">
        <v>162</v>
      </c>
      <c r="B262" s="83">
        <v>14</v>
      </c>
      <c r="C262" s="84">
        <v>761.71674142999996</v>
      </c>
      <c r="D262" s="84">
        <v>753.18364220000001</v>
      </c>
      <c r="E262" s="84">
        <v>152.93265751999999</v>
      </c>
      <c r="F262" s="84">
        <v>152.93265751999999</v>
      </c>
    </row>
    <row r="263" spans="1:6" ht="12.75" customHeight="1" x14ac:dyDescent="0.2">
      <c r="A263" s="83" t="s">
        <v>162</v>
      </c>
      <c r="B263" s="83">
        <v>15</v>
      </c>
      <c r="C263" s="84">
        <v>779.13078651000001</v>
      </c>
      <c r="D263" s="84">
        <v>768.99552095000001</v>
      </c>
      <c r="E263" s="84">
        <v>156.14323261000001</v>
      </c>
      <c r="F263" s="84">
        <v>156.14323261000001</v>
      </c>
    </row>
    <row r="264" spans="1:6" ht="12.75" customHeight="1" x14ac:dyDescent="0.2">
      <c r="A264" s="83" t="s">
        <v>162</v>
      </c>
      <c r="B264" s="83">
        <v>16</v>
      </c>
      <c r="C264" s="84">
        <v>775.83842448999997</v>
      </c>
      <c r="D264" s="84">
        <v>771.61332012000003</v>
      </c>
      <c r="E264" s="84">
        <v>156.67477228000001</v>
      </c>
      <c r="F264" s="84">
        <v>156.67477228000001</v>
      </c>
    </row>
    <row r="265" spans="1:6" ht="12.75" customHeight="1" x14ac:dyDescent="0.2">
      <c r="A265" s="83" t="s">
        <v>162</v>
      </c>
      <c r="B265" s="83">
        <v>17</v>
      </c>
      <c r="C265" s="84">
        <v>732.95440252000003</v>
      </c>
      <c r="D265" s="84">
        <v>721.50301257000001</v>
      </c>
      <c r="E265" s="84">
        <v>146.49995956000001</v>
      </c>
      <c r="F265" s="84">
        <v>146.49995956000001</v>
      </c>
    </row>
    <row r="266" spans="1:6" ht="12.75" customHeight="1" x14ac:dyDescent="0.2">
      <c r="A266" s="83" t="s">
        <v>162</v>
      </c>
      <c r="B266" s="83">
        <v>18</v>
      </c>
      <c r="C266" s="84">
        <v>701.47961602999999</v>
      </c>
      <c r="D266" s="84">
        <v>690.84663811999997</v>
      </c>
      <c r="E266" s="84">
        <v>140.27523486999999</v>
      </c>
      <c r="F266" s="84">
        <v>140.27523486999999</v>
      </c>
    </row>
    <row r="267" spans="1:6" ht="12.75" customHeight="1" x14ac:dyDescent="0.2">
      <c r="A267" s="83" t="s">
        <v>162</v>
      </c>
      <c r="B267" s="83">
        <v>19</v>
      </c>
      <c r="C267" s="84">
        <v>711.10949138000001</v>
      </c>
      <c r="D267" s="84">
        <v>700.19081964999998</v>
      </c>
      <c r="E267" s="84">
        <v>142.17255503999999</v>
      </c>
      <c r="F267" s="84">
        <v>142.17255503999999</v>
      </c>
    </row>
    <row r="268" spans="1:6" ht="12.75" customHeight="1" x14ac:dyDescent="0.2">
      <c r="A268" s="83" t="s">
        <v>162</v>
      </c>
      <c r="B268" s="83">
        <v>20</v>
      </c>
      <c r="C268" s="84">
        <v>709.50792411999998</v>
      </c>
      <c r="D268" s="84">
        <v>697.91879134999999</v>
      </c>
      <c r="E268" s="84">
        <v>141.71122355</v>
      </c>
      <c r="F268" s="84">
        <v>141.71122355</v>
      </c>
    </row>
    <row r="269" spans="1:6" ht="12.75" customHeight="1" x14ac:dyDescent="0.2">
      <c r="A269" s="83" t="s">
        <v>162</v>
      </c>
      <c r="B269" s="83">
        <v>21</v>
      </c>
      <c r="C269" s="84">
        <v>701.35745598000005</v>
      </c>
      <c r="D269" s="84">
        <v>689.29521838000005</v>
      </c>
      <c r="E269" s="84">
        <v>139.96022173</v>
      </c>
      <c r="F269" s="84">
        <v>139.96022173</v>
      </c>
    </row>
    <row r="270" spans="1:6" ht="12.75" customHeight="1" x14ac:dyDescent="0.2">
      <c r="A270" s="83" t="s">
        <v>162</v>
      </c>
      <c r="B270" s="83">
        <v>22</v>
      </c>
      <c r="C270" s="84">
        <v>685.45294666999996</v>
      </c>
      <c r="D270" s="84">
        <v>682.10874936000005</v>
      </c>
      <c r="E270" s="84">
        <v>138.50102142</v>
      </c>
      <c r="F270" s="84">
        <v>138.50102142</v>
      </c>
    </row>
    <row r="271" spans="1:6" ht="12.75" customHeight="1" x14ac:dyDescent="0.2">
      <c r="A271" s="83" t="s">
        <v>162</v>
      </c>
      <c r="B271" s="83">
        <v>23</v>
      </c>
      <c r="C271" s="84">
        <v>674.62657836000005</v>
      </c>
      <c r="D271" s="84">
        <v>668.36815029000002</v>
      </c>
      <c r="E271" s="84">
        <v>135.71101615000001</v>
      </c>
      <c r="F271" s="84">
        <v>135.71101615000001</v>
      </c>
    </row>
    <row r="272" spans="1:6" ht="12.75" customHeight="1" x14ac:dyDescent="0.2">
      <c r="A272" s="83" t="s">
        <v>162</v>
      </c>
      <c r="B272" s="83">
        <v>24</v>
      </c>
      <c r="C272" s="84">
        <v>691.81636587000003</v>
      </c>
      <c r="D272" s="84">
        <v>687.17031726000005</v>
      </c>
      <c r="E272" s="84">
        <v>139.52876416999999</v>
      </c>
      <c r="F272" s="84">
        <v>139.52876416999999</v>
      </c>
    </row>
    <row r="273" spans="1:6" ht="12.75" customHeight="1" x14ac:dyDescent="0.2">
      <c r="A273" s="83" t="s">
        <v>163</v>
      </c>
      <c r="B273" s="83">
        <v>1</v>
      </c>
      <c r="C273" s="84">
        <v>769.97766593999995</v>
      </c>
      <c r="D273" s="84">
        <v>759.92204046999996</v>
      </c>
      <c r="E273" s="84">
        <v>154.30087782999999</v>
      </c>
      <c r="F273" s="84">
        <v>154.30087782999999</v>
      </c>
    </row>
    <row r="274" spans="1:6" ht="12.75" customHeight="1" x14ac:dyDescent="0.2">
      <c r="A274" s="83" t="s">
        <v>163</v>
      </c>
      <c r="B274" s="83">
        <v>2</v>
      </c>
      <c r="C274" s="84">
        <v>809.24636639000005</v>
      </c>
      <c r="D274" s="84">
        <v>796.91103934</v>
      </c>
      <c r="E274" s="84">
        <v>161.81143114</v>
      </c>
      <c r="F274" s="84">
        <v>161.81143114</v>
      </c>
    </row>
    <row r="275" spans="1:6" ht="12.75" customHeight="1" x14ac:dyDescent="0.2">
      <c r="A275" s="83" t="s">
        <v>163</v>
      </c>
      <c r="B275" s="83">
        <v>3</v>
      </c>
      <c r="C275" s="84">
        <v>836.44723391000002</v>
      </c>
      <c r="D275" s="84">
        <v>824.22092315999998</v>
      </c>
      <c r="E275" s="84">
        <v>167.35665660000001</v>
      </c>
      <c r="F275" s="84">
        <v>167.35665660000001</v>
      </c>
    </row>
    <row r="276" spans="1:6" ht="12.75" customHeight="1" x14ac:dyDescent="0.2">
      <c r="A276" s="83" t="s">
        <v>163</v>
      </c>
      <c r="B276" s="83">
        <v>4</v>
      </c>
      <c r="C276" s="84">
        <v>846.56437799000003</v>
      </c>
      <c r="D276" s="84">
        <v>833.67890710999995</v>
      </c>
      <c r="E276" s="84">
        <v>169.27708415999999</v>
      </c>
      <c r="F276" s="84">
        <v>169.27708415999999</v>
      </c>
    </row>
    <row r="277" spans="1:6" ht="12.75" customHeight="1" x14ac:dyDescent="0.2">
      <c r="A277" s="83" t="s">
        <v>163</v>
      </c>
      <c r="B277" s="83">
        <v>5</v>
      </c>
      <c r="C277" s="84">
        <v>854.17480509999996</v>
      </c>
      <c r="D277" s="84">
        <v>841.65468899999996</v>
      </c>
      <c r="E277" s="84">
        <v>170.89655310000001</v>
      </c>
      <c r="F277" s="84">
        <v>170.89655310000001</v>
      </c>
    </row>
    <row r="278" spans="1:6" ht="12.75" customHeight="1" x14ac:dyDescent="0.2">
      <c r="A278" s="83" t="s">
        <v>163</v>
      </c>
      <c r="B278" s="83">
        <v>6</v>
      </c>
      <c r="C278" s="84">
        <v>821.91301778000002</v>
      </c>
      <c r="D278" s="84">
        <v>809.71545902000003</v>
      </c>
      <c r="E278" s="84">
        <v>164.41134678</v>
      </c>
      <c r="F278" s="84">
        <v>164.41134678</v>
      </c>
    </row>
    <row r="279" spans="1:6" ht="12.75" customHeight="1" x14ac:dyDescent="0.2">
      <c r="A279" s="83" t="s">
        <v>163</v>
      </c>
      <c r="B279" s="83">
        <v>7</v>
      </c>
      <c r="C279" s="84">
        <v>817.21896647000005</v>
      </c>
      <c r="D279" s="84">
        <v>804.68899997000005</v>
      </c>
      <c r="E279" s="84">
        <v>163.39073282000001</v>
      </c>
      <c r="F279" s="84">
        <v>163.39073282000001</v>
      </c>
    </row>
    <row r="280" spans="1:6" ht="12.75" customHeight="1" x14ac:dyDescent="0.2">
      <c r="A280" s="83" t="s">
        <v>163</v>
      </c>
      <c r="B280" s="83">
        <v>8</v>
      </c>
      <c r="C280" s="84">
        <v>806.64405724000005</v>
      </c>
      <c r="D280" s="84">
        <v>794.13089689000003</v>
      </c>
      <c r="E280" s="84">
        <v>161.24692794000001</v>
      </c>
      <c r="F280" s="84">
        <v>161.24692794000001</v>
      </c>
    </row>
    <row r="281" spans="1:6" ht="12.75" customHeight="1" x14ac:dyDescent="0.2">
      <c r="A281" s="83" t="s">
        <v>163</v>
      </c>
      <c r="B281" s="83">
        <v>9</v>
      </c>
      <c r="C281" s="84">
        <v>802.62182917999996</v>
      </c>
      <c r="D281" s="84">
        <v>789.77707135000003</v>
      </c>
      <c r="E281" s="84">
        <v>160.36289106999999</v>
      </c>
      <c r="F281" s="84">
        <v>160.36289106999999</v>
      </c>
    </row>
    <row r="282" spans="1:6" ht="12.75" customHeight="1" x14ac:dyDescent="0.2">
      <c r="A282" s="83" t="s">
        <v>163</v>
      </c>
      <c r="B282" s="83">
        <v>10</v>
      </c>
      <c r="C282" s="84">
        <v>794.57831610999995</v>
      </c>
      <c r="D282" s="84">
        <v>780.25122142999999</v>
      </c>
      <c r="E282" s="84">
        <v>158.42868344999999</v>
      </c>
      <c r="F282" s="84">
        <v>158.42868344999999</v>
      </c>
    </row>
    <row r="283" spans="1:6" ht="12.75" customHeight="1" x14ac:dyDescent="0.2">
      <c r="A283" s="83" t="s">
        <v>163</v>
      </c>
      <c r="B283" s="83">
        <v>11</v>
      </c>
      <c r="C283" s="84">
        <v>756.60401518000003</v>
      </c>
      <c r="D283" s="84">
        <v>741.91426106999995</v>
      </c>
      <c r="E283" s="84">
        <v>150.64442885</v>
      </c>
      <c r="F283" s="84">
        <v>150.64442885</v>
      </c>
    </row>
    <row r="284" spans="1:6" ht="12.75" customHeight="1" x14ac:dyDescent="0.2">
      <c r="A284" s="83" t="s">
        <v>163</v>
      </c>
      <c r="B284" s="83">
        <v>12</v>
      </c>
      <c r="C284" s="84">
        <v>740.29615364999995</v>
      </c>
      <c r="D284" s="84">
        <v>728.72812417</v>
      </c>
      <c r="E284" s="84">
        <v>147.96700618</v>
      </c>
      <c r="F284" s="84">
        <v>147.96700618</v>
      </c>
    </row>
    <row r="285" spans="1:6" ht="12.75" customHeight="1" x14ac:dyDescent="0.2">
      <c r="A285" s="83" t="s">
        <v>163</v>
      </c>
      <c r="B285" s="83">
        <v>13</v>
      </c>
      <c r="C285" s="84">
        <v>736.58983264000005</v>
      </c>
      <c r="D285" s="84">
        <v>724.73781703999998</v>
      </c>
      <c r="E285" s="84">
        <v>147.15678111</v>
      </c>
      <c r="F285" s="84">
        <v>147.15678111</v>
      </c>
    </row>
    <row r="286" spans="1:6" ht="12.75" customHeight="1" x14ac:dyDescent="0.2">
      <c r="A286" s="83" t="s">
        <v>163</v>
      </c>
      <c r="B286" s="83">
        <v>14</v>
      </c>
      <c r="C286" s="84">
        <v>730.05800878000002</v>
      </c>
      <c r="D286" s="84">
        <v>726.29397739000001</v>
      </c>
      <c r="E286" s="84">
        <v>147.47275682</v>
      </c>
      <c r="F286" s="84">
        <v>147.47275682</v>
      </c>
    </row>
    <row r="287" spans="1:6" ht="12.75" customHeight="1" x14ac:dyDescent="0.2">
      <c r="A287" s="83" t="s">
        <v>163</v>
      </c>
      <c r="B287" s="83">
        <v>15</v>
      </c>
      <c r="C287" s="84">
        <v>740.51879455000005</v>
      </c>
      <c r="D287" s="84">
        <v>730.56806709</v>
      </c>
      <c r="E287" s="84">
        <v>148.34060346000001</v>
      </c>
      <c r="F287" s="84">
        <v>148.34060346000001</v>
      </c>
    </row>
    <row r="288" spans="1:6" ht="12.75" customHeight="1" x14ac:dyDescent="0.2">
      <c r="A288" s="83" t="s">
        <v>163</v>
      </c>
      <c r="B288" s="83">
        <v>16</v>
      </c>
      <c r="C288" s="84">
        <v>743.35843103000002</v>
      </c>
      <c r="D288" s="84">
        <v>733.29867181999998</v>
      </c>
      <c r="E288" s="84">
        <v>148.89504811</v>
      </c>
      <c r="F288" s="84">
        <v>148.89504811</v>
      </c>
    </row>
    <row r="289" spans="1:6" ht="12.75" customHeight="1" x14ac:dyDescent="0.2">
      <c r="A289" s="83" t="s">
        <v>163</v>
      </c>
      <c r="B289" s="83">
        <v>17</v>
      </c>
      <c r="C289" s="84">
        <v>745.28970551999998</v>
      </c>
      <c r="D289" s="84">
        <v>734.30502311999999</v>
      </c>
      <c r="E289" s="84">
        <v>149.09938603000001</v>
      </c>
      <c r="F289" s="84">
        <v>149.09938603000001</v>
      </c>
    </row>
    <row r="290" spans="1:6" ht="12.75" customHeight="1" x14ac:dyDescent="0.2">
      <c r="A290" s="83" t="s">
        <v>163</v>
      </c>
      <c r="B290" s="83">
        <v>18</v>
      </c>
      <c r="C290" s="84">
        <v>741.55547688000001</v>
      </c>
      <c r="D290" s="84">
        <v>730.24996573999999</v>
      </c>
      <c r="E290" s="84">
        <v>148.27601351999999</v>
      </c>
      <c r="F290" s="84">
        <v>148.27601351999999</v>
      </c>
    </row>
    <row r="291" spans="1:6" ht="12.75" customHeight="1" x14ac:dyDescent="0.2">
      <c r="A291" s="83" t="s">
        <v>163</v>
      </c>
      <c r="B291" s="83">
        <v>19</v>
      </c>
      <c r="C291" s="84">
        <v>748.74520852000001</v>
      </c>
      <c r="D291" s="84">
        <v>737.58855545999995</v>
      </c>
      <c r="E291" s="84">
        <v>149.76610167999999</v>
      </c>
      <c r="F291" s="84">
        <v>149.76610167999999</v>
      </c>
    </row>
    <row r="292" spans="1:6" ht="12.75" customHeight="1" x14ac:dyDescent="0.2">
      <c r="A292" s="83" t="s">
        <v>163</v>
      </c>
      <c r="B292" s="83">
        <v>20</v>
      </c>
      <c r="C292" s="84">
        <v>740.92463052000005</v>
      </c>
      <c r="D292" s="84">
        <v>729.30873180000003</v>
      </c>
      <c r="E292" s="84">
        <v>148.08489757000001</v>
      </c>
      <c r="F292" s="84">
        <v>148.08489757000001</v>
      </c>
    </row>
    <row r="293" spans="1:6" ht="12.75" customHeight="1" x14ac:dyDescent="0.2">
      <c r="A293" s="83" t="s">
        <v>163</v>
      </c>
      <c r="B293" s="83">
        <v>21</v>
      </c>
      <c r="C293" s="84">
        <v>739.75303729999996</v>
      </c>
      <c r="D293" s="84">
        <v>727.72586246000003</v>
      </c>
      <c r="E293" s="84">
        <v>147.76349865</v>
      </c>
      <c r="F293" s="84">
        <v>147.76349865</v>
      </c>
    </row>
    <row r="294" spans="1:6" ht="12.75" customHeight="1" x14ac:dyDescent="0.2">
      <c r="A294" s="83" t="s">
        <v>163</v>
      </c>
      <c r="B294" s="83">
        <v>22</v>
      </c>
      <c r="C294" s="84">
        <v>730.53241873000002</v>
      </c>
      <c r="D294" s="84">
        <v>725.33833761999995</v>
      </c>
      <c r="E294" s="84">
        <v>147.27871579000001</v>
      </c>
      <c r="F294" s="84">
        <v>147.27871579000001</v>
      </c>
    </row>
    <row r="295" spans="1:6" ht="12.75" customHeight="1" x14ac:dyDescent="0.2">
      <c r="A295" s="83" t="s">
        <v>163</v>
      </c>
      <c r="B295" s="83">
        <v>23</v>
      </c>
      <c r="C295" s="84">
        <v>731.00368894999997</v>
      </c>
      <c r="D295" s="84">
        <v>725.62616259000004</v>
      </c>
      <c r="E295" s="84">
        <v>147.33715816</v>
      </c>
      <c r="F295" s="84">
        <v>147.33715816</v>
      </c>
    </row>
    <row r="296" spans="1:6" ht="12.75" customHeight="1" x14ac:dyDescent="0.2">
      <c r="A296" s="83" t="s">
        <v>163</v>
      </c>
      <c r="B296" s="83">
        <v>24</v>
      </c>
      <c r="C296" s="84">
        <v>771.13423146000002</v>
      </c>
      <c r="D296" s="84">
        <v>758.80309248000003</v>
      </c>
      <c r="E296" s="84">
        <v>154.07367733999999</v>
      </c>
      <c r="F296" s="84">
        <v>154.07367733999999</v>
      </c>
    </row>
    <row r="297" spans="1:6" ht="12.75" customHeight="1" x14ac:dyDescent="0.2">
      <c r="A297" s="83" t="s">
        <v>164</v>
      </c>
      <c r="B297" s="83">
        <v>1</v>
      </c>
      <c r="C297" s="84">
        <v>766.96715577999998</v>
      </c>
      <c r="D297" s="84">
        <v>752.51320535000002</v>
      </c>
      <c r="E297" s="84">
        <v>152.79652646</v>
      </c>
      <c r="F297" s="84">
        <v>152.79652646</v>
      </c>
    </row>
    <row r="298" spans="1:6" ht="12.75" customHeight="1" x14ac:dyDescent="0.2">
      <c r="A298" s="83" t="s">
        <v>164</v>
      </c>
      <c r="B298" s="83">
        <v>2</v>
      </c>
      <c r="C298" s="84">
        <v>809.45998909000002</v>
      </c>
      <c r="D298" s="84">
        <v>796.65804062999996</v>
      </c>
      <c r="E298" s="84">
        <v>161.76006018000001</v>
      </c>
      <c r="F298" s="84">
        <v>161.76006018000001</v>
      </c>
    </row>
    <row r="299" spans="1:6" ht="12.75" customHeight="1" x14ac:dyDescent="0.2">
      <c r="A299" s="83" t="s">
        <v>164</v>
      </c>
      <c r="B299" s="83">
        <v>3</v>
      </c>
      <c r="C299" s="84">
        <v>815.19456907999995</v>
      </c>
      <c r="D299" s="84">
        <v>802.93505388000005</v>
      </c>
      <c r="E299" s="84">
        <v>163.03459705</v>
      </c>
      <c r="F299" s="84">
        <v>163.03459705</v>
      </c>
    </row>
    <row r="300" spans="1:6" ht="12.75" customHeight="1" x14ac:dyDescent="0.2">
      <c r="A300" s="83" t="s">
        <v>164</v>
      </c>
      <c r="B300" s="83">
        <v>4</v>
      </c>
      <c r="C300" s="84">
        <v>825.58721421999996</v>
      </c>
      <c r="D300" s="84">
        <v>813.13215596999999</v>
      </c>
      <c r="E300" s="84">
        <v>165.10510128000001</v>
      </c>
      <c r="F300" s="84">
        <v>165.10510128000001</v>
      </c>
    </row>
    <row r="301" spans="1:6" ht="12.75" customHeight="1" x14ac:dyDescent="0.2">
      <c r="A301" s="83" t="s">
        <v>164</v>
      </c>
      <c r="B301" s="83">
        <v>5</v>
      </c>
      <c r="C301" s="84">
        <v>820.57721283000001</v>
      </c>
      <c r="D301" s="84">
        <v>808.09249165000006</v>
      </c>
      <c r="E301" s="84">
        <v>164.08180601000001</v>
      </c>
      <c r="F301" s="84">
        <v>164.08180601000001</v>
      </c>
    </row>
    <row r="302" spans="1:6" ht="12.75" customHeight="1" x14ac:dyDescent="0.2">
      <c r="A302" s="83" t="s">
        <v>164</v>
      </c>
      <c r="B302" s="83">
        <v>6</v>
      </c>
      <c r="C302" s="84">
        <v>798.10462812000003</v>
      </c>
      <c r="D302" s="84">
        <v>785.93726960000004</v>
      </c>
      <c r="E302" s="84">
        <v>159.58322586</v>
      </c>
      <c r="F302" s="84">
        <v>159.58322586</v>
      </c>
    </row>
    <row r="303" spans="1:6" ht="12.75" customHeight="1" x14ac:dyDescent="0.2">
      <c r="A303" s="83" t="s">
        <v>164</v>
      </c>
      <c r="B303" s="83">
        <v>7</v>
      </c>
      <c r="C303" s="84">
        <v>767.65657369999997</v>
      </c>
      <c r="D303" s="84">
        <v>755.85819931000003</v>
      </c>
      <c r="E303" s="84">
        <v>153.4757218</v>
      </c>
      <c r="F303" s="84">
        <v>153.4757218</v>
      </c>
    </row>
    <row r="304" spans="1:6" ht="12.75" customHeight="1" x14ac:dyDescent="0.2">
      <c r="A304" s="83" t="s">
        <v>164</v>
      </c>
      <c r="B304" s="83">
        <v>8</v>
      </c>
      <c r="C304" s="84">
        <v>745.54368037999996</v>
      </c>
      <c r="D304" s="84">
        <v>734.17794514000002</v>
      </c>
      <c r="E304" s="84">
        <v>149.07358306</v>
      </c>
      <c r="F304" s="84">
        <v>149.07358306</v>
      </c>
    </row>
    <row r="305" spans="1:6" ht="12.75" customHeight="1" x14ac:dyDescent="0.2">
      <c r="A305" s="83" t="s">
        <v>164</v>
      </c>
      <c r="B305" s="83">
        <v>9</v>
      </c>
      <c r="C305" s="84">
        <v>727.88039186000003</v>
      </c>
      <c r="D305" s="84">
        <v>716.26113089</v>
      </c>
      <c r="E305" s="84">
        <v>145.43560439999999</v>
      </c>
      <c r="F305" s="84">
        <v>145.43560439999999</v>
      </c>
    </row>
    <row r="306" spans="1:6" ht="12.75" customHeight="1" x14ac:dyDescent="0.2">
      <c r="A306" s="83" t="s">
        <v>164</v>
      </c>
      <c r="B306" s="83">
        <v>10</v>
      </c>
      <c r="C306" s="84">
        <v>723.51520183000002</v>
      </c>
      <c r="D306" s="84">
        <v>713.57326562000003</v>
      </c>
      <c r="E306" s="84">
        <v>144.88983793</v>
      </c>
      <c r="F306" s="84">
        <v>144.88983793</v>
      </c>
    </row>
    <row r="307" spans="1:6" ht="12.75" customHeight="1" x14ac:dyDescent="0.2">
      <c r="A307" s="83" t="s">
        <v>164</v>
      </c>
      <c r="B307" s="83">
        <v>11</v>
      </c>
      <c r="C307" s="84">
        <v>699.67221416999996</v>
      </c>
      <c r="D307" s="84">
        <v>686.99383897999996</v>
      </c>
      <c r="E307" s="84">
        <v>139.49293055999999</v>
      </c>
      <c r="F307" s="84">
        <v>139.49293055999999</v>
      </c>
    </row>
    <row r="308" spans="1:6" ht="12.75" customHeight="1" x14ac:dyDescent="0.2">
      <c r="A308" s="83" t="s">
        <v>164</v>
      </c>
      <c r="B308" s="83">
        <v>12</v>
      </c>
      <c r="C308" s="84">
        <v>683.96554345000004</v>
      </c>
      <c r="D308" s="84">
        <v>673.54850779000003</v>
      </c>
      <c r="E308" s="84">
        <v>136.76287893</v>
      </c>
      <c r="F308" s="84">
        <v>136.76287893</v>
      </c>
    </row>
    <row r="309" spans="1:6" ht="12.75" customHeight="1" x14ac:dyDescent="0.2">
      <c r="A309" s="83" t="s">
        <v>164</v>
      </c>
      <c r="B309" s="83">
        <v>13</v>
      </c>
      <c r="C309" s="84">
        <v>708.28415366000002</v>
      </c>
      <c r="D309" s="84">
        <v>696.70885357999998</v>
      </c>
      <c r="E309" s="84">
        <v>141.46554775000001</v>
      </c>
      <c r="F309" s="84">
        <v>141.46554775000001</v>
      </c>
    </row>
    <row r="310" spans="1:6" ht="12.75" customHeight="1" x14ac:dyDescent="0.2">
      <c r="A310" s="83" t="s">
        <v>164</v>
      </c>
      <c r="B310" s="83">
        <v>14</v>
      </c>
      <c r="C310" s="84">
        <v>710.11870753999995</v>
      </c>
      <c r="D310" s="84">
        <v>702.91692998999997</v>
      </c>
      <c r="E310" s="84">
        <v>142.7260871</v>
      </c>
      <c r="F310" s="84">
        <v>142.7260871</v>
      </c>
    </row>
    <row r="311" spans="1:6" ht="12.75" customHeight="1" x14ac:dyDescent="0.2">
      <c r="A311" s="83" t="s">
        <v>164</v>
      </c>
      <c r="B311" s="83">
        <v>15</v>
      </c>
      <c r="C311" s="84">
        <v>729.8285396</v>
      </c>
      <c r="D311" s="84">
        <v>720.39441083999998</v>
      </c>
      <c r="E311" s="84">
        <v>146.27485985999999</v>
      </c>
      <c r="F311" s="84">
        <v>146.27485985999999</v>
      </c>
    </row>
    <row r="312" spans="1:6" ht="12.75" customHeight="1" x14ac:dyDescent="0.2">
      <c r="A312" s="83" t="s">
        <v>164</v>
      </c>
      <c r="B312" s="83">
        <v>16</v>
      </c>
      <c r="C312" s="84">
        <v>746.22756161999996</v>
      </c>
      <c r="D312" s="84">
        <v>736.19598198000006</v>
      </c>
      <c r="E312" s="84">
        <v>149.48334201</v>
      </c>
      <c r="F312" s="84">
        <v>149.48334201</v>
      </c>
    </row>
    <row r="313" spans="1:6" ht="12.75" customHeight="1" x14ac:dyDescent="0.2">
      <c r="A313" s="83" t="s">
        <v>164</v>
      </c>
      <c r="B313" s="83">
        <v>17</v>
      </c>
      <c r="C313" s="84">
        <v>747.37266478000004</v>
      </c>
      <c r="D313" s="84">
        <v>736.22857436000004</v>
      </c>
      <c r="E313" s="84">
        <v>149.48995984000001</v>
      </c>
      <c r="F313" s="84">
        <v>149.48995984000001</v>
      </c>
    </row>
    <row r="314" spans="1:6" ht="12.75" customHeight="1" x14ac:dyDescent="0.2">
      <c r="A314" s="83" t="s">
        <v>164</v>
      </c>
      <c r="B314" s="83">
        <v>18</v>
      </c>
      <c r="C314" s="84">
        <v>748.26132003999999</v>
      </c>
      <c r="D314" s="84">
        <v>743.95175131999997</v>
      </c>
      <c r="E314" s="84">
        <v>151.05813778000001</v>
      </c>
      <c r="F314" s="84">
        <v>151.05813778000001</v>
      </c>
    </row>
    <row r="315" spans="1:6" ht="12.75" customHeight="1" x14ac:dyDescent="0.2">
      <c r="A315" s="83" t="s">
        <v>164</v>
      </c>
      <c r="B315" s="83">
        <v>19</v>
      </c>
      <c r="C315" s="84">
        <v>745.09592192000002</v>
      </c>
      <c r="D315" s="84">
        <v>735.16796462000002</v>
      </c>
      <c r="E315" s="84">
        <v>149.27460482999999</v>
      </c>
      <c r="F315" s="84">
        <v>149.27460482999999</v>
      </c>
    </row>
    <row r="316" spans="1:6" ht="12.75" customHeight="1" x14ac:dyDescent="0.2">
      <c r="A316" s="83" t="s">
        <v>164</v>
      </c>
      <c r="B316" s="83">
        <v>20</v>
      </c>
      <c r="C316" s="84">
        <v>737.75921548999997</v>
      </c>
      <c r="D316" s="84">
        <v>726.56247012999995</v>
      </c>
      <c r="E316" s="84">
        <v>147.52727381</v>
      </c>
      <c r="F316" s="84">
        <v>147.52727381</v>
      </c>
    </row>
    <row r="317" spans="1:6" ht="12.75" customHeight="1" x14ac:dyDescent="0.2">
      <c r="A317" s="83" t="s">
        <v>164</v>
      </c>
      <c r="B317" s="83">
        <v>21</v>
      </c>
      <c r="C317" s="84">
        <v>734.29344014000003</v>
      </c>
      <c r="D317" s="84">
        <v>722.52946717999998</v>
      </c>
      <c r="E317" s="84">
        <v>146.70837942</v>
      </c>
      <c r="F317" s="84">
        <v>146.70837942</v>
      </c>
    </row>
    <row r="318" spans="1:6" ht="12.75" customHeight="1" x14ac:dyDescent="0.2">
      <c r="A318" s="83" t="s">
        <v>164</v>
      </c>
      <c r="B318" s="83">
        <v>22</v>
      </c>
      <c r="C318" s="84">
        <v>745.05393044000004</v>
      </c>
      <c r="D318" s="84">
        <v>740.54992892999996</v>
      </c>
      <c r="E318" s="84">
        <v>150.36740352999999</v>
      </c>
      <c r="F318" s="84">
        <v>150.36740352999999</v>
      </c>
    </row>
    <row r="319" spans="1:6" ht="12.75" customHeight="1" x14ac:dyDescent="0.2">
      <c r="A319" s="83" t="s">
        <v>164</v>
      </c>
      <c r="B319" s="83">
        <v>23</v>
      </c>
      <c r="C319" s="84">
        <v>767.53238738000005</v>
      </c>
      <c r="D319" s="84">
        <v>763.01771117999999</v>
      </c>
      <c r="E319" s="84">
        <v>154.92944850000001</v>
      </c>
      <c r="F319" s="84">
        <v>154.92944850000001</v>
      </c>
    </row>
    <row r="320" spans="1:6" ht="12.75" customHeight="1" x14ac:dyDescent="0.2">
      <c r="A320" s="83" t="s">
        <v>164</v>
      </c>
      <c r="B320" s="83">
        <v>24</v>
      </c>
      <c r="C320" s="84">
        <v>827.75304372000005</v>
      </c>
      <c r="D320" s="84">
        <v>820.69601352999996</v>
      </c>
      <c r="E320" s="84">
        <v>166.64092969999999</v>
      </c>
      <c r="F320" s="84">
        <v>166.64092969999999</v>
      </c>
    </row>
    <row r="321" spans="1:6" ht="12.75" customHeight="1" x14ac:dyDescent="0.2">
      <c r="A321" s="83" t="s">
        <v>165</v>
      </c>
      <c r="B321" s="83">
        <v>1</v>
      </c>
      <c r="C321" s="84">
        <v>816.77835917000004</v>
      </c>
      <c r="D321" s="84">
        <v>804.04282711999997</v>
      </c>
      <c r="E321" s="84">
        <v>163.25952852</v>
      </c>
      <c r="F321" s="84">
        <v>163.25952852</v>
      </c>
    </row>
    <row r="322" spans="1:6" ht="12.75" customHeight="1" x14ac:dyDescent="0.2">
      <c r="A322" s="83" t="s">
        <v>165</v>
      </c>
      <c r="B322" s="83">
        <v>2</v>
      </c>
      <c r="C322" s="84">
        <v>884.19385455999998</v>
      </c>
      <c r="D322" s="84">
        <v>869.51778334999995</v>
      </c>
      <c r="E322" s="84">
        <v>176.55410702</v>
      </c>
      <c r="F322" s="84">
        <v>176.55410702</v>
      </c>
    </row>
    <row r="323" spans="1:6" ht="12.75" customHeight="1" x14ac:dyDescent="0.2">
      <c r="A323" s="83" t="s">
        <v>165</v>
      </c>
      <c r="B323" s="83">
        <v>3</v>
      </c>
      <c r="C323" s="84">
        <v>913.46706520999999</v>
      </c>
      <c r="D323" s="84">
        <v>896.93428334999999</v>
      </c>
      <c r="E323" s="84">
        <v>182.12098072000001</v>
      </c>
      <c r="F323" s="84">
        <v>182.12098072000001</v>
      </c>
    </row>
    <row r="324" spans="1:6" ht="12.75" customHeight="1" x14ac:dyDescent="0.2">
      <c r="A324" s="83" t="s">
        <v>165</v>
      </c>
      <c r="B324" s="83">
        <v>4</v>
      </c>
      <c r="C324" s="84">
        <v>897.21752800000002</v>
      </c>
      <c r="D324" s="84">
        <v>880.37445328000001</v>
      </c>
      <c r="E324" s="84">
        <v>178.75853538999999</v>
      </c>
      <c r="F324" s="84">
        <v>178.75853538999999</v>
      </c>
    </row>
    <row r="325" spans="1:6" ht="12.75" customHeight="1" x14ac:dyDescent="0.2">
      <c r="A325" s="83" t="s">
        <v>165</v>
      </c>
      <c r="B325" s="83">
        <v>5</v>
      </c>
      <c r="C325" s="84">
        <v>870.76395109999999</v>
      </c>
      <c r="D325" s="84">
        <v>857.22326801999998</v>
      </c>
      <c r="E325" s="84">
        <v>174.05772658999999</v>
      </c>
      <c r="F325" s="84">
        <v>174.05772658999999</v>
      </c>
    </row>
    <row r="326" spans="1:6" ht="12.75" customHeight="1" x14ac:dyDescent="0.2">
      <c r="A326" s="83" t="s">
        <v>165</v>
      </c>
      <c r="B326" s="83">
        <v>6</v>
      </c>
      <c r="C326" s="84">
        <v>842.59845666000001</v>
      </c>
      <c r="D326" s="84">
        <v>830.54441637000002</v>
      </c>
      <c r="E326" s="84">
        <v>168.64063114000001</v>
      </c>
      <c r="F326" s="84">
        <v>168.64063114000001</v>
      </c>
    </row>
    <row r="327" spans="1:6" ht="12.75" customHeight="1" x14ac:dyDescent="0.2">
      <c r="A327" s="83" t="s">
        <v>165</v>
      </c>
      <c r="B327" s="83">
        <v>7</v>
      </c>
      <c r="C327" s="84">
        <v>813.26526734000004</v>
      </c>
      <c r="D327" s="84">
        <v>799.84270653999999</v>
      </c>
      <c r="E327" s="84">
        <v>162.40670118</v>
      </c>
      <c r="F327" s="84">
        <v>162.40670118</v>
      </c>
    </row>
    <row r="328" spans="1:6" ht="12.75" customHeight="1" x14ac:dyDescent="0.2">
      <c r="A328" s="83" t="s">
        <v>165</v>
      </c>
      <c r="B328" s="83">
        <v>8</v>
      </c>
      <c r="C328" s="84">
        <v>758.78328853000005</v>
      </c>
      <c r="D328" s="84">
        <v>747.3466512</v>
      </c>
      <c r="E328" s="84">
        <v>151.74746643</v>
      </c>
      <c r="F328" s="84">
        <v>151.74746643</v>
      </c>
    </row>
    <row r="329" spans="1:6" ht="12.75" customHeight="1" x14ac:dyDescent="0.2">
      <c r="A329" s="83" t="s">
        <v>165</v>
      </c>
      <c r="B329" s="83">
        <v>9</v>
      </c>
      <c r="C329" s="84">
        <v>725.33197360999998</v>
      </c>
      <c r="D329" s="84">
        <v>720.27557303000003</v>
      </c>
      <c r="E329" s="84">
        <v>146.25073004999999</v>
      </c>
      <c r="F329" s="84">
        <v>146.25073004999999</v>
      </c>
    </row>
    <row r="330" spans="1:6" ht="12.75" customHeight="1" x14ac:dyDescent="0.2">
      <c r="A330" s="83" t="s">
        <v>165</v>
      </c>
      <c r="B330" s="83">
        <v>10</v>
      </c>
      <c r="C330" s="84">
        <v>722.22569062000002</v>
      </c>
      <c r="D330" s="84">
        <v>709.21343843</v>
      </c>
      <c r="E330" s="84">
        <v>144.00458243</v>
      </c>
      <c r="F330" s="84">
        <v>144.00458243</v>
      </c>
    </row>
    <row r="331" spans="1:6" ht="12.75" customHeight="1" x14ac:dyDescent="0.2">
      <c r="A331" s="83" t="s">
        <v>165</v>
      </c>
      <c r="B331" s="83">
        <v>11</v>
      </c>
      <c r="C331" s="84">
        <v>688.35872056000005</v>
      </c>
      <c r="D331" s="84">
        <v>677.71336928000005</v>
      </c>
      <c r="E331" s="84">
        <v>137.60854696999999</v>
      </c>
      <c r="F331" s="84">
        <v>137.60854696999999</v>
      </c>
    </row>
    <row r="332" spans="1:6" ht="12.75" customHeight="1" x14ac:dyDescent="0.2">
      <c r="A332" s="83" t="s">
        <v>165</v>
      </c>
      <c r="B332" s="83">
        <v>12</v>
      </c>
      <c r="C332" s="84">
        <v>675.82503423000003</v>
      </c>
      <c r="D332" s="84">
        <v>666.39036871999997</v>
      </c>
      <c r="E332" s="84">
        <v>135.30943095999999</v>
      </c>
      <c r="F332" s="84">
        <v>135.30943095999999</v>
      </c>
    </row>
    <row r="333" spans="1:6" ht="12.75" customHeight="1" x14ac:dyDescent="0.2">
      <c r="A333" s="83" t="s">
        <v>165</v>
      </c>
      <c r="B333" s="83">
        <v>13</v>
      </c>
      <c r="C333" s="84">
        <v>676.01962265999998</v>
      </c>
      <c r="D333" s="84">
        <v>667.07109658000002</v>
      </c>
      <c r="E333" s="84">
        <v>135.4476516</v>
      </c>
      <c r="F333" s="84">
        <v>135.4476516</v>
      </c>
    </row>
    <row r="334" spans="1:6" ht="12.75" customHeight="1" x14ac:dyDescent="0.2">
      <c r="A334" s="83" t="s">
        <v>165</v>
      </c>
      <c r="B334" s="83">
        <v>14</v>
      </c>
      <c r="C334" s="84">
        <v>679.88335472999995</v>
      </c>
      <c r="D334" s="84">
        <v>669.42683275000002</v>
      </c>
      <c r="E334" s="84">
        <v>135.92597982000001</v>
      </c>
      <c r="F334" s="84">
        <v>135.92597982000001</v>
      </c>
    </row>
    <row r="335" spans="1:6" ht="12.75" customHeight="1" x14ac:dyDescent="0.2">
      <c r="A335" s="83" t="s">
        <v>165</v>
      </c>
      <c r="B335" s="83">
        <v>15</v>
      </c>
      <c r="C335" s="84">
        <v>681.54138877000003</v>
      </c>
      <c r="D335" s="84">
        <v>671.06336154999997</v>
      </c>
      <c r="E335" s="84">
        <v>136.25827421</v>
      </c>
      <c r="F335" s="84">
        <v>136.25827421</v>
      </c>
    </row>
    <row r="336" spans="1:6" ht="12.75" customHeight="1" x14ac:dyDescent="0.2">
      <c r="A336" s="83" t="s">
        <v>165</v>
      </c>
      <c r="B336" s="83">
        <v>16</v>
      </c>
      <c r="C336" s="84">
        <v>676.26568583999995</v>
      </c>
      <c r="D336" s="84">
        <v>670.52816547999998</v>
      </c>
      <c r="E336" s="84">
        <v>136.14960356</v>
      </c>
      <c r="F336" s="84">
        <v>136.14960356</v>
      </c>
    </row>
    <row r="337" spans="1:6" ht="12.75" customHeight="1" x14ac:dyDescent="0.2">
      <c r="A337" s="83" t="s">
        <v>165</v>
      </c>
      <c r="B337" s="83">
        <v>17</v>
      </c>
      <c r="C337" s="84">
        <v>672.40818610999997</v>
      </c>
      <c r="D337" s="84">
        <v>660.78567586999998</v>
      </c>
      <c r="E337" s="84">
        <v>134.17140760999999</v>
      </c>
      <c r="F337" s="84">
        <v>134.17140760999999</v>
      </c>
    </row>
    <row r="338" spans="1:6" ht="12.75" customHeight="1" x14ac:dyDescent="0.2">
      <c r="A338" s="83" t="s">
        <v>165</v>
      </c>
      <c r="B338" s="83">
        <v>18</v>
      </c>
      <c r="C338" s="84">
        <v>676.43246637000004</v>
      </c>
      <c r="D338" s="84">
        <v>664.37090210999997</v>
      </c>
      <c r="E338" s="84">
        <v>134.89938169999999</v>
      </c>
      <c r="F338" s="84">
        <v>134.89938169999999</v>
      </c>
    </row>
    <row r="339" spans="1:6" ht="12.75" customHeight="1" x14ac:dyDescent="0.2">
      <c r="A339" s="83" t="s">
        <v>165</v>
      </c>
      <c r="B339" s="83">
        <v>19</v>
      </c>
      <c r="C339" s="84">
        <v>692.77461888000005</v>
      </c>
      <c r="D339" s="84">
        <v>682.31595253</v>
      </c>
      <c r="E339" s="84">
        <v>138.54309366999999</v>
      </c>
      <c r="F339" s="84">
        <v>138.54309366999999</v>
      </c>
    </row>
    <row r="340" spans="1:6" ht="12.75" customHeight="1" x14ac:dyDescent="0.2">
      <c r="A340" s="83" t="s">
        <v>165</v>
      </c>
      <c r="B340" s="83">
        <v>20</v>
      </c>
      <c r="C340" s="84">
        <v>689.50900649000005</v>
      </c>
      <c r="D340" s="84">
        <v>679.85998296000002</v>
      </c>
      <c r="E340" s="84">
        <v>138.04441322</v>
      </c>
      <c r="F340" s="84">
        <v>138.04441322</v>
      </c>
    </row>
    <row r="341" spans="1:6" ht="12.75" customHeight="1" x14ac:dyDescent="0.2">
      <c r="A341" s="83" t="s">
        <v>165</v>
      </c>
      <c r="B341" s="83">
        <v>21</v>
      </c>
      <c r="C341" s="84">
        <v>676.50884891999999</v>
      </c>
      <c r="D341" s="84">
        <v>667.20040257999995</v>
      </c>
      <c r="E341" s="84">
        <v>135.47390695999999</v>
      </c>
      <c r="F341" s="84">
        <v>135.47390695999999</v>
      </c>
    </row>
    <row r="342" spans="1:6" ht="12.75" customHeight="1" x14ac:dyDescent="0.2">
      <c r="A342" s="83" t="s">
        <v>165</v>
      </c>
      <c r="B342" s="83">
        <v>22</v>
      </c>
      <c r="C342" s="84">
        <v>668.13579336999999</v>
      </c>
      <c r="D342" s="84">
        <v>658.77144823000003</v>
      </c>
      <c r="E342" s="84">
        <v>133.76242212</v>
      </c>
      <c r="F342" s="84">
        <v>133.76242212</v>
      </c>
    </row>
    <row r="343" spans="1:6" ht="12.75" customHeight="1" x14ac:dyDescent="0.2">
      <c r="A343" s="83" t="s">
        <v>165</v>
      </c>
      <c r="B343" s="83">
        <v>23</v>
      </c>
      <c r="C343" s="84">
        <v>676.34690408999995</v>
      </c>
      <c r="D343" s="84">
        <v>666.8469427</v>
      </c>
      <c r="E343" s="84">
        <v>135.40213753</v>
      </c>
      <c r="F343" s="84">
        <v>135.40213753</v>
      </c>
    </row>
    <row r="344" spans="1:6" ht="12.75" customHeight="1" x14ac:dyDescent="0.2">
      <c r="A344" s="83" t="s">
        <v>165</v>
      </c>
      <c r="B344" s="83">
        <v>24</v>
      </c>
      <c r="C344" s="84">
        <v>710.90144829999997</v>
      </c>
      <c r="D344" s="84">
        <v>704.20008289999998</v>
      </c>
      <c r="E344" s="84">
        <v>142.98662912</v>
      </c>
      <c r="F344" s="84">
        <v>142.98662912</v>
      </c>
    </row>
    <row r="345" spans="1:6" ht="12.75" customHeight="1" x14ac:dyDescent="0.2">
      <c r="A345" s="83" t="s">
        <v>166</v>
      </c>
      <c r="B345" s="83">
        <v>1</v>
      </c>
      <c r="C345" s="84">
        <v>700.73688398000002</v>
      </c>
      <c r="D345" s="84">
        <v>690.16800712999998</v>
      </c>
      <c r="E345" s="84">
        <v>140.13744</v>
      </c>
      <c r="F345" s="84">
        <v>140.13744</v>
      </c>
    </row>
    <row r="346" spans="1:6" ht="12.75" customHeight="1" x14ac:dyDescent="0.2">
      <c r="A346" s="83" t="s">
        <v>166</v>
      </c>
      <c r="B346" s="83">
        <v>2</v>
      </c>
      <c r="C346" s="84">
        <v>727.89981230000001</v>
      </c>
      <c r="D346" s="84">
        <v>717.01871905999997</v>
      </c>
      <c r="E346" s="84">
        <v>145.58943138999999</v>
      </c>
      <c r="F346" s="84">
        <v>145.58943138999999</v>
      </c>
    </row>
    <row r="347" spans="1:6" ht="12.75" customHeight="1" x14ac:dyDescent="0.2">
      <c r="A347" s="83" t="s">
        <v>166</v>
      </c>
      <c r="B347" s="83">
        <v>3</v>
      </c>
      <c r="C347" s="84">
        <v>723.61308881000002</v>
      </c>
      <c r="D347" s="84">
        <v>720.48029878</v>
      </c>
      <c r="E347" s="84">
        <v>146.29229925999999</v>
      </c>
      <c r="F347" s="84">
        <v>146.29229925999999</v>
      </c>
    </row>
    <row r="348" spans="1:6" ht="12.75" customHeight="1" x14ac:dyDescent="0.2">
      <c r="A348" s="83" t="s">
        <v>166</v>
      </c>
      <c r="B348" s="83">
        <v>4</v>
      </c>
      <c r="C348" s="84">
        <v>734.34660440000005</v>
      </c>
      <c r="D348" s="84">
        <v>724.43110980999995</v>
      </c>
      <c r="E348" s="84">
        <v>147.09450472</v>
      </c>
      <c r="F348" s="84">
        <v>147.09450472</v>
      </c>
    </row>
    <row r="349" spans="1:6" ht="12.75" customHeight="1" x14ac:dyDescent="0.2">
      <c r="A349" s="83" t="s">
        <v>166</v>
      </c>
      <c r="B349" s="83">
        <v>5</v>
      </c>
      <c r="C349" s="84">
        <v>732.04716303999999</v>
      </c>
      <c r="D349" s="84">
        <v>722.40489795999997</v>
      </c>
      <c r="E349" s="84">
        <v>146.68308585</v>
      </c>
      <c r="F349" s="84">
        <v>146.68308585</v>
      </c>
    </row>
    <row r="350" spans="1:6" ht="12.75" customHeight="1" x14ac:dyDescent="0.2">
      <c r="A350" s="83" t="s">
        <v>166</v>
      </c>
      <c r="B350" s="83">
        <v>6</v>
      </c>
      <c r="C350" s="84">
        <v>735.88804072999994</v>
      </c>
      <c r="D350" s="84">
        <v>726.67497273000004</v>
      </c>
      <c r="E350" s="84">
        <v>147.55011726999999</v>
      </c>
      <c r="F350" s="84">
        <v>147.55011726999999</v>
      </c>
    </row>
    <row r="351" spans="1:6" ht="12.75" customHeight="1" x14ac:dyDescent="0.2">
      <c r="A351" s="83" t="s">
        <v>166</v>
      </c>
      <c r="B351" s="83">
        <v>7</v>
      </c>
      <c r="C351" s="84">
        <v>723.72637222000003</v>
      </c>
      <c r="D351" s="84">
        <v>712.90577312000005</v>
      </c>
      <c r="E351" s="84">
        <v>144.75430471000001</v>
      </c>
      <c r="F351" s="84">
        <v>144.75430471000001</v>
      </c>
    </row>
    <row r="352" spans="1:6" ht="12.75" customHeight="1" x14ac:dyDescent="0.2">
      <c r="A352" s="83" t="s">
        <v>166</v>
      </c>
      <c r="B352" s="83">
        <v>8</v>
      </c>
      <c r="C352" s="84">
        <v>763.71324125000001</v>
      </c>
      <c r="D352" s="84">
        <v>756.18717517000005</v>
      </c>
      <c r="E352" s="84">
        <v>153.54251977999999</v>
      </c>
      <c r="F352" s="84">
        <v>153.54251977999999</v>
      </c>
    </row>
    <row r="353" spans="1:6" ht="12.75" customHeight="1" x14ac:dyDescent="0.2">
      <c r="A353" s="83" t="s">
        <v>166</v>
      </c>
      <c r="B353" s="83">
        <v>9</v>
      </c>
      <c r="C353" s="84">
        <v>825.22998661999998</v>
      </c>
      <c r="D353" s="84">
        <v>817.38589675000003</v>
      </c>
      <c r="E353" s="84">
        <v>165.96881611000001</v>
      </c>
      <c r="F353" s="84">
        <v>165.96881611000001</v>
      </c>
    </row>
    <row r="354" spans="1:6" ht="12.75" customHeight="1" x14ac:dyDescent="0.2">
      <c r="A354" s="83" t="s">
        <v>166</v>
      </c>
      <c r="B354" s="83">
        <v>10</v>
      </c>
      <c r="C354" s="84">
        <v>830.58025845999998</v>
      </c>
      <c r="D354" s="84">
        <v>826.96215102999997</v>
      </c>
      <c r="E354" s="84">
        <v>167.91325825999999</v>
      </c>
      <c r="F354" s="84">
        <v>167.91325825999999</v>
      </c>
    </row>
    <row r="355" spans="1:6" ht="12.75" customHeight="1" x14ac:dyDescent="0.2">
      <c r="A355" s="83" t="s">
        <v>166</v>
      </c>
      <c r="B355" s="83">
        <v>11</v>
      </c>
      <c r="C355" s="84">
        <v>790.32690231000004</v>
      </c>
      <c r="D355" s="84">
        <v>785.68644042999995</v>
      </c>
      <c r="E355" s="84">
        <v>159.53229542</v>
      </c>
      <c r="F355" s="84">
        <v>159.53229542</v>
      </c>
    </row>
    <row r="356" spans="1:6" ht="12.75" customHeight="1" x14ac:dyDescent="0.2">
      <c r="A356" s="83" t="s">
        <v>166</v>
      </c>
      <c r="B356" s="83">
        <v>12</v>
      </c>
      <c r="C356" s="84">
        <v>776.80708185000003</v>
      </c>
      <c r="D356" s="84">
        <v>766.70130592999999</v>
      </c>
      <c r="E356" s="84">
        <v>155.67739614999999</v>
      </c>
      <c r="F356" s="84">
        <v>155.67739614999999</v>
      </c>
    </row>
    <row r="357" spans="1:6" ht="12.75" customHeight="1" x14ac:dyDescent="0.2">
      <c r="A357" s="83" t="s">
        <v>166</v>
      </c>
      <c r="B357" s="83">
        <v>13</v>
      </c>
      <c r="C357" s="84">
        <v>760.36578712000005</v>
      </c>
      <c r="D357" s="84">
        <v>751.28140091</v>
      </c>
      <c r="E357" s="84">
        <v>152.54641065999999</v>
      </c>
      <c r="F357" s="84">
        <v>152.54641065999999</v>
      </c>
    </row>
    <row r="358" spans="1:6" ht="12.75" customHeight="1" x14ac:dyDescent="0.2">
      <c r="A358" s="83" t="s">
        <v>166</v>
      </c>
      <c r="B358" s="83">
        <v>14</v>
      </c>
      <c r="C358" s="84">
        <v>752.90862343000003</v>
      </c>
      <c r="D358" s="84">
        <v>744.09759093000002</v>
      </c>
      <c r="E358" s="84">
        <v>151.08775026999999</v>
      </c>
      <c r="F358" s="84">
        <v>151.08775026999999</v>
      </c>
    </row>
    <row r="359" spans="1:6" ht="12.75" customHeight="1" x14ac:dyDescent="0.2">
      <c r="A359" s="83" t="s">
        <v>166</v>
      </c>
      <c r="B359" s="83">
        <v>15</v>
      </c>
      <c r="C359" s="84">
        <v>754.64011060999997</v>
      </c>
      <c r="D359" s="84">
        <v>742.21688384000004</v>
      </c>
      <c r="E359" s="84">
        <v>150.70587588999999</v>
      </c>
      <c r="F359" s="84">
        <v>150.70587588999999</v>
      </c>
    </row>
    <row r="360" spans="1:6" ht="12.75" customHeight="1" x14ac:dyDescent="0.2">
      <c r="A360" s="83" t="s">
        <v>166</v>
      </c>
      <c r="B360" s="83">
        <v>16</v>
      </c>
      <c r="C360" s="84">
        <v>750.81250224999997</v>
      </c>
      <c r="D360" s="84">
        <v>740.81442273000005</v>
      </c>
      <c r="E360" s="84">
        <v>150.42110855000001</v>
      </c>
      <c r="F360" s="84">
        <v>150.42110855000001</v>
      </c>
    </row>
    <row r="361" spans="1:6" ht="12.75" customHeight="1" x14ac:dyDescent="0.2">
      <c r="A361" s="83" t="s">
        <v>166</v>
      </c>
      <c r="B361" s="83">
        <v>17</v>
      </c>
      <c r="C361" s="84">
        <v>748.75991204000002</v>
      </c>
      <c r="D361" s="84">
        <v>739.18793257000004</v>
      </c>
      <c r="E361" s="84">
        <v>150.09085249</v>
      </c>
      <c r="F361" s="84">
        <v>150.09085249</v>
      </c>
    </row>
    <row r="362" spans="1:6" ht="12.75" customHeight="1" x14ac:dyDescent="0.2">
      <c r="A362" s="83" t="s">
        <v>166</v>
      </c>
      <c r="B362" s="83">
        <v>18</v>
      </c>
      <c r="C362" s="84">
        <v>779.3965187</v>
      </c>
      <c r="D362" s="84">
        <v>769.42509031999998</v>
      </c>
      <c r="E362" s="84">
        <v>156.23045594000001</v>
      </c>
      <c r="F362" s="84">
        <v>156.23045594000001</v>
      </c>
    </row>
    <row r="363" spans="1:6" ht="12.75" customHeight="1" x14ac:dyDescent="0.2">
      <c r="A363" s="83" t="s">
        <v>166</v>
      </c>
      <c r="B363" s="83">
        <v>19</v>
      </c>
      <c r="C363" s="84">
        <v>793.63171797999996</v>
      </c>
      <c r="D363" s="84">
        <v>783.61295383000004</v>
      </c>
      <c r="E363" s="84">
        <v>159.1112775</v>
      </c>
      <c r="F363" s="84">
        <v>159.1112775</v>
      </c>
    </row>
    <row r="364" spans="1:6" ht="12.75" customHeight="1" x14ac:dyDescent="0.2">
      <c r="A364" s="83" t="s">
        <v>166</v>
      </c>
      <c r="B364" s="83">
        <v>20</v>
      </c>
      <c r="C364" s="84">
        <v>787.98315710999998</v>
      </c>
      <c r="D364" s="84">
        <v>777.8099608</v>
      </c>
      <c r="E364" s="84">
        <v>157.93298963000001</v>
      </c>
      <c r="F364" s="84">
        <v>157.93298963000001</v>
      </c>
    </row>
    <row r="365" spans="1:6" ht="12.75" customHeight="1" x14ac:dyDescent="0.2">
      <c r="A365" s="83" t="s">
        <v>166</v>
      </c>
      <c r="B365" s="83">
        <v>21</v>
      </c>
      <c r="C365" s="84">
        <v>779.71106167000005</v>
      </c>
      <c r="D365" s="84">
        <v>772.71072465999998</v>
      </c>
      <c r="E365" s="84">
        <v>156.89759839999999</v>
      </c>
      <c r="F365" s="84">
        <v>156.89759839999999</v>
      </c>
    </row>
    <row r="366" spans="1:6" ht="12.75" customHeight="1" x14ac:dyDescent="0.2">
      <c r="A366" s="83" t="s">
        <v>166</v>
      </c>
      <c r="B366" s="83">
        <v>22</v>
      </c>
      <c r="C366" s="84">
        <v>778.81933629000002</v>
      </c>
      <c r="D366" s="84">
        <v>768.72433235999995</v>
      </c>
      <c r="E366" s="84">
        <v>156.08816823000001</v>
      </c>
      <c r="F366" s="84">
        <v>156.08816823000001</v>
      </c>
    </row>
    <row r="367" spans="1:6" ht="12.75" customHeight="1" x14ac:dyDescent="0.2">
      <c r="A367" s="83" t="s">
        <v>166</v>
      </c>
      <c r="B367" s="83">
        <v>23</v>
      </c>
      <c r="C367" s="84">
        <v>772.03549188</v>
      </c>
      <c r="D367" s="84">
        <v>761.97105811999995</v>
      </c>
      <c r="E367" s="84">
        <v>154.71692737999999</v>
      </c>
      <c r="F367" s="84">
        <v>154.71692737999999</v>
      </c>
    </row>
    <row r="368" spans="1:6" ht="12.75" customHeight="1" x14ac:dyDescent="0.2">
      <c r="A368" s="83" t="s">
        <v>166</v>
      </c>
      <c r="B368" s="83">
        <v>24</v>
      </c>
      <c r="C368" s="84">
        <v>774.16004511000006</v>
      </c>
      <c r="D368" s="84">
        <v>765.17312738999999</v>
      </c>
      <c r="E368" s="84">
        <v>155.36710210000001</v>
      </c>
      <c r="F368" s="84">
        <v>155.36710210000001</v>
      </c>
    </row>
    <row r="369" spans="1:6" ht="12.75" customHeight="1" x14ac:dyDescent="0.2">
      <c r="A369" s="83" t="s">
        <v>167</v>
      </c>
      <c r="B369" s="83">
        <v>1</v>
      </c>
      <c r="C369" s="84">
        <v>765.74108627999999</v>
      </c>
      <c r="D369" s="84">
        <v>762.31773356999997</v>
      </c>
      <c r="E369" s="84">
        <v>154.78731923999999</v>
      </c>
      <c r="F369" s="84">
        <v>154.78731923999999</v>
      </c>
    </row>
    <row r="370" spans="1:6" ht="12.75" customHeight="1" x14ac:dyDescent="0.2">
      <c r="A370" s="83" t="s">
        <v>167</v>
      </c>
      <c r="B370" s="83">
        <v>2</v>
      </c>
      <c r="C370" s="84">
        <v>805.34108987000002</v>
      </c>
      <c r="D370" s="84">
        <v>798.47706090999998</v>
      </c>
      <c r="E370" s="84">
        <v>162.12940915999999</v>
      </c>
      <c r="F370" s="84">
        <v>162.12940915999999</v>
      </c>
    </row>
    <row r="371" spans="1:6" ht="12.75" customHeight="1" x14ac:dyDescent="0.2">
      <c r="A371" s="83" t="s">
        <v>167</v>
      </c>
      <c r="B371" s="83">
        <v>3</v>
      </c>
      <c r="C371" s="84">
        <v>803.94979880999995</v>
      </c>
      <c r="D371" s="84">
        <v>792.21013115999995</v>
      </c>
      <c r="E371" s="84">
        <v>160.85691972999999</v>
      </c>
      <c r="F371" s="84">
        <v>160.85691972999999</v>
      </c>
    </row>
    <row r="372" spans="1:6" ht="12.75" customHeight="1" x14ac:dyDescent="0.2">
      <c r="A372" s="83" t="s">
        <v>167</v>
      </c>
      <c r="B372" s="83">
        <v>4</v>
      </c>
      <c r="C372" s="84">
        <v>808.56382631999998</v>
      </c>
      <c r="D372" s="84">
        <v>802.24035613000001</v>
      </c>
      <c r="E372" s="84">
        <v>162.89353985</v>
      </c>
      <c r="F372" s="84">
        <v>162.89353985</v>
      </c>
    </row>
    <row r="373" spans="1:6" ht="12.75" customHeight="1" x14ac:dyDescent="0.2">
      <c r="A373" s="83" t="s">
        <v>167</v>
      </c>
      <c r="B373" s="83">
        <v>5</v>
      </c>
      <c r="C373" s="84">
        <v>805.70059973000002</v>
      </c>
      <c r="D373" s="84">
        <v>801.92109577999997</v>
      </c>
      <c r="E373" s="84">
        <v>162.82871458</v>
      </c>
      <c r="F373" s="84">
        <v>162.82871458</v>
      </c>
    </row>
    <row r="374" spans="1:6" ht="12.75" customHeight="1" x14ac:dyDescent="0.2">
      <c r="A374" s="83" t="s">
        <v>167</v>
      </c>
      <c r="B374" s="83">
        <v>6</v>
      </c>
      <c r="C374" s="84">
        <v>794.19251543999997</v>
      </c>
      <c r="D374" s="84">
        <v>784.86376599000005</v>
      </c>
      <c r="E374" s="84">
        <v>159.36525277999999</v>
      </c>
      <c r="F374" s="84">
        <v>159.36525277999999</v>
      </c>
    </row>
    <row r="375" spans="1:6" ht="12.75" customHeight="1" x14ac:dyDescent="0.2">
      <c r="A375" s="83" t="s">
        <v>167</v>
      </c>
      <c r="B375" s="83">
        <v>7</v>
      </c>
      <c r="C375" s="84">
        <v>785.53541759999996</v>
      </c>
      <c r="D375" s="84">
        <v>775.42562237000004</v>
      </c>
      <c r="E375" s="84">
        <v>157.44885377</v>
      </c>
      <c r="F375" s="84">
        <v>157.44885377</v>
      </c>
    </row>
    <row r="376" spans="1:6" ht="12.75" customHeight="1" x14ac:dyDescent="0.2">
      <c r="A376" s="83" t="s">
        <v>167</v>
      </c>
      <c r="B376" s="83">
        <v>8</v>
      </c>
      <c r="C376" s="84">
        <v>797.77103510999996</v>
      </c>
      <c r="D376" s="84">
        <v>787.75488734999999</v>
      </c>
      <c r="E376" s="84">
        <v>159.95229004999999</v>
      </c>
      <c r="F376" s="84">
        <v>159.95229004999999</v>
      </c>
    </row>
    <row r="377" spans="1:6" ht="12.75" customHeight="1" x14ac:dyDescent="0.2">
      <c r="A377" s="83" t="s">
        <v>167</v>
      </c>
      <c r="B377" s="83">
        <v>9</v>
      </c>
      <c r="C377" s="84">
        <v>806.33234127000003</v>
      </c>
      <c r="D377" s="84">
        <v>795.89853801000004</v>
      </c>
      <c r="E377" s="84">
        <v>161.60584446999999</v>
      </c>
      <c r="F377" s="84">
        <v>161.60584446999999</v>
      </c>
    </row>
    <row r="378" spans="1:6" ht="12.75" customHeight="1" x14ac:dyDescent="0.2">
      <c r="A378" s="83" t="s">
        <v>167</v>
      </c>
      <c r="B378" s="83">
        <v>10</v>
      </c>
      <c r="C378" s="84">
        <v>811.78395006999995</v>
      </c>
      <c r="D378" s="84">
        <v>803.66242548000002</v>
      </c>
      <c r="E378" s="84">
        <v>163.18228861</v>
      </c>
      <c r="F378" s="84">
        <v>163.18228861</v>
      </c>
    </row>
    <row r="379" spans="1:6" ht="12.75" customHeight="1" x14ac:dyDescent="0.2">
      <c r="A379" s="83" t="s">
        <v>167</v>
      </c>
      <c r="B379" s="83">
        <v>11</v>
      </c>
      <c r="C379" s="84">
        <v>765.21062518999997</v>
      </c>
      <c r="D379" s="84">
        <v>757.53783398999997</v>
      </c>
      <c r="E379" s="84">
        <v>153.81676876</v>
      </c>
      <c r="F379" s="84">
        <v>153.81676876</v>
      </c>
    </row>
    <row r="380" spans="1:6" ht="12.75" customHeight="1" x14ac:dyDescent="0.2">
      <c r="A380" s="83" t="s">
        <v>167</v>
      </c>
      <c r="B380" s="83">
        <v>12</v>
      </c>
      <c r="C380" s="84">
        <v>741.26180448000002</v>
      </c>
      <c r="D380" s="84">
        <v>732.29928049</v>
      </c>
      <c r="E380" s="84">
        <v>148.69212340000001</v>
      </c>
      <c r="F380" s="84">
        <v>148.69212340000001</v>
      </c>
    </row>
    <row r="381" spans="1:6" ht="12.75" customHeight="1" x14ac:dyDescent="0.2">
      <c r="A381" s="83" t="s">
        <v>167</v>
      </c>
      <c r="B381" s="83">
        <v>13</v>
      </c>
      <c r="C381" s="84">
        <v>734.89195391999999</v>
      </c>
      <c r="D381" s="84">
        <v>725.53368188000002</v>
      </c>
      <c r="E381" s="84">
        <v>147.31838010999999</v>
      </c>
      <c r="F381" s="84">
        <v>147.31838010999999</v>
      </c>
    </row>
    <row r="382" spans="1:6" ht="12.75" customHeight="1" x14ac:dyDescent="0.2">
      <c r="A382" s="83" t="s">
        <v>167</v>
      </c>
      <c r="B382" s="83">
        <v>14</v>
      </c>
      <c r="C382" s="84">
        <v>734.36556163</v>
      </c>
      <c r="D382" s="84">
        <v>724.70190491999995</v>
      </c>
      <c r="E382" s="84">
        <v>147.14948921000001</v>
      </c>
      <c r="F382" s="84">
        <v>147.14948921000001</v>
      </c>
    </row>
    <row r="383" spans="1:6" ht="12.75" customHeight="1" x14ac:dyDescent="0.2">
      <c r="A383" s="83" t="s">
        <v>167</v>
      </c>
      <c r="B383" s="83">
        <v>15</v>
      </c>
      <c r="C383" s="84">
        <v>731.68424464999998</v>
      </c>
      <c r="D383" s="84">
        <v>722.08534875999999</v>
      </c>
      <c r="E383" s="84">
        <v>146.61820193</v>
      </c>
      <c r="F383" s="84">
        <v>146.61820193</v>
      </c>
    </row>
    <row r="384" spans="1:6" ht="12.75" customHeight="1" x14ac:dyDescent="0.2">
      <c r="A384" s="83" t="s">
        <v>167</v>
      </c>
      <c r="B384" s="83">
        <v>16</v>
      </c>
      <c r="C384" s="84">
        <v>730.52337473</v>
      </c>
      <c r="D384" s="84">
        <v>720.85235327999999</v>
      </c>
      <c r="E384" s="84">
        <v>146.3678443</v>
      </c>
      <c r="F384" s="84">
        <v>146.3678443</v>
      </c>
    </row>
    <row r="385" spans="1:6" ht="12.75" customHeight="1" x14ac:dyDescent="0.2">
      <c r="A385" s="83" t="s">
        <v>167</v>
      </c>
      <c r="B385" s="83">
        <v>17</v>
      </c>
      <c r="C385" s="84">
        <v>733.43879952999998</v>
      </c>
      <c r="D385" s="84">
        <v>723.59368735999999</v>
      </c>
      <c r="E385" s="84">
        <v>146.92446752000001</v>
      </c>
      <c r="F385" s="84">
        <v>146.92446752000001</v>
      </c>
    </row>
    <row r="386" spans="1:6" ht="12.75" customHeight="1" x14ac:dyDescent="0.2">
      <c r="A386" s="83" t="s">
        <v>167</v>
      </c>
      <c r="B386" s="83">
        <v>18</v>
      </c>
      <c r="C386" s="84">
        <v>746.82339551999996</v>
      </c>
      <c r="D386" s="84">
        <v>736.72531623999998</v>
      </c>
      <c r="E386" s="84">
        <v>149.59082243</v>
      </c>
      <c r="F386" s="84">
        <v>149.59082243</v>
      </c>
    </row>
    <row r="387" spans="1:6" ht="12.75" customHeight="1" x14ac:dyDescent="0.2">
      <c r="A387" s="83" t="s">
        <v>167</v>
      </c>
      <c r="B387" s="83">
        <v>19</v>
      </c>
      <c r="C387" s="84">
        <v>749.82199860000003</v>
      </c>
      <c r="D387" s="84">
        <v>740.52740986000003</v>
      </c>
      <c r="E387" s="84">
        <v>150.36283107</v>
      </c>
      <c r="F387" s="84">
        <v>150.36283107</v>
      </c>
    </row>
    <row r="388" spans="1:6" ht="12.75" customHeight="1" x14ac:dyDescent="0.2">
      <c r="A388" s="83" t="s">
        <v>167</v>
      </c>
      <c r="B388" s="83">
        <v>20</v>
      </c>
      <c r="C388" s="84">
        <v>742.82036483000002</v>
      </c>
      <c r="D388" s="84">
        <v>732.77599113999997</v>
      </c>
      <c r="E388" s="84">
        <v>148.78891869</v>
      </c>
      <c r="F388" s="84">
        <v>148.78891869</v>
      </c>
    </row>
    <row r="389" spans="1:6" ht="12.75" customHeight="1" x14ac:dyDescent="0.2">
      <c r="A389" s="83" t="s">
        <v>167</v>
      </c>
      <c r="B389" s="83">
        <v>21</v>
      </c>
      <c r="C389" s="84">
        <v>734.45893983999997</v>
      </c>
      <c r="D389" s="84">
        <v>724.40415754000003</v>
      </c>
      <c r="E389" s="84">
        <v>147.08903211000001</v>
      </c>
      <c r="F389" s="84">
        <v>147.08903211000001</v>
      </c>
    </row>
    <row r="390" spans="1:6" ht="12.75" customHeight="1" x14ac:dyDescent="0.2">
      <c r="A390" s="83" t="s">
        <v>167</v>
      </c>
      <c r="B390" s="83">
        <v>22</v>
      </c>
      <c r="C390" s="84">
        <v>728.61903867000001</v>
      </c>
      <c r="D390" s="84">
        <v>719.08338363999997</v>
      </c>
      <c r="E390" s="84">
        <v>146.00865802000001</v>
      </c>
      <c r="F390" s="84">
        <v>146.00865802000001</v>
      </c>
    </row>
    <row r="391" spans="1:6" ht="12.75" customHeight="1" x14ac:dyDescent="0.2">
      <c r="A391" s="83" t="s">
        <v>167</v>
      </c>
      <c r="B391" s="83">
        <v>23</v>
      </c>
      <c r="C391" s="84">
        <v>717.25834680000003</v>
      </c>
      <c r="D391" s="84">
        <v>707.74066253000001</v>
      </c>
      <c r="E391" s="84">
        <v>143.70553778999999</v>
      </c>
      <c r="F391" s="84">
        <v>143.70553778999999</v>
      </c>
    </row>
    <row r="392" spans="1:6" ht="12.75" customHeight="1" x14ac:dyDescent="0.2">
      <c r="A392" s="83" t="s">
        <v>167</v>
      </c>
      <c r="B392" s="83">
        <v>24</v>
      </c>
      <c r="C392" s="84">
        <v>719.10029906</v>
      </c>
      <c r="D392" s="84">
        <v>709.27049566000005</v>
      </c>
      <c r="E392" s="84">
        <v>144.01616781000001</v>
      </c>
      <c r="F392" s="84">
        <v>144.01616781000001</v>
      </c>
    </row>
    <row r="393" spans="1:6" ht="12.75" customHeight="1" x14ac:dyDescent="0.2">
      <c r="A393" s="83" t="s">
        <v>168</v>
      </c>
      <c r="B393" s="83">
        <v>1</v>
      </c>
      <c r="C393" s="84">
        <v>807.03611152999997</v>
      </c>
      <c r="D393" s="84">
        <v>802.88371837</v>
      </c>
      <c r="E393" s="84">
        <v>163.02417345999999</v>
      </c>
      <c r="F393" s="84">
        <v>163.02417345999999</v>
      </c>
    </row>
    <row r="394" spans="1:6" ht="12.75" customHeight="1" x14ac:dyDescent="0.2">
      <c r="A394" s="83" t="s">
        <v>168</v>
      </c>
      <c r="B394" s="83">
        <v>2</v>
      </c>
      <c r="C394" s="84">
        <v>830.04198283999995</v>
      </c>
      <c r="D394" s="84">
        <v>820.87759046999997</v>
      </c>
      <c r="E394" s="84">
        <v>166.67779858</v>
      </c>
      <c r="F394" s="84">
        <v>166.67779858</v>
      </c>
    </row>
    <row r="395" spans="1:6" ht="12.75" customHeight="1" x14ac:dyDescent="0.2">
      <c r="A395" s="83" t="s">
        <v>168</v>
      </c>
      <c r="B395" s="83">
        <v>3</v>
      </c>
      <c r="C395" s="84">
        <v>832.21472548999998</v>
      </c>
      <c r="D395" s="84">
        <v>822.43826402000002</v>
      </c>
      <c r="E395" s="84">
        <v>166.99469069</v>
      </c>
      <c r="F395" s="84">
        <v>166.99469069</v>
      </c>
    </row>
    <row r="396" spans="1:6" ht="12.75" customHeight="1" x14ac:dyDescent="0.2">
      <c r="A396" s="83" t="s">
        <v>168</v>
      </c>
      <c r="B396" s="83">
        <v>4</v>
      </c>
      <c r="C396" s="84">
        <v>836.45032053</v>
      </c>
      <c r="D396" s="84">
        <v>832.87902701999997</v>
      </c>
      <c r="E396" s="84">
        <v>169.11466985999999</v>
      </c>
      <c r="F396" s="84">
        <v>169.11466985999999</v>
      </c>
    </row>
    <row r="397" spans="1:6" ht="12.75" customHeight="1" x14ac:dyDescent="0.2">
      <c r="A397" s="83" t="s">
        <v>168</v>
      </c>
      <c r="B397" s="83">
        <v>5</v>
      </c>
      <c r="C397" s="84">
        <v>830.59694487000002</v>
      </c>
      <c r="D397" s="84">
        <v>827.05593023999995</v>
      </c>
      <c r="E397" s="84">
        <v>167.93229997</v>
      </c>
      <c r="F397" s="84">
        <v>167.93229997</v>
      </c>
    </row>
    <row r="398" spans="1:6" ht="12.75" customHeight="1" x14ac:dyDescent="0.2">
      <c r="A398" s="83" t="s">
        <v>168</v>
      </c>
      <c r="B398" s="83">
        <v>6</v>
      </c>
      <c r="C398" s="84">
        <v>834.95179204999999</v>
      </c>
      <c r="D398" s="84">
        <v>828.55851068000004</v>
      </c>
      <c r="E398" s="84">
        <v>168.23739637</v>
      </c>
      <c r="F398" s="84">
        <v>168.23739637</v>
      </c>
    </row>
    <row r="399" spans="1:6" ht="12.75" customHeight="1" x14ac:dyDescent="0.2">
      <c r="A399" s="83" t="s">
        <v>168</v>
      </c>
      <c r="B399" s="83">
        <v>7</v>
      </c>
      <c r="C399" s="84">
        <v>835.11434286999997</v>
      </c>
      <c r="D399" s="84">
        <v>824.30156502</v>
      </c>
      <c r="E399" s="84">
        <v>167.37303079</v>
      </c>
      <c r="F399" s="84">
        <v>167.37303079</v>
      </c>
    </row>
    <row r="400" spans="1:6" ht="12.75" customHeight="1" x14ac:dyDescent="0.2">
      <c r="A400" s="83" t="s">
        <v>168</v>
      </c>
      <c r="B400" s="83">
        <v>8</v>
      </c>
      <c r="C400" s="84">
        <v>803.99469088000001</v>
      </c>
      <c r="D400" s="84">
        <v>793.50419528999998</v>
      </c>
      <c r="E400" s="84">
        <v>161.11967725</v>
      </c>
      <c r="F400" s="84">
        <v>161.11967725</v>
      </c>
    </row>
    <row r="401" spans="1:6" ht="12.75" customHeight="1" x14ac:dyDescent="0.2">
      <c r="A401" s="83" t="s">
        <v>168</v>
      </c>
      <c r="B401" s="83">
        <v>9</v>
      </c>
      <c r="C401" s="84">
        <v>811.55324227000006</v>
      </c>
      <c r="D401" s="84">
        <v>800.89833114999999</v>
      </c>
      <c r="E401" s="84">
        <v>162.62104396000001</v>
      </c>
      <c r="F401" s="84">
        <v>162.62104396000001</v>
      </c>
    </row>
    <row r="402" spans="1:6" ht="12.75" customHeight="1" x14ac:dyDescent="0.2">
      <c r="A402" s="83" t="s">
        <v>168</v>
      </c>
      <c r="B402" s="83">
        <v>10</v>
      </c>
      <c r="C402" s="84">
        <v>821.81747624000002</v>
      </c>
      <c r="D402" s="84">
        <v>811.63520241000003</v>
      </c>
      <c r="E402" s="84">
        <v>164.80114741</v>
      </c>
      <c r="F402" s="84">
        <v>164.80114741</v>
      </c>
    </row>
    <row r="403" spans="1:6" ht="12.75" customHeight="1" x14ac:dyDescent="0.2">
      <c r="A403" s="83" t="s">
        <v>168</v>
      </c>
      <c r="B403" s="83">
        <v>11</v>
      </c>
      <c r="C403" s="84">
        <v>786.39795689000005</v>
      </c>
      <c r="D403" s="84">
        <v>776.02428252000004</v>
      </c>
      <c r="E403" s="84">
        <v>157.57041068999999</v>
      </c>
      <c r="F403" s="84">
        <v>157.57041068999999</v>
      </c>
    </row>
    <row r="404" spans="1:6" ht="12.75" customHeight="1" x14ac:dyDescent="0.2">
      <c r="A404" s="83" t="s">
        <v>168</v>
      </c>
      <c r="B404" s="83">
        <v>12</v>
      </c>
      <c r="C404" s="84">
        <v>764.36683425000001</v>
      </c>
      <c r="D404" s="84">
        <v>754.29721708</v>
      </c>
      <c r="E404" s="84">
        <v>153.15876700999999</v>
      </c>
      <c r="F404" s="84">
        <v>153.15876700999999</v>
      </c>
    </row>
    <row r="405" spans="1:6" ht="12.75" customHeight="1" x14ac:dyDescent="0.2">
      <c r="A405" s="83" t="s">
        <v>168</v>
      </c>
      <c r="B405" s="83">
        <v>13</v>
      </c>
      <c r="C405" s="84">
        <v>759.52311555999995</v>
      </c>
      <c r="D405" s="84">
        <v>750.62172097999996</v>
      </c>
      <c r="E405" s="84">
        <v>152.41246378</v>
      </c>
      <c r="F405" s="84">
        <v>152.41246378</v>
      </c>
    </row>
    <row r="406" spans="1:6" ht="12.75" customHeight="1" x14ac:dyDescent="0.2">
      <c r="A406" s="83" t="s">
        <v>168</v>
      </c>
      <c r="B406" s="83">
        <v>14</v>
      </c>
      <c r="C406" s="84">
        <v>760.67232824999996</v>
      </c>
      <c r="D406" s="84">
        <v>750.73364164999998</v>
      </c>
      <c r="E406" s="84">
        <v>152.43518907999999</v>
      </c>
      <c r="F406" s="84">
        <v>152.43518907999999</v>
      </c>
    </row>
    <row r="407" spans="1:6" ht="12.75" customHeight="1" x14ac:dyDescent="0.2">
      <c r="A407" s="83" t="s">
        <v>168</v>
      </c>
      <c r="B407" s="83">
        <v>15</v>
      </c>
      <c r="C407" s="84">
        <v>752.54388673000005</v>
      </c>
      <c r="D407" s="84">
        <v>742.50370422000003</v>
      </c>
      <c r="E407" s="84">
        <v>150.76411428</v>
      </c>
      <c r="F407" s="84">
        <v>150.76411428</v>
      </c>
    </row>
    <row r="408" spans="1:6" ht="12.75" customHeight="1" x14ac:dyDescent="0.2">
      <c r="A408" s="83" t="s">
        <v>168</v>
      </c>
      <c r="B408" s="83">
        <v>16</v>
      </c>
      <c r="C408" s="84">
        <v>741.20872785999995</v>
      </c>
      <c r="D408" s="84">
        <v>735.87476909999998</v>
      </c>
      <c r="E408" s="84">
        <v>149.41812028000001</v>
      </c>
      <c r="F408" s="84">
        <v>149.41812028000001</v>
      </c>
    </row>
    <row r="409" spans="1:6" ht="12.75" customHeight="1" x14ac:dyDescent="0.2">
      <c r="A409" s="83" t="s">
        <v>168</v>
      </c>
      <c r="B409" s="83">
        <v>17</v>
      </c>
      <c r="C409" s="84">
        <v>735.55506525999999</v>
      </c>
      <c r="D409" s="84">
        <v>731.95418452000001</v>
      </c>
      <c r="E409" s="84">
        <v>148.62205225</v>
      </c>
      <c r="F409" s="84">
        <v>148.62205225</v>
      </c>
    </row>
    <row r="410" spans="1:6" ht="12.75" customHeight="1" x14ac:dyDescent="0.2">
      <c r="A410" s="83" t="s">
        <v>168</v>
      </c>
      <c r="B410" s="83">
        <v>18</v>
      </c>
      <c r="C410" s="84">
        <v>749.51562478000005</v>
      </c>
      <c r="D410" s="84">
        <v>744.04561068999999</v>
      </c>
      <c r="E410" s="84">
        <v>151.07719577</v>
      </c>
      <c r="F410" s="84">
        <v>151.07719577</v>
      </c>
    </row>
    <row r="411" spans="1:6" ht="12.75" customHeight="1" x14ac:dyDescent="0.2">
      <c r="A411" s="83" t="s">
        <v>168</v>
      </c>
      <c r="B411" s="83">
        <v>19</v>
      </c>
      <c r="C411" s="84">
        <v>776.09554550999997</v>
      </c>
      <c r="D411" s="84">
        <v>766.07753580999997</v>
      </c>
      <c r="E411" s="84">
        <v>155.55074069</v>
      </c>
      <c r="F411" s="84">
        <v>155.55074069</v>
      </c>
    </row>
    <row r="412" spans="1:6" ht="12.75" customHeight="1" x14ac:dyDescent="0.2">
      <c r="A412" s="83" t="s">
        <v>168</v>
      </c>
      <c r="B412" s="83">
        <v>20</v>
      </c>
      <c r="C412" s="84">
        <v>764.56725639000001</v>
      </c>
      <c r="D412" s="84">
        <v>760.95636988000001</v>
      </c>
      <c r="E412" s="84">
        <v>154.51089665999999</v>
      </c>
      <c r="F412" s="84">
        <v>154.51089665999999</v>
      </c>
    </row>
    <row r="413" spans="1:6" ht="12.75" customHeight="1" x14ac:dyDescent="0.2">
      <c r="A413" s="83" t="s">
        <v>168</v>
      </c>
      <c r="B413" s="83">
        <v>21</v>
      </c>
      <c r="C413" s="84">
        <v>761.97743244000003</v>
      </c>
      <c r="D413" s="84">
        <v>755.58015556999999</v>
      </c>
      <c r="E413" s="84">
        <v>153.41926548999999</v>
      </c>
      <c r="F413" s="84">
        <v>153.41926548999999</v>
      </c>
    </row>
    <row r="414" spans="1:6" ht="12.75" customHeight="1" x14ac:dyDescent="0.2">
      <c r="A414" s="83" t="s">
        <v>168</v>
      </c>
      <c r="B414" s="83">
        <v>22</v>
      </c>
      <c r="C414" s="84">
        <v>762.59604313</v>
      </c>
      <c r="D414" s="84">
        <v>752.32683421000002</v>
      </c>
      <c r="E414" s="84">
        <v>152.75868412</v>
      </c>
      <c r="F414" s="84">
        <v>152.75868412</v>
      </c>
    </row>
    <row r="415" spans="1:6" ht="12.75" customHeight="1" x14ac:dyDescent="0.2">
      <c r="A415" s="83" t="s">
        <v>168</v>
      </c>
      <c r="B415" s="83">
        <v>23</v>
      </c>
      <c r="C415" s="84">
        <v>751.79347451000001</v>
      </c>
      <c r="D415" s="84">
        <v>742.83332804999998</v>
      </c>
      <c r="E415" s="84">
        <v>150.83104384000001</v>
      </c>
      <c r="F415" s="84">
        <v>150.83104384000001</v>
      </c>
    </row>
    <row r="416" spans="1:6" ht="12.75" customHeight="1" x14ac:dyDescent="0.2">
      <c r="A416" s="83" t="s">
        <v>168</v>
      </c>
      <c r="B416" s="83">
        <v>24</v>
      </c>
      <c r="C416" s="84">
        <v>757.90316313999995</v>
      </c>
      <c r="D416" s="84">
        <v>752.72615079000002</v>
      </c>
      <c r="E416" s="84">
        <v>152.83976466999999</v>
      </c>
      <c r="F416" s="84">
        <v>152.83976466999999</v>
      </c>
    </row>
    <row r="417" spans="1:6" ht="12.75" customHeight="1" x14ac:dyDescent="0.2">
      <c r="A417" s="83" t="s">
        <v>169</v>
      </c>
      <c r="B417" s="83">
        <v>1</v>
      </c>
      <c r="C417" s="84">
        <v>803.03314178000005</v>
      </c>
      <c r="D417" s="84">
        <v>794.46554362999996</v>
      </c>
      <c r="E417" s="84">
        <v>161.3148774</v>
      </c>
      <c r="F417" s="84">
        <v>161.3148774</v>
      </c>
    </row>
    <row r="418" spans="1:6" ht="12.75" customHeight="1" x14ac:dyDescent="0.2">
      <c r="A418" s="83" t="s">
        <v>169</v>
      </c>
      <c r="B418" s="83">
        <v>2</v>
      </c>
      <c r="C418" s="84">
        <v>833.49056212000005</v>
      </c>
      <c r="D418" s="84">
        <v>822.76405539999996</v>
      </c>
      <c r="E418" s="84">
        <v>167.06084207999999</v>
      </c>
      <c r="F418" s="84">
        <v>167.06084207999999</v>
      </c>
    </row>
    <row r="419" spans="1:6" ht="12.75" customHeight="1" x14ac:dyDescent="0.2">
      <c r="A419" s="83" t="s">
        <v>169</v>
      </c>
      <c r="B419" s="83">
        <v>3</v>
      </c>
      <c r="C419" s="84">
        <v>826.61906896000005</v>
      </c>
      <c r="D419" s="84">
        <v>815.70825074000004</v>
      </c>
      <c r="E419" s="84">
        <v>165.62817294000001</v>
      </c>
      <c r="F419" s="84">
        <v>165.62817294000001</v>
      </c>
    </row>
    <row r="420" spans="1:6" ht="12.75" customHeight="1" x14ac:dyDescent="0.2">
      <c r="A420" s="83" t="s">
        <v>169</v>
      </c>
      <c r="B420" s="83">
        <v>4</v>
      </c>
      <c r="C420" s="84">
        <v>840.68189388999997</v>
      </c>
      <c r="D420" s="84">
        <v>829.53981309000005</v>
      </c>
      <c r="E420" s="84">
        <v>168.43664815</v>
      </c>
      <c r="F420" s="84">
        <v>168.43664815</v>
      </c>
    </row>
    <row r="421" spans="1:6" ht="12.75" customHeight="1" x14ac:dyDescent="0.2">
      <c r="A421" s="83" t="s">
        <v>169</v>
      </c>
      <c r="B421" s="83">
        <v>5</v>
      </c>
      <c r="C421" s="84">
        <v>835.11720420999995</v>
      </c>
      <c r="D421" s="84">
        <v>826.44601512999998</v>
      </c>
      <c r="E421" s="84">
        <v>167.80845773999999</v>
      </c>
      <c r="F421" s="84">
        <v>167.80845773999999</v>
      </c>
    </row>
    <row r="422" spans="1:6" ht="12.75" customHeight="1" x14ac:dyDescent="0.2">
      <c r="A422" s="83" t="s">
        <v>169</v>
      </c>
      <c r="B422" s="83">
        <v>6</v>
      </c>
      <c r="C422" s="84">
        <v>831.85370927999998</v>
      </c>
      <c r="D422" s="84">
        <v>820.83592384999997</v>
      </c>
      <c r="E422" s="84">
        <v>166.66933825000001</v>
      </c>
      <c r="F422" s="84">
        <v>166.66933825000001</v>
      </c>
    </row>
    <row r="423" spans="1:6" ht="12.75" customHeight="1" x14ac:dyDescent="0.2">
      <c r="A423" s="83" t="s">
        <v>169</v>
      </c>
      <c r="B423" s="83">
        <v>7</v>
      </c>
      <c r="C423" s="84">
        <v>818.20709135000004</v>
      </c>
      <c r="D423" s="84">
        <v>807.45818468000004</v>
      </c>
      <c r="E423" s="84">
        <v>163.95301105999999</v>
      </c>
      <c r="F423" s="84">
        <v>163.95301105999999</v>
      </c>
    </row>
    <row r="424" spans="1:6" ht="12.75" customHeight="1" x14ac:dyDescent="0.2">
      <c r="A424" s="83" t="s">
        <v>169</v>
      </c>
      <c r="B424" s="83">
        <v>8</v>
      </c>
      <c r="C424" s="84">
        <v>797.49220403000004</v>
      </c>
      <c r="D424" s="84">
        <v>792.02828413999998</v>
      </c>
      <c r="E424" s="84">
        <v>160.819996</v>
      </c>
      <c r="F424" s="84">
        <v>160.819996</v>
      </c>
    </row>
    <row r="425" spans="1:6" ht="12.75" customHeight="1" x14ac:dyDescent="0.2">
      <c r="A425" s="83" t="s">
        <v>169</v>
      </c>
      <c r="B425" s="83">
        <v>9</v>
      </c>
      <c r="C425" s="84">
        <v>808.90924505999999</v>
      </c>
      <c r="D425" s="84">
        <v>804.96892992000005</v>
      </c>
      <c r="E425" s="84">
        <v>163.44757211999999</v>
      </c>
      <c r="F425" s="84">
        <v>163.44757211999999</v>
      </c>
    </row>
    <row r="426" spans="1:6" ht="12.75" customHeight="1" x14ac:dyDescent="0.2">
      <c r="A426" s="83" t="s">
        <v>169</v>
      </c>
      <c r="B426" s="83">
        <v>10</v>
      </c>
      <c r="C426" s="84">
        <v>836.80104229999995</v>
      </c>
      <c r="D426" s="84">
        <v>825.80701536000004</v>
      </c>
      <c r="E426" s="84">
        <v>167.67870991999999</v>
      </c>
      <c r="F426" s="84">
        <v>167.67870991999999</v>
      </c>
    </row>
    <row r="427" spans="1:6" ht="12.75" customHeight="1" x14ac:dyDescent="0.2">
      <c r="A427" s="83" t="s">
        <v>169</v>
      </c>
      <c r="B427" s="83">
        <v>11</v>
      </c>
      <c r="C427" s="84">
        <v>802.79375001999995</v>
      </c>
      <c r="D427" s="84">
        <v>789.48954989000003</v>
      </c>
      <c r="E427" s="84">
        <v>160.30451033</v>
      </c>
      <c r="F427" s="84">
        <v>160.30451033</v>
      </c>
    </row>
    <row r="428" spans="1:6" ht="12.75" customHeight="1" x14ac:dyDescent="0.2">
      <c r="A428" s="83" t="s">
        <v>169</v>
      </c>
      <c r="B428" s="83">
        <v>12</v>
      </c>
      <c r="C428" s="84">
        <v>777.34272270999998</v>
      </c>
      <c r="D428" s="84">
        <v>768.47950246000005</v>
      </c>
      <c r="E428" s="84">
        <v>156.03845593</v>
      </c>
      <c r="F428" s="84">
        <v>156.03845593</v>
      </c>
    </row>
    <row r="429" spans="1:6" ht="12.75" customHeight="1" x14ac:dyDescent="0.2">
      <c r="A429" s="83" t="s">
        <v>169</v>
      </c>
      <c r="B429" s="83">
        <v>13</v>
      </c>
      <c r="C429" s="84">
        <v>774.76644018000002</v>
      </c>
      <c r="D429" s="84">
        <v>764.62459151999997</v>
      </c>
      <c r="E429" s="84">
        <v>155.25572281999999</v>
      </c>
      <c r="F429" s="84">
        <v>155.25572281999999</v>
      </c>
    </row>
    <row r="430" spans="1:6" ht="12.75" customHeight="1" x14ac:dyDescent="0.2">
      <c r="A430" s="83" t="s">
        <v>169</v>
      </c>
      <c r="B430" s="83">
        <v>14</v>
      </c>
      <c r="C430" s="84">
        <v>775.75600672999997</v>
      </c>
      <c r="D430" s="84">
        <v>765.49244323000005</v>
      </c>
      <c r="E430" s="84">
        <v>155.43193864</v>
      </c>
      <c r="F430" s="84">
        <v>155.43193864</v>
      </c>
    </row>
    <row r="431" spans="1:6" ht="12.75" customHeight="1" x14ac:dyDescent="0.2">
      <c r="A431" s="83" t="s">
        <v>169</v>
      </c>
      <c r="B431" s="83">
        <v>15</v>
      </c>
      <c r="C431" s="84">
        <v>773.91697074000001</v>
      </c>
      <c r="D431" s="84">
        <v>764.39598004000004</v>
      </c>
      <c r="E431" s="84">
        <v>155.20930365000001</v>
      </c>
      <c r="F431" s="84">
        <v>155.20930365000001</v>
      </c>
    </row>
    <row r="432" spans="1:6" ht="12.75" customHeight="1" x14ac:dyDescent="0.2">
      <c r="A432" s="83" t="s">
        <v>169</v>
      </c>
      <c r="B432" s="83">
        <v>16</v>
      </c>
      <c r="C432" s="84">
        <v>773.08516877</v>
      </c>
      <c r="D432" s="84">
        <v>765.27283668999996</v>
      </c>
      <c r="E432" s="84">
        <v>155.38734790000001</v>
      </c>
      <c r="F432" s="84">
        <v>155.38734790000001</v>
      </c>
    </row>
    <row r="433" spans="1:6" ht="12.75" customHeight="1" x14ac:dyDescent="0.2">
      <c r="A433" s="83" t="s">
        <v>169</v>
      </c>
      <c r="B433" s="83">
        <v>17</v>
      </c>
      <c r="C433" s="84">
        <v>769.97228392</v>
      </c>
      <c r="D433" s="84">
        <v>763.20852048999996</v>
      </c>
      <c r="E433" s="84">
        <v>154.96819201</v>
      </c>
      <c r="F433" s="84">
        <v>154.96819201</v>
      </c>
    </row>
    <row r="434" spans="1:6" ht="12.75" customHeight="1" x14ac:dyDescent="0.2">
      <c r="A434" s="83" t="s">
        <v>169</v>
      </c>
      <c r="B434" s="83">
        <v>18</v>
      </c>
      <c r="C434" s="84">
        <v>779.08110321000004</v>
      </c>
      <c r="D434" s="84">
        <v>775.21563503000004</v>
      </c>
      <c r="E434" s="84">
        <v>157.40621619999999</v>
      </c>
      <c r="F434" s="84">
        <v>157.40621619999999</v>
      </c>
    </row>
    <row r="435" spans="1:6" ht="12.75" customHeight="1" x14ac:dyDescent="0.2">
      <c r="A435" s="83" t="s">
        <v>169</v>
      </c>
      <c r="B435" s="83">
        <v>19</v>
      </c>
      <c r="C435" s="84">
        <v>802.10311119000005</v>
      </c>
      <c r="D435" s="84">
        <v>792.86015377000001</v>
      </c>
      <c r="E435" s="84">
        <v>160.98890571999999</v>
      </c>
      <c r="F435" s="84">
        <v>160.98890571999999</v>
      </c>
    </row>
    <row r="436" spans="1:6" ht="12.75" customHeight="1" x14ac:dyDescent="0.2">
      <c r="A436" s="83" t="s">
        <v>169</v>
      </c>
      <c r="B436" s="83">
        <v>20</v>
      </c>
      <c r="C436" s="84">
        <v>797.27753628000005</v>
      </c>
      <c r="D436" s="84">
        <v>790.83915447000004</v>
      </c>
      <c r="E436" s="84">
        <v>160.57854524000001</v>
      </c>
      <c r="F436" s="84">
        <v>160.57854524000001</v>
      </c>
    </row>
    <row r="437" spans="1:6" ht="12.75" customHeight="1" x14ac:dyDescent="0.2">
      <c r="A437" s="83" t="s">
        <v>169</v>
      </c>
      <c r="B437" s="83">
        <v>21</v>
      </c>
      <c r="C437" s="84">
        <v>790.87006423000003</v>
      </c>
      <c r="D437" s="84">
        <v>780.38962155000002</v>
      </c>
      <c r="E437" s="84">
        <v>158.45678536</v>
      </c>
      <c r="F437" s="84">
        <v>158.45678536</v>
      </c>
    </row>
    <row r="438" spans="1:6" ht="12.75" customHeight="1" x14ac:dyDescent="0.2">
      <c r="A438" s="83" t="s">
        <v>169</v>
      </c>
      <c r="B438" s="83">
        <v>22</v>
      </c>
      <c r="C438" s="84">
        <v>783.02571553999996</v>
      </c>
      <c r="D438" s="84">
        <v>772.78233390000003</v>
      </c>
      <c r="E438" s="84">
        <v>156.91213854</v>
      </c>
      <c r="F438" s="84">
        <v>156.91213854</v>
      </c>
    </row>
    <row r="439" spans="1:6" ht="12.75" customHeight="1" x14ac:dyDescent="0.2">
      <c r="A439" s="83" t="s">
        <v>169</v>
      </c>
      <c r="B439" s="83">
        <v>23</v>
      </c>
      <c r="C439" s="84">
        <v>775.70853236999994</v>
      </c>
      <c r="D439" s="84">
        <v>765.19261539000001</v>
      </c>
      <c r="E439" s="84">
        <v>155.3710591</v>
      </c>
      <c r="F439" s="84">
        <v>155.3710591</v>
      </c>
    </row>
    <row r="440" spans="1:6" ht="12.75" customHeight="1" x14ac:dyDescent="0.2">
      <c r="A440" s="83" t="s">
        <v>169</v>
      </c>
      <c r="B440" s="83">
        <v>24</v>
      </c>
      <c r="C440" s="84">
        <v>777.19855498000004</v>
      </c>
      <c r="D440" s="84">
        <v>766.89978115999997</v>
      </c>
      <c r="E440" s="84">
        <v>155.71769621000001</v>
      </c>
      <c r="F440" s="84">
        <v>155.71769621000001</v>
      </c>
    </row>
    <row r="441" spans="1:6" ht="12.75" customHeight="1" x14ac:dyDescent="0.2">
      <c r="A441" s="83" t="s">
        <v>170</v>
      </c>
      <c r="B441" s="83">
        <v>1</v>
      </c>
      <c r="C441" s="84">
        <v>780.28695713000002</v>
      </c>
      <c r="D441" s="84">
        <v>771.89075425999999</v>
      </c>
      <c r="E441" s="84">
        <v>156.73110481000001</v>
      </c>
      <c r="F441" s="84">
        <v>156.73110481000001</v>
      </c>
    </row>
    <row r="442" spans="1:6" ht="12.75" customHeight="1" x14ac:dyDescent="0.2">
      <c r="A442" s="83" t="s">
        <v>170</v>
      </c>
      <c r="B442" s="83">
        <v>2</v>
      </c>
      <c r="C442" s="84">
        <v>793.76340230999995</v>
      </c>
      <c r="D442" s="84">
        <v>783.94199403000005</v>
      </c>
      <c r="E442" s="84">
        <v>159.17808855000001</v>
      </c>
      <c r="F442" s="84">
        <v>159.17808855000001</v>
      </c>
    </row>
    <row r="443" spans="1:6" ht="12.75" customHeight="1" x14ac:dyDescent="0.2">
      <c r="A443" s="83" t="s">
        <v>170</v>
      </c>
      <c r="B443" s="83">
        <v>3</v>
      </c>
      <c r="C443" s="84">
        <v>785.73602953</v>
      </c>
      <c r="D443" s="84">
        <v>775.56313251999995</v>
      </c>
      <c r="E443" s="84">
        <v>157.47677497000001</v>
      </c>
      <c r="F443" s="84">
        <v>157.47677497000001</v>
      </c>
    </row>
    <row r="444" spans="1:6" ht="12.75" customHeight="1" x14ac:dyDescent="0.2">
      <c r="A444" s="83" t="s">
        <v>170</v>
      </c>
      <c r="B444" s="83">
        <v>4</v>
      </c>
      <c r="C444" s="84">
        <v>794.39697383999999</v>
      </c>
      <c r="D444" s="84">
        <v>783.98157565999998</v>
      </c>
      <c r="E444" s="84">
        <v>159.18612553</v>
      </c>
      <c r="F444" s="84">
        <v>159.18612553</v>
      </c>
    </row>
    <row r="445" spans="1:6" ht="12.75" customHeight="1" x14ac:dyDescent="0.2">
      <c r="A445" s="83" t="s">
        <v>170</v>
      </c>
      <c r="B445" s="83">
        <v>5</v>
      </c>
      <c r="C445" s="84">
        <v>785.36827962999996</v>
      </c>
      <c r="D445" s="84">
        <v>775.05291724999995</v>
      </c>
      <c r="E445" s="84">
        <v>157.37317662999999</v>
      </c>
      <c r="F445" s="84">
        <v>157.37317662999999</v>
      </c>
    </row>
    <row r="446" spans="1:6" ht="12.75" customHeight="1" x14ac:dyDescent="0.2">
      <c r="A446" s="83" t="s">
        <v>170</v>
      </c>
      <c r="B446" s="83">
        <v>6</v>
      </c>
      <c r="C446" s="84">
        <v>789.39495308000005</v>
      </c>
      <c r="D446" s="84">
        <v>778.87510311000005</v>
      </c>
      <c r="E446" s="84">
        <v>158.14926496000001</v>
      </c>
      <c r="F446" s="84">
        <v>158.14926496000001</v>
      </c>
    </row>
    <row r="447" spans="1:6" ht="12.75" customHeight="1" x14ac:dyDescent="0.2">
      <c r="A447" s="83" t="s">
        <v>170</v>
      </c>
      <c r="B447" s="83">
        <v>7</v>
      </c>
      <c r="C447" s="84">
        <v>809.30829556000003</v>
      </c>
      <c r="D447" s="84">
        <v>798.68776587000002</v>
      </c>
      <c r="E447" s="84">
        <v>162.17219244</v>
      </c>
      <c r="F447" s="84">
        <v>162.17219244</v>
      </c>
    </row>
    <row r="448" spans="1:6" ht="12.75" customHeight="1" x14ac:dyDescent="0.2">
      <c r="A448" s="83" t="s">
        <v>170</v>
      </c>
      <c r="B448" s="83">
        <v>8</v>
      </c>
      <c r="C448" s="84">
        <v>839.23597832999997</v>
      </c>
      <c r="D448" s="84">
        <v>828.24733787000002</v>
      </c>
      <c r="E448" s="84">
        <v>168.17421325999999</v>
      </c>
      <c r="F448" s="84">
        <v>168.17421325999999</v>
      </c>
    </row>
    <row r="449" spans="1:6" ht="12.75" customHeight="1" x14ac:dyDescent="0.2">
      <c r="A449" s="83" t="s">
        <v>170</v>
      </c>
      <c r="B449" s="83">
        <v>9</v>
      </c>
      <c r="C449" s="84">
        <v>856.72142086999997</v>
      </c>
      <c r="D449" s="84">
        <v>846.75590629999999</v>
      </c>
      <c r="E449" s="84">
        <v>171.93234659999999</v>
      </c>
      <c r="F449" s="84">
        <v>171.93234659999999</v>
      </c>
    </row>
    <row r="450" spans="1:6" ht="12.75" customHeight="1" x14ac:dyDescent="0.2">
      <c r="A450" s="83" t="s">
        <v>170</v>
      </c>
      <c r="B450" s="83">
        <v>10</v>
      </c>
      <c r="C450" s="84">
        <v>870.13383221000004</v>
      </c>
      <c r="D450" s="84">
        <v>859.05458123000005</v>
      </c>
      <c r="E450" s="84">
        <v>174.42957163</v>
      </c>
      <c r="F450" s="84">
        <v>174.42957163</v>
      </c>
    </row>
    <row r="451" spans="1:6" ht="12.75" customHeight="1" x14ac:dyDescent="0.2">
      <c r="A451" s="83" t="s">
        <v>170</v>
      </c>
      <c r="B451" s="83">
        <v>11</v>
      </c>
      <c r="C451" s="84">
        <v>840.88626189000001</v>
      </c>
      <c r="D451" s="84">
        <v>827.19900489999998</v>
      </c>
      <c r="E451" s="84">
        <v>167.96135103</v>
      </c>
      <c r="F451" s="84">
        <v>167.96135103</v>
      </c>
    </row>
    <row r="452" spans="1:6" ht="12.75" customHeight="1" x14ac:dyDescent="0.2">
      <c r="A452" s="83" t="s">
        <v>170</v>
      </c>
      <c r="B452" s="83">
        <v>12</v>
      </c>
      <c r="C452" s="84">
        <v>814.08586898999999</v>
      </c>
      <c r="D452" s="84">
        <v>804.31407897999998</v>
      </c>
      <c r="E452" s="84">
        <v>163.31460575</v>
      </c>
      <c r="F452" s="84">
        <v>163.31460575</v>
      </c>
    </row>
    <row r="453" spans="1:6" ht="12.75" customHeight="1" x14ac:dyDescent="0.2">
      <c r="A453" s="83" t="s">
        <v>170</v>
      </c>
      <c r="B453" s="83">
        <v>13</v>
      </c>
      <c r="C453" s="84">
        <v>810.53199932999996</v>
      </c>
      <c r="D453" s="84">
        <v>800.18423869000003</v>
      </c>
      <c r="E453" s="84">
        <v>162.47604870000001</v>
      </c>
      <c r="F453" s="84">
        <v>162.47604870000001</v>
      </c>
    </row>
    <row r="454" spans="1:6" ht="12.75" customHeight="1" x14ac:dyDescent="0.2">
      <c r="A454" s="83" t="s">
        <v>170</v>
      </c>
      <c r="B454" s="83">
        <v>14</v>
      </c>
      <c r="C454" s="84">
        <v>810.21509030000004</v>
      </c>
      <c r="D454" s="84">
        <v>799.91871761000004</v>
      </c>
      <c r="E454" s="84">
        <v>162.42213509999999</v>
      </c>
      <c r="F454" s="84">
        <v>162.42213509999999</v>
      </c>
    </row>
    <row r="455" spans="1:6" ht="12.75" customHeight="1" x14ac:dyDescent="0.2">
      <c r="A455" s="83" t="s">
        <v>170</v>
      </c>
      <c r="B455" s="83">
        <v>15</v>
      </c>
      <c r="C455" s="84">
        <v>805.81088141999999</v>
      </c>
      <c r="D455" s="84">
        <v>800.82537530000002</v>
      </c>
      <c r="E455" s="84">
        <v>162.60623039999999</v>
      </c>
      <c r="F455" s="84">
        <v>162.60623039999999</v>
      </c>
    </row>
    <row r="456" spans="1:6" ht="12.75" customHeight="1" x14ac:dyDescent="0.2">
      <c r="A456" s="83" t="s">
        <v>170</v>
      </c>
      <c r="B456" s="83">
        <v>16</v>
      </c>
      <c r="C456" s="84">
        <v>808.49470930999996</v>
      </c>
      <c r="D456" s="84">
        <v>798.316192</v>
      </c>
      <c r="E456" s="84">
        <v>162.096745</v>
      </c>
      <c r="F456" s="84">
        <v>162.096745</v>
      </c>
    </row>
    <row r="457" spans="1:6" ht="12.75" customHeight="1" x14ac:dyDescent="0.2">
      <c r="A457" s="83" t="s">
        <v>170</v>
      </c>
      <c r="B457" s="83">
        <v>17</v>
      </c>
      <c r="C457" s="84">
        <v>805.15124236999998</v>
      </c>
      <c r="D457" s="84">
        <v>797.72905150999998</v>
      </c>
      <c r="E457" s="84">
        <v>161.97752711999999</v>
      </c>
      <c r="F457" s="84">
        <v>161.97752711999999</v>
      </c>
    </row>
    <row r="458" spans="1:6" ht="12.75" customHeight="1" x14ac:dyDescent="0.2">
      <c r="A458" s="83" t="s">
        <v>170</v>
      </c>
      <c r="B458" s="83">
        <v>18</v>
      </c>
      <c r="C458" s="84">
        <v>815.84743441000001</v>
      </c>
      <c r="D458" s="84">
        <v>810.43707271000005</v>
      </c>
      <c r="E458" s="84">
        <v>164.55786921000001</v>
      </c>
      <c r="F458" s="84">
        <v>164.55786921000001</v>
      </c>
    </row>
    <row r="459" spans="1:6" ht="12.75" customHeight="1" x14ac:dyDescent="0.2">
      <c r="A459" s="83" t="s">
        <v>170</v>
      </c>
      <c r="B459" s="83">
        <v>19</v>
      </c>
      <c r="C459" s="84">
        <v>832.14686692999999</v>
      </c>
      <c r="D459" s="84">
        <v>826.50573073999999</v>
      </c>
      <c r="E459" s="84">
        <v>167.82058289</v>
      </c>
      <c r="F459" s="84">
        <v>167.82058289</v>
      </c>
    </row>
    <row r="460" spans="1:6" ht="12.75" customHeight="1" x14ac:dyDescent="0.2">
      <c r="A460" s="83" t="s">
        <v>170</v>
      </c>
      <c r="B460" s="83">
        <v>20</v>
      </c>
      <c r="C460" s="84">
        <v>829.58033534000003</v>
      </c>
      <c r="D460" s="84">
        <v>824.41226142999994</v>
      </c>
      <c r="E460" s="84">
        <v>167.39550750999999</v>
      </c>
      <c r="F460" s="84">
        <v>167.39550750999999</v>
      </c>
    </row>
    <row r="461" spans="1:6" ht="12.75" customHeight="1" x14ac:dyDescent="0.2">
      <c r="A461" s="83" t="s">
        <v>170</v>
      </c>
      <c r="B461" s="83">
        <v>21</v>
      </c>
      <c r="C461" s="84">
        <v>829.05341331</v>
      </c>
      <c r="D461" s="84">
        <v>818.01318592999996</v>
      </c>
      <c r="E461" s="84">
        <v>166.09618610999999</v>
      </c>
      <c r="F461" s="84">
        <v>166.09618610999999</v>
      </c>
    </row>
    <row r="462" spans="1:6" ht="12.75" customHeight="1" x14ac:dyDescent="0.2">
      <c r="A462" s="83" t="s">
        <v>170</v>
      </c>
      <c r="B462" s="83">
        <v>22</v>
      </c>
      <c r="C462" s="84">
        <v>825.55956776999994</v>
      </c>
      <c r="D462" s="84">
        <v>814.78290303000006</v>
      </c>
      <c r="E462" s="84">
        <v>165.44028266999999</v>
      </c>
      <c r="F462" s="84">
        <v>165.44028266999999</v>
      </c>
    </row>
    <row r="463" spans="1:6" ht="12.75" customHeight="1" x14ac:dyDescent="0.2">
      <c r="A463" s="83" t="s">
        <v>170</v>
      </c>
      <c r="B463" s="83">
        <v>23</v>
      </c>
      <c r="C463" s="84">
        <v>816.58976027000006</v>
      </c>
      <c r="D463" s="84">
        <v>805.79037815000004</v>
      </c>
      <c r="E463" s="84">
        <v>163.61436578000001</v>
      </c>
      <c r="F463" s="84">
        <v>163.61436578000001</v>
      </c>
    </row>
    <row r="464" spans="1:6" ht="12.75" customHeight="1" x14ac:dyDescent="0.2">
      <c r="A464" s="83" t="s">
        <v>170</v>
      </c>
      <c r="B464" s="83">
        <v>24</v>
      </c>
      <c r="C464" s="84">
        <v>813.46871490000001</v>
      </c>
      <c r="D464" s="84">
        <v>802.95944790999999</v>
      </c>
      <c r="E464" s="84">
        <v>163.03955020999999</v>
      </c>
      <c r="F464" s="84">
        <v>163.03955020999999</v>
      </c>
    </row>
    <row r="465" spans="1:6" ht="12.75" customHeight="1" x14ac:dyDescent="0.2">
      <c r="A465" s="83" t="s">
        <v>171</v>
      </c>
      <c r="B465" s="83">
        <v>1</v>
      </c>
      <c r="C465" s="84">
        <v>879.15438004999999</v>
      </c>
      <c r="D465" s="84">
        <v>870.32888431000003</v>
      </c>
      <c r="E465" s="84">
        <v>176.71879969</v>
      </c>
      <c r="F465" s="84">
        <v>176.71879969</v>
      </c>
    </row>
    <row r="466" spans="1:6" ht="12.75" customHeight="1" x14ac:dyDescent="0.2">
      <c r="A466" s="83" t="s">
        <v>171</v>
      </c>
      <c r="B466" s="83">
        <v>2</v>
      </c>
      <c r="C466" s="84">
        <v>903.98465751000003</v>
      </c>
      <c r="D466" s="84">
        <v>892.96343958</v>
      </c>
      <c r="E466" s="84">
        <v>181.31470763999999</v>
      </c>
      <c r="F466" s="84">
        <v>181.31470763999999</v>
      </c>
    </row>
    <row r="467" spans="1:6" ht="12.75" customHeight="1" x14ac:dyDescent="0.2">
      <c r="A467" s="83" t="s">
        <v>171</v>
      </c>
      <c r="B467" s="83">
        <v>3</v>
      </c>
      <c r="C467" s="84">
        <v>904.12059833000001</v>
      </c>
      <c r="D467" s="84">
        <v>892.80426677000003</v>
      </c>
      <c r="E467" s="84">
        <v>181.28238787000001</v>
      </c>
      <c r="F467" s="84">
        <v>181.28238787000001</v>
      </c>
    </row>
    <row r="468" spans="1:6" ht="12.75" customHeight="1" x14ac:dyDescent="0.2">
      <c r="A468" s="83" t="s">
        <v>171</v>
      </c>
      <c r="B468" s="83">
        <v>4</v>
      </c>
      <c r="C468" s="84">
        <v>905.26025580999999</v>
      </c>
      <c r="D468" s="84">
        <v>893.79857772000003</v>
      </c>
      <c r="E468" s="84">
        <v>181.48428102</v>
      </c>
      <c r="F468" s="84">
        <v>181.48428102</v>
      </c>
    </row>
    <row r="469" spans="1:6" ht="12.75" customHeight="1" x14ac:dyDescent="0.2">
      <c r="A469" s="83" t="s">
        <v>171</v>
      </c>
      <c r="B469" s="83">
        <v>5</v>
      </c>
      <c r="C469" s="84">
        <v>891.25686327999995</v>
      </c>
      <c r="D469" s="84">
        <v>880.31986049</v>
      </c>
      <c r="E469" s="84">
        <v>178.74745041</v>
      </c>
      <c r="F469" s="84">
        <v>178.74745041</v>
      </c>
    </row>
    <row r="470" spans="1:6" ht="12.75" customHeight="1" x14ac:dyDescent="0.2">
      <c r="A470" s="83" t="s">
        <v>171</v>
      </c>
      <c r="B470" s="83">
        <v>6</v>
      </c>
      <c r="C470" s="84">
        <v>887.36918937999997</v>
      </c>
      <c r="D470" s="84">
        <v>876.33386494000001</v>
      </c>
      <c r="E470" s="84">
        <v>177.93810078999999</v>
      </c>
      <c r="F470" s="84">
        <v>177.93810078999999</v>
      </c>
    </row>
    <row r="471" spans="1:6" ht="12.75" customHeight="1" x14ac:dyDescent="0.2">
      <c r="A471" s="83" t="s">
        <v>171</v>
      </c>
      <c r="B471" s="83">
        <v>7</v>
      </c>
      <c r="C471" s="84">
        <v>863.27107856999999</v>
      </c>
      <c r="D471" s="84">
        <v>852.60789591000002</v>
      </c>
      <c r="E471" s="84">
        <v>173.12058314000001</v>
      </c>
      <c r="F471" s="84">
        <v>173.12058314000001</v>
      </c>
    </row>
    <row r="472" spans="1:6" ht="12.75" customHeight="1" x14ac:dyDescent="0.2">
      <c r="A472" s="83" t="s">
        <v>171</v>
      </c>
      <c r="B472" s="83">
        <v>8</v>
      </c>
      <c r="C472" s="84">
        <v>871.92195409999999</v>
      </c>
      <c r="D472" s="84">
        <v>860.89939809999998</v>
      </c>
      <c r="E472" s="84">
        <v>174.80415855000001</v>
      </c>
      <c r="F472" s="84">
        <v>174.80415855000001</v>
      </c>
    </row>
    <row r="473" spans="1:6" ht="12.75" customHeight="1" x14ac:dyDescent="0.2">
      <c r="A473" s="83" t="s">
        <v>171</v>
      </c>
      <c r="B473" s="83">
        <v>9</v>
      </c>
      <c r="C473" s="84">
        <v>876.70307197</v>
      </c>
      <c r="D473" s="84">
        <v>867.92279844999996</v>
      </c>
      <c r="E473" s="84">
        <v>176.23024805</v>
      </c>
      <c r="F473" s="84">
        <v>176.23024805</v>
      </c>
    </row>
    <row r="474" spans="1:6" ht="12.75" customHeight="1" x14ac:dyDescent="0.2">
      <c r="A474" s="83" t="s">
        <v>171</v>
      </c>
      <c r="B474" s="83">
        <v>10</v>
      </c>
      <c r="C474" s="84">
        <v>886.60030957000004</v>
      </c>
      <c r="D474" s="84">
        <v>875.17547334000005</v>
      </c>
      <c r="E474" s="84">
        <v>177.70289134999999</v>
      </c>
      <c r="F474" s="84">
        <v>177.70289134999999</v>
      </c>
    </row>
    <row r="475" spans="1:6" ht="12.75" customHeight="1" x14ac:dyDescent="0.2">
      <c r="A475" s="83" t="s">
        <v>171</v>
      </c>
      <c r="B475" s="83">
        <v>11</v>
      </c>
      <c r="C475" s="84">
        <v>851.69541764999997</v>
      </c>
      <c r="D475" s="84">
        <v>837.33753632000003</v>
      </c>
      <c r="E475" s="84">
        <v>170.01996259000001</v>
      </c>
      <c r="F475" s="84">
        <v>170.01996259000001</v>
      </c>
    </row>
    <row r="476" spans="1:6" ht="12.75" customHeight="1" x14ac:dyDescent="0.2">
      <c r="A476" s="83" t="s">
        <v>171</v>
      </c>
      <c r="B476" s="83">
        <v>12</v>
      </c>
      <c r="C476" s="84">
        <v>825.95835240999997</v>
      </c>
      <c r="D476" s="84">
        <v>821.07810444999996</v>
      </c>
      <c r="E476" s="84">
        <v>166.71851261</v>
      </c>
      <c r="F476" s="84">
        <v>166.71851261</v>
      </c>
    </row>
    <row r="477" spans="1:6" ht="12.75" customHeight="1" x14ac:dyDescent="0.2">
      <c r="A477" s="83" t="s">
        <v>171</v>
      </c>
      <c r="B477" s="83">
        <v>13</v>
      </c>
      <c r="C477" s="84">
        <v>826.88372794999998</v>
      </c>
      <c r="D477" s="84">
        <v>816.20306194</v>
      </c>
      <c r="E477" s="84">
        <v>165.72864351999999</v>
      </c>
      <c r="F477" s="84">
        <v>165.72864351999999</v>
      </c>
    </row>
    <row r="478" spans="1:6" ht="12.75" customHeight="1" x14ac:dyDescent="0.2">
      <c r="A478" s="83" t="s">
        <v>171</v>
      </c>
      <c r="B478" s="83">
        <v>14</v>
      </c>
      <c r="C478" s="84">
        <v>823.00901412999997</v>
      </c>
      <c r="D478" s="84">
        <v>812.24918792000005</v>
      </c>
      <c r="E478" s="84">
        <v>164.92581612000001</v>
      </c>
      <c r="F478" s="84">
        <v>164.92581612000001</v>
      </c>
    </row>
    <row r="479" spans="1:6" ht="12.75" customHeight="1" x14ac:dyDescent="0.2">
      <c r="A479" s="83" t="s">
        <v>171</v>
      </c>
      <c r="B479" s="83">
        <v>15</v>
      </c>
      <c r="C479" s="84">
        <v>820.75974724000002</v>
      </c>
      <c r="D479" s="84">
        <v>812.00997498000004</v>
      </c>
      <c r="E479" s="84">
        <v>164.87724434</v>
      </c>
      <c r="F479" s="84">
        <v>164.87724434</v>
      </c>
    </row>
    <row r="480" spans="1:6" ht="12.75" customHeight="1" x14ac:dyDescent="0.2">
      <c r="A480" s="83" t="s">
        <v>171</v>
      </c>
      <c r="B480" s="83">
        <v>16</v>
      </c>
      <c r="C480" s="84">
        <v>817.40724043</v>
      </c>
      <c r="D480" s="84">
        <v>813.85921386999996</v>
      </c>
      <c r="E480" s="84">
        <v>165.25272914999999</v>
      </c>
      <c r="F480" s="84">
        <v>165.25272914999999</v>
      </c>
    </row>
    <row r="481" spans="1:6" ht="12.75" customHeight="1" x14ac:dyDescent="0.2">
      <c r="A481" s="83" t="s">
        <v>171</v>
      </c>
      <c r="B481" s="83">
        <v>17</v>
      </c>
      <c r="C481" s="84">
        <v>821.90494807000005</v>
      </c>
      <c r="D481" s="84">
        <v>812.42837990999999</v>
      </c>
      <c r="E481" s="84">
        <v>164.96220074999999</v>
      </c>
      <c r="F481" s="84">
        <v>164.96220074999999</v>
      </c>
    </row>
    <row r="482" spans="1:6" ht="12.75" customHeight="1" x14ac:dyDescent="0.2">
      <c r="A482" s="83" t="s">
        <v>171</v>
      </c>
      <c r="B482" s="83">
        <v>18</v>
      </c>
      <c r="C482" s="84">
        <v>833.55634370999996</v>
      </c>
      <c r="D482" s="84">
        <v>822.95364814000004</v>
      </c>
      <c r="E482" s="84">
        <v>167.09933856000001</v>
      </c>
      <c r="F482" s="84">
        <v>167.09933856000001</v>
      </c>
    </row>
    <row r="483" spans="1:6" ht="12.75" customHeight="1" x14ac:dyDescent="0.2">
      <c r="A483" s="83" t="s">
        <v>171</v>
      </c>
      <c r="B483" s="83">
        <v>19</v>
      </c>
      <c r="C483" s="84">
        <v>847.23789457999999</v>
      </c>
      <c r="D483" s="84">
        <v>836.09241941000005</v>
      </c>
      <c r="E483" s="84">
        <v>169.76714372000001</v>
      </c>
      <c r="F483" s="84">
        <v>169.76714372000001</v>
      </c>
    </row>
    <row r="484" spans="1:6" ht="12.75" customHeight="1" x14ac:dyDescent="0.2">
      <c r="A484" s="83" t="s">
        <v>171</v>
      </c>
      <c r="B484" s="83">
        <v>20</v>
      </c>
      <c r="C484" s="84">
        <v>843.88246157000003</v>
      </c>
      <c r="D484" s="84">
        <v>832.70644904999995</v>
      </c>
      <c r="E484" s="84">
        <v>169.0796282</v>
      </c>
      <c r="F484" s="84">
        <v>169.0796282</v>
      </c>
    </row>
    <row r="485" spans="1:6" ht="12.75" customHeight="1" x14ac:dyDescent="0.2">
      <c r="A485" s="83" t="s">
        <v>171</v>
      </c>
      <c r="B485" s="83">
        <v>21</v>
      </c>
      <c r="C485" s="84">
        <v>839.31993586999999</v>
      </c>
      <c r="D485" s="84">
        <v>828.41858213</v>
      </c>
      <c r="E485" s="84">
        <v>168.20898412</v>
      </c>
      <c r="F485" s="84">
        <v>168.20898412</v>
      </c>
    </row>
    <row r="486" spans="1:6" ht="12.75" customHeight="1" x14ac:dyDescent="0.2">
      <c r="A486" s="83" t="s">
        <v>171</v>
      </c>
      <c r="B486" s="83">
        <v>22</v>
      </c>
      <c r="C486" s="84">
        <v>835.57624246</v>
      </c>
      <c r="D486" s="84">
        <v>824.90510085999995</v>
      </c>
      <c r="E486" s="84">
        <v>167.49557772</v>
      </c>
      <c r="F486" s="84">
        <v>167.49557772</v>
      </c>
    </row>
    <row r="487" spans="1:6" ht="12.75" customHeight="1" x14ac:dyDescent="0.2">
      <c r="A487" s="83" t="s">
        <v>171</v>
      </c>
      <c r="B487" s="83">
        <v>23</v>
      </c>
      <c r="C487" s="84">
        <v>832.10271622000005</v>
      </c>
      <c r="D487" s="84">
        <v>821.25255382</v>
      </c>
      <c r="E487" s="84">
        <v>166.75393425999999</v>
      </c>
      <c r="F487" s="84">
        <v>166.75393425999999</v>
      </c>
    </row>
    <row r="488" spans="1:6" ht="12.75" customHeight="1" x14ac:dyDescent="0.2">
      <c r="A488" s="83" t="s">
        <v>171</v>
      </c>
      <c r="B488" s="83">
        <v>24</v>
      </c>
      <c r="C488" s="84">
        <v>837.03808147999996</v>
      </c>
      <c r="D488" s="84">
        <v>826.34735019000004</v>
      </c>
      <c r="E488" s="84">
        <v>167.78842399000001</v>
      </c>
      <c r="F488" s="84">
        <v>167.78842399000001</v>
      </c>
    </row>
    <row r="489" spans="1:6" ht="12.75" customHeight="1" x14ac:dyDescent="0.2">
      <c r="A489" s="83" t="s">
        <v>172</v>
      </c>
      <c r="B489" s="83">
        <v>1</v>
      </c>
      <c r="C489" s="84">
        <v>811.61627432</v>
      </c>
      <c r="D489" s="84">
        <v>806.58492048999994</v>
      </c>
      <c r="E489" s="84">
        <v>163.77569625000001</v>
      </c>
      <c r="F489" s="84">
        <v>163.77569625000001</v>
      </c>
    </row>
    <row r="490" spans="1:6" ht="12.75" customHeight="1" x14ac:dyDescent="0.2">
      <c r="A490" s="83" t="s">
        <v>172</v>
      </c>
      <c r="B490" s="83">
        <v>2</v>
      </c>
      <c r="C490" s="84">
        <v>822.65690386999995</v>
      </c>
      <c r="D490" s="84">
        <v>818.51931846000002</v>
      </c>
      <c r="E490" s="84">
        <v>166.19895546000001</v>
      </c>
      <c r="F490" s="84">
        <v>166.19895546000001</v>
      </c>
    </row>
    <row r="491" spans="1:6" ht="12.75" customHeight="1" x14ac:dyDescent="0.2">
      <c r="A491" s="83" t="s">
        <v>172</v>
      </c>
      <c r="B491" s="83">
        <v>3</v>
      </c>
      <c r="C491" s="84">
        <v>821.26904535000006</v>
      </c>
      <c r="D491" s="84">
        <v>818.13735618999999</v>
      </c>
      <c r="E491" s="84">
        <v>166.12139866999999</v>
      </c>
      <c r="F491" s="84">
        <v>166.12139866999999</v>
      </c>
    </row>
    <row r="492" spans="1:6" ht="12.75" customHeight="1" x14ac:dyDescent="0.2">
      <c r="A492" s="83" t="s">
        <v>172</v>
      </c>
      <c r="B492" s="83">
        <v>4</v>
      </c>
      <c r="C492" s="84">
        <v>831.18754853999997</v>
      </c>
      <c r="D492" s="84">
        <v>825.11328757000001</v>
      </c>
      <c r="E492" s="84">
        <v>167.53784967999999</v>
      </c>
      <c r="F492" s="84">
        <v>167.53784967999999</v>
      </c>
    </row>
    <row r="493" spans="1:6" ht="12.75" customHeight="1" x14ac:dyDescent="0.2">
      <c r="A493" s="83" t="s">
        <v>172</v>
      </c>
      <c r="B493" s="83">
        <v>5</v>
      </c>
      <c r="C493" s="84">
        <v>819.36342556</v>
      </c>
      <c r="D493" s="84">
        <v>813.82277820000002</v>
      </c>
      <c r="E493" s="84">
        <v>165.24533095000001</v>
      </c>
      <c r="F493" s="84">
        <v>165.24533095000001</v>
      </c>
    </row>
    <row r="494" spans="1:6" ht="12.75" customHeight="1" x14ac:dyDescent="0.2">
      <c r="A494" s="83" t="s">
        <v>172</v>
      </c>
      <c r="B494" s="83">
        <v>6</v>
      </c>
      <c r="C494" s="84">
        <v>822.55704566999998</v>
      </c>
      <c r="D494" s="84">
        <v>814.99308882000003</v>
      </c>
      <c r="E494" s="84">
        <v>165.48296053000001</v>
      </c>
      <c r="F494" s="84">
        <v>165.48296053000001</v>
      </c>
    </row>
    <row r="495" spans="1:6" ht="12.75" customHeight="1" x14ac:dyDescent="0.2">
      <c r="A495" s="83" t="s">
        <v>172</v>
      </c>
      <c r="B495" s="83">
        <v>7</v>
      </c>
      <c r="C495" s="84">
        <v>829.22342149999997</v>
      </c>
      <c r="D495" s="84">
        <v>822.42272891000005</v>
      </c>
      <c r="E495" s="84">
        <v>166.99153631999999</v>
      </c>
      <c r="F495" s="84">
        <v>166.99153631999999</v>
      </c>
    </row>
    <row r="496" spans="1:6" ht="12.75" customHeight="1" x14ac:dyDescent="0.2">
      <c r="A496" s="83" t="s">
        <v>172</v>
      </c>
      <c r="B496" s="83">
        <v>8</v>
      </c>
      <c r="C496" s="84">
        <v>835.30694260999996</v>
      </c>
      <c r="D496" s="84">
        <v>831.16909095999995</v>
      </c>
      <c r="E496" s="84">
        <v>168.76747026000001</v>
      </c>
      <c r="F496" s="84">
        <v>168.76747026000001</v>
      </c>
    </row>
    <row r="497" spans="1:6" ht="12.75" customHeight="1" x14ac:dyDescent="0.2">
      <c r="A497" s="83" t="s">
        <v>172</v>
      </c>
      <c r="B497" s="83">
        <v>9</v>
      </c>
      <c r="C497" s="84">
        <v>844.36710803000005</v>
      </c>
      <c r="D497" s="84">
        <v>840.16709774000003</v>
      </c>
      <c r="E497" s="84">
        <v>170.59450022999999</v>
      </c>
      <c r="F497" s="84">
        <v>170.59450022999999</v>
      </c>
    </row>
    <row r="498" spans="1:6" ht="12.75" customHeight="1" x14ac:dyDescent="0.2">
      <c r="A498" s="83" t="s">
        <v>172</v>
      </c>
      <c r="B498" s="83">
        <v>10</v>
      </c>
      <c r="C498" s="84">
        <v>850.06687520000003</v>
      </c>
      <c r="D498" s="84">
        <v>846.66602992000003</v>
      </c>
      <c r="E498" s="84">
        <v>171.91409734999999</v>
      </c>
      <c r="F498" s="84">
        <v>171.91409734999999</v>
      </c>
    </row>
    <row r="499" spans="1:6" ht="12.75" customHeight="1" x14ac:dyDescent="0.2">
      <c r="A499" s="83" t="s">
        <v>172</v>
      </c>
      <c r="B499" s="83">
        <v>11</v>
      </c>
      <c r="C499" s="84">
        <v>830.97181680000006</v>
      </c>
      <c r="D499" s="84">
        <v>818.81490470999995</v>
      </c>
      <c r="E499" s="84">
        <v>166.25897375</v>
      </c>
      <c r="F499" s="84">
        <v>166.25897375</v>
      </c>
    </row>
    <row r="500" spans="1:6" ht="12.75" customHeight="1" x14ac:dyDescent="0.2">
      <c r="A500" s="83" t="s">
        <v>172</v>
      </c>
      <c r="B500" s="83">
        <v>12</v>
      </c>
      <c r="C500" s="84">
        <v>807.73114177000002</v>
      </c>
      <c r="D500" s="84">
        <v>795.90662957999996</v>
      </c>
      <c r="E500" s="84">
        <v>161.60748745000001</v>
      </c>
      <c r="F500" s="84">
        <v>161.60748745000001</v>
      </c>
    </row>
    <row r="501" spans="1:6" ht="12.75" customHeight="1" x14ac:dyDescent="0.2">
      <c r="A501" s="83" t="s">
        <v>172</v>
      </c>
      <c r="B501" s="83">
        <v>13</v>
      </c>
      <c r="C501" s="84">
        <v>795.21407661000001</v>
      </c>
      <c r="D501" s="84">
        <v>785.12632411000004</v>
      </c>
      <c r="E501" s="84">
        <v>159.41856476000001</v>
      </c>
      <c r="F501" s="84">
        <v>159.41856476000001</v>
      </c>
    </row>
    <row r="502" spans="1:6" ht="12.75" customHeight="1" x14ac:dyDescent="0.2">
      <c r="A502" s="83" t="s">
        <v>172</v>
      </c>
      <c r="B502" s="83">
        <v>14</v>
      </c>
      <c r="C502" s="84">
        <v>795.60700134000001</v>
      </c>
      <c r="D502" s="84">
        <v>785.52741604000005</v>
      </c>
      <c r="E502" s="84">
        <v>159.50000578999999</v>
      </c>
      <c r="F502" s="84">
        <v>159.50000578999999</v>
      </c>
    </row>
    <row r="503" spans="1:6" ht="12.75" customHeight="1" x14ac:dyDescent="0.2">
      <c r="A503" s="83" t="s">
        <v>172</v>
      </c>
      <c r="B503" s="83">
        <v>15</v>
      </c>
      <c r="C503" s="84">
        <v>792.36345733999997</v>
      </c>
      <c r="D503" s="84">
        <v>780.06569698999999</v>
      </c>
      <c r="E503" s="84">
        <v>158.39101303000001</v>
      </c>
      <c r="F503" s="84">
        <v>158.39101303000001</v>
      </c>
    </row>
    <row r="504" spans="1:6" ht="12.75" customHeight="1" x14ac:dyDescent="0.2">
      <c r="A504" s="83" t="s">
        <v>172</v>
      </c>
      <c r="B504" s="83">
        <v>16</v>
      </c>
      <c r="C504" s="84">
        <v>785.49608744</v>
      </c>
      <c r="D504" s="84">
        <v>775.37990989000002</v>
      </c>
      <c r="E504" s="84">
        <v>157.43957193</v>
      </c>
      <c r="F504" s="84">
        <v>157.43957193</v>
      </c>
    </row>
    <row r="505" spans="1:6" ht="12.75" customHeight="1" x14ac:dyDescent="0.2">
      <c r="A505" s="83" t="s">
        <v>172</v>
      </c>
      <c r="B505" s="83">
        <v>17</v>
      </c>
      <c r="C505" s="84">
        <v>795.02132018999998</v>
      </c>
      <c r="D505" s="84">
        <v>783.07436313999995</v>
      </c>
      <c r="E505" s="84">
        <v>159.00191756999999</v>
      </c>
      <c r="F505" s="84">
        <v>159.00191756999999</v>
      </c>
    </row>
    <row r="506" spans="1:6" ht="12.75" customHeight="1" x14ac:dyDescent="0.2">
      <c r="A506" s="83" t="s">
        <v>172</v>
      </c>
      <c r="B506" s="83">
        <v>18</v>
      </c>
      <c r="C506" s="84">
        <v>811.36818089999997</v>
      </c>
      <c r="D506" s="84">
        <v>799.51101856000002</v>
      </c>
      <c r="E506" s="84">
        <v>162.33935249999999</v>
      </c>
      <c r="F506" s="84">
        <v>162.33935249999999</v>
      </c>
    </row>
    <row r="507" spans="1:6" ht="12.75" customHeight="1" x14ac:dyDescent="0.2">
      <c r="A507" s="83" t="s">
        <v>172</v>
      </c>
      <c r="B507" s="83">
        <v>19</v>
      </c>
      <c r="C507" s="84">
        <v>818.07519629000001</v>
      </c>
      <c r="D507" s="84">
        <v>808.94223147000002</v>
      </c>
      <c r="E507" s="84">
        <v>164.25434423999999</v>
      </c>
      <c r="F507" s="84">
        <v>164.25434423999999</v>
      </c>
    </row>
    <row r="508" spans="1:6" ht="12.75" customHeight="1" x14ac:dyDescent="0.2">
      <c r="A508" s="83" t="s">
        <v>172</v>
      </c>
      <c r="B508" s="83">
        <v>20</v>
      </c>
      <c r="C508" s="84">
        <v>814.19422216999999</v>
      </c>
      <c r="D508" s="84">
        <v>804.64909815999999</v>
      </c>
      <c r="E508" s="84">
        <v>163.38263082</v>
      </c>
      <c r="F508" s="84">
        <v>163.38263082</v>
      </c>
    </row>
    <row r="509" spans="1:6" ht="12.75" customHeight="1" x14ac:dyDescent="0.2">
      <c r="A509" s="83" t="s">
        <v>172</v>
      </c>
      <c r="B509" s="83">
        <v>21</v>
      </c>
      <c r="C509" s="84">
        <v>806.07546839999998</v>
      </c>
      <c r="D509" s="84">
        <v>793.44700087000001</v>
      </c>
      <c r="E509" s="84">
        <v>161.10806402</v>
      </c>
      <c r="F509" s="84">
        <v>161.10806402</v>
      </c>
    </row>
    <row r="510" spans="1:6" ht="12.75" customHeight="1" x14ac:dyDescent="0.2">
      <c r="A510" s="83" t="s">
        <v>172</v>
      </c>
      <c r="B510" s="83">
        <v>22</v>
      </c>
      <c r="C510" s="84">
        <v>810.20009978999997</v>
      </c>
      <c r="D510" s="84">
        <v>796.98531932000003</v>
      </c>
      <c r="E510" s="84">
        <v>161.82651356</v>
      </c>
      <c r="F510" s="84">
        <v>161.82651356</v>
      </c>
    </row>
    <row r="511" spans="1:6" ht="12.75" customHeight="1" x14ac:dyDescent="0.2">
      <c r="A511" s="83" t="s">
        <v>172</v>
      </c>
      <c r="B511" s="83">
        <v>23</v>
      </c>
      <c r="C511" s="84">
        <v>804.26327215000003</v>
      </c>
      <c r="D511" s="84">
        <v>789.98107492999998</v>
      </c>
      <c r="E511" s="84">
        <v>160.40431365000001</v>
      </c>
      <c r="F511" s="84">
        <v>160.40431365000001</v>
      </c>
    </row>
    <row r="512" spans="1:6" ht="12.75" customHeight="1" x14ac:dyDescent="0.2">
      <c r="A512" s="83" t="s">
        <v>172</v>
      </c>
      <c r="B512" s="83">
        <v>24</v>
      </c>
      <c r="C512" s="84">
        <v>805.80002435999995</v>
      </c>
      <c r="D512" s="84">
        <v>790.76322340000002</v>
      </c>
      <c r="E512" s="84">
        <v>160.56312757000001</v>
      </c>
      <c r="F512" s="84">
        <v>160.56312757000001</v>
      </c>
    </row>
    <row r="513" spans="1:6" ht="12.75" customHeight="1" x14ac:dyDescent="0.2">
      <c r="A513" s="83" t="s">
        <v>173</v>
      </c>
      <c r="B513" s="83">
        <v>1</v>
      </c>
      <c r="C513" s="84">
        <v>874.75249737000001</v>
      </c>
      <c r="D513" s="84">
        <v>859.40103636000003</v>
      </c>
      <c r="E513" s="84">
        <v>174.49991875000001</v>
      </c>
      <c r="F513" s="84">
        <v>174.49991875000001</v>
      </c>
    </row>
    <row r="514" spans="1:6" ht="12.75" customHeight="1" x14ac:dyDescent="0.2">
      <c r="A514" s="83" t="s">
        <v>173</v>
      </c>
      <c r="B514" s="83">
        <v>2</v>
      </c>
      <c r="C514" s="84">
        <v>881.74330617999999</v>
      </c>
      <c r="D514" s="84">
        <v>865.98067102000005</v>
      </c>
      <c r="E514" s="84">
        <v>175.83590237999999</v>
      </c>
      <c r="F514" s="84">
        <v>175.83590237999999</v>
      </c>
    </row>
    <row r="515" spans="1:6" ht="12.75" customHeight="1" x14ac:dyDescent="0.2">
      <c r="A515" s="83" t="s">
        <v>173</v>
      </c>
      <c r="B515" s="83">
        <v>3</v>
      </c>
      <c r="C515" s="84">
        <v>925.47520770000006</v>
      </c>
      <c r="D515" s="84">
        <v>908.75928322000004</v>
      </c>
      <c r="E515" s="84">
        <v>184.52202682999999</v>
      </c>
      <c r="F515" s="84">
        <v>184.52202682999999</v>
      </c>
    </row>
    <row r="516" spans="1:6" ht="12.75" customHeight="1" x14ac:dyDescent="0.2">
      <c r="A516" s="83" t="s">
        <v>173</v>
      </c>
      <c r="B516" s="83">
        <v>4</v>
      </c>
      <c r="C516" s="84">
        <v>922.73874668999997</v>
      </c>
      <c r="D516" s="84">
        <v>906.7345712</v>
      </c>
      <c r="E516" s="84">
        <v>184.11091250000001</v>
      </c>
      <c r="F516" s="84">
        <v>184.11091250000001</v>
      </c>
    </row>
    <row r="517" spans="1:6" ht="12.75" customHeight="1" x14ac:dyDescent="0.2">
      <c r="A517" s="83" t="s">
        <v>173</v>
      </c>
      <c r="B517" s="83">
        <v>5</v>
      </c>
      <c r="C517" s="84">
        <v>920.93516793000003</v>
      </c>
      <c r="D517" s="84">
        <v>904.95623848000002</v>
      </c>
      <c r="E517" s="84">
        <v>183.74982506000001</v>
      </c>
      <c r="F517" s="84">
        <v>183.74982506000001</v>
      </c>
    </row>
    <row r="518" spans="1:6" ht="12.75" customHeight="1" x14ac:dyDescent="0.2">
      <c r="A518" s="83" t="s">
        <v>173</v>
      </c>
      <c r="B518" s="83">
        <v>6</v>
      </c>
      <c r="C518" s="84">
        <v>910.83056670999997</v>
      </c>
      <c r="D518" s="84">
        <v>894.61604624999995</v>
      </c>
      <c r="E518" s="84">
        <v>181.65026662</v>
      </c>
      <c r="F518" s="84">
        <v>181.65026662</v>
      </c>
    </row>
    <row r="519" spans="1:6" ht="12.75" customHeight="1" x14ac:dyDescent="0.2">
      <c r="A519" s="83" t="s">
        <v>173</v>
      </c>
      <c r="B519" s="83">
        <v>7</v>
      </c>
      <c r="C519" s="84">
        <v>869.13156535999997</v>
      </c>
      <c r="D519" s="84">
        <v>854.72190718000002</v>
      </c>
      <c r="E519" s="84">
        <v>173.54982953000001</v>
      </c>
      <c r="F519" s="84">
        <v>173.54982953000001</v>
      </c>
    </row>
    <row r="520" spans="1:6" ht="12.75" customHeight="1" x14ac:dyDescent="0.2">
      <c r="A520" s="83" t="s">
        <v>173</v>
      </c>
      <c r="B520" s="83">
        <v>8</v>
      </c>
      <c r="C520" s="84">
        <v>846.40666047000002</v>
      </c>
      <c r="D520" s="84">
        <v>837.27624628000001</v>
      </c>
      <c r="E520" s="84">
        <v>170.00751776000001</v>
      </c>
      <c r="F520" s="84">
        <v>170.00751776000001</v>
      </c>
    </row>
    <row r="521" spans="1:6" ht="12.75" customHeight="1" x14ac:dyDescent="0.2">
      <c r="A521" s="83" t="s">
        <v>173</v>
      </c>
      <c r="B521" s="83">
        <v>9</v>
      </c>
      <c r="C521" s="84">
        <v>821.05350135000003</v>
      </c>
      <c r="D521" s="84">
        <v>812.62417917000005</v>
      </c>
      <c r="E521" s="84">
        <v>165.00195746</v>
      </c>
      <c r="F521" s="84">
        <v>165.00195746</v>
      </c>
    </row>
    <row r="522" spans="1:6" ht="12.75" customHeight="1" x14ac:dyDescent="0.2">
      <c r="A522" s="83" t="s">
        <v>173</v>
      </c>
      <c r="B522" s="83">
        <v>10</v>
      </c>
      <c r="C522" s="84">
        <v>814.62254386999996</v>
      </c>
      <c r="D522" s="84">
        <v>807.50919091000003</v>
      </c>
      <c r="E522" s="84">
        <v>163.96336779000001</v>
      </c>
      <c r="F522" s="84">
        <v>163.96336779000001</v>
      </c>
    </row>
    <row r="523" spans="1:6" ht="12.75" customHeight="1" x14ac:dyDescent="0.2">
      <c r="A523" s="83" t="s">
        <v>173</v>
      </c>
      <c r="B523" s="83">
        <v>11</v>
      </c>
      <c r="C523" s="84">
        <v>788.78792476000001</v>
      </c>
      <c r="D523" s="84">
        <v>780.47321017000002</v>
      </c>
      <c r="E523" s="84">
        <v>158.47375789</v>
      </c>
      <c r="F523" s="84">
        <v>158.47375789</v>
      </c>
    </row>
    <row r="524" spans="1:6" ht="12.75" customHeight="1" x14ac:dyDescent="0.2">
      <c r="A524" s="83" t="s">
        <v>173</v>
      </c>
      <c r="B524" s="83">
        <v>12</v>
      </c>
      <c r="C524" s="84">
        <v>787.26576247000003</v>
      </c>
      <c r="D524" s="84">
        <v>779.17976263000003</v>
      </c>
      <c r="E524" s="84">
        <v>158.21112556</v>
      </c>
      <c r="F524" s="84">
        <v>158.21112556</v>
      </c>
    </row>
    <row r="525" spans="1:6" ht="12.75" customHeight="1" x14ac:dyDescent="0.2">
      <c r="A525" s="83" t="s">
        <v>173</v>
      </c>
      <c r="B525" s="83">
        <v>13</v>
      </c>
      <c r="C525" s="84">
        <v>802.74040602000002</v>
      </c>
      <c r="D525" s="84">
        <v>794.89960060999999</v>
      </c>
      <c r="E525" s="84">
        <v>161.40301192999999</v>
      </c>
      <c r="F525" s="84">
        <v>161.40301192999999</v>
      </c>
    </row>
    <row r="526" spans="1:6" ht="12.75" customHeight="1" x14ac:dyDescent="0.2">
      <c r="A526" s="83" t="s">
        <v>173</v>
      </c>
      <c r="B526" s="83">
        <v>14</v>
      </c>
      <c r="C526" s="84">
        <v>822.73289317000001</v>
      </c>
      <c r="D526" s="84">
        <v>813.08839243</v>
      </c>
      <c r="E526" s="84">
        <v>165.09621516999999</v>
      </c>
      <c r="F526" s="84">
        <v>165.09621516999999</v>
      </c>
    </row>
    <row r="527" spans="1:6" ht="12.75" customHeight="1" x14ac:dyDescent="0.2">
      <c r="A527" s="83" t="s">
        <v>173</v>
      </c>
      <c r="B527" s="83">
        <v>15</v>
      </c>
      <c r="C527" s="84">
        <v>821.40943088999995</v>
      </c>
      <c r="D527" s="84">
        <v>811.52505457999996</v>
      </c>
      <c r="E527" s="84">
        <v>164.77878208000001</v>
      </c>
      <c r="F527" s="84">
        <v>164.77878208000001</v>
      </c>
    </row>
    <row r="528" spans="1:6" ht="12.75" customHeight="1" x14ac:dyDescent="0.2">
      <c r="A528" s="83" t="s">
        <v>173</v>
      </c>
      <c r="B528" s="83">
        <v>16</v>
      </c>
      <c r="C528" s="84">
        <v>821.18984101000001</v>
      </c>
      <c r="D528" s="84">
        <v>811.13673025000003</v>
      </c>
      <c r="E528" s="84">
        <v>164.69993348</v>
      </c>
      <c r="F528" s="84">
        <v>164.69993348</v>
      </c>
    </row>
    <row r="529" spans="1:6" ht="12.75" customHeight="1" x14ac:dyDescent="0.2">
      <c r="A529" s="83" t="s">
        <v>173</v>
      </c>
      <c r="B529" s="83">
        <v>17</v>
      </c>
      <c r="C529" s="84">
        <v>807.62433657999998</v>
      </c>
      <c r="D529" s="84">
        <v>795.91726294</v>
      </c>
      <c r="E529" s="84">
        <v>161.60964652999999</v>
      </c>
      <c r="F529" s="84">
        <v>161.60964652999999</v>
      </c>
    </row>
    <row r="530" spans="1:6" ht="12.75" customHeight="1" x14ac:dyDescent="0.2">
      <c r="A530" s="83" t="s">
        <v>173</v>
      </c>
      <c r="B530" s="83">
        <v>18</v>
      </c>
      <c r="C530" s="84">
        <v>786.25052328000004</v>
      </c>
      <c r="D530" s="84">
        <v>774.79108412999994</v>
      </c>
      <c r="E530" s="84">
        <v>157.32001185999999</v>
      </c>
      <c r="F530" s="84">
        <v>157.32001185999999</v>
      </c>
    </row>
    <row r="531" spans="1:6" ht="12.75" customHeight="1" x14ac:dyDescent="0.2">
      <c r="A531" s="83" t="s">
        <v>173</v>
      </c>
      <c r="B531" s="83">
        <v>19</v>
      </c>
      <c r="C531" s="84">
        <v>772.53367225</v>
      </c>
      <c r="D531" s="84">
        <v>767.44484101</v>
      </c>
      <c r="E531" s="84">
        <v>155.82836968999999</v>
      </c>
      <c r="F531" s="84">
        <v>155.82836968999999</v>
      </c>
    </row>
    <row r="532" spans="1:6" ht="12.75" customHeight="1" x14ac:dyDescent="0.2">
      <c r="A532" s="83" t="s">
        <v>173</v>
      </c>
      <c r="B532" s="83">
        <v>20</v>
      </c>
      <c r="C532" s="84">
        <v>776.36312375</v>
      </c>
      <c r="D532" s="84">
        <v>765.05143975999999</v>
      </c>
      <c r="E532" s="84">
        <v>155.34239363</v>
      </c>
      <c r="F532" s="84">
        <v>155.34239363</v>
      </c>
    </row>
    <row r="533" spans="1:6" ht="12.75" customHeight="1" x14ac:dyDescent="0.2">
      <c r="A533" s="83" t="s">
        <v>173</v>
      </c>
      <c r="B533" s="83">
        <v>21</v>
      </c>
      <c r="C533" s="84">
        <v>761.86349704999998</v>
      </c>
      <c r="D533" s="84">
        <v>751.57486476999998</v>
      </c>
      <c r="E533" s="84">
        <v>152.605998</v>
      </c>
      <c r="F533" s="84">
        <v>152.605998</v>
      </c>
    </row>
    <row r="534" spans="1:6" ht="12.75" customHeight="1" x14ac:dyDescent="0.2">
      <c r="A534" s="83" t="s">
        <v>173</v>
      </c>
      <c r="B534" s="83">
        <v>22</v>
      </c>
      <c r="C534" s="84">
        <v>753.23228146999998</v>
      </c>
      <c r="D534" s="84">
        <v>743.35714425000003</v>
      </c>
      <c r="E534" s="84">
        <v>150.93740382999999</v>
      </c>
      <c r="F534" s="84">
        <v>150.93740382999999</v>
      </c>
    </row>
    <row r="535" spans="1:6" ht="12.75" customHeight="1" x14ac:dyDescent="0.2">
      <c r="A535" s="83" t="s">
        <v>173</v>
      </c>
      <c r="B535" s="83">
        <v>23</v>
      </c>
      <c r="C535" s="84">
        <v>750.70790808000004</v>
      </c>
      <c r="D535" s="84">
        <v>746.73262274000001</v>
      </c>
      <c r="E535" s="84">
        <v>151.62278899</v>
      </c>
      <c r="F535" s="84">
        <v>151.62278899</v>
      </c>
    </row>
    <row r="536" spans="1:6" ht="12.75" customHeight="1" x14ac:dyDescent="0.2">
      <c r="A536" s="83" t="s">
        <v>173</v>
      </c>
      <c r="B536" s="83">
        <v>24</v>
      </c>
      <c r="C536" s="84">
        <v>814.91865366000002</v>
      </c>
      <c r="D536" s="84">
        <v>804.52135862</v>
      </c>
      <c r="E536" s="84">
        <v>163.35669353</v>
      </c>
      <c r="F536" s="84">
        <v>163.35669353</v>
      </c>
    </row>
    <row r="537" spans="1:6" ht="12.75" customHeight="1" x14ac:dyDescent="0.2">
      <c r="A537" s="83" t="s">
        <v>174</v>
      </c>
      <c r="B537" s="83">
        <v>1</v>
      </c>
      <c r="C537" s="84">
        <v>863.00696176999998</v>
      </c>
      <c r="D537" s="84">
        <v>859.61948587999996</v>
      </c>
      <c r="E537" s="84">
        <v>174.54427455000001</v>
      </c>
      <c r="F537" s="84">
        <v>174.54427455000001</v>
      </c>
    </row>
    <row r="538" spans="1:6" ht="12.75" customHeight="1" x14ac:dyDescent="0.2">
      <c r="A538" s="83" t="s">
        <v>174</v>
      </c>
      <c r="B538" s="83">
        <v>2</v>
      </c>
      <c r="C538" s="84">
        <v>899.43864926000003</v>
      </c>
      <c r="D538" s="84">
        <v>894.62698197999998</v>
      </c>
      <c r="E538" s="84">
        <v>181.6524871</v>
      </c>
      <c r="F538" s="84">
        <v>181.6524871</v>
      </c>
    </row>
    <row r="539" spans="1:6" ht="12.75" customHeight="1" x14ac:dyDescent="0.2">
      <c r="A539" s="83" t="s">
        <v>174</v>
      </c>
      <c r="B539" s="83">
        <v>3</v>
      </c>
      <c r="C539" s="84">
        <v>904.30466536999995</v>
      </c>
      <c r="D539" s="84">
        <v>899.12849187999996</v>
      </c>
      <c r="E539" s="84">
        <v>182.56651102999999</v>
      </c>
      <c r="F539" s="84">
        <v>182.56651102999999</v>
      </c>
    </row>
    <row r="540" spans="1:6" ht="12.75" customHeight="1" x14ac:dyDescent="0.2">
      <c r="A540" s="83" t="s">
        <v>174</v>
      </c>
      <c r="B540" s="83">
        <v>4</v>
      </c>
      <c r="C540" s="84">
        <v>897.80919671000004</v>
      </c>
      <c r="D540" s="84">
        <v>884.60754571999996</v>
      </c>
      <c r="E540" s="84">
        <v>179.61805760999999</v>
      </c>
      <c r="F540" s="84">
        <v>179.61805760999999</v>
      </c>
    </row>
    <row r="541" spans="1:6" ht="12.75" customHeight="1" x14ac:dyDescent="0.2">
      <c r="A541" s="83" t="s">
        <v>174</v>
      </c>
      <c r="B541" s="83">
        <v>5</v>
      </c>
      <c r="C541" s="84">
        <v>887.11730296999997</v>
      </c>
      <c r="D541" s="84">
        <v>872.14883510000004</v>
      </c>
      <c r="E541" s="84">
        <v>177.08833759999999</v>
      </c>
      <c r="F541" s="84">
        <v>177.08833759999999</v>
      </c>
    </row>
    <row r="542" spans="1:6" ht="12.75" customHeight="1" x14ac:dyDescent="0.2">
      <c r="A542" s="83" t="s">
        <v>174</v>
      </c>
      <c r="B542" s="83">
        <v>6</v>
      </c>
      <c r="C542" s="84">
        <v>870.98568788</v>
      </c>
      <c r="D542" s="84">
        <v>856.74196389999997</v>
      </c>
      <c r="E542" s="84">
        <v>173.95999861000001</v>
      </c>
      <c r="F542" s="84">
        <v>173.95999861000001</v>
      </c>
    </row>
    <row r="543" spans="1:6" ht="12.75" customHeight="1" x14ac:dyDescent="0.2">
      <c r="A543" s="83" t="s">
        <v>174</v>
      </c>
      <c r="B543" s="83">
        <v>7</v>
      </c>
      <c r="C543" s="84">
        <v>847.44114588000002</v>
      </c>
      <c r="D543" s="84">
        <v>837.15188185</v>
      </c>
      <c r="E543" s="84">
        <v>169.98226577</v>
      </c>
      <c r="F543" s="84">
        <v>169.98226577</v>
      </c>
    </row>
    <row r="544" spans="1:6" ht="12.75" customHeight="1" x14ac:dyDescent="0.2">
      <c r="A544" s="83" t="s">
        <v>174</v>
      </c>
      <c r="B544" s="83">
        <v>8</v>
      </c>
      <c r="C544" s="84">
        <v>844.77091100999996</v>
      </c>
      <c r="D544" s="84">
        <v>837.00381633999996</v>
      </c>
      <c r="E544" s="84">
        <v>169.95220132</v>
      </c>
      <c r="F544" s="84">
        <v>169.95220132</v>
      </c>
    </row>
    <row r="545" spans="1:6" ht="12.75" customHeight="1" x14ac:dyDescent="0.2">
      <c r="A545" s="83" t="s">
        <v>174</v>
      </c>
      <c r="B545" s="83">
        <v>9</v>
      </c>
      <c r="C545" s="84">
        <v>817.45218376000003</v>
      </c>
      <c r="D545" s="84">
        <v>809.99204261</v>
      </c>
      <c r="E545" s="84">
        <v>164.46750660999999</v>
      </c>
      <c r="F545" s="84">
        <v>164.46750660999999</v>
      </c>
    </row>
    <row r="546" spans="1:6" ht="12.75" customHeight="1" x14ac:dyDescent="0.2">
      <c r="A546" s="83" t="s">
        <v>174</v>
      </c>
      <c r="B546" s="83">
        <v>10</v>
      </c>
      <c r="C546" s="84">
        <v>819.41398231999995</v>
      </c>
      <c r="D546" s="84">
        <v>804.94955246999996</v>
      </c>
      <c r="E546" s="84">
        <v>163.44363756000001</v>
      </c>
      <c r="F546" s="84">
        <v>163.44363756000001</v>
      </c>
    </row>
    <row r="547" spans="1:6" ht="12.75" customHeight="1" x14ac:dyDescent="0.2">
      <c r="A547" s="83" t="s">
        <v>174</v>
      </c>
      <c r="B547" s="83">
        <v>11</v>
      </c>
      <c r="C547" s="84">
        <v>780.41364166000005</v>
      </c>
      <c r="D547" s="84">
        <v>771.34770906000006</v>
      </c>
      <c r="E547" s="84">
        <v>156.62084041</v>
      </c>
      <c r="F547" s="84">
        <v>156.62084041</v>
      </c>
    </row>
    <row r="548" spans="1:6" ht="12.75" customHeight="1" x14ac:dyDescent="0.2">
      <c r="A548" s="83" t="s">
        <v>174</v>
      </c>
      <c r="B548" s="83">
        <v>12</v>
      </c>
      <c r="C548" s="84">
        <v>772.98805040000002</v>
      </c>
      <c r="D548" s="84">
        <v>768.86856078999995</v>
      </c>
      <c r="E548" s="84">
        <v>156.11745357000001</v>
      </c>
      <c r="F548" s="84">
        <v>156.11745357000001</v>
      </c>
    </row>
    <row r="549" spans="1:6" ht="12.75" customHeight="1" x14ac:dyDescent="0.2">
      <c r="A549" s="83" t="s">
        <v>174</v>
      </c>
      <c r="B549" s="83">
        <v>13</v>
      </c>
      <c r="C549" s="84">
        <v>767.88976822999996</v>
      </c>
      <c r="D549" s="84">
        <v>764.09687150000002</v>
      </c>
      <c r="E549" s="84">
        <v>155.14857017</v>
      </c>
      <c r="F549" s="84">
        <v>155.14857017</v>
      </c>
    </row>
    <row r="550" spans="1:6" ht="12.75" customHeight="1" x14ac:dyDescent="0.2">
      <c r="A550" s="83" t="s">
        <v>174</v>
      </c>
      <c r="B550" s="83">
        <v>14</v>
      </c>
      <c r="C550" s="84">
        <v>791.28191402000004</v>
      </c>
      <c r="D550" s="84">
        <v>779.72119225999995</v>
      </c>
      <c r="E550" s="84">
        <v>158.32106193000001</v>
      </c>
      <c r="F550" s="84">
        <v>158.32106193000001</v>
      </c>
    </row>
    <row r="551" spans="1:6" ht="12.75" customHeight="1" x14ac:dyDescent="0.2">
      <c r="A551" s="83" t="s">
        <v>174</v>
      </c>
      <c r="B551" s="83">
        <v>15</v>
      </c>
      <c r="C551" s="84">
        <v>796.51175415</v>
      </c>
      <c r="D551" s="84">
        <v>791.15867452999998</v>
      </c>
      <c r="E551" s="84">
        <v>160.64342325000001</v>
      </c>
      <c r="F551" s="84">
        <v>160.64342325000001</v>
      </c>
    </row>
    <row r="552" spans="1:6" ht="12.75" customHeight="1" x14ac:dyDescent="0.2">
      <c r="A552" s="83" t="s">
        <v>174</v>
      </c>
      <c r="B552" s="83">
        <v>16</v>
      </c>
      <c r="C552" s="84">
        <v>799.86197701000003</v>
      </c>
      <c r="D552" s="84">
        <v>791.68023903000005</v>
      </c>
      <c r="E552" s="84">
        <v>160.74932602999999</v>
      </c>
      <c r="F552" s="84">
        <v>160.74932602999999</v>
      </c>
    </row>
    <row r="553" spans="1:6" ht="12.75" customHeight="1" x14ac:dyDescent="0.2">
      <c r="A553" s="83" t="s">
        <v>174</v>
      </c>
      <c r="B553" s="83">
        <v>17</v>
      </c>
      <c r="C553" s="84">
        <v>786.15042202999996</v>
      </c>
      <c r="D553" s="84">
        <v>774.63911460999998</v>
      </c>
      <c r="E553" s="84">
        <v>157.28915470000001</v>
      </c>
      <c r="F553" s="84">
        <v>157.28915470000001</v>
      </c>
    </row>
    <row r="554" spans="1:6" ht="12.75" customHeight="1" x14ac:dyDescent="0.2">
      <c r="A554" s="83" t="s">
        <v>174</v>
      </c>
      <c r="B554" s="83">
        <v>18</v>
      </c>
      <c r="C554" s="84">
        <v>776.55841296000006</v>
      </c>
      <c r="D554" s="84">
        <v>765.17772061000005</v>
      </c>
      <c r="E554" s="84">
        <v>155.36803474000001</v>
      </c>
      <c r="F554" s="84">
        <v>155.36803474000001</v>
      </c>
    </row>
    <row r="555" spans="1:6" ht="12.75" customHeight="1" x14ac:dyDescent="0.2">
      <c r="A555" s="83" t="s">
        <v>174</v>
      </c>
      <c r="B555" s="83">
        <v>19</v>
      </c>
      <c r="C555" s="84">
        <v>764.18399232000002</v>
      </c>
      <c r="D555" s="84">
        <v>760.38495997999996</v>
      </c>
      <c r="E555" s="84">
        <v>154.39487285000001</v>
      </c>
      <c r="F555" s="84">
        <v>154.39487285000001</v>
      </c>
    </row>
    <row r="556" spans="1:6" ht="12.75" customHeight="1" x14ac:dyDescent="0.2">
      <c r="A556" s="83" t="s">
        <v>174</v>
      </c>
      <c r="B556" s="83">
        <v>20</v>
      </c>
      <c r="C556" s="84">
        <v>760.83807243000001</v>
      </c>
      <c r="D556" s="84">
        <v>753.66758728000002</v>
      </c>
      <c r="E556" s="84">
        <v>153.03092175</v>
      </c>
      <c r="F556" s="84">
        <v>153.03092175</v>
      </c>
    </row>
    <row r="557" spans="1:6" ht="12.75" customHeight="1" x14ac:dyDescent="0.2">
      <c r="A557" s="83" t="s">
        <v>174</v>
      </c>
      <c r="B557" s="83">
        <v>21</v>
      </c>
      <c r="C557" s="84">
        <v>754.32785924999996</v>
      </c>
      <c r="D557" s="84">
        <v>746.03768252999998</v>
      </c>
      <c r="E557" s="84">
        <v>151.48168257</v>
      </c>
      <c r="F557" s="84">
        <v>151.48168257</v>
      </c>
    </row>
    <row r="558" spans="1:6" ht="12.75" customHeight="1" x14ac:dyDescent="0.2">
      <c r="A558" s="83" t="s">
        <v>174</v>
      </c>
      <c r="B558" s="83">
        <v>22</v>
      </c>
      <c r="C558" s="84">
        <v>742.77992965999999</v>
      </c>
      <c r="D558" s="84">
        <v>733.71470179000005</v>
      </c>
      <c r="E558" s="84">
        <v>148.97952229000001</v>
      </c>
      <c r="F558" s="84">
        <v>148.97952229000001</v>
      </c>
    </row>
    <row r="559" spans="1:6" ht="12.75" customHeight="1" x14ac:dyDescent="0.2">
      <c r="A559" s="83" t="s">
        <v>174</v>
      </c>
      <c r="B559" s="83">
        <v>23</v>
      </c>
      <c r="C559" s="84">
        <v>754.83731431000001</v>
      </c>
      <c r="D559" s="84">
        <v>748.28058289000001</v>
      </c>
      <c r="E559" s="84">
        <v>151.93709967000001</v>
      </c>
      <c r="F559" s="84">
        <v>151.93709967000001</v>
      </c>
    </row>
    <row r="560" spans="1:6" ht="12.75" customHeight="1" x14ac:dyDescent="0.2">
      <c r="A560" s="83" t="s">
        <v>174</v>
      </c>
      <c r="B560" s="83">
        <v>24</v>
      </c>
      <c r="C560" s="84">
        <v>785.93852800000002</v>
      </c>
      <c r="D560" s="84">
        <v>780.76301552999996</v>
      </c>
      <c r="E560" s="84">
        <v>158.53260237000001</v>
      </c>
      <c r="F560" s="84">
        <v>158.53260237000001</v>
      </c>
    </row>
    <row r="561" spans="1:6" ht="12.75" customHeight="1" x14ac:dyDescent="0.2">
      <c r="A561" s="83" t="s">
        <v>175</v>
      </c>
      <c r="B561" s="83">
        <v>1</v>
      </c>
      <c r="C561" s="84">
        <v>817.58112853</v>
      </c>
      <c r="D561" s="84">
        <v>814.20717301000002</v>
      </c>
      <c r="E561" s="84">
        <v>165.32338166</v>
      </c>
      <c r="F561" s="84">
        <v>165.32338166</v>
      </c>
    </row>
    <row r="562" spans="1:6" ht="12.75" customHeight="1" x14ac:dyDescent="0.2">
      <c r="A562" s="83" t="s">
        <v>175</v>
      </c>
      <c r="B562" s="83">
        <v>2</v>
      </c>
      <c r="C562" s="84">
        <v>859.77724711999997</v>
      </c>
      <c r="D562" s="84">
        <v>853.27248813999995</v>
      </c>
      <c r="E562" s="84">
        <v>173.25552746</v>
      </c>
      <c r="F562" s="84">
        <v>173.25552746</v>
      </c>
    </row>
    <row r="563" spans="1:6" ht="12.75" customHeight="1" x14ac:dyDescent="0.2">
      <c r="A563" s="83" t="s">
        <v>175</v>
      </c>
      <c r="B563" s="83">
        <v>3</v>
      </c>
      <c r="C563" s="84">
        <v>867.89729205000003</v>
      </c>
      <c r="D563" s="84">
        <v>863.62321054999995</v>
      </c>
      <c r="E563" s="84">
        <v>175.35722404000001</v>
      </c>
      <c r="F563" s="84">
        <v>175.35722404000001</v>
      </c>
    </row>
    <row r="564" spans="1:6" ht="12.75" customHeight="1" x14ac:dyDescent="0.2">
      <c r="A564" s="83" t="s">
        <v>175</v>
      </c>
      <c r="B564" s="83">
        <v>4</v>
      </c>
      <c r="C564" s="84">
        <v>873.23764795</v>
      </c>
      <c r="D564" s="84">
        <v>869.83636016000003</v>
      </c>
      <c r="E564" s="84">
        <v>176.61879350000001</v>
      </c>
      <c r="F564" s="84">
        <v>176.61879350000001</v>
      </c>
    </row>
    <row r="565" spans="1:6" ht="12.75" customHeight="1" x14ac:dyDescent="0.2">
      <c r="A565" s="83" t="s">
        <v>175</v>
      </c>
      <c r="B565" s="83">
        <v>5</v>
      </c>
      <c r="C565" s="84">
        <v>875.53404398999999</v>
      </c>
      <c r="D565" s="84">
        <v>866.71649660000003</v>
      </c>
      <c r="E565" s="84">
        <v>175.98531051000001</v>
      </c>
      <c r="F565" s="84">
        <v>175.98531051000001</v>
      </c>
    </row>
    <row r="566" spans="1:6" ht="12.75" customHeight="1" x14ac:dyDescent="0.2">
      <c r="A566" s="83" t="s">
        <v>175</v>
      </c>
      <c r="B566" s="83">
        <v>6</v>
      </c>
      <c r="C566" s="84">
        <v>867.41000169999995</v>
      </c>
      <c r="D566" s="84">
        <v>858.65441625000005</v>
      </c>
      <c r="E566" s="84">
        <v>174.34831880999999</v>
      </c>
      <c r="F566" s="84">
        <v>174.34831880999999</v>
      </c>
    </row>
    <row r="567" spans="1:6" ht="12.75" customHeight="1" x14ac:dyDescent="0.2">
      <c r="A567" s="83" t="s">
        <v>175</v>
      </c>
      <c r="B567" s="83">
        <v>7</v>
      </c>
      <c r="C567" s="84">
        <v>845.44167078999999</v>
      </c>
      <c r="D567" s="84">
        <v>840.06444848000001</v>
      </c>
      <c r="E567" s="84">
        <v>170.57365747</v>
      </c>
      <c r="F567" s="84">
        <v>170.57365747</v>
      </c>
    </row>
    <row r="568" spans="1:6" ht="12.75" customHeight="1" x14ac:dyDescent="0.2">
      <c r="A568" s="83" t="s">
        <v>175</v>
      </c>
      <c r="B568" s="83">
        <v>8</v>
      </c>
      <c r="C568" s="84">
        <v>845.73972723999998</v>
      </c>
      <c r="D568" s="84">
        <v>841.33745068999997</v>
      </c>
      <c r="E568" s="84">
        <v>170.83213839999999</v>
      </c>
      <c r="F568" s="84">
        <v>170.83213839999999</v>
      </c>
    </row>
    <row r="569" spans="1:6" ht="12.75" customHeight="1" x14ac:dyDescent="0.2">
      <c r="A569" s="83" t="s">
        <v>175</v>
      </c>
      <c r="B569" s="83">
        <v>9</v>
      </c>
      <c r="C569" s="84">
        <v>827.96207283000001</v>
      </c>
      <c r="D569" s="84">
        <v>820.15988307999999</v>
      </c>
      <c r="E569" s="84">
        <v>166.53206932000001</v>
      </c>
      <c r="F569" s="84">
        <v>166.53206932000001</v>
      </c>
    </row>
    <row r="570" spans="1:6" ht="12.75" customHeight="1" x14ac:dyDescent="0.2">
      <c r="A570" s="83" t="s">
        <v>175</v>
      </c>
      <c r="B570" s="83">
        <v>10</v>
      </c>
      <c r="C570" s="84">
        <v>816.06353329000001</v>
      </c>
      <c r="D570" s="84">
        <v>806.75086980000003</v>
      </c>
      <c r="E570" s="84">
        <v>163.80939197999999</v>
      </c>
      <c r="F570" s="84">
        <v>163.80939197999999</v>
      </c>
    </row>
    <row r="571" spans="1:6" ht="12.75" customHeight="1" x14ac:dyDescent="0.2">
      <c r="A571" s="83" t="s">
        <v>175</v>
      </c>
      <c r="B571" s="83">
        <v>11</v>
      </c>
      <c r="C571" s="84">
        <v>782.68202785000005</v>
      </c>
      <c r="D571" s="84">
        <v>773.83623895000005</v>
      </c>
      <c r="E571" s="84">
        <v>157.12613217000001</v>
      </c>
      <c r="F571" s="84">
        <v>157.12613217000001</v>
      </c>
    </row>
    <row r="572" spans="1:6" ht="12.75" customHeight="1" x14ac:dyDescent="0.2">
      <c r="A572" s="83" t="s">
        <v>175</v>
      </c>
      <c r="B572" s="83">
        <v>12</v>
      </c>
      <c r="C572" s="84">
        <v>775.38389470000004</v>
      </c>
      <c r="D572" s="84">
        <v>768.42325463999998</v>
      </c>
      <c r="E572" s="84">
        <v>156.02703491</v>
      </c>
      <c r="F572" s="84">
        <v>156.02703491</v>
      </c>
    </row>
    <row r="573" spans="1:6" ht="12.75" customHeight="1" x14ac:dyDescent="0.2">
      <c r="A573" s="83" t="s">
        <v>175</v>
      </c>
      <c r="B573" s="83">
        <v>13</v>
      </c>
      <c r="C573" s="84">
        <v>766.94564936999996</v>
      </c>
      <c r="D573" s="84">
        <v>762.51101963999997</v>
      </c>
      <c r="E573" s="84">
        <v>154.82656564999999</v>
      </c>
      <c r="F573" s="84">
        <v>154.82656564999999</v>
      </c>
    </row>
    <row r="574" spans="1:6" ht="12.75" customHeight="1" x14ac:dyDescent="0.2">
      <c r="A574" s="83" t="s">
        <v>175</v>
      </c>
      <c r="B574" s="83">
        <v>14</v>
      </c>
      <c r="C574" s="84">
        <v>773.46821453999996</v>
      </c>
      <c r="D574" s="84">
        <v>770.33578915999999</v>
      </c>
      <c r="E574" s="84">
        <v>156.41537178999999</v>
      </c>
      <c r="F574" s="84">
        <v>156.41537178999999</v>
      </c>
    </row>
    <row r="575" spans="1:6" ht="12.75" customHeight="1" x14ac:dyDescent="0.2">
      <c r="A575" s="83" t="s">
        <v>175</v>
      </c>
      <c r="B575" s="83">
        <v>15</v>
      </c>
      <c r="C575" s="84">
        <v>788.50132629999996</v>
      </c>
      <c r="D575" s="84">
        <v>781.41546169000003</v>
      </c>
      <c r="E575" s="84">
        <v>158.66508045</v>
      </c>
      <c r="F575" s="84">
        <v>158.66508045</v>
      </c>
    </row>
    <row r="576" spans="1:6" ht="12.75" customHeight="1" x14ac:dyDescent="0.2">
      <c r="A576" s="83" t="s">
        <v>175</v>
      </c>
      <c r="B576" s="83">
        <v>16</v>
      </c>
      <c r="C576" s="84">
        <v>790.96446226</v>
      </c>
      <c r="D576" s="84">
        <v>779.26135509000005</v>
      </c>
      <c r="E576" s="84">
        <v>158.22769277</v>
      </c>
      <c r="F576" s="84">
        <v>158.22769277</v>
      </c>
    </row>
    <row r="577" spans="1:6" ht="12.75" customHeight="1" x14ac:dyDescent="0.2">
      <c r="A577" s="83" t="s">
        <v>175</v>
      </c>
      <c r="B577" s="83">
        <v>17</v>
      </c>
      <c r="C577" s="84">
        <v>781.22573537999995</v>
      </c>
      <c r="D577" s="84">
        <v>770.72214444999997</v>
      </c>
      <c r="E577" s="84">
        <v>156.49382058</v>
      </c>
      <c r="F577" s="84">
        <v>156.49382058</v>
      </c>
    </row>
    <row r="578" spans="1:6" ht="12.75" customHeight="1" x14ac:dyDescent="0.2">
      <c r="A578" s="83" t="s">
        <v>175</v>
      </c>
      <c r="B578" s="83">
        <v>18</v>
      </c>
      <c r="C578" s="84">
        <v>766.74480161999998</v>
      </c>
      <c r="D578" s="84">
        <v>763.38276398999994</v>
      </c>
      <c r="E578" s="84">
        <v>155.00357185999999</v>
      </c>
      <c r="F578" s="84">
        <v>155.00357185999999</v>
      </c>
    </row>
    <row r="579" spans="1:6" ht="12.75" customHeight="1" x14ac:dyDescent="0.2">
      <c r="A579" s="83" t="s">
        <v>175</v>
      </c>
      <c r="B579" s="83">
        <v>19</v>
      </c>
      <c r="C579" s="84">
        <v>767.90793982000002</v>
      </c>
      <c r="D579" s="84">
        <v>756.16032710000002</v>
      </c>
      <c r="E579" s="84">
        <v>153.53706833000001</v>
      </c>
      <c r="F579" s="84">
        <v>153.53706833000001</v>
      </c>
    </row>
    <row r="580" spans="1:6" ht="12.75" customHeight="1" x14ac:dyDescent="0.2">
      <c r="A580" s="83" t="s">
        <v>175</v>
      </c>
      <c r="B580" s="83">
        <v>20</v>
      </c>
      <c r="C580" s="84">
        <v>767.59028338999997</v>
      </c>
      <c r="D580" s="84">
        <v>753.59464525999999</v>
      </c>
      <c r="E580" s="84">
        <v>153.016111</v>
      </c>
      <c r="F580" s="84">
        <v>153.016111</v>
      </c>
    </row>
    <row r="581" spans="1:6" ht="12.75" customHeight="1" x14ac:dyDescent="0.2">
      <c r="A581" s="83" t="s">
        <v>175</v>
      </c>
      <c r="B581" s="83">
        <v>21</v>
      </c>
      <c r="C581" s="84">
        <v>776.56874005999998</v>
      </c>
      <c r="D581" s="84">
        <v>762.45715559999996</v>
      </c>
      <c r="E581" s="84">
        <v>154.81562865000001</v>
      </c>
      <c r="F581" s="84">
        <v>154.81562865000001</v>
      </c>
    </row>
    <row r="582" spans="1:6" ht="12.75" customHeight="1" x14ac:dyDescent="0.2">
      <c r="A582" s="83" t="s">
        <v>175</v>
      </c>
      <c r="B582" s="83">
        <v>22</v>
      </c>
      <c r="C582" s="84">
        <v>785.90436688</v>
      </c>
      <c r="D582" s="84">
        <v>774.32119164000005</v>
      </c>
      <c r="E582" s="84">
        <v>157.22460099</v>
      </c>
      <c r="F582" s="84">
        <v>157.22460099</v>
      </c>
    </row>
    <row r="583" spans="1:6" ht="12.75" customHeight="1" x14ac:dyDescent="0.2">
      <c r="A583" s="83" t="s">
        <v>175</v>
      </c>
      <c r="B583" s="83">
        <v>23</v>
      </c>
      <c r="C583" s="84">
        <v>795.88942933999999</v>
      </c>
      <c r="D583" s="84">
        <v>786.82272141999999</v>
      </c>
      <c r="E583" s="84">
        <v>159.76301534999999</v>
      </c>
      <c r="F583" s="84">
        <v>159.76301534999999</v>
      </c>
    </row>
    <row r="584" spans="1:6" ht="12.75" customHeight="1" x14ac:dyDescent="0.2">
      <c r="A584" s="83" t="s">
        <v>175</v>
      </c>
      <c r="B584" s="83">
        <v>24</v>
      </c>
      <c r="C584" s="84">
        <v>800.40864374</v>
      </c>
      <c r="D584" s="84">
        <v>795.89317609</v>
      </c>
      <c r="E584" s="84">
        <v>161.60475574</v>
      </c>
      <c r="F584" s="84">
        <v>161.60475574</v>
      </c>
    </row>
    <row r="585" spans="1:6" ht="12.75" customHeight="1" x14ac:dyDescent="0.2">
      <c r="A585" s="83" t="s">
        <v>176</v>
      </c>
      <c r="B585" s="83">
        <v>1</v>
      </c>
      <c r="C585" s="84">
        <v>783.64555131999998</v>
      </c>
      <c r="D585" s="84">
        <v>774.89631837000002</v>
      </c>
      <c r="E585" s="84">
        <v>157.34137949000001</v>
      </c>
      <c r="F585" s="84">
        <v>157.34137949000001</v>
      </c>
    </row>
    <row r="586" spans="1:6" ht="12.75" customHeight="1" x14ac:dyDescent="0.2">
      <c r="A586" s="83" t="s">
        <v>176</v>
      </c>
      <c r="B586" s="83">
        <v>2</v>
      </c>
      <c r="C586" s="84">
        <v>799.07831515999999</v>
      </c>
      <c r="D586" s="84">
        <v>790.46884365000005</v>
      </c>
      <c r="E586" s="84">
        <v>160.50335426000001</v>
      </c>
      <c r="F586" s="84">
        <v>160.50335426000001</v>
      </c>
    </row>
    <row r="587" spans="1:6" ht="12.75" customHeight="1" x14ac:dyDescent="0.2">
      <c r="A587" s="83" t="s">
        <v>176</v>
      </c>
      <c r="B587" s="83">
        <v>3</v>
      </c>
      <c r="C587" s="84">
        <v>856.42545401999996</v>
      </c>
      <c r="D587" s="84">
        <v>847.43070064999995</v>
      </c>
      <c r="E587" s="84">
        <v>172.06936243999999</v>
      </c>
      <c r="F587" s="84">
        <v>172.06936243999999</v>
      </c>
    </row>
    <row r="588" spans="1:6" ht="12.75" customHeight="1" x14ac:dyDescent="0.2">
      <c r="A588" s="83" t="s">
        <v>176</v>
      </c>
      <c r="B588" s="83">
        <v>4</v>
      </c>
      <c r="C588" s="84">
        <v>879.80498107999995</v>
      </c>
      <c r="D588" s="84">
        <v>870.43633624999995</v>
      </c>
      <c r="E588" s="84">
        <v>176.74061763</v>
      </c>
      <c r="F588" s="84">
        <v>176.74061763</v>
      </c>
    </row>
    <row r="589" spans="1:6" ht="12.75" customHeight="1" x14ac:dyDescent="0.2">
      <c r="A589" s="83" t="s">
        <v>176</v>
      </c>
      <c r="B589" s="83">
        <v>5</v>
      </c>
      <c r="C589" s="84">
        <v>883.68007567999996</v>
      </c>
      <c r="D589" s="84">
        <v>874.27394921999996</v>
      </c>
      <c r="E589" s="84">
        <v>177.51983841000001</v>
      </c>
      <c r="F589" s="84">
        <v>177.51983841000001</v>
      </c>
    </row>
    <row r="590" spans="1:6" ht="12.75" customHeight="1" x14ac:dyDescent="0.2">
      <c r="A590" s="83" t="s">
        <v>176</v>
      </c>
      <c r="B590" s="83">
        <v>6</v>
      </c>
      <c r="C590" s="84">
        <v>883.90749622999999</v>
      </c>
      <c r="D590" s="84">
        <v>874.51625395999997</v>
      </c>
      <c r="E590" s="84">
        <v>177.56903797999999</v>
      </c>
      <c r="F590" s="84">
        <v>177.56903797999999</v>
      </c>
    </row>
    <row r="591" spans="1:6" ht="12.75" customHeight="1" x14ac:dyDescent="0.2">
      <c r="A591" s="83" t="s">
        <v>176</v>
      </c>
      <c r="B591" s="83">
        <v>7</v>
      </c>
      <c r="C591" s="84">
        <v>873.06222244000003</v>
      </c>
      <c r="D591" s="84">
        <v>863.21722887999999</v>
      </c>
      <c r="E591" s="84">
        <v>175.27479015</v>
      </c>
      <c r="F591" s="84">
        <v>175.27479015</v>
      </c>
    </row>
    <row r="592" spans="1:6" ht="12.75" customHeight="1" x14ac:dyDescent="0.2">
      <c r="A592" s="83" t="s">
        <v>176</v>
      </c>
      <c r="B592" s="83">
        <v>8</v>
      </c>
      <c r="C592" s="84">
        <v>861.77406859999996</v>
      </c>
      <c r="D592" s="84">
        <v>853.98336845999995</v>
      </c>
      <c r="E592" s="84">
        <v>173.39987049999999</v>
      </c>
      <c r="F592" s="84">
        <v>173.39987049999999</v>
      </c>
    </row>
    <row r="593" spans="1:6" ht="12.75" customHeight="1" x14ac:dyDescent="0.2">
      <c r="A593" s="83" t="s">
        <v>176</v>
      </c>
      <c r="B593" s="83">
        <v>9</v>
      </c>
      <c r="C593" s="84">
        <v>839.24992913999995</v>
      </c>
      <c r="D593" s="84">
        <v>828.63308745999996</v>
      </c>
      <c r="E593" s="84">
        <v>168.25253906</v>
      </c>
      <c r="F593" s="84">
        <v>168.25253906</v>
      </c>
    </row>
    <row r="594" spans="1:6" ht="12.75" customHeight="1" x14ac:dyDescent="0.2">
      <c r="A594" s="83" t="s">
        <v>176</v>
      </c>
      <c r="B594" s="83">
        <v>10</v>
      </c>
      <c r="C594" s="84">
        <v>830.81814987999996</v>
      </c>
      <c r="D594" s="84">
        <v>821.58802063999997</v>
      </c>
      <c r="E594" s="84">
        <v>166.82205021999999</v>
      </c>
      <c r="F594" s="84">
        <v>166.82205021999999</v>
      </c>
    </row>
    <row r="595" spans="1:6" ht="12.75" customHeight="1" x14ac:dyDescent="0.2">
      <c r="A595" s="83" t="s">
        <v>176</v>
      </c>
      <c r="B595" s="83">
        <v>11</v>
      </c>
      <c r="C595" s="84">
        <v>781.14776414999994</v>
      </c>
      <c r="D595" s="84">
        <v>777.78166834000001</v>
      </c>
      <c r="E595" s="84">
        <v>157.92724489</v>
      </c>
      <c r="F595" s="84">
        <v>157.92724489</v>
      </c>
    </row>
    <row r="596" spans="1:6" ht="12.75" customHeight="1" x14ac:dyDescent="0.2">
      <c r="A596" s="83" t="s">
        <v>176</v>
      </c>
      <c r="B596" s="83">
        <v>12</v>
      </c>
      <c r="C596" s="84">
        <v>779.44584694000002</v>
      </c>
      <c r="D596" s="84">
        <v>766.13281132999998</v>
      </c>
      <c r="E596" s="84">
        <v>155.56196428999999</v>
      </c>
      <c r="F596" s="84">
        <v>155.56196428999999</v>
      </c>
    </row>
    <row r="597" spans="1:6" ht="12.75" customHeight="1" x14ac:dyDescent="0.2">
      <c r="A597" s="83" t="s">
        <v>176</v>
      </c>
      <c r="B597" s="83">
        <v>13</v>
      </c>
      <c r="C597" s="84">
        <v>769.54137455</v>
      </c>
      <c r="D597" s="84">
        <v>756.39629552999997</v>
      </c>
      <c r="E597" s="84">
        <v>153.58498132</v>
      </c>
      <c r="F597" s="84">
        <v>153.58498132</v>
      </c>
    </row>
    <row r="598" spans="1:6" ht="12.75" customHeight="1" x14ac:dyDescent="0.2">
      <c r="A598" s="83" t="s">
        <v>176</v>
      </c>
      <c r="B598" s="83">
        <v>14</v>
      </c>
      <c r="C598" s="84">
        <v>766.52545549000001</v>
      </c>
      <c r="D598" s="84">
        <v>756.29847425000003</v>
      </c>
      <c r="E598" s="84">
        <v>153.56511886999999</v>
      </c>
      <c r="F598" s="84">
        <v>153.56511886999999</v>
      </c>
    </row>
    <row r="599" spans="1:6" ht="12.75" customHeight="1" x14ac:dyDescent="0.2">
      <c r="A599" s="83" t="s">
        <v>176</v>
      </c>
      <c r="B599" s="83">
        <v>15</v>
      </c>
      <c r="C599" s="84">
        <v>773.88952244999996</v>
      </c>
      <c r="D599" s="84">
        <v>763.53837555999996</v>
      </c>
      <c r="E599" s="84">
        <v>155.03516852000001</v>
      </c>
      <c r="F599" s="84">
        <v>155.03516852000001</v>
      </c>
    </row>
    <row r="600" spans="1:6" ht="12.75" customHeight="1" x14ac:dyDescent="0.2">
      <c r="A600" s="83" t="s">
        <v>176</v>
      </c>
      <c r="B600" s="83">
        <v>16</v>
      </c>
      <c r="C600" s="84">
        <v>759.23388167999997</v>
      </c>
      <c r="D600" s="84">
        <v>752.08385682000005</v>
      </c>
      <c r="E600" s="84">
        <v>152.70934797000001</v>
      </c>
      <c r="F600" s="84">
        <v>152.70934797000001</v>
      </c>
    </row>
    <row r="601" spans="1:6" ht="12.75" customHeight="1" x14ac:dyDescent="0.2">
      <c r="A601" s="83" t="s">
        <v>176</v>
      </c>
      <c r="B601" s="83">
        <v>17</v>
      </c>
      <c r="C601" s="84">
        <v>784.64624059000005</v>
      </c>
      <c r="D601" s="84">
        <v>774.03377382999997</v>
      </c>
      <c r="E601" s="84">
        <v>157.16624128999999</v>
      </c>
      <c r="F601" s="84">
        <v>157.16624128999999</v>
      </c>
    </row>
    <row r="602" spans="1:6" ht="12.75" customHeight="1" x14ac:dyDescent="0.2">
      <c r="A602" s="83" t="s">
        <v>176</v>
      </c>
      <c r="B602" s="83">
        <v>18</v>
      </c>
      <c r="C602" s="84">
        <v>796.00751889000003</v>
      </c>
      <c r="D602" s="84">
        <v>785.32601554999997</v>
      </c>
      <c r="E602" s="84">
        <v>159.45911176000001</v>
      </c>
      <c r="F602" s="84">
        <v>159.45911176000001</v>
      </c>
    </row>
    <row r="603" spans="1:6" ht="12.75" customHeight="1" x14ac:dyDescent="0.2">
      <c r="A603" s="83" t="s">
        <v>176</v>
      </c>
      <c r="B603" s="83">
        <v>19</v>
      </c>
      <c r="C603" s="84">
        <v>788.70265347999998</v>
      </c>
      <c r="D603" s="84">
        <v>778.14845593999996</v>
      </c>
      <c r="E603" s="84">
        <v>158.00172049</v>
      </c>
      <c r="F603" s="84">
        <v>158.00172049</v>
      </c>
    </row>
    <row r="604" spans="1:6" ht="12.75" customHeight="1" x14ac:dyDescent="0.2">
      <c r="A604" s="83" t="s">
        <v>176</v>
      </c>
      <c r="B604" s="83">
        <v>20</v>
      </c>
      <c r="C604" s="84">
        <v>799.75016019999998</v>
      </c>
      <c r="D604" s="84">
        <v>789.16489583999999</v>
      </c>
      <c r="E604" s="84">
        <v>160.23858988000001</v>
      </c>
      <c r="F604" s="84">
        <v>160.23858988000001</v>
      </c>
    </row>
    <row r="605" spans="1:6" ht="12.75" customHeight="1" x14ac:dyDescent="0.2">
      <c r="A605" s="83" t="s">
        <v>176</v>
      </c>
      <c r="B605" s="83">
        <v>21</v>
      </c>
      <c r="C605" s="84">
        <v>795.20427373999996</v>
      </c>
      <c r="D605" s="84">
        <v>785.58900272000005</v>
      </c>
      <c r="E605" s="84">
        <v>159.51251085999999</v>
      </c>
      <c r="F605" s="84">
        <v>159.51251085999999</v>
      </c>
    </row>
    <row r="606" spans="1:6" ht="12.75" customHeight="1" x14ac:dyDescent="0.2">
      <c r="A606" s="83" t="s">
        <v>176</v>
      </c>
      <c r="B606" s="83">
        <v>22</v>
      </c>
      <c r="C606" s="84">
        <v>796.16004470999997</v>
      </c>
      <c r="D606" s="84">
        <v>785.50756560000002</v>
      </c>
      <c r="E606" s="84">
        <v>159.49597519</v>
      </c>
      <c r="F606" s="84">
        <v>159.49597519</v>
      </c>
    </row>
    <row r="607" spans="1:6" ht="12.75" customHeight="1" x14ac:dyDescent="0.2">
      <c r="A607" s="83" t="s">
        <v>176</v>
      </c>
      <c r="B607" s="83">
        <v>23</v>
      </c>
      <c r="C607" s="84">
        <v>793.49999405999995</v>
      </c>
      <c r="D607" s="84">
        <v>784.40576898999996</v>
      </c>
      <c r="E607" s="84">
        <v>159.27225726</v>
      </c>
      <c r="F607" s="84">
        <v>159.27225726</v>
      </c>
    </row>
    <row r="608" spans="1:6" ht="12.75" customHeight="1" x14ac:dyDescent="0.2">
      <c r="A608" s="83" t="s">
        <v>176</v>
      </c>
      <c r="B608" s="83">
        <v>24</v>
      </c>
      <c r="C608" s="84">
        <v>820.71703616000002</v>
      </c>
      <c r="D608" s="84">
        <v>809.87183448999997</v>
      </c>
      <c r="E608" s="84">
        <v>164.44309855</v>
      </c>
      <c r="F608" s="84">
        <v>164.44309855</v>
      </c>
    </row>
    <row r="609" spans="1:6" ht="12.75" customHeight="1" x14ac:dyDescent="0.2">
      <c r="A609" s="83" t="s">
        <v>177</v>
      </c>
      <c r="B609" s="83">
        <v>1</v>
      </c>
      <c r="C609" s="84">
        <v>858.35289885999998</v>
      </c>
      <c r="D609" s="84">
        <v>849.04535553000005</v>
      </c>
      <c r="E609" s="84">
        <v>172.39721537</v>
      </c>
      <c r="F609" s="84">
        <v>172.39721537</v>
      </c>
    </row>
    <row r="610" spans="1:6" ht="12.75" customHeight="1" x14ac:dyDescent="0.2">
      <c r="A610" s="83" t="s">
        <v>177</v>
      </c>
      <c r="B610" s="83">
        <v>2</v>
      </c>
      <c r="C610" s="84">
        <v>880.22382977999996</v>
      </c>
      <c r="D610" s="84">
        <v>870.84905533000006</v>
      </c>
      <c r="E610" s="84">
        <v>176.82441953</v>
      </c>
      <c r="F610" s="84">
        <v>176.82441953</v>
      </c>
    </row>
    <row r="611" spans="1:6" ht="12.75" customHeight="1" x14ac:dyDescent="0.2">
      <c r="A611" s="83" t="s">
        <v>177</v>
      </c>
      <c r="B611" s="83">
        <v>3</v>
      </c>
      <c r="C611" s="84">
        <v>918.24424973999999</v>
      </c>
      <c r="D611" s="84">
        <v>908.78997838999999</v>
      </c>
      <c r="E611" s="84">
        <v>184.52825942999999</v>
      </c>
      <c r="F611" s="84">
        <v>184.52825942999999</v>
      </c>
    </row>
    <row r="612" spans="1:6" ht="12.75" customHeight="1" x14ac:dyDescent="0.2">
      <c r="A612" s="83" t="s">
        <v>177</v>
      </c>
      <c r="B612" s="83">
        <v>4</v>
      </c>
      <c r="C612" s="84">
        <v>925.30871120999996</v>
      </c>
      <c r="D612" s="84">
        <v>915.55146702000002</v>
      </c>
      <c r="E612" s="84">
        <v>185.9011682</v>
      </c>
      <c r="F612" s="84">
        <v>185.9011682</v>
      </c>
    </row>
    <row r="613" spans="1:6" ht="12.75" customHeight="1" x14ac:dyDescent="0.2">
      <c r="A613" s="83" t="s">
        <v>177</v>
      </c>
      <c r="B613" s="83">
        <v>5</v>
      </c>
      <c r="C613" s="84">
        <v>909.18633879000004</v>
      </c>
      <c r="D613" s="84">
        <v>899.54493132000005</v>
      </c>
      <c r="E613" s="84">
        <v>182.65106835</v>
      </c>
      <c r="F613" s="84">
        <v>182.65106835</v>
      </c>
    </row>
    <row r="614" spans="1:6" ht="12.75" customHeight="1" x14ac:dyDescent="0.2">
      <c r="A614" s="83" t="s">
        <v>177</v>
      </c>
      <c r="B614" s="83">
        <v>6</v>
      </c>
      <c r="C614" s="84">
        <v>908.55530736000003</v>
      </c>
      <c r="D614" s="84">
        <v>899.11621697999999</v>
      </c>
      <c r="E614" s="84">
        <v>182.56401862999999</v>
      </c>
      <c r="F614" s="84">
        <v>182.56401862999999</v>
      </c>
    </row>
    <row r="615" spans="1:6" ht="12.75" customHeight="1" x14ac:dyDescent="0.2">
      <c r="A615" s="83" t="s">
        <v>177</v>
      </c>
      <c r="B615" s="83">
        <v>7</v>
      </c>
      <c r="C615" s="84">
        <v>868.35848725999995</v>
      </c>
      <c r="D615" s="84">
        <v>858.55291395999996</v>
      </c>
      <c r="E615" s="84">
        <v>174.32770894000001</v>
      </c>
      <c r="F615" s="84">
        <v>174.32770894000001</v>
      </c>
    </row>
    <row r="616" spans="1:6" ht="12.75" customHeight="1" x14ac:dyDescent="0.2">
      <c r="A616" s="83" t="s">
        <v>177</v>
      </c>
      <c r="B616" s="83">
        <v>8</v>
      </c>
      <c r="C616" s="84">
        <v>849.69899377000002</v>
      </c>
      <c r="D616" s="84">
        <v>842.55732255999999</v>
      </c>
      <c r="E616" s="84">
        <v>171.07983131</v>
      </c>
      <c r="F616" s="84">
        <v>171.07983131</v>
      </c>
    </row>
    <row r="617" spans="1:6" ht="12.75" customHeight="1" x14ac:dyDescent="0.2">
      <c r="A617" s="83" t="s">
        <v>177</v>
      </c>
      <c r="B617" s="83">
        <v>9</v>
      </c>
      <c r="C617" s="84">
        <v>828.61610080000003</v>
      </c>
      <c r="D617" s="84">
        <v>825.26486594999994</v>
      </c>
      <c r="E617" s="84">
        <v>167.56862741</v>
      </c>
      <c r="F617" s="84">
        <v>167.56862741</v>
      </c>
    </row>
    <row r="618" spans="1:6" ht="12.75" customHeight="1" x14ac:dyDescent="0.2">
      <c r="A618" s="83" t="s">
        <v>177</v>
      </c>
      <c r="B618" s="83">
        <v>10</v>
      </c>
      <c r="C618" s="84">
        <v>819.32004489999997</v>
      </c>
      <c r="D618" s="84">
        <v>815.00113511999996</v>
      </c>
      <c r="E618" s="84">
        <v>165.48459432000001</v>
      </c>
      <c r="F618" s="84">
        <v>165.48459432000001</v>
      </c>
    </row>
    <row r="619" spans="1:6" ht="12.75" customHeight="1" x14ac:dyDescent="0.2">
      <c r="A619" s="83" t="s">
        <v>177</v>
      </c>
      <c r="B619" s="83">
        <v>11</v>
      </c>
      <c r="C619" s="84">
        <v>786.95377515999996</v>
      </c>
      <c r="D619" s="84">
        <v>773.75966618999996</v>
      </c>
      <c r="E619" s="84">
        <v>157.11058420000001</v>
      </c>
      <c r="F619" s="84">
        <v>157.11058420000001</v>
      </c>
    </row>
    <row r="620" spans="1:6" ht="12.75" customHeight="1" x14ac:dyDescent="0.2">
      <c r="A620" s="83" t="s">
        <v>177</v>
      </c>
      <c r="B620" s="83">
        <v>12</v>
      </c>
      <c r="C620" s="84">
        <v>787.51371945000005</v>
      </c>
      <c r="D620" s="84">
        <v>773.98031631000003</v>
      </c>
      <c r="E620" s="84">
        <v>157.15538683</v>
      </c>
      <c r="F620" s="84">
        <v>157.15538683</v>
      </c>
    </row>
    <row r="621" spans="1:6" ht="12.75" customHeight="1" x14ac:dyDescent="0.2">
      <c r="A621" s="83" t="s">
        <v>177</v>
      </c>
      <c r="B621" s="83">
        <v>13</v>
      </c>
      <c r="C621" s="84">
        <v>776.08742056999995</v>
      </c>
      <c r="D621" s="84">
        <v>762.94594057999996</v>
      </c>
      <c r="E621" s="84">
        <v>154.91487561</v>
      </c>
      <c r="F621" s="84">
        <v>154.91487561</v>
      </c>
    </row>
    <row r="622" spans="1:6" ht="12.75" customHeight="1" x14ac:dyDescent="0.2">
      <c r="A622" s="83" t="s">
        <v>177</v>
      </c>
      <c r="B622" s="83">
        <v>14</v>
      </c>
      <c r="C622" s="84">
        <v>781.33534509000003</v>
      </c>
      <c r="D622" s="84">
        <v>770.84385187999999</v>
      </c>
      <c r="E622" s="84">
        <v>156.51853306000001</v>
      </c>
      <c r="F622" s="84">
        <v>156.51853306000001</v>
      </c>
    </row>
    <row r="623" spans="1:6" ht="12.75" customHeight="1" x14ac:dyDescent="0.2">
      <c r="A623" s="83" t="s">
        <v>177</v>
      </c>
      <c r="B623" s="83">
        <v>15</v>
      </c>
      <c r="C623" s="84">
        <v>790.36413719999996</v>
      </c>
      <c r="D623" s="84">
        <v>778.80392213000005</v>
      </c>
      <c r="E623" s="84">
        <v>158.13481178999999</v>
      </c>
      <c r="F623" s="84">
        <v>158.13481178999999</v>
      </c>
    </row>
    <row r="624" spans="1:6" ht="12.75" customHeight="1" x14ac:dyDescent="0.2">
      <c r="A624" s="83" t="s">
        <v>177</v>
      </c>
      <c r="B624" s="83">
        <v>16</v>
      </c>
      <c r="C624" s="84">
        <v>765.51550861999999</v>
      </c>
      <c r="D624" s="84">
        <v>753.81743843000004</v>
      </c>
      <c r="E624" s="84">
        <v>153.06134877</v>
      </c>
      <c r="F624" s="84">
        <v>153.06134877</v>
      </c>
    </row>
    <row r="625" spans="1:6" ht="12.75" customHeight="1" x14ac:dyDescent="0.2">
      <c r="A625" s="83" t="s">
        <v>177</v>
      </c>
      <c r="B625" s="83">
        <v>17</v>
      </c>
      <c r="C625" s="84">
        <v>777.93523178999999</v>
      </c>
      <c r="D625" s="84">
        <v>766.55517653000004</v>
      </c>
      <c r="E625" s="84">
        <v>155.64772482999999</v>
      </c>
      <c r="F625" s="84">
        <v>155.64772482999999</v>
      </c>
    </row>
    <row r="626" spans="1:6" ht="12.75" customHeight="1" x14ac:dyDescent="0.2">
      <c r="A626" s="83" t="s">
        <v>177</v>
      </c>
      <c r="B626" s="83">
        <v>18</v>
      </c>
      <c r="C626" s="84">
        <v>771.01049126999999</v>
      </c>
      <c r="D626" s="84">
        <v>763.10998768000002</v>
      </c>
      <c r="E626" s="84">
        <v>154.94818509000001</v>
      </c>
      <c r="F626" s="84">
        <v>154.94818509000001</v>
      </c>
    </row>
    <row r="627" spans="1:6" ht="12.75" customHeight="1" x14ac:dyDescent="0.2">
      <c r="A627" s="83" t="s">
        <v>177</v>
      </c>
      <c r="B627" s="83">
        <v>19</v>
      </c>
      <c r="C627" s="84">
        <v>761.82607657000005</v>
      </c>
      <c r="D627" s="84">
        <v>757.87028593000002</v>
      </c>
      <c r="E627" s="84">
        <v>153.88427256</v>
      </c>
      <c r="F627" s="84">
        <v>153.88427256</v>
      </c>
    </row>
    <row r="628" spans="1:6" ht="12.75" customHeight="1" x14ac:dyDescent="0.2">
      <c r="A628" s="83" t="s">
        <v>177</v>
      </c>
      <c r="B628" s="83">
        <v>20</v>
      </c>
      <c r="C628" s="84">
        <v>769.86363197000003</v>
      </c>
      <c r="D628" s="84">
        <v>765.86398928000006</v>
      </c>
      <c r="E628" s="84">
        <v>155.50738043000001</v>
      </c>
      <c r="F628" s="84">
        <v>155.50738043000001</v>
      </c>
    </row>
    <row r="629" spans="1:6" ht="12.75" customHeight="1" x14ac:dyDescent="0.2">
      <c r="A629" s="83" t="s">
        <v>177</v>
      </c>
      <c r="B629" s="83">
        <v>21</v>
      </c>
      <c r="C629" s="84">
        <v>780.27982806</v>
      </c>
      <c r="D629" s="84">
        <v>772.96881782000003</v>
      </c>
      <c r="E629" s="84">
        <v>156.95000378</v>
      </c>
      <c r="F629" s="84">
        <v>156.95000378</v>
      </c>
    </row>
    <row r="630" spans="1:6" ht="12.75" customHeight="1" x14ac:dyDescent="0.2">
      <c r="A630" s="83" t="s">
        <v>177</v>
      </c>
      <c r="B630" s="83">
        <v>22</v>
      </c>
      <c r="C630" s="84">
        <v>800.60742373999994</v>
      </c>
      <c r="D630" s="84">
        <v>796.64571015000001</v>
      </c>
      <c r="E630" s="84">
        <v>161.75755649999999</v>
      </c>
      <c r="F630" s="84">
        <v>161.75755649999999</v>
      </c>
    </row>
    <row r="631" spans="1:6" ht="12.75" customHeight="1" x14ac:dyDescent="0.2">
      <c r="A631" s="83" t="s">
        <v>177</v>
      </c>
      <c r="B631" s="83">
        <v>23</v>
      </c>
      <c r="C631" s="84">
        <v>819.84992291000003</v>
      </c>
      <c r="D631" s="84">
        <v>807.97011812999995</v>
      </c>
      <c r="E631" s="84">
        <v>164.05695828</v>
      </c>
      <c r="F631" s="84">
        <v>164.05695828</v>
      </c>
    </row>
    <row r="632" spans="1:6" ht="12.75" customHeight="1" x14ac:dyDescent="0.2">
      <c r="A632" s="83" t="s">
        <v>177</v>
      </c>
      <c r="B632" s="83">
        <v>24</v>
      </c>
      <c r="C632" s="84">
        <v>835.88694593000002</v>
      </c>
      <c r="D632" s="84">
        <v>823.72666343000003</v>
      </c>
      <c r="E632" s="84">
        <v>167.25629799999999</v>
      </c>
      <c r="F632" s="84">
        <v>167.25629799999999</v>
      </c>
    </row>
    <row r="633" spans="1:6" ht="12.75" customHeight="1" x14ac:dyDescent="0.2">
      <c r="A633" s="83" t="s">
        <v>178</v>
      </c>
      <c r="B633" s="83">
        <v>1</v>
      </c>
      <c r="C633" s="84">
        <v>884.31193023000003</v>
      </c>
      <c r="D633" s="84">
        <v>874.21352646000003</v>
      </c>
      <c r="E633" s="84">
        <v>177.50756967000001</v>
      </c>
      <c r="F633" s="84">
        <v>177.50756967000001</v>
      </c>
    </row>
    <row r="634" spans="1:6" ht="12.75" customHeight="1" x14ac:dyDescent="0.2">
      <c r="A634" s="83" t="s">
        <v>178</v>
      </c>
      <c r="B634" s="83">
        <v>2</v>
      </c>
      <c r="C634" s="84">
        <v>896.36062976999995</v>
      </c>
      <c r="D634" s="84">
        <v>886.75099317000002</v>
      </c>
      <c r="E634" s="84">
        <v>180.05328096</v>
      </c>
      <c r="F634" s="84">
        <v>180.05328096</v>
      </c>
    </row>
    <row r="635" spans="1:6" ht="12.75" customHeight="1" x14ac:dyDescent="0.2">
      <c r="A635" s="83" t="s">
        <v>178</v>
      </c>
      <c r="B635" s="83">
        <v>3</v>
      </c>
      <c r="C635" s="84">
        <v>910.09574871999996</v>
      </c>
      <c r="D635" s="84">
        <v>900.80873417999999</v>
      </c>
      <c r="E635" s="84">
        <v>182.90768137000001</v>
      </c>
      <c r="F635" s="84">
        <v>182.90768137000001</v>
      </c>
    </row>
    <row r="636" spans="1:6" ht="12.75" customHeight="1" x14ac:dyDescent="0.2">
      <c r="A636" s="83" t="s">
        <v>178</v>
      </c>
      <c r="B636" s="83">
        <v>4</v>
      </c>
      <c r="C636" s="84">
        <v>914.21903973999997</v>
      </c>
      <c r="D636" s="84">
        <v>904.53043788000002</v>
      </c>
      <c r="E636" s="84">
        <v>183.66336697</v>
      </c>
      <c r="F636" s="84">
        <v>183.66336697</v>
      </c>
    </row>
    <row r="637" spans="1:6" ht="12.75" customHeight="1" x14ac:dyDescent="0.2">
      <c r="A637" s="83" t="s">
        <v>178</v>
      </c>
      <c r="B637" s="83">
        <v>5</v>
      </c>
      <c r="C637" s="84">
        <v>902.88615970000001</v>
      </c>
      <c r="D637" s="84">
        <v>893.14741019999997</v>
      </c>
      <c r="E637" s="84">
        <v>181.35206256000001</v>
      </c>
      <c r="F637" s="84">
        <v>181.35206256000001</v>
      </c>
    </row>
    <row r="638" spans="1:6" ht="12.75" customHeight="1" x14ac:dyDescent="0.2">
      <c r="A638" s="83" t="s">
        <v>178</v>
      </c>
      <c r="B638" s="83">
        <v>6</v>
      </c>
      <c r="C638" s="84">
        <v>899.53642879999995</v>
      </c>
      <c r="D638" s="84">
        <v>889.81445609000002</v>
      </c>
      <c r="E638" s="84">
        <v>180.6753119</v>
      </c>
      <c r="F638" s="84">
        <v>180.6753119</v>
      </c>
    </row>
    <row r="639" spans="1:6" ht="12.75" customHeight="1" x14ac:dyDescent="0.2">
      <c r="A639" s="83" t="s">
        <v>178</v>
      </c>
      <c r="B639" s="83">
        <v>7</v>
      </c>
      <c r="C639" s="84">
        <v>874.18732810999995</v>
      </c>
      <c r="D639" s="84">
        <v>864.12251247999995</v>
      </c>
      <c r="E639" s="84">
        <v>175.45860644999999</v>
      </c>
      <c r="F639" s="84">
        <v>175.45860644999999</v>
      </c>
    </row>
    <row r="640" spans="1:6" ht="12.75" customHeight="1" x14ac:dyDescent="0.2">
      <c r="A640" s="83" t="s">
        <v>178</v>
      </c>
      <c r="B640" s="83">
        <v>8</v>
      </c>
      <c r="C640" s="84">
        <v>865.20261323</v>
      </c>
      <c r="D640" s="84">
        <v>860.02084578999995</v>
      </c>
      <c r="E640" s="84">
        <v>174.62576999999999</v>
      </c>
      <c r="F640" s="84">
        <v>174.62576999999999</v>
      </c>
    </row>
    <row r="641" spans="1:6" ht="12.75" customHeight="1" x14ac:dyDescent="0.2">
      <c r="A641" s="83" t="s">
        <v>178</v>
      </c>
      <c r="B641" s="83">
        <v>9</v>
      </c>
      <c r="C641" s="84">
        <v>824.66701803000001</v>
      </c>
      <c r="D641" s="84">
        <v>820.13178392999998</v>
      </c>
      <c r="E641" s="84">
        <v>166.52636383999999</v>
      </c>
      <c r="F641" s="84">
        <v>166.52636383999999</v>
      </c>
    </row>
    <row r="642" spans="1:6" ht="12.75" customHeight="1" x14ac:dyDescent="0.2">
      <c r="A642" s="83" t="s">
        <v>178</v>
      </c>
      <c r="B642" s="83">
        <v>10</v>
      </c>
      <c r="C642" s="84">
        <v>809.84375598999998</v>
      </c>
      <c r="D642" s="84">
        <v>802.89125660000002</v>
      </c>
      <c r="E642" s="84">
        <v>163.02570408</v>
      </c>
      <c r="F642" s="84">
        <v>163.02570408</v>
      </c>
    </row>
    <row r="643" spans="1:6" ht="12.75" customHeight="1" x14ac:dyDescent="0.2">
      <c r="A643" s="83" t="s">
        <v>178</v>
      </c>
      <c r="B643" s="83">
        <v>11</v>
      </c>
      <c r="C643" s="84">
        <v>774.52780221</v>
      </c>
      <c r="D643" s="84">
        <v>767.55391595000003</v>
      </c>
      <c r="E643" s="84">
        <v>155.85051716999999</v>
      </c>
      <c r="F643" s="84">
        <v>155.85051716999999</v>
      </c>
    </row>
    <row r="644" spans="1:6" ht="12.75" customHeight="1" x14ac:dyDescent="0.2">
      <c r="A644" s="83" t="s">
        <v>178</v>
      </c>
      <c r="B644" s="83">
        <v>12</v>
      </c>
      <c r="C644" s="84">
        <v>781.3757392</v>
      </c>
      <c r="D644" s="84">
        <v>767.86161539</v>
      </c>
      <c r="E644" s="84">
        <v>155.91299501</v>
      </c>
      <c r="F644" s="84">
        <v>155.91299501</v>
      </c>
    </row>
    <row r="645" spans="1:6" ht="12.75" customHeight="1" x14ac:dyDescent="0.2">
      <c r="A645" s="83" t="s">
        <v>178</v>
      </c>
      <c r="B645" s="83">
        <v>13</v>
      </c>
      <c r="C645" s="84">
        <v>768.55273719000002</v>
      </c>
      <c r="D645" s="84">
        <v>754.7726778</v>
      </c>
      <c r="E645" s="84">
        <v>153.25530850000001</v>
      </c>
      <c r="F645" s="84">
        <v>153.25530850000001</v>
      </c>
    </row>
    <row r="646" spans="1:6" ht="12.75" customHeight="1" x14ac:dyDescent="0.2">
      <c r="A646" s="83" t="s">
        <v>178</v>
      </c>
      <c r="B646" s="83">
        <v>14</v>
      </c>
      <c r="C646" s="84">
        <v>771.54875324</v>
      </c>
      <c r="D646" s="84">
        <v>764.57837672999995</v>
      </c>
      <c r="E646" s="84">
        <v>155.24633899</v>
      </c>
      <c r="F646" s="84">
        <v>155.24633899</v>
      </c>
    </row>
    <row r="647" spans="1:6" ht="12.75" customHeight="1" x14ac:dyDescent="0.2">
      <c r="A647" s="83" t="s">
        <v>178</v>
      </c>
      <c r="B647" s="83">
        <v>15</v>
      </c>
      <c r="C647" s="84">
        <v>786.68143623000003</v>
      </c>
      <c r="D647" s="84">
        <v>774.75915742999996</v>
      </c>
      <c r="E647" s="84">
        <v>157.31352919</v>
      </c>
      <c r="F647" s="84">
        <v>157.31352919</v>
      </c>
    </row>
    <row r="648" spans="1:6" ht="12.75" customHeight="1" x14ac:dyDescent="0.2">
      <c r="A648" s="83" t="s">
        <v>178</v>
      </c>
      <c r="B648" s="83">
        <v>16</v>
      </c>
      <c r="C648" s="84">
        <v>780.92373037000004</v>
      </c>
      <c r="D648" s="84">
        <v>769.81879791999995</v>
      </c>
      <c r="E648" s="84">
        <v>156.31039759999999</v>
      </c>
      <c r="F648" s="84">
        <v>156.31039759999999</v>
      </c>
    </row>
    <row r="649" spans="1:6" ht="12.75" customHeight="1" x14ac:dyDescent="0.2">
      <c r="A649" s="83" t="s">
        <v>178</v>
      </c>
      <c r="B649" s="83">
        <v>17</v>
      </c>
      <c r="C649" s="84">
        <v>796.58733013000005</v>
      </c>
      <c r="D649" s="84">
        <v>789.25967421999997</v>
      </c>
      <c r="E649" s="84">
        <v>160.25783447000001</v>
      </c>
      <c r="F649" s="84">
        <v>160.25783447000001</v>
      </c>
    </row>
    <row r="650" spans="1:6" ht="12.75" customHeight="1" x14ac:dyDescent="0.2">
      <c r="A650" s="83" t="s">
        <v>178</v>
      </c>
      <c r="B650" s="83">
        <v>18</v>
      </c>
      <c r="C650" s="84">
        <v>798.06461746000002</v>
      </c>
      <c r="D650" s="84">
        <v>791.41098228999999</v>
      </c>
      <c r="E650" s="84">
        <v>160.69465391</v>
      </c>
      <c r="F650" s="84">
        <v>160.69465391</v>
      </c>
    </row>
    <row r="651" spans="1:6" ht="12.75" customHeight="1" x14ac:dyDescent="0.2">
      <c r="A651" s="83" t="s">
        <v>178</v>
      </c>
      <c r="B651" s="83">
        <v>19</v>
      </c>
      <c r="C651" s="84">
        <v>777.80452645000003</v>
      </c>
      <c r="D651" s="84">
        <v>771.64432251999995</v>
      </c>
      <c r="E651" s="84">
        <v>156.68106725999999</v>
      </c>
      <c r="F651" s="84">
        <v>156.68106725999999</v>
      </c>
    </row>
    <row r="652" spans="1:6" ht="12.75" customHeight="1" x14ac:dyDescent="0.2">
      <c r="A652" s="83" t="s">
        <v>178</v>
      </c>
      <c r="B652" s="83">
        <v>20</v>
      </c>
      <c r="C652" s="84">
        <v>772.10263904999999</v>
      </c>
      <c r="D652" s="84">
        <v>766.89184452999996</v>
      </c>
      <c r="E652" s="84">
        <v>155.71608469</v>
      </c>
      <c r="F652" s="84">
        <v>155.71608469</v>
      </c>
    </row>
    <row r="653" spans="1:6" ht="12.75" customHeight="1" x14ac:dyDescent="0.2">
      <c r="A653" s="83" t="s">
        <v>178</v>
      </c>
      <c r="B653" s="83">
        <v>21</v>
      </c>
      <c r="C653" s="84">
        <v>785.39699102999998</v>
      </c>
      <c r="D653" s="84">
        <v>780.84305795</v>
      </c>
      <c r="E653" s="84">
        <v>158.54885485</v>
      </c>
      <c r="F653" s="84">
        <v>158.54885485</v>
      </c>
    </row>
    <row r="654" spans="1:6" ht="12.75" customHeight="1" x14ac:dyDescent="0.2">
      <c r="A654" s="83" t="s">
        <v>178</v>
      </c>
      <c r="B654" s="83">
        <v>22</v>
      </c>
      <c r="C654" s="84">
        <v>824.68536143999995</v>
      </c>
      <c r="D654" s="84">
        <v>812.60960757999999</v>
      </c>
      <c r="E654" s="84">
        <v>164.99899872</v>
      </c>
      <c r="F654" s="84">
        <v>164.99899872</v>
      </c>
    </row>
    <row r="655" spans="1:6" ht="12.75" customHeight="1" x14ac:dyDescent="0.2">
      <c r="A655" s="83" t="s">
        <v>178</v>
      </c>
      <c r="B655" s="83">
        <v>23</v>
      </c>
      <c r="C655" s="84">
        <v>825.96401397</v>
      </c>
      <c r="D655" s="84">
        <v>815.55546709999999</v>
      </c>
      <c r="E655" s="84">
        <v>165.59715048999999</v>
      </c>
      <c r="F655" s="84">
        <v>165.59715048999999</v>
      </c>
    </row>
    <row r="656" spans="1:6" ht="12.75" customHeight="1" x14ac:dyDescent="0.2">
      <c r="A656" s="83" t="s">
        <v>178</v>
      </c>
      <c r="B656" s="83">
        <v>24</v>
      </c>
      <c r="C656" s="84">
        <v>843.93654991999995</v>
      </c>
      <c r="D656" s="84">
        <v>839.91755042</v>
      </c>
      <c r="E656" s="84">
        <v>170.54383007000001</v>
      </c>
      <c r="F656" s="84">
        <v>170.54383007000001</v>
      </c>
    </row>
    <row r="657" spans="1:6" ht="12.75" customHeight="1" x14ac:dyDescent="0.2">
      <c r="A657" s="83" t="s">
        <v>179</v>
      </c>
      <c r="B657" s="83">
        <v>1</v>
      </c>
      <c r="C657" s="84">
        <v>891.24744798999996</v>
      </c>
      <c r="D657" s="84">
        <v>881.72386022000001</v>
      </c>
      <c r="E657" s="84">
        <v>179.03253017</v>
      </c>
      <c r="F657" s="84">
        <v>179.03253017</v>
      </c>
    </row>
    <row r="658" spans="1:6" ht="12.75" customHeight="1" x14ac:dyDescent="0.2">
      <c r="A658" s="83" t="s">
        <v>179</v>
      </c>
      <c r="B658" s="83">
        <v>2</v>
      </c>
      <c r="C658" s="84">
        <v>906.10367436000001</v>
      </c>
      <c r="D658" s="84">
        <v>896.71554948000005</v>
      </c>
      <c r="E658" s="84">
        <v>182.07656718000001</v>
      </c>
      <c r="F658" s="84">
        <v>182.07656718000001</v>
      </c>
    </row>
    <row r="659" spans="1:6" ht="12.75" customHeight="1" x14ac:dyDescent="0.2">
      <c r="A659" s="83" t="s">
        <v>179</v>
      </c>
      <c r="B659" s="83">
        <v>3</v>
      </c>
      <c r="C659" s="84">
        <v>935.44274690999998</v>
      </c>
      <c r="D659" s="84">
        <v>925.99361907000002</v>
      </c>
      <c r="E659" s="84">
        <v>188.02142941</v>
      </c>
      <c r="F659" s="84">
        <v>188.02142941</v>
      </c>
    </row>
    <row r="660" spans="1:6" ht="12.75" customHeight="1" x14ac:dyDescent="0.2">
      <c r="A660" s="83" t="s">
        <v>179</v>
      </c>
      <c r="B660" s="83">
        <v>4</v>
      </c>
      <c r="C660" s="84">
        <v>934.79946976999997</v>
      </c>
      <c r="D660" s="84">
        <v>925.12250669000002</v>
      </c>
      <c r="E660" s="84">
        <v>187.84455152000001</v>
      </c>
      <c r="F660" s="84">
        <v>187.84455152000001</v>
      </c>
    </row>
    <row r="661" spans="1:6" ht="12.75" customHeight="1" x14ac:dyDescent="0.2">
      <c r="A661" s="83" t="s">
        <v>179</v>
      </c>
      <c r="B661" s="83">
        <v>5</v>
      </c>
      <c r="C661" s="84">
        <v>930.21905568</v>
      </c>
      <c r="D661" s="84">
        <v>920.49190704</v>
      </c>
      <c r="E661" s="84">
        <v>186.90431613999999</v>
      </c>
      <c r="F661" s="84">
        <v>186.90431613999999</v>
      </c>
    </row>
    <row r="662" spans="1:6" ht="12.75" customHeight="1" x14ac:dyDescent="0.2">
      <c r="A662" s="83" t="s">
        <v>179</v>
      </c>
      <c r="B662" s="83">
        <v>6</v>
      </c>
      <c r="C662" s="84">
        <v>920.87151901000004</v>
      </c>
      <c r="D662" s="84">
        <v>907.11139959000002</v>
      </c>
      <c r="E662" s="84">
        <v>184.18742685999999</v>
      </c>
      <c r="F662" s="84">
        <v>184.18742685999999</v>
      </c>
    </row>
    <row r="663" spans="1:6" ht="12.75" customHeight="1" x14ac:dyDescent="0.2">
      <c r="A663" s="83" t="s">
        <v>179</v>
      </c>
      <c r="B663" s="83">
        <v>7</v>
      </c>
      <c r="C663" s="84">
        <v>914.28743904999999</v>
      </c>
      <c r="D663" s="84">
        <v>878.02379209000003</v>
      </c>
      <c r="E663" s="84">
        <v>178.28123762999999</v>
      </c>
      <c r="F663" s="84">
        <v>178.28123762999999</v>
      </c>
    </row>
    <row r="664" spans="1:6" ht="12.75" customHeight="1" x14ac:dyDescent="0.2">
      <c r="A664" s="83" t="s">
        <v>179</v>
      </c>
      <c r="B664" s="83">
        <v>8</v>
      </c>
      <c r="C664" s="84">
        <v>918.85337465999999</v>
      </c>
      <c r="D664" s="84">
        <v>887.41082100999995</v>
      </c>
      <c r="E664" s="84">
        <v>180.18725789000001</v>
      </c>
      <c r="F664" s="84">
        <v>180.18725789000001</v>
      </c>
    </row>
    <row r="665" spans="1:6" ht="12.75" customHeight="1" x14ac:dyDescent="0.2">
      <c r="A665" s="83" t="s">
        <v>179</v>
      </c>
      <c r="B665" s="83">
        <v>9</v>
      </c>
      <c r="C665" s="84">
        <v>858.11954269</v>
      </c>
      <c r="D665" s="84">
        <v>854.85270242000001</v>
      </c>
      <c r="E665" s="84">
        <v>173.57638728000001</v>
      </c>
      <c r="F665" s="84">
        <v>173.57638728000001</v>
      </c>
    </row>
    <row r="666" spans="1:6" ht="12.75" customHeight="1" x14ac:dyDescent="0.2">
      <c r="A666" s="83" t="s">
        <v>179</v>
      </c>
      <c r="B666" s="83">
        <v>10</v>
      </c>
      <c r="C666" s="84">
        <v>841.95833518999996</v>
      </c>
      <c r="D666" s="84">
        <v>841.95833518999996</v>
      </c>
      <c r="E666" s="84">
        <v>170.95820795</v>
      </c>
      <c r="F666" s="84">
        <v>170.95820795</v>
      </c>
    </row>
    <row r="667" spans="1:6" ht="12.75" customHeight="1" x14ac:dyDescent="0.2">
      <c r="A667" s="83" t="s">
        <v>179</v>
      </c>
      <c r="B667" s="83">
        <v>11</v>
      </c>
      <c r="C667" s="84">
        <v>806.75212877000001</v>
      </c>
      <c r="D667" s="84">
        <v>806.75212877000001</v>
      </c>
      <c r="E667" s="84">
        <v>163.80964761000001</v>
      </c>
      <c r="F667" s="84">
        <v>163.80964761000001</v>
      </c>
    </row>
    <row r="668" spans="1:6" ht="12.75" customHeight="1" x14ac:dyDescent="0.2">
      <c r="A668" s="83" t="s">
        <v>179</v>
      </c>
      <c r="B668" s="83">
        <v>12</v>
      </c>
      <c r="C668" s="84">
        <v>795.70635941</v>
      </c>
      <c r="D668" s="84">
        <v>795.70635941</v>
      </c>
      <c r="E668" s="84">
        <v>161.56682293</v>
      </c>
      <c r="F668" s="84">
        <v>161.56682293</v>
      </c>
    </row>
    <row r="669" spans="1:6" ht="12.75" customHeight="1" x14ac:dyDescent="0.2">
      <c r="A669" s="83" t="s">
        <v>179</v>
      </c>
      <c r="B669" s="83">
        <v>13</v>
      </c>
      <c r="C669" s="84">
        <v>784.73234204000005</v>
      </c>
      <c r="D669" s="84">
        <v>784.73234204000005</v>
      </c>
      <c r="E669" s="84">
        <v>159.33856736999999</v>
      </c>
      <c r="F669" s="84">
        <v>159.33856736999999</v>
      </c>
    </row>
    <row r="670" spans="1:6" ht="12.75" customHeight="1" x14ac:dyDescent="0.2">
      <c r="A670" s="83" t="s">
        <v>179</v>
      </c>
      <c r="B670" s="83">
        <v>14</v>
      </c>
      <c r="C670" s="84">
        <v>799.36813127000005</v>
      </c>
      <c r="D670" s="84">
        <v>799.36813127000005</v>
      </c>
      <c r="E670" s="84">
        <v>162.31033948000001</v>
      </c>
      <c r="F670" s="84">
        <v>162.31033948000001</v>
      </c>
    </row>
    <row r="671" spans="1:6" ht="12.75" customHeight="1" x14ac:dyDescent="0.2">
      <c r="A671" s="83" t="s">
        <v>179</v>
      </c>
      <c r="B671" s="83">
        <v>15</v>
      </c>
      <c r="C671" s="84">
        <v>807.47646942999995</v>
      </c>
      <c r="D671" s="84">
        <v>807.47646942999995</v>
      </c>
      <c r="E671" s="84">
        <v>163.95672375000001</v>
      </c>
      <c r="F671" s="84">
        <v>163.95672375000001</v>
      </c>
    </row>
    <row r="672" spans="1:6" ht="12.75" customHeight="1" x14ac:dyDescent="0.2">
      <c r="A672" s="83" t="s">
        <v>179</v>
      </c>
      <c r="B672" s="83">
        <v>16</v>
      </c>
      <c r="C672" s="84">
        <v>791.34591478000004</v>
      </c>
      <c r="D672" s="84">
        <v>791.34591478000004</v>
      </c>
      <c r="E672" s="84">
        <v>160.68144205999999</v>
      </c>
      <c r="F672" s="84">
        <v>160.68144205999999</v>
      </c>
    </row>
    <row r="673" spans="1:6" ht="12.75" customHeight="1" x14ac:dyDescent="0.2">
      <c r="A673" s="83" t="s">
        <v>179</v>
      </c>
      <c r="B673" s="83">
        <v>17</v>
      </c>
      <c r="C673" s="84">
        <v>794.01709225000002</v>
      </c>
      <c r="D673" s="84">
        <v>794.01709225000002</v>
      </c>
      <c r="E673" s="84">
        <v>161.22382010999999</v>
      </c>
      <c r="F673" s="84">
        <v>161.22382010999999</v>
      </c>
    </row>
    <row r="674" spans="1:6" ht="12.75" customHeight="1" x14ac:dyDescent="0.2">
      <c r="A674" s="83" t="s">
        <v>179</v>
      </c>
      <c r="B674" s="83">
        <v>18</v>
      </c>
      <c r="C674" s="84">
        <v>807.39000569999996</v>
      </c>
      <c r="D674" s="84">
        <v>807.39000569999996</v>
      </c>
      <c r="E674" s="84">
        <v>163.93916744000001</v>
      </c>
      <c r="F674" s="84">
        <v>163.93916744000001</v>
      </c>
    </row>
    <row r="675" spans="1:6" ht="12.75" customHeight="1" x14ac:dyDescent="0.2">
      <c r="A675" s="83" t="s">
        <v>179</v>
      </c>
      <c r="B675" s="83">
        <v>19</v>
      </c>
      <c r="C675" s="84">
        <v>788.62651534999998</v>
      </c>
      <c r="D675" s="84">
        <v>788.62651534999998</v>
      </c>
      <c r="E675" s="84">
        <v>160.12927263</v>
      </c>
      <c r="F675" s="84">
        <v>160.12927263</v>
      </c>
    </row>
    <row r="676" spans="1:6" ht="12.75" customHeight="1" x14ac:dyDescent="0.2">
      <c r="A676" s="83" t="s">
        <v>179</v>
      </c>
      <c r="B676" s="83">
        <v>20</v>
      </c>
      <c r="C676" s="84">
        <v>784.37820519000002</v>
      </c>
      <c r="D676" s="84">
        <v>784.37820519000002</v>
      </c>
      <c r="E676" s="84">
        <v>159.26666048000001</v>
      </c>
      <c r="F676" s="84">
        <v>159.26666048000001</v>
      </c>
    </row>
    <row r="677" spans="1:6" ht="12.75" customHeight="1" x14ac:dyDescent="0.2">
      <c r="A677" s="83" t="s">
        <v>179</v>
      </c>
      <c r="B677" s="83">
        <v>21</v>
      </c>
      <c r="C677" s="84">
        <v>787.57189611000001</v>
      </c>
      <c r="D677" s="84">
        <v>787.57189611000001</v>
      </c>
      <c r="E677" s="84">
        <v>159.91513398999999</v>
      </c>
      <c r="F677" s="84">
        <v>159.91513398999999</v>
      </c>
    </row>
    <row r="678" spans="1:6" ht="12.75" customHeight="1" x14ac:dyDescent="0.2">
      <c r="A678" s="83" t="s">
        <v>179</v>
      </c>
      <c r="B678" s="83">
        <v>22</v>
      </c>
      <c r="C678" s="84">
        <v>1106.4393670699999</v>
      </c>
      <c r="D678" s="84">
        <v>789.87272579</v>
      </c>
      <c r="E678" s="84">
        <v>160.38231354000001</v>
      </c>
      <c r="F678" s="84">
        <v>160.38231354000001</v>
      </c>
    </row>
    <row r="679" spans="1:6" ht="12.75" customHeight="1" x14ac:dyDescent="0.2">
      <c r="A679" s="83" t="s">
        <v>179</v>
      </c>
      <c r="B679" s="83">
        <v>23</v>
      </c>
      <c r="C679" s="84">
        <v>824.29786163999995</v>
      </c>
      <c r="D679" s="84">
        <v>801.20968522999999</v>
      </c>
      <c r="E679" s="84">
        <v>162.68426388</v>
      </c>
      <c r="F679" s="84">
        <v>162.68426388</v>
      </c>
    </row>
    <row r="680" spans="1:6" ht="12.75" customHeight="1" x14ac:dyDescent="0.2">
      <c r="A680" s="83" t="s">
        <v>179</v>
      </c>
      <c r="B680" s="83">
        <v>24</v>
      </c>
      <c r="C680" s="84">
        <v>837.84614414999999</v>
      </c>
      <c r="D680" s="84">
        <v>824.34471629999996</v>
      </c>
      <c r="E680" s="84">
        <v>167.38179259</v>
      </c>
      <c r="F680" s="84">
        <v>167.38179259</v>
      </c>
    </row>
    <row r="681" spans="1:6" ht="12.75" customHeight="1" x14ac:dyDescent="0.2">
      <c r="A681" s="83" t="s">
        <v>180</v>
      </c>
      <c r="B681" s="83">
        <v>1</v>
      </c>
      <c r="C681" s="84">
        <v>915.87539737999998</v>
      </c>
      <c r="D681" s="84">
        <v>902.68575655999996</v>
      </c>
      <c r="E681" s="84">
        <v>183.28880756999999</v>
      </c>
      <c r="F681" s="84">
        <v>183.28880756999999</v>
      </c>
    </row>
    <row r="682" spans="1:6" ht="12.75" customHeight="1" x14ac:dyDescent="0.2">
      <c r="A682" s="83" t="s">
        <v>180</v>
      </c>
      <c r="B682" s="83">
        <v>2</v>
      </c>
      <c r="C682" s="84">
        <v>938.36134336999999</v>
      </c>
      <c r="D682" s="84">
        <v>925.14889446999996</v>
      </c>
      <c r="E682" s="84">
        <v>187.84990952000001</v>
      </c>
      <c r="F682" s="84">
        <v>187.84990952000001</v>
      </c>
    </row>
    <row r="683" spans="1:6" ht="12.75" customHeight="1" x14ac:dyDescent="0.2">
      <c r="A683" s="83" t="s">
        <v>180</v>
      </c>
      <c r="B683" s="83">
        <v>3</v>
      </c>
      <c r="C683" s="84">
        <v>980.81777253999996</v>
      </c>
      <c r="D683" s="84">
        <v>965.16843612000002</v>
      </c>
      <c r="E683" s="84">
        <v>195.97580937999999</v>
      </c>
      <c r="F683" s="84">
        <v>195.97580937999999</v>
      </c>
    </row>
    <row r="684" spans="1:6" ht="12.75" customHeight="1" x14ac:dyDescent="0.2">
      <c r="A684" s="83" t="s">
        <v>180</v>
      </c>
      <c r="B684" s="83">
        <v>4</v>
      </c>
      <c r="C684" s="84">
        <v>963.36921110000003</v>
      </c>
      <c r="D684" s="84">
        <v>949.70471305000001</v>
      </c>
      <c r="E684" s="84">
        <v>192.83592671</v>
      </c>
      <c r="F684" s="84">
        <v>192.83592671</v>
      </c>
    </row>
    <row r="685" spans="1:6" ht="12.75" customHeight="1" x14ac:dyDescent="0.2">
      <c r="A685" s="83" t="s">
        <v>180</v>
      </c>
      <c r="B685" s="83">
        <v>5</v>
      </c>
      <c r="C685" s="84">
        <v>954.00423622000005</v>
      </c>
      <c r="D685" s="84">
        <v>939.88398852</v>
      </c>
      <c r="E685" s="84">
        <v>190.84184529999999</v>
      </c>
      <c r="F685" s="84">
        <v>190.84184529999999</v>
      </c>
    </row>
    <row r="686" spans="1:6" ht="12.75" customHeight="1" x14ac:dyDescent="0.2">
      <c r="A686" s="83" t="s">
        <v>180</v>
      </c>
      <c r="B686" s="83">
        <v>6</v>
      </c>
      <c r="C686" s="84">
        <v>957.92289389999996</v>
      </c>
      <c r="D686" s="84">
        <v>936.86904955</v>
      </c>
      <c r="E686" s="84">
        <v>190.22966707</v>
      </c>
      <c r="F686" s="84">
        <v>190.22966707</v>
      </c>
    </row>
    <row r="687" spans="1:6" ht="12.75" customHeight="1" x14ac:dyDescent="0.2">
      <c r="A687" s="83" t="s">
        <v>180</v>
      </c>
      <c r="B687" s="83">
        <v>7</v>
      </c>
      <c r="C687" s="84">
        <v>967.85978822000004</v>
      </c>
      <c r="D687" s="84">
        <v>910.48393689</v>
      </c>
      <c r="E687" s="84">
        <v>184.87221482000001</v>
      </c>
      <c r="F687" s="84">
        <v>184.87221482000001</v>
      </c>
    </row>
    <row r="688" spans="1:6" ht="12.75" customHeight="1" x14ac:dyDescent="0.2">
      <c r="A688" s="83" t="s">
        <v>180</v>
      </c>
      <c r="B688" s="83">
        <v>8</v>
      </c>
      <c r="C688" s="84">
        <v>956.50446103000002</v>
      </c>
      <c r="D688" s="84">
        <v>892.48980935999998</v>
      </c>
      <c r="E688" s="84">
        <v>181.21853783</v>
      </c>
      <c r="F688" s="84">
        <v>181.21853783</v>
      </c>
    </row>
    <row r="689" spans="1:6" ht="12.75" customHeight="1" x14ac:dyDescent="0.2">
      <c r="A689" s="83" t="s">
        <v>180</v>
      </c>
      <c r="B689" s="83">
        <v>9</v>
      </c>
      <c r="C689" s="84">
        <v>879.31152641999995</v>
      </c>
      <c r="D689" s="84">
        <v>875.93843908999997</v>
      </c>
      <c r="E689" s="84">
        <v>177.85781025</v>
      </c>
      <c r="F689" s="84">
        <v>177.85781025</v>
      </c>
    </row>
    <row r="690" spans="1:6" ht="12.75" customHeight="1" x14ac:dyDescent="0.2">
      <c r="A690" s="83" t="s">
        <v>180</v>
      </c>
      <c r="B690" s="83">
        <v>10</v>
      </c>
      <c r="C690" s="84">
        <v>859.75846091000005</v>
      </c>
      <c r="D690" s="84">
        <v>859.75846091000005</v>
      </c>
      <c r="E690" s="84">
        <v>174.5724932</v>
      </c>
      <c r="F690" s="84">
        <v>174.5724932</v>
      </c>
    </row>
    <row r="691" spans="1:6" ht="12.75" customHeight="1" x14ac:dyDescent="0.2">
      <c r="A691" s="83" t="s">
        <v>180</v>
      </c>
      <c r="B691" s="83">
        <v>11</v>
      </c>
      <c r="C691" s="84">
        <v>826.50942916999998</v>
      </c>
      <c r="D691" s="84">
        <v>826.50942916999998</v>
      </c>
      <c r="E691" s="84">
        <v>167.82133385</v>
      </c>
      <c r="F691" s="84">
        <v>167.82133385</v>
      </c>
    </row>
    <row r="692" spans="1:6" ht="12.75" customHeight="1" x14ac:dyDescent="0.2">
      <c r="A692" s="83" t="s">
        <v>180</v>
      </c>
      <c r="B692" s="83">
        <v>12</v>
      </c>
      <c r="C692" s="84">
        <v>812.16304635999995</v>
      </c>
      <c r="D692" s="84">
        <v>812.16304635999995</v>
      </c>
      <c r="E692" s="84">
        <v>164.90832521999999</v>
      </c>
      <c r="F692" s="84">
        <v>164.90832521999999</v>
      </c>
    </row>
    <row r="693" spans="1:6" ht="12.75" customHeight="1" x14ac:dyDescent="0.2">
      <c r="A693" s="83" t="s">
        <v>180</v>
      </c>
      <c r="B693" s="83">
        <v>13</v>
      </c>
      <c r="C693" s="84">
        <v>807.94590075999997</v>
      </c>
      <c r="D693" s="84">
        <v>807.94590075999997</v>
      </c>
      <c r="E693" s="84">
        <v>164.05204097999999</v>
      </c>
      <c r="F693" s="84">
        <v>164.05204097999999</v>
      </c>
    </row>
    <row r="694" spans="1:6" ht="12.75" customHeight="1" x14ac:dyDescent="0.2">
      <c r="A694" s="83" t="s">
        <v>180</v>
      </c>
      <c r="B694" s="83">
        <v>14</v>
      </c>
      <c r="C694" s="84">
        <v>813.52799479999999</v>
      </c>
      <c r="D694" s="84">
        <v>813.52799479999999</v>
      </c>
      <c r="E694" s="84">
        <v>165.18547568</v>
      </c>
      <c r="F694" s="84">
        <v>165.18547568</v>
      </c>
    </row>
    <row r="695" spans="1:6" ht="12.75" customHeight="1" x14ac:dyDescent="0.2">
      <c r="A695" s="83" t="s">
        <v>180</v>
      </c>
      <c r="B695" s="83">
        <v>15</v>
      </c>
      <c r="C695" s="84">
        <v>818.15880200000004</v>
      </c>
      <c r="D695" s="84">
        <v>818.15880200000004</v>
      </c>
      <c r="E695" s="84">
        <v>166.12575321</v>
      </c>
      <c r="F695" s="84">
        <v>166.12575321</v>
      </c>
    </row>
    <row r="696" spans="1:6" ht="12.75" customHeight="1" x14ac:dyDescent="0.2">
      <c r="A696" s="83" t="s">
        <v>180</v>
      </c>
      <c r="B696" s="83">
        <v>16</v>
      </c>
      <c r="C696" s="84">
        <v>804.95260733999999</v>
      </c>
      <c r="D696" s="84">
        <v>804.95260733999999</v>
      </c>
      <c r="E696" s="84">
        <v>163.44425785000001</v>
      </c>
      <c r="F696" s="84">
        <v>163.44425785000001</v>
      </c>
    </row>
    <row r="697" spans="1:6" ht="12.75" customHeight="1" x14ac:dyDescent="0.2">
      <c r="A697" s="83" t="s">
        <v>180</v>
      </c>
      <c r="B697" s="83">
        <v>17</v>
      </c>
      <c r="C697" s="84">
        <v>814.97259191000001</v>
      </c>
      <c r="D697" s="84">
        <v>814.97259191000001</v>
      </c>
      <c r="E697" s="84">
        <v>165.47879867</v>
      </c>
      <c r="F697" s="84">
        <v>165.47879867</v>
      </c>
    </row>
    <row r="698" spans="1:6" ht="12.75" customHeight="1" x14ac:dyDescent="0.2">
      <c r="A698" s="83" t="s">
        <v>180</v>
      </c>
      <c r="B698" s="83">
        <v>18</v>
      </c>
      <c r="C698" s="84">
        <v>815.39439821999997</v>
      </c>
      <c r="D698" s="84">
        <v>815.39439821999997</v>
      </c>
      <c r="E698" s="84">
        <v>165.56444572000001</v>
      </c>
      <c r="F698" s="84">
        <v>165.56444572000001</v>
      </c>
    </row>
    <row r="699" spans="1:6" ht="12.75" customHeight="1" x14ac:dyDescent="0.2">
      <c r="A699" s="83" t="s">
        <v>180</v>
      </c>
      <c r="B699" s="83">
        <v>19</v>
      </c>
      <c r="C699" s="84">
        <v>813.67953805000002</v>
      </c>
      <c r="D699" s="84">
        <v>813.67953805000002</v>
      </c>
      <c r="E699" s="84">
        <v>165.21624628000001</v>
      </c>
      <c r="F699" s="84">
        <v>165.21624628000001</v>
      </c>
    </row>
    <row r="700" spans="1:6" ht="12.75" customHeight="1" x14ac:dyDescent="0.2">
      <c r="A700" s="83" t="s">
        <v>180</v>
      </c>
      <c r="B700" s="83">
        <v>20</v>
      </c>
      <c r="C700" s="84">
        <v>796.61633623</v>
      </c>
      <c r="D700" s="84">
        <v>796.61633623</v>
      </c>
      <c r="E700" s="84">
        <v>161.75159217999999</v>
      </c>
      <c r="F700" s="84">
        <v>161.75159217999999</v>
      </c>
    </row>
    <row r="701" spans="1:6" ht="12.75" customHeight="1" x14ac:dyDescent="0.2">
      <c r="A701" s="83" t="s">
        <v>180</v>
      </c>
      <c r="B701" s="83">
        <v>21</v>
      </c>
      <c r="C701" s="84">
        <v>785.56086101000005</v>
      </c>
      <c r="D701" s="84">
        <v>785.56086101000005</v>
      </c>
      <c r="E701" s="84">
        <v>159.50679672999999</v>
      </c>
      <c r="F701" s="84">
        <v>159.50679672999999</v>
      </c>
    </row>
    <row r="702" spans="1:6" ht="12.75" customHeight="1" x14ac:dyDescent="0.2">
      <c r="A702" s="83" t="s">
        <v>180</v>
      </c>
      <c r="B702" s="83">
        <v>22</v>
      </c>
      <c r="C702" s="84">
        <v>862.63684982999996</v>
      </c>
      <c r="D702" s="84">
        <v>789.37462844000004</v>
      </c>
      <c r="E702" s="84">
        <v>160.28117573</v>
      </c>
      <c r="F702" s="84">
        <v>160.28117573</v>
      </c>
    </row>
    <row r="703" spans="1:6" ht="12.75" customHeight="1" x14ac:dyDescent="0.2">
      <c r="A703" s="83" t="s">
        <v>180</v>
      </c>
      <c r="B703" s="83">
        <v>23</v>
      </c>
      <c r="C703" s="84">
        <v>772.83517158999996</v>
      </c>
      <c r="D703" s="84">
        <v>754.81026597000005</v>
      </c>
      <c r="E703" s="84">
        <v>153.26294071000001</v>
      </c>
      <c r="F703" s="84">
        <v>153.26294071000001</v>
      </c>
    </row>
    <row r="704" spans="1:6" ht="12.75" customHeight="1" x14ac:dyDescent="0.2">
      <c r="A704" s="83" t="s">
        <v>180</v>
      </c>
      <c r="B704" s="83">
        <v>24</v>
      </c>
      <c r="C704" s="84">
        <v>780.88729753999996</v>
      </c>
      <c r="D704" s="84">
        <v>769.18452052999999</v>
      </c>
      <c r="E704" s="84">
        <v>156.18160864999999</v>
      </c>
      <c r="F704" s="84">
        <v>156.18160864999999</v>
      </c>
    </row>
    <row r="705" spans="1:6" ht="12.75" customHeight="1" x14ac:dyDescent="0.2">
      <c r="A705" s="83" t="s">
        <v>181</v>
      </c>
      <c r="B705" s="83">
        <v>1</v>
      </c>
      <c r="C705" s="84">
        <v>861.48734852999996</v>
      </c>
      <c r="D705" s="84">
        <v>849.18814487999998</v>
      </c>
      <c r="E705" s="84">
        <v>172.42620851000001</v>
      </c>
      <c r="F705" s="84">
        <v>172.42620851000001</v>
      </c>
    </row>
    <row r="706" spans="1:6" ht="12.75" customHeight="1" x14ac:dyDescent="0.2">
      <c r="A706" s="83" t="s">
        <v>181</v>
      </c>
      <c r="B706" s="83">
        <v>2</v>
      </c>
      <c r="C706" s="84">
        <v>864.87679112000001</v>
      </c>
      <c r="D706" s="84">
        <v>851.77870687999996</v>
      </c>
      <c r="E706" s="84">
        <v>172.95221771000001</v>
      </c>
      <c r="F706" s="84">
        <v>172.95221771000001</v>
      </c>
    </row>
    <row r="707" spans="1:6" ht="12.75" customHeight="1" x14ac:dyDescent="0.2">
      <c r="A707" s="83" t="s">
        <v>181</v>
      </c>
      <c r="B707" s="83">
        <v>3</v>
      </c>
      <c r="C707" s="84">
        <v>896.47431588999996</v>
      </c>
      <c r="D707" s="84">
        <v>882.38444267</v>
      </c>
      <c r="E707" s="84">
        <v>179.16666031</v>
      </c>
      <c r="F707" s="84">
        <v>179.16666031</v>
      </c>
    </row>
    <row r="708" spans="1:6" ht="12.75" customHeight="1" x14ac:dyDescent="0.2">
      <c r="A708" s="83" t="s">
        <v>181</v>
      </c>
      <c r="B708" s="83">
        <v>4</v>
      </c>
      <c r="C708" s="84">
        <v>898.89871123</v>
      </c>
      <c r="D708" s="84">
        <v>885.83316514000001</v>
      </c>
      <c r="E708" s="84">
        <v>179.86691754</v>
      </c>
      <c r="F708" s="84">
        <v>179.86691754</v>
      </c>
    </row>
    <row r="709" spans="1:6" ht="12.75" customHeight="1" x14ac:dyDescent="0.2">
      <c r="A709" s="83" t="s">
        <v>181</v>
      </c>
      <c r="B709" s="83">
        <v>5</v>
      </c>
      <c r="C709" s="84">
        <v>887.47687091</v>
      </c>
      <c r="D709" s="84">
        <v>874.39907516999995</v>
      </c>
      <c r="E709" s="84">
        <v>177.54524502000001</v>
      </c>
      <c r="F709" s="84">
        <v>177.54524502000001</v>
      </c>
    </row>
    <row r="710" spans="1:6" ht="12.75" customHeight="1" x14ac:dyDescent="0.2">
      <c r="A710" s="83" t="s">
        <v>181</v>
      </c>
      <c r="B710" s="83">
        <v>6</v>
      </c>
      <c r="C710" s="84">
        <v>889.18094183999995</v>
      </c>
      <c r="D710" s="84">
        <v>874.06661108000003</v>
      </c>
      <c r="E710" s="84">
        <v>177.47773874999999</v>
      </c>
      <c r="F710" s="84">
        <v>177.47773874999999</v>
      </c>
    </row>
    <row r="711" spans="1:6" ht="12.75" customHeight="1" x14ac:dyDescent="0.2">
      <c r="A711" s="83" t="s">
        <v>181</v>
      </c>
      <c r="B711" s="83">
        <v>7</v>
      </c>
      <c r="C711" s="84">
        <v>893.14948411</v>
      </c>
      <c r="D711" s="84">
        <v>846.95908968000003</v>
      </c>
      <c r="E711" s="84">
        <v>171.97360264</v>
      </c>
      <c r="F711" s="84">
        <v>171.97360264</v>
      </c>
    </row>
    <row r="712" spans="1:6" ht="12.75" customHeight="1" x14ac:dyDescent="0.2">
      <c r="A712" s="83" t="s">
        <v>181</v>
      </c>
      <c r="B712" s="83">
        <v>8</v>
      </c>
      <c r="C712" s="84">
        <v>894.42162886000006</v>
      </c>
      <c r="D712" s="84">
        <v>832.08910834000005</v>
      </c>
      <c r="E712" s="84">
        <v>168.95427821999999</v>
      </c>
      <c r="F712" s="84">
        <v>168.95427821999999</v>
      </c>
    </row>
    <row r="713" spans="1:6" ht="12.75" customHeight="1" x14ac:dyDescent="0.2">
      <c r="A713" s="83" t="s">
        <v>181</v>
      </c>
      <c r="B713" s="83">
        <v>9</v>
      </c>
      <c r="C713" s="84">
        <v>823.80283875999999</v>
      </c>
      <c r="D713" s="84">
        <v>820.57159827999999</v>
      </c>
      <c r="E713" s="84">
        <v>166.61566739</v>
      </c>
      <c r="F713" s="84">
        <v>166.61566739</v>
      </c>
    </row>
    <row r="714" spans="1:6" ht="12.75" customHeight="1" x14ac:dyDescent="0.2">
      <c r="A714" s="83" t="s">
        <v>181</v>
      </c>
      <c r="B714" s="83">
        <v>10</v>
      </c>
      <c r="C714" s="84">
        <v>807.69635911</v>
      </c>
      <c r="D714" s="84">
        <v>807.69635911</v>
      </c>
      <c r="E714" s="84">
        <v>164.00137197999999</v>
      </c>
      <c r="F714" s="84">
        <v>164.00137197999999</v>
      </c>
    </row>
    <row r="715" spans="1:6" ht="12.75" customHeight="1" x14ac:dyDescent="0.2">
      <c r="A715" s="83" t="s">
        <v>181</v>
      </c>
      <c r="B715" s="83">
        <v>11</v>
      </c>
      <c r="C715" s="84">
        <v>771.97140414</v>
      </c>
      <c r="D715" s="84">
        <v>771.97140414</v>
      </c>
      <c r="E715" s="84">
        <v>156.74748063000001</v>
      </c>
      <c r="F715" s="84">
        <v>156.74748063000001</v>
      </c>
    </row>
    <row r="716" spans="1:6" ht="12.75" customHeight="1" x14ac:dyDescent="0.2">
      <c r="A716" s="83" t="s">
        <v>181</v>
      </c>
      <c r="B716" s="83">
        <v>12</v>
      </c>
      <c r="C716" s="84">
        <v>760.68737186999999</v>
      </c>
      <c r="D716" s="84">
        <v>760.68737186999999</v>
      </c>
      <c r="E716" s="84">
        <v>154.45627707</v>
      </c>
      <c r="F716" s="84">
        <v>154.45627707</v>
      </c>
    </row>
    <row r="717" spans="1:6" ht="12.75" customHeight="1" x14ac:dyDescent="0.2">
      <c r="A717" s="83" t="s">
        <v>181</v>
      </c>
      <c r="B717" s="83">
        <v>13</v>
      </c>
      <c r="C717" s="84">
        <v>752.90959912999995</v>
      </c>
      <c r="D717" s="84">
        <v>752.90959912999995</v>
      </c>
      <c r="E717" s="84">
        <v>152.87701354000001</v>
      </c>
      <c r="F717" s="84">
        <v>152.87701354000001</v>
      </c>
    </row>
    <row r="718" spans="1:6" ht="12.75" customHeight="1" x14ac:dyDescent="0.2">
      <c r="A718" s="83" t="s">
        <v>181</v>
      </c>
      <c r="B718" s="83">
        <v>14</v>
      </c>
      <c r="C718" s="84">
        <v>767.23487209999996</v>
      </c>
      <c r="D718" s="84">
        <v>764.06044302999999</v>
      </c>
      <c r="E718" s="84">
        <v>155.14117343000001</v>
      </c>
      <c r="F718" s="84">
        <v>155.14117343000001</v>
      </c>
    </row>
    <row r="719" spans="1:6" ht="12.75" customHeight="1" x14ac:dyDescent="0.2">
      <c r="A719" s="83" t="s">
        <v>181</v>
      </c>
      <c r="B719" s="83">
        <v>15</v>
      </c>
      <c r="C719" s="84">
        <v>778.57774158999996</v>
      </c>
      <c r="D719" s="84">
        <v>775.43929912999999</v>
      </c>
      <c r="E719" s="84">
        <v>157.45163081000001</v>
      </c>
      <c r="F719" s="84">
        <v>157.45163081000001</v>
      </c>
    </row>
    <row r="720" spans="1:6" ht="12.75" customHeight="1" x14ac:dyDescent="0.2">
      <c r="A720" s="83" t="s">
        <v>181</v>
      </c>
      <c r="B720" s="83">
        <v>16</v>
      </c>
      <c r="C720" s="84">
        <v>787.87752137999996</v>
      </c>
      <c r="D720" s="84">
        <v>784.74298413999998</v>
      </c>
      <c r="E720" s="84">
        <v>159.34072823</v>
      </c>
      <c r="F720" s="84">
        <v>159.34072823</v>
      </c>
    </row>
    <row r="721" spans="1:6" ht="12.75" customHeight="1" x14ac:dyDescent="0.2">
      <c r="A721" s="83" t="s">
        <v>181</v>
      </c>
      <c r="B721" s="83">
        <v>17</v>
      </c>
      <c r="C721" s="84">
        <v>795.27733469999998</v>
      </c>
      <c r="D721" s="84">
        <v>792.14261701999999</v>
      </c>
      <c r="E721" s="84">
        <v>160.84321109999999</v>
      </c>
      <c r="F721" s="84">
        <v>160.84321109999999</v>
      </c>
    </row>
    <row r="722" spans="1:6" ht="12.75" customHeight="1" x14ac:dyDescent="0.2">
      <c r="A722" s="83" t="s">
        <v>181</v>
      </c>
      <c r="B722" s="83">
        <v>18</v>
      </c>
      <c r="C722" s="84">
        <v>802.32263788</v>
      </c>
      <c r="D722" s="84">
        <v>799.18951042000003</v>
      </c>
      <c r="E722" s="84">
        <v>162.27407081999999</v>
      </c>
      <c r="F722" s="84">
        <v>162.27407081999999</v>
      </c>
    </row>
    <row r="723" spans="1:6" ht="12.75" customHeight="1" x14ac:dyDescent="0.2">
      <c r="A723" s="83" t="s">
        <v>181</v>
      </c>
      <c r="B723" s="83">
        <v>19</v>
      </c>
      <c r="C723" s="84">
        <v>802.40193940999995</v>
      </c>
      <c r="D723" s="84">
        <v>799.26806954000006</v>
      </c>
      <c r="E723" s="84">
        <v>162.29002211</v>
      </c>
      <c r="F723" s="84">
        <v>162.29002211</v>
      </c>
    </row>
    <row r="724" spans="1:6" ht="12.75" customHeight="1" x14ac:dyDescent="0.2">
      <c r="A724" s="83" t="s">
        <v>181</v>
      </c>
      <c r="B724" s="83">
        <v>20</v>
      </c>
      <c r="C724" s="84">
        <v>796.63617933</v>
      </c>
      <c r="D724" s="84">
        <v>793.50290940000002</v>
      </c>
      <c r="E724" s="84">
        <v>161.11941615000001</v>
      </c>
      <c r="F724" s="84">
        <v>161.11941615000001</v>
      </c>
    </row>
    <row r="725" spans="1:6" ht="12.75" customHeight="1" x14ac:dyDescent="0.2">
      <c r="A725" s="83" t="s">
        <v>181</v>
      </c>
      <c r="B725" s="83">
        <v>21</v>
      </c>
      <c r="C725" s="84">
        <v>808.71081717000004</v>
      </c>
      <c r="D725" s="84">
        <v>796.82068835999996</v>
      </c>
      <c r="E725" s="84">
        <v>161.79308553000001</v>
      </c>
      <c r="F725" s="84">
        <v>161.79308553000001</v>
      </c>
    </row>
    <row r="726" spans="1:6" ht="12.75" customHeight="1" x14ac:dyDescent="0.2">
      <c r="A726" s="83" t="s">
        <v>181</v>
      </c>
      <c r="B726" s="83">
        <v>22</v>
      </c>
      <c r="C726" s="84">
        <v>818.95172391999995</v>
      </c>
      <c r="D726" s="84">
        <v>807.17328401999998</v>
      </c>
      <c r="E726" s="84">
        <v>163.89516247</v>
      </c>
      <c r="F726" s="84">
        <v>163.89516247</v>
      </c>
    </row>
    <row r="727" spans="1:6" ht="12.75" customHeight="1" x14ac:dyDescent="0.2">
      <c r="A727" s="83" t="s">
        <v>181</v>
      </c>
      <c r="B727" s="83">
        <v>23</v>
      </c>
      <c r="C727" s="84">
        <v>813.34502939000004</v>
      </c>
      <c r="D727" s="84">
        <v>804.30959461999998</v>
      </c>
      <c r="E727" s="84">
        <v>163.31369520999999</v>
      </c>
      <c r="F727" s="84">
        <v>163.31369520999999</v>
      </c>
    </row>
    <row r="728" spans="1:6" ht="12.75" customHeight="1" x14ac:dyDescent="0.2">
      <c r="A728" s="83" t="s">
        <v>181</v>
      </c>
      <c r="B728" s="83">
        <v>24</v>
      </c>
      <c r="C728" s="84">
        <v>839.67828708000002</v>
      </c>
      <c r="D728" s="84">
        <v>833.42240285000003</v>
      </c>
      <c r="E728" s="84">
        <v>169.2250014</v>
      </c>
      <c r="F728" s="84">
        <v>169.2250014</v>
      </c>
    </row>
    <row r="729" spans="1:6" ht="12.75" customHeight="1" x14ac:dyDescent="0.2">
      <c r="A729" s="83" t="s">
        <v>182</v>
      </c>
      <c r="B729" s="83">
        <v>1</v>
      </c>
      <c r="C729" s="84">
        <v>893.50644905000001</v>
      </c>
      <c r="D729" s="84">
        <v>880.51484764999998</v>
      </c>
      <c r="E729" s="84">
        <v>178.78704221999999</v>
      </c>
      <c r="F729" s="84">
        <v>178.78704221999999</v>
      </c>
    </row>
    <row r="730" spans="1:6" ht="12.75" customHeight="1" x14ac:dyDescent="0.2">
      <c r="A730" s="83" t="s">
        <v>182</v>
      </c>
      <c r="B730" s="83">
        <v>2</v>
      </c>
      <c r="C730" s="84">
        <v>888.55967939000004</v>
      </c>
      <c r="D730" s="84">
        <v>875.49097984000002</v>
      </c>
      <c r="E730" s="84">
        <v>177.76695441000001</v>
      </c>
      <c r="F730" s="84">
        <v>177.76695441000001</v>
      </c>
    </row>
    <row r="731" spans="1:6" ht="12.75" customHeight="1" x14ac:dyDescent="0.2">
      <c r="A731" s="83" t="s">
        <v>182</v>
      </c>
      <c r="B731" s="83">
        <v>3</v>
      </c>
      <c r="C731" s="84">
        <v>929.91764754999997</v>
      </c>
      <c r="D731" s="84">
        <v>915.65952943000002</v>
      </c>
      <c r="E731" s="84">
        <v>185.92311007999999</v>
      </c>
      <c r="F731" s="84">
        <v>185.92311007999999</v>
      </c>
    </row>
    <row r="732" spans="1:6" ht="12.75" customHeight="1" x14ac:dyDescent="0.2">
      <c r="A732" s="83" t="s">
        <v>182</v>
      </c>
      <c r="B732" s="83">
        <v>4</v>
      </c>
      <c r="C732" s="84">
        <v>932.50798557999997</v>
      </c>
      <c r="D732" s="84">
        <v>918.67773174000001</v>
      </c>
      <c r="E732" s="84">
        <v>186.53595093000001</v>
      </c>
      <c r="F732" s="84">
        <v>186.53595093000001</v>
      </c>
    </row>
    <row r="733" spans="1:6" ht="12.75" customHeight="1" x14ac:dyDescent="0.2">
      <c r="A733" s="83" t="s">
        <v>182</v>
      </c>
      <c r="B733" s="83">
        <v>5</v>
      </c>
      <c r="C733" s="84">
        <v>910.21986372000003</v>
      </c>
      <c r="D733" s="84">
        <v>896.81050244000005</v>
      </c>
      <c r="E733" s="84">
        <v>182.09584720999999</v>
      </c>
      <c r="F733" s="84">
        <v>182.09584720999999</v>
      </c>
    </row>
    <row r="734" spans="1:6" ht="12.75" customHeight="1" x14ac:dyDescent="0.2">
      <c r="A734" s="83" t="s">
        <v>182</v>
      </c>
      <c r="B734" s="83">
        <v>6</v>
      </c>
      <c r="C734" s="84">
        <v>916.38607605000004</v>
      </c>
      <c r="D734" s="84">
        <v>902.90763569000001</v>
      </c>
      <c r="E734" s="84">
        <v>183.33385974999999</v>
      </c>
      <c r="F734" s="84">
        <v>183.33385974999999</v>
      </c>
    </row>
    <row r="735" spans="1:6" ht="12.75" customHeight="1" x14ac:dyDescent="0.2">
      <c r="A735" s="83" t="s">
        <v>182</v>
      </c>
      <c r="B735" s="83">
        <v>7</v>
      </c>
      <c r="C735" s="84">
        <v>903.09511044999999</v>
      </c>
      <c r="D735" s="84">
        <v>885.48826415999997</v>
      </c>
      <c r="E735" s="84">
        <v>179.79688598999999</v>
      </c>
      <c r="F735" s="84">
        <v>179.79688598999999</v>
      </c>
    </row>
    <row r="736" spans="1:6" ht="12.75" customHeight="1" x14ac:dyDescent="0.2">
      <c r="A736" s="83" t="s">
        <v>182</v>
      </c>
      <c r="B736" s="83">
        <v>8</v>
      </c>
      <c r="C736" s="84">
        <v>895.48355547000006</v>
      </c>
      <c r="D736" s="84">
        <v>875.21527214000002</v>
      </c>
      <c r="E736" s="84">
        <v>177.71097243</v>
      </c>
      <c r="F736" s="84">
        <v>177.71097243</v>
      </c>
    </row>
    <row r="737" spans="1:6" ht="12.75" customHeight="1" x14ac:dyDescent="0.2">
      <c r="A737" s="83" t="s">
        <v>182</v>
      </c>
      <c r="B737" s="83">
        <v>9</v>
      </c>
      <c r="C737" s="84">
        <v>850.35430427999995</v>
      </c>
      <c r="D737" s="84">
        <v>847.18157091</v>
      </c>
      <c r="E737" s="84">
        <v>172.01877707</v>
      </c>
      <c r="F737" s="84">
        <v>172.01877707</v>
      </c>
    </row>
    <row r="738" spans="1:6" ht="12.75" customHeight="1" x14ac:dyDescent="0.2">
      <c r="A738" s="83" t="s">
        <v>182</v>
      </c>
      <c r="B738" s="83">
        <v>10</v>
      </c>
      <c r="C738" s="84">
        <v>831.15031912999996</v>
      </c>
      <c r="D738" s="84">
        <v>827.69295609999995</v>
      </c>
      <c r="E738" s="84">
        <v>168.06164698000001</v>
      </c>
      <c r="F738" s="84">
        <v>168.06164698000001</v>
      </c>
    </row>
    <row r="739" spans="1:6" ht="12.75" customHeight="1" x14ac:dyDescent="0.2">
      <c r="A739" s="83" t="s">
        <v>182</v>
      </c>
      <c r="B739" s="83">
        <v>11</v>
      </c>
      <c r="C739" s="84">
        <v>786.27358743000002</v>
      </c>
      <c r="D739" s="84">
        <v>786.27358743000002</v>
      </c>
      <c r="E739" s="84">
        <v>159.65151462</v>
      </c>
      <c r="F739" s="84">
        <v>159.65151462</v>
      </c>
    </row>
    <row r="740" spans="1:6" ht="12.75" customHeight="1" x14ac:dyDescent="0.2">
      <c r="A740" s="83" t="s">
        <v>182</v>
      </c>
      <c r="B740" s="83">
        <v>12</v>
      </c>
      <c r="C740" s="84">
        <v>775.81332659999998</v>
      </c>
      <c r="D740" s="84">
        <v>775.81332659999998</v>
      </c>
      <c r="E740" s="84">
        <v>157.52757645</v>
      </c>
      <c r="F740" s="84">
        <v>157.52757645</v>
      </c>
    </row>
    <row r="741" spans="1:6" ht="12.75" customHeight="1" x14ac:dyDescent="0.2">
      <c r="A741" s="83" t="s">
        <v>182</v>
      </c>
      <c r="B741" s="83">
        <v>13</v>
      </c>
      <c r="C741" s="84">
        <v>769.24125945000003</v>
      </c>
      <c r="D741" s="84">
        <v>769.24125945000003</v>
      </c>
      <c r="E741" s="84">
        <v>156.19312939</v>
      </c>
      <c r="F741" s="84">
        <v>156.19312939</v>
      </c>
    </row>
    <row r="742" spans="1:6" ht="12.75" customHeight="1" x14ac:dyDescent="0.2">
      <c r="A742" s="83" t="s">
        <v>182</v>
      </c>
      <c r="B742" s="83">
        <v>14</v>
      </c>
      <c r="C742" s="84">
        <v>779.07089526000004</v>
      </c>
      <c r="D742" s="84">
        <v>779.07089526000004</v>
      </c>
      <c r="E742" s="84">
        <v>158.18902023000001</v>
      </c>
      <c r="F742" s="84">
        <v>158.18902023000001</v>
      </c>
    </row>
    <row r="743" spans="1:6" ht="12.75" customHeight="1" x14ac:dyDescent="0.2">
      <c r="A743" s="83" t="s">
        <v>182</v>
      </c>
      <c r="B743" s="83">
        <v>15</v>
      </c>
      <c r="C743" s="84">
        <v>787.37140068999997</v>
      </c>
      <c r="D743" s="84">
        <v>787.37140068999997</v>
      </c>
      <c r="E743" s="84">
        <v>159.87442374</v>
      </c>
      <c r="F743" s="84">
        <v>159.87442374</v>
      </c>
    </row>
    <row r="744" spans="1:6" ht="12.75" customHeight="1" x14ac:dyDescent="0.2">
      <c r="A744" s="83" t="s">
        <v>182</v>
      </c>
      <c r="B744" s="83">
        <v>16</v>
      </c>
      <c r="C744" s="84">
        <v>790.74366294000004</v>
      </c>
      <c r="D744" s="84">
        <v>790.74366294000004</v>
      </c>
      <c r="E744" s="84">
        <v>160.55915585</v>
      </c>
      <c r="F744" s="84">
        <v>160.55915585</v>
      </c>
    </row>
    <row r="745" spans="1:6" ht="12.75" customHeight="1" x14ac:dyDescent="0.2">
      <c r="A745" s="83" t="s">
        <v>182</v>
      </c>
      <c r="B745" s="83">
        <v>17</v>
      </c>
      <c r="C745" s="84">
        <v>771.82422440000005</v>
      </c>
      <c r="D745" s="84">
        <v>771.82422440000005</v>
      </c>
      <c r="E745" s="84">
        <v>156.71759603000001</v>
      </c>
      <c r="F745" s="84">
        <v>156.71759603000001</v>
      </c>
    </row>
    <row r="746" spans="1:6" ht="12.75" customHeight="1" x14ac:dyDescent="0.2">
      <c r="A746" s="83" t="s">
        <v>182</v>
      </c>
      <c r="B746" s="83">
        <v>18</v>
      </c>
      <c r="C746" s="84">
        <v>762.99557723999999</v>
      </c>
      <c r="D746" s="84">
        <v>762.99557723999999</v>
      </c>
      <c r="E746" s="84">
        <v>154.92495424000001</v>
      </c>
      <c r="F746" s="84">
        <v>154.92495424000001</v>
      </c>
    </row>
    <row r="747" spans="1:6" ht="12.75" customHeight="1" x14ac:dyDescent="0.2">
      <c r="A747" s="83" t="s">
        <v>182</v>
      </c>
      <c r="B747" s="83">
        <v>19</v>
      </c>
      <c r="C747" s="84">
        <v>752.80533638999998</v>
      </c>
      <c r="D747" s="84">
        <v>752.80533638999998</v>
      </c>
      <c r="E747" s="84">
        <v>152.85584317000001</v>
      </c>
      <c r="F747" s="84">
        <v>152.85584317000001</v>
      </c>
    </row>
    <row r="748" spans="1:6" ht="12.75" customHeight="1" x14ac:dyDescent="0.2">
      <c r="A748" s="83" t="s">
        <v>182</v>
      </c>
      <c r="B748" s="83">
        <v>20</v>
      </c>
      <c r="C748" s="84">
        <v>751.90701711999998</v>
      </c>
      <c r="D748" s="84">
        <v>751.90701711999998</v>
      </c>
      <c r="E748" s="84">
        <v>152.67344097</v>
      </c>
      <c r="F748" s="84">
        <v>152.67344097</v>
      </c>
    </row>
    <row r="749" spans="1:6" ht="12.75" customHeight="1" x14ac:dyDescent="0.2">
      <c r="A749" s="83" t="s">
        <v>182</v>
      </c>
      <c r="B749" s="83">
        <v>21</v>
      </c>
      <c r="C749" s="84">
        <v>762.82171574999995</v>
      </c>
      <c r="D749" s="84">
        <v>762.82171574999995</v>
      </c>
      <c r="E749" s="84">
        <v>154.88965196000001</v>
      </c>
      <c r="F749" s="84">
        <v>154.88965196000001</v>
      </c>
    </row>
    <row r="750" spans="1:6" ht="12.75" customHeight="1" x14ac:dyDescent="0.2">
      <c r="A750" s="83" t="s">
        <v>182</v>
      </c>
      <c r="B750" s="83">
        <v>22</v>
      </c>
      <c r="C750" s="84">
        <v>773.70125447999999</v>
      </c>
      <c r="D750" s="84">
        <v>773.70125447999999</v>
      </c>
      <c r="E750" s="84">
        <v>157.09872379999999</v>
      </c>
      <c r="F750" s="84">
        <v>157.09872379999999</v>
      </c>
    </row>
    <row r="751" spans="1:6" ht="12.75" customHeight="1" x14ac:dyDescent="0.2">
      <c r="A751" s="83" t="s">
        <v>182</v>
      </c>
      <c r="B751" s="83">
        <v>23</v>
      </c>
      <c r="C751" s="84">
        <v>775.64917747000004</v>
      </c>
      <c r="D751" s="84">
        <v>775.64917747000004</v>
      </c>
      <c r="E751" s="84">
        <v>157.49424625</v>
      </c>
      <c r="F751" s="84">
        <v>157.49424625</v>
      </c>
    </row>
    <row r="752" spans="1:6" ht="12.75" customHeight="1" x14ac:dyDescent="0.2">
      <c r="A752" s="83" t="s">
        <v>182</v>
      </c>
      <c r="B752" s="83">
        <v>24</v>
      </c>
      <c r="C752" s="84">
        <v>2735.9841917399999</v>
      </c>
      <c r="D752" s="84">
        <v>816.41326990000005</v>
      </c>
      <c r="E752" s="84">
        <v>165.77132589000001</v>
      </c>
      <c r="F752" s="84">
        <v>165.77132589000001</v>
      </c>
    </row>
    <row r="753" ht="12.75" customHeight="1" x14ac:dyDescent="0.2"/>
  </sheetData>
  <sheetProtection algorithmName="SHA-512" hashValue="eXOCBLjERPI2pVhWRGJFl+5S788+6NNh1FTMcHOmr6HYZvFIXB1pdvxEpIVJE97ri72vs7NGn4DMiggJpHRHgg==" saltValue="fHRUdDY4TXfewriyl4ppuw=="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9" r:id="rId4">
          <objectPr defaultSize="0" autoPict="0" r:id="rId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4"/>
      </mc:Fallback>
    </mc:AlternateContent>
    <mc:AlternateContent xmlns:mc="http://schemas.openxmlformats.org/markup-compatibility/2006">
      <mc:Choice Requires="x14">
        <oleObject progId="Equation.3" shapeId="1170" r:id="rId6">
          <objectPr defaultSize="0" autoPict="0" r:id="rId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6"/>
      </mc:Fallback>
    </mc:AlternateContent>
    <mc:AlternateContent xmlns:mc="http://schemas.openxmlformats.org/markup-compatibility/2006">
      <mc:Choice Requires="x14">
        <oleObject progId="Equation.3" shapeId="1176" r:id="rId8">
          <objectPr defaultSize="0" autoPict="0" r:id="rId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8"/>
      </mc:Fallback>
    </mc:AlternateContent>
    <mc:AlternateContent xmlns:mc="http://schemas.openxmlformats.org/markup-compatibility/2006">
      <mc:Choice Requires="x14">
        <oleObject progId="Equation.3" shapeId="1177" r:id="rId10">
          <objectPr defaultSize="0" autoPict="0" r:id="rId1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10"/>
      </mc:Fallback>
    </mc:AlternateContent>
    <mc:AlternateContent xmlns:mc="http://schemas.openxmlformats.org/markup-compatibility/2006">
      <mc:Choice Requires="x14">
        <oleObject progId="Equation.3" shapeId="1183" r:id="rId12">
          <objectPr defaultSize="0" autoPict="0" r:id="rId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12"/>
      </mc:Fallback>
    </mc:AlternateContent>
    <mc:AlternateContent xmlns:mc="http://schemas.openxmlformats.org/markup-compatibility/2006">
      <mc:Choice Requires="x14">
        <oleObject progId="Equation.3" shapeId="1184" r:id="rId13">
          <objectPr defaultSize="0" autoPict="0" r:id="rId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13"/>
      </mc:Fallback>
    </mc:AlternateContent>
    <mc:AlternateContent xmlns:mc="http://schemas.openxmlformats.org/markup-compatibility/2006">
      <mc:Choice Requires="x14">
        <oleObject progId="Equation.3" shapeId="1190" r:id="rId14">
          <objectPr defaultSize="0" autoPict="0" r:id="rId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5">
          <objectPr defaultSize="0" autoPict="0" r:id="rId1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15"/>
      </mc:Fallback>
    </mc:AlternateContent>
    <mc:AlternateContent xmlns:mc="http://schemas.openxmlformats.org/markup-compatibility/2006">
      <mc:Choice Requires="x14">
        <oleObject progId="Equation.3" shapeId="1192" r:id="rId16">
          <objectPr defaultSize="0" autoPict="0" r:id="rId17">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92" r:id="rId16"/>
      </mc:Fallback>
    </mc:AlternateContent>
    <mc:AlternateContent xmlns:mc="http://schemas.openxmlformats.org/markup-compatibility/2006">
      <mc:Choice Requires="x14">
        <oleObject progId="Equation.3" shapeId="1193" r:id="rId18">
          <objectPr defaultSize="0" autoPict="0" r:id="rId19">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93" r:id="rId18"/>
      </mc:Fallback>
    </mc:AlternateContent>
    <mc:AlternateContent xmlns:mc="http://schemas.openxmlformats.org/markup-compatibility/2006">
      <mc:Choice Requires="x14">
        <oleObject progId="Equation.3" shapeId="1194" r:id="rId20">
          <objectPr defaultSize="0" autoPict="0" r:id="rId21">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94" r:id="rId20"/>
      </mc:Fallback>
    </mc:AlternateContent>
    <mc:AlternateContent xmlns:mc="http://schemas.openxmlformats.org/markup-compatibility/2006">
      <mc:Choice Requires="x14">
        <oleObject progId="Equation.3" shapeId="1195" r:id="rId22">
          <objectPr defaultSize="0" autoPict="0" r:id="rId23">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95" r:id="rId22"/>
      </mc:Fallback>
    </mc:AlternateContent>
    <mc:AlternateContent xmlns:mc="http://schemas.openxmlformats.org/markup-compatibility/2006">
      <mc:Choice Requires="x14">
        <oleObject progId="Equation.3" shapeId="1196" r:id="rId24">
          <objectPr defaultSize="0" autoPict="0" r:id="rId25">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96" r:id="rId24"/>
      </mc:Fallback>
    </mc:AlternateContent>
    <mc:AlternateContent xmlns:mc="http://schemas.openxmlformats.org/markup-compatibility/2006">
      <mc:Choice Requires="x14">
        <oleObject progId="Equation.3" shapeId="1197" r:id="rId26">
          <objectPr defaultSize="0" autoPict="0" r:id="rId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97" r:id="rId26"/>
      </mc:Fallback>
    </mc:AlternateContent>
    <mc:AlternateContent xmlns:mc="http://schemas.openxmlformats.org/markup-compatibility/2006">
      <mc:Choice Requires="x14">
        <oleObject progId="Equation.3" shapeId="1198" r:id="rId27">
          <objectPr defaultSize="0" autoPict="0" r:id="rId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98" r:id="rId27"/>
      </mc:Fallback>
    </mc:AlternateContent>
    <mc:AlternateContent xmlns:mc="http://schemas.openxmlformats.org/markup-compatibility/2006">
      <mc:Choice Requires="x14">
        <oleObject progId="Equation.3" shapeId="1199" r:id="rId28">
          <objectPr defaultSize="0" autoPict="0" r:id="rId2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99" r:id="rId28"/>
      </mc:Fallback>
    </mc:AlternateContent>
    <mc:AlternateContent xmlns:mc="http://schemas.openxmlformats.org/markup-compatibility/2006">
      <mc:Choice Requires="x14">
        <oleObject progId="Equation.3" shapeId="1200" r:id="rId30">
          <objectPr defaultSize="0" autoPict="0" r:id="rId3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00" r:id="rId30"/>
      </mc:Fallback>
    </mc:AlternateContent>
    <mc:AlternateContent xmlns:mc="http://schemas.openxmlformats.org/markup-compatibility/2006">
      <mc:Choice Requires="x14">
        <oleObject progId="Equation.3" shapeId="1201" r:id="rId32">
          <objectPr defaultSize="0" autoPict="0" r:id="rId3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01" r:id="rId32"/>
      </mc:Fallback>
    </mc:AlternateContent>
    <mc:AlternateContent xmlns:mc="http://schemas.openxmlformats.org/markup-compatibility/2006">
      <mc:Choice Requires="x14">
        <oleObject progId="Equation.3" shapeId="1202" r:id="rId34">
          <objectPr defaultSize="0" autoPict="0" r:id="rId3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02" r:id="rId34"/>
      </mc:Fallback>
    </mc:AlternateContent>
    <mc:AlternateContent xmlns:mc="http://schemas.openxmlformats.org/markup-compatibility/2006">
      <mc:Choice Requires="x14">
        <oleObject progId="Equation.3" shapeId="1203" r:id="rId36">
          <objectPr defaultSize="0" autoPict="0" r:id="rId3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03" r:id="rId36"/>
      </mc:Fallback>
    </mc:AlternateContent>
    <mc:AlternateContent xmlns:mc="http://schemas.openxmlformats.org/markup-compatibility/2006">
      <mc:Choice Requires="x14">
        <oleObject progId="Equation.3" shapeId="1204" r:id="rId38">
          <objectPr defaultSize="0" autoPict="0" r:id="rId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04" r:id="rId38"/>
      </mc:Fallback>
    </mc:AlternateContent>
    <mc:AlternateContent xmlns:mc="http://schemas.openxmlformats.org/markup-compatibility/2006">
      <mc:Choice Requires="x14">
        <oleObject progId="Equation.3" shapeId="1205" r:id="rId39">
          <objectPr defaultSize="0" autoPict="0" r:id="rId1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05" r:id="rId3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2019-12-17T05:20:06Z</dcterms:modified>
</cp:coreProperties>
</file>