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1 Но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<sst xmlns="http://schemas.openxmlformats.org/spreadsheetml/2006/main" count="1028" uniqueCount="185">
  <si>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</si>
  <si>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</si>
  <si>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</si>
  <si>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</si>
  <si>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</si>
  <si>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</si>
  <si>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</si>
  <si>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</si>
  <si>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</si>
  <si>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</si>
  <si>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</si>
  <si>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</si>
  <si>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</si>
  <si>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</si>
  <si>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</si>
  <si>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</si>
  <si>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</si>
  <si>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</si>
  <si>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</si>
  <si>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</si>
  <si>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</si>
  <si>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</si>
  <si>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</si>
  <si>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</si>
  <si>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</si>
  <si>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</si>
  <si>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</si>
  <si>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</si>
  <si>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</si>
  <si>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</si>
  <si>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</si>
  <si>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</si>
  <si>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</si>
  <si>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</si>
  <si>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</si>
  <si>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</si>
  <si>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</si>
  <si>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</si>
  <si>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</si>
  <si>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</si>
  <si>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</si>
  <si>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</si>
  <si>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</si>
  <si>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</si>
  <si>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</si>
  <si>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</si>
  <si>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</si>
  <si>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</si>
  <si>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</si>
  <si>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</si>
  <si>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</si>
  <si>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</si>
  <si>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</si>
  <si>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</si>
  <si>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</si>
  <si>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</si>
  <si>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</si>
  <si>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</si>
  <si>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</si>
  <si>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</si>
  <si>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</si>
  <si>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</si>
  <si>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</si>
  <si>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</si>
  <si>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</si>
  <si>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</si>
  <si>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</si>
  <si>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</si>
  <si>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</si>
  <si>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</si>
  <si>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</si>
  <si>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</si>
  <si>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</si>
  <si>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</si>
  <si>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</si>
  <si>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</si>
  <si>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</si>
  <si>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</si>
  <si>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</si>
  <si>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</si>
  <si>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</si>
  <si>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</si>
  <si>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</si>
  <si>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</si>
  <si>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</si>
  <si>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</si>
  <si>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</si>
  <si>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</si>
  <si>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</si>
  <si>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</si>
  <si>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</si>
  <si>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</si>
  <si>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</si>
  <si>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</si>
  <si>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</si>
  <si>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</si>
  <si>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</si>
  <si>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</si>
  <si>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</si>
  <si>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</si>
  <si>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</si>
  <si>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</si>
  <si>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</si>
  <si>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</si>
  <si>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</si>
  <si>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</si>
  <si>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</si>
  <si>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</si>
  <si>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</si>
  <si>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</si>
  <si>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</si>
  <si>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</si>
  <si>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</si>
  <si>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</si>
  <si>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</si>
  <si>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</si>
  <si>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</si>
  <si>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</si>
  <si>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</si>
  <si>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</si>
  <si>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</si>
  <si>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</si>
  <si>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</si>
  <si>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</si>
  <si>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</si>
  <si>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</si>
  <si>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</si>
  <si>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</si>
  <si>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</si>
  <si>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</si>
  <si>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</si>
  <si>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</si>
  <si>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</si>
  <si>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</si>
  <si>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</si>
  <si>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</si>
  <si>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</si>
  <si>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</si>
  <si>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</si>
  <si>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</si>
  <si>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</si>
  <si>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</si>
  <si>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</si>
  <si>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</si>
  <si>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</si>
  <si>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</si>
  <si>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</si>
  <si>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</si>
  <si>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</si>
  <si>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</si>
  <si>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</si>
  <si>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</si>
  <si>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2020г.</t>
  </si>
  <si>
    <t>ноябрь 2020 года</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</si>
  <si>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</si>
  <si>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</si>
  <si>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</si>
  <si>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</si>
  <si>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</si>
  <si>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</si>
  <si>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</si>
  <si>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</si>
  <si>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</si>
  <si>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</si>
  <si>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</si>
  <si>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</si>
  <si>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</si>
  <si>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</si>
  <si>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</si>
  <si>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</si>
  <si>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</si>
  <si>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</si>
  <si>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</si>
  <si>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</si>
  <si>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</si>
  <si>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</si>
  <si>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</si>
  <si>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</si>
  <si>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</si>
  <si>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</si>
  <si>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</si>
  <si>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</si>
  <si>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</si>
  <si>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</si>
  <si>
    <t>2254,01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</si>
</sst>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90" name="Object 266" hidden="1">
              <a:extLst>
                <a:ext uri="{63B3BB69-23CF-44E3-9099-C40C66FF867C}">
                  <a14:compatExt spid="_x0000_s1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92" name="Object 268" hidden="1">
              <a:extLst>
                <a:ext uri="{63B3BB69-23CF-44E3-9099-C40C66FF867C}">
                  <a14:compatExt spid="_x0000_s12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93" name="Object 269" hidden="1">
              <a:extLst>
                <a:ext uri="{63B3BB69-23CF-44E3-9099-C40C66FF867C}">
                  <a14:compatExt spid="_x0000_s12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5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3"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4"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94" name="Object 270" hidden="1">
              <a:extLst>
                <a:ext uri="{63B3BB69-23CF-44E3-9099-C40C66FF867C}">
                  <a14:compatExt spid="_x0000_s12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95" name="Object 271" hidden="1">
              <a:extLst>
                <a:ext uri="{63B3BB69-23CF-44E3-9099-C40C66FF867C}">
                  <a14:compatExt spid="_x0000_s12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96" name="Object 272" hidden="1">
              <a:extLst>
                <a:ext uri="{63B3BB69-23CF-44E3-9099-C40C66FF867C}">
                  <a14:compatExt spid="_x0000_s12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97" name="Object 273" hidden="1">
              <a:extLst>
                <a:ext uri="{63B3BB69-23CF-44E3-9099-C40C66FF867C}">
                  <a14:compatExt spid="_x0000_s1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98" name="Object 274" hidden="1">
              <a:extLst>
                <a:ext uri="{63B3BB69-23CF-44E3-9099-C40C66FF867C}">
                  <a14:compatExt spid="_x0000_s1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99" name="Object 275" hidden="1">
              <a:extLst>
                <a:ext uri="{63B3BB69-23CF-44E3-9099-C40C66FF867C}">
                  <a14:compatExt spid="_x0000_s12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00" name="Object 276" hidden="1">
              <a:extLst>
                <a:ext uri="{63B3BB69-23CF-44E3-9099-C40C66FF867C}">
                  <a14:compatExt spid="_x0000_s1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01" name="Object 277" hidden="1">
              <a:extLst>
                <a:ext uri="{63B3BB69-23CF-44E3-9099-C40C66FF867C}">
                  <a14:compatExt spid="_x0000_s13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02" name="Object 278" hidden="1">
              <a:extLst>
                <a:ext uri="{63B3BB69-23CF-44E3-9099-C40C66FF867C}">
                  <a14:compatExt spid="_x0000_s1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03" name="Object 279" hidden="1">
              <a:extLst>
                <a:ext uri="{63B3BB69-23CF-44E3-9099-C40C66FF867C}">
                  <a14:compatExt spid="_x0000_s13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3419.4114631300004</v>
      </c>
      <c r="D7" s="4">
        <f>$F$12+'СЕТ СН'!G5+СВЦЭМ!$D$10+'СЕТ СН'!G11-'СЕТ СН'!G$18</f>
        <v>3549.4114631300004</v>
      </c>
      <c r="E7" s="4">
        <f>$F$12+'СЕТ СН'!H5+СВЦЭМ!$D$10+'СЕТ СН'!H11-'СЕТ СН'!H$18</f>
        <v>3619.4114631300004</v>
      </c>
      <c r="F7" s="4">
        <f>$F$12+'СЕТ СН'!I5+СВЦЭМ!$D$10+'СЕТ СН'!I11-'СЕТ СН'!I$18</f>
        <v>3619.4114631300004</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833.09014762000004</v>
      </c>
      <c r="H12" s="2" t="s">
        <v>41</v>
      </c>
    </row>
    <row r="13" spans="1:8" ht="31.5" x14ac:dyDescent="0.25">
      <c r="A13" s="12">
        <v>2</v>
      </c>
      <c r="B13" s="103" t="s">
        <v>48</v>
      </c>
      <c r="C13" s="103"/>
      <c r="D13" s="103"/>
      <c r="E13" s="13" t="s">
        <v>22</v>
      </c>
      <c r="F13" s="11">
        <f>СВЦЭМ!$D$11</f>
        <v>833.09014762000004</v>
      </c>
    </row>
    <row r="14" spans="1:8" ht="36" customHeight="1" x14ac:dyDescent="0.25">
      <c r="A14" s="12">
        <v>3</v>
      </c>
      <c r="B14" s="103" t="s">
        <v>49</v>
      </c>
      <c r="C14" s="103"/>
      <c r="D14" s="103"/>
      <c r="E14" s="13" t="s">
        <v>23</v>
      </c>
      <c r="F14" s="11">
        <f>СВЦЭМ!$D$12</f>
        <v>697571.62682215741</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3.43</v>
      </c>
    </row>
    <row r="17" spans="1:6" ht="33" customHeight="1" x14ac:dyDescent="0.25">
      <c r="A17" s="12">
        <v>6</v>
      </c>
      <c r="B17" s="103" t="s">
        <v>53</v>
      </c>
      <c r="C17" s="103" t="s">
        <v>25</v>
      </c>
      <c r="D17" s="103" t="s">
        <v>6</v>
      </c>
      <c r="E17" s="13" t="s">
        <v>6</v>
      </c>
      <c r="F17" s="16">
        <f>SUM(F19:F23)</f>
        <v>3.43</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3.43</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2454.33</v>
      </c>
    </row>
    <row r="26" spans="1:6" ht="30.75" customHeight="1" x14ac:dyDescent="0.25">
      <c r="A26" s="12">
        <v>9</v>
      </c>
      <c r="B26" s="103" t="s">
        <v>62</v>
      </c>
      <c r="C26" s="103" t="s">
        <v>27</v>
      </c>
      <c r="D26" s="103" t="s">
        <v>28</v>
      </c>
      <c r="E26" s="13" t="s">
        <v>61</v>
      </c>
      <c r="F26" s="16">
        <f>SUM(F28:F32)</f>
        <v>2454.33</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2454.33</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9ay/Zla7/myPfACLl6XNUAAGgB4Tifd2s5L3RheZIbXodDpIYwSpWe5vCWes2OWiHfPzLOvROXcNi9Kn3jeSCQ==" saltValue="uFcncX8y+x/TucZ9jOfgDw=="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3499.6440246600005</v>
      </c>
      <c r="C9" s="4">
        <f>СВЦЭМ!$D$14+'СЕТ СН'!G5+СВЦЭМ!$D$10+'СЕТ СН'!G11-'СЕТ СН'!G$19</f>
        <v>3629.6440246600005</v>
      </c>
      <c r="D9" s="4">
        <f>СВЦЭМ!$D$14+'СЕТ СН'!H5+СВЦЭМ!$D$10+'СЕТ СН'!H11-'СЕТ СН'!H$19</f>
        <v>3699.6440246600005</v>
      </c>
      <c r="E9" s="4">
        <f>СВЦЭМ!$D$14+'СЕТ СН'!I5+СВЦЭМ!$D$10+'СЕТ СН'!I11-'СЕТ СН'!I$19</f>
        <v>3699.6440246600005</v>
      </c>
    </row>
    <row r="10" spans="1:6" x14ac:dyDescent="0.25">
      <c r="A10" s="26" t="s">
        <v>35</v>
      </c>
      <c r="B10" s="4">
        <f>СВЦЭМ!$D$15+'СЕТ СН'!F5+СВЦЭМ!$D$10+'СЕТ СН'!F11-'СЕТ СН'!F$19</f>
        <v>4405.6819389400007</v>
      </c>
      <c r="C10" s="4">
        <f>СВЦЭМ!$D$15+'СЕТ СН'!G5+СВЦЭМ!$D$10+'СЕТ СН'!G11-'СЕТ СН'!G$19</f>
        <v>4535.6819389400007</v>
      </c>
      <c r="D10" s="4">
        <f>СВЦЭМ!$D$15+'СЕТ СН'!H5+СВЦЭМ!$D$10+'СЕТ СН'!H11-'СЕТ СН'!H$19</f>
        <v>4605.6819389400007</v>
      </c>
      <c r="E10" s="4">
        <f>СВЦЭМ!$D$15+'СЕТ СН'!I5+СВЦЭМ!$D$10+'СЕТ СН'!I11-'СЕТ СН'!I$19</f>
        <v>4605.6819389400007</v>
      </c>
    </row>
    <row r="11" spans="1:6" x14ac:dyDescent="0.25">
      <c r="A11" s="26" t="s">
        <v>36</v>
      </c>
      <c r="B11" s="4">
        <f>СВЦЭМ!$D$16+'СЕТ СН'!F5+СВЦЭМ!$D$10+'СЕТ СН'!F11-'СЕТ СН'!F$19</f>
        <v>5539.3050116800005</v>
      </c>
      <c r="C11" s="4">
        <f>СВЦЭМ!$D$16+'СЕТ СН'!G5+СВЦЭМ!$D$10+'СЕТ СН'!G11-'СЕТ СН'!G$19</f>
        <v>5669.3050116800005</v>
      </c>
      <c r="D11" s="4">
        <f>СВЦЭМ!$D$16+'СЕТ СН'!H5+СВЦЭМ!$D$10+'СЕТ СН'!H11-'СЕТ СН'!H$19</f>
        <v>5739.3050116800005</v>
      </c>
      <c r="E11" s="4">
        <f>СВЦЭМ!$D$16+'СЕТ СН'!I5+СВЦЭМ!$D$10+'СЕТ СН'!I11-'СЕТ СН'!I$19</f>
        <v>5739.3050116800005</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3499.6440246600005</v>
      </c>
      <c r="C16" s="28">
        <f>СВЦЭМ!$D$14+'СЕТ СН'!G5+СВЦЭМ!$D$10+'СЕТ СН'!G11-'СЕТ СН'!G$19</f>
        <v>3629.6440246600005</v>
      </c>
      <c r="D16" s="28">
        <f>СВЦЭМ!$D$14+'СЕТ СН'!H5+СВЦЭМ!$D$10+'СЕТ СН'!H11-'СЕТ СН'!H$19</f>
        <v>3699.6440246600005</v>
      </c>
      <c r="E16" s="28">
        <f>СВЦЭМ!$D$14+'СЕТ СН'!I5+СВЦЭМ!$D$10+'СЕТ СН'!I11-'СЕТ СН'!I$19</f>
        <v>3699.6440246600005</v>
      </c>
    </row>
    <row r="17" spans="1:5" x14ac:dyDescent="0.25">
      <c r="A17" s="26" t="s">
        <v>37</v>
      </c>
      <c r="B17" s="28">
        <f>СВЦЭМ!$D$17+'СЕТ СН'!F5+СВЦЭМ!$D$10+'СЕТ СН'!F11-'СЕТ СН'!F$19</f>
        <v>4835.1862388500003</v>
      </c>
      <c r="C17" s="28">
        <f>СВЦЭМ!$D$17+'СЕТ СН'!G5+СВЦЭМ!$D$10+'СЕТ СН'!G11-'СЕТ СН'!G$19</f>
        <v>4965.1862388500003</v>
      </c>
      <c r="D17" s="28">
        <f>СВЦЭМ!$D$17+'СЕТ СН'!H5+СВЦЭМ!$D$10+'СЕТ СН'!H11-'СЕТ СН'!H$19</f>
        <v>5035.1862388500003</v>
      </c>
      <c r="E17" s="28">
        <f>СВЦЭМ!$D$17+'СЕТ СН'!I5+СВЦЭМ!$D$10+'СЕТ СН'!I11-'СЕТ СН'!I$19</f>
        <v>5035.1862388500003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SUMIFS(СВЦЭМ!$C$33:$C$776,СВЦЭМ!$A$33:$A$776,$A12,СВЦЭМ!$B$33:$B$776,B$11)+'СЕТ СН'!$F$12+СВЦЭМ!$D$10+'СЕТ СН'!$F$5-'СЕТ СН'!$F$20</f>
        <v>3366.3658295699997</v>
      </c>
      <c r="C12" s="36">
        <f>SUMIFS(СВЦЭМ!$C$33:$C$776,СВЦЭМ!$A$33:$A$776,$A12,СВЦЭМ!$B$33:$B$776,C$11)+'СЕТ СН'!$F$12+СВЦЭМ!$D$10+'СЕТ СН'!$F$5-'СЕТ СН'!$F$20</f>
        <v>3441.5645183500001</v>
      </c>
      <c r="D12" s="36">
        <f>SUMIFS(СВЦЭМ!$C$33:$C$776,СВЦЭМ!$A$33:$A$776,$A12,СВЦЭМ!$B$33:$B$776,D$11)+'СЕТ СН'!$F$12+СВЦЭМ!$D$10+'СЕТ СН'!$F$5-'СЕТ СН'!$F$20</f>
        <v>3491.83471925</v>
      </c>
      <c r="E12" s="36">
        <f>SUMIFS(СВЦЭМ!$C$33:$C$776,СВЦЭМ!$A$33:$A$776,$A12,СВЦЭМ!$B$33:$B$776,E$11)+'СЕТ СН'!$F$12+СВЦЭМ!$D$10+'СЕТ СН'!$F$5-'СЕТ СН'!$F$20</f>
        <v>3499.5066144399998</v>
      </c>
      <c r="F12" s="36">
        <f>SUMIFS(СВЦЭМ!$C$33:$C$776,СВЦЭМ!$A$33:$A$776,$A12,СВЦЭМ!$B$33:$B$776,F$11)+'СЕТ СН'!$F$12+СВЦЭМ!$D$10+'СЕТ СН'!$F$5-'СЕТ СН'!$F$20</f>
        <v>3504.9783717199998</v>
      </c>
      <c r="G12" s="36">
        <f>SUMIFS(СВЦЭМ!$C$33:$C$776,СВЦЭМ!$A$33:$A$776,$A12,СВЦЭМ!$B$33:$B$776,G$11)+'СЕТ СН'!$F$12+СВЦЭМ!$D$10+'СЕТ СН'!$F$5-'СЕТ СН'!$F$20</f>
        <v>3492.5807382900002</v>
      </c>
      <c r="H12" s="36">
        <f>SUMIFS(СВЦЭМ!$C$33:$C$776,СВЦЭМ!$A$33:$A$776,$A12,СВЦЭМ!$B$33:$B$776,H$11)+'СЕТ СН'!$F$12+СВЦЭМ!$D$10+'СЕТ СН'!$F$5-'СЕТ СН'!$F$20</f>
        <v>3475.91701027</v>
      </c>
      <c r="I12" s="36">
        <f>SUMIFS(СВЦЭМ!$C$33:$C$776,СВЦЭМ!$A$33:$A$776,$A12,СВЦЭМ!$B$33:$B$776,I$11)+'СЕТ СН'!$F$12+СВЦЭМ!$D$10+'СЕТ СН'!$F$5-'СЕТ СН'!$F$20</f>
        <v>3444.2306402700001</v>
      </c>
      <c r="J12" s="36">
        <f>SUMIFS(СВЦЭМ!$C$33:$C$776,СВЦЭМ!$A$33:$A$776,$A12,СВЦЭМ!$B$33:$B$776,J$11)+'СЕТ СН'!$F$12+СВЦЭМ!$D$10+'СЕТ СН'!$F$5-'СЕТ СН'!$F$20</f>
        <v>3424.0905353099997</v>
      </c>
      <c r="K12" s="36">
        <f>SUMIFS(СВЦЭМ!$C$33:$C$776,СВЦЭМ!$A$33:$A$776,$A12,СВЦЭМ!$B$33:$B$776,K$11)+'СЕТ СН'!$F$12+СВЦЭМ!$D$10+'СЕТ СН'!$F$5-'СЕТ СН'!$F$20</f>
        <v>3391.4032293800001</v>
      </c>
      <c r="L12" s="36">
        <f>SUMIFS(СВЦЭМ!$C$33:$C$776,СВЦЭМ!$A$33:$A$776,$A12,СВЦЭМ!$B$33:$B$776,L$11)+'СЕТ СН'!$F$12+СВЦЭМ!$D$10+'СЕТ СН'!$F$5-'СЕТ СН'!$F$20</f>
        <v>3365.7645839900001</v>
      </c>
      <c r="M12" s="36">
        <f>SUMIFS(СВЦЭМ!$C$33:$C$776,СВЦЭМ!$A$33:$A$776,$A12,СВЦЭМ!$B$33:$B$776,M$11)+'СЕТ СН'!$F$12+СВЦЭМ!$D$10+'СЕТ СН'!$F$5-'СЕТ СН'!$F$20</f>
        <v>3323.3330317300001</v>
      </c>
      <c r="N12" s="36">
        <f>SUMIFS(СВЦЭМ!$C$33:$C$776,СВЦЭМ!$A$33:$A$776,$A12,СВЦЭМ!$B$33:$B$776,N$11)+'СЕТ СН'!$F$12+СВЦЭМ!$D$10+'СЕТ СН'!$F$5-'СЕТ СН'!$F$20</f>
        <v>3320.0134656599998</v>
      </c>
      <c r="O12" s="36">
        <f>SUMIFS(СВЦЭМ!$C$33:$C$776,СВЦЭМ!$A$33:$A$776,$A12,СВЦЭМ!$B$33:$B$776,O$11)+'СЕТ СН'!$F$12+СВЦЭМ!$D$10+'СЕТ СН'!$F$5-'СЕТ СН'!$F$20</f>
        <v>3326.2607568399999</v>
      </c>
      <c r="P12" s="36">
        <f>SUMIFS(СВЦЭМ!$C$33:$C$776,СВЦЭМ!$A$33:$A$776,$A12,СВЦЭМ!$B$33:$B$776,P$11)+'СЕТ СН'!$F$12+СВЦЭМ!$D$10+'СЕТ СН'!$F$5-'СЕТ СН'!$F$20</f>
        <v>3353.8382704699998</v>
      </c>
      <c r="Q12" s="36">
        <f>SUMIFS(СВЦЭМ!$C$33:$C$776,СВЦЭМ!$A$33:$A$776,$A12,СВЦЭМ!$B$33:$B$776,Q$11)+'СЕТ СН'!$F$12+СВЦЭМ!$D$10+'СЕТ СН'!$F$5-'СЕТ СН'!$F$20</f>
        <v>3354.0168767999999</v>
      </c>
      <c r="R12" s="36">
        <f>SUMIFS(СВЦЭМ!$C$33:$C$776,СВЦЭМ!$A$33:$A$776,$A12,СВЦЭМ!$B$33:$B$776,R$11)+'СЕТ СН'!$F$12+СВЦЭМ!$D$10+'СЕТ СН'!$F$5-'СЕТ СН'!$F$20</f>
        <v>3346.6089150500002</v>
      </c>
      <c r="S12" s="36">
        <f>SUMIFS(СВЦЭМ!$C$33:$C$776,СВЦЭМ!$A$33:$A$776,$A12,СВЦЭМ!$B$33:$B$776,S$11)+'СЕТ СН'!$F$12+СВЦЭМ!$D$10+'СЕТ СН'!$F$5-'СЕТ СН'!$F$20</f>
        <v>3332.2987600400002</v>
      </c>
      <c r="T12" s="36">
        <f>SUMIFS(СВЦЭМ!$C$33:$C$776,СВЦЭМ!$A$33:$A$776,$A12,СВЦЭМ!$B$33:$B$776,T$11)+'СЕТ СН'!$F$12+СВЦЭМ!$D$10+'СЕТ СН'!$F$5-'СЕТ СН'!$F$20</f>
        <v>3314.9881109399998</v>
      </c>
      <c r="U12" s="36">
        <f>SUMIFS(СВЦЭМ!$C$33:$C$776,СВЦЭМ!$A$33:$A$776,$A12,СВЦЭМ!$B$33:$B$776,U$11)+'СЕТ СН'!$F$12+СВЦЭМ!$D$10+'СЕТ СН'!$F$5-'СЕТ СН'!$F$20</f>
        <v>3301.1926361300002</v>
      </c>
      <c r="V12" s="36">
        <f>SUMIFS(СВЦЭМ!$C$33:$C$776,СВЦЭМ!$A$33:$A$776,$A12,СВЦЭМ!$B$33:$B$776,V$11)+'СЕТ СН'!$F$12+СВЦЭМ!$D$10+'СЕТ СН'!$F$5-'СЕТ СН'!$F$20</f>
        <v>3313.6678828700001</v>
      </c>
      <c r="W12" s="36">
        <f>SUMIFS(СВЦЭМ!$C$33:$C$776,СВЦЭМ!$A$33:$A$776,$A12,СВЦЭМ!$B$33:$B$776,W$11)+'СЕТ СН'!$F$12+СВЦЭМ!$D$10+'СЕТ СН'!$F$5-'СЕТ СН'!$F$20</f>
        <v>3322.2689299399999</v>
      </c>
      <c r="X12" s="36">
        <f>SUMIFS(СВЦЭМ!$C$33:$C$776,СВЦЭМ!$A$33:$A$776,$A12,СВЦЭМ!$B$33:$B$776,X$11)+'СЕТ СН'!$F$12+СВЦЭМ!$D$10+'СЕТ СН'!$F$5-'СЕТ СН'!$F$20</f>
        <v>3337.5042683000001</v>
      </c>
      <c r="Y12" s="36">
        <f>SUMIFS(СВЦЭМ!$C$33:$C$776,СВЦЭМ!$A$33:$A$776,$A12,СВЦЭМ!$B$33:$B$776,Y$11)+'СЕТ СН'!$F$12+СВЦЭМ!$D$10+'СЕТ СН'!$F$5-'СЕТ СН'!$F$20</f>
        <v>3354.0811079599998</v>
      </c>
      <c r="AA12" s="37"/>
    </row>
    <row r="13" spans="1:27" ht="15.75" x14ac:dyDescent="0.2">
      <c r="A13" s="35">
        <f>A12+1</f>
        <v>44137</v>
      </c>
      <c r="B13" s="36">
        <f>SUMIFS(СВЦЭМ!$C$33:$C$776,СВЦЭМ!$A$33:$A$776,$A13,СВЦЭМ!$B$33:$B$776,B$11)+'СЕТ СН'!$F$12+СВЦЭМ!$D$10+'СЕТ СН'!$F$5-'СЕТ СН'!$F$20</f>
        <v>3363.9657383200001</v>
      </c>
      <c r="C13" s="36">
        <f>SUMIFS(СВЦЭМ!$C$33:$C$776,СВЦЭМ!$A$33:$A$776,$A13,СВЦЭМ!$B$33:$B$776,C$11)+'СЕТ СН'!$F$12+СВЦЭМ!$D$10+'СЕТ СН'!$F$5-'СЕТ СН'!$F$20</f>
        <v>3461.7502801400001</v>
      </c>
      <c r="D13" s="36">
        <f>SUMIFS(СВЦЭМ!$C$33:$C$776,СВЦЭМ!$A$33:$A$776,$A13,СВЦЭМ!$B$33:$B$776,D$11)+'СЕТ СН'!$F$12+СВЦЭМ!$D$10+'СЕТ СН'!$F$5-'СЕТ СН'!$F$20</f>
        <v>3542.30993739</v>
      </c>
      <c r="E13" s="36">
        <f>SUMIFS(СВЦЭМ!$C$33:$C$776,СВЦЭМ!$A$33:$A$776,$A13,СВЦЭМ!$B$33:$B$776,E$11)+'СЕТ СН'!$F$12+СВЦЭМ!$D$10+'СЕТ СН'!$F$5-'СЕТ СН'!$F$20</f>
        <v>3577.43543563</v>
      </c>
      <c r="F13" s="36">
        <f>SUMIFS(СВЦЭМ!$C$33:$C$776,СВЦЭМ!$A$33:$A$776,$A13,СВЦЭМ!$B$33:$B$776,F$11)+'СЕТ СН'!$F$12+СВЦЭМ!$D$10+'СЕТ СН'!$F$5-'СЕТ СН'!$F$20</f>
        <v>3586.0858609699999</v>
      </c>
      <c r="G13" s="36">
        <f>SUMIFS(СВЦЭМ!$C$33:$C$776,СВЦЭМ!$A$33:$A$776,$A13,СВЦЭМ!$B$33:$B$776,G$11)+'СЕТ СН'!$F$12+СВЦЭМ!$D$10+'СЕТ СН'!$F$5-'СЕТ СН'!$F$20</f>
        <v>3567.6606282100001</v>
      </c>
      <c r="H13" s="36">
        <f>SUMIFS(СВЦЭМ!$C$33:$C$776,СВЦЭМ!$A$33:$A$776,$A13,СВЦЭМ!$B$33:$B$776,H$11)+'СЕТ СН'!$F$12+СВЦЭМ!$D$10+'СЕТ СН'!$F$5-'СЕТ СН'!$F$20</f>
        <v>3519.9739156099999</v>
      </c>
      <c r="I13" s="36">
        <f>SUMIFS(СВЦЭМ!$C$33:$C$776,СВЦЭМ!$A$33:$A$776,$A13,СВЦЭМ!$B$33:$B$776,I$11)+'СЕТ СН'!$F$12+СВЦЭМ!$D$10+'СЕТ СН'!$F$5-'СЕТ СН'!$F$20</f>
        <v>3444.8269765699997</v>
      </c>
      <c r="J13" s="36">
        <f>SUMIFS(СВЦЭМ!$C$33:$C$776,СВЦЭМ!$A$33:$A$776,$A13,СВЦЭМ!$B$33:$B$776,J$11)+'СЕТ СН'!$F$12+СВЦЭМ!$D$10+'СЕТ СН'!$F$5-'СЕТ СН'!$F$20</f>
        <v>3419.29792791</v>
      </c>
      <c r="K13" s="36">
        <f>SUMIFS(СВЦЭМ!$C$33:$C$776,СВЦЭМ!$A$33:$A$776,$A13,СВЦЭМ!$B$33:$B$776,K$11)+'СЕТ СН'!$F$12+СВЦЭМ!$D$10+'СЕТ СН'!$F$5-'СЕТ СН'!$F$20</f>
        <v>3426.2002773499999</v>
      </c>
      <c r="L13" s="36">
        <f>SUMIFS(СВЦЭМ!$C$33:$C$776,СВЦЭМ!$A$33:$A$776,$A13,СВЦЭМ!$B$33:$B$776,L$11)+'СЕТ СН'!$F$12+СВЦЭМ!$D$10+'СЕТ СН'!$F$5-'СЕТ СН'!$F$20</f>
        <v>3399.8569044599999</v>
      </c>
      <c r="M13" s="36">
        <f>SUMIFS(СВЦЭМ!$C$33:$C$776,СВЦЭМ!$A$33:$A$776,$A13,СВЦЭМ!$B$33:$B$776,M$11)+'СЕТ СН'!$F$12+СВЦЭМ!$D$10+'СЕТ СН'!$F$5-'СЕТ СН'!$F$20</f>
        <v>3353.0180642099999</v>
      </c>
      <c r="N13" s="36">
        <f>SUMIFS(СВЦЭМ!$C$33:$C$776,СВЦЭМ!$A$33:$A$776,$A13,СВЦЭМ!$B$33:$B$776,N$11)+'СЕТ СН'!$F$12+СВЦЭМ!$D$10+'СЕТ СН'!$F$5-'СЕТ СН'!$F$20</f>
        <v>3349.69834803</v>
      </c>
      <c r="O13" s="36">
        <f>SUMIFS(СВЦЭМ!$C$33:$C$776,СВЦЭМ!$A$33:$A$776,$A13,СВЦЭМ!$B$33:$B$776,O$11)+'СЕТ СН'!$F$12+СВЦЭМ!$D$10+'СЕТ СН'!$F$5-'СЕТ СН'!$F$20</f>
        <v>3349.13547208</v>
      </c>
      <c r="P13" s="36">
        <f>SUMIFS(СВЦЭМ!$C$33:$C$776,СВЦЭМ!$A$33:$A$776,$A13,СВЦЭМ!$B$33:$B$776,P$11)+'СЕТ СН'!$F$12+СВЦЭМ!$D$10+'СЕТ СН'!$F$5-'СЕТ СН'!$F$20</f>
        <v>3356.1441840100001</v>
      </c>
      <c r="Q13" s="36">
        <f>SUMIFS(СВЦЭМ!$C$33:$C$776,СВЦЭМ!$A$33:$A$776,$A13,СВЦЭМ!$B$33:$B$776,Q$11)+'СЕТ СН'!$F$12+СВЦЭМ!$D$10+'СЕТ СН'!$F$5-'СЕТ СН'!$F$20</f>
        <v>3356.27509586</v>
      </c>
      <c r="R13" s="36">
        <f>SUMIFS(СВЦЭМ!$C$33:$C$776,СВЦЭМ!$A$33:$A$776,$A13,СВЦЭМ!$B$33:$B$776,R$11)+'СЕТ СН'!$F$12+СВЦЭМ!$D$10+'СЕТ СН'!$F$5-'СЕТ СН'!$F$20</f>
        <v>3349.8704699800001</v>
      </c>
      <c r="S13" s="36">
        <f>SUMIFS(СВЦЭМ!$C$33:$C$776,СВЦЭМ!$A$33:$A$776,$A13,СВЦЭМ!$B$33:$B$776,S$11)+'СЕТ СН'!$F$12+СВЦЭМ!$D$10+'СЕТ СН'!$F$5-'СЕТ СН'!$F$20</f>
        <v>3332.63289605</v>
      </c>
      <c r="T13" s="36">
        <f>SUMIFS(СВЦЭМ!$C$33:$C$776,СВЦЭМ!$A$33:$A$776,$A13,СВЦЭМ!$B$33:$B$776,T$11)+'СЕТ СН'!$F$12+СВЦЭМ!$D$10+'СЕТ СН'!$F$5-'СЕТ СН'!$F$20</f>
        <v>3306.0205252400001</v>
      </c>
      <c r="U13" s="36">
        <f>SUMIFS(СВЦЭМ!$C$33:$C$776,СВЦЭМ!$A$33:$A$776,$A13,СВЦЭМ!$B$33:$B$776,U$11)+'СЕТ СН'!$F$12+СВЦЭМ!$D$10+'СЕТ СН'!$F$5-'СЕТ СН'!$F$20</f>
        <v>3305.9782332700001</v>
      </c>
      <c r="V13" s="36">
        <f>SUMIFS(СВЦЭМ!$C$33:$C$776,СВЦЭМ!$A$33:$A$776,$A13,СВЦЭМ!$B$33:$B$776,V$11)+'СЕТ СН'!$F$12+СВЦЭМ!$D$10+'СЕТ СН'!$F$5-'СЕТ СН'!$F$20</f>
        <v>3295.58534831</v>
      </c>
      <c r="W13" s="36">
        <f>SUMIFS(СВЦЭМ!$C$33:$C$776,СВЦЭМ!$A$33:$A$776,$A13,СВЦЭМ!$B$33:$B$776,W$11)+'СЕТ СН'!$F$12+СВЦЭМ!$D$10+'СЕТ СН'!$F$5-'СЕТ СН'!$F$20</f>
        <v>3315.73215183</v>
      </c>
      <c r="X13" s="36">
        <f>SUMIFS(СВЦЭМ!$C$33:$C$776,СВЦЭМ!$A$33:$A$776,$A13,СВЦЭМ!$B$33:$B$776,X$11)+'СЕТ СН'!$F$12+СВЦЭМ!$D$10+'СЕТ СН'!$F$5-'СЕТ СН'!$F$20</f>
        <v>3324.7409934299999</v>
      </c>
      <c r="Y13" s="36">
        <f>SUMIFS(СВЦЭМ!$C$33:$C$776,СВЦЭМ!$A$33:$A$776,$A13,СВЦЭМ!$B$33:$B$776,Y$11)+'СЕТ СН'!$F$12+СВЦЭМ!$D$10+'СЕТ СН'!$F$5-'СЕТ СН'!$F$20</f>
        <v>3352.5768769300003</v>
      </c>
    </row>
    <row r="14" spans="1:27" ht="15.75" x14ac:dyDescent="0.2">
      <c r="A14" s="35">
        <f t="shared" ref="A14:A42" si="0">A13+1</f>
        <v>44138</v>
      </c>
      <c r="B14" s="36">
        <f>SUMIFS(СВЦЭМ!$C$33:$C$776,СВЦЭМ!$A$33:$A$776,$A14,СВЦЭМ!$B$33:$B$776,B$11)+'СЕТ СН'!$F$12+СВЦЭМ!$D$10+'СЕТ СН'!$F$5-'СЕТ СН'!$F$20</f>
        <v>3413.9204665899997</v>
      </c>
      <c r="C14" s="36">
        <f>SUMIFS(СВЦЭМ!$C$33:$C$776,СВЦЭМ!$A$33:$A$776,$A14,СВЦЭМ!$B$33:$B$776,C$11)+'СЕТ СН'!$F$12+СВЦЭМ!$D$10+'СЕТ СН'!$F$5-'СЕТ СН'!$F$20</f>
        <v>3497.2835189100001</v>
      </c>
      <c r="D14" s="36">
        <f>SUMIFS(СВЦЭМ!$C$33:$C$776,СВЦЭМ!$A$33:$A$776,$A14,СВЦЭМ!$B$33:$B$776,D$11)+'СЕТ СН'!$F$12+СВЦЭМ!$D$10+'СЕТ СН'!$F$5-'СЕТ СН'!$F$20</f>
        <v>3549.0112150300001</v>
      </c>
      <c r="E14" s="36">
        <f>SUMIFS(СВЦЭМ!$C$33:$C$776,СВЦЭМ!$A$33:$A$776,$A14,СВЦЭМ!$B$33:$B$776,E$11)+'СЕТ СН'!$F$12+СВЦЭМ!$D$10+'СЕТ СН'!$F$5-'СЕТ СН'!$F$20</f>
        <v>3555.6527708100002</v>
      </c>
      <c r="F14" s="36">
        <f>SUMIFS(СВЦЭМ!$C$33:$C$776,СВЦЭМ!$A$33:$A$776,$A14,СВЦЭМ!$B$33:$B$776,F$11)+'СЕТ СН'!$F$12+СВЦЭМ!$D$10+'СЕТ СН'!$F$5-'СЕТ СН'!$F$20</f>
        <v>3553.5751292300001</v>
      </c>
      <c r="G14" s="36">
        <f>SUMIFS(СВЦЭМ!$C$33:$C$776,СВЦЭМ!$A$33:$A$776,$A14,СВЦЭМ!$B$33:$B$776,G$11)+'СЕТ СН'!$F$12+СВЦЭМ!$D$10+'СЕТ СН'!$F$5-'СЕТ СН'!$F$20</f>
        <v>3536.74162695</v>
      </c>
      <c r="H14" s="36">
        <f>SUMIFS(СВЦЭМ!$C$33:$C$776,СВЦЭМ!$A$33:$A$776,$A14,СВЦЭМ!$B$33:$B$776,H$11)+'СЕТ СН'!$F$12+СВЦЭМ!$D$10+'СЕТ СН'!$F$5-'СЕТ СН'!$F$20</f>
        <v>3490.3977920299999</v>
      </c>
      <c r="I14" s="36">
        <f>SUMIFS(СВЦЭМ!$C$33:$C$776,СВЦЭМ!$A$33:$A$776,$A14,СВЦЭМ!$B$33:$B$776,I$11)+'СЕТ СН'!$F$12+СВЦЭМ!$D$10+'СЕТ СН'!$F$5-'СЕТ СН'!$F$20</f>
        <v>3430.2540986399999</v>
      </c>
      <c r="J14" s="36">
        <f>SUMIFS(СВЦЭМ!$C$33:$C$776,СВЦЭМ!$A$33:$A$776,$A14,СВЦЭМ!$B$33:$B$776,J$11)+'СЕТ СН'!$F$12+СВЦЭМ!$D$10+'СЕТ СН'!$F$5-'СЕТ СН'!$F$20</f>
        <v>3408.8422358299999</v>
      </c>
      <c r="K14" s="36">
        <f>SUMIFS(СВЦЭМ!$C$33:$C$776,СВЦЭМ!$A$33:$A$776,$A14,СВЦЭМ!$B$33:$B$776,K$11)+'СЕТ СН'!$F$12+СВЦЭМ!$D$10+'СЕТ СН'!$F$5-'СЕТ СН'!$F$20</f>
        <v>3407.9011481699999</v>
      </c>
      <c r="L14" s="36">
        <f>SUMIFS(СВЦЭМ!$C$33:$C$776,СВЦЭМ!$A$33:$A$776,$A14,СВЦЭМ!$B$33:$B$776,L$11)+'СЕТ СН'!$F$12+СВЦЭМ!$D$10+'СЕТ СН'!$F$5-'СЕТ СН'!$F$20</f>
        <v>3382.4928768099999</v>
      </c>
      <c r="M14" s="36">
        <f>SUMIFS(СВЦЭМ!$C$33:$C$776,СВЦЭМ!$A$33:$A$776,$A14,СВЦЭМ!$B$33:$B$776,M$11)+'СЕТ СН'!$F$12+СВЦЭМ!$D$10+'СЕТ СН'!$F$5-'СЕТ СН'!$F$20</f>
        <v>3352.9447891099999</v>
      </c>
      <c r="N14" s="36">
        <f>SUMIFS(СВЦЭМ!$C$33:$C$776,СВЦЭМ!$A$33:$A$776,$A14,СВЦЭМ!$B$33:$B$776,N$11)+'СЕТ СН'!$F$12+СВЦЭМ!$D$10+'СЕТ СН'!$F$5-'СЕТ СН'!$F$20</f>
        <v>3343.0810889200002</v>
      </c>
      <c r="O14" s="36">
        <f>SUMIFS(СВЦЭМ!$C$33:$C$776,СВЦЭМ!$A$33:$A$776,$A14,СВЦЭМ!$B$33:$B$776,O$11)+'СЕТ СН'!$F$12+СВЦЭМ!$D$10+'СЕТ СН'!$F$5-'СЕТ СН'!$F$20</f>
        <v>3350.8234231299998</v>
      </c>
      <c r="P14" s="36">
        <f>SUMIFS(СВЦЭМ!$C$33:$C$776,СВЦЭМ!$A$33:$A$776,$A14,СВЦЭМ!$B$33:$B$776,P$11)+'СЕТ СН'!$F$12+СВЦЭМ!$D$10+'СЕТ СН'!$F$5-'СЕТ СН'!$F$20</f>
        <v>3359.6378706999999</v>
      </c>
      <c r="Q14" s="36">
        <f>SUMIFS(СВЦЭМ!$C$33:$C$776,СВЦЭМ!$A$33:$A$776,$A14,СВЦЭМ!$B$33:$B$776,Q$11)+'СЕТ СН'!$F$12+СВЦЭМ!$D$10+'СЕТ СН'!$F$5-'СЕТ СН'!$F$20</f>
        <v>3361.2693654099999</v>
      </c>
      <c r="R14" s="36">
        <f>SUMIFS(СВЦЭМ!$C$33:$C$776,СВЦЭМ!$A$33:$A$776,$A14,СВЦЭМ!$B$33:$B$776,R$11)+'СЕТ СН'!$F$12+СВЦЭМ!$D$10+'СЕТ СН'!$F$5-'СЕТ СН'!$F$20</f>
        <v>3357.2240041200002</v>
      </c>
      <c r="S14" s="36">
        <f>SUMIFS(СВЦЭМ!$C$33:$C$776,СВЦЭМ!$A$33:$A$776,$A14,СВЦЭМ!$B$33:$B$776,S$11)+'СЕТ СН'!$F$12+СВЦЭМ!$D$10+'СЕТ СН'!$F$5-'СЕТ СН'!$F$20</f>
        <v>3365.77071144</v>
      </c>
      <c r="T14" s="36">
        <f>SUMIFS(СВЦЭМ!$C$33:$C$776,СВЦЭМ!$A$33:$A$776,$A14,СВЦЭМ!$B$33:$B$776,T$11)+'СЕТ СН'!$F$12+СВЦЭМ!$D$10+'СЕТ СН'!$F$5-'СЕТ СН'!$F$20</f>
        <v>3315.6070216099997</v>
      </c>
      <c r="U14" s="36">
        <f>SUMIFS(СВЦЭМ!$C$33:$C$776,СВЦЭМ!$A$33:$A$776,$A14,СВЦЭМ!$B$33:$B$776,U$11)+'СЕТ СН'!$F$12+СВЦЭМ!$D$10+'СЕТ СН'!$F$5-'СЕТ СН'!$F$20</f>
        <v>3307.3077859599998</v>
      </c>
      <c r="V14" s="36">
        <f>SUMIFS(СВЦЭМ!$C$33:$C$776,СВЦЭМ!$A$33:$A$776,$A14,СВЦЭМ!$B$33:$B$776,V$11)+'СЕТ СН'!$F$12+СВЦЭМ!$D$10+'СЕТ СН'!$F$5-'СЕТ СН'!$F$20</f>
        <v>3304.9064107200002</v>
      </c>
      <c r="W14" s="36">
        <f>SUMIFS(СВЦЭМ!$C$33:$C$776,СВЦЭМ!$A$33:$A$776,$A14,СВЦЭМ!$B$33:$B$776,W$11)+'СЕТ СН'!$F$12+СВЦЭМ!$D$10+'СЕТ СН'!$F$5-'СЕТ СН'!$F$20</f>
        <v>3316.4103389000002</v>
      </c>
      <c r="X14" s="36">
        <f>SUMIFS(СВЦЭМ!$C$33:$C$776,СВЦЭМ!$A$33:$A$776,$A14,СВЦЭМ!$B$33:$B$776,X$11)+'СЕТ СН'!$F$12+СВЦЭМ!$D$10+'СЕТ СН'!$F$5-'СЕТ СН'!$F$20</f>
        <v>3354.3451282300002</v>
      </c>
      <c r="Y14" s="36">
        <f>SUMIFS(СВЦЭМ!$C$33:$C$776,СВЦЭМ!$A$33:$A$776,$A14,СВЦЭМ!$B$33:$B$776,Y$11)+'СЕТ СН'!$F$12+СВЦЭМ!$D$10+'СЕТ СН'!$F$5-'СЕТ СН'!$F$20</f>
        <v>3387.9462415899998</v>
      </c>
    </row>
    <row r="15" spans="1:27" ht="15.75" x14ac:dyDescent="0.2">
      <c r="A15" s="35">
        <f t="shared" si="0"/>
        <v>44139</v>
      </c>
      <c r="B15" s="36">
        <f>SUMIFS(СВЦЭМ!$C$33:$C$776,СВЦЭМ!$A$33:$A$776,$A15,СВЦЭМ!$B$33:$B$776,B$11)+'СЕТ СН'!$F$12+СВЦЭМ!$D$10+'СЕТ СН'!$F$5-'СЕТ СН'!$F$20</f>
        <v>3378.7311480200001</v>
      </c>
      <c r="C15" s="36">
        <f>SUMIFS(СВЦЭМ!$C$33:$C$776,СВЦЭМ!$A$33:$A$776,$A15,СВЦЭМ!$B$33:$B$776,C$11)+'СЕТ СН'!$F$12+СВЦЭМ!$D$10+'СЕТ СН'!$F$5-'СЕТ СН'!$F$20</f>
        <v>3461.70385128</v>
      </c>
      <c r="D15" s="36">
        <f>SUMIFS(СВЦЭМ!$C$33:$C$776,СВЦЭМ!$A$33:$A$776,$A15,СВЦЭМ!$B$33:$B$776,D$11)+'СЕТ СН'!$F$12+СВЦЭМ!$D$10+'СЕТ СН'!$F$5-'СЕТ СН'!$F$20</f>
        <v>3525.2228384099999</v>
      </c>
      <c r="E15" s="36">
        <f>SUMIFS(СВЦЭМ!$C$33:$C$776,СВЦЭМ!$A$33:$A$776,$A15,СВЦЭМ!$B$33:$B$776,E$11)+'СЕТ СН'!$F$12+СВЦЭМ!$D$10+'СЕТ СН'!$F$5-'СЕТ СН'!$F$20</f>
        <v>3530.3350128800002</v>
      </c>
      <c r="F15" s="36">
        <f>SUMIFS(СВЦЭМ!$C$33:$C$776,СВЦЭМ!$A$33:$A$776,$A15,СВЦЭМ!$B$33:$B$776,F$11)+'СЕТ СН'!$F$12+СВЦЭМ!$D$10+'СЕТ СН'!$F$5-'СЕТ СН'!$F$20</f>
        <v>3522.3583833100001</v>
      </c>
      <c r="G15" s="36">
        <f>SUMIFS(СВЦЭМ!$C$33:$C$776,СВЦЭМ!$A$33:$A$776,$A15,СВЦЭМ!$B$33:$B$776,G$11)+'СЕТ СН'!$F$12+СВЦЭМ!$D$10+'СЕТ СН'!$F$5-'СЕТ СН'!$F$20</f>
        <v>3507.4003294599997</v>
      </c>
      <c r="H15" s="36">
        <f>SUMIFS(СВЦЭМ!$C$33:$C$776,СВЦЭМ!$A$33:$A$776,$A15,СВЦЭМ!$B$33:$B$776,H$11)+'СЕТ СН'!$F$12+СВЦЭМ!$D$10+'СЕТ СН'!$F$5-'СЕТ СН'!$F$20</f>
        <v>3482.3532823</v>
      </c>
      <c r="I15" s="36">
        <f>SUMIFS(СВЦЭМ!$C$33:$C$776,СВЦЭМ!$A$33:$A$776,$A15,СВЦЭМ!$B$33:$B$776,I$11)+'СЕТ СН'!$F$12+СВЦЭМ!$D$10+'СЕТ СН'!$F$5-'СЕТ СН'!$F$20</f>
        <v>3436.1209039699997</v>
      </c>
      <c r="J15" s="36">
        <f>SUMIFS(СВЦЭМ!$C$33:$C$776,СВЦЭМ!$A$33:$A$776,$A15,СВЦЭМ!$B$33:$B$776,J$11)+'СЕТ СН'!$F$12+СВЦЭМ!$D$10+'СЕТ СН'!$F$5-'СЕТ СН'!$F$20</f>
        <v>3403.2468265699999</v>
      </c>
      <c r="K15" s="36">
        <f>SUMIFS(СВЦЭМ!$C$33:$C$776,СВЦЭМ!$A$33:$A$776,$A15,СВЦЭМ!$B$33:$B$776,K$11)+'СЕТ СН'!$F$12+СВЦЭМ!$D$10+'СЕТ СН'!$F$5-'СЕТ СН'!$F$20</f>
        <v>3400.7510535500001</v>
      </c>
      <c r="L15" s="36">
        <f>SUMIFS(СВЦЭМ!$C$33:$C$776,СВЦЭМ!$A$33:$A$776,$A15,СВЦЭМ!$B$33:$B$776,L$11)+'СЕТ СН'!$F$12+СВЦЭМ!$D$10+'СЕТ СН'!$F$5-'СЕТ СН'!$F$20</f>
        <v>3374.7981229799998</v>
      </c>
      <c r="M15" s="36">
        <f>SUMIFS(СВЦЭМ!$C$33:$C$776,СВЦЭМ!$A$33:$A$776,$A15,СВЦЭМ!$B$33:$B$776,M$11)+'СЕТ СН'!$F$12+СВЦЭМ!$D$10+'СЕТ СН'!$F$5-'СЕТ СН'!$F$20</f>
        <v>3327.8398114000001</v>
      </c>
      <c r="N15" s="36">
        <f>SUMIFS(СВЦЭМ!$C$33:$C$776,СВЦЭМ!$A$33:$A$776,$A15,СВЦЭМ!$B$33:$B$776,N$11)+'СЕТ СН'!$F$12+СВЦЭМ!$D$10+'СЕТ СН'!$F$5-'СЕТ СН'!$F$20</f>
        <v>3309.64363774</v>
      </c>
      <c r="O15" s="36">
        <f>SUMIFS(СВЦЭМ!$C$33:$C$776,СВЦЭМ!$A$33:$A$776,$A15,СВЦЭМ!$B$33:$B$776,O$11)+'СЕТ СН'!$F$12+СВЦЭМ!$D$10+'СЕТ СН'!$F$5-'СЕТ СН'!$F$20</f>
        <v>3319.8844636599997</v>
      </c>
      <c r="P15" s="36">
        <f>SUMIFS(СВЦЭМ!$C$33:$C$776,СВЦЭМ!$A$33:$A$776,$A15,СВЦЭМ!$B$33:$B$776,P$11)+'СЕТ СН'!$F$12+СВЦЭМ!$D$10+'СЕТ СН'!$F$5-'СЕТ СН'!$F$20</f>
        <v>3341.962129</v>
      </c>
      <c r="Q15" s="36">
        <f>SUMIFS(СВЦЭМ!$C$33:$C$776,СВЦЭМ!$A$33:$A$776,$A15,СВЦЭМ!$B$33:$B$776,Q$11)+'СЕТ СН'!$F$12+СВЦЭМ!$D$10+'СЕТ СН'!$F$5-'СЕТ СН'!$F$20</f>
        <v>3343.1318012000002</v>
      </c>
      <c r="R15" s="36">
        <f>SUMIFS(СВЦЭМ!$C$33:$C$776,СВЦЭМ!$A$33:$A$776,$A15,СВЦЭМ!$B$33:$B$776,R$11)+'СЕТ СН'!$F$12+СВЦЭМ!$D$10+'СЕТ СН'!$F$5-'СЕТ СН'!$F$20</f>
        <v>3336.29395282</v>
      </c>
      <c r="S15" s="36">
        <f>SUMIFS(СВЦЭМ!$C$33:$C$776,СВЦЭМ!$A$33:$A$776,$A15,СВЦЭМ!$B$33:$B$776,S$11)+'СЕТ СН'!$F$12+СВЦЭМ!$D$10+'СЕТ СН'!$F$5-'СЕТ СН'!$F$20</f>
        <v>3325.81486559</v>
      </c>
      <c r="T15" s="36">
        <f>SUMIFS(СВЦЭМ!$C$33:$C$776,СВЦЭМ!$A$33:$A$776,$A15,СВЦЭМ!$B$33:$B$776,T$11)+'СЕТ СН'!$F$12+СВЦЭМ!$D$10+'СЕТ СН'!$F$5-'СЕТ СН'!$F$20</f>
        <v>3333.7817360899999</v>
      </c>
      <c r="U15" s="36">
        <f>SUMIFS(СВЦЭМ!$C$33:$C$776,СВЦЭМ!$A$33:$A$776,$A15,СВЦЭМ!$B$33:$B$776,U$11)+'СЕТ СН'!$F$12+СВЦЭМ!$D$10+'СЕТ СН'!$F$5-'СЕТ СН'!$F$20</f>
        <v>3334.0027472100001</v>
      </c>
      <c r="V15" s="36">
        <f>SUMIFS(СВЦЭМ!$C$33:$C$776,СВЦЭМ!$A$33:$A$776,$A15,СВЦЭМ!$B$33:$B$776,V$11)+'СЕТ СН'!$F$12+СВЦЭМ!$D$10+'СЕТ СН'!$F$5-'СЕТ СН'!$F$20</f>
        <v>3321.2380209399998</v>
      </c>
      <c r="W15" s="36">
        <f>SUMIFS(СВЦЭМ!$C$33:$C$776,СВЦЭМ!$A$33:$A$776,$A15,СВЦЭМ!$B$33:$B$776,W$11)+'СЕТ СН'!$F$12+СВЦЭМ!$D$10+'СЕТ СН'!$F$5-'СЕТ СН'!$F$20</f>
        <v>3320.9149316200001</v>
      </c>
      <c r="X15" s="36">
        <f>SUMIFS(СВЦЭМ!$C$33:$C$776,СВЦЭМ!$A$33:$A$776,$A15,СВЦЭМ!$B$33:$B$776,X$11)+'СЕТ СН'!$F$12+СВЦЭМ!$D$10+'СЕТ СН'!$F$5-'СЕТ СН'!$F$20</f>
        <v>3323.6002241599999</v>
      </c>
      <c r="Y15" s="36">
        <f>SUMIFS(СВЦЭМ!$C$33:$C$776,СВЦЭМ!$A$33:$A$776,$A15,СВЦЭМ!$B$33:$B$776,Y$11)+'СЕТ СН'!$F$12+СВЦЭМ!$D$10+'СЕТ СН'!$F$5-'СЕТ СН'!$F$20</f>
        <v>3352.9837710000002</v>
      </c>
    </row>
    <row r="16" spans="1:27" ht="15.75" x14ac:dyDescent="0.2">
      <c r="A16" s="35">
        <f t="shared" si="0"/>
        <v>44140</v>
      </c>
      <c r="B16" s="36">
        <f>SUMIFS(СВЦЭМ!$C$33:$C$776,СВЦЭМ!$A$33:$A$776,$A16,СВЦЭМ!$B$33:$B$776,B$11)+'СЕТ СН'!$F$12+СВЦЭМ!$D$10+'СЕТ СН'!$F$5-'СЕТ СН'!$F$20</f>
        <v>3342.8375715900002</v>
      </c>
      <c r="C16" s="36">
        <f>SUMIFS(СВЦЭМ!$C$33:$C$776,СВЦЭМ!$A$33:$A$776,$A16,СВЦЭМ!$B$33:$B$776,C$11)+'СЕТ СН'!$F$12+СВЦЭМ!$D$10+'СЕТ СН'!$F$5-'СЕТ СН'!$F$20</f>
        <v>3417.1625821100001</v>
      </c>
      <c r="D16" s="36">
        <f>SUMIFS(СВЦЭМ!$C$33:$C$776,СВЦЭМ!$A$33:$A$776,$A16,СВЦЭМ!$B$33:$B$776,D$11)+'СЕТ СН'!$F$12+СВЦЭМ!$D$10+'СЕТ СН'!$F$5-'СЕТ СН'!$F$20</f>
        <v>3469.5807716300001</v>
      </c>
      <c r="E16" s="36">
        <f>SUMIFS(СВЦЭМ!$C$33:$C$776,СВЦЭМ!$A$33:$A$776,$A16,СВЦЭМ!$B$33:$B$776,E$11)+'СЕТ СН'!$F$12+СВЦЭМ!$D$10+'СЕТ СН'!$F$5-'СЕТ СН'!$F$20</f>
        <v>3469.8386038799999</v>
      </c>
      <c r="F16" s="36">
        <f>SUMIFS(СВЦЭМ!$C$33:$C$776,СВЦЭМ!$A$33:$A$776,$A16,СВЦЭМ!$B$33:$B$776,F$11)+'СЕТ СН'!$F$12+СВЦЭМ!$D$10+'СЕТ СН'!$F$5-'СЕТ СН'!$F$20</f>
        <v>3473.7864087600001</v>
      </c>
      <c r="G16" s="36">
        <f>SUMIFS(СВЦЭМ!$C$33:$C$776,СВЦЭМ!$A$33:$A$776,$A16,СВЦЭМ!$B$33:$B$776,G$11)+'СЕТ СН'!$F$12+СВЦЭМ!$D$10+'СЕТ СН'!$F$5-'СЕТ СН'!$F$20</f>
        <v>3465.3919794100002</v>
      </c>
      <c r="H16" s="36">
        <f>SUMIFS(СВЦЭМ!$C$33:$C$776,СВЦЭМ!$A$33:$A$776,$A16,СВЦЭМ!$B$33:$B$776,H$11)+'СЕТ СН'!$F$12+СВЦЭМ!$D$10+'СЕТ СН'!$F$5-'СЕТ СН'!$F$20</f>
        <v>3447.6039366800001</v>
      </c>
      <c r="I16" s="36">
        <f>SUMIFS(СВЦЭМ!$C$33:$C$776,СВЦЭМ!$A$33:$A$776,$A16,СВЦЭМ!$B$33:$B$776,I$11)+'СЕТ СН'!$F$12+СВЦЭМ!$D$10+'СЕТ СН'!$F$5-'СЕТ СН'!$F$20</f>
        <v>3460.0131446199998</v>
      </c>
      <c r="J16" s="36">
        <f>SUMIFS(СВЦЭМ!$C$33:$C$776,СВЦЭМ!$A$33:$A$776,$A16,СВЦЭМ!$B$33:$B$776,J$11)+'СЕТ СН'!$F$12+СВЦЭМ!$D$10+'СЕТ СН'!$F$5-'СЕТ СН'!$F$20</f>
        <v>3445.6821210099997</v>
      </c>
      <c r="K16" s="36">
        <f>SUMIFS(СВЦЭМ!$C$33:$C$776,СВЦЭМ!$A$33:$A$776,$A16,СВЦЭМ!$B$33:$B$776,K$11)+'СЕТ СН'!$F$12+СВЦЭМ!$D$10+'СЕТ СН'!$F$5-'СЕТ СН'!$F$20</f>
        <v>3440.0036381099999</v>
      </c>
      <c r="L16" s="36">
        <f>SUMIFS(СВЦЭМ!$C$33:$C$776,СВЦЭМ!$A$33:$A$776,$A16,СВЦЭМ!$B$33:$B$776,L$11)+'СЕТ СН'!$F$12+СВЦЭМ!$D$10+'СЕТ СН'!$F$5-'СЕТ СН'!$F$20</f>
        <v>3424.5962365</v>
      </c>
      <c r="M16" s="36">
        <f>SUMIFS(СВЦЭМ!$C$33:$C$776,СВЦЭМ!$A$33:$A$776,$A16,СВЦЭМ!$B$33:$B$776,M$11)+'СЕТ СН'!$F$12+СВЦЭМ!$D$10+'СЕТ СН'!$F$5-'СЕТ СН'!$F$20</f>
        <v>3375.98921789</v>
      </c>
      <c r="N16" s="36">
        <f>SUMIFS(СВЦЭМ!$C$33:$C$776,СВЦЭМ!$A$33:$A$776,$A16,СВЦЭМ!$B$33:$B$776,N$11)+'СЕТ СН'!$F$12+СВЦЭМ!$D$10+'СЕТ СН'!$F$5-'СЕТ СН'!$F$20</f>
        <v>3348.2860230400001</v>
      </c>
      <c r="O16" s="36">
        <f>SUMIFS(СВЦЭМ!$C$33:$C$776,СВЦЭМ!$A$33:$A$776,$A16,СВЦЭМ!$B$33:$B$776,O$11)+'СЕТ СН'!$F$12+СВЦЭМ!$D$10+'СЕТ СН'!$F$5-'СЕТ СН'!$F$20</f>
        <v>3355.9663788600001</v>
      </c>
      <c r="P16" s="36">
        <f>SUMIFS(СВЦЭМ!$C$33:$C$776,СВЦЭМ!$A$33:$A$776,$A16,СВЦЭМ!$B$33:$B$776,P$11)+'СЕТ СН'!$F$12+СВЦЭМ!$D$10+'СЕТ СН'!$F$5-'СЕТ СН'!$F$20</f>
        <v>3361.7772499399998</v>
      </c>
      <c r="Q16" s="36">
        <f>SUMIFS(СВЦЭМ!$C$33:$C$776,СВЦЭМ!$A$33:$A$776,$A16,СВЦЭМ!$B$33:$B$776,Q$11)+'СЕТ СН'!$F$12+СВЦЭМ!$D$10+'СЕТ СН'!$F$5-'СЕТ СН'!$F$20</f>
        <v>3365.2920110499999</v>
      </c>
      <c r="R16" s="36">
        <f>SUMIFS(СВЦЭМ!$C$33:$C$776,СВЦЭМ!$A$33:$A$776,$A16,СВЦЭМ!$B$33:$B$776,R$11)+'СЕТ СН'!$F$12+СВЦЭМ!$D$10+'СЕТ СН'!$F$5-'СЕТ СН'!$F$20</f>
        <v>3357.83440066</v>
      </c>
      <c r="S16" s="36">
        <f>SUMIFS(СВЦЭМ!$C$33:$C$776,СВЦЭМ!$A$33:$A$776,$A16,СВЦЭМ!$B$33:$B$776,S$11)+'СЕТ СН'!$F$12+СВЦЭМ!$D$10+'СЕТ СН'!$F$5-'СЕТ СН'!$F$20</f>
        <v>3349.9350234399999</v>
      </c>
      <c r="T16" s="36">
        <f>SUMIFS(СВЦЭМ!$C$33:$C$776,СВЦЭМ!$A$33:$A$776,$A16,СВЦЭМ!$B$33:$B$776,T$11)+'СЕТ СН'!$F$12+СВЦЭМ!$D$10+'СЕТ СН'!$F$5-'СЕТ СН'!$F$20</f>
        <v>3297.6823578899998</v>
      </c>
      <c r="U16" s="36">
        <f>SUMIFS(СВЦЭМ!$C$33:$C$776,СВЦЭМ!$A$33:$A$776,$A16,СВЦЭМ!$B$33:$B$776,U$11)+'СЕТ СН'!$F$12+СВЦЭМ!$D$10+'СЕТ СН'!$F$5-'СЕТ СН'!$F$20</f>
        <v>3293.5555255999998</v>
      </c>
      <c r="V16" s="36">
        <f>SUMIFS(СВЦЭМ!$C$33:$C$776,СВЦЭМ!$A$33:$A$776,$A16,СВЦЭМ!$B$33:$B$776,V$11)+'СЕТ СН'!$F$12+СВЦЭМ!$D$10+'СЕТ СН'!$F$5-'СЕТ СН'!$F$20</f>
        <v>3315.1012079100001</v>
      </c>
      <c r="W16" s="36">
        <f>SUMIFS(СВЦЭМ!$C$33:$C$776,СВЦЭМ!$A$33:$A$776,$A16,СВЦЭМ!$B$33:$B$776,W$11)+'СЕТ СН'!$F$12+СВЦЭМ!$D$10+'СЕТ СН'!$F$5-'СЕТ СН'!$F$20</f>
        <v>3349.2041511500001</v>
      </c>
      <c r="X16" s="36">
        <f>SUMIFS(СВЦЭМ!$C$33:$C$776,СВЦЭМ!$A$33:$A$776,$A16,СВЦЭМ!$B$33:$B$776,X$11)+'СЕТ СН'!$F$12+СВЦЭМ!$D$10+'СЕТ СН'!$F$5-'СЕТ СН'!$F$20</f>
        <v>3361.4110807799998</v>
      </c>
      <c r="Y16" s="36">
        <f>SUMIFS(СВЦЭМ!$C$33:$C$776,СВЦЭМ!$A$33:$A$776,$A16,СВЦЭМ!$B$33:$B$776,Y$11)+'СЕТ СН'!$F$12+СВЦЭМ!$D$10+'СЕТ СН'!$F$5-'СЕТ СН'!$F$20</f>
        <v>3400.4266567099999</v>
      </c>
    </row>
    <row r="17" spans="1:25" ht="15.75" x14ac:dyDescent="0.2">
      <c r="A17" s="35">
        <f t="shared" si="0"/>
        <v>44141</v>
      </c>
      <c r="B17" s="36">
        <f>SUMIFS(СВЦЭМ!$C$33:$C$776,СВЦЭМ!$A$33:$A$776,$A17,СВЦЭМ!$B$33:$B$776,B$11)+'СЕТ СН'!$F$12+СВЦЭМ!$D$10+'СЕТ СН'!$F$5-'СЕТ СН'!$F$20</f>
        <v>3379.8249393799997</v>
      </c>
      <c r="C17" s="36">
        <f>SUMIFS(СВЦЭМ!$C$33:$C$776,СВЦЭМ!$A$33:$A$776,$A17,СВЦЭМ!$B$33:$B$776,C$11)+'СЕТ СН'!$F$12+СВЦЭМ!$D$10+'СЕТ СН'!$F$5-'СЕТ СН'!$F$20</f>
        <v>3452.1013538299999</v>
      </c>
      <c r="D17" s="36">
        <f>SUMIFS(СВЦЭМ!$C$33:$C$776,СВЦЭМ!$A$33:$A$776,$A17,СВЦЭМ!$B$33:$B$776,D$11)+'СЕТ СН'!$F$12+СВЦЭМ!$D$10+'СЕТ СН'!$F$5-'СЕТ СН'!$F$20</f>
        <v>3509.6689437599998</v>
      </c>
      <c r="E17" s="36">
        <f>SUMIFS(СВЦЭМ!$C$33:$C$776,СВЦЭМ!$A$33:$A$776,$A17,СВЦЭМ!$B$33:$B$776,E$11)+'СЕТ СН'!$F$12+СВЦЭМ!$D$10+'СЕТ СН'!$F$5-'СЕТ СН'!$F$20</f>
        <v>3512.1690604099999</v>
      </c>
      <c r="F17" s="36">
        <f>SUMIFS(СВЦЭМ!$C$33:$C$776,СВЦЭМ!$A$33:$A$776,$A17,СВЦЭМ!$B$33:$B$776,F$11)+'СЕТ СН'!$F$12+СВЦЭМ!$D$10+'СЕТ СН'!$F$5-'СЕТ СН'!$F$20</f>
        <v>3515.0554551099999</v>
      </c>
      <c r="G17" s="36">
        <f>SUMIFS(СВЦЭМ!$C$33:$C$776,СВЦЭМ!$A$33:$A$776,$A17,СВЦЭМ!$B$33:$B$776,G$11)+'СЕТ СН'!$F$12+СВЦЭМ!$D$10+'СЕТ СН'!$F$5-'СЕТ СН'!$F$20</f>
        <v>3503.9859179</v>
      </c>
      <c r="H17" s="36">
        <f>SUMIFS(СВЦЭМ!$C$33:$C$776,СВЦЭМ!$A$33:$A$776,$A17,СВЦЭМ!$B$33:$B$776,H$11)+'СЕТ СН'!$F$12+СВЦЭМ!$D$10+'СЕТ СН'!$F$5-'СЕТ СН'!$F$20</f>
        <v>3477.4629565099999</v>
      </c>
      <c r="I17" s="36">
        <f>SUMIFS(СВЦЭМ!$C$33:$C$776,СВЦЭМ!$A$33:$A$776,$A17,СВЦЭМ!$B$33:$B$776,I$11)+'СЕТ СН'!$F$12+СВЦЭМ!$D$10+'СЕТ СН'!$F$5-'СЕТ СН'!$F$20</f>
        <v>3481.4909598700001</v>
      </c>
      <c r="J17" s="36">
        <f>SUMIFS(СВЦЭМ!$C$33:$C$776,СВЦЭМ!$A$33:$A$776,$A17,СВЦЭМ!$B$33:$B$776,J$11)+'СЕТ СН'!$F$12+СВЦЭМ!$D$10+'СЕТ СН'!$F$5-'СЕТ СН'!$F$20</f>
        <v>3474.9240245800002</v>
      </c>
      <c r="K17" s="36">
        <f>SUMIFS(СВЦЭМ!$C$33:$C$776,СВЦЭМ!$A$33:$A$776,$A17,СВЦЭМ!$B$33:$B$776,K$11)+'СЕТ СН'!$F$12+СВЦЭМ!$D$10+'СЕТ СН'!$F$5-'СЕТ СН'!$F$20</f>
        <v>3462.83124808</v>
      </c>
      <c r="L17" s="36">
        <f>SUMIFS(СВЦЭМ!$C$33:$C$776,СВЦЭМ!$A$33:$A$776,$A17,СВЦЭМ!$B$33:$B$776,L$11)+'СЕТ СН'!$F$12+СВЦЭМ!$D$10+'СЕТ СН'!$F$5-'СЕТ СН'!$F$20</f>
        <v>3442.1890099399998</v>
      </c>
      <c r="M17" s="36">
        <f>SUMIFS(СВЦЭМ!$C$33:$C$776,СВЦЭМ!$A$33:$A$776,$A17,СВЦЭМ!$B$33:$B$776,M$11)+'СЕТ СН'!$F$12+СВЦЭМ!$D$10+'СЕТ СН'!$F$5-'СЕТ СН'!$F$20</f>
        <v>3409.32565462</v>
      </c>
      <c r="N17" s="36">
        <f>SUMIFS(СВЦЭМ!$C$33:$C$776,СВЦЭМ!$A$33:$A$776,$A17,СВЦЭМ!$B$33:$B$776,N$11)+'СЕТ СН'!$F$12+СВЦЭМ!$D$10+'СЕТ СН'!$F$5-'СЕТ СН'!$F$20</f>
        <v>3365.12849134</v>
      </c>
      <c r="O17" s="36">
        <f>SUMIFS(СВЦЭМ!$C$33:$C$776,СВЦЭМ!$A$33:$A$776,$A17,СВЦЭМ!$B$33:$B$776,O$11)+'СЕТ СН'!$F$12+СВЦЭМ!$D$10+'СЕТ СН'!$F$5-'СЕТ СН'!$F$20</f>
        <v>3354.1805467599997</v>
      </c>
      <c r="P17" s="36">
        <f>SUMIFS(СВЦЭМ!$C$33:$C$776,СВЦЭМ!$A$33:$A$776,$A17,СВЦЭМ!$B$33:$B$776,P$11)+'СЕТ СН'!$F$12+СВЦЭМ!$D$10+'СЕТ СН'!$F$5-'СЕТ СН'!$F$20</f>
        <v>3363.39485156</v>
      </c>
      <c r="Q17" s="36">
        <f>SUMIFS(СВЦЭМ!$C$33:$C$776,СВЦЭМ!$A$33:$A$776,$A17,СВЦЭМ!$B$33:$B$776,Q$11)+'СЕТ СН'!$F$12+СВЦЭМ!$D$10+'СЕТ СН'!$F$5-'СЕТ СН'!$F$20</f>
        <v>3374.3953303399999</v>
      </c>
      <c r="R17" s="36">
        <f>SUMIFS(СВЦЭМ!$C$33:$C$776,СВЦЭМ!$A$33:$A$776,$A17,СВЦЭМ!$B$33:$B$776,R$11)+'СЕТ СН'!$F$12+СВЦЭМ!$D$10+'СЕТ СН'!$F$5-'СЕТ СН'!$F$20</f>
        <v>3368.2509166499999</v>
      </c>
      <c r="S17" s="36">
        <f>SUMIFS(СВЦЭМ!$C$33:$C$776,СВЦЭМ!$A$33:$A$776,$A17,СВЦЭМ!$B$33:$B$776,S$11)+'СЕТ СН'!$F$12+СВЦЭМ!$D$10+'СЕТ СН'!$F$5-'СЕТ СН'!$F$20</f>
        <v>3359.6674509599998</v>
      </c>
      <c r="T17" s="36">
        <f>SUMIFS(СВЦЭМ!$C$33:$C$776,СВЦЭМ!$A$33:$A$776,$A17,СВЦЭМ!$B$33:$B$776,T$11)+'СЕТ СН'!$F$12+СВЦЭМ!$D$10+'СЕТ СН'!$F$5-'СЕТ СН'!$F$20</f>
        <v>3321.2472512300001</v>
      </c>
      <c r="U17" s="36">
        <f>SUMIFS(СВЦЭМ!$C$33:$C$776,СВЦЭМ!$A$33:$A$776,$A17,СВЦЭМ!$B$33:$B$776,U$11)+'СЕТ СН'!$F$12+СВЦЭМ!$D$10+'СЕТ СН'!$F$5-'СЕТ СН'!$F$20</f>
        <v>3320.94454894</v>
      </c>
      <c r="V17" s="36">
        <f>SUMIFS(СВЦЭМ!$C$33:$C$776,СВЦЭМ!$A$33:$A$776,$A17,СВЦЭМ!$B$33:$B$776,V$11)+'СЕТ СН'!$F$12+СВЦЭМ!$D$10+'СЕТ СН'!$F$5-'СЕТ СН'!$F$20</f>
        <v>3331.1211728399999</v>
      </c>
      <c r="W17" s="36">
        <f>SUMIFS(СВЦЭМ!$C$33:$C$776,СВЦЭМ!$A$33:$A$776,$A17,СВЦЭМ!$B$33:$B$776,W$11)+'СЕТ СН'!$F$12+СВЦЭМ!$D$10+'СЕТ СН'!$F$5-'СЕТ СН'!$F$20</f>
        <v>3365.5599294399999</v>
      </c>
      <c r="X17" s="36">
        <f>SUMIFS(СВЦЭМ!$C$33:$C$776,СВЦЭМ!$A$33:$A$776,$A17,СВЦЭМ!$B$33:$B$776,X$11)+'СЕТ СН'!$F$12+СВЦЭМ!$D$10+'СЕТ СН'!$F$5-'СЕТ СН'!$F$20</f>
        <v>3377.1697380999999</v>
      </c>
      <c r="Y17" s="36">
        <f>SUMIFS(СВЦЭМ!$C$33:$C$776,СВЦЭМ!$A$33:$A$776,$A17,СВЦЭМ!$B$33:$B$776,Y$11)+'СЕТ СН'!$F$12+СВЦЭМ!$D$10+'СЕТ СН'!$F$5-'СЕТ СН'!$F$20</f>
        <v>3402.7536438799998</v>
      </c>
    </row>
    <row r="18" spans="1:25" ht="15.75" x14ac:dyDescent="0.2">
      <c r="A18" s="35">
        <f t="shared" si="0"/>
        <v>44142</v>
      </c>
      <c r="B18" s="36">
        <f>SUMIFS(СВЦЭМ!$C$33:$C$776,СВЦЭМ!$A$33:$A$776,$A18,СВЦЭМ!$B$33:$B$776,B$11)+'СЕТ СН'!$F$12+СВЦЭМ!$D$10+'СЕТ СН'!$F$5-'СЕТ СН'!$F$20</f>
        <v>3406.01486174</v>
      </c>
      <c r="C18" s="36">
        <f>SUMIFS(СВЦЭМ!$C$33:$C$776,СВЦЭМ!$A$33:$A$776,$A18,СВЦЭМ!$B$33:$B$776,C$11)+'СЕТ СН'!$F$12+СВЦЭМ!$D$10+'СЕТ СН'!$F$5-'СЕТ СН'!$F$20</f>
        <v>3476.7976684800001</v>
      </c>
      <c r="D18" s="36">
        <f>SUMIFS(СВЦЭМ!$C$33:$C$776,СВЦЭМ!$A$33:$A$776,$A18,СВЦЭМ!$B$33:$B$776,D$11)+'СЕТ СН'!$F$12+СВЦЭМ!$D$10+'СЕТ СН'!$F$5-'СЕТ СН'!$F$20</f>
        <v>3541.3082140799997</v>
      </c>
      <c r="E18" s="36">
        <f>SUMIFS(СВЦЭМ!$C$33:$C$776,СВЦЭМ!$A$33:$A$776,$A18,СВЦЭМ!$B$33:$B$776,E$11)+'СЕТ СН'!$F$12+СВЦЭМ!$D$10+'СЕТ СН'!$F$5-'СЕТ СН'!$F$20</f>
        <v>3553.5131327999998</v>
      </c>
      <c r="F18" s="36">
        <f>SUMIFS(СВЦЭМ!$C$33:$C$776,СВЦЭМ!$A$33:$A$776,$A18,СВЦЭМ!$B$33:$B$776,F$11)+'СЕТ СН'!$F$12+СВЦЭМ!$D$10+'СЕТ СН'!$F$5-'СЕТ СН'!$F$20</f>
        <v>3545.01810991</v>
      </c>
      <c r="G18" s="36">
        <f>SUMIFS(СВЦЭМ!$C$33:$C$776,СВЦЭМ!$A$33:$A$776,$A18,СВЦЭМ!$B$33:$B$776,G$11)+'СЕТ СН'!$F$12+СВЦЭМ!$D$10+'СЕТ СН'!$F$5-'СЕТ СН'!$F$20</f>
        <v>3533.6254159099999</v>
      </c>
      <c r="H18" s="36">
        <f>SUMIFS(СВЦЭМ!$C$33:$C$776,СВЦЭМ!$A$33:$A$776,$A18,СВЦЭМ!$B$33:$B$776,H$11)+'СЕТ СН'!$F$12+СВЦЭМ!$D$10+'СЕТ СН'!$F$5-'СЕТ СН'!$F$20</f>
        <v>3517.24756454</v>
      </c>
      <c r="I18" s="36">
        <f>SUMIFS(СВЦЭМ!$C$33:$C$776,СВЦЭМ!$A$33:$A$776,$A18,СВЦЭМ!$B$33:$B$776,I$11)+'СЕТ СН'!$F$12+СВЦЭМ!$D$10+'СЕТ СН'!$F$5-'СЕТ СН'!$F$20</f>
        <v>3470.6070688600003</v>
      </c>
      <c r="J18" s="36">
        <f>SUMIFS(СВЦЭМ!$C$33:$C$776,СВЦЭМ!$A$33:$A$776,$A18,СВЦЭМ!$B$33:$B$776,J$11)+'СЕТ СН'!$F$12+СВЦЭМ!$D$10+'СЕТ СН'!$F$5-'СЕТ СН'!$F$20</f>
        <v>3432.98466383</v>
      </c>
      <c r="K18" s="36">
        <f>SUMIFS(СВЦЭМ!$C$33:$C$776,СВЦЭМ!$A$33:$A$776,$A18,СВЦЭМ!$B$33:$B$776,K$11)+'СЕТ СН'!$F$12+СВЦЭМ!$D$10+'СЕТ СН'!$F$5-'СЕТ СН'!$F$20</f>
        <v>3409.3794802299999</v>
      </c>
      <c r="L18" s="36">
        <f>SUMIFS(СВЦЭМ!$C$33:$C$776,СВЦЭМ!$A$33:$A$776,$A18,СВЦЭМ!$B$33:$B$776,L$11)+'СЕТ СН'!$F$12+СВЦЭМ!$D$10+'СЕТ СН'!$F$5-'СЕТ СН'!$F$20</f>
        <v>3381.5793389</v>
      </c>
      <c r="M18" s="36">
        <f>SUMIFS(СВЦЭМ!$C$33:$C$776,СВЦЭМ!$A$33:$A$776,$A18,СВЦЭМ!$B$33:$B$776,M$11)+'СЕТ СН'!$F$12+СВЦЭМ!$D$10+'СЕТ СН'!$F$5-'СЕТ СН'!$F$20</f>
        <v>3340.7809655299998</v>
      </c>
      <c r="N18" s="36">
        <f>SUMIFS(СВЦЭМ!$C$33:$C$776,СВЦЭМ!$A$33:$A$776,$A18,СВЦЭМ!$B$33:$B$776,N$11)+'СЕТ СН'!$F$12+СВЦЭМ!$D$10+'СЕТ СН'!$F$5-'СЕТ СН'!$F$20</f>
        <v>3324.8720438700002</v>
      </c>
      <c r="O18" s="36">
        <f>SUMIFS(СВЦЭМ!$C$33:$C$776,СВЦЭМ!$A$33:$A$776,$A18,СВЦЭМ!$B$33:$B$776,O$11)+'СЕТ СН'!$F$12+СВЦЭМ!$D$10+'СЕТ СН'!$F$5-'СЕТ СН'!$F$20</f>
        <v>3337.9675907800001</v>
      </c>
      <c r="P18" s="36">
        <f>SUMIFS(СВЦЭМ!$C$33:$C$776,СВЦЭМ!$A$33:$A$776,$A18,СВЦЭМ!$B$33:$B$776,P$11)+'СЕТ СН'!$F$12+СВЦЭМ!$D$10+'СЕТ СН'!$F$5-'СЕТ СН'!$F$20</f>
        <v>3342.12568431</v>
      </c>
      <c r="Q18" s="36">
        <f>SUMIFS(СВЦЭМ!$C$33:$C$776,СВЦЭМ!$A$33:$A$776,$A18,СВЦЭМ!$B$33:$B$776,Q$11)+'СЕТ СН'!$F$12+СВЦЭМ!$D$10+'СЕТ СН'!$F$5-'СЕТ СН'!$F$20</f>
        <v>3334.2545487799998</v>
      </c>
      <c r="R18" s="36">
        <f>SUMIFS(СВЦЭМ!$C$33:$C$776,СВЦЭМ!$A$33:$A$776,$A18,СВЦЭМ!$B$33:$B$776,R$11)+'СЕТ СН'!$F$12+СВЦЭМ!$D$10+'СЕТ СН'!$F$5-'СЕТ СН'!$F$20</f>
        <v>3322.64411492</v>
      </c>
      <c r="S18" s="36">
        <f>SUMIFS(СВЦЭМ!$C$33:$C$776,СВЦЭМ!$A$33:$A$776,$A18,СВЦЭМ!$B$33:$B$776,S$11)+'СЕТ СН'!$F$12+СВЦЭМ!$D$10+'СЕТ СН'!$F$5-'СЕТ СН'!$F$20</f>
        <v>3319.6263965500002</v>
      </c>
      <c r="T18" s="36">
        <f>SUMIFS(СВЦЭМ!$C$33:$C$776,СВЦЭМ!$A$33:$A$776,$A18,СВЦЭМ!$B$33:$B$776,T$11)+'СЕТ СН'!$F$12+СВЦЭМ!$D$10+'СЕТ СН'!$F$5-'СЕТ СН'!$F$20</f>
        <v>3298.6580018599998</v>
      </c>
      <c r="U18" s="36">
        <f>SUMIFS(СВЦЭМ!$C$33:$C$776,СВЦЭМ!$A$33:$A$776,$A18,СВЦЭМ!$B$33:$B$776,U$11)+'СЕТ СН'!$F$12+СВЦЭМ!$D$10+'СЕТ СН'!$F$5-'СЕТ СН'!$F$20</f>
        <v>3303.12321991</v>
      </c>
      <c r="V18" s="36">
        <f>SUMIFS(СВЦЭМ!$C$33:$C$776,СВЦЭМ!$A$33:$A$776,$A18,СВЦЭМ!$B$33:$B$776,V$11)+'СЕТ СН'!$F$12+СВЦЭМ!$D$10+'СЕТ СН'!$F$5-'СЕТ СН'!$F$20</f>
        <v>3315.87687925</v>
      </c>
      <c r="W18" s="36">
        <f>SUMIFS(СВЦЭМ!$C$33:$C$776,СВЦЭМ!$A$33:$A$776,$A18,СВЦЭМ!$B$33:$B$776,W$11)+'СЕТ СН'!$F$12+СВЦЭМ!$D$10+'СЕТ СН'!$F$5-'СЕТ СН'!$F$20</f>
        <v>3324.28067831</v>
      </c>
      <c r="X18" s="36">
        <f>SUMIFS(СВЦЭМ!$C$33:$C$776,СВЦЭМ!$A$33:$A$776,$A18,СВЦЭМ!$B$33:$B$776,X$11)+'СЕТ СН'!$F$12+СВЦЭМ!$D$10+'СЕТ СН'!$F$5-'СЕТ СН'!$F$20</f>
        <v>3333.7284796100002</v>
      </c>
      <c r="Y18" s="36">
        <f>SUMIFS(СВЦЭМ!$C$33:$C$776,СВЦЭМ!$A$33:$A$776,$A18,СВЦЭМ!$B$33:$B$776,Y$11)+'СЕТ СН'!$F$12+СВЦЭМ!$D$10+'СЕТ СН'!$F$5-'СЕТ СН'!$F$20</f>
        <v>3364.7264503199999</v>
      </c>
    </row>
    <row r="19" spans="1:25" ht="15.75" x14ac:dyDescent="0.2">
      <c r="A19" s="35">
        <f t="shared" si="0"/>
        <v>44143</v>
      </c>
      <c r="B19" s="36">
        <f>SUMIFS(СВЦЭМ!$C$33:$C$776,СВЦЭМ!$A$33:$A$776,$A19,СВЦЭМ!$B$33:$B$776,B$11)+'СЕТ СН'!$F$12+СВЦЭМ!$D$10+'СЕТ СН'!$F$5-'СЕТ СН'!$F$20</f>
        <v>3409.2943668299999</v>
      </c>
      <c r="C19" s="36">
        <f>SUMIFS(СВЦЭМ!$C$33:$C$776,СВЦЭМ!$A$33:$A$776,$A19,СВЦЭМ!$B$33:$B$776,C$11)+'СЕТ СН'!$F$12+СВЦЭМ!$D$10+'СЕТ СН'!$F$5-'СЕТ СН'!$F$20</f>
        <v>3490.83852875</v>
      </c>
      <c r="D19" s="36">
        <f>SUMIFS(СВЦЭМ!$C$33:$C$776,СВЦЭМ!$A$33:$A$776,$A19,СВЦЭМ!$B$33:$B$776,D$11)+'СЕТ СН'!$F$12+СВЦЭМ!$D$10+'СЕТ СН'!$F$5-'СЕТ СН'!$F$20</f>
        <v>3554.8150776100001</v>
      </c>
      <c r="E19" s="36">
        <f>SUMIFS(СВЦЭМ!$C$33:$C$776,СВЦЭМ!$A$33:$A$776,$A19,СВЦЭМ!$B$33:$B$776,E$11)+'СЕТ СН'!$F$12+СВЦЭМ!$D$10+'СЕТ СН'!$F$5-'СЕТ СН'!$F$20</f>
        <v>3568.6700211400002</v>
      </c>
      <c r="F19" s="36">
        <f>SUMIFS(СВЦЭМ!$C$33:$C$776,СВЦЭМ!$A$33:$A$776,$A19,СВЦЭМ!$B$33:$B$776,F$11)+'СЕТ СН'!$F$12+СВЦЭМ!$D$10+'СЕТ СН'!$F$5-'СЕТ СН'!$F$20</f>
        <v>3565.0774089199999</v>
      </c>
      <c r="G19" s="36">
        <f>SUMIFS(СВЦЭМ!$C$33:$C$776,СВЦЭМ!$A$33:$A$776,$A19,СВЦЭМ!$B$33:$B$776,G$11)+'СЕТ СН'!$F$12+СВЦЭМ!$D$10+'СЕТ СН'!$F$5-'СЕТ СН'!$F$20</f>
        <v>3563.7866855499997</v>
      </c>
      <c r="H19" s="36">
        <f>SUMIFS(СВЦЭМ!$C$33:$C$776,СВЦЭМ!$A$33:$A$776,$A19,СВЦЭМ!$B$33:$B$776,H$11)+'СЕТ СН'!$F$12+СВЦЭМ!$D$10+'СЕТ СН'!$F$5-'СЕТ СН'!$F$20</f>
        <v>3547.4721611999998</v>
      </c>
      <c r="I19" s="36">
        <f>SUMIFS(СВЦЭМ!$C$33:$C$776,СВЦЭМ!$A$33:$A$776,$A19,СВЦЭМ!$B$33:$B$776,I$11)+'СЕТ СН'!$F$12+СВЦЭМ!$D$10+'СЕТ СН'!$F$5-'СЕТ СН'!$F$20</f>
        <v>3516.2301989100001</v>
      </c>
      <c r="J19" s="36">
        <f>SUMIFS(СВЦЭМ!$C$33:$C$776,СВЦЭМ!$A$33:$A$776,$A19,СВЦЭМ!$B$33:$B$776,J$11)+'СЕТ СН'!$F$12+СВЦЭМ!$D$10+'СЕТ СН'!$F$5-'СЕТ СН'!$F$20</f>
        <v>3474.7628503300002</v>
      </c>
      <c r="K19" s="36">
        <f>SUMIFS(СВЦЭМ!$C$33:$C$776,СВЦЭМ!$A$33:$A$776,$A19,СВЦЭМ!$B$33:$B$776,K$11)+'СЕТ СН'!$F$12+СВЦЭМ!$D$10+'СЕТ СН'!$F$5-'СЕТ СН'!$F$20</f>
        <v>3437.4294293799999</v>
      </c>
      <c r="L19" s="36">
        <f>SUMIFS(СВЦЭМ!$C$33:$C$776,СВЦЭМ!$A$33:$A$776,$A19,СВЦЭМ!$B$33:$B$776,L$11)+'СЕТ СН'!$F$12+СВЦЭМ!$D$10+'СЕТ СН'!$F$5-'СЕТ СН'!$F$20</f>
        <v>3390.26439665</v>
      </c>
      <c r="M19" s="36">
        <f>SUMIFS(СВЦЭМ!$C$33:$C$776,СВЦЭМ!$A$33:$A$776,$A19,СВЦЭМ!$B$33:$B$776,M$11)+'СЕТ СН'!$F$12+СВЦЭМ!$D$10+'СЕТ СН'!$F$5-'СЕТ СН'!$F$20</f>
        <v>3353.6131819399998</v>
      </c>
      <c r="N19" s="36">
        <f>SUMIFS(СВЦЭМ!$C$33:$C$776,СВЦЭМ!$A$33:$A$776,$A19,СВЦЭМ!$B$33:$B$776,N$11)+'СЕТ СН'!$F$12+СВЦЭМ!$D$10+'СЕТ СН'!$F$5-'СЕТ СН'!$F$20</f>
        <v>3347.4491326299999</v>
      </c>
      <c r="O19" s="36">
        <f>SUMIFS(СВЦЭМ!$C$33:$C$776,СВЦЭМ!$A$33:$A$776,$A19,СВЦЭМ!$B$33:$B$776,O$11)+'СЕТ СН'!$F$12+СВЦЭМ!$D$10+'СЕТ СН'!$F$5-'СЕТ СН'!$F$20</f>
        <v>3354.64552766</v>
      </c>
      <c r="P19" s="36">
        <f>SUMIFS(СВЦЭМ!$C$33:$C$776,СВЦЭМ!$A$33:$A$776,$A19,СВЦЭМ!$B$33:$B$776,P$11)+'СЕТ СН'!$F$12+СВЦЭМ!$D$10+'СЕТ СН'!$F$5-'СЕТ СН'!$F$20</f>
        <v>3363.9919895900002</v>
      </c>
      <c r="Q19" s="36">
        <f>SUMIFS(СВЦЭМ!$C$33:$C$776,СВЦЭМ!$A$33:$A$776,$A19,СВЦЭМ!$B$33:$B$776,Q$11)+'СЕТ СН'!$F$12+СВЦЭМ!$D$10+'СЕТ СН'!$F$5-'СЕТ СН'!$F$20</f>
        <v>3370.95145559</v>
      </c>
      <c r="R19" s="36">
        <f>SUMIFS(СВЦЭМ!$C$33:$C$776,СВЦЭМ!$A$33:$A$776,$A19,СВЦЭМ!$B$33:$B$776,R$11)+'СЕТ СН'!$F$12+СВЦЭМ!$D$10+'СЕТ СН'!$F$5-'СЕТ СН'!$F$20</f>
        <v>3360.13572987</v>
      </c>
      <c r="S19" s="36">
        <f>SUMIFS(СВЦЭМ!$C$33:$C$776,СВЦЭМ!$A$33:$A$776,$A19,СВЦЭМ!$B$33:$B$776,S$11)+'СЕТ СН'!$F$12+СВЦЭМ!$D$10+'СЕТ СН'!$F$5-'СЕТ СН'!$F$20</f>
        <v>3338.2720775600001</v>
      </c>
      <c r="T19" s="36">
        <f>SUMIFS(СВЦЭМ!$C$33:$C$776,СВЦЭМ!$A$33:$A$776,$A19,СВЦЭМ!$B$33:$B$776,T$11)+'СЕТ СН'!$F$12+СВЦЭМ!$D$10+'СЕТ СН'!$F$5-'СЕТ СН'!$F$20</f>
        <v>3324.0845052899999</v>
      </c>
      <c r="U19" s="36">
        <f>SUMIFS(СВЦЭМ!$C$33:$C$776,СВЦЭМ!$A$33:$A$776,$A19,СВЦЭМ!$B$33:$B$776,U$11)+'СЕТ СН'!$F$12+СВЦЭМ!$D$10+'СЕТ СН'!$F$5-'СЕТ СН'!$F$20</f>
        <v>3319.8578188399997</v>
      </c>
      <c r="V19" s="36">
        <f>SUMIFS(СВЦЭМ!$C$33:$C$776,СВЦЭМ!$A$33:$A$776,$A19,СВЦЭМ!$B$33:$B$776,V$11)+'СЕТ СН'!$F$12+СВЦЭМ!$D$10+'СЕТ СН'!$F$5-'СЕТ СН'!$F$20</f>
        <v>3335.5678517300003</v>
      </c>
      <c r="W19" s="36">
        <f>SUMIFS(СВЦЭМ!$C$33:$C$776,СВЦЭМ!$A$33:$A$776,$A19,СВЦЭМ!$B$33:$B$776,W$11)+'СЕТ СН'!$F$12+СВЦЭМ!$D$10+'СЕТ СН'!$F$5-'СЕТ СН'!$F$20</f>
        <v>3350.4469093100001</v>
      </c>
      <c r="X19" s="36">
        <f>SUMIFS(СВЦЭМ!$C$33:$C$776,СВЦЭМ!$A$33:$A$776,$A19,СВЦЭМ!$B$33:$B$776,X$11)+'СЕТ СН'!$F$12+СВЦЭМ!$D$10+'СЕТ СН'!$F$5-'СЕТ СН'!$F$20</f>
        <v>3357.7530906299999</v>
      </c>
      <c r="Y19" s="36">
        <f>SUMIFS(СВЦЭМ!$C$33:$C$776,СВЦЭМ!$A$33:$A$776,$A19,СВЦЭМ!$B$33:$B$776,Y$11)+'СЕТ СН'!$F$12+СВЦЭМ!$D$10+'СЕТ СН'!$F$5-'СЕТ СН'!$F$20</f>
        <v>3364.9584786800001</v>
      </c>
    </row>
    <row r="20" spans="1:25" ht="15.75" x14ac:dyDescent="0.2">
      <c r="A20" s="35">
        <f t="shared" si="0"/>
        <v>44144</v>
      </c>
      <c r="B20" s="36">
        <f>SUMIFS(СВЦЭМ!$C$33:$C$776,СВЦЭМ!$A$33:$A$776,$A20,СВЦЭМ!$B$33:$B$776,B$11)+'СЕТ СН'!$F$12+СВЦЭМ!$D$10+'СЕТ СН'!$F$5-'СЕТ СН'!$F$20</f>
        <v>3339.9747533700001</v>
      </c>
      <c r="C20" s="36">
        <f>SUMIFS(СВЦЭМ!$C$33:$C$776,СВЦЭМ!$A$33:$A$776,$A20,СВЦЭМ!$B$33:$B$776,C$11)+'СЕТ СН'!$F$12+СВЦЭМ!$D$10+'СЕТ СН'!$F$5-'СЕТ СН'!$F$20</f>
        <v>3358.7293306199999</v>
      </c>
      <c r="D20" s="36">
        <f>SUMIFS(СВЦЭМ!$C$33:$C$776,СВЦЭМ!$A$33:$A$776,$A20,СВЦЭМ!$B$33:$B$776,D$11)+'СЕТ СН'!$F$12+СВЦЭМ!$D$10+'СЕТ СН'!$F$5-'СЕТ СН'!$F$20</f>
        <v>3427.67948905</v>
      </c>
      <c r="E20" s="36">
        <f>SUMIFS(СВЦЭМ!$C$33:$C$776,СВЦЭМ!$A$33:$A$776,$A20,СВЦЭМ!$B$33:$B$776,E$11)+'СЕТ СН'!$F$12+СВЦЭМ!$D$10+'СЕТ СН'!$F$5-'СЕТ СН'!$F$20</f>
        <v>3434.8150757200001</v>
      </c>
      <c r="F20" s="36">
        <f>SUMIFS(СВЦЭМ!$C$33:$C$776,СВЦЭМ!$A$33:$A$776,$A20,СВЦЭМ!$B$33:$B$776,F$11)+'СЕТ СН'!$F$12+СВЦЭМ!$D$10+'СЕТ СН'!$F$5-'СЕТ СН'!$F$20</f>
        <v>3430.8144149099999</v>
      </c>
      <c r="G20" s="36">
        <f>SUMIFS(СВЦЭМ!$C$33:$C$776,СВЦЭМ!$A$33:$A$776,$A20,СВЦЭМ!$B$33:$B$776,G$11)+'СЕТ СН'!$F$12+СВЦЭМ!$D$10+'СЕТ СН'!$F$5-'СЕТ СН'!$F$20</f>
        <v>3447.0026777900002</v>
      </c>
      <c r="H20" s="36">
        <f>SUMIFS(СВЦЭМ!$C$33:$C$776,СВЦЭМ!$A$33:$A$776,$A20,СВЦЭМ!$B$33:$B$776,H$11)+'СЕТ СН'!$F$12+СВЦЭМ!$D$10+'СЕТ СН'!$F$5-'СЕТ СН'!$F$20</f>
        <v>3479.42755687</v>
      </c>
      <c r="I20" s="36">
        <f>SUMIFS(СВЦЭМ!$C$33:$C$776,СВЦЭМ!$A$33:$A$776,$A20,СВЦЭМ!$B$33:$B$776,I$11)+'СЕТ СН'!$F$12+СВЦЭМ!$D$10+'СЕТ СН'!$F$5-'СЕТ СН'!$F$20</f>
        <v>3504.3947157000002</v>
      </c>
      <c r="J20" s="36">
        <f>SUMIFS(СВЦЭМ!$C$33:$C$776,СВЦЭМ!$A$33:$A$776,$A20,СВЦЭМ!$B$33:$B$776,J$11)+'СЕТ СН'!$F$12+СВЦЭМ!$D$10+'СЕТ СН'!$F$5-'СЕТ СН'!$F$20</f>
        <v>3491.1554078199997</v>
      </c>
      <c r="K20" s="36">
        <f>SUMIFS(СВЦЭМ!$C$33:$C$776,СВЦЭМ!$A$33:$A$776,$A20,СВЦЭМ!$B$33:$B$776,K$11)+'СЕТ СН'!$F$12+СВЦЭМ!$D$10+'СЕТ СН'!$F$5-'СЕТ СН'!$F$20</f>
        <v>3487.5570520199999</v>
      </c>
      <c r="L20" s="36">
        <f>SUMIFS(СВЦЭМ!$C$33:$C$776,СВЦЭМ!$A$33:$A$776,$A20,СВЦЭМ!$B$33:$B$776,L$11)+'СЕТ СН'!$F$12+СВЦЭМ!$D$10+'СЕТ СН'!$F$5-'СЕТ СН'!$F$20</f>
        <v>3447.3105465999997</v>
      </c>
      <c r="M20" s="36">
        <f>SUMIFS(СВЦЭМ!$C$33:$C$776,СВЦЭМ!$A$33:$A$776,$A20,СВЦЭМ!$B$33:$B$776,M$11)+'СЕТ СН'!$F$12+СВЦЭМ!$D$10+'СЕТ СН'!$F$5-'СЕТ СН'!$F$20</f>
        <v>3409.59876067</v>
      </c>
      <c r="N20" s="36">
        <f>SUMIFS(СВЦЭМ!$C$33:$C$776,СВЦЭМ!$A$33:$A$776,$A20,СВЦЭМ!$B$33:$B$776,N$11)+'СЕТ СН'!$F$12+СВЦЭМ!$D$10+'СЕТ СН'!$F$5-'СЕТ СН'!$F$20</f>
        <v>3405.6238659099999</v>
      </c>
      <c r="O20" s="36">
        <f>SUMIFS(СВЦЭМ!$C$33:$C$776,СВЦЭМ!$A$33:$A$776,$A20,СВЦЭМ!$B$33:$B$776,O$11)+'СЕТ СН'!$F$12+СВЦЭМ!$D$10+'СЕТ СН'!$F$5-'СЕТ СН'!$F$20</f>
        <v>3416.5044785499999</v>
      </c>
      <c r="P20" s="36">
        <f>SUMIFS(СВЦЭМ!$C$33:$C$776,СВЦЭМ!$A$33:$A$776,$A20,СВЦЭМ!$B$33:$B$776,P$11)+'СЕТ СН'!$F$12+СВЦЭМ!$D$10+'СЕТ СН'!$F$5-'СЕТ СН'!$F$20</f>
        <v>3420.42671969</v>
      </c>
      <c r="Q20" s="36">
        <f>SUMIFS(СВЦЭМ!$C$33:$C$776,СВЦЭМ!$A$33:$A$776,$A20,СВЦЭМ!$B$33:$B$776,Q$11)+'СЕТ СН'!$F$12+СВЦЭМ!$D$10+'СЕТ СН'!$F$5-'СЕТ СН'!$F$20</f>
        <v>3419.42698333</v>
      </c>
      <c r="R20" s="36">
        <f>SUMIFS(СВЦЭМ!$C$33:$C$776,СВЦЭМ!$A$33:$A$776,$A20,СВЦЭМ!$B$33:$B$776,R$11)+'СЕТ СН'!$F$12+СВЦЭМ!$D$10+'СЕТ СН'!$F$5-'СЕТ СН'!$F$20</f>
        <v>3413.5270291100001</v>
      </c>
      <c r="S20" s="36">
        <f>SUMIFS(СВЦЭМ!$C$33:$C$776,СВЦЭМ!$A$33:$A$776,$A20,СВЦЭМ!$B$33:$B$776,S$11)+'СЕТ СН'!$F$12+СВЦЭМ!$D$10+'СЕТ СН'!$F$5-'СЕТ СН'!$F$20</f>
        <v>3411.84067224</v>
      </c>
      <c r="T20" s="36">
        <f>SUMIFS(СВЦЭМ!$C$33:$C$776,СВЦЭМ!$A$33:$A$776,$A20,СВЦЭМ!$B$33:$B$776,T$11)+'СЕТ СН'!$F$12+СВЦЭМ!$D$10+'СЕТ СН'!$F$5-'СЕТ СН'!$F$20</f>
        <v>3399.4866571499997</v>
      </c>
      <c r="U20" s="36">
        <f>SUMIFS(СВЦЭМ!$C$33:$C$776,СВЦЭМ!$A$33:$A$776,$A20,СВЦЭМ!$B$33:$B$776,U$11)+'СЕТ СН'!$F$12+СВЦЭМ!$D$10+'СЕТ СН'!$F$5-'СЕТ СН'!$F$20</f>
        <v>3390.9132237599997</v>
      </c>
      <c r="V20" s="36">
        <f>SUMIFS(СВЦЭМ!$C$33:$C$776,СВЦЭМ!$A$33:$A$776,$A20,СВЦЭМ!$B$33:$B$776,V$11)+'СЕТ СН'!$F$12+СВЦЭМ!$D$10+'СЕТ СН'!$F$5-'СЕТ СН'!$F$20</f>
        <v>3387.18993301</v>
      </c>
      <c r="W20" s="36">
        <f>SUMIFS(СВЦЭМ!$C$33:$C$776,СВЦЭМ!$A$33:$A$776,$A20,СВЦЭМ!$B$33:$B$776,W$11)+'СЕТ СН'!$F$12+СВЦЭМ!$D$10+'СЕТ СН'!$F$5-'СЕТ СН'!$F$20</f>
        <v>3404.28771646</v>
      </c>
      <c r="X20" s="36">
        <f>SUMIFS(СВЦЭМ!$C$33:$C$776,СВЦЭМ!$A$33:$A$776,$A20,СВЦЭМ!$B$33:$B$776,X$11)+'СЕТ СН'!$F$12+СВЦЭМ!$D$10+'СЕТ СН'!$F$5-'СЕТ СН'!$F$20</f>
        <v>3436.1770500499997</v>
      </c>
      <c r="Y20" s="36">
        <f>SUMIFS(СВЦЭМ!$C$33:$C$776,СВЦЭМ!$A$33:$A$776,$A20,СВЦЭМ!$B$33:$B$776,Y$11)+'СЕТ СН'!$F$12+СВЦЭМ!$D$10+'СЕТ СН'!$F$5-'СЕТ СН'!$F$20</f>
        <v>3464.75705483</v>
      </c>
    </row>
    <row r="21" spans="1:25" ht="15.75" x14ac:dyDescent="0.2">
      <c r="A21" s="35">
        <f t="shared" si="0"/>
        <v>44145</v>
      </c>
      <c r="B21" s="36">
        <f>SUMIFS(СВЦЭМ!$C$33:$C$776,СВЦЭМ!$A$33:$A$776,$A21,СВЦЭМ!$B$33:$B$776,B$11)+'СЕТ СН'!$F$12+СВЦЭМ!$D$10+'СЕТ СН'!$F$5-'СЕТ СН'!$F$20</f>
        <v>3378.8739187699998</v>
      </c>
      <c r="C21" s="36">
        <f>SUMIFS(СВЦЭМ!$C$33:$C$776,СВЦЭМ!$A$33:$A$776,$A21,СВЦЭМ!$B$33:$B$776,C$11)+'СЕТ СН'!$F$12+СВЦЭМ!$D$10+'СЕТ СН'!$F$5-'СЕТ СН'!$F$20</f>
        <v>3472.24504733</v>
      </c>
      <c r="D21" s="36">
        <f>SUMIFS(СВЦЭМ!$C$33:$C$776,СВЦЭМ!$A$33:$A$776,$A21,СВЦЭМ!$B$33:$B$776,D$11)+'СЕТ СН'!$F$12+СВЦЭМ!$D$10+'СЕТ СН'!$F$5-'СЕТ СН'!$F$20</f>
        <v>3508.38932522</v>
      </c>
      <c r="E21" s="36">
        <f>SUMIFS(СВЦЭМ!$C$33:$C$776,СВЦЭМ!$A$33:$A$776,$A21,СВЦЭМ!$B$33:$B$776,E$11)+'СЕТ СН'!$F$12+СВЦЭМ!$D$10+'СЕТ СН'!$F$5-'СЕТ СН'!$F$20</f>
        <v>3511.7622191199998</v>
      </c>
      <c r="F21" s="36">
        <f>SUMIFS(СВЦЭМ!$C$33:$C$776,СВЦЭМ!$A$33:$A$776,$A21,СВЦЭМ!$B$33:$B$776,F$11)+'СЕТ СН'!$F$12+СВЦЭМ!$D$10+'СЕТ СН'!$F$5-'СЕТ СН'!$F$20</f>
        <v>3514.6968411299999</v>
      </c>
      <c r="G21" s="36">
        <f>SUMIFS(СВЦЭМ!$C$33:$C$776,СВЦЭМ!$A$33:$A$776,$A21,СВЦЭМ!$B$33:$B$776,G$11)+'СЕТ СН'!$F$12+СВЦЭМ!$D$10+'СЕТ СН'!$F$5-'СЕТ СН'!$F$20</f>
        <v>3518.3275292600001</v>
      </c>
      <c r="H21" s="36">
        <f>SUMIFS(СВЦЭМ!$C$33:$C$776,СВЦЭМ!$A$33:$A$776,$A21,СВЦЭМ!$B$33:$B$776,H$11)+'СЕТ СН'!$F$12+СВЦЭМ!$D$10+'СЕТ СН'!$F$5-'СЕТ СН'!$F$20</f>
        <v>3492.4949181000002</v>
      </c>
      <c r="I21" s="36">
        <f>SUMIFS(СВЦЭМ!$C$33:$C$776,СВЦЭМ!$A$33:$A$776,$A21,СВЦЭМ!$B$33:$B$776,I$11)+'СЕТ СН'!$F$12+СВЦЭМ!$D$10+'СЕТ СН'!$F$5-'СЕТ СН'!$F$20</f>
        <v>3448.25280475</v>
      </c>
      <c r="J21" s="36">
        <f>SUMIFS(СВЦЭМ!$C$33:$C$776,СВЦЭМ!$A$33:$A$776,$A21,СВЦЭМ!$B$33:$B$776,J$11)+'СЕТ СН'!$F$12+СВЦЭМ!$D$10+'СЕТ СН'!$F$5-'СЕТ СН'!$F$20</f>
        <v>3432.2930957799999</v>
      </c>
      <c r="K21" s="36">
        <f>SUMIFS(СВЦЭМ!$C$33:$C$776,СВЦЭМ!$A$33:$A$776,$A21,СВЦЭМ!$B$33:$B$776,K$11)+'СЕТ СН'!$F$12+СВЦЭМ!$D$10+'СЕТ СН'!$F$5-'СЕТ СН'!$F$20</f>
        <v>3435.8585980299999</v>
      </c>
      <c r="L21" s="36">
        <f>SUMIFS(СВЦЭМ!$C$33:$C$776,СВЦЭМ!$A$33:$A$776,$A21,СВЦЭМ!$B$33:$B$776,L$11)+'СЕТ СН'!$F$12+СВЦЭМ!$D$10+'СЕТ СН'!$F$5-'СЕТ СН'!$F$20</f>
        <v>3400.7053261900001</v>
      </c>
      <c r="M21" s="36">
        <f>SUMIFS(СВЦЭМ!$C$33:$C$776,СВЦЭМ!$A$33:$A$776,$A21,СВЦЭМ!$B$33:$B$776,M$11)+'СЕТ СН'!$F$12+СВЦЭМ!$D$10+'СЕТ СН'!$F$5-'СЕТ СН'!$F$20</f>
        <v>3359.5845099799999</v>
      </c>
      <c r="N21" s="36">
        <f>SUMIFS(СВЦЭМ!$C$33:$C$776,СВЦЭМ!$A$33:$A$776,$A21,СВЦЭМ!$B$33:$B$776,N$11)+'СЕТ СН'!$F$12+СВЦЭМ!$D$10+'СЕТ СН'!$F$5-'СЕТ СН'!$F$20</f>
        <v>3354.1089055699999</v>
      </c>
      <c r="O21" s="36">
        <f>SUMIFS(СВЦЭМ!$C$33:$C$776,СВЦЭМ!$A$33:$A$776,$A21,СВЦЭМ!$B$33:$B$776,O$11)+'СЕТ СН'!$F$12+СВЦЭМ!$D$10+'СЕТ СН'!$F$5-'СЕТ СН'!$F$20</f>
        <v>3360.3299493200002</v>
      </c>
      <c r="P21" s="36">
        <f>SUMIFS(СВЦЭМ!$C$33:$C$776,СВЦЭМ!$A$33:$A$776,$A21,СВЦЭМ!$B$33:$B$776,P$11)+'СЕТ СН'!$F$12+СВЦЭМ!$D$10+'СЕТ СН'!$F$5-'СЕТ СН'!$F$20</f>
        <v>3364.3089929299999</v>
      </c>
      <c r="Q21" s="36">
        <f>SUMIFS(СВЦЭМ!$C$33:$C$776,СВЦЭМ!$A$33:$A$776,$A21,СВЦЭМ!$B$33:$B$776,Q$11)+'СЕТ СН'!$F$12+СВЦЭМ!$D$10+'СЕТ СН'!$F$5-'СЕТ СН'!$F$20</f>
        <v>3363.1056116499999</v>
      </c>
      <c r="R21" s="36">
        <f>SUMIFS(СВЦЭМ!$C$33:$C$776,СВЦЭМ!$A$33:$A$776,$A21,СВЦЭМ!$B$33:$B$776,R$11)+'СЕТ СН'!$F$12+СВЦЭМ!$D$10+'СЕТ СН'!$F$5-'СЕТ СН'!$F$20</f>
        <v>3356.5254273099999</v>
      </c>
      <c r="S21" s="36">
        <f>SUMIFS(СВЦЭМ!$C$33:$C$776,СВЦЭМ!$A$33:$A$776,$A21,СВЦЭМ!$B$33:$B$776,S$11)+'СЕТ СН'!$F$12+СВЦЭМ!$D$10+'СЕТ СН'!$F$5-'СЕТ СН'!$F$20</f>
        <v>3345.8358520299998</v>
      </c>
      <c r="T21" s="36">
        <f>SUMIFS(СВЦЭМ!$C$33:$C$776,СВЦЭМ!$A$33:$A$776,$A21,СВЦЭМ!$B$33:$B$776,T$11)+'СЕТ СН'!$F$12+СВЦЭМ!$D$10+'СЕТ СН'!$F$5-'СЕТ СН'!$F$20</f>
        <v>3358.3326189899999</v>
      </c>
      <c r="U21" s="36">
        <f>SUMIFS(СВЦЭМ!$C$33:$C$776,СВЦЭМ!$A$33:$A$776,$A21,СВЦЭМ!$B$33:$B$776,U$11)+'СЕТ СН'!$F$12+СВЦЭМ!$D$10+'СЕТ СН'!$F$5-'СЕТ СН'!$F$20</f>
        <v>3365.8403477100001</v>
      </c>
      <c r="V21" s="36">
        <f>SUMIFS(СВЦЭМ!$C$33:$C$776,СВЦЭМ!$A$33:$A$776,$A21,СВЦЭМ!$B$33:$B$776,V$11)+'СЕТ СН'!$F$12+СВЦЭМ!$D$10+'СЕТ СН'!$F$5-'СЕТ СН'!$F$20</f>
        <v>3357.9042153800001</v>
      </c>
      <c r="W21" s="36">
        <f>SUMIFS(СВЦЭМ!$C$33:$C$776,СВЦЭМ!$A$33:$A$776,$A21,СВЦЭМ!$B$33:$B$776,W$11)+'СЕТ СН'!$F$12+СВЦЭМ!$D$10+'СЕТ СН'!$F$5-'СЕТ СН'!$F$20</f>
        <v>3348.1924562099998</v>
      </c>
      <c r="X21" s="36">
        <f>SUMIFS(СВЦЭМ!$C$33:$C$776,СВЦЭМ!$A$33:$A$776,$A21,СВЦЭМ!$B$33:$B$776,X$11)+'СЕТ СН'!$F$12+СВЦЭМ!$D$10+'СЕТ СН'!$F$5-'СЕТ СН'!$F$20</f>
        <v>3348.9960949799997</v>
      </c>
      <c r="Y21" s="36">
        <f>SUMIFS(СВЦЭМ!$C$33:$C$776,СВЦЭМ!$A$33:$A$776,$A21,СВЦЭМ!$B$33:$B$776,Y$11)+'СЕТ СН'!$F$12+СВЦЭМ!$D$10+'СЕТ СН'!$F$5-'СЕТ СН'!$F$20</f>
        <v>3432.0344678299998</v>
      </c>
    </row>
    <row r="22" spans="1:25" ht="15.75" x14ac:dyDescent="0.2">
      <c r="A22" s="35">
        <f t="shared" si="0"/>
        <v>44146</v>
      </c>
      <c r="B22" s="36">
        <f>SUMIFS(СВЦЭМ!$C$33:$C$776,СВЦЭМ!$A$33:$A$776,$A22,СВЦЭМ!$B$33:$B$776,B$11)+'СЕТ СН'!$F$12+СВЦЭМ!$D$10+'СЕТ СН'!$F$5-'СЕТ СН'!$F$20</f>
        <v>3426.8231667</v>
      </c>
      <c r="C22" s="36">
        <f>SUMIFS(СВЦЭМ!$C$33:$C$776,СВЦЭМ!$A$33:$A$776,$A22,СВЦЭМ!$B$33:$B$776,C$11)+'СЕТ СН'!$F$12+СВЦЭМ!$D$10+'СЕТ СН'!$F$5-'СЕТ СН'!$F$20</f>
        <v>3480.7074886999999</v>
      </c>
      <c r="D22" s="36">
        <f>SUMIFS(СВЦЭМ!$C$33:$C$776,СВЦЭМ!$A$33:$A$776,$A22,СВЦЭМ!$B$33:$B$776,D$11)+'СЕТ СН'!$F$12+СВЦЭМ!$D$10+'СЕТ СН'!$F$5-'СЕТ СН'!$F$20</f>
        <v>3543.4546967199999</v>
      </c>
      <c r="E22" s="36">
        <f>SUMIFS(СВЦЭМ!$C$33:$C$776,СВЦЭМ!$A$33:$A$776,$A22,СВЦЭМ!$B$33:$B$776,E$11)+'СЕТ СН'!$F$12+СВЦЭМ!$D$10+'СЕТ СН'!$F$5-'СЕТ СН'!$F$20</f>
        <v>3562.5026190999997</v>
      </c>
      <c r="F22" s="36">
        <f>SUMIFS(СВЦЭМ!$C$33:$C$776,СВЦЭМ!$A$33:$A$776,$A22,СВЦЭМ!$B$33:$B$776,F$11)+'СЕТ СН'!$F$12+СВЦЭМ!$D$10+'СЕТ СН'!$F$5-'СЕТ СН'!$F$20</f>
        <v>3566.6729874000002</v>
      </c>
      <c r="G22" s="36">
        <f>SUMIFS(СВЦЭМ!$C$33:$C$776,СВЦЭМ!$A$33:$A$776,$A22,СВЦЭМ!$B$33:$B$776,G$11)+'СЕТ СН'!$F$12+СВЦЭМ!$D$10+'СЕТ СН'!$F$5-'СЕТ СН'!$F$20</f>
        <v>3549.0980517099997</v>
      </c>
      <c r="H22" s="36">
        <f>SUMIFS(СВЦЭМ!$C$33:$C$776,СВЦЭМ!$A$33:$A$776,$A22,СВЦЭМ!$B$33:$B$776,H$11)+'СЕТ СН'!$F$12+СВЦЭМ!$D$10+'СЕТ СН'!$F$5-'СЕТ СН'!$F$20</f>
        <v>3508.2109600899998</v>
      </c>
      <c r="I22" s="36">
        <f>SUMIFS(СВЦЭМ!$C$33:$C$776,СВЦЭМ!$A$33:$A$776,$A22,СВЦЭМ!$B$33:$B$776,I$11)+'СЕТ СН'!$F$12+СВЦЭМ!$D$10+'СЕТ СН'!$F$5-'СЕТ СН'!$F$20</f>
        <v>3470.2960178600001</v>
      </c>
      <c r="J22" s="36">
        <f>SUMIFS(СВЦЭМ!$C$33:$C$776,СВЦЭМ!$A$33:$A$776,$A22,СВЦЭМ!$B$33:$B$776,J$11)+'СЕТ СН'!$F$12+СВЦЭМ!$D$10+'СЕТ СН'!$F$5-'СЕТ СН'!$F$20</f>
        <v>3449.93707116</v>
      </c>
      <c r="K22" s="36">
        <f>SUMIFS(СВЦЭМ!$C$33:$C$776,СВЦЭМ!$A$33:$A$776,$A22,СВЦЭМ!$B$33:$B$776,K$11)+'СЕТ СН'!$F$12+СВЦЭМ!$D$10+'СЕТ СН'!$F$5-'СЕТ СН'!$F$20</f>
        <v>3438.2255938399999</v>
      </c>
      <c r="L22" s="36">
        <f>SUMIFS(СВЦЭМ!$C$33:$C$776,СВЦЭМ!$A$33:$A$776,$A22,СВЦЭМ!$B$33:$B$776,L$11)+'СЕТ СН'!$F$12+СВЦЭМ!$D$10+'СЕТ СН'!$F$5-'СЕТ СН'!$F$20</f>
        <v>3414.0752116799999</v>
      </c>
      <c r="M22" s="36">
        <f>SUMIFS(СВЦЭМ!$C$33:$C$776,СВЦЭМ!$A$33:$A$776,$A22,СВЦЭМ!$B$33:$B$776,M$11)+'СЕТ СН'!$F$12+СВЦЭМ!$D$10+'СЕТ СН'!$F$5-'СЕТ СН'!$F$20</f>
        <v>3383.7186469399999</v>
      </c>
      <c r="N22" s="36">
        <f>SUMIFS(СВЦЭМ!$C$33:$C$776,СВЦЭМ!$A$33:$A$776,$A22,СВЦЭМ!$B$33:$B$776,N$11)+'СЕТ СН'!$F$12+СВЦЭМ!$D$10+'СЕТ СН'!$F$5-'СЕТ СН'!$F$20</f>
        <v>3368.35587248</v>
      </c>
      <c r="O22" s="36">
        <f>SUMIFS(СВЦЭМ!$C$33:$C$776,СВЦЭМ!$A$33:$A$776,$A22,СВЦЭМ!$B$33:$B$776,O$11)+'СЕТ СН'!$F$12+СВЦЭМ!$D$10+'СЕТ СН'!$F$5-'СЕТ СН'!$F$20</f>
        <v>3373.8594549700001</v>
      </c>
      <c r="P22" s="36">
        <f>SUMIFS(СВЦЭМ!$C$33:$C$776,СВЦЭМ!$A$33:$A$776,$A22,СВЦЭМ!$B$33:$B$776,P$11)+'СЕТ СН'!$F$12+СВЦЭМ!$D$10+'СЕТ СН'!$F$5-'СЕТ СН'!$F$20</f>
        <v>3381.9595037499998</v>
      </c>
      <c r="Q22" s="36">
        <f>SUMIFS(СВЦЭМ!$C$33:$C$776,СВЦЭМ!$A$33:$A$776,$A22,СВЦЭМ!$B$33:$B$776,Q$11)+'СЕТ СН'!$F$12+СВЦЭМ!$D$10+'СЕТ СН'!$F$5-'СЕТ СН'!$F$20</f>
        <v>3381.8878006999998</v>
      </c>
      <c r="R22" s="36">
        <f>SUMIFS(СВЦЭМ!$C$33:$C$776,СВЦЭМ!$A$33:$A$776,$A22,СВЦЭМ!$B$33:$B$776,R$11)+'СЕТ СН'!$F$12+СВЦЭМ!$D$10+'СЕТ СН'!$F$5-'СЕТ СН'!$F$20</f>
        <v>3380.41121054</v>
      </c>
      <c r="S22" s="36">
        <f>SUMIFS(СВЦЭМ!$C$33:$C$776,СВЦЭМ!$A$33:$A$776,$A22,СВЦЭМ!$B$33:$B$776,S$11)+'СЕТ СН'!$F$12+СВЦЭМ!$D$10+'СЕТ СН'!$F$5-'СЕТ СН'!$F$20</f>
        <v>3375.5858169200001</v>
      </c>
      <c r="T22" s="36">
        <f>SUMIFS(СВЦЭМ!$C$33:$C$776,СВЦЭМ!$A$33:$A$776,$A22,СВЦЭМ!$B$33:$B$776,T$11)+'СЕТ СН'!$F$12+СВЦЭМ!$D$10+'СЕТ СН'!$F$5-'СЕТ СН'!$F$20</f>
        <v>3395.0596975399999</v>
      </c>
      <c r="U22" s="36">
        <f>SUMIFS(СВЦЭМ!$C$33:$C$776,СВЦЭМ!$A$33:$A$776,$A22,СВЦЭМ!$B$33:$B$776,U$11)+'СЕТ СН'!$F$12+СВЦЭМ!$D$10+'СЕТ СН'!$F$5-'СЕТ СН'!$F$20</f>
        <v>3390.2373944400001</v>
      </c>
      <c r="V22" s="36">
        <f>SUMIFS(СВЦЭМ!$C$33:$C$776,СВЦЭМ!$A$33:$A$776,$A22,СВЦЭМ!$B$33:$B$776,V$11)+'СЕТ СН'!$F$12+СВЦЭМ!$D$10+'СЕТ СН'!$F$5-'СЕТ СН'!$F$20</f>
        <v>3378.6110510899998</v>
      </c>
      <c r="W22" s="36">
        <f>SUMIFS(СВЦЭМ!$C$33:$C$776,СВЦЭМ!$A$33:$A$776,$A22,СВЦЭМ!$B$33:$B$776,W$11)+'СЕТ СН'!$F$12+СВЦЭМ!$D$10+'СЕТ СН'!$F$5-'СЕТ СН'!$F$20</f>
        <v>3373.1396239800001</v>
      </c>
      <c r="X22" s="36">
        <f>SUMIFS(СВЦЭМ!$C$33:$C$776,СВЦЭМ!$A$33:$A$776,$A22,СВЦЭМ!$B$33:$B$776,X$11)+'СЕТ СН'!$F$12+СВЦЭМ!$D$10+'СЕТ СН'!$F$5-'СЕТ СН'!$F$20</f>
        <v>3374.8341788399998</v>
      </c>
      <c r="Y22" s="36">
        <f>SUMIFS(СВЦЭМ!$C$33:$C$776,СВЦЭМ!$A$33:$A$776,$A22,СВЦЭМ!$B$33:$B$776,Y$11)+'СЕТ СН'!$F$12+СВЦЭМ!$D$10+'СЕТ СН'!$F$5-'СЕТ СН'!$F$20</f>
        <v>3393.4115985799999</v>
      </c>
    </row>
    <row r="23" spans="1:25" ht="15.75" x14ac:dyDescent="0.2">
      <c r="A23" s="35">
        <f t="shared" si="0"/>
        <v>44147</v>
      </c>
      <c r="B23" s="36">
        <f>SUMIFS(СВЦЭМ!$C$33:$C$776,СВЦЭМ!$A$33:$A$776,$A23,СВЦЭМ!$B$33:$B$776,B$11)+'СЕТ СН'!$F$12+СВЦЭМ!$D$10+'СЕТ СН'!$F$5-'СЕТ СН'!$F$20</f>
        <v>3390.0818226299998</v>
      </c>
      <c r="C23" s="36">
        <f>SUMIFS(СВЦЭМ!$C$33:$C$776,СВЦЭМ!$A$33:$A$776,$A23,СВЦЭМ!$B$33:$B$776,C$11)+'СЕТ СН'!$F$12+СВЦЭМ!$D$10+'СЕТ СН'!$F$5-'СЕТ СН'!$F$20</f>
        <v>3470.5507395499999</v>
      </c>
      <c r="D23" s="36">
        <f>SUMIFS(СВЦЭМ!$C$33:$C$776,СВЦЭМ!$A$33:$A$776,$A23,СВЦЭМ!$B$33:$B$776,D$11)+'СЕТ СН'!$F$12+СВЦЭМ!$D$10+'СЕТ СН'!$F$5-'СЕТ СН'!$F$20</f>
        <v>3513.9579705300002</v>
      </c>
      <c r="E23" s="36">
        <f>SUMIFS(СВЦЭМ!$C$33:$C$776,СВЦЭМ!$A$33:$A$776,$A23,СВЦЭМ!$B$33:$B$776,E$11)+'СЕТ СН'!$F$12+СВЦЭМ!$D$10+'СЕТ СН'!$F$5-'СЕТ СН'!$F$20</f>
        <v>3528.2396632</v>
      </c>
      <c r="F23" s="36">
        <f>SUMIFS(СВЦЭМ!$C$33:$C$776,СВЦЭМ!$A$33:$A$776,$A23,СВЦЭМ!$B$33:$B$776,F$11)+'СЕТ СН'!$F$12+СВЦЭМ!$D$10+'СЕТ СН'!$F$5-'СЕТ СН'!$F$20</f>
        <v>3530.4352382299999</v>
      </c>
      <c r="G23" s="36">
        <f>SUMIFS(СВЦЭМ!$C$33:$C$776,СВЦЭМ!$A$33:$A$776,$A23,СВЦЭМ!$B$33:$B$776,G$11)+'СЕТ СН'!$F$12+СВЦЭМ!$D$10+'СЕТ СН'!$F$5-'СЕТ СН'!$F$20</f>
        <v>3525.3516220000001</v>
      </c>
      <c r="H23" s="36">
        <f>SUMIFS(СВЦЭМ!$C$33:$C$776,СВЦЭМ!$A$33:$A$776,$A23,СВЦЭМ!$B$33:$B$776,H$11)+'СЕТ СН'!$F$12+СВЦЭМ!$D$10+'СЕТ СН'!$F$5-'СЕТ СН'!$F$20</f>
        <v>3500.6239977499999</v>
      </c>
      <c r="I23" s="36">
        <f>SUMIFS(СВЦЭМ!$C$33:$C$776,СВЦЭМ!$A$33:$A$776,$A23,СВЦЭМ!$B$33:$B$776,I$11)+'СЕТ СН'!$F$12+СВЦЭМ!$D$10+'СЕТ СН'!$F$5-'СЕТ СН'!$F$20</f>
        <v>3465.3096259399999</v>
      </c>
      <c r="J23" s="36">
        <f>SUMIFS(СВЦЭМ!$C$33:$C$776,СВЦЭМ!$A$33:$A$776,$A23,СВЦЭМ!$B$33:$B$776,J$11)+'СЕТ СН'!$F$12+СВЦЭМ!$D$10+'СЕТ СН'!$F$5-'СЕТ СН'!$F$20</f>
        <v>3464.7930238099998</v>
      </c>
      <c r="K23" s="36">
        <f>SUMIFS(СВЦЭМ!$C$33:$C$776,СВЦЭМ!$A$33:$A$776,$A23,СВЦЭМ!$B$33:$B$776,K$11)+'СЕТ СН'!$F$12+СВЦЭМ!$D$10+'СЕТ СН'!$F$5-'СЕТ СН'!$F$20</f>
        <v>3456.5424731600001</v>
      </c>
      <c r="L23" s="36">
        <f>SUMIFS(СВЦЭМ!$C$33:$C$776,СВЦЭМ!$A$33:$A$776,$A23,СВЦЭМ!$B$33:$B$776,L$11)+'СЕТ СН'!$F$12+СВЦЭМ!$D$10+'СЕТ СН'!$F$5-'СЕТ СН'!$F$20</f>
        <v>3417.5936935099999</v>
      </c>
      <c r="M23" s="36">
        <f>SUMIFS(СВЦЭМ!$C$33:$C$776,СВЦЭМ!$A$33:$A$776,$A23,СВЦЭМ!$B$33:$B$776,M$11)+'СЕТ СН'!$F$12+СВЦЭМ!$D$10+'СЕТ СН'!$F$5-'СЕТ СН'!$F$20</f>
        <v>3384.0683153700002</v>
      </c>
      <c r="N23" s="36">
        <f>SUMIFS(СВЦЭМ!$C$33:$C$776,СВЦЭМ!$A$33:$A$776,$A23,СВЦЭМ!$B$33:$B$776,N$11)+'СЕТ СН'!$F$12+СВЦЭМ!$D$10+'СЕТ СН'!$F$5-'СЕТ СН'!$F$20</f>
        <v>3384.9447882499999</v>
      </c>
      <c r="O23" s="36">
        <f>SUMIFS(СВЦЭМ!$C$33:$C$776,СВЦЭМ!$A$33:$A$776,$A23,СВЦЭМ!$B$33:$B$776,O$11)+'СЕТ СН'!$F$12+СВЦЭМ!$D$10+'СЕТ СН'!$F$5-'СЕТ СН'!$F$20</f>
        <v>3385.0688598199999</v>
      </c>
      <c r="P23" s="36">
        <f>SUMIFS(СВЦЭМ!$C$33:$C$776,СВЦЭМ!$A$33:$A$776,$A23,СВЦЭМ!$B$33:$B$776,P$11)+'СЕТ СН'!$F$12+СВЦЭМ!$D$10+'СЕТ СН'!$F$5-'СЕТ СН'!$F$20</f>
        <v>3386.4375623300002</v>
      </c>
      <c r="Q23" s="36">
        <f>SUMIFS(СВЦЭМ!$C$33:$C$776,СВЦЭМ!$A$33:$A$776,$A23,СВЦЭМ!$B$33:$B$776,Q$11)+'СЕТ СН'!$F$12+СВЦЭМ!$D$10+'СЕТ СН'!$F$5-'СЕТ СН'!$F$20</f>
        <v>3384.4031009999999</v>
      </c>
      <c r="R23" s="36">
        <f>SUMIFS(СВЦЭМ!$C$33:$C$776,СВЦЭМ!$A$33:$A$776,$A23,СВЦЭМ!$B$33:$B$776,R$11)+'СЕТ СН'!$F$12+СВЦЭМ!$D$10+'СЕТ СН'!$F$5-'СЕТ СН'!$F$20</f>
        <v>3384.6131450100002</v>
      </c>
      <c r="S23" s="36">
        <f>SUMIFS(СВЦЭМ!$C$33:$C$776,СВЦЭМ!$A$33:$A$776,$A23,СВЦЭМ!$B$33:$B$776,S$11)+'СЕТ СН'!$F$12+СВЦЭМ!$D$10+'СЕТ СН'!$F$5-'СЕТ СН'!$F$20</f>
        <v>3381.2172195799999</v>
      </c>
      <c r="T23" s="36">
        <f>SUMIFS(СВЦЭМ!$C$33:$C$776,СВЦЭМ!$A$33:$A$776,$A23,СВЦЭМ!$B$33:$B$776,T$11)+'СЕТ СН'!$F$12+СВЦЭМ!$D$10+'СЕТ СН'!$F$5-'СЕТ СН'!$F$20</f>
        <v>3403.8760978</v>
      </c>
      <c r="U23" s="36">
        <f>SUMIFS(СВЦЭМ!$C$33:$C$776,СВЦЭМ!$A$33:$A$776,$A23,СВЦЭМ!$B$33:$B$776,U$11)+'СЕТ СН'!$F$12+СВЦЭМ!$D$10+'СЕТ СН'!$F$5-'СЕТ СН'!$F$20</f>
        <v>3398.6301245099999</v>
      </c>
      <c r="V23" s="36">
        <f>SUMIFS(СВЦЭМ!$C$33:$C$776,СВЦЭМ!$A$33:$A$776,$A23,СВЦЭМ!$B$33:$B$776,V$11)+'СЕТ СН'!$F$12+СВЦЭМ!$D$10+'СЕТ СН'!$F$5-'СЕТ СН'!$F$20</f>
        <v>3377.6911759</v>
      </c>
      <c r="W23" s="36">
        <f>SUMIFS(СВЦЭМ!$C$33:$C$776,СВЦЭМ!$A$33:$A$776,$A23,СВЦЭМ!$B$33:$B$776,W$11)+'СЕТ СН'!$F$12+СВЦЭМ!$D$10+'СЕТ СН'!$F$5-'СЕТ СН'!$F$20</f>
        <v>3379.1854452500002</v>
      </c>
      <c r="X23" s="36">
        <f>SUMIFS(СВЦЭМ!$C$33:$C$776,СВЦЭМ!$A$33:$A$776,$A23,СВЦЭМ!$B$33:$B$776,X$11)+'СЕТ СН'!$F$12+СВЦЭМ!$D$10+'СЕТ СН'!$F$5-'СЕТ СН'!$F$20</f>
        <v>3463.00560576</v>
      </c>
      <c r="Y23" s="36">
        <f>SUMIFS(СВЦЭМ!$C$33:$C$776,СВЦЭМ!$A$33:$A$776,$A23,СВЦЭМ!$B$33:$B$776,Y$11)+'СЕТ СН'!$F$12+СВЦЭМ!$D$10+'СЕТ СН'!$F$5-'СЕТ СН'!$F$20</f>
        <v>3424.7038010400001</v>
      </c>
    </row>
    <row r="24" spans="1:25" ht="15.75" x14ac:dyDescent="0.2">
      <c r="A24" s="35">
        <f t="shared" si="0"/>
        <v>44148</v>
      </c>
      <c r="B24" s="36">
        <f>SUMIFS(СВЦЭМ!$C$33:$C$776,СВЦЭМ!$A$33:$A$776,$A24,СВЦЭМ!$B$33:$B$776,B$11)+'СЕТ СН'!$F$12+СВЦЭМ!$D$10+'СЕТ СН'!$F$5-'СЕТ СН'!$F$20</f>
        <v>3400.43941851</v>
      </c>
      <c r="C24" s="36">
        <f>SUMIFS(СВЦЭМ!$C$33:$C$776,СВЦЭМ!$A$33:$A$776,$A24,СВЦЭМ!$B$33:$B$776,C$11)+'СЕТ СН'!$F$12+СВЦЭМ!$D$10+'СЕТ СН'!$F$5-'СЕТ СН'!$F$20</f>
        <v>3480.49691183</v>
      </c>
      <c r="D24" s="36">
        <f>SUMIFS(СВЦЭМ!$C$33:$C$776,СВЦЭМ!$A$33:$A$776,$A24,СВЦЭМ!$B$33:$B$776,D$11)+'СЕТ СН'!$F$12+СВЦЭМ!$D$10+'СЕТ СН'!$F$5-'СЕТ СН'!$F$20</f>
        <v>3536.39961193</v>
      </c>
      <c r="E24" s="36">
        <f>SUMIFS(СВЦЭМ!$C$33:$C$776,СВЦЭМ!$A$33:$A$776,$A24,СВЦЭМ!$B$33:$B$776,E$11)+'СЕТ СН'!$F$12+СВЦЭМ!$D$10+'СЕТ СН'!$F$5-'СЕТ СН'!$F$20</f>
        <v>3549.7174261299997</v>
      </c>
      <c r="F24" s="36">
        <f>SUMIFS(СВЦЭМ!$C$33:$C$776,СВЦЭМ!$A$33:$A$776,$A24,СВЦЭМ!$B$33:$B$776,F$11)+'СЕТ СН'!$F$12+СВЦЭМ!$D$10+'СЕТ СН'!$F$5-'СЕТ СН'!$F$20</f>
        <v>3543.2814832100003</v>
      </c>
      <c r="G24" s="36">
        <f>SUMIFS(СВЦЭМ!$C$33:$C$776,СВЦЭМ!$A$33:$A$776,$A24,СВЦЭМ!$B$33:$B$776,G$11)+'СЕТ СН'!$F$12+СВЦЭМ!$D$10+'СЕТ СН'!$F$5-'СЕТ СН'!$F$20</f>
        <v>3528.1095799899999</v>
      </c>
      <c r="H24" s="36">
        <f>SUMIFS(СВЦЭМ!$C$33:$C$776,СВЦЭМ!$A$33:$A$776,$A24,СВЦЭМ!$B$33:$B$776,H$11)+'СЕТ СН'!$F$12+СВЦЭМ!$D$10+'СЕТ СН'!$F$5-'СЕТ СН'!$F$20</f>
        <v>3490.7081580200002</v>
      </c>
      <c r="I24" s="36">
        <f>SUMIFS(СВЦЭМ!$C$33:$C$776,СВЦЭМ!$A$33:$A$776,$A24,СВЦЭМ!$B$33:$B$776,I$11)+'СЕТ СН'!$F$12+СВЦЭМ!$D$10+'СЕТ СН'!$F$5-'СЕТ СН'!$F$20</f>
        <v>3451.0521982</v>
      </c>
      <c r="J24" s="36">
        <f>SUMIFS(СВЦЭМ!$C$33:$C$776,СВЦЭМ!$A$33:$A$776,$A24,СВЦЭМ!$B$33:$B$776,J$11)+'СЕТ СН'!$F$12+СВЦЭМ!$D$10+'СЕТ СН'!$F$5-'СЕТ СН'!$F$20</f>
        <v>3424.9626321199999</v>
      </c>
      <c r="K24" s="36">
        <f>SUMIFS(СВЦЭМ!$C$33:$C$776,СВЦЭМ!$A$33:$A$776,$A24,СВЦЭМ!$B$33:$B$776,K$11)+'СЕТ СН'!$F$12+СВЦЭМ!$D$10+'СЕТ СН'!$F$5-'СЕТ СН'!$F$20</f>
        <v>3420.69810938</v>
      </c>
      <c r="L24" s="36">
        <f>SUMIFS(СВЦЭМ!$C$33:$C$776,СВЦЭМ!$A$33:$A$776,$A24,СВЦЭМ!$B$33:$B$776,L$11)+'СЕТ СН'!$F$12+СВЦЭМ!$D$10+'СЕТ СН'!$F$5-'СЕТ СН'!$F$20</f>
        <v>3391.5901604400001</v>
      </c>
      <c r="M24" s="36">
        <f>SUMIFS(СВЦЭМ!$C$33:$C$776,СВЦЭМ!$A$33:$A$776,$A24,СВЦЭМ!$B$33:$B$776,M$11)+'СЕТ СН'!$F$12+СВЦЭМ!$D$10+'СЕТ СН'!$F$5-'СЕТ СН'!$F$20</f>
        <v>3365.82738707</v>
      </c>
      <c r="N24" s="36">
        <f>SUMIFS(СВЦЭМ!$C$33:$C$776,СВЦЭМ!$A$33:$A$776,$A24,СВЦЭМ!$B$33:$B$776,N$11)+'СЕТ СН'!$F$12+СВЦЭМ!$D$10+'СЕТ СН'!$F$5-'СЕТ СН'!$F$20</f>
        <v>3355.8062996200001</v>
      </c>
      <c r="O24" s="36">
        <f>SUMIFS(СВЦЭМ!$C$33:$C$776,СВЦЭМ!$A$33:$A$776,$A24,СВЦЭМ!$B$33:$B$776,O$11)+'СЕТ СН'!$F$12+СВЦЭМ!$D$10+'СЕТ СН'!$F$5-'СЕТ СН'!$F$20</f>
        <v>3351.5370697099997</v>
      </c>
      <c r="P24" s="36">
        <f>SUMIFS(СВЦЭМ!$C$33:$C$776,СВЦЭМ!$A$33:$A$776,$A24,СВЦЭМ!$B$33:$B$776,P$11)+'СЕТ СН'!$F$12+СВЦЭМ!$D$10+'СЕТ СН'!$F$5-'СЕТ СН'!$F$20</f>
        <v>3349.4948906</v>
      </c>
      <c r="Q24" s="36">
        <f>SUMIFS(СВЦЭМ!$C$33:$C$776,СВЦЭМ!$A$33:$A$776,$A24,СВЦЭМ!$B$33:$B$776,Q$11)+'СЕТ СН'!$F$12+СВЦЭМ!$D$10+'СЕТ СН'!$F$5-'СЕТ СН'!$F$20</f>
        <v>3352.9509313099998</v>
      </c>
      <c r="R24" s="36">
        <f>SUMIFS(СВЦЭМ!$C$33:$C$776,СВЦЭМ!$A$33:$A$776,$A24,СВЦЭМ!$B$33:$B$776,R$11)+'СЕТ СН'!$F$12+СВЦЭМ!$D$10+'СЕТ СН'!$F$5-'СЕТ СН'!$F$20</f>
        <v>3351.5533134100001</v>
      </c>
      <c r="S24" s="36">
        <f>SUMIFS(СВЦЭМ!$C$33:$C$776,СВЦЭМ!$A$33:$A$776,$A24,СВЦЭМ!$B$33:$B$776,S$11)+'СЕТ СН'!$F$12+СВЦЭМ!$D$10+'СЕТ СН'!$F$5-'СЕТ СН'!$F$20</f>
        <v>3366.3169118000001</v>
      </c>
      <c r="T24" s="36">
        <f>SUMIFS(СВЦЭМ!$C$33:$C$776,СВЦЭМ!$A$33:$A$776,$A24,СВЦЭМ!$B$33:$B$776,T$11)+'СЕТ СН'!$F$12+СВЦЭМ!$D$10+'СЕТ СН'!$F$5-'СЕТ СН'!$F$20</f>
        <v>3389.4797261599997</v>
      </c>
      <c r="U24" s="36">
        <f>SUMIFS(СВЦЭМ!$C$33:$C$776,СВЦЭМ!$A$33:$A$776,$A24,СВЦЭМ!$B$33:$B$776,U$11)+'СЕТ СН'!$F$12+СВЦЭМ!$D$10+'СЕТ СН'!$F$5-'СЕТ СН'!$F$20</f>
        <v>3384.2389189999999</v>
      </c>
      <c r="V24" s="36">
        <f>SUMIFS(СВЦЭМ!$C$33:$C$776,СВЦЭМ!$A$33:$A$776,$A24,СВЦЭМ!$B$33:$B$776,V$11)+'СЕТ СН'!$F$12+СВЦЭМ!$D$10+'СЕТ СН'!$F$5-'СЕТ СН'!$F$20</f>
        <v>3370.7858731400001</v>
      </c>
      <c r="W24" s="36">
        <f>SUMIFS(СВЦЭМ!$C$33:$C$776,СВЦЭМ!$A$33:$A$776,$A24,СВЦЭМ!$B$33:$B$776,W$11)+'СЕТ СН'!$F$12+СВЦЭМ!$D$10+'СЕТ СН'!$F$5-'СЕТ СН'!$F$20</f>
        <v>3361.49698188</v>
      </c>
      <c r="X24" s="36">
        <f>SUMIFS(СВЦЭМ!$C$33:$C$776,СВЦЭМ!$A$33:$A$776,$A24,СВЦЭМ!$B$33:$B$776,X$11)+'СЕТ СН'!$F$12+СВЦЭМ!$D$10+'СЕТ СН'!$F$5-'СЕТ СН'!$F$20</f>
        <v>3342.9425295599999</v>
      </c>
      <c r="Y24" s="36">
        <f>SUMIFS(СВЦЭМ!$C$33:$C$776,СВЦЭМ!$A$33:$A$776,$A24,СВЦЭМ!$B$33:$B$776,Y$11)+'СЕТ СН'!$F$12+СВЦЭМ!$D$10+'СЕТ СН'!$F$5-'СЕТ СН'!$F$20</f>
        <v>3354.19890575</v>
      </c>
    </row>
    <row r="25" spans="1:25" ht="15.75" x14ac:dyDescent="0.2">
      <c r="A25" s="35">
        <f t="shared" si="0"/>
        <v>44149</v>
      </c>
      <c r="B25" s="36">
        <f>SUMIFS(СВЦЭМ!$C$33:$C$776,СВЦЭМ!$A$33:$A$776,$A25,СВЦЭМ!$B$33:$B$776,B$11)+'СЕТ СН'!$F$12+СВЦЭМ!$D$10+'СЕТ СН'!$F$5-'СЕТ СН'!$F$20</f>
        <v>3403.0493619600002</v>
      </c>
      <c r="C25" s="36">
        <f>SUMIFS(СВЦЭМ!$C$33:$C$776,СВЦЭМ!$A$33:$A$776,$A25,СВЦЭМ!$B$33:$B$776,C$11)+'СЕТ СН'!$F$12+СВЦЭМ!$D$10+'СЕТ СН'!$F$5-'СЕТ СН'!$F$20</f>
        <v>3468.7358562300001</v>
      </c>
      <c r="D25" s="36">
        <f>SUMIFS(СВЦЭМ!$C$33:$C$776,СВЦЭМ!$A$33:$A$776,$A25,СВЦЭМ!$B$33:$B$776,D$11)+'СЕТ СН'!$F$12+СВЦЭМ!$D$10+'СЕТ СН'!$F$5-'СЕТ СН'!$F$20</f>
        <v>3525.2569700700001</v>
      </c>
      <c r="E25" s="36">
        <f>SUMIFS(СВЦЭМ!$C$33:$C$776,СВЦЭМ!$A$33:$A$776,$A25,СВЦЭМ!$B$33:$B$776,E$11)+'СЕТ СН'!$F$12+СВЦЭМ!$D$10+'СЕТ СН'!$F$5-'СЕТ СН'!$F$20</f>
        <v>3532.9318017999999</v>
      </c>
      <c r="F25" s="36">
        <f>SUMIFS(СВЦЭМ!$C$33:$C$776,СВЦЭМ!$A$33:$A$776,$A25,СВЦЭМ!$B$33:$B$776,F$11)+'СЕТ СН'!$F$12+СВЦЭМ!$D$10+'СЕТ СН'!$F$5-'СЕТ СН'!$F$20</f>
        <v>3519.8059452400003</v>
      </c>
      <c r="G25" s="36">
        <f>SUMIFS(СВЦЭМ!$C$33:$C$776,СВЦЭМ!$A$33:$A$776,$A25,СВЦЭМ!$B$33:$B$776,G$11)+'СЕТ СН'!$F$12+СВЦЭМ!$D$10+'СЕТ СН'!$F$5-'СЕТ СН'!$F$20</f>
        <v>3504.2438646400001</v>
      </c>
      <c r="H25" s="36">
        <f>SUMIFS(СВЦЭМ!$C$33:$C$776,СВЦЭМ!$A$33:$A$776,$A25,СВЦЭМ!$B$33:$B$776,H$11)+'СЕТ СН'!$F$12+СВЦЭМ!$D$10+'СЕТ СН'!$F$5-'СЕТ СН'!$F$20</f>
        <v>3481.9051857599998</v>
      </c>
      <c r="I25" s="36">
        <f>SUMIFS(СВЦЭМ!$C$33:$C$776,СВЦЭМ!$A$33:$A$776,$A25,СВЦЭМ!$B$33:$B$776,I$11)+'СЕТ СН'!$F$12+СВЦЭМ!$D$10+'СЕТ СН'!$F$5-'СЕТ СН'!$F$20</f>
        <v>3465.7274996000001</v>
      </c>
      <c r="J25" s="36">
        <f>SUMIFS(СВЦЭМ!$C$33:$C$776,СВЦЭМ!$A$33:$A$776,$A25,СВЦЭМ!$B$33:$B$776,J$11)+'СЕТ СН'!$F$12+СВЦЭМ!$D$10+'СЕТ СН'!$F$5-'СЕТ СН'!$F$20</f>
        <v>3448.0479432900001</v>
      </c>
      <c r="K25" s="36">
        <f>SUMIFS(СВЦЭМ!$C$33:$C$776,СВЦЭМ!$A$33:$A$776,$A25,СВЦЭМ!$B$33:$B$776,K$11)+'СЕТ СН'!$F$12+СВЦЭМ!$D$10+'СЕТ СН'!$F$5-'СЕТ СН'!$F$20</f>
        <v>3427.0472873399999</v>
      </c>
      <c r="L25" s="36">
        <f>SUMIFS(СВЦЭМ!$C$33:$C$776,СВЦЭМ!$A$33:$A$776,$A25,СВЦЭМ!$B$33:$B$776,L$11)+'СЕТ СН'!$F$12+СВЦЭМ!$D$10+'СЕТ СН'!$F$5-'СЕТ СН'!$F$20</f>
        <v>3399.6752615699997</v>
      </c>
      <c r="M25" s="36">
        <f>SUMIFS(СВЦЭМ!$C$33:$C$776,СВЦЭМ!$A$33:$A$776,$A25,СВЦЭМ!$B$33:$B$776,M$11)+'СЕТ СН'!$F$12+СВЦЭМ!$D$10+'СЕТ СН'!$F$5-'СЕТ СН'!$F$20</f>
        <v>3351.1420320299999</v>
      </c>
      <c r="N25" s="36">
        <f>SUMIFS(СВЦЭМ!$C$33:$C$776,СВЦЭМ!$A$33:$A$776,$A25,СВЦЭМ!$B$33:$B$776,N$11)+'СЕТ СН'!$F$12+СВЦЭМ!$D$10+'СЕТ СН'!$F$5-'СЕТ СН'!$F$20</f>
        <v>3347.5107419400001</v>
      </c>
      <c r="O25" s="36">
        <f>SUMIFS(СВЦЭМ!$C$33:$C$776,СВЦЭМ!$A$33:$A$776,$A25,СВЦЭМ!$B$33:$B$776,O$11)+'СЕТ СН'!$F$12+СВЦЭМ!$D$10+'СЕТ СН'!$F$5-'СЕТ СН'!$F$20</f>
        <v>3372.6649566400001</v>
      </c>
      <c r="P25" s="36">
        <f>SUMIFS(СВЦЭМ!$C$33:$C$776,СВЦЭМ!$A$33:$A$776,$A25,СВЦЭМ!$B$33:$B$776,P$11)+'СЕТ СН'!$F$12+СВЦЭМ!$D$10+'СЕТ СН'!$F$5-'СЕТ СН'!$F$20</f>
        <v>3388.7448510300001</v>
      </c>
      <c r="Q25" s="36">
        <f>SUMIFS(СВЦЭМ!$C$33:$C$776,СВЦЭМ!$A$33:$A$776,$A25,СВЦЭМ!$B$33:$B$776,Q$11)+'СЕТ СН'!$F$12+СВЦЭМ!$D$10+'СЕТ СН'!$F$5-'СЕТ СН'!$F$20</f>
        <v>3388.8441107600001</v>
      </c>
      <c r="R25" s="36">
        <f>SUMIFS(СВЦЭМ!$C$33:$C$776,СВЦЭМ!$A$33:$A$776,$A25,СВЦЭМ!$B$33:$B$776,R$11)+'СЕТ СН'!$F$12+СВЦЭМ!$D$10+'СЕТ СН'!$F$5-'СЕТ СН'!$F$20</f>
        <v>3384.16069917</v>
      </c>
      <c r="S25" s="36">
        <f>SUMIFS(СВЦЭМ!$C$33:$C$776,СВЦЭМ!$A$33:$A$776,$A25,СВЦЭМ!$B$33:$B$776,S$11)+'СЕТ СН'!$F$12+СВЦЭМ!$D$10+'СЕТ СН'!$F$5-'СЕТ СН'!$F$20</f>
        <v>3353.88104303</v>
      </c>
      <c r="T25" s="36">
        <f>SUMIFS(СВЦЭМ!$C$33:$C$776,СВЦЭМ!$A$33:$A$776,$A25,СВЦЭМ!$B$33:$B$776,T$11)+'СЕТ СН'!$F$12+СВЦЭМ!$D$10+'СЕТ СН'!$F$5-'СЕТ СН'!$F$20</f>
        <v>3324.6559776099998</v>
      </c>
      <c r="U25" s="36">
        <f>SUMIFS(СВЦЭМ!$C$33:$C$776,СВЦЭМ!$A$33:$A$776,$A25,СВЦЭМ!$B$33:$B$776,U$11)+'СЕТ СН'!$F$12+СВЦЭМ!$D$10+'СЕТ СН'!$F$5-'СЕТ СН'!$F$20</f>
        <v>3328.4207279900002</v>
      </c>
      <c r="V25" s="36">
        <f>SUMIFS(СВЦЭМ!$C$33:$C$776,СВЦЭМ!$A$33:$A$776,$A25,СВЦЭМ!$B$33:$B$776,V$11)+'СЕТ СН'!$F$12+СВЦЭМ!$D$10+'СЕТ СН'!$F$5-'СЕТ СН'!$F$20</f>
        <v>3356.30082601</v>
      </c>
      <c r="W25" s="36">
        <f>SUMIFS(СВЦЭМ!$C$33:$C$776,СВЦЭМ!$A$33:$A$776,$A25,СВЦЭМ!$B$33:$B$776,W$11)+'СЕТ СН'!$F$12+СВЦЭМ!$D$10+'СЕТ СН'!$F$5-'СЕТ СН'!$F$20</f>
        <v>3373.5997733099998</v>
      </c>
      <c r="X25" s="36">
        <f>SUMIFS(СВЦЭМ!$C$33:$C$776,СВЦЭМ!$A$33:$A$776,$A25,СВЦЭМ!$B$33:$B$776,X$11)+'СЕТ СН'!$F$12+СВЦЭМ!$D$10+'СЕТ СН'!$F$5-'СЕТ СН'!$F$20</f>
        <v>3382.3608211999999</v>
      </c>
      <c r="Y25" s="36">
        <f>SUMIFS(СВЦЭМ!$C$33:$C$776,СВЦЭМ!$A$33:$A$776,$A25,СВЦЭМ!$B$33:$B$776,Y$11)+'СЕТ СН'!$F$12+СВЦЭМ!$D$10+'СЕТ СН'!$F$5-'СЕТ СН'!$F$20</f>
        <v>3378.0020618799999</v>
      </c>
    </row>
    <row r="26" spans="1:25" ht="15.75" x14ac:dyDescent="0.2">
      <c r="A26" s="35">
        <f t="shared" si="0"/>
        <v>44150</v>
      </c>
      <c r="B26" s="36">
        <f>SUMIFS(СВЦЭМ!$C$33:$C$776,СВЦЭМ!$A$33:$A$776,$A26,СВЦЭМ!$B$33:$B$776,B$11)+'СЕТ СН'!$F$12+СВЦЭМ!$D$10+'СЕТ СН'!$F$5-'СЕТ СН'!$F$20</f>
        <v>3401.5253865</v>
      </c>
      <c r="C26" s="36">
        <f>SUMIFS(СВЦЭМ!$C$33:$C$776,СВЦЭМ!$A$33:$A$776,$A26,СВЦЭМ!$B$33:$B$776,C$11)+'СЕТ СН'!$F$12+СВЦЭМ!$D$10+'СЕТ СН'!$F$5-'СЕТ СН'!$F$20</f>
        <v>3480.8424879899999</v>
      </c>
      <c r="D26" s="36">
        <f>SUMIFS(СВЦЭМ!$C$33:$C$776,СВЦЭМ!$A$33:$A$776,$A26,СВЦЭМ!$B$33:$B$776,D$11)+'СЕТ СН'!$F$12+СВЦЭМ!$D$10+'СЕТ СН'!$F$5-'СЕТ СН'!$F$20</f>
        <v>3543.1508072199999</v>
      </c>
      <c r="E26" s="36">
        <f>SUMIFS(СВЦЭМ!$C$33:$C$776,СВЦЭМ!$A$33:$A$776,$A26,СВЦЭМ!$B$33:$B$776,E$11)+'СЕТ СН'!$F$12+СВЦЭМ!$D$10+'СЕТ СН'!$F$5-'СЕТ СН'!$F$20</f>
        <v>3555.7551478</v>
      </c>
      <c r="F26" s="36">
        <f>SUMIFS(СВЦЭМ!$C$33:$C$776,СВЦЭМ!$A$33:$A$776,$A26,СВЦЭМ!$B$33:$B$776,F$11)+'СЕТ СН'!$F$12+СВЦЭМ!$D$10+'СЕТ СН'!$F$5-'СЕТ СН'!$F$20</f>
        <v>3560.6380322300001</v>
      </c>
      <c r="G26" s="36">
        <f>SUMIFS(СВЦЭМ!$C$33:$C$776,СВЦЭМ!$A$33:$A$776,$A26,СВЦЭМ!$B$33:$B$776,G$11)+'СЕТ СН'!$F$12+СВЦЭМ!$D$10+'СЕТ СН'!$F$5-'СЕТ СН'!$F$20</f>
        <v>3548.1515836200001</v>
      </c>
      <c r="H26" s="36">
        <f>SUMIFS(СВЦЭМ!$C$33:$C$776,СВЦЭМ!$A$33:$A$776,$A26,СВЦЭМ!$B$33:$B$776,H$11)+'СЕТ СН'!$F$12+СВЦЭМ!$D$10+'СЕТ СН'!$F$5-'СЕТ СН'!$F$20</f>
        <v>3536.83502787</v>
      </c>
      <c r="I26" s="36">
        <f>SUMIFS(СВЦЭМ!$C$33:$C$776,СВЦЭМ!$A$33:$A$776,$A26,СВЦЭМ!$B$33:$B$776,I$11)+'СЕТ СН'!$F$12+СВЦЭМ!$D$10+'СЕТ СН'!$F$5-'СЕТ СН'!$F$20</f>
        <v>3509.0914511599999</v>
      </c>
      <c r="J26" s="36">
        <f>SUMIFS(СВЦЭМ!$C$33:$C$776,СВЦЭМ!$A$33:$A$776,$A26,СВЦЭМ!$B$33:$B$776,J$11)+'СЕТ СН'!$F$12+СВЦЭМ!$D$10+'СЕТ СН'!$F$5-'СЕТ СН'!$F$20</f>
        <v>3487.2647969499999</v>
      </c>
      <c r="K26" s="36">
        <f>SUMIFS(СВЦЭМ!$C$33:$C$776,СВЦЭМ!$A$33:$A$776,$A26,СВЦЭМ!$B$33:$B$776,K$11)+'СЕТ СН'!$F$12+СВЦЭМ!$D$10+'СЕТ СН'!$F$5-'СЕТ СН'!$F$20</f>
        <v>3472.7294675100002</v>
      </c>
      <c r="L26" s="36">
        <f>SUMIFS(СВЦЭМ!$C$33:$C$776,СВЦЭМ!$A$33:$A$776,$A26,СВЦЭМ!$B$33:$B$776,L$11)+'СЕТ СН'!$F$12+СВЦЭМ!$D$10+'СЕТ СН'!$F$5-'СЕТ СН'!$F$20</f>
        <v>3429.3311229000001</v>
      </c>
      <c r="M26" s="36">
        <f>SUMIFS(СВЦЭМ!$C$33:$C$776,СВЦЭМ!$A$33:$A$776,$A26,СВЦЭМ!$B$33:$B$776,M$11)+'СЕТ СН'!$F$12+СВЦЭМ!$D$10+'СЕТ СН'!$F$5-'СЕТ СН'!$F$20</f>
        <v>3370.9772089099997</v>
      </c>
      <c r="N26" s="36">
        <f>SUMIFS(СВЦЭМ!$C$33:$C$776,СВЦЭМ!$A$33:$A$776,$A26,СВЦЭМ!$B$33:$B$776,N$11)+'СЕТ СН'!$F$12+СВЦЭМ!$D$10+'СЕТ СН'!$F$5-'СЕТ СН'!$F$20</f>
        <v>3362.5779411100002</v>
      </c>
      <c r="O26" s="36">
        <f>SUMIFS(СВЦЭМ!$C$33:$C$776,СВЦЭМ!$A$33:$A$776,$A26,СВЦЭМ!$B$33:$B$776,O$11)+'СЕТ СН'!$F$12+СВЦЭМ!$D$10+'СЕТ СН'!$F$5-'СЕТ СН'!$F$20</f>
        <v>3368.10506248</v>
      </c>
      <c r="P26" s="36">
        <f>SUMIFS(СВЦЭМ!$C$33:$C$776,СВЦЭМ!$A$33:$A$776,$A26,СВЦЭМ!$B$33:$B$776,P$11)+'СЕТ СН'!$F$12+СВЦЭМ!$D$10+'СЕТ СН'!$F$5-'СЕТ СН'!$F$20</f>
        <v>3372.7960349499999</v>
      </c>
      <c r="Q26" s="36">
        <f>SUMIFS(СВЦЭМ!$C$33:$C$776,СВЦЭМ!$A$33:$A$776,$A26,СВЦЭМ!$B$33:$B$776,Q$11)+'СЕТ СН'!$F$12+СВЦЭМ!$D$10+'СЕТ СН'!$F$5-'СЕТ СН'!$F$20</f>
        <v>3369.17616107</v>
      </c>
      <c r="R26" s="36">
        <f>SUMIFS(СВЦЭМ!$C$33:$C$776,СВЦЭМ!$A$33:$A$776,$A26,СВЦЭМ!$B$33:$B$776,R$11)+'СЕТ СН'!$F$12+СВЦЭМ!$D$10+'СЕТ СН'!$F$5-'СЕТ СН'!$F$20</f>
        <v>3367.4456311200001</v>
      </c>
      <c r="S26" s="36">
        <f>SUMIFS(СВЦЭМ!$C$33:$C$776,СВЦЭМ!$A$33:$A$776,$A26,СВЦЭМ!$B$33:$B$776,S$11)+'СЕТ СН'!$F$12+СВЦЭМ!$D$10+'СЕТ СН'!$F$5-'СЕТ СН'!$F$20</f>
        <v>3350.9255252299999</v>
      </c>
      <c r="T26" s="36">
        <f>SUMIFS(СВЦЭМ!$C$33:$C$776,СВЦЭМ!$A$33:$A$776,$A26,СВЦЭМ!$B$33:$B$776,T$11)+'СЕТ СН'!$F$12+СВЦЭМ!$D$10+'СЕТ СН'!$F$5-'СЕТ СН'!$F$20</f>
        <v>3321.69689827</v>
      </c>
      <c r="U26" s="36">
        <f>SUMIFS(СВЦЭМ!$C$33:$C$776,СВЦЭМ!$A$33:$A$776,$A26,СВЦЭМ!$B$33:$B$776,U$11)+'СЕТ СН'!$F$12+СВЦЭМ!$D$10+'СЕТ СН'!$F$5-'СЕТ СН'!$F$20</f>
        <v>3321.7056603000001</v>
      </c>
      <c r="V26" s="36">
        <f>SUMIFS(СВЦЭМ!$C$33:$C$776,СВЦЭМ!$A$33:$A$776,$A26,СВЦЭМ!$B$33:$B$776,V$11)+'СЕТ СН'!$F$12+СВЦЭМ!$D$10+'СЕТ СН'!$F$5-'СЕТ СН'!$F$20</f>
        <v>3340.7804302899999</v>
      </c>
      <c r="W26" s="36">
        <f>SUMIFS(СВЦЭМ!$C$33:$C$776,СВЦЭМ!$A$33:$A$776,$A26,СВЦЭМ!$B$33:$B$776,W$11)+'СЕТ СН'!$F$12+СВЦЭМ!$D$10+'СЕТ СН'!$F$5-'СЕТ СН'!$F$20</f>
        <v>3353.7433939100001</v>
      </c>
      <c r="X26" s="36">
        <f>SUMIFS(СВЦЭМ!$C$33:$C$776,СВЦЭМ!$A$33:$A$776,$A26,СВЦЭМ!$B$33:$B$776,X$11)+'СЕТ СН'!$F$12+СВЦЭМ!$D$10+'СЕТ СН'!$F$5-'СЕТ СН'!$F$20</f>
        <v>3367.6863656</v>
      </c>
      <c r="Y26" s="36">
        <f>SUMIFS(СВЦЭМ!$C$33:$C$776,СВЦЭМ!$A$33:$A$776,$A26,СВЦЭМ!$B$33:$B$776,Y$11)+'СЕТ СН'!$F$12+СВЦЭМ!$D$10+'СЕТ СН'!$F$5-'СЕТ СН'!$F$20</f>
        <v>3373.8615023000002</v>
      </c>
    </row>
    <row r="27" spans="1:25" ht="15.75" x14ac:dyDescent="0.2">
      <c r="A27" s="35">
        <f t="shared" si="0"/>
        <v>44151</v>
      </c>
      <c r="B27" s="36">
        <f>SUMIFS(СВЦЭМ!$C$33:$C$776,СВЦЭМ!$A$33:$A$776,$A27,СВЦЭМ!$B$33:$B$776,B$11)+'СЕТ СН'!$F$12+СВЦЭМ!$D$10+'СЕТ СН'!$F$5-'СЕТ СН'!$F$20</f>
        <v>3446.0390165499998</v>
      </c>
      <c r="C27" s="36">
        <f>SUMIFS(СВЦЭМ!$C$33:$C$776,СВЦЭМ!$A$33:$A$776,$A27,СВЦЭМ!$B$33:$B$776,C$11)+'СЕТ СН'!$F$12+СВЦЭМ!$D$10+'СЕТ СН'!$F$5-'СЕТ СН'!$F$20</f>
        <v>3528.4161353499999</v>
      </c>
      <c r="D27" s="36">
        <f>SUMIFS(СВЦЭМ!$C$33:$C$776,СВЦЭМ!$A$33:$A$776,$A27,СВЦЭМ!$B$33:$B$776,D$11)+'СЕТ СН'!$F$12+СВЦЭМ!$D$10+'СЕТ СН'!$F$5-'СЕТ СН'!$F$20</f>
        <v>3586.9508524399998</v>
      </c>
      <c r="E27" s="36">
        <f>SUMIFS(СВЦЭМ!$C$33:$C$776,СВЦЭМ!$A$33:$A$776,$A27,СВЦЭМ!$B$33:$B$776,E$11)+'СЕТ СН'!$F$12+СВЦЭМ!$D$10+'СЕТ СН'!$F$5-'СЕТ СН'!$F$20</f>
        <v>3594.4387982199996</v>
      </c>
      <c r="F27" s="36">
        <f>SUMIFS(СВЦЭМ!$C$33:$C$776,СВЦЭМ!$A$33:$A$776,$A27,СВЦЭМ!$B$33:$B$776,F$11)+'СЕТ СН'!$F$12+СВЦЭМ!$D$10+'СЕТ СН'!$F$5-'СЕТ СН'!$F$20</f>
        <v>3588.4736513400003</v>
      </c>
      <c r="G27" s="36">
        <f>SUMIFS(СВЦЭМ!$C$33:$C$776,СВЦЭМ!$A$33:$A$776,$A27,СВЦЭМ!$B$33:$B$776,G$11)+'СЕТ СН'!$F$12+СВЦЭМ!$D$10+'СЕТ СН'!$F$5-'СЕТ СН'!$F$20</f>
        <v>3571.29632855</v>
      </c>
      <c r="H27" s="36">
        <f>SUMIFS(СВЦЭМ!$C$33:$C$776,СВЦЭМ!$A$33:$A$776,$A27,СВЦЭМ!$B$33:$B$776,H$11)+'СЕТ СН'!$F$12+СВЦЭМ!$D$10+'СЕТ СН'!$F$5-'СЕТ СН'!$F$20</f>
        <v>3521.65307321</v>
      </c>
      <c r="I27" s="36">
        <f>SUMIFS(СВЦЭМ!$C$33:$C$776,СВЦЭМ!$A$33:$A$776,$A27,СВЦЭМ!$B$33:$B$776,I$11)+'СЕТ СН'!$F$12+СВЦЭМ!$D$10+'СЕТ СН'!$F$5-'СЕТ СН'!$F$20</f>
        <v>3483.7839087399998</v>
      </c>
      <c r="J27" s="36">
        <f>SUMIFS(СВЦЭМ!$C$33:$C$776,СВЦЭМ!$A$33:$A$776,$A27,СВЦЭМ!$B$33:$B$776,J$11)+'СЕТ СН'!$F$12+СВЦЭМ!$D$10+'СЕТ СН'!$F$5-'СЕТ СН'!$F$20</f>
        <v>3468.0381081</v>
      </c>
      <c r="K27" s="36">
        <f>SUMIFS(СВЦЭМ!$C$33:$C$776,СВЦЭМ!$A$33:$A$776,$A27,СВЦЭМ!$B$33:$B$776,K$11)+'СЕТ СН'!$F$12+СВЦЭМ!$D$10+'СЕТ СН'!$F$5-'СЕТ СН'!$F$20</f>
        <v>3471.0082569300002</v>
      </c>
      <c r="L27" s="36">
        <f>SUMIFS(СВЦЭМ!$C$33:$C$776,СВЦЭМ!$A$33:$A$776,$A27,СВЦЭМ!$B$33:$B$776,L$11)+'СЕТ СН'!$F$12+СВЦЭМ!$D$10+'СЕТ СН'!$F$5-'СЕТ СН'!$F$20</f>
        <v>3435.1243438199999</v>
      </c>
      <c r="M27" s="36">
        <f>SUMIFS(СВЦЭМ!$C$33:$C$776,СВЦЭМ!$A$33:$A$776,$A27,СВЦЭМ!$B$33:$B$776,M$11)+'СЕТ СН'!$F$12+СВЦЭМ!$D$10+'СЕТ СН'!$F$5-'СЕТ СН'!$F$20</f>
        <v>3393.9358387900002</v>
      </c>
      <c r="N27" s="36">
        <f>SUMIFS(СВЦЭМ!$C$33:$C$776,СВЦЭМ!$A$33:$A$776,$A27,СВЦЭМ!$B$33:$B$776,N$11)+'СЕТ СН'!$F$12+СВЦЭМ!$D$10+'СЕТ СН'!$F$5-'СЕТ СН'!$F$20</f>
        <v>3381.1682139599998</v>
      </c>
      <c r="O27" s="36">
        <f>SUMIFS(СВЦЭМ!$C$33:$C$776,СВЦЭМ!$A$33:$A$776,$A27,СВЦЭМ!$B$33:$B$776,O$11)+'СЕТ СН'!$F$12+СВЦЭМ!$D$10+'СЕТ СН'!$F$5-'СЕТ СН'!$F$20</f>
        <v>3390.9454381300002</v>
      </c>
      <c r="P27" s="36">
        <f>SUMIFS(СВЦЭМ!$C$33:$C$776,СВЦЭМ!$A$33:$A$776,$A27,СВЦЭМ!$B$33:$B$776,P$11)+'СЕТ СН'!$F$12+СВЦЭМ!$D$10+'СЕТ СН'!$F$5-'СЕТ СН'!$F$20</f>
        <v>3396.2298934800001</v>
      </c>
      <c r="Q27" s="36">
        <f>SUMIFS(СВЦЭМ!$C$33:$C$776,СВЦЭМ!$A$33:$A$776,$A27,СВЦЭМ!$B$33:$B$776,Q$11)+'СЕТ СН'!$F$12+СВЦЭМ!$D$10+'СЕТ СН'!$F$5-'СЕТ СН'!$F$20</f>
        <v>3398.4301379399999</v>
      </c>
      <c r="R27" s="36">
        <f>SUMIFS(СВЦЭМ!$C$33:$C$776,СВЦЭМ!$A$33:$A$776,$A27,СВЦЭМ!$B$33:$B$776,R$11)+'СЕТ СН'!$F$12+СВЦЭМ!$D$10+'СЕТ СН'!$F$5-'СЕТ СН'!$F$20</f>
        <v>3387.0205002399998</v>
      </c>
      <c r="S27" s="36">
        <f>SUMIFS(СВЦЭМ!$C$33:$C$776,СВЦЭМ!$A$33:$A$776,$A27,СВЦЭМ!$B$33:$B$776,S$11)+'СЕТ СН'!$F$12+СВЦЭМ!$D$10+'СЕТ СН'!$F$5-'СЕТ СН'!$F$20</f>
        <v>3376.0351294000002</v>
      </c>
      <c r="T27" s="36">
        <f>SUMIFS(СВЦЭМ!$C$33:$C$776,СВЦЭМ!$A$33:$A$776,$A27,СВЦЭМ!$B$33:$B$776,T$11)+'СЕТ СН'!$F$12+СВЦЭМ!$D$10+'СЕТ СН'!$F$5-'СЕТ СН'!$F$20</f>
        <v>3360.9514755999999</v>
      </c>
      <c r="U27" s="36">
        <f>SUMIFS(СВЦЭМ!$C$33:$C$776,СВЦЭМ!$A$33:$A$776,$A27,СВЦЭМ!$B$33:$B$776,U$11)+'СЕТ СН'!$F$12+СВЦЭМ!$D$10+'СЕТ СН'!$F$5-'СЕТ СН'!$F$20</f>
        <v>3335.83283966</v>
      </c>
      <c r="V27" s="36">
        <f>SUMIFS(СВЦЭМ!$C$33:$C$776,СВЦЭМ!$A$33:$A$776,$A27,СВЦЭМ!$B$33:$B$776,V$11)+'СЕТ СН'!$F$12+СВЦЭМ!$D$10+'СЕТ СН'!$F$5-'СЕТ СН'!$F$20</f>
        <v>3337.9510577699998</v>
      </c>
      <c r="W27" s="36">
        <f>SUMIFS(СВЦЭМ!$C$33:$C$776,СВЦЭМ!$A$33:$A$776,$A27,СВЦЭМ!$B$33:$B$776,W$11)+'СЕТ СН'!$F$12+СВЦЭМ!$D$10+'СЕТ СН'!$F$5-'СЕТ СН'!$F$20</f>
        <v>3354.17348025</v>
      </c>
      <c r="X27" s="36">
        <f>SUMIFS(СВЦЭМ!$C$33:$C$776,СВЦЭМ!$A$33:$A$776,$A27,СВЦЭМ!$B$33:$B$776,X$11)+'СЕТ СН'!$F$12+СВЦЭМ!$D$10+'СЕТ СН'!$F$5-'СЕТ СН'!$F$20</f>
        <v>3365.43308656</v>
      </c>
      <c r="Y27" s="36">
        <f>SUMIFS(СВЦЭМ!$C$33:$C$776,СВЦЭМ!$A$33:$A$776,$A27,СВЦЭМ!$B$33:$B$776,Y$11)+'СЕТ СН'!$F$12+СВЦЭМ!$D$10+'СЕТ СН'!$F$5-'СЕТ СН'!$F$20</f>
        <v>3391.83843897</v>
      </c>
    </row>
    <row r="28" spans="1:25" ht="15.75" x14ac:dyDescent="0.2">
      <c r="A28" s="35">
        <f t="shared" si="0"/>
        <v>44152</v>
      </c>
      <c r="B28" s="36">
        <f>SUMIFS(СВЦЭМ!$C$33:$C$776,СВЦЭМ!$A$33:$A$776,$A28,СВЦЭМ!$B$33:$B$776,B$11)+'СЕТ СН'!$F$12+СВЦЭМ!$D$10+'СЕТ СН'!$F$5-'СЕТ СН'!$F$20</f>
        <v>3414.52659735</v>
      </c>
      <c r="C28" s="36">
        <f>SUMIFS(СВЦЭМ!$C$33:$C$776,СВЦЭМ!$A$33:$A$776,$A28,СВЦЭМ!$B$33:$B$776,C$11)+'СЕТ СН'!$F$12+СВЦЭМ!$D$10+'СЕТ СН'!$F$5-'СЕТ СН'!$F$20</f>
        <v>3488.6106384499999</v>
      </c>
      <c r="D28" s="36">
        <f>SUMIFS(СВЦЭМ!$C$33:$C$776,СВЦЭМ!$A$33:$A$776,$A28,СВЦЭМ!$B$33:$B$776,D$11)+'СЕТ СН'!$F$12+СВЦЭМ!$D$10+'СЕТ СН'!$F$5-'СЕТ СН'!$F$20</f>
        <v>3545.4032959599999</v>
      </c>
      <c r="E28" s="36">
        <f>SUMIFS(СВЦЭМ!$C$33:$C$776,СВЦЭМ!$A$33:$A$776,$A28,СВЦЭМ!$B$33:$B$776,E$11)+'СЕТ СН'!$F$12+СВЦЭМ!$D$10+'СЕТ СН'!$F$5-'СЕТ СН'!$F$20</f>
        <v>3549.062649</v>
      </c>
      <c r="F28" s="36">
        <f>SUMIFS(СВЦЭМ!$C$33:$C$776,СВЦЭМ!$A$33:$A$776,$A28,СВЦЭМ!$B$33:$B$776,F$11)+'СЕТ СН'!$F$12+СВЦЭМ!$D$10+'СЕТ СН'!$F$5-'СЕТ СН'!$F$20</f>
        <v>3551.2566396000002</v>
      </c>
      <c r="G28" s="36">
        <f>SUMIFS(СВЦЭМ!$C$33:$C$776,СВЦЭМ!$A$33:$A$776,$A28,СВЦЭМ!$B$33:$B$776,G$11)+'СЕТ СН'!$F$12+СВЦЭМ!$D$10+'СЕТ СН'!$F$5-'СЕТ СН'!$F$20</f>
        <v>3542.11425448</v>
      </c>
      <c r="H28" s="36">
        <f>SUMIFS(СВЦЭМ!$C$33:$C$776,СВЦЭМ!$A$33:$A$776,$A28,СВЦЭМ!$B$33:$B$776,H$11)+'СЕТ СН'!$F$12+СВЦЭМ!$D$10+'СЕТ СН'!$F$5-'СЕТ СН'!$F$20</f>
        <v>3504.1566260499999</v>
      </c>
      <c r="I28" s="36">
        <f>SUMIFS(СВЦЭМ!$C$33:$C$776,СВЦЭМ!$A$33:$A$776,$A28,СВЦЭМ!$B$33:$B$776,I$11)+'СЕТ СН'!$F$12+СВЦЭМ!$D$10+'СЕТ СН'!$F$5-'СЕТ СН'!$F$20</f>
        <v>3457.6561165499998</v>
      </c>
      <c r="J28" s="36">
        <f>SUMIFS(СВЦЭМ!$C$33:$C$776,СВЦЭМ!$A$33:$A$776,$A28,СВЦЭМ!$B$33:$B$776,J$11)+'СЕТ СН'!$F$12+СВЦЭМ!$D$10+'СЕТ СН'!$F$5-'СЕТ СН'!$F$20</f>
        <v>3429.08069277</v>
      </c>
      <c r="K28" s="36">
        <f>SUMIFS(СВЦЭМ!$C$33:$C$776,СВЦЭМ!$A$33:$A$776,$A28,СВЦЭМ!$B$33:$B$776,K$11)+'СЕТ СН'!$F$12+СВЦЭМ!$D$10+'СЕТ СН'!$F$5-'СЕТ СН'!$F$20</f>
        <v>3477.6417410200002</v>
      </c>
      <c r="L28" s="36">
        <f>SUMIFS(СВЦЭМ!$C$33:$C$776,СВЦЭМ!$A$33:$A$776,$A28,СВЦЭМ!$B$33:$B$776,L$11)+'СЕТ СН'!$F$12+СВЦЭМ!$D$10+'СЕТ СН'!$F$5-'СЕТ СН'!$F$20</f>
        <v>3437.48178121</v>
      </c>
      <c r="M28" s="36">
        <f>SUMIFS(СВЦЭМ!$C$33:$C$776,СВЦЭМ!$A$33:$A$776,$A28,СВЦЭМ!$B$33:$B$776,M$11)+'СЕТ СН'!$F$12+СВЦЭМ!$D$10+'СЕТ СН'!$F$5-'СЕТ СН'!$F$20</f>
        <v>3370.70843754</v>
      </c>
      <c r="N28" s="36">
        <f>SUMIFS(СВЦЭМ!$C$33:$C$776,СВЦЭМ!$A$33:$A$776,$A28,СВЦЭМ!$B$33:$B$776,N$11)+'СЕТ СН'!$F$12+СВЦЭМ!$D$10+'СЕТ СН'!$F$5-'СЕТ СН'!$F$20</f>
        <v>3357.40763376</v>
      </c>
      <c r="O28" s="36">
        <f>SUMIFS(СВЦЭМ!$C$33:$C$776,СВЦЭМ!$A$33:$A$776,$A28,СВЦЭМ!$B$33:$B$776,O$11)+'СЕТ СН'!$F$12+СВЦЭМ!$D$10+'СЕТ СН'!$F$5-'СЕТ СН'!$F$20</f>
        <v>3361.51856069</v>
      </c>
      <c r="P28" s="36">
        <f>SUMIFS(СВЦЭМ!$C$33:$C$776,СВЦЭМ!$A$33:$A$776,$A28,СВЦЭМ!$B$33:$B$776,P$11)+'СЕТ СН'!$F$12+СВЦЭМ!$D$10+'СЕТ СН'!$F$5-'СЕТ СН'!$F$20</f>
        <v>3362.5509806300001</v>
      </c>
      <c r="Q28" s="36">
        <f>SUMIFS(СВЦЭМ!$C$33:$C$776,СВЦЭМ!$A$33:$A$776,$A28,СВЦЭМ!$B$33:$B$776,Q$11)+'СЕТ СН'!$F$12+СВЦЭМ!$D$10+'СЕТ СН'!$F$5-'СЕТ СН'!$F$20</f>
        <v>3362.3503966799999</v>
      </c>
      <c r="R28" s="36">
        <f>SUMIFS(СВЦЭМ!$C$33:$C$776,СВЦЭМ!$A$33:$A$776,$A28,СВЦЭМ!$B$33:$B$776,R$11)+'СЕТ СН'!$F$12+СВЦЭМ!$D$10+'СЕТ СН'!$F$5-'СЕТ СН'!$F$20</f>
        <v>3464.6257138199999</v>
      </c>
      <c r="S28" s="36">
        <f>SUMIFS(СВЦЭМ!$C$33:$C$776,СВЦЭМ!$A$33:$A$776,$A28,СВЦЭМ!$B$33:$B$776,S$11)+'СЕТ СН'!$F$12+СВЦЭМ!$D$10+'СЕТ СН'!$F$5-'СЕТ СН'!$F$20</f>
        <v>3436.5653753000001</v>
      </c>
      <c r="T28" s="36">
        <f>SUMIFS(СВЦЭМ!$C$33:$C$776,СВЦЭМ!$A$33:$A$776,$A28,СВЦЭМ!$B$33:$B$776,T$11)+'СЕТ СН'!$F$12+СВЦЭМ!$D$10+'СЕТ СН'!$F$5-'СЕТ СН'!$F$20</f>
        <v>3370.6927963899998</v>
      </c>
      <c r="U28" s="36">
        <f>SUMIFS(СВЦЭМ!$C$33:$C$776,СВЦЭМ!$A$33:$A$776,$A28,СВЦЭМ!$B$33:$B$776,U$11)+'СЕТ СН'!$F$12+СВЦЭМ!$D$10+'СЕТ СН'!$F$5-'СЕТ СН'!$F$20</f>
        <v>3320.7678239299998</v>
      </c>
      <c r="V28" s="36">
        <f>SUMIFS(СВЦЭМ!$C$33:$C$776,СВЦЭМ!$A$33:$A$776,$A28,СВЦЭМ!$B$33:$B$776,V$11)+'СЕТ СН'!$F$12+СВЦЭМ!$D$10+'СЕТ СН'!$F$5-'СЕТ СН'!$F$20</f>
        <v>3311.4731948200001</v>
      </c>
      <c r="W28" s="36">
        <f>SUMIFS(СВЦЭМ!$C$33:$C$776,СВЦЭМ!$A$33:$A$776,$A28,СВЦЭМ!$B$33:$B$776,W$11)+'СЕТ СН'!$F$12+СВЦЭМ!$D$10+'СЕТ СН'!$F$5-'СЕТ СН'!$F$20</f>
        <v>3343.7005181099998</v>
      </c>
      <c r="X28" s="36">
        <f>SUMIFS(СВЦЭМ!$C$33:$C$776,СВЦЭМ!$A$33:$A$776,$A28,СВЦЭМ!$B$33:$B$776,X$11)+'СЕТ СН'!$F$12+СВЦЭМ!$D$10+'СЕТ СН'!$F$5-'СЕТ СН'!$F$20</f>
        <v>3344.5409755700002</v>
      </c>
      <c r="Y28" s="36">
        <f>SUMIFS(СВЦЭМ!$C$33:$C$776,СВЦЭМ!$A$33:$A$776,$A28,СВЦЭМ!$B$33:$B$776,Y$11)+'СЕТ СН'!$F$12+СВЦЭМ!$D$10+'СЕТ СН'!$F$5-'СЕТ СН'!$F$20</f>
        <v>3363.5086410100002</v>
      </c>
    </row>
    <row r="29" spans="1:25" ht="15.75" x14ac:dyDescent="0.2">
      <c r="A29" s="35">
        <f t="shared" si="0"/>
        <v>44153</v>
      </c>
      <c r="B29" s="36">
        <f>SUMIFS(СВЦЭМ!$C$33:$C$776,СВЦЭМ!$A$33:$A$776,$A29,СВЦЭМ!$B$33:$B$776,B$11)+'СЕТ СН'!$F$12+СВЦЭМ!$D$10+'СЕТ СН'!$F$5-'СЕТ СН'!$F$20</f>
        <v>3423.07542848</v>
      </c>
      <c r="C29" s="36">
        <f>SUMIFS(СВЦЭМ!$C$33:$C$776,СВЦЭМ!$A$33:$A$776,$A29,СВЦЭМ!$B$33:$B$776,C$11)+'СЕТ СН'!$F$12+СВЦЭМ!$D$10+'СЕТ СН'!$F$5-'СЕТ СН'!$F$20</f>
        <v>3474.3275466699997</v>
      </c>
      <c r="D29" s="36">
        <f>SUMIFS(СВЦЭМ!$C$33:$C$776,СВЦЭМ!$A$33:$A$776,$A29,СВЦЭМ!$B$33:$B$776,D$11)+'СЕТ СН'!$F$12+СВЦЭМ!$D$10+'СЕТ СН'!$F$5-'СЕТ СН'!$F$20</f>
        <v>3514.8983918100002</v>
      </c>
      <c r="E29" s="36">
        <f>SUMIFS(СВЦЭМ!$C$33:$C$776,СВЦЭМ!$A$33:$A$776,$A29,СВЦЭМ!$B$33:$B$776,E$11)+'СЕТ СН'!$F$12+СВЦЭМ!$D$10+'СЕТ СН'!$F$5-'СЕТ СН'!$F$20</f>
        <v>3528.4597623300001</v>
      </c>
      <c r="F29" s="36">
        <f>SUMIFS(СВЦЭМ!$C$33:$C$776,СВЦЭМ!$A$33:$A$776,$A29,СВЦЭМ!$B$33:$B$776,F$11)+'СЕТ СН'!$F$12+СВЦЭМ!$D$10+'СЕТ СН'!$F$5-'СЕТ СН'!$F$20</f>
        <v>3524.5580885300001</v>
      </c>
      <c r="G29" s="36">
        <f>SUMIFS(СВЦЭМ!$C$33:$C$776,СВЦЭМ!$A$33:$A$776,$A29,СВЦЭМ!$B$33:$B$776,G$11)+'СЕТ СН'!$F$12+СВЦЭМ!$D$10+'СЕТ СН'!$F$5-'СЕТ СН'!$F$20</f>
        <v>3506.0340067100001</v>
      </c>
      <c r="H29" s="36">
        <f>SUMIFS(СВЦЭМ!$C$33:$C$776,СВЦЭМ!$A$33:$A$776,$A29,СВЦЭМ!$B$33:$B$776,H$11)+'СЕТ СН'!$F$12+СВЦЭМ!$D$10+'СЕТ СН'!$F$5-'СЕТ СН'!$F$20</f>
        <v>3505.9091801300001</v>
      </c>
      <c r="I29" s="36">
        <f>SUMIFS(СВЦЭМ!$C$33:$C$776,СВЦЭМ!$A$33:$A$776,$A29,СВЦЭМ!$B$33:$B$776,I$11)+'СЕТ СН'!$F$12+СВЦЭМ!$D$10+'СЕТ СН'!$F$5-'СЕТ СН'!$F$20</f>
        <v>3486.6544562600002</v>
      </c>
      <c r="J29" s="36">
        <f>SUMIFS(СВЦЭМ!$C$33:$C$776,СВЦЭМ!$A$33:$A$776,$A29,СВЦЭМ!$B$33:$B$776,J$11)+'СЕТ СН'!$F$12+СВЦЭМ!$D$10+'СЕТ СН'!$F$5-'СЕТ СН'!$F$20</f>
        <v>3460.8364276299999</v>
      </c>
      <c r="K29" s="36">
        <f>SUMIFS(СВЦЭМ!$C$33:$C$776,СВЦЭМ!$A$33:$A$776,$A29,СВЦЭМ!$B$33:$B$776,K$11)+'СЕТ СН'!$F$12+СВЦЭМ!$D$10+'СЕТ СН'!$F$5-'СЕТ СН'!$F$20</f>
        <v>3450.01696421</v>
      </c>
      <c r="L29" s="36">
        <f>SUMIFS(СВЦЭМ!$C$33:$C$776,СВЦЭМ!$A$33:$A$776,$A29,СВЦЭМ!$B$33:$B$776,L$11)+'СЕТ СН'!$F$12+СВЦЭМ!$D$10+'СЕТ СН'!$F$5-'СЕТ СН'!$F$20</f>
        <v>3419.49859122</v>
      </c>
      <c r="M29" s="36">
        <f>SUMIFS(СВЦЭМ!$C$33:$C$776,СВЦЭМ!$A$33:$A$776,$A29,СВЦЭМ!$B$33:$B$776,M$11)+'СЕТ СН'!$F$12+СВЦЭМ!$D$10+'СЕТ СН'!$F$5-'СЕТ СН'!$F$20</f>
        <v>3391.6942639099998</v>
      </c>
      <c r="N29" s="36">
        <f>SUMIFS(СВЦЭМ!$C$33:$C$776,СВЦЭМ!$A$33:$A$776,$A29,СВЦЭМ!$B$33:$B$776,N$11)+'СЕТ СН'!$F$12+СВЦЭМ!$D$10+'СЕТ СН'!$F$5-'СЕТ СН'!$F$20</f>
        <v>3378.7799198900002</v>
      </c>
      <c r="O29" s="36">
        <f>SUMIFS(СВЦЭМ!$C$33:$C$776,СВЦЭМ!$A$33:$A$776,$A29,СВЦЭМ!$B$33:$B$776,O$11)+'СЕТ СН'!$F$12+СВЦЭМ!$D$10+'СЕТ СН'!$F$5-'СЕТ СН'!$F$20</f>
        <v>3377.6307642399997</v>
      </c>
      <c r="P29" s="36">
        <f>SUMIFS(СВЦЭМ!$C$33:$C$776,СВЦЭМ!$A$33:$A$776,$A29,СВЦЭМ!$B$33:$B$776,P$11)+'СЕТ СН'!$F$12+СВЦЭМ!$D$10+'СЕТ СН'!$F$5-'СЕТ СН'!$F$20</f>
        <v>3382.6466255199998</v>
      </c>
      <c r="Q29" s="36">
        <f>SUMIFS(СВЦЭМ!$C$33:$C$776,СВЦЭМ!$A$33:$A$776,$A29,СВЦЭМ!$B$33:$B$776,Q$11)+'СЕТ СН'!$F$12+СВЦЭМ!$D$10+'СЕТ СН'!$F$5-'СЕТ СН'!$F$20</f>
        <v>3381.5161716100001</v>
      </c>
      <c r="R29" s="36">
        <f>SUMIFS(СВЦЭМ!$C$33:$C$776,СВЦЭМ!$A$33:$A$776,$A29,СВЦЭМ!$B$33:$B$776,R$11)+'СЕТ СН'!$F$12+СВЦЭМ!$D$10+'СЕТ СН'!$F$5-'СЕТ СН'!$F$20</f>
        <v>3375.30172593</v>
      </c>
      <c r="S29" s="36">
        <f>SUMIFS(СВЦЭМ!$C$33:$C$776,СВЦЭМ!$A$33:$A$776,$A29,СВЦЭМ!$B$33:$B$776,S$11)+'СЕТ СН'!$F$12+СВЦЭМ!$D$10+'СЕТ СН'!$F$5-'СЕТ СН'!$F$20</f>
        <v>3390.5662670399997</v>
      </c>
      <c r="T29" s="36">
        <f>SUMIFS(СВЦЭМ!$C$33:$C$776,СВЦЭМ!$A$33:$A$776,$A29,СВЦЭМ!$B$33:$B$776,T$11)+'СЕТ СН'!$F$12+СВЦЭМ!$D$10+'СЕТ СН'!$F$5-'СЕТ СН'!$F$20</f>
        <v>3413.1766837300001</v>
      </c>
      <c r="U29" s="36">
        <f>SUMIFS(СВЦЭМ!$C$33:$C$776,СВЦЭМ!$A$33:$A$776,$A29,СВЦЭМ!$B$33:$B$776,U$11)+'СЕТ СН'!$F$12+СВЦЭМ!$D$10+'СЕТ СН'!$F$5-'СЕТ СН'!$F$20</f>
        <v>3411.7001002799998</v>
      </c>
      <c r="V29" s="36">
        <f>SUMIFS(СВЦЭМ!$C$33:$C$776,СВЦЭМ!$A$33:$A$776,$A29,СВЦЭМ!$B$33:$B$776,V$11)+'СЕТ СН'!$F$12+СВЦЭМ!$D$10+'СЕТ СН'!$F$5-'СЕТ СН'!$F$20</f>
        <v>3402.3890589000002</v>
      </c>
      <c r="W29" s="36">
        <f>SUMIFS(СВЦЭМ!$C$33:$C$776,СВЦЭМ!$A$33:$A$776,$A29,СВЦЭМ!$B$33:$B$776,W$11)+'СЕТ СН'!$F$12+СВЦЭМ!$D$10+'СЕТ СН'!$F$5-'СЕТ СН'!$F$20</f>
        <v>3393.9211230800001</v>
      </c>
      <c r="X29" s="36">
        <f>SUMIFS(СВЦЭМ!$C$33:$C$776,СВЦЭМ!$A$33:$A$776,$A29,СВЦЭМ!$B$33:$B$776,X$11)+'СЕТ СН'!$F$12+СВЦЭМ!$D$10+'СЕТ СН'!$F$5-'СЕТ СН'!$F$20</f>
        <v>3385.2131969800002</v>
      </c>
      <c r="Y29" s="36">
        <f>SUMIFS(СВЦЭМ!$C$33:$C$776,СВЦЭМ!$A$33:$A$776,$A29,СВЦЭМ!$B$33:$B$776,Y$11)+'СЕТ СН'!$F$12+СВЦЭМ!$D$10+'СЕТ СН'!$F$5-'СЕТ СН'!$F$20</f>
        <v>3390.5191456799998</v>
      </c>
    </row>
    <row r="30" spans="1:25" ht="15.75" x14ac:dyDescent="0.2">
      <c r="A30" s="35">
        <f t="shared" si="0"/>
        <v>44154</v>
      </c>
      <c r="B30" s="36">
        <f>SUMIFS(СВЦЭМ!$C$33:$C$776,СВЦЭМ!$A$33:$A$776,$A30,СВЦЭМ!$B$33:$B$776,B$11)+'СЕТ СН'!$F$12+СВЦЭМ!$D$10+'СЕТ СН'!$F$5-'СЕТ СН'!$F$20</f>
        <v>3459.2752660199999</v>
      </c>
      <c r="C30" s="36">
        <f>SUMIFS(СВЦЭМ!$C$33:$C$776,СВЦЭМ!$A$33:$A$776,$A30,СВЦЭМ!$B$33:$B$776,C$11)+'СЕТ СН'!$F$12+СВЦЭМ!$D$10+'СЕТ СН'!$F$5-'СЕТ СН'!$F$20</f>
        <v>3522.0152401300002</v>
      </c>
      <c r="D30" s="36">
        <f>SUMIFS(СВЦЭМ!$C$33:$C$776,СВЦЭМ!$A$33:$A$776,$A30,СВЦЭМ!$B$33:$B$776,D$11)+'СЕТ СН'!$F$12+СВЦЭМ!$D$10+'СЕТ СН'!$F$5-'СЕТ СН'!$F$20</f>
        <v>3552.3385758499999</v>
      </c>
      <c r="E30" s="36">
        <f>SUMIFS(СВЦЭМ!$C$33:$C$776,СВЦЭМ!$A$33:$A$776,$A30,СВЦЭМ!$B$33:$B$776,E$11)+'СЕТ СН'!$F$12+СВЦЭМ!$D$10+'СЕТ СН'!$F$5-'СЕТ СН'!$F$20</f>
        <v>3555.17167879</v>
      </c>
      <c r="F30" s="36">
        <f>SUMIFS(СВЦЭМ!$C$33:$C$776,СВЦЭМ!$A$33:$A$776,$A30,СВЦЭМ!$B$33:$B$776,F$11)+'СЕТ СН'!$F$12+СВЦЭМ!$D$10+'СЕТ СН'!$F$5-'СЕТ СН'!$F$20</f>
        <v>3552.9325742700003</v>
      </c>
      <c r="G30" s="36">
        <f>SUMIFS(СВЦЭМ!$C$33:$C$776,СВЦЭМ!$A$33:$A$776,$A30,СВЦЭМ!$B$33:$B$776,G$11)+'СЕТ СН'!$F$12+СВЦЭМ!$D$10+'СЕТ СН'!$F$5-'СЕТ СН'!$F$20</f>
        <v>3554.0022528300001</v>
      </c>
      <c r="H30" s="36">
        <f>SUMIFS(СВЦЭМ!$C$33:$C$776,СВЦЭМ!$A$33:$A$776,$A30,СВЦЭМ!$B$33:$B$776,H$11)+'СЕТ СН'!$F$12+СВЦЭМ!$D$10+'СЕТ СН'!$F$5-'СЕТ СН'!$F$20</f>
        <v>3532.0087386499999</v>
      </c>
      <c r="I30" s="36">
        <f>SUMIFS(СВЦЭМ!$C$33:$C$776,СВЦЭМ!$A$33:$A$776,$A30,СВЦЭМ!$B$33:$B$776,I$11)+'СЕТ СН'!$F$12+СВЦЭМ!$D$10+'СЕТ СН'!$F$5-'СЕТ СН'!$F$20</f>
        <v>3486.9284193100002</v>
      </c>
      <c r="J30" s="36">
        <f>SUMIFS(СВЦЭМ!$C$33:$C$776,СВЦЭМ!$A$33:$A$776,$A30,СВЦЭМ!$B$33:$B$776,J$11)+'СЕТ СН'!$F$12+СВЦЭМ!$D$10+'СЕТ СН'!$F$5-'СЕТ СН'!$F$20</f>
        <v>3459.2835499100001</v>
      </c>
      <c r="K30" s="36">
        <f>SUMIFS(СВЦЭМ!$C$33:$C$776,СВЦЭМ!$A$33:$A$776,$A30,СВЦЭМ!$B$33:$B$776,K$11)+'СЕТ СН'!$F$12+СВЦЭМ!$D$10+'СЕТ СН'!$F$5-'СЕТ СН'!$F$20</f>
        <v>3453.33854088</v>
      </c>
      <c r="L30" s="36">
        <f>SUMIFS(СВЦЭМ!$C$33:$C$776,СВЦЭМ!$A$33:$A$776,$A30,СВЦЭМ!$B$33:$B$776,L$11)+'СЕТ СН'!$F$12+СВЦЭМ!$D$10+'СЕТ СН'!$F$5-'СЕТ СН'!$F$20</f>
        <v>3421.4820342399998</v>
      </c>
      <c r="M30" s="36">
        <f>SUMIFS(СВЦЭМ!$C$33:$C$776,СВЦЭМ!$A$33:$A$776,$A30,СВЦЭМ!$B$33:$B$776,M$11)+'СЕТ СН'!$F$12+СВЦЭМ!$D$10+'СЕТ СН'!$F$5-'СЕТ СН'!$F$20</f>
        <v>3393.9252229399999</v>
      </c>
      <c r="N30" s="36">
        <f>SUMIFS(СВЦЭМ!$C$33:$C$776,СВЦЭМ!$A$33:$A$776,$A30,СВЦЭМ!$B$33:$B$776,N$11)+'СЕТ СН'!$F$12+СВЦЭМ!$D$10+'СЕТ СН'!$F$5-'СЕТ СН'!$F$20</f>
        <v>3379.0064321499999</v>
      </c>
      <c r="O30" s="36">
        <f>SUMIFS(СВЦЭМ!$C$33:$C$776,СВЦЭМ!$A$33:$A$776,$A30,СВЦЭМ!$B$33:$B$776,O$11)+'СЕТ СН'!$F$12+СВЦЭМ!$D$10+'СЕТ СН'!$F$5-'СЕТ СН'!$F$20</f>
        <v>3384.95324175</v>
      </c>
      <c r="P30" s="36">
        <f>SUMIFS(СВЦЭМ!$C$33:$C$776,СВЦЭМ!$A$33:$A$776,$A30,СВЦЭМ!$B$33:$B$776,P$11)+'СЕТ СН'!$F$12+СВЦЭМ!$D$10+'СЕТ СН'!$F$5-'СЕТ СН'!$F$20</f>
        <v>3394.5123213299998</v>
      </c>
      <c r="Q30" s="36">
        <f>SUMIFS(СВЦЭМ!$C$33:$C$776,СВЦЭМ!$A$33:$A$776,$A30,СВЦЭМ!$B$33:$B$776,Q$11)+'СЕТ СН'!$F$12+СВЦЭМ!$D$10+'СЕТ СН'!$F$5-'СЕТ СН'!$F$20</f>
        <v>3395.4403506399999</v>
      </c>
      <c r="R30" s="36">
        <f>SUMIFS(СВЦЭМ!$C$33:$C$776,СВЦЭМ!$A$33:$A$776,$A30,СВЦЭМ!$B$33:$B$776,R$11)+'СЕТ СН'!$F$12+СВЦЭМ!$D$10+'СЕТ СН'!$F$5-'СЕТ СН'!$F$20</f>
        <v>3390.3836849700001</v>
      </c>
      <c r="S30" s="36">
        <f>SUMIFS(СВЦЭМ!$C$33:$C$776,СВЦЭМ!$A$33:$A$776,$A30,СВЦЭМ!$B$33:$B$776,S$11)+'СЕТ СН'!$F$12+СВЦЭМ!$D$10+'СЕТ СН'!$F$5-'СЕТ СН'!$F$20</f>
        <v>3391.7306226000001</v>
      </c>
      <c r="T30" s="36">
        <f>SUMIFS(СВЦЭМ!$C$33:$C$776,СВЦЭМ!$A$33:$A$776,$A30,СВЦЭМ!$B$33:$B$776,T$11)+'СЕТ СН'!$F$12+СВЦЭМ!$D$10+'СЕТ СН'!$F$5-'СЕТ СН'!$F$20</f>
        <v>3408.0675542999998</v>
      </c>
      <c r="U30" s="36">
        <f>SUMIFS(СВЦЭМ!$C$33:$C$776,СВЦЭМ!$A$33:$A$776,$A30,СВЦЭМ!$B$33:$B$776,U$11)+'СЕТ СН'!$F$12+СВЦЭМ!$D$10+'СЕТ СН'!$F$5-'СЕТ СН'!$F$20</f>
        <v>3403.3085989900001</v>
      </c>
      <c r="V30" s="36">
        <f>SUMIFS(СВЦЭМ!$C$33:$C$776,СВЦЭМ!$A$33:$A$776,$A30,СВЦЭМ!$B$33:$B$776,V$11)+'СЕТ СН'!$F$12+СВЦЭМ!$D$10+'СЕТ СН'!$F$5-'СЕТ СН'!$F$20</f>
        <v>3388.2293319299997</v>
      </c>
      <c r="W30" s="36">
        <f>SUMIFS(СВЦЭМ!$C$33:$C$776,СВЦЭМ!$A$33:$A$776,$A30,СВЦЭМ!$B$33:$B$776,W$11)+'СЕТ СН'!$F$12+СВЦЭМ!$D$10+'СЕТ СН'!$F$5-'СЕТ СН'!$F$20</f>
        <v>3378.2869392399998</v>
      </c>
      <c r="X30" s="36">
        <f>SUMIFS(СВЦЭМ!$C$33:$C$776,СВЦЭМ!$A$33:$A$776,$A30,СВЦЭМ!$B$33:$B$776,X$11)+'СЕТ СН'!$F$12+СВЦЭМ!$D$10+'СЕТ СН'!$F$5-'СЕТ СН'!$F$20</f>
        <v>3370.3160462000001</v>
      </c>
      <c r="Y30" s="36">
        <f>SUMIFS(СВЦЭМ!$C$33:$C$776,СВЦЭМ!$A$33:$A$776,$A30,СВЦЭМ!$B$33:$B$776,Y$11)+'СЕТ СН'!$F$12+СВЦЭМ!$D$10+'СЕТ СН'!$F$5-'СЕТ СН'!$F$20</f>
        <v>3367.7852271299998</v>
      </c>
    </row>
    <row r="31" spans="1:25" ht="15.75" x14ac:dyDescent="0.2">
      <c r="A31" s="35">
        <f t="shared" si="0"/>
        <v>44155</v>
      </c>
      <c r="B31" s="36">
        <f>SUMIFS(СВЦЭМ!$C$33:$C$776,СВЦЭМ!$A$33:$A$776,$A31,СВЦЭМ!$B$33:$B$776,B$11)+'СЕТ СН'!$F$12+СВЦЭМ!$D$10+'СЕТ СН'!$F$5-'СЕТ СН'!$F$20</f>
        <v>3439.8861220200001</v>
      </c>
      <c r="C31" s="36">
        <f>SUMIFS(СВЦЭМ!$C$33:$C$776,СВЦЭМ!$A$33:$A$776,$A31,СВЦЭМ!$B$33:$B$776,C$11)+'СЕТ СН'!$F$12+СВЦЭМ!$D$10+'СЕТ СН'!$F$5-'СЕТ СН'!$F$20</f>
        <v>3526.58600785</v>
      </c>
      <c r="D31" s="36">
        <f>SUMIFS(СВЦЭМ!$C$33:$C$776,СВЦЭМ!$A$33:$A$776,$A31,СВЦЭМ!$B$33:$B$776,D$11)+'СЕТ СН'!$F$12+СВЦЭМ!$D$10+'СЕТ СН'!$F$5-'СЕТ СН'!$F$20</f>
        <v>3573.7717542700002</v>
      </c>
      <c r="E31" s="36">
        <f>SUMIFS(СВЦЭМ!$C$33:$C$776,СВЦЭМ!$A$33:$A$776,$A31,СВЦЭМ!$B$33:$B$776,E$11)+'СЕТ СН'!$F$12+СВЦЭМ!$D$10+'СЕТ СН'!$F$5-'СЕТ СН'!$F$20</f>
        <v>3585.61861838</v>
      </c>
      <c r="F31" s="36">
        <f>SUMIFS(СВЦЭМ!$C$33:$C$776,СВЦЭМ!$A$33:$A$776,$A31,СВЦЭМ!$B$33:$B$776,F$11)+'СЕТ СН'!$F$12+СВЦЭМ!$D$10+'СЕТ СН'!$F$5-'СЕТ СН'!$F$20</f>
        <v>3581.0683909199997</v>
      </c>
      <c r="G31" s="36">
        <f>SUMIFS(СВЦЭМ!$C$33:$C$776,СВЦЭМ!$A$33:$A$776,$A31,СВЦЭМ!$B$33:$B$776,G$11)+'СЕТ СН'!$F$12+СВЦЭМ!$D$10+'СЕТ СН'!$F$5-'СЕТ СН'!$F$20</f>
        <v>3564.4356992499997</v>
      </c>
      <c r="H31" s="36">
        <f>SUMIFS(СВЦЭМ!$C$33:$C$776,СВЦЭМ!$A$33:$A$776,$A31,СВЦЭМ!$B$33:$B$776,H$11)+'СЕТ СН'!$F$12+СВЦЭМ!$D$10+'СЕТ СН'!$F$5-'СЕТ СН'!$F$20</f>
        <v>3519.5610905499998</v>
      </c>
      <c r="I31" s="36">
        <f>SUMIFS(СВЦЭМ!$C$33:$C$776,СВЦЭМ!$A$33:$A$776,$A31,СВЦЭМ!$B$33:$B$776,I$11)+'СЕТ СН'!$F$12+СВЦЭМ!$D$10+'СЕТ СН'!$F$5-'СЕТ СН'!$F$20</f>
        <v>3476.20336219</v>
      </c>
      <c r="J31" s="36">
        <f>SUMIFS(СВЦЭМ!$C$33:$C$776,СВЦЭМ!$A$33:$A$776,$A31,СВЦЭМ!$B$33:$B$776,J$11)+'СЕТ СН'!$F$12+СВЦЭМ!$D$10+'СЕТ СН'!$F$5-'СЕТ СН'!$F$20</f>
        <v>3458.8563469299997</v>
      </c>
      <c r="K31" s="36">
        <f>SUMIFS(СВЦЭМ!$C$33:$C$776,СВЦЭМ!$A$33:$A$776,$A31,СВЦЭМ!$B$33:$B$776,K$11)+'СЕТ СН'!$F$12+СВЦЭМ!$D$10+'СЕТ СН'!$F$5-'СЕТ СН'!$F$20</f>
        <v>3454.2509897999998</v>
      </c>
      <c r="L31" s="36">
        <f>SUMIFS(СВЦЭМ!$C$33:$C$776,СВЦЭМ!$A$33:$A$776,$A31,СВЦЭМ!$B$33:$B$776,L$11)+'СЕТ СН'!$F$12+СВЦЭМ!$D$10+'СЕТ СН'!$F$5-'СЕТ СН'!$F$20</f>
        <v>3432.2196023799997</v>
      </c>
      <c r="M31" s="36">
        <f>SUMIFS(СВЦЭМ!$C$33:$C$776,СВЦЭМ!$A$33:$A$776,$A31,СВЦЭМ!$B$33:$B$776,M$11)+'СЕТ СН'!$F$12+СВЦЭМ!$D$10+'СЕТ СН'!$F$5-'СЕТ СН'!$F$20</f>
        <v>3381.8746193900001</v>
      </c>
      <c r="N31" s="36">
        <f>SUMIFS(СВЦЭМ!$C$33:$C$776,СВЦЭМ!$A$33:$A$776,$A31,СВЦЭМ!$B$33:$B$776,N$11)+'СЕТ СН'!$F$12+СВЦЭМ!$D$10+'СЕТ СН'!$F$5-'СЕТ СН'!$F$20</f>
        <v>3369.19242545</v>
      </c>
      <c r="O31" s="36">
        <f>SUMIFS(СВЦЭМ!$C$33:$C$776,СВЦЭМ!$A$33:$A$776,$A31,СВЦЭМ!$B$33:$B$776,O$11)+'СЕТ СН'!$F$12+СВЦЭМ!$D$10+'СЕТ СН'!$F$5-'СЕТ СН'!$F$20</f>
        <v>3373.3067061800002</v>
      </c>
      <c r="P31" s="36">
        <f>SUMIFS(СВЦЭМ!$C$33:$C$776,СВЦЭМ!$A$33:$A$776,$A31,СВЦЭМ!$B$33:$B$776,P$11)+'СЕТ СН'!$F$12+СВЦЭМ!$D$10+'СЕТ СН'!$F$5-'СЕТ СН'!$F$20</f>
        <v>3383.56920528</v>
      </c>
      <c r="Q31" s="36">
        <f>SUMIFS(СВЦЭМ!$C$33:$C$776,СВЦЭМ!$A$33:$A$776,$A31,СВЦЭМ!$B$33:$B$776,Q$11)+'СЕТ СН'!$F$12+СВЦЭМ!$D$10+'СЕТ СН'!$F$5-'СЕТ СН'!$F$20</f>
        <v>3382.8029598499998</v>
      </c>
      <c r="R31" s="36">
        <f>SUMIFS(СВЦЭМ!$C$33:$C$776,СВЦЭМ!$A$33:$A$776,$A31,СВЦЭМ!$B$33:$B$776,R$11)+'СЕТ СН'!$F$12+СВЦЭМ!$D$10+'СЕТ СН'!$F$5-'СЕТ СН'!$F$20</f>
        <v>3376.8077236600002</v>
      </c>
      <c r="S31" s="36">
        <f>SUMIFS(СВЦЭМ!$C$33:$C$776,СВЦЭМ!$A$33:$A$776,$A31,СВЦЭМ!$B$33:$B$776,S$11)+'СЕТ СН'!$F$12+СВЦЭМ!$D$10+'СЕТ СН'!$F$5-'СЕТ СН'!$F$20</f>
        <v>3346.4986406799999</v>
      </c>
      <c r="T31" s="36">
        <f>SUMIFS(СВЦЭМ!$C$33:$C$776,СВЦЭМ!$A$33:$A$776,$A31,СВЦЭМ!$B$33:$B$776,T$11)+'СЕТ СН'!$F$12+СВЦЭМ!$D$10+'СЕТ СН'!$F$5-'СЕТ СН'!$F$20</f>
        <v>3333.29890729</v>
      </c>
      <c r="U31" s="36">
        <f>SUMIFS(СВЦЭМ!$C$33:$C$776,СВЦЭМ!$A$33:$A$776,$A31,СВЦЭМ!$B$33:$B$776,U$11)+'СЕТ СН'!$F$12+СВЦЭМ!$D$10+'СЕТ СН'!$F$5-'СЕТ СН'!$F$20</f>
        <v>3338.0037428099999</v>
      </c>
      <c r="V31" s="36">
        <f>SUMIFS(СВЦЭМ!$C$33:$C$776,СВЦЭМ!$A$33:$A$776,$A31,СВЦЭМ!$B$33:$B$776,V$11)+'СЕТ СН'!$F$12+СВЦЭМ!$D$10+'СЕТ СН'!$F$5-'СЕТ СН'!$F$20</f>
        <v>3345.8786659899997</v>
      </c>
      <c r="W31" s="36">
        <f>SUMIFS(СВЦЭМ!$C$33:$C$776,СВЦЭМ!$A$33:$A$776,$A31,СВЦЭМ!$B$33:$B$776,W$11)+'СЕТ СН'!$F$12+СВЦЭМ!$D$10+'СЕТ СН'!$F$5-'СЕТ СН'!$F$20</f>
        <v>3356.7244757600001</v>
      </c>
      <c r="X31" s="36">
        <f>SUMIFS(СВЦЭМ!$C$33:$C$776,СВЦЭМ!$A$33:$A$776,$A31,СВЦЭМ!$B$33:$B$776,X$11)+'СЕТ СН'!$F$12+СВЦЭМ!$D$10+'СЕТ СН'!$F$5-'СЕТ СН'!$F$20</f>
        <v>3356.98131762</v>
      </c>
      <c r="Y31" s="36">
        <f>SUMIFS(СВЦЭМ!$C$33:$C$776,СВЦЭМ!$A$33:$A$776,$A31,СВЦЭМ!$B$33:$B$776,Y$11)+'СЕТ СН'!$F$12+СВЦЭМ!$D$10+'СЕТ СН'!$F$5-'СЕТ СН'!$F$20</f>
        <v>3372.6914214799999</v>
      </c>
    </row>
    <row r="32" spans="1:25" ht="15.75" x14ac:dyDescent="0.2">
      <c r="A32" s="35">
        <f t="shared" si="0"/>
        <v>44156</v>
      </c>
      <c r="B32" s="36">
        <f>SUMIFS(СВЦЭМ!$C$33:$C$776,СВЦЭМ!$A$33:$A$776,$A32,СВЦЭМ!$B$33:$B$776,B$11)+'СЕТ СН'!$F$12+СВЦЭМ!$D$10+'СЕТ СН'!$F$5-'СЕТ СН'!$F$20</f>
        <v>3456.5001681599997</v>
      </c>
      <c r="C32" s="36">
        <f>SUMIFS(СВЦЭМ!$C$33:$C$776,СВЦЭМ!$A$33:$A$776,$A32,СВЦЭМ!$B$33:$B$776,C$11)+'СЕТ СН'!$F$12+СВЦЭМ!$D$10+'СЕТ СН'!$F$5-'СЕТ СН'!$F$20</f>
        <v>3505.2938686500001</v>
      </c>
      <c r="D32" s="36">
        <f>SUMIFS(СВЦЭМ!$C$33:$C$776,СВЦЭМ!$A$33:$A$776,$A32,СВЦЭМ!$B$33:$B$776,D$11)+'СЕТ СН'!$F$12+СВЦЭМ!$D$10+'СЕТ СН'!$F$5-'СЕТ СН'!$F$20</f>
        <v>3559.1298106200002</v>
      </c>
      <c r="E32" s="36">
        <f>SUMIFS(СВЦЭМ!$C$33:$C$776,СВЦЭМ!$A$33:$A$776,$A32,СВЦЭМ!$B$33:$B$776,E$11)+'СЕТ СН'!$F$12+СВЦЭМ!$D$10+'СЕТ СН'!$F$5-'СЕТ СН'!$F$20</f>
        <v>3562.3593060100002</v>
      </c>
      <c r="F32" s="36">
        <f>SUMIFS(СВЦЭМ!$C$33:$C$776,СВЦЭМ!$A$33:$A$776,$A32,СВЦЭМ!$B$33:$B$776,F$11)+'СЕТ СН'!$F$12+СВЦЭМ!$D$10+'СЕТ СН'!$F$5-'СЕТ СН'!$F$20</f>
        <v>3559.7966623000002</v>
      </c>
      <c r="G32" s="36">
        <f>SUMIFS(СВЦЭМ!$C$33:$C$776,СВЦЭМ!$A$33:$A$776,$A32,СВЦЭМ!$B$33:$B$776,G$11)+'СЕТ СН'!$F$12+СВЦЭМ!$D$10+'СЕТ СН'!$F$5-'СЕТ СН'!$F$20</f>
        <v>3545.2844187700002</v>
      </c>
      <c r="H32" s="36">
        <f>SUMIFS(СВЦЭМ!$C$33:$C$776,СВЦЭМ!$A$33:$A$776,$A32,СВЦЭМ!$B$33:$B$776,H$11)+'СЕТ СН'!$F$12+СВЦЭМ!$D$10+'СЕТ СН'!$F$5-'СЕТ СН'!$F$20</f>
        <v>3529.4861431099998</v>
      </c>
      <c r="I32" s="36">
        <f>SUMIFS(СВЦЭМ!$C$33:$C$776,СВЦЭМ!$A$33:$A$776,$A32,СВЦЭМ!$B$33:$B$776,I$11)+'СЕТ СН'!$F$12+СВЦЭМ!$D$10+'СЕТ СН'!$F$5-'СЕТ СН'!$F$20</f>
        <v>3497.8049188099999</v>
      </c>
      <c r="J32" s="36">
        <f>SUMIFS(СВЦЭМ!$C$33:$C$776,СВЦЭМ!$A$33:$A$776,$A32,СВЦЭМ!$B$33:$B$776,J$11)+'СЕТ СН'!$F$12+СВЦЭМ!$D$10+'СЕТ СН'!$F$5-'СЕТ СН'!$F$20</f>
        <v>3463.0890147099999</v>
      </c>
      <c r="K32" s="36">
        <f>SUMIFS(СВЦЭМ!$C$33:$C$776,СВЦЭМ!$A$33:$A$776,$A32,СВЦЭМ!$B$33:$B$776,K$11)+'СЕТ СН'!$F$12+СВЦЭМ!$D$10+'СЕТ СН'!$F$5-'СЕТ СН'!$F$20</f>
        <v>3434.5339516399999</v>
      </c>
      <c r="L32" s="36">
        <f>SUMIFS(СВЦЭМ!$C$33:$C$776,СВЦЭМ!$A$33:$A$776,$A32,СВЦЭМ!$B$33:$B$776,L$11)+'СЕТ СН'!$F$12+СВЦЭМ!$D$10+'СЕТ СН'!$F$5-'СЕТ СН'!$F$20</f>
        <v>3388.2695483699999</v>
      </c>
      <c r="M32" s="36">
        <f>SUMIFS(СВЦЭМ!$C$33:$C$776,СВЦЭМ!$A$33:$A$776,$A32,СВЦЭМ!$B$33:$B$776,M$11)+'СЕТ СН'!$F$12+СВЦЭМ!$D$10+'СЕТ СН'!$F$5-'СЕТ СН'!$F$20</f>
        <v>3346.68531201</v>
      </c>
      <c r="N32" s="36">
        <f>SUMIFS(СВЦЭМ!$C$33:$C$776,СВЦЭМ!$A$33:$A$776,$A32,СВЦЭМ!$B$33:$B$776,N$11)+'СЕТ СН'!$F$12+СВЦЭМ!$D$10+'СЕТ СН'!$F$5-'СЕТ СН'!$F$20</f>
        <v>3337.1780995300001</v>
      </c>
      <c r="O32" s="36">
        <f>SUMIFS(СВЦЭМ!$C$33:$C$776,СВЦЭМ!$A$33:$A$776,$A32,СВЦЭМ!$B$33:$B$776,O$11)+'СЕТ СН'!$F$12+СВЦЭМ!$D$10+'СЕТ СН'!$F$5-'СЕТ СН'!$F$20</f>
        <v>3342.4936553899997</v>
      </c>
      <c r="P32" s="36">
        <f>SUMIFS(СВЦЭМ!$C$33:$C$776,СВЦЭМ!$A$33:$A$776,$A32,СВЦЭМ!$B$33:$B$776,P$11)+'СЕТ СН'!$F$12+СВЦЭМ!$D$10+'СЕТ СН'!$F$5-'СЕТ СН'!$F$20</f>
        <v>3356.0825937300001</v>
      </c>
      <c r="Q32" s="36">
        <f>SUMIFS(СВЦЭМ!$C$33:$C$776,СВЦЭМ!$A$33:$A$776,$A32,СВЦЭМ!$B$33:$B$776,Q$11)+'СЕТ СН'!$F$12+СВЦЭМ!$D$10+'СЕТ СН'!$F$5-'СЕТ СН'!$F$20</f>
        <v>3342.8881010699997</v>
      </c>
      <c r="R32" s="36">
        <f>SUMIFS(СВЦЭМ!$C$33:$C$776,СВЦЭМ!$A$33:$A$776,$A32,СВЦЭМ!$B$33:$B$776,R$11)+'СЕТ СН'!$F$12+СВЦЭМ!$D$10+'СЕТ СН'!$F$5-'СЕТ СН'!$F$20</f>
        <v>3334.47311089</v>
      </c>
      <c r="S32" s="36">
        <f>SUMIFS(СВЦЭМ!$C$33:$C$776,СВЦЭМ!$A$33:$A$776,$A32,СВЦЭМ!$B$33:$B$776,S$11)+'СЕТ СН'!$F$12+СВЦЭМ!$D$10+'СЕТ СН'!$F$5-'СЕТ СН'!$F$20</f>
        <v>3309.40308822</v>
      </c>
      <c r="T32" s="36">
        <f>SUMIFS(СВЦЭМ!$C$33:$C$776,СВЦЭМ!$A$33:$A$776,$A32,СВЦЭМ!$B$33:$B$776,T$11)+'СЕТ СН'!$F$12+СВЦЭМ!$D$10+'СЕТ СН'!$F$5-'СЕТ СН'!$F$20</f>
        <v>3309.1177139500001</v>
      </c>
      <c r="U32" s="36">
        <f>SUMIFS(СВЦЭМ!$C$33:$C$776,СВЦЭМ!$A$33:$A$776,$A32,СВЦЭМ!$B$33:$B$776,U$11)+'СЕТ СН'!$F$12+СВЦЭМ!$D$10+'СЕТ СН'!$F$5-'СЕТ СН'!$F$20</f>
        <v>3307.7210784899999</v>
      </c>
      <c r="V32" s="36">
        <f>SUMIFS(СВЦЭМ!$C$33:$C$776,СВЦЭМ!$A$33:$A$776,$A32,СВЦЭМ!$B$33:$B$776,V$11)+'СЕТ СН'!$F$12+СВЦЭМ!$D$10+'СЕТ СН'!$F$5-'СЕТ СН'!$F$20</f>
        <v>3314.8679933799999</v>
      </c>
      <c r="W32" s="36">
        <f>SUMIFS(СВЦЭМ!$C$33:$C$776,СВЦЭМ!$A$33:$A$776,$A32,СВЦЭМ!$B$33:$B$776,W$11)+'СЕТ СН'!$F$12+СВЦЭМ!$D$10+'СЕТ СН'!$F$5-'СЕТ СН'!$F$20</f>
        <v>3329.3317999700002</v>
      </c>
      <c r="X32" s="36">
        <f>SUMIFS(СВЦЭМ!$C$33:$C$776,СВЦЭМ!$A$33:$A$776,$A32,СВЦЭМ!$B$33:$B$776,X$11)+'СЕТ СН'!$F$12+СВЦЭМ!$D$10+'СЕТ СН'!$F$5-'СЕТ СН'!$F$20</f>
        <v>3348.2014231399999</v>
      </c>
      <c r="Y32" s="36">
        <f>SUMIFS(СВЦЭМ!$C$33:$C$776,СВЦЭМ!$A$33:$A$776,$A32,СВЦЭМ!$B$33:$B$776,Y$11)+'СЕТ СН'!$F$12+СВЦЭМ!$D$10+'СЕТ СН'!$F$5-'СЕТ СН'!$F$20</f>
        <v>3383.0461960399998</v>
      </c>
    </row>
    <row r="33" spans="1:25" ht="15.75" x14ac:dyDescent="0.2">
      <c r="A33" s="35">
        <f t="shared" si="0"/>
        <v>44157</v>
      </c>
      <c r="B33" s="36">
        <f>SUMIFS(СВЦЭМ!$C$33:$C$776,СВЦЭМ!$A$33:$A$776,$A33,СВЦЭМ!$B$33:$B$776,B$11)+'СЕТ СН'!$F$12+СВЦЭМ!$D$10+'СЕТ СН'!$F$5-'СЕТ СН'!$F$20</f>
        <v>3427.2313116599998</v>
      </c>
      <c r="C33" s="36">
        <f>SUMIFS(СВЦЭМ!$C$33:$C$776,СВЦЭМ!$A$33:$A$776,$A33,СВЦЭМ!$B$33:$B$776,C$11)+'СЕТ СН'!$F$12+СВЦЭМ!$D$10+'СЕТ СН'!$F$5-'СЕТ СН'!$F$20</f>
        <v>3509.0503194799999</v>
      </c>
      <c r="D33" s="36">
        <f>SUMIFS(СВЦЭМ!$C$33:$C$776,СВЦЭМ!$A$33:$A$776,$A33,СВЦЭМ!$B$33:$B$776,D$11)+'СЕТ СН'!$F$12+СВЦЭМ!$D$10+'СЕТ СН'!$F$5-'СЕТ СН'!$F$20</f>
        <v>3562.37293301</v>
      </c>
      <c r="E33" s="36">
        <f>SUMIFS(СВЦЭМ!$C$33:$C$776,СВЦЭМ!$A$33:$A$776,$A33,СВЦЭМ!$B$33:$B$776,E$11)+'СЕТ СН'!$F$12+СВЦЭМ!$D$10+'СЕТ СН'!$F$5-'СЕТ СН'!$F$20</f>
        <v>3568.1411757799997</v>
      </c>
      <c r="F33" s="36">
        <f>SUMIFS(СВЦЭМ!$C$33:$C$776,СВЦЭМ!$A$33:$A$776,$A33,СВЦЭМ!$B$33:$B$776,F$11)+'СЕТ СН'!$F$12+СВЦЭМ!$D$10+'СЕТ СН'!$F$5-'СЕТ СН'!$F$20</f>
        <v>3565.9769239799998</v>
      </c>
      <c r="G33" s="36">
        <f>SUMIFS(СВЦЭМ!$C$33:$C$776,СВЦЭМ!$A$33:$A$776,$A33,СВЦЭМ!$B$33:$B$776,G$11)+'СЕТ СН'!$F$12+СВЦЭМ!$D$10+'СЕТ СН'!$F$5-'СЕТ СН'!$F$20</f>
        <v>3554.8942412000001</v>
      </c>
      <c r="H33" s="36">
        <f>SUMIFS(СВЦЭМ!$C$33:$C$776,СВЦЭМ!$A$33:$A$776,$A33,СВЦЭМ!$B$33:$B$776,H$11)+'СЕТ СН'!$F$12+СВЦЭМ!$D$10+'СЕТ СН'!$F$5-'СЕТ СН'!$F$20</f>
        <v>3535.3954197100002</v>
      </c>
      <c r="I33" s="36">
        <f>SUMIFS(СВЦЭМ!$C$33:$C$776,СВЦЭМ!$A$33:$A$776,$A33,СВЦЭМ!$B$33:$B$776,I$11)+'СЕТ СН'!$F$12+СВЦЭМ!$D$10+'СЕТ СН'!$F$5-'СЕТ СН'!$F$20</f>
        <v>3509.3332205699999</v>
      </c>
      <c r="J33" s="36">
        <f>SUMIFS(СВЦЭМ!$C$33:$C$776,СВЦЭМ!$A$33:$A$776,$A33,СВЦЭМ!$B$33:$B$776,J$11)+'СЕТ СН'!$F$12+СВЦЭМ!$D$10+'СЕТ СН'!$F$5-'СЕТ СН'!$F$20</f>
        <v>3476.5959388299998</v>
      </c>
      <c r="K33" s="36">
        <f>SUMIFS(СВЦЭМ!$C$33:$C$776,СВЦЭМ!$A$33:$A$776,$A33,СВЦЭМ!$B$33:$B$776,K$11)+'СЕТ СН'!$F$12+СВЦЭМ!$D$10+'СЕТ СН'!$F$5-'СЕТ СН'!$F$20</f>
        <v>3456.4261414399998</v>
      </c>
      <c r="L33" s="36">
        <f>SUMIFS(СВЦЭМ!$C$33:$C$776,СВЦЭМ!$A$33:$A$776,$A33,СВЦЭМ!$B$33:$B$776,L$11)+'СЕТ СН'!$F$12+СВЦЭМ!$D$10+'СЕТ СН'!$F$5-'СЕТ СН'!$F$20</f>
        <v>3409.3933857900001</v>
      </c>
      <c r="M33" s="36">
        <f>SUMIFS(СВЦЭМ!$C$33:$C$776,СВЦЭМ!$A$33:$A$776,$A33,СВЦЭМ!$B$33:$B$776,M$11)+'СЕТ СН'!$F$12+СВЦЭМ!$D$10+'СЕТ СН'!$F$5-'СЕТ СН'!$F$20</f>
        <v>3353.2832085800001</v>
      </c>
      <c r="N33" s="36">
        <f>SUMIFS(СВЦЭМ!$C$33:$C$776,СВЦЭМ!$A$33:$A$776,$A33,СВЦЭМ!$B$33:$B$776,N$11)+'СЕТ СН'!$F$12+СВЦЭМ!$D$10+'СЕТ СН'!$F$5-'СЕТ СН'!$F$20</f>
        <v>3347.9189613600001</v>
      </c>
      <c r="O33" s="36">
        <f>SUMIFS(СВЦЭМ!$C$33:$C$776,СВЦЭМ!$A$33:$A$776,$A33,СВЦЭМ!$B$33:$B$776,O$11)+'СЕТ СН'!$F$12+СВЦЭМ!$D$10+'СЕТ СН'!$F$5-'СЕТ СН'!$F$20</f>
        <v>3356.9427808099999</v>
      </c>
      <c r="P33" s="36">
        <f>SUMIFS(СВЦЭМ!$C$33:$C$776,СВЦЭМ!$A$33:$A$776,$A33,СВЦЭМ!$B$33:$B$776,P$11)+'СЕТ СН'!$F$12+СВЦЭМ!$D$10+'СЕТ СН'!$F$5-'СЕТ СН'!$F$20</f>
        <v>3363.24340609</v>
      </c>
      <c r="Q33" s="36">
        <f>SUMIFS(СВЦЭМ!$C$33:$C$776,СВЦЭМ!$A$33:$A$776,$A33,СВЦЭМ!$B$33:$B$776,Q$11)+'СЕТ СН'!$F$12+СВЦЭМ!$D$10+'СЕТ СН'!$F$5-'СЕТ СН'!$F$20</f>
        <v>3359.2214205199998</v>
      </c>
      <c r="R33" s="36">
        <f>SUMIFS(СВЦЭМ!$C$33:$C$776,СВЦЭМ!$A$33:$A$776,$A33,СВЦЭМ!$B$33:$B$776,R$11)+'СЕТ СН'!$F$12+СВЦЭМ!$D$10+'СЕТ СН'!$F$5-'СЕТ СН'!$F$20</f>
        <v>3354.7195766699997</v>
      </c>
      <c r="S33" s="36">
        <f>SUMIFS(СВЦЭМ!$C$33:$C$776,СВЦЭМ!$A$33:$A$776,$A33,СВЦЭМ!$B$33:$B$776,S$11)+'СЕТ СН'!$F$12+СВЦЭМ!$D$10+'СЕТ СН'!$F$5-'СЕТ СН'!$F$20</f>
        <v>3347.6477606099998</v>
      </c>
      <c r="T33" s="36">
        <f>SUMIFS(СВЦЭМ!$C$33:$C$776,СВЦЭМ!$A$33:$A$776,$A33,СВЦЭМ!$B$33:$B$776,T$11)+'СЕТ СН'!$F$12+СВЦЭМ!$D$10+'СЕТ СН'!$F$5-'СЕТ СН'!$F$20</f>
        <v>3311.8326018600001</v>
      </c>
      <c r="U33" s="36">
        <f>SUMIFS(СВЦЭМ!$C$33:$C$776,СВЦЭМ!$A$33:$A$776,$A33,СВЦЭМ!$B$33:$B$776,U$11)+'СЕТ СН'!$F$12+СВЦЭМ!$D$10+'СЕТ СН'!$F$5-'СЕТ СН'!$F$20</f>
        <v>3311.6548081800001</v>
      </c>
      <c r="V33" s="36">
        <f>SUMIFS(СВЦЭМ!$C$33:$C$776,СВЦЭМ!$A$33:$A$776,$A33,СВЦЭМ!$B$33:$B$776,V$11)+'СЕТ СН'!$F$12+СВЦЭМ!$D$10+'СЕТ СН'!$F$5-'СЕТ СН'!$F$20</f>
        <v>3316.7228830399999</v>
      </c>
      <c r="W33" s="36">
        <f>SUMIFS(СВЦЭМ!$C$33:$C$776,СВЦЭМ!$A$33:$A$776,$A33,СВЦЭМ!$B$33:$B$776,W$11)+'СЕТ СН'!$F$12+СВЦЭМ!$D$10+'СЕТ СН'!$F$5-'СЕТ СН'!$F$20</f>
        <v>3347.7222688399997</v>
      </c>
      <c r="X33" s="36">
        <f>SUMIFS(СВЦЭМ!$C$33:$C$776,СВЦЭМ!$A$33:$A$776,$A33,СВЦЭМ!$B$33:$B$776,X$11)+'СЕТ СН'!$F$12+СВЦЭМ!$D$10+'СЕТ СН'!$F$5-'СЕТ СН'!$F$20</f>
        <v>3363.4119078899998</v>
      </c>
      <c r="Y33" s="36">
        <f>SUMIFS(СВЦЭМ!$C$33:$C$776,СВЦЭМ!$A$33:$A$776,$A33,СВЦЭМ!$B$33:$B$776,Y$11)+'СЕТ СН'!$F$12+СВЦЭМ!$D$10+'СЕТ СН'!$F$5-'СЕТ СН'!$F$20</f>
        <v>3386.2579121899998</v>
      </c>
    </row>
    <row r="34" spans="1:25" ht="15.75" x14ac:dyDescent="0.2">
      <c r="A34" s="35">
        <f t="shared" si="0"/>
        <v>44158</v>
      </c>
      <c r="B34" s="36">
        <f>SUMIFS(СВЦЭМ!$C$33:$C$776,СВЦЭМ!$A$33:$A$776,$A34,СВЦЭМ!$B$33:$B$776,B$11)+'СЕТ СН'!$F$12+СВЦЭМ!$D$10+'СЕТ СН'!$F$5-'СЕТ СН'!$F$20</f>
        <v>3396.8783890700001</v>
      </c>
      <c r="C34" s="36">
        <f>SUMIFS(СВЦЭМ!$C$33:$C$776,СВЦЭМ!$A$33:$A$776,$A34,СВЦЭМ!$B$33:$B$776,C$11)+'СЕТ СН'!$F$12+СВЦЭМ!$D$10+'СЕТ СН'!$F$5-'СЕТ СН'!$F$20</f>
        <v>3445.0332565799999</v>
      </c>
      <c r="D34" s="36">
        <f>SUMIFS(СВЦЭМ!$C$33:$C$776,СВЦЭМ!$A$33:$A$776,$A34,СВЦЭМ!$B$33:$B$776,D$11)+'СЕТ СН'!$F$12+СВЦЭМ!$D$10+'СЕТ СН'!$F$5-'СЕТ СН'!$F$20</f>
        <v>3484.7640265599998</v>
      </c>
      <c r="E34" s="36">
        <f>SUMIFS(СВЦЭМ!$C$33:$C$776,СВЦЭМ!$A$33:$A$776,$A34,СВЦЭМ!$B$33:$B$776,E$11)+'СЕТ СН'!$F$12+СВЦЭМ!$D$10+'СЕТ СН'!$F$5-'СЕТ СН'!$F$20</f>
        <v>3487.76963062</v>
      </c>
      <c r="F34" s="36">
        <f>SUMIFS(СВЦЭМ!$C$33:$C$776,СВЦЭМ!$A$33:$A$776,$A34,СВЦЭМ!$B$33:$B$776,F$11)+'СЕТ СН'!$F$12+СВЦЭМ!$D$10+'СЕТ СН'!$F$5-'СЕТ СН'!$F$20</f>
        <v>3485.5027135599998</v>
      </c>
      <c r="G34" s="36">
        <f>SUMIFS(СВЦЭМ!$C$33:$C$776,СВЦЭМ!$A$33:$A$776,$A34,СВЦЭМ!$B$33:$B$776,G$11)+'СЕТ СН'!$F$12+СВЦЭМ!$D$10+'СЕТ СН'!$F$5-'СЕТ СН'!$F$20</f>
        <v>3485.61285615</v>
      </c>
      <c r="H34" s="36">
        <f>SUMIFS(СВЦЭМ!$C$33:$C$776,СВЦЭМ!$A$33:$A$776,$A34,СВЦЭМ!$B$33:$B$776,H$11)+'СЕТ СН'!$F$12+СВЦЭМ!$D$10+'СЕТ СН'!$F$5-'СЕТ СН'!$F$20</f>
        <v>3487.9335438200001</v>
      </c>
      <c r="I34" s="36">
        <f>SUMIFS(СВЦЭМ!$C$33:$C$776,СВЦЭМ!$A$33:$A$776,$A34,СВЦЭМ!$B$33:$B$776,I$11)+'СЕТ СН'!$F$12+СВЦЭМ!$D$10+'СЕТ СН'!$F$5-'СЕТ СН'!$F$20</f>
        <v>3476.5151264799997</v>
      </c>
      <c r="J34" s="36">
        <f>SUMIFS(СВЦЭМ!$C$33:$C$776,СВЦЭМ!$A$33:$A$776,$A34,СВЦЭМ!$B$33:$B$776,J$11)+'СЕТ СН'!$F$12+СВЦЭМ!$D$10+'СЕТ СН'!$F$5-'СЕТ СН'!$F$20</f>
        <v>3467.1812777999999</v>
      </c>
      <c r="K34" s="36">
        <f>SUMIFS(СВЦЭМ!$C$33:$C$776,СВЦЭМ!$A$33:$A$776,$A34,СВЦЭМ!$B$33:$B$776,K$11)+'СЕТ СН'!$F$12+СВЦЭМ!$D$10+'СЕТ СН'!$F$5-'СЕТ СН'!$F$20</f>
        <v>3485.9636542600001</v>
      </c>
      <c r="L34" s="36">
        <f>SUMIFS(СВЦЭМ!$C$33:$C$776,СВЦЭМ!$A$33:$A$776,$A34,СВЦЭМ!$B$33:$B$776,L$11)+'СЕТ СН'!$F$12+СВЦЭМ!$D$10+'СЕТ СН'!$F$5-'СЕТ СН'!$F$20</f>
        <v>3460.0154204800001</v>
      </c>
      <c r="M34" s="36">
        <f>SUMIFS(СВЦЭМ!$C$33:$C$776,СВЦЭМ!$A$33:$A$776,$A34,СВЦЭМ!$B$33:$B$776,M$11)+'СЕТ СН'!$F$12+СВЦЭМ!$D$10+'СЕТ СН'!$F$5-'СЕТ СН'!$F$20</f>
        <v>3404.6636869100003</v>
      </c>
      <c r="N34" s="36">
        <f>SUMIFS(СВЦЭМ!$C$33:$C$776,СВЦЭМ!$A$33:$A$776,$A34,СВЦЭМ!$B$33:$B$776,N$11)+'СЕТ СН'!$F$12+СВЦЭМ!$D$10+'СЕТ СН'!$F$5-'СЕТ СН'!$F$20</f>
        <v>3384.8882768399999</v>
      </c>
      <c r="O34" s="36">
        <f>SUMIFS(СВЦЭМ!$C$33:$C$776,СВЦЭМ!$A$33:$A$776,$A34,СВЦЭМ!$B$33:$B$776,O$11)+'СЕТ СН'!$F$12+СВЦЭМ!$D$10+'СЕТ СН'!$F$5-'СЕТ СН'!$F$20</f>
        <v>3394.3201653699998</v>
      </c>
      <c r="P34" s="36">
        <f>SUMIFS(СВЦЭМ!$C$33:$C$776,СВЦЭМ!$A$33:$A$776,$A34,СВЦЭМ!$B$33:$B$776,P$11)+'СЕТ СН'!$F$12+СВЦЭМ!$D$10+'СЕТ СН'!$F$5-'СЕТ СН'!$F$20</f>
        <v>3400.87678134</v>
      </c>
      <c r="Q34" s="36">
        <f>SUMIFS(СВЦЭМ!$C$33:$C$776,СВЦЭМ!$A$33:$A$776,$A34,СВЦЭМ!$B$33:$B$776,Q$11)+'СЕТ СН'!$F$12+СВЦЭМ!$D$10+'СЕТ СН'!$F$5-'СЕТ СН'!$F$20</f>
        <v>3400.8562675200001</v>
      </c>
      <c r="R34" s="36">
        <f>SUMIFS(СВЦЭМ!$C$33:$C$776,СВЦЭМ!$A$33:$A$776,$A34,СВЦЭМ!$B$33:$B$776,R$11)+'СЕТ СН'!$F$12+СВЦЭМ!$D$10+'СЕТ СН'!$F$5-'СЕТ СН'!$F$20</f>
        <v>3389.5480541299999</v>
      </c>
      <c r="S34" s="36">
        <f>SUMIFS(СВЦЭМ!$C$33:$C$776,СВЦЭМ!$A$33:$A$776,$A34,СВЦЭМ!$B$33:$B$776,S$11)+'СЕТ СН'!$F$12+СВЦЭМ!$D$10+'СЕТ СН'!$F$5-'СЕТ СН'!$F$20</f>
        <v>3374.5660167400001</v>
      </c>
      <c r="T34" s="36">
        <f>SUMIFS(СВЦЭМ!$C$33:$C$776,СВЦЭМ!$A$33:$A$776,$A34,СВЦЭМ!$B$33:$B$776,T$11)+'СЕТ СН'!$F$12+СВЦЭМ!$D$10+'СЕТ СН'!$F$5-'СЕТ СН'!$F$20</f>
        <v>3361.1063244100001</v>
      </c>
      <c r="U34" s="36">
        <f>SUMIFS(СВЦЭМ!$C$33:$C$776,СВЦЭМ!$A$33:$A$776,$A34,СВЦЭМ!$B$33:$B$776,U$11)+'СЕТ СН'!$F$12+СВЦЭМ!$D$10+'СЕТ СН'!$F$5-'СЕТ СН'!$F$20</f>
        <v>3357.4578140499998</v>
      </c>
      <c r="V34" s="36">
        <f>SUMIFS(СВЦЭМ!$C$33:$C$776,СВЦЭМ!$A$33:$A$776,$A34,СВЦЭМ!$B$33:$B$776,V$11)+'СЕТ СН'!$F$12+СВЦЭМ!$D$10+'СЕТ СН'!$F$5-'СЕТ СН'!$F$20</f>
        <v>3367.89624731</v>
      </c>
      <c r="W34" s="36">
        <f>SUMIFS(СВЦЭМ!$C$33:$C$776,СВЦЭМ!$A$33:$A$776,$A34,СВЦЭМ!$B$33:$B$776,W$11)+'СЕТ СН'!$F$12+СВЦЭМ!$D$10+'СЕТ СН'!$F$5-'СЕТ СН'!$F$20</f>
        <v>3381.4898064199997</v>
      </c>
      <c r="X34" s="36">
        <f>SUMIFS(СВЦЭМ!$C$33:$C$776,СВЦЭМ!$A$33:$A$776,$A34,СВЦЭМ!$B$33:$B$776,X$11)+'СЕТ СН'!$F$12+СВЦЭМ!$D$10+'СЕТ СН'!$F$5-'СЕТ СН'!$F$20</f>
        <v>3375.8212057299997</v>
      </c>
      <c r="Y34" s="36">
        <f>SUMIFS(СВЦЭМ!$C$33:$C$776,СВЦЭМ!$A$33:$A$776,$A34,СВЦЭМ!$B$33:$B$776,Y$11)+'СЕТ СН'!$F$12+СВЦЭМ!$D$10+'СЕТ СН'!$F$5-'СЕТ СН'!$F$20</f>
        <v>3395.5134576800001</v>
      </c>
    </row>
    <row r="35" spans="1:25" ht="15.75" x14ac:dyDescent="0.2">
      <c r="A35" s="35">
        <f t="shared" si="0"/>
        <v>44159</v>
      </c>
      <c r="B35" s="36">
        <f>SUMIFS(СВЦЭМ!$C$33:$C$776,СВЦЭМ!$A$33:$A$776,$A35,СВЦЭМ!$B$33:$B$776,B$11)+'СЕТ СН'!$F$12+СВЦЭМ!$D$10+'СЕТ СН'!$F$5-'СЕТ СН'!$F$20</f>
        <v>3408.9046403500001</v>
      </c>
      <c r="C35" s="36">
        <f>SUMIFS(СВЦЭМ!$C$33:$C$776,СВЦЭМ!$A$33:$A$776,$A35,СВЦЭМ!$B$33:$B$776,C$11)+'СЕТ СН'!$F$12+СВЦЭМ!$D$10+'СЕТ СН'!$F$5-'СЕТ СН'!$F$20</f>
        <v>3491.4334056100001</v>
      </c>
      <c r="D35" s="36">
        <f>SUMIFS(СВЦЭМ!$C$33:$C$776,СВЦЭМ!$A$33:$A$776,$A35,СВЦЭМ!$B$33:$B$776,D$11)+'СЕТ СН'!$F$12+СВЦЭМ!$D$10+'СЕТ СН'!$F$5-'СЕТ СН'!$F$20</f>
        <v>3550.9624497099999</v>
      </c>
      <c r="E35" s="36">
        <f>SUMIFS(СВЦЭМ!$C$33:$C$776,СВЦЭМ!$A$33:$A$776,$A35,СВЦЭМ!$B$33:$B$776,E$11)+'СЕТ СН'!$F$12+СВЦЭМ!$D$10+'СЕТ СН'!$F$5-'СЕТ СН'!$F$20</f>
        <v>3568.2192016600002</v>
      </c>
      <c r="F35" s="36">
        <f>SUMIFS(СВЦЭМ!$C$33:$C$776,СВЦЭМ!$A$33:$A$776,$A35,СВЦЭМ!$B$33:$B$776,F$11)+'СЕТ СН'!$F$12+СВЦЭМ!$D$10+'СЕТ СН'!$F$5-'СЕТ СН'!$F$20</f>
        <v>3566.6573784100001</v>
      </c>
      <c r="G35" s="36">
        <f>SUMIFS(СВЦЭМ!$C$33:$C$776,СВЦЭМ!$A$33:$A$776,$A35,СВЦЭМ!$B$33:$B$776,G$11)+'СЕТ СН'!$F$12+СВЦЭМ!$D$10+'СЕТ СН'!$F$5-'СЕТ СН'!$F$20</f>
        <v>3553.15533581</v>
      </c>
      <c r="H35" s="36">
        <f>SUMIFS(СВЦЭМ!$C$33:$C$776,СВЦЭМ!$A$33:$A$776,$A35,СВЦЭМ!$B$33:$B$776,H$11)+'СЕТ СН'!$F$12+СВЦЭМ!$D$10+'СЕТ СН'!$F$5-'СЕТ СН'!$F$20</f>
        <v>3514.4117077700002</v>
      </c>
      <c r="I35" s="36">
        <f>SUMIFS(СВЦЭМ!$C$33:$C$776,СВЦЭМ!$A$33:$A$776,$A35,СВЦЭМ!$B$33:$B$776,I$11)+'СЕТ СН'!$F$12+СВЦЭМ!$D$10+'СЕТ СН'!$F$5-'СЕТ СН'!$F$20</f>
        <v>3461.4706514899999</v>
      </c>
      <c r="J35" s="36">
        <f>SUMIFS(СВЦЭМ!$C$33:$C$776,СВЦЭМ!$A$33:$A$776,$A35,СВЦЭМ!$B$33:$B$776,J$11)+'СЕТ СН'!$F$12+СВЦЭМ!$D$10+'СЕТ СН'!$F$5-'СЕТ СН'!$F$20</f>
        <v>3432.2908201099999</v>
      </c>
      <c r="K35" s="36">
        <f>SUMIFS(СВЦЭМ!$C$33:$C$776,СВЦЭМ!$A$33:$A$776,$A35,СВЦЭМ!$B$33:$B$776,K$11)+'СЕТ СН'!$F$12+СВЦЭМ!$D$10+'СЕТ СН'!$F$5-'СЕТ СН'!$F$20</f>
        <v>3430.9645911299999</v>
      </c>
      <c r="L35" s="36">
        <f>SUMIFS(СВЦЭМ!$C$33:$C$776,СВЦЭМ!$A$33:$A$776,$A35,СВЦЭМ!$B$33:$B$776,L$11)+'СЕТ СН'!$F$12+СВЦЭМ!$D$10+'СЕТ СН'!$F$5-'СЕТ СН'!$F$20</f>
        <v>3398.8089173600001</v>
      </c>
      <c r="M35" s="36">
        <f>SUMIFS(СВЦЭМ!$C$33:$C$776,СВЦЭМ!$A$33:$A$776,$A35,СВЦЭМ!$B$33:$B$776,M$11)+'СЕТ СН'!$F$12+СВЦЭМ!$D$10+'СЕТ СН'!$F$5-'СЕТ СН'!$F$20</f>
        <v>3347.6264043900001</v>
      </c>
      <c r="N35" s="36">
        <f>SUMIFS(СВЦЭМ!$C$33:$C$776,СВЦЭМ!$A$33:$A$776,$A35,СВЦЭМ!$B$33:$B$776,N$11)+'СЕТ СН'!$F$12+СВЦЭМ!$D$10+'СЕТ СН'!$F$5-'СЕТ СН'!$F$20</f>
        <v>3339.9595604300002</v>
      </c>
      <c r="O35" s="36">
        <f>SUMIFS(СВЦЭМ!$C$33:$C$776,СВЦЭМ!$A$33:$A$776,$A35,СВЦЭМ!$B$33:$B$776,O$11)+'СЕТ СН'!$F$12+СВЦЭМ!$D$10+'СЕТ СН'!$F$5-'СЕТ СН'!$F$20</f>
        <v>3359.6735901100001</v>
      </c>
      <c r="P35" s="36">
        <f>SUMIFS(СВЦЭМ!$C$33:$C$776,СВЦЭМ!$A$33:$A$776,$A35,СВЦЭМ!$B$33:$B$776,P$11)+'СЕТ СН'!$F$12+СВЦЭМ!$D$10+'СЕТ СН'!$F$5-'СЕТ СН'!$F$20</f>
        <v>3375.1165065999999</v>
      </c>
      <c r="Q35" s="36">
        <f>SUMIFS(СВЦЭМ!$C$33:$C$776,СВЦЭМ!$A$33:$A$776,$A35,СВЦЭМ!$B$33:$B$776,Q$11)+'СЕТ СН'!$F$12+СВЦЭМ!$D$10+'СЕТ СН'!$F$5-'СЕТ СН'!$F$20</f>
        <v>3383.2751479500002</v>
      </c>
      <c r="R35" s="36">
        <f>SUMIFS(СВЦЭМ!$C$33:$C$776,СВЦЭМ!$A$33:$A$776,$A35,СВЦЭМ!$B$33:$B$776,R$11)+'СЕТ СН'!$F$12+СВЦЭМ!$D$10+'СЕТ СН'!$F$5-'СЕТ СН'!$F$20</f>
        <v>3392.4329444200002</v>
      </c>
      <c r="S35" s="36">
        <f>SUMIFS(СВЦЭМ!$C$33:$C$776,СВЦЭМ!$A$33:$A$776,$A35,СВЦЭМ!$B$33:$B$776,S$11)+'СЕТ СН'!$F$12+СВЦЭМ!$D$10+'СЕТ СН'!$F$5-'СЕТ СН'!$F$20</f>
        <v>3379.81498182</v>
      </c>
      <c r="T35" s="36">
        <f>SUMIFS(СВЦЭМ!$C$33:$C$776,СВЦЭМ!$A$33:$A$776,$A35,СВЦЭМ!$B$33:$B$776,T$11)+'СЕТ СН'!$F$12+СВЦЭМ!$D$10+'СЕТ СН'!$F$5-'СЕТ СН'!$F$20</f>
        <v>3343.49319702</v>
      </c>
      <c r="U35" s="36">
        <f>SUMIFS(СВЦЭМ!$C$33:$C$776,СВЦЭМ!$A$33:$A$776,$A35,СВЦЭМ!$B$33:$B$776,U$11)+'СЕТ СН'!$F$12+СВЦЭМ!$D$10+'СЕТ СН'!$F$5-'СЕТ СН'!$F$20</f>
        <v>3327.2258497299999</v>
      </c>
      <c r="V35" s="36">
        <f>SUMIFS(СВЦЭМ!$C$33:$C$776,СВЦЭМ!$A$33:$A$776,$A35,СВЦЭМ!$B$33:$B$776,V$11)+'СЕТ СН'!$F$12+СВЦЭМ!$D$10+'СЕТ СН'!$F$5-'СЕТ СН'!$F$20</f>
        <v>3335.7371316700001</v>
      </c>
      <c r="W35" s="36">
        <f>SUMIFS(СВЦЭМ!$C$33:$C$776,СВЦЭМ!$A$33:$A$776,$A35,СВЦЭМ!$B$33:$B$776,W$11)+'СЕТ СН'!$F$12+СВЦЭМ!$D$10+'СЕТ СН'!$F$5-'СЕТ СН'!$F$20</f>
        <v>3345.9581759000002</v>
      </c>
      <c r="X35" s="36">
        <f>SUMIFS(СВЦЭМ!$C$33:$C$776,СВЦЭМ!$A$33:$A$776,$A35,СВЦЭМ!$B$33:$B$776,X$11)+'СЕТ СН'!$F$12+СВЦЭМ!$D$10+'СЕТ СН'!$F$5-'СЕТ СН'!$F$20</f>
        <v>3346.49309614</v>
      </c>
      <c r="Y35" s="36">
        <f>SUMIFS(СВЦЭМ!$C$33:$C$776,СВЦЭМ!$A$33:$A$776,$A35,СВЦЭМ!$B$33:$B$776,Y$11)+'СЕТ СН'!$F$12+СВЦЭМ!$D$10+'СЕТ СН'!$F$5-'СЕТ СН'!$F$20</f>
        <v>3372.0860409100001</v>
      </c>
    </row>
    <row r="36" spans="1:25" ht="15.75" x14ac:dyDescent="0.2">
      <c r="A36" s="35">
        <f t="shared" si="0"/>
        <v>44160</v>
      </c>
      <c r="B36" s="36">
        <f>SUMIFS(СВЦЭМ!$C$33:$C$776,СВЦЭМ!$A$33:$A$776,$A36,СВЦЭМ!$B$33:$B$776,B$11)+'СЕТ СН'!$F$12+СВЦЭМ!$D$10+'СЕТ СН'!$F$5-'СЕТ СН'!$F$20</f>
        <v>3409.5077229999997</v>
      </c>
      <c r="C36" s="36">
        <f>SUMIFS(СВЦЭМ!$C$33:$C$776,СВЦЭМ!$A$33:$A$776,$A36,СВЦЭМ!$B$33:$B$776,C$11)+'СЕТ СН'!$F$12+СВЦЭМ!$D$10+'СЕТ СН'!$F$5-'СЕТ СН'!$F$20</f>
        <v>3484.2948943800002</v>
      </c>
      <c r="D36" s="36">
        <f>SUMIFS(СВЦЭМ!$C$33:$C$776,СВЦЭМ!$A$33:$A$776,$A36,СВЦЭМ!$B$33:$B$776,D$11)+'СЕТ СН'!$F$12+СВЦЭМ!$D$10+'СЕТ СН'!$F$5-'СЕТ СН'!$F$20</f>
        <v>3535.2359993599998</v>
      </c>
      <c r="E36" s="36">
        <f>SUMIFS(СВЦЭМ!$C$33:$C$776,СВЦЭМ!$A$33:$A$776,$A36,СВЦЭМ!$B$33:$B$776,E$11)+'СЕТ СН'!$F$12+СВЦЭМ!$D$10+'СЕТ СН'!$F$5-'СЕТ СН'!$F$20</f>
        <v>3543.73700181</v>
      </c>
      <c r="F36" s="36">
        <f>SUMIFS(СВЦЭМ!$C$33:$C$776,СВЦЭМ!$A$33:$A$776,$A36,СВЦЭМ!$B$33:$B$776,F$11)+'СЕТ СН'!$F$12+СВЦЭМ!$D$10+'СЕТ СН'!$F$5-'СЕТ СН'!$F$20</f>
        <v>3538.0759776599998</v>
      </c>
      <c r="G36" s="36">
        <f>SUMIFS(СВЦЭМ!$C$33:$C$776,СВЦЭМ!$A$33:$A$776,$A36,СВЦЭМ!$B$33:$B$776,G$11)+'СЕТ СН'!$F$12+СВЦЭМ!$D$10+'СЕТ СН'!$F$5-'СЕТ СН'!$F$20</f>
        <v>3527.6396651599998</v>
      </c>
      <c r="H36" s="36">
        <f>SUMIFS(СВЦЭМ!$C$33:$C$776,СВЦЭМ!$A$33:$A$776,$A36,СВЦЭМ!$B$33:$B$776,H$11)+'СЕТ СН'!$F$12+СВЦЭМ!$D$10+'СЕТ СН'!$F$5-'СЕТ СН'!$F$20</f>
        <v>3504.6545043799997</v>
      </c>
      <c r="I36" s="36">
        <f>SUMIFS(СВЦЭМ!$C$33:$C$776,СВЦЭМ!$A$33:$A$776,$A36,СВЦЭМ!$B$33:$B$776,I$11)+'СЕТ СН'!$F$12+СВЦЭМ!$D$10+'СЕТ СН'!$F$5-'СЕТ СН'!$F$20</f>
        <v>3468.52378933</v>
      </c>
      <c r="J36" s="36">
        <f>SUMIFS(СВЦЭМ!$C$33:$C$776,СВЦЭМ!$A$33:$A$776,$A36,СВЦЭМ!$B$33:$B$776,J$11)+'СЕТ СН'!$F$12+СВЦЭМ!$D$10+'СЕТ СН'!$F$5-'СЕТ СН'!$F$20</f>
        <v>3452.90436912</v>
      </c>
      <c r="K36" s="36">
        <f>SUMIFS(СВЦЭМ!$C$33:$C$776,СВЦЭМ!$A$33:$A$776,$A36,СВЦЭМ!$B$33:$B$776,K$11)+'СЕТ СН'!$F$12+СВЦЭМ!$D$10+'СЕТ СН'!$F$5-'СЕТ СН'!$F$20</f>
        <v>3445.0212826699999</v>
      </c>
      <c r="L36" s="36">
        <f>SUMIFS(СВЦЭМ!$C$33:$C$776,СВЦЭМ!$A$33:$A$776,$A36,СВЦЭМ!$B$33:$B$776,L$11)+'СЕТ СН'!$F$12+СВЦЭМ!$D$10+'СЕТ СН'!$F$5-'СЕТ СН'!$F$20</f>
        <v>3414.7316257900002</v>
      </c>
      <c r="M36" s="36">
        <f>SUMIFS(СВЦЭМ!$C$33:$C$776,СВЦЭМ!$A$33:$A$776,$A36,СВЦЭМ!$B$33:$B$776,M$11)+'СЕТ СН'!$F$12+СВЦЭМ!$D$10+'СЕТ СН'!$F$5-'СЕТ СН'!$F$20</f>
        <v>3365.16007962</v>
      </c>
      <c r="N36" s="36">
        <f>SUMIFS(СВЦЭМ!$C$33:$C$776,СВЦЭМ!$A$33:$A$776,$A36,СВЦЭМ!$B$33:$B$776,N$11)+'СЕТ СН'!$F$12+СВЦЭМ!$D$10+'СЕТ СН'!$F$5-'СЕТ СН'!$F$20</f>
        <v>3351.4753953700001</v>
      </c>
      <c r="O36" s="36">
        <f>SUMIFS(СВЦЭМ!$C$33:$C$776,СВЦЭМ!$A$33:$A$776,$A36,СВЦЭМ!$B$33:$B$776,O$11)+'СЕТ СН'!$F$12+СВЦЭМ!$D$10+'СЕТ СН'!$F$5-'СЕТ СН'!$F$20</f>
        <v>3367.34877345</v>
      </c>
      <c r="P36" s="36">
        <f>SUMIFS(СВЦЭМ!$C$33:$C$776,СВЦЭМ!$A$33:$A$776,$A36,СВЦЭМ!$B$33:$B$776,P$11)+'СЕТ СН'!$F$12+СВЦЭМ!$D$10+'СЕТ СН'!$F$5-'СЕТ СН'!$F$20</f>
        <v>3377.7796765100002</v>
      </c>
      <c r="Q36" s="36">
        <f>SUMIFS(СВЦЭМ!$C$33:$C$776,СВЦЭМ!$A$33:$A$776,$A36,СВЦЭМ!$B$33:$B$776,Q$11)+'СЕТ СН'!$F$12+СВЦЭМ!$D$10+'СЕТ СН'!$F$5-'СЕТ СН'!$F$20</f>
        <v>3376.5294397600001</v>
      </c>
      <c r="R36" s="36">
        <f>SUMIFS(СВЦЭМ!$C$33:$C$776,СВЦЭМ!$A$33:$A$776,$A36,СВЦЭМ!$B$33:$B$776,R$11)+'СЕТ СН'!$F$12+СВЦЭМ!$D$10+'СЕТ СН'!$F$5-'СЕТ СН'!$F$20</f>
        <v>3376.1874886599999</v>
      </c>
      <c r="S36" s="36">
        <f>SUMIFS(СВЦЭМ!$C$33:$C$776,СВЦЭМ!$A$33:$A$776,$A36,СВЦЭМ!$B$33:$B$776,S$11)+'СЕТ СН'!$F$12+СВЦЭМ!$D$10+'СЕТ СН'!$F$5-'СЕТ СН'!$F$20</f>
        <v>3363.36279848</v>
      </c>
      <c r="T36" s="36">
        <f>SUMIFS(СВЦЭМ!$C$33:$C$776,СВЦЭМ!$A$33:$A$776,$A36,СВЦЭМ!$B$33:$B$776,T$11)+'СЕТ СН'!$F$12+СВЦЭМ!$D$10+'СЕТ СН'!$F$5-'СЕТ СН'!$F$20</f>
        <v>3375.6334694100001</v>
      </c>
      <c r="U36" s="36">
        <f>SUMIFS(СВЦЭМ!$C$33:$C$776,СВЦЭМ!$A$33:$A$776,$A36,СВЦЭМ!$B$33:$B$776,U$11)+'СЕТ СН'!$F$12+СВЦЭМ!$D$10+'СЕТ СН'!$F$5-'СЕТ СН'!$F$20</f>
        <v>3370.6760170299999</v>
      </c>
      <c r="V36" s="36">
        <f>SUMIFS(СВЦЭМ!$C$33:$C$776,СВЦЭМ!$A$33:$A$776,$A36,СВЦЭМ!$B$33:$B$776,V$11)+'СЕТ СН'!$F$12+СВЦЭМ!$D$10+'СЕТ СН'!$F$5-'СЕТ СН'!$F$20</f>
        <v>3357.6639974499999</v>
      </c>
      <c r="W36" s="36">
        <f>SUMIFS(СВЦЭМ!$C$33:$C$776,СВЦЭМ!$A$33:$A$776,$A36,СВЦЭМ!$B$33:$B$776,W$11)+'СЕТ СН'!$F$12+СВЦЭМ!$D$10+'СЕТ СН'!$F$5-'СЕТ СН'!$F$20</f>
        <v>3362.2907329600002</v>
      </c>
      <c r="X36" s="36">
        <f>SUMIFS(СВЦЭМ!$C$33:$C$776,СВЦЭМ!$A$33:$A$776,$A36,СВЦЭМ!$B$33:$B$776,X$11)+'СЕТ СН'!$F$12+СВЦЭМ!$D$10+'СЕТ СН'!$F$5-'СЕТ СН'!$F$20</f>
        <v>3376.3963776199998</v>
      </c>
      <c r="Y36" s="36">
        <f>SUMIFS(СВЦЭМ!$C$33:$C$776,СВЦЭМ!$A$33:$A$776,$A36,СВЦЭМ!$B$33:$B$776,Y$11)+'СЕТ СН'!$F$12+СВЦЭМ!$D$10+'СЕТ СН'!$F$5-'СЕТ СН'!$F$20</f>
        <v>3395.2880400599997</v>
      </c>
    </row>
    <row r="37" spans="1:25" ht="15.75" x14ac:dyDescent="0.2">
      <c r="A37" s="35">
        <f t="shared" si="0"/>
        <v>44161</v>
      </c>
      <c r="B37" s="36">
        <f>SUMIFS(СВЦЭМ!$C$33:$C$776,СВЦЭМ!$A$33:$A$776,$A37,СВЦЭМ!$B$33:$B$776,B$11)+'СЕТ СН'!$F$12+СВЦЭМ!$D$10+'СЕТ СН'!$F$5-'СЕТ СН'!$F$20</f>
        <v>3391.5758390700003</v>
      </c>
      <c r="C37" s="36">
        <f>SUMIFS(СВЦЭМ!$C$33:$C$776,СВЦЭМ!$A$33:$A$776,$A37,СВЦЭМ!$B$33:$B$776,C$11)+'СЕТ СН'!$F$12+СВЦЭМ!$D$10+'СЕТ СН'!$F$5-'СЕТ СН'!$F$20</f>
        <v>3468.6435228199998</v>
      </c>
      <c r="D37" s="36">
        <f>SUMIFS(СВЦЭМ!$C$33:$C$776,СВЦЭМ!$A$33:$A$776,$A37,СВЦЭМ!$B$33:$B$776,D$11)+'СЕТ СН'!$F$12+СВЦЭМ!$D$10+'СЕТ СН'!$F$5-'СЕТ СН'!$F$20</f>
        <v>3525.7718778500002</v>
      </c>
      <c r="E37" s="36">
        <f>SUMIFS(СВЦЭМ!$C$33:$C$776,СВЦЭМ!$A$33:$A$776,$A37,СВЦЭМ!$B$33:$B$776,E$11)+'СЕТ СН'!$F$12+СВЦЭМ!$D$10+'СЕТ СН'!$F$5-'СЕТ СН'!$F$20</f>
        <v>3534.48392573</v>
      </c>
      <c r="F37" s="36">
        <f>SUMIFS(СВЦЭМ!$C$33:$C$776,СВЦЭМ!$A$33:$A$776,$A37,СВЦЭМ!$B$33:$B$776,F$11)+'СЕТ СН'!$F$12+СВЦЭМ!$D$10+'СЕТ СН'!$F$5-'СЕТ СН'!$F$20</f>
        <v>3527.2154765499999</v>
      </c>
      <c r="G37" s="36">
        <f>SUMIFS(СВЦЭМ!$C$33:$C$776,СВЦЭМ!$A$33:$A$776,$A37,СВЦЭМ!$B$33:$B$776,G$11)+'СЕТ СН'!$F$12+СВЦЭМ!$D$10+'СЕТ СН'!$F$5-'СЕТ СН'!$F$20</f>
        <v>3506.7641425299998</v>
      </c>
      <c r="H37" s="36">
        <f>SUMIFS(СВЦЭМ!$C$33:$C$776,СВЦЭМ!$A$33:$A$776,$A37,СВЦЭМ!$B$33:$B$776,H$11)+'СЕТ СН'!$F$12+СВЦЭМ!$D$10+'СЕТ СН'!$F$5-'СЕТ СН'!$F$20</f>
        <v>3479.5791690300002</v>
      </c>
      <c r="I37" s="36">
        <f>SUMIFS(СВЦЭМ!$C$33:$C$776,СВЦЭМ!$A$33:$A$776,$A37,СВЦЭМ!$B$33:$B$776,I$11)+'СЕТ СН'!$F$12+СВЦЭМ!$D$10+'СЕТ СН'!$F$5-'СЕТ СН'!$F$20</f>
        <v>3448.0506258</v>
      </c>
      <c r="J37" s="36">
        <f>SUMIFS(СВЦЭМ!$C$33:$C$776,СВЦЭМ!$A$33:$A$776,$A37,СВЦЭМ!$B$33:$B$776,J$11)+'СЕТ СН'!$F$12+СВЦЭМ!$D$10+'СЕТ СН'!$F$5-'СЕТ СН'!$F$20</f>
        <v>3429.1843970300001</v>
      </c>
      <c r="K37" s="36">
        <f>SUMIFS(СВЦЭМ!$C$33:$C$776,СВЦЭМ!$A$33:$A$776,$A37,СВЦЭМ!$B$33:$B$776,K$11)+'СЕТ СН'!$F$12+СВЦЭМ!$D$10+'СЕТ СН'!$F$5-'СЕТ СН'!$F$20</f>
        <v>3431.7618006600001</v>
      </c>
      <c r="L37" s="36">
        <f>SUMIFS(СВЦЭМ!$C$33:$C$776,СВЦЭМ!$A$33:$A$776,$A37,СВЦЭМ!$B$33:$B$776,L$11)+'СЕТ СН'!$F$12+СВЦЭМ!$D$10+'СЕТ СН'!$F$5-'СЕТ СН'!$F$20</f>
        <v>3403.7194203999998</v>
      </c>
      <c r="M37" s="36">
        <f>SUMIFS(СВЦЭМ!$C$33:$C$776,СВЦЭМ!$A$33:$A$776,$A37,СВЦЭМ!$B$33:$B$776,M$11)+'СЕТ СН'!$F$12+СВЦЭМ!$D$10+'СЕТ СН'!$F$5-'СЕТ СН'!$F$20</f>
        <v>3365.8176468399997</v>
      </c>
      <c r="N37" s="36">
        <f>SUMIFS(СВЦЭМ!$C$33:$C$776,СВЦЭМ!$A$33:$A$776,$A37,СВЦЭМ!$B$33:$B$776,N$11)+'СЕТ СН'!$F$12+СВЦЭМ!$D$10+'СЕТ СН'!$F$5-'СЕТ СН'!$F$20</f>
        <v>3373.5533680999997</v>
      </c>
      <c r="O37" s="36">
        <f>SUMIFS(СВЦЭМ!$C$33:$C$776,СВЦЭМ!$A$33:$A$776,$A37,СВЦЭМ!$B$33:$B$776,O$11)+'СЕТ СН'!$F$12+СВЦЭМ!$D$10+'СЕТ СН'!$F$5-'СЕТ СН'!$F$20</f>
        <v>3377.7705050999998</v>
      </c>
      <c r="P37" s="36">
        <f>SUMIFS(СВЦЭМ!$C$33:$C$776,СВЦЭМ!$A$33:$A$776,$A37,СВЦЭМ!$B$33:$B$776,P$11)+'СЕТ СН'!$F$12+СВЦЭМ!$D$10+'СЕТ СН'!$F$5-'СЕТ СН'!$F$20</f>
        <v>3383.10010827</v>
      </c>
      <c r="Q37" s="36">
        <f>SUMIFS(СВЦЭМ!$C$33:$C$776,СВЦЭМ!$A$33:$A$776,$A37,СВЦЭМ!$B$33:$B$776,Q$11)+'СЕТ СН'!$F$12+СВЦЭМ!$D$10+'СЕТ СН'!$F$5-'СЕТ СН'!$F$20</f>
        <v>3384.3796128899999</v>
      </c>
      <c r="R37" s="36">
        <f>SUMIFS(СВЦЭМ!$C$33:$C$776,СВЦЭМ!$A$33:$A$776,$A37,СВЦЭМ!$B$33:$B$776,R$11)+'СЕТ СН'!$F$12+СВЦЭМ!$D$10+'СЕТ СН'!$F$5-'СЕТ СН'!$F$20</f>
        <v>3372.0987864899998</v>
      </c>
      <c r="S37" s="36">
        <f>SUMIFS(СВЦЭМ!$C$33:$C$776,СВЦЭМ!$A$33:$A$776,$A37,СВЦЭМ!$B$33:$B$776,S$11)+'СЕТ СН'!$F$12+СВЦЭМ!$D$10+'СЕТ СН'!$F$5-'СЕТ СН'!$F$20</f>
        <v>3353.4440569500002</v>
      </c>
      <c r="T37" s="36">
        <f>SUMIFS(СВЦЭМ!$C$33:$C$776,СВЦЭМ!$A$33:$A$776,$A37,СВЦЭМ!$B$33:$B$776,T$11)+'СЕТ СН'!$F$12+СВЦЭМ!$D$10+'СЕТ СН'!$F$5-'СЕТ СН'!$F$20</f>
        <v>3370.0974127499999</v>
      </c>
      <c r="U37" s="36">
        <f>SUMIFS(СВЦЭМ!$C$33:$C$776,СВЦЭМ!$A$33:$A$776,$A37,СВЦЭМ!$B$33:$B$776,U$11)+'СЕТ СН'!$F$12+СВЦЭМ!$D$10+'СЕТ СН'!$F$5-'СЕТ СН'!$F$20</f>
        <v>3360.37358649</v>
      </c>
      <c r="V37" s="36">
        <f>SUMIFS(СВЦЭМ!$C$33:$C$776,СВЦЭМ!$A$33:$A$776,$A37,СВЦЭМ!$B$33:$B$776,V$11)+'СЕТ СН'!$F$12+СВЦЭМ!$D$10+'СЕТ СН'!$F$5-'СЕТ СН'!$F$20</f>
        <v>3346.56198107</v>
      </c>
      <c r="W37" s="36">
        <f>SUMIFS(СВЦЭМ!$C$33:$C$776,СВЦЭМ!$A$33:$A$776,$A37,СВЦЭМ!$B$33:$B$776,W$11)+'СЕТ СН'!$F$12+СВЦЭМ!$D$10+'СЕТ СН'!$F$5-'СЕТ СН'!$F$20</f>
        <v>3371.1780158699999</v>
      </c>
      <c r="X37" s="36">
        <f>SUMIFS(СВЦЭМ!$C$33:$C$776,СВЦЭМ!$A$33:$A$776,$A37,СВЦЭМ!$B$33:$B$776,X$11)+'СЕТ СН'!$F$12+СВЦЭМ!$D$10+'СЕТ СН'!$F$5-'СЕТ СН'!$F$20</f>
        <v>3379.2015745099998</v>
      </c>
      <c r="Y37" s="36">
        <f>SUMIFS(СВЦЭМ!$C$33:$C$776,СВЦЭМ!$A$33:$A$776,$A37,СВЦЭМ!$B$33:$B$776,Y$11)+'СЕТ СН'!$F$12+СВЦЭМ!$D$10+'СЕТ СН'!$F$5-'СЕТ СН'!$F$20</f>
        <v>3393.1188773700001</v>
      </c>
    </row>
    <row r="38" spans="1:25" ht="15.75" x14ac:dyDescent="0.2">
      <c r="A38" s="35">
        <f t="shared" si="0"/>
        <v>44162</v>
      </c>
      <c r="B38" s="36">
        <f>SUMIFS(СВЦЭМ!$C$33:$C$776,СВЦЭМ!$A$33:$A$776,$A38,СВЦЭМ!$B$33:$B$776,B$11)+'СЕТ СН'!$F$12+СВЦЭМ!$D$10+'СЕТ СН'!$F$5-'СЕТ СН'!$F$20</f>
        <v>3395.1237647799999</v>
      </c>
      <c r="C38" s="36">
        <f>SUMIFS(СВЦЭМ!$C$33:$C$776,СВЦЭМ!$A$33:$A$776,$A38,СВЦЭМ!$B$33:$B$776,C$11)+'СЕТ СН'!$F$12+СВЦЭМ!$D$10+'СЕТ СН'!$F$5-'СЕТ СН'!$F$20</f>
        <v>3477.3353260700001</v>
      </c>
      <c r="D38" s="36">
        <f>SUMIFS(СВЦЭМ!$C$33:$C$776,СВЦЭМ!$A$33:$A$776,$A38,СВЦЭМ!$B$33:$B$776,D$11)+'СЕТ СН'!$F$12+СВЦЭМ!$D$10+'СЕТ СН'!$F$5-'СЕТ СН'!$F$20</f>
        <v>3536.55631623</v>
      </c>
      <c r="E38" s="36">
        <f>SUMIFS(СВЦЭМ!$C$33:$C$776,СВЦЭМ!$A$33:$A$776,$A38,СВЦЭМ!$B$33:$B$776,E$11)+'СЕТ СН'!$F$12+СВЦЭМ!$D$10+'СЕТ СН'!$F$5-'СЕТ СН'!$F$20</f>
        <v>3547.9207236399998</v>
      </c>
      <c r="F38" s="36">
        <f>SUMIFS(СВЦЭМ!$C$33:$C$776,СВЦЭМ!$A$33:$A$776,$A38,СВЦЭМ!$B$33:$B$776,F$11)+'СЕТ СН'!$F$12+СВЦЭМ!$D$10+'СЕТ СН'!$F$5-'СЕТ СН'!$F$20</f>
        <v>3550.6794185799999</v>
      </c>
      <c r="G38" s="36">
        <f>SUMIFS(СВЦЭМ!$C$33:$C$776,СВЦЭМ!$A$33:$A$776,$A38,СВЦЭМ!$B$33:$B$776,G$11)+'СЕТ СН'!$F$12+СВЦЭМ!$D$10+'СЕТ СН'!$F$5-'СЕТ СН'!$F$20</f>
        <v>3538.70298998</v>
      </c>
      <c r="H38" s="36">
        <f>SUMIFS(СВЦЭМ!$C$33:$C$776,СВЦЭМ!$A$33:$A$776,$A38,СВЦЭМ!$B$33:$B$776,H$11)+'СЕТ СН'!$F$12+СВЦЭМ!$D$10+'СЕТ СН'!$F$5-'СЕТ СН'!$F$20</f>
        <v>3493.4854263299999</v>
      </c>
      <c r="I38" s="36">
        <f>SUMIFS(СВЦЭМ!$C$33:$C$776,СВЦЭМ!$A$33:$A$776,$A38,СВЦЭМ!$B$33:$B$776,I$11)+'СЕТ СН'!$F$12+СВЦЭМ!$D$10+'СЕТ СН'!$F$5-'СЕТ СН'!$F$20</f>
        <v>3457.5512866700001</v>
      </c>
      <c r="J38" s="36">
        <f>SUMIFS(СВЦЭМ!$C$33:$C$776,СВЦЭМ!$A$33:$A$776,$A38,СВЦЭМ!$B$33:$B$776,J$11)+'СЕТ СН'!$F$12+СВЦЭМ!$D$10+'СЕТ СН'!$F$5-'СЕТ СН'!$F$20</f>
        <v>3450.6194277200002</v>
      </c>
      <c r="K38" s="36">
        <f>SUMIFS(СВЦЭМ!$C$33:$C$776,СВЦЭМ!$A$33:$A$776,$A38,СВЦЭМ!$B$33:$B$776,K$11)+'СЕТ СН'!$F$12+СВЦЭМ!$D$10+'СЕТ СН'!$F$5-'СЕТ СН'!$F$20</f>
        <v>3453.3962588499999</v>
      </c>
      <c r="L38" s="36">
        <f>SUMIFS(СВЦЭМ!$C$33:$C$776,СВЦЭМ!$A$33:$A$776,$A38,СВЦЭМ!$B$33:$B$776,L$11)+'СЕТ СН'!$F$12+СВЦЭМ!$D$10+'СЕТ СН'!$F$5-'СЕТ СН'!$F$20</f>
        <v>3424.3854283700002</v>
      </c>
      <c r="M38" s="36">
        <f>SUMIFS(СВЦЭМ!$C$33:$C$776,СВЦЭМ!$A$33:$A$776,$A38,СВЦЭМ!$B$33:$B$776,M$11)+'СЕТ СН'!$F$12+СВЦЭМ!$D$10+'СЕТ СН'!$F$5-'СЕТ СН'!$F$20</f>
        <v>3372.5443003299997</v>
      </c>
      <c r="N38" s="36">
        <f>SUMIFS(СВЦЭМ!$C$33:$C$776,СВЦЭМ!$A$33:$A$776,$A38,СВЦЭМ!$B$33:$B$776,N$11)+'СЕТ СН'!$F$12+СВЦЭМ!$D$10+'СЕТ СН'!$F$5-'СЕТ СН'!$F$20</f>
        <v>3357.65054577</v>
      </c>
      <c r="O38" s="36">
        <f>SUMIFS(СВЦЭМ!$C$33:$C$776,СВЦЭМ!$A$33:$A$776,$A38,СВЦЭМ!$B$33:$B$776,O$11)+'СЕТ СН'!$F$12+СВЦЭМ!$D$10+'СЕТ СН'!$F$5-'СЕТ СН'!$F$20</f>
        <v>3359.2804246800001</v>
      </c>
      <c r="P38" s="36">
        <f>SUMIFS(СВЦЭМ!$C$33:$C$776,СВЦЭМ!$A$33:$A$776,$A38,СВЦЭМ!$B$33:$B$776,P$11)+'СЕТ СН'!$F$12+СВЦЭМ!$D$10+'СЕТ СН'!$F$5-'СЕТ СН'!$F$20</f>
        <v>3374.0869106099999</v>
      </c>
      <c r="Q38" s="36">
        <f>SUMIFS(СВЦЭМ!$C$33:$C$776,СВЦЭМ!$A$33:$A$776,$A38,СВЦЭМ!$B$33:$B$776,Q$11)+'СЕТ СН'!$F$12+СВЦЭМ!$D$10+'СЕТ СН'!$F$5-'СЕТ СН'!$F$20</f>
        <v>3382.5506332699997</v>
      </c>
      <c r="R38" s="36">
        <f>SUMIFS(СВЦЭМ!$C$33:$C$776,СВЦЭМ!$A$33:$A$776,$A38,СВЦЭМ!$B$33:$B$776,R$11)+'СЕТ СН'!$F$12+СВЦЭМ!$D$10+'СЕТ СН'!$F$5-'СЕТ СН'!$F$20</f>
        <v>3378.61948188</v>
      </c>
      <c r="S38" s="36">
        <f>SUMIFS(СВЦЭМ!$C$33:$C$776,СВЦЭМ!$A$33:$A$776,$A38,СВЦЭМ!$B$33:$B$776,S$11)+'СЕТ СН'!$F$12+СВЦЭМ!$D$10+'СЕТ СН'!$F$5-'СЕТ СН'!$F$20</f>
        <v>3357.2329093600001</v>
      </c>
      <c r="T38" s="36">
        <f>SUMIFS(СВЦЭМ!$C$33:$C$776,СВЦЭМ!$A$33:$A$776,$A38,СВЦЭМ!$B$33:$B$776,T$11)+'СЕТ СН'!$F$12+СВЦЭМ!$D$10+'СЕТ СН'!$F$5-'СЕТ СН'!$F$20</f>
        <v>3338.0638345500001</v>
      </c>
      <c r="U38" s="36">
        <f>SUMIFS(СВЦЭМ!$C$33:$C$776,СВЦЭМ!$A$33:$A$776,$A38,СВЦЭМ!$B$33:$B$776,U$11)+'СЕТ СН'!$F$12+СВЦЭМ!$D$10+'СЕТ СН'!$F$5-'СЕТ СН'!$F$20</f>
        <v>3338.0402084500001</v>
      </c>
      <c r="V38" s="36">
        <f>SUMIFS(СВЦЭМ!$C$33:$C$776,СВЦЭМ!$A$33:$A$776,$A38,СВЦЭМ!$B$33:$B$776,V$11)+'СЕТ СН'!$F$12+СВЦЭМ!$D$10+'СЕТ СН'!$F$5-'СЕТ СН'!$F$20</f>
        <v>3336.8713535799998</v>
      </c>
      <c r="W38" s="36">
        <f>SUMIFS(СВЦЭМ!$C$33:$C$776,СВЦЭМ!$A$33:$A$776,$A38,СВЦЭМ!$B$33:$B$776,W$11)+'СЕТ СН'!$F$12+СВЦЭМ!$D$10+'СЕТ СН'!$F$5-'СЕТ СН'!$F$20</f>
        <v>3351.0563675100002</v>
      </c>
      <c r="X38" s="36">
        <f>SUMIFS(СВЦЭМ!$C$33:$C$776,СВЦЭМ!$A$33:$A$776,$A38,СВЦЭМ!$B$33:$B$776,X$11)+'СЕТ СН'!$F$12+СВЦЭМ!$D$10+'СЕТ СН'!$F$5-'СЕТ СН'!$F$20</f>
        <v>3363.2380279600002</v>
      </c>
      <c r="Y38" s="36">
        <f>SUMIFS(СВЦЭМ!$C$33:$C$776,СВЦЭМ!$A$33:$A$776,$A38,СВЦЭМ!$B$33:$B$776,Y$11)+'СЕТ СН'!$F$12+СВЦЭМ!$D$10+'СЕТ СН'!$F$5-'СЕТ СН'!$F$20</f>
        <v>3384.4617106400001</v>
      </c>
    </row>
    <row r="39" spans="1:25" ht="15.75" x14ac:dyDescent="0.2">
      <c r="A39" s="35">
        <f t="shared" si="0"/>
        <v>44163</v>
      </c>
      <c r="B39" s="36">
        <f>SUMIFS(СВЦЭМ!$C$33:$C$776,СВЦЭМ!$A$33:$A$776,$A39,СВЦЭМ!$B$33:$B$776,B$11)+'СЕТ СН'!$F$12+СВЦЭМ!$D$10+'СЕТ СН'!$F$5-'СЕТ СН'!$F$20</f>
        <v>3408.2588448500001</v>
      </c>
      <c r="C39" s="36">
        <f>SUMIFS(СВЦЭМ!$C$33:$C$776,СВЦЭМ!$A$33:$A$776,$A39,СВЦЭМ!$B$33:$B$776,C$11)+'СЕТ СН'!$F$12+СВЦЭМ!$D$10+'СЕТ СН'!$F$5-'СЕТ СН'!$F$20</f>
        <v>3476.2552338599999</v>
      </c>
      <c r="D39" s="36">
        <f>SUMIFS(СВЦЭМ!$C$33:$C$776,СВЦЭМ!$A$33:$A$776,$A39,СВЦЭМ!$B$33:$B$776,D$11)+'СЕТ СН'!$F$12+СВЦЭМ!$D$10+'СЕТ СН'!$F$5-'СЕТ СН'!$F$20</f>
        <v>3522.8131858299998</v>
      </c>
      <c r="E39" s="36">
        <f>SUMIFS(СВЦЭМ!$C$33:$C$776,СВЦЭМ!$A$33:$A$776,$A39,СВЦЭМ!$B$33:$B$776,E$11)+'СЕТ СН'!$F$12+СВЦЭМ!$D$10+'СЕТ СН'!$F$5-'СЕТ СН'!$F$20</f>
        <v>3528.94685721</v>
      </c>
      <c r="F39" s="36">
        <f>SUMIFS(СВЦЭМ!$C$33:$C$776,СВЦЭМ!$A$33:$A$776,$A39,СВЦЭМ!$B$33:$B$776,F$11)+'СЕТ СН'!$F$12+СВЦЭМ!$D$10+'СЕТ СН'!$F$5-'СЕТ СН'!$F$20</f>
        <v>3528.7294172500001</v>
      </c>
      <c r="G39" s="36">
        <f>SUMIFS(СВЦЭМ!$C$33:$C$776,СВЦЭМ!$A$33:$A$776,$A39,СВЦЭМ!$B$33:$B$776,G$11)+'СЕТ СН'!$F$12+СВЦЭМ!$D$10+'СЕТ СН'!$F$5-'СЕТ СН'!$F$20</f>
        <v>3524.1648928</v>
      </c>
      <c r="H39" s="36">
        <f>SUMIFS(СВЦЭМ!$C$33:$C$776,СВЦЭМ!$A$33:$A$776,$A39,СВЦЭМ!$B$33:$B$776,H$11)+'СЕТ СН'!$F$12+СВЦЭМ!$D$10+'СЕТ СН'!$F$5-'СЕТ СН'!$F$20</f>
        <v>3509.00121089</v>
      </c>
      <c r="I39" s="36">
        <f>SUMIFS(СВЦЭМ!$C$33:$C$776,СВЦЭМ!$A$33:$A$776,$A39,СВЦЭМ!$B$33:$B$776,I$11)+'СЕТ СН'!$F$12+СВЦЭМ!$D$10+'СЕТ СН'!$F$5-'СЕТ СН'!$F$20</f>
        <v>3492.0935440600001</v>
      </c>
      <c r="J39" s="36">
        <f>SUMIFS(СВЦЭМ!$C$33:$C$776,СВЦЭМ!$A$33:$A$776,$A39,СВЦЭМ!$B$33:$B$776,J$11)+'СЕТ СН'!$F$12+СВЦЭМ!$D$10+'СЕТ СН'!$F$5-'СЕТ СН'!$F$20</f>
        <v>3470.2601737099999</v>
      </c>
      <c r="K39" s="36">
        <f>SUMIFS(СВЦЭМ!$C$33:$C$776,СВЦЭМ!$A$33:$A$776,$A39,СВЦЭМ!$B$33:$B$776,K$11)+'СЕТ СН'!$F$12+СВЦЭМ!$D$10+'СЕТ СН'!$F$5-'СЕТ СН'!$F$20</f>
        <v>3453.7555539</v>
      </c>
      <c r="L39" s="36">
        <f>SUMIFS(СВЦЭМ!$C$33:$C$776,СВЦЭМ!$A$33:$A$776,$A39,СВЦЭМ!$B$33:$B$776,L$11)+'СЕТ СН'!$F$12+СВЦЭМ!$D$10+'СЕТ СН'!$F$5-'СЕТ СН'!$F$20</f>
        <v>3414.5139302399998</v>
      </c>
      <c r="M39" s="36">
        <f>SUMIFS(СВЦЭМ!$C$33:$C$776,СВЦЭМ!$A$33:$A$776,$A39,СВЦЭМ!$B$33:$B$776,M$11)+'СЕТ СН'!$F$12+СВЦЭМ!$D$10+'СЕТ СН'!$F$5-'СЕТ СН'!$F$20</f>
        <v>3367.5849130400002</v>
      </c>
      <c r="N39" s="36">
        <f>SUMIFS(СВЦЭМ!$C$33:$C$776,СВЦЭМ!$A$33:$A$776,$A39,СВЦЭМ!$B$33:$B$776,N$11)+'СЕТ СН'!$F$12+СВЦЭМ!$D$10+'СЕТ СН'!$F$5-'СЕТ СН'!$F$20</f>
        <v>3362.0344731</v>
      </c>
      <c r="O39" s="36">
        <f>SUMIFS(СВЦЭМ!$C$33:$C$776,СВЦЭМ!$A$33:$A$776,$A39,СВЦЭМ!$B$33:$B$776,O$11)+'СЕТ СН'!$F$12+СВЦЭМ!$D$10+'СЕТ СН'!$F$5-'СЕТ СН'!$F$20</f>
        <v>3373.8720294099999</v>
      </c>
      <c r="P39" s="36">
        <f>SUMIFS(СВЦЭМ!$C$33:$C$776,СВЦЭМ!$A$33:$A$776,$A39,СВЦЭМ!$B$33:$B$776,P$11)+'СЕТ СН'!$F$12+СВЦЭМ!$D$10+'СЕТ СН'!$F$5-'СЕТ СН'!$F$20</f>
        <v>3384.1365807500001</v>
      </c>
      <c r="Q39" s="36">
        <f>SUMIFS(СВЦЭМ!$C$33:$C$776,СВЦЭМ!$A$33:$A$776,$A39,СВЦЭМ!$B$33:$B$776,Q$11)+'СЕТ СН'!$F$12+СВЦЭМ!$D$10+'СЕТ СН'!$F$5-'СЕТ СН'!$F$20</f>
        <v>3375.6188035699997</v>
      </c>
      <c r="R39" s="36">
        <f>SUMIFS(СВЦЭМ!$C$33:$C$776,СВЦЭМ!$A$33:$A$776,$A39,СВЦЭМ!$B$33:$B$776,R$11)+'СЕТ СН'!$F$12+СВЦЭМ!$D$10+'СЕТ СН'!$F$5-'СЕТ СН'!$F$20</f>
        <v>3368.1555569100001</v>
      </c>
      <c r="S39" s="36">
        <f>SUMIFS(СВЦЭМ!$C$33:$C$776,СВЦЭМ!$A$33:$A$776,$A39,СВЦЭМ!$B$33:$B$776,S$11)+'СЕТ СН'!$F$12+СВЦЭМ!$D$10+'СЕТ СН'!$F$5-'СЕТ СН'!$F$20</f>
        <v>3349.0117152299999</v>
      </c>
      <c r="T39" s="36">
        <f>SUMIFS(СВЦЭМ!$C$33:$C$776,СВЦЭМ!$A$33:$A$776,$A39,СВЦЭМ!$B$33:$B$776,T$11)+'СЕТ СН'!$F$12+СВЦЭМ!$D$10+'СЕТ СН'!$F$5-'СЕТ СН'!$F$20</f>
        <v>3342.0739832300001</v>
      </c>
      <c r="U39" s="36">
        <f>SUMIFS(СВЦЭМ!$C$33:$C$776,СВЦЭМ!$A$33:$A$776,$A39,СВЦЭМ!$B$33:$B$776,U$11)+'СЕТ СН'!$F$12+СВЦЭМ!$D$10+'СЕТ СН'!$F$5-'СЕТ СН'!$F$20</f>
        <v>3333.9884690200001</v>
      </c>
      <c r="V39" s="36">
        <f>SUMIFS(СВЦЭМ!$C$33:$C$776,СВЦЭМ!$A$33:$A$776,$A39,СВЦЭМ!$B$33:$B$776,V$11)+'СЕТ СН'!$F$12+СВЦЭМ!$D$10+'СЕТ СН'!$F$5-'СЕТ СН'!$F$20</f>
        <v>3331.7183612399999</v>
      </c>
      <c r="W39" s="36">
        <f>SUMIFS(СВЦЭМ!$C$33:$C$776,СВЦЭМ!$A$33:$A$776,$A39,СВЦЭМ!$B$33:$B$776,W$11)+'СЕТ СН'!$F$12+СВЦЭМ!$D$10+'СЕТ СН'!$F$5-'СЕТ СН'!$F$20</f>
        <v>3350.5315591099998</v>
      </c>
      <c r="X39" s="36">
        <f>SUMIFS(СВЦЭМ!$C$33:$C$776,СВЦЭМ!$A$33:$A$776,$A39,СВЦЭМ!$B$33:$B$776,X$11)+'СЕТ СН'!$F$12+СВЦЭМ!$D$10+'СЕТ СН'!$F$5-'СЕТ СН'!$F$20</f>
        <v>3370.4892757799998</v>
      </c>
      <c r="Y39" s="36">
        <f>SUMIFS(СВЦЭМ!$C$33:$C$776,СВЦЭМ!$A$33:$A$776,$A39,СВЦЭМ!$B$33:$B$776,Y$11)+'СЕТ СН'!$F$12+СВЦЭМ!$D$10+'СЕТ СН'!$F$5-'СЕТ СН'!$F$20</f>
        <v>3393.1523314900001</v>
      </c>
    </row>
    <row r="40" spans="1:25" ht="15.75" x14ac:dyDescent="0.2">
      <c r="A40" s="35">
        <f t="shared" si="0"/>
        <v>44164</v>
      </c>
      <c r="B40" s="36">
        <f>SUMIFS(СВЦЭМ!$C$33:$C$776,СВЦЭМ!$A$33:$A$776,$A40,СВЦЭМ!$B$33:$B$776,B$11)+'СЕТ СН'!$F$12+СВЦЭМ!$D$10+'СЕТ СН'!$F$5-'СЕТ СН'!$F$20</f>
        <v>3403.0681835999999</v>
      </c>
      <c r="C40" s="36">
        <f>SUMIFS(СВЦЭМ!$C$33:$C$776,СВЦЭМ!$A$33:$A$776,$A40,СВЦЭМ!$B$33:$B$776,C$11)+'СЕТ СН'!$F$12+СВЦЭМ!$D$10+'СЕТ СН'!$F$5-'СЕТ СН'!$F$20</f>
        <v>3482.07581914</v>
      </c>
      <c r="D40" s="36">
        <f>SUMIFS(СВЦЭМ!$C$33:$C$776,СВЦЭМ!$A$33:$A$776,$A40,СВЦЭМ!$B$33:$B$776,D$11)+'СЕТ СН'!$F$12+СВЦЭМ!$D$10+'СЕТ СН'!$F$5-'СЕТ СН'!$F$20</f>
        <v>3534.7779362299998</v>
      </c>
      <c r="E40" s="36">
        <f>SUMIFS(СВЦЭМ!$C$33:$C$776,СВЦЭМ!$A$33:$A$776,$A40,СВЦЭМ!$B$33:$B$776,E$11)+'СЕТ СН'!$F$12+СВЦЭМ!$D$10+'СЕТ СН'!$F$5-'СЕТ СН'!$F$20</f>
        <v>3545.05580095</v>
      </c>
      <c r="F40" s="36">
        <f>SUMIFS(СВЦЭМ!$C$33:$C$776,СВЦЭМ!$A$33:$A$776,$A40,СВЦЭМ!$B$33:$B$776,F$11)+'СЕТ СН'!$F$12+СВЦЭМ!$D$10+'СЕТ СН'!$F$5-'СЕТ СН'!$F$20</f>
        <v>3543.4141473700001</v>
      </c>
      <c r="G40" s="36">
        <f>SUMIFS(СВЦЭМ!$C$33:$C$776,СВЦЭМ!$A$33:$A$776,$A40,СВЦЭМ!$B$33:$B$776,G$11)+'СЕТ СН'!$F$12+СВЦЭМ!$D$10+'СЕТ СН'!$F$5-'СЕТ СН'!$F$20</f>
        <v>3540.4871899700001</v>
      </c>
      <c r="H40" s="36">
        <f>SUMIFS(СВЦЭМ!$C$33:$C$776,СВЦЭМ!$A$33:$A$776,$A40,СВЦЭМ!$B$33:$B$776,H$11)+'СЕТ СН'!$F$12+СВЦЭМ!$D$10+'СЕТ СН'!$F$5-'СЕТ СН'!$F$20</f>
        <v>3525.1275298299997</v>
      </c>
      <c r="I40" s="36">
        <f>SUMIFS(СВЦЭМ!$C$33:$C$776,СВЦЭМ!$A$33:$A$776,$A40,СВЦЭМ!$B$33:$B$776,I$11)+'СЕТ СН'!$F$12+СВЦЭМ!$D$10+'СЕТ СН'!$F$5-'СЕТ СН'!$F$20</f>
        <v>3499.8515022000001</v>
      </c>
      <c r="J40" s="36">
        <f>SUMIFS(СВЦЭМ!$C$33:$C$776,СВЦЭМ!$A$33:$A$776,$A40,СВЦЭМ!$B$33:$B$776,J$11)+'СЕТ СН'!$F$12+СВЦЭМ!$D$10+'СЕТ СН'!$F$5-'СЕТ СН'!$F$20</f>
        <v>3462.06652712</v>
      </c>
      <c r="K40" s="36">
        <f>SUMIFS(СВЦЭМ!$C$33:$C$776,СВЦЭМ!$A$33:$A$776,$A40,СВЦЭМ!$B$33:$B$776,K$11)+'СЕТ СН'!$F$12+СВЦЭМ!$D$10+'СЕТ СН'!$F$5-'СЕТ СН'!$F$20</f>
        <v>3445.5439834200001</v>
      </c>
      <c r="L40" s="36">
        <f>SUMIFS(СВЦЭМ!$C$33:$C$776,СВЦЭМ!$A$33:$A$776,$A40,СВЦЭМ!$B$33:$B$776,L$11)+'СЕТ СН'!$F$12+СВЦЭМ!$D$10+'СЕТ СН'!$F$5-'СЕТ СН'!$F$20</f>
        <v>3404.1064790999999</v>
      </c>
      <c r="M40" s="36">
        <f>SUMIFS(СВЦЭМ!$C$33:$C$776,СВЦЭМ!$A$33:$A$776,$A40,СВЦЭМ!$B$33:$B$776,M$11)+'СЕТ СН'!$F$12+СВЦЭМ!$D$10+'СЕТ СН'!$F$5-'СЕТ СН'!$F$20</f>
        <v>3359.6967314799999</v>
      </c>
      <c r="N40" s="36">
        <f>SUMIFS(СВЦЭМ!$C$33:$C$776,СВЦЭМ!$A$33:$A$776,$A40,СВЦЭМ!$B$33:$B$776,N$11)+'СЕТ СН'!$F$12+СВЦЭМ!$D$10+'СЕТ СН'!$F$5-'СЕТ СН'!$F$20</f>
        <v>3346.5283817</v>
      </c>
      <c r="O40" s="36">
        <f>SUMIFS(СВЦЭМ!$C$33:$C$776,СВЦЭМ!$A$33:$A$776,$A40,СВЦЭМ!$B$33:$B$776,O$11)+'СЕТ СН'!$F$12+СВЦЭМ!$D$10+'СЕТ СН'!$F$5-'СЕТ СН'!$F$20</f>
        <v>3362.5260992200001</v>
      </c>
      <c r="P40" s="36">
        <f>SUMIFS(СВЦЭМ!$C$33:$C$776,СВЦЭМ!$A$33:$A$776,$A40,СВЦЭМ!$B$33:$B$776,P$11)+'СЕТ СН'!$F$12+СВЦЭМ!$D$10+'СЕТ СН'!$F$5-'СЕТ СН'!$F$20</f>
        <v>3375.3559979900001</v>
      </c>
      <c r="Q40" s="36">
        <f>SUMIFS(СВЦЭМ!$C$33:$C$776,СВЦЭМ!$A$33:$A$776,$A40,СВЦЭМ!$B$33:$B$776,Q$11)+'СЕТ СН'!$F$12+СВЦЭМ!$D$10+'СЕТ СН'!$F$5-'СЕТ СН'!$F$20</f>
        <v>3374.7669646300001</v>
      </c>
      <c r="R40" s="36">
        <f>SUMIFS(СВЦЭМ!$C$33:$C$776,СВЦЭМ!$A$33:$A$776,$A40,СВЦЭМ!$B$33:$B$776,R$11)+'СЕТ СН'!$F$12+СВЦЭМ!$D$10+'СЕТ СН'!$F$5-'СЕТ СН'!$F$20</f>
        <v>3371.4075096500001</v>
      </c>
      <c r="S40" s="36">
        <f>SUMIFS(СВЦЭМ!$C$33:$C$776,СВЦЭМ!$A$33:$A$776,$A40,СВЦЭМ!$B$33:$B$776,S$11)+'СЕТ СН'!$F$12+СВЦЭМ!$D$10+'СЕТ СН'!$F$5-'СЕТ СН'!$F$20</f>
        <v>3352.2429751999998</v>
      </c>
      <c r="T40" s="36">
        <f>SUMIFS(СВЦЭМ!$C$33:$C$776,СВЦЭМ!$A$33:$A$776,$A40,СВЦЭМ!$B$33:$B$776,T$11)+'СЕТ СН'!$F$12+СВЦЭМ!$D$10+'СЕТ СН'!$F$5-'СЕТ СН'!$F$20</f>
        <v>3329.1321637299998</v>
      </c>
      <c r="U40" s="36">
        <f>SUMIFS(СВЦЭМ!$C$33:$C$776,СВЦЭМ!$A$33:$A$776,$A40,СВЦЭМ!$B$33:$B$776,U$11)+'СЕТ СН'!$F$12+СВЦЭМ!$D$10+'СЕТ СН'!$F$5-'СЕТ СН'!$F$20</f>
        <v>3327.5222981500001</v>
      </c>
      <c r="V40" s="36">
        <f>SUMIFS(СВЦЭМ!$C$33:$C$776,СВЦЭМ!$A$33:$A$776,$A40,СВЦЭМ!$B$33:$B$776,V$11)+'СЕТ СН'!$F$12+СВЦЭМ!$D$10+'СЕТ СН'!$F$5-'СЕТ СН'!$F$20</f>
        <v>3335.2280200800001</v>
      </c>
      <c r="W40" s="36">
        <f>SUMIFS(СВЦЭМ!$C$33:$C$776,СВЦЭМ!$A$33:$A$776,$A40,СВЦЭМ!$B$33:$B$776,W$11)+'СЕТ СН'!$F$12+СВЦЭМ!$D$10+'СЕТ СН'!$F$5-'СЕТ СН'!$F$20</f>
        <v>3344.73518255</v>
      </c>
      <c r="X40" s="36">
        <f>SUMIFS(СВЦЭМ!$C$33:$C$776,СВЦЭМ!$A$33:$A$776,$A40,СВЦЭМ!$B$33:$B$776,X$11)+'СЕТ СН'!$F$12+СВЦЭМ!$D$10+'СЕТ СН'!$F$5-'СЕТ СН'!$F$20</f>
        <v>3367.20362131</v>
      </c>
      <c r="Y40" s="36">
        <f>SUMIFS(СВЦЭМ!$C$33:$C$776,СВЦЭМ!$A$33:$A$776,$A40,СВЦЭМ!$B$33:$B$776,Y$11)+'СЕТ СН'!$F$12+СВЦЭМ!$D$10+'СЕТ СН'!$F$5-'СЕТ СН'!$F$20</f>
        <v>3384.67423629</v>
      </c>
    </row>
    <row r="41" spans="1:25" ht="15.75" x14ac:dyDescent="0.2">
      <c r="A41" s="35">
        <f t="shared" si="0"/>
        <v>44165</v>
      </c>
      <c r="B41" s="36">
        <f>SUMIFS(СВЦЭМ!$C$33:$C$776,СВЦЭМ!$A$33:$A$776,$A41,СВЦЭМ!$B$33:$B$776,B$11)+'СЕТ СН'!$F$12+СВЦЭМ!$D$10+'СЕТ СН'!$F$5-'СЕТ СН'!$F$20</f>
        <v>3447.2248599</v>
      </c>
      <c r="C41" s="36">
        <f>SUMIFS(СВЦЭМ!$C$33:$C$776,СВЦЭМ!$A$33:$A$776,$A41,СВЦЭМ!$B$33:$B$776,C$11)+'СЕТ СН'!$F$12+СВЦЭМ!$D$10+'СЕТ СН'!$F$5-'СЕТ СН'!$F$20</f>
        <v>3517.4100323000002</v>
      </c>
      <c r="D41" s="36">
        <f>SUMIFS(СВЦЭМ!$C$33:$C$776,СВЦЭМ!$A$33:$A$776,$A41,СВЦЭМ!$B$33:$B$776,D$11)+'СЕТ СН'!$F$12+СВЦЭМ!$D$10+'СЕТ СН'!$F$5-'СЕТ СН'!$F$20</f>
        <v>3567.1703242399999</v>
      </c>
      <c r="E41" s="36">
        <f>SUMIFS(СВЦЭМ!$C$33:$C$776,СВЦЭМ!$A$33:$A$776,$A41,СВЦЭМ!$B$33:$B$776,E$11)+'СЕТ СН'!$F$12+СВЦЭМ!$D$10+'СЕТ СН'!$F$5-'СЕТ СН'!$F$20</f>
        <v>3574.8701427400001</v>
      </c>
      <c r="F41" s="36">
        <f>SUMIFS(СВЦЭМ!$C$33:$C$776,СВЦЭМ!$A$33:$A$776,$A41,СВЦЭМ!$B$33:$B$776,F$11)+'СЕТ СН'!$F$12+СВЦЭМ!$D$10+'СЕТ СН'!$F$5-'СЕТ СН'!$F$20</f>
        <v>3570.6231935400001</v>
      </c>
      <c r="G41" s="36">
        <f>SUMIFS(СВЦЭМ!$C$33:$C$776,СВЦЭМ!$A$33:$A$776,$A41,СВЦЭМ!$B$33:$B$776,G$11)+'СЕТ СН'!$F$12+СВЦЭМ!$D$10+'СЕТ СН'!$F$5-'СЕТ СН'!$F$20</f>
        <v>3554.7159459599998</v>
      </c>
      <c r="H41" s="36">
        <f>SUMIFS(СВЦЭМ!$C$33:$C$776,СВЦЭМ!$A$33:$A$776,$A41,СВЦЭМ!$B$33:$B$776,H$11)+'СЕТ СН'!$F$12+СВЦЭМ!$D$10+'СЕТ СН'!$F$5-'СЕТ СН'!$F$20</f>
        <v>3540.7063160899997</v>
      </c>
      <c r="I41" s="36">
        <f>SUMIFS(СВЦЭМ!$C$33:$C$776,СВЦЭМ!$A$33:$A$776,$A41,СВЦЭМ!$B$33:$B$776,I$11)+'СЕТ СН'!$F$12+СВЦЭМ!$D$10+'СЕТ СН'!$F$5-'СЕТ СН'!$F$20</f>
        <v>3512.91283699</v>
      </c>
      <c r="J41" s="36">
        <f>SUMIFS(СВЦЭМ!$C$33:$C$776,СВЦЭМ!$A$33:$A$776,$A41,СВЦЭМ!$B$33:$B$776,J$11)+'СЕТ СН'!$F$12+СВЦЭМ!$D$10+'СЕТ СН'!$F$5-'СЕТ СН'!$F$20</f>
        <v>3486.3323664199997</v>
      </c>
      <c r="K41" s="36">
        <f>SUMIFS(СВЦЭМ!$C$33:$C$776,СВЦЭМ!$A$33:$A$776,$A41,СВЦЭМ!$B$33:$B$776,K$11)+'СЕТ СН'!$F$12+СВЦЭМ!$D$10+'СЕТ СН'!$F$5-'СЕТ СН'!$F$20</f>
        <v>3478.6583115499998</v>
      </c>
      <c r="L41" s="36">
        <f>SUMIFS(СВЦЭМ!$C$33:$C$776,СВЦЭМ!$A$33:$A$776,$A41,СВЦЭМ!$B$33:$B$776,L$11)+'СЕТ СН'!$F$12+СВЦЭМ!$D$10+'СЕТ СН'!$F$5-'СЕТ СН'!$F$20</f>
        <v>3448.38504504</v>
      </c>
      <c r="M41" s="36">
        <f>SUMIFS(СВЦЭМ!$C$33:$C$776,СВЦЭМ!$A$33:$A$776,$A41,СВЦЭМ!$B$33:$B$776,M$11)+'СЕТ СН'!$F$12+СВЦЭМ!$D$10+'СЕТ СН'!$F$5-'СЕТ СН'!$F$20</f>
        <v>3405.4078180199999</v>
      </c>
      <c r="N41" s="36">
        <f>SUMIFS(СВЦЭМ!$C$33:$C$776,СВЦЭМ!$A$33:$A$776,$A41,СВЦЭМ!$B$33:$B$776,N$11)+'СЕТ СН'!$F$12+СВЦЭМ!$D$10+'СЕТ СН'!$F$5-'СЕТ СН'!$F$20</f>
        <v>3392.1960834900001</v>
      </c>
      <c r="O41" s="36">
        <f>SUMIFS(СВЦЭМ!$C$33:$C$776,СВЦЭМ!$A$33:$A$776,$A41,СВЦЭМ!$B$33:$B$776,O$11)+'СЕТ СН'!$F$12+СВЦЭМ!$D$10+'СЕТ СН'!$F$5-'СЕТ СН'!$F$20</f>
        <v>3397.1104465500002</v>
      </c>
      <c r="P41" s="36">
        <f>SUMIFS(СВЦЭМ!$C$33:$C$776,СВЦЭМ!$A$33:$A$776,$A41,СВЦЭМ!$B$33:$B$776,P$11)+'СЕТ СН'!$F$12+СВЦЭМ!$D$10+'СЕТ СН'!$F$5-'СЕТ СН'!$F$20</f>
        <v>3409.6446819399998</v>
      </c>
      <c r="Q41" s="36">
        <f>SUMIFS(СВЦЭМ!$C$33:$C$776,СВЦЭМ!$A$33:$A$776,$A41,СВЦЭМ!$B$33:$B$776,Q$11)+'СЕТ СН'!$F$12+СВЦЭМ!$D$10+'СЕТ СН'!$F$5-'СЕТ СН'!$F$20</f>
        <v>3403.1137240200001</v>
      </c>
      <c r="R41" s="36">
        <f>SUMIFS(СВЦЭМ!$C$33:$C$776,СВЦЭМ!$A$33:$A$776,$A41,СВЦЭМ!$B$33:$B$776,R$11)+'СЕТ СН'!$F$12+СВЦЭМ!$D$10+'СЕТ СН'!$F$5-'СЕТ СН'!$F$20</f>
        <v>3391.45503147</v>
      </c>
      <c r="S41" s="36">
        <f>SUMIFS(СВЦЭМ!$C$33:$C$776,СВЦЭМ!$A$33:$A$776,$A41,СВЦЭМ!$B$33:$B$776,S$11)+'СЕТ СН'!$F$12+СВЦЭМ!$D$10+'СЕТ СН'!$F$5-'СЕТ СН'!$F$20</f>
        <v>3382.5383914100003</v>
      </c>
      <c r="T41" s="36">
        <f>SUMIFS(СВЦЭМ!$C$33:$C$776,СВЦЭМ!$A$33:$A$776,$A41,СВЦЭМ!$B$33:$B$776,T$11)+'СЕТ СН'!$F$12+СВЦЭМ!$D$10+'СЕТ СН'!$F$5-'СЕТ СН'!$F$20</f>
        <v>3370.2505307399997</v>
      </c>
      <c r="U41" s="36">
        <f>SUMIFS(СВЦЭМ!$C$33:$C$776,СВЦЭМ!$A$33:$A$776,$A41,СВЦЭМ!$B$33:$B$776,U$11)+'СЕТ СН'!$F$12+СВЦЭМ!$D$10+'СЕТ СН'!$F$5-'СЕТ СН'!$F$20</f>
        <v>3369.20687972</v>
      </c>
      <c r="V41" s="36">
        <f>SUMIFS(СВЦЭМ!$C$33:$C$776,СВЦЭМ!$A$33:$A$776,$A41,СВЦЭМ!$B$33:$B$776,V$11)+'СЕТ СН'!$F$12+СВЦЭМ!$D$10+'СЕТ СН'!$F$5-'СЕТ СН'!$F$20</f>
        <v>3379.0800686499997</v>
      </c>
      <c r="W41" s="36">
        <f>SUMIFS(СВЦЭМ!$C$33:$C$776,СВЦЭМ!$A$33:$A$776,$A41,СВЦЭМ!$B$33:$B$776,W$11)+'СЕТ СН'!$F$12+СВЦЭМ!$D$10+'СЕТ СН'!$F$5-'СЕТ СН'!$F$20</f>
        <v>3391.5475251600001</v>
      </c>
      <c r="X41" s="36">
        <f>SUMIFS(СВЦЭМ!$C$33:$C$776,СВЦЭМ!$A$33:$A$776,$A41,СВЦЭМ!$B$33:$B$776,X$11)+'СЕТ СН'!$F$12+СВЦЭМ!$D$10+'СЕТ СН'!$F$5-'СЕТ СН'!$F$20</f>
        <v>3397.2801305399998</v>
      </c>
      <c r="Y41" s="36">
        <f>SUMIFS(СВЦЭМ!$C$33:$C$776,СВЦЭМ!$A$33:$A$776,$A41,СВЦЭМ!$B$33:$B$776,Y$11)+'СЕТ СН'!$F$12+СВЦЭМ!$D$10+'СЕТ СН'!$F$5-'СЕТ СН'!$F$20</f>
        <v>3417.3565672599998</v>
      </c>
    </row>
    <row r="42" spans="1:25" ht="15.75" hidden="1" x14ac:dyDescent="0.2">
      <c r="A42" s="35">
        <f t="shared" si="0"/>
        <v>44166</v>
      </c>
      <c r="B42" s="36">
        <f>SUMIFS(СВЦЭМ!$C$33:$C$776,СВЦЭМ!$A$33:$A$776,$A42,СВЦЭМ!$B$33:$B$776,B$11)+'СЕТ СН'!$F$12+СВЦЭМ!$D$10+'СЕТ СН'!$F$5-'СЕТ СН'!$F$20</f>
        <v>2586.3213155100002</v>
      </c>
      <c r="C42" s="36">
        <f>SUMIFS(СВЦЭМ!$C$33:$C$776,СВЦЭМ!$A$33:$A$776,$A42,СВЦЭМ!$B$33:$B$776,C$11)+'СЕТ СН'!$F$12+СВЦЭМ!$D$10+'СЕТ СН'!$F$5-'СЕТ СН'!$F$20</f>
        <v>2586.3213155100002</v>
      </c>
      <c r="D42" s="36">
        <f>SUMIFS(СВЦЭМ!$C$33:$C$776,СВЦЭМ!$A$33:$A$776,$A42,СВЦЭМ!$B$33:$B$776,D$11)+'СЕТ СН'!$F$12+СВЦЭМ!$D$10+'СЕТ СН'!$F$5-'СЕТ СН'!$F$20</f>
        <v>2586.3213155100002</v>
      </c>
      <c r="E42" s="36">
        <f>SUMIFS(СВЦЭМ!$C$33:$C$776,СВЦЭМ!$A$33:$A$776,$A42,СВЦЭМ!$B$33:$B$776,E$11)+'СЕТ СН'!$F$12+СВЦЭМ!$D$10+'СЕТ СН'!$F$5-'СЕТ СН'!$F$20</f>
        <v>2586.3213155100002</v>
      </c>
      <c r="F42" s="36">
        <f>SUMIFS(СВЦЭМ!$C$33:$C$776,СВЦЭМ!$A$33:$A$776,$A42,СВЦЭМ!$B$33:$B$776,F$11)+'СЕТ СН'!$F$12+СВЦЭМ!$D$10+'СЕТ СН'!$F$5-'СЕТ СН'!$F$20</f>
        <v>2586.3213155100002</v>
      </c>
      <c r="G42" s="36">
        <f>SUMIFS(СВЦЭМ!$C$33:$C$776,СВЦЭМ!$A$33:$A$776,$A42,СВЦЭМ!$B$33:$B$776,G$11)+'СЕТ СН'!$F$12+СВЦЭМ!$D$10+'СЕТ СН'!$F$5-'СЕТ СН'!$F$20</f>
        <v>2586.3213155100002</v>
      </c>
      <c r="H42" s="36">
        <f>SUMIFS(СВЦЭМ!$C$33:$C$776,СВЦЭМ!$A$33:$A$776,$A42,СВЦЭМ!$B$33:$B$776,H$11)+'СЕТ СН'!$F$12+СВЦЭМ!$D$10+'СЕТ СН'!$F$5-'СЕТ СН'!$F$20</f>
        <v>2586.3213155100002</v>
      </c>
      <c r="I42" s="36">
        <f>SUMIFS(СВЦЭМ!$C$33:$C$776,СВЦЭМ!$A$33:$A$776,$A42,СВЦЭМ!$B$33:$B$776,I$11)+'СЕТ СН'!$F$12+СВЦЭМ!$D$10+'СЕТ СН'!$F$5-'СЕТ СН'!$F$20</f>
        <v>2586.3213155100002</v>
      </c>
      <c r="J42" s="36">
        <f>SUMIFS(СВЦЭМ!$C$33:$C$776,СВЦЭМ!$A$33:$A$776,$A42,СВЦЭМ!$B$33:$B$776,J$11)+'СЕТ СН'!$F$12+СВЦЭМ!$D$10+'СЕТ СН'!$F$5-'СЕТ СН'!$F$20</f>
        <v>2586.3213155100002</v>
      </c>
      <c r="K42" s="36">
        <f>SUMIFS(СВЦЭМ!$C$33:$C$776,СВЦЭМ!$A$33:$A$776,$A42,СВЦЭМ!$B$33:$B$776,K$11)+'СЕТ СН'!$F$12+СВЦЭМ!$D$10+'СЕТ СН'!$F$5-'СЕТ СН'!$F$20</f>
        <v>2586.3213155100002</v>
      </c>
      <c r="L42" s="36">
        <f>SUMIFS(СВЦЭМ!$C$33:$C$776,СВЦЭМ!$A$33:$A$776,$A42,СВЦЭМ!$B$33:$B$776,L$11)+'СЕТ СН'!$F$12+СВЦЭМ!$D$10+'СЕТ СН'!$F$5-'СЕТ СН'!$F$20</f>
        <v>2586.3213155100002</v>
      </c>
      <c r="M42" s="36">
        <f>SUMIFS(СВЦЭМ!$C$33:$C$776,СВЦЭМ!$A$33:$A$776,$A42,СВЦЭМ!$B$33:$B$776,M$11)+'СЕТ СН'!$F$12+СВЦЭМ!$D$10+'СЕТ СН'!$F$5-'СЕТ СН'!$F$20</f>
        <v>2586.3213155100002</v>
      </c>
      <c r="N42" s="36">
        <f>SUMIFS(СВЦЭМ!$C$33:$C$776,СВЦЭМ!$A$33:$A$776,$A42,СВЦЭМ!$B$33:$B$776,N$11)+'СЕТ СН'!$F$12+СВЦЭМ!$D$10+'СЕТ СН'!$F$5-'СЕТ СН'!$F$20</f>
        <v>2586.3213155100002</v>
      </c>
      <c r="O42" s="36">
        <f>SUMIFS(СВЦЭМ!$C$33:$C$776,СВЦЭМ!$A$33:$A$776,$A42,СВЦЭМ!$B$33:$B$776,O$11)+'СЕТ СН'!$F$12+СВЦЭМ!$D$10+'СЕТ СН'!$F$5-'СЕТ СН'!$F$20</f>
        <v>2586.3213155100002</v>
      </c>
      <c r="P42" s="36">
        <f>SUMIFS(СВЦЭМ!$C$33:$C$776,СВЦЭМ!$A$33:$A$776,$A42,СВЦЭМ!$B$33:$B$776,P$11)+'СЕТ СН'!$F$12+СВЦЭМ!$D$10+'СЕТ СН'!$F$5-'СЕТ СН'!$F$20</f>
        <v>2586.3213155100002</v>
      </c>
      <c r="Q42" s="36">
        <f>SUMIFS(СВЦЭМ!$C$33:$C$776,СВЦЭМ!$A$33:$A$776,$A42,СВЦЭМ!$B$33:$B$776,Q$11)+'СЕТ СН'!$F$12+СВЦЭМ!$D$10+'СЕТ СН'!$F$5-'СЕТ СН'!$F$20</f>
        <v>2586.3213155100002</v>
      </c>
      <c r="R42" s="36">
        <f>SUMIFS(СВЦЭМ!$C$33:$C$776,СВЦЭМ!$A$33:$A$776,$A42,СВЦЭМ!$B$33:$B$776,R$11)+'СЕТ СН'!$F$12+СВЦЭМ!$D$10+'СЕТ СН'!$F$5-'СЕТ СН'!$F$20</f>
        <v>2586.3213155100002</v>
      </c>
      <c r="S42" s="36">
        <f>SUMIFS(СВЦЭМ!$C$33:$C$776,СВЦЭМ!$A$33:$A$776,$A42,СВЦЭМ!$B$33:$B$776,S$11)+'СЕТ СН'!$F$12+СВЦЭМ!$D$10+'СЕТ СН'!$F$5-'СЕТ СН'!$F$20</f>
        <v>2586.3213155100002</v>
      </c>
      <c r="T42" s="36">
        <f>SUMIFS(СВЦЭМ!$C$33:$C$776,СВЦЭМ!$A$33:$A$776,$A42,СВЦЭМ!$B$33:$B$776,T$11)+'СЕТ СН'!$F$12+СВЦЭМ!$D$10+'СЕТ СН'!$F$5-'СЕТ СН'!$F$20</f>
        <v>2586.3213155100002</v>
      </c>
      <c r="U42" s="36">
        <f>SUMIFS(СВЦЭМ!$C$33:$C$776,СВЦЭМ!$A$33:$A$776,$A42,СВЦЭМ!$B$33:$B$776,U$11)+'СЕТ СН'!$F$12+СВЦЭМ!$D$10+'СЕТ СН'!$F$5-'СЕТ СН'!$F$20</f>
        <v>2586.3213155100002</v>
      </c>
      <c r="V42" s="36">
        <f>SUMIFS(СВЦЭМ!$C$33:$C$776,СВЦЭМ!$A$33:$A$776,$A42,СВЦЭМ!$B$33:$B$776,V$11)+'СЕТ СН'!$F$12+СВЦЭМ!$D$10+'СЕТ СН'!$F$5-'СЕТ СН'!$F$20</f>
        <v>2586.3213155100002</v>
      </c>
      <c r="W42" s="36">
        <f>SUMIFS(СВЦЭМ!$C$33:$C$776,СВЦЭМ!$A$33:$A$776,$A42,СВЦЭМ!$B$33:$B$776,W$11)+'СЕТ СН'!$F$12+СВЦЭМ!$D$10+'СЕТ СН'!$F$5-'СЕТ СН'!$F$20</f>
        <v>2586.3213155100002</v>
      </c>
      <c r="X42" s="36">
        <f>SUMIFS(СВЦЭМ!$C$33:$C$776,СВЦЭМ!$A$33:$A$776,$A42,СВЦЭМ!$B$33:$B$776,X$11)+'СЕТ СН'!$F$12+СВЦЭМ!$D$10+'СЕТ СН'!$F$5-'СЕТ СН'!$F$20</f>
        <v>2586.3213155100002</v>
      </c>
      <c r="Y42" s="36">
        <f>SUMIFS(СВЦЭМ!$C$33:$C$776,СВЦЭМ!$A$33:$A$776,$A42,СВЦЭМ!$B$33:$B$776,Y$11)+'СЕТ СН'!$F$12+СВЦЭМ!$D$10+'СЕТ СН'!$F$5-'СЕТ СН'!$F$20</f>
        <v>2586.3213155100002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01.11.2020</v>
      </c>
      <c r="B48" s="36">
        <f>SUMIFS(СВЦЭМ!$C$33:$C$776,СВЦЭМ!$A$33:$A$776,$A48,СВЦЭМ!$B$33:$B$776,B$47)+'СЕТ СН'!$G$12+СВЦЭМ!$D$10+'СЕТ СН'!$G$5-'СЕТ СН'!$G$20</f>
        <v>3496.3658295699997</v>
      </c>
      <c r="C48" s="36">
        <f>SUMIFS(СВЦЭМ!$C$33:$C$776,СВЦЭМ!$A$33:$A$776,$A48,СВЦЭМ!$B$33:$B$776,C$47)+'СЕТ СН'!$G$12+СВЦЭМ!$D$10+'СЕТ СН'!$G$5-'СЕТ СН'!$G$20</f>
        <v>3571.5645183500001</v>
      </c>
      <c r="D48" s="36">
        <f>SUMIFS(СВЦЭМ!$C$33:$C$776,СВЦЭМ!$A$33:$A$776,$A48,СВЦЭМ!$B$33:$B$776,D$47)+'СЕТ СН'!$G$12+СВЦЭМ!$D$10+'СЕТ СН'!$G$5-'СЕТ СН'!$G$20</f>
        <v>3621.83471925</v>
      </c>
      <c r="E48" s="36">
        <f>SUMIFS(СВЦЭМ!$C$33:$C$776,СВЦЭМ!$A$33:$A$776,$A48,СВЦЭМ!$B$33:$B$776,E$47)+'СЕТ СН'!$G$12+СВЦЭМ!$D$10+'СЕТ СН'!$G$5-'СЕТ СН'!$G$20</f>
        <v>3629.5066144399998</v>
      </c>
      <c r="F48" s="36">
        <f>SUMIFS(СВЦЭМ!$C$33:$C$776,СВЦЭМ!$A$33:$A$776,$A48,СВЦЭМ!$B$33:$B$776,F$47)+'СЕТ СН'!$G$12+СВЦЭМ!$D$10+'СЕТ СН'!$G$5-'СЕТ СН'!$G$20</f>
        <v>3634.9783717199998</v>
      </c>
      <c r="G48" s="36">
        <f>SUMIFS(СВЦЭМ!$C$33:$C$776,СВЦЭМ!$A$33:$A$776,$A48,СВЦЭМ!$B$33:$B$776,G$47)+'СЕТ СН'!$G$12+СВЦЭМ!$D$10+'СЕТ СН'!$G$5-'СЕТ СН'!$G$20</f>
        <v>3622.5807382900002</v>
      </c>
      <c r="H48" s="36">
        <f>SUMIFS(СВЦЭМ!$C$33:$C$776,СВЦЭМ!$A$33:$A$776,$A48,СВЦЭМ!$B$33:$B$776,H$47)+'СЕТ СН'!$G$12+СВЦЭМ!$D$10+'СЕТ СН'!$G$5-'СЕТ СН'!$G$20</f>
        <v>3605.91701027</v>
      </c>
      <c r="I48" s="36">
        <f>SUMIFS(СВЦЭМ!$C$33:$C$776,СВЦЭМ!$A$33:$A$776,$A48,СВЦЭМ!$B$33:$B$776,I$47)+'СЕТ СН'!$G$12+СВЦЭМ!$D$10+'СЕТ СН'!$G$5-'СЕТ СН'!$G$20</f>
        <v>3574.2306402700001</v>
      </c>
      <c r="J48" s="36">
        <f>SUMIFS(СВЦЭМ!$C$33:$C$776,СВЦЭМ!$A$33:$A$776,$A48,СВЦЭМ!$B$33:$B$776,J$47)+'СЕТ СН'!$G$12+СВЦЭМ!$D$10+'СЕТ СН'!$G$5-'СЕТ СН'!$G$20</f>
        <v>3554.0905353099997</v>
      </c>
      <c r="K48" s="36">
        <f>SUMIFS(СВЦЭМ!$C$33:$C$776,СВЦЭМ!$A$33:$A$776,$A48,СВЦЭМ!$B$33:$B$776,K$47)+'СЕТ СН'!$G$12+СВЦЭМ!$D$10+'СЕТ СН'!$G$5-'СЕТ СН'!$G$20</f>
        <v>3521.4032293800001</v>
      </c>
      <c r="L48" s="36">
        <f>SUMIFS(СВЦЭМ!$C$33:$C$776,СВЦЭМ!$A$33:$A$776,$A48,СВЦЭМ!$B$33:$B$776,L$47)+'СЕТ СН'!$G$12+СВЦЭМ!$D$10+'СЕТ СН'!$G$5-'СЕТ СН'!$G$20</f>
        <v>3495.7645839900001</v>
      </c>
      <c r="M48" s="36">
        <f>SUMIFS(СВЦЭМ!$C$33:$C$776,СВЦЭМ!$A$33:$A$776,$A48,СВЦЭМ!$B$33:$B$776,M$47)+'СЕТ СН'!$G$12+СВЦЭМ!$D$10+'СЕТ СН'!$G$5-'СЕТ СН'!$G$20</f>
        <v>3453.3330317300001</v>
      </c>
      <c r="N48" s="36">
        <f>SUMIFS(СВЦЭМ!$C$33:$C$776,СВЦЭМ!$A$33:$A$776,$A48,СВЦЭМ!$B$33:$B$776,N$47)+'СЕТ СН'!$G$12+СВЦЭМ!$D$10+'СЕТ СН'!$G$5-'СЕТ СН'!$G$20</f>
        <v>3450.0134656599998</v>
      </c>
      <c r="O48" s="36">
        <f>SUMIFS(СВЦЭМ!$C$33:$C$776,СВЦЭМ!$A$33:$A$776,$A48,СВЦЭМ!$B$33:$B$776,O$47)+'СЕТ СН'!$G$12+СВЦЭМ!$D$10+'СЕТ СН'!$G$5-'СЕТ СН'!$G$20</f>
        <v>3456.2607568399999</v>
      </c>
      <c r="P48" s="36">
        <f>SUMIFS(СВЦЭМ!$C$33:$C$776,СВЦЭМ!$A$33:$A$776,$A48,СВЦЭМ!$B$33:$B$776,P$47)+'СЕТ СН'!$G$12+СВЦЭМ!$D$10+'СЕТ СН'!$G$5-'СЕТ СН'!$G$20</f>
        <v>3483.8382704699998</v>
      </c>
      <c r="Q48" s="36">
        <f>SUMIFS(СВЦЭМ!$C$33:$C$776,СВЦЭМ!$A$33:$A$776,$A48,СВЦЭМ!$B$33:$B$776,Q$47)+'СЕТ СН'!$G$12+СВЦЭМ!$D$10+'СЕТ СН'!$G$5-'СЕТ СН'!$G$20</f>
        <v>3484.0168767999999</v>
      </c>
      <c r="R48" s="36">
        <f>SUMIFS(СВЦЭМ!$C$33:$C$776,СВЦЭМ!$A$33:$A$776,$A48,СВЦЭМ!$B$33:$B$776,R$47)+'СЕТ СН'!$G$12+СВЦЭМ!$D$10+'СЕТ СН'!$G$5-'СЕТ СН'!$G$20</f>
        <v>3476.6089150500002</v>
      </c>
      <c r="S48" s="36">
        <f>SUMIFS(СВЦЭМ!$C$33:$C$776,СВЦЭМ!$A$33:$A$776,$A48,СВЦЭМ!$B$33:$B$776,S$47)+'СЕТ СН'!$G$12+СВЦЭМ!$D$10+'СЕТ СН'!$G$5-'СЕТ СН'!$G$20</f>
        <v>3462.2987600400002</v>
      </c>
      <c r="T48" s="36">
        <f>SUMIFS(СВЦЭМ!$C$33:$C$776,СВЦЭМ!$A$33:$A$776,$A48,СВЦЭМ!$B$33:$B$776,T$47)+'СЕТ СН'!$G$12+СВЦЭМ!$D$10+'СЕТ СН'!$G$5-'СЕТ СН'!$G$20</f>
        <v>3444.9881109399998</v>
      </c>
      <c r="U48" s="36">
        <f>SUMIFS(СВЦЭМ!$C$33:$C$776,СВЦЭМ!$A$33:$A$776,$A48,СВЦЭМ!$B$33:$B$776,U$47)+'СЕТ СН'!$G$12+СВЦЭМ!$D$10+'СЕТ СН'!$G$5-'СЕТ СН'!$G$20</f>
        <v>3431.1926361300002</v>
      </c>
      <c r="V48" s="36">
        <f>SUMIFS(СВЦЭМ!$C$33:$C$776,СВЦЭМ!$A$33:$A$776,$A48,СВЦЭМ!$B$33:$B$776,V$47)+'СЕТ СН'!$G$12+СВЦЭМ!$D$10+'СЕТ СН'!$G$5-'СЕТ СН'!$G$20</f>
        <v>3443.6678828700001</v>
      </c>
      <c r="W48" s="36">
        <f>SUMIFS(СВЦЭМ!$C$33:$C$776,СВЦЭМ!$A$33:$A$776,$A48,СВЦЭМ!$B$33:$B$776,W$47)+'СЕТ СН'!$G$12+СВЦЭМ!$D$10+'СЕТ СН'!$G$5-'СЕТ СН'!$G$20</f>
        <v>3452.2689299399999</v>
      </c>
      <c r="X48" s="36">
        <f>SUMIFS(СВЦЭМ!$C$33:$C$776,СВЦЭМ!$A$33:$A$776,$A48,СВЦЭМ!$B$33:$B$776,X$47)+'СЕТ СН'!$G$12+СВЦЭМ!$D$10+'СЕТ СН'!$G$5-'СЕТ СН'!$G$20</f>
        <v>3467.5042683000001</v>
      </c>
      <c r="Y48" s="36">
        <f>SUMIFS(СВЦЭМ!$C$33:$C$776,СВЦЭМ!$A$33:$A$776,$A48,СВЦЭМ!$B$33:$B$776,Y$47)+'СЕТ СН'!$G$12+СВЦЭМ!$D$10+'СЕТ СН'!$G$5-'СЕТ СН'!$G$20</f>
        <v>3484.0811079599998</v>
      </c>
    </row>
    <row r="49" spans="1:25" ht="15.75" x14ac:dyDescent="0.2">
      <c r="A49" s="35">
        <f>A48+1</f>
        <v>44137</v>
      </c>
      <c r="B49" s="36">
        <f>SUMIFS(СВЦЭМ!$C$33:$C$776,СВЦЭМ!$A$33:$A$776,$A49,СВЦЭМ!$B$33:$B$776,B$47)+'СЕТ СН'!$G$12+СВЦЭМ!$D$10+'СЕТ СН'!$G$5-'СЕТ СН'!$G$20</f>
        <v>3493.9657383200001</v>
      </c>
      <c r="C49" s="36">
        <f>SUMIFS(СВЦЭМ!$C$33:$C$776,СВЦЭМ!$A$33:$A$776,$A49,СВЦЭМ!$B$33:$B$776,C$47)+'СЕТ СН'!$G$12+СВЦЭМ!$D$10+'СЕТ СН'!$G$5-'СЕТ СН'!$G$20</f>
        <v>3591.7502801400001</v>
      </c>
      <c r="D49" s="36">
        <f>SUMIFS(СВЦЭМ!$C$33:$C$776,СВЦЭМ!$A$33:$A$776,$A49,СВЦЭМ!$B$33:$B$776,D$47)+'СЕТ СН'!$G$12+СВЦЭМ!$D$10+'СЕТ СН'!$G$5-'СЕТ СН'!$G$20</f>
        <v>3672.30993739</v>
      </c>
      <c r="E49" s="36">
        <f>SUMIFS(СВЦЭМ!$C$33:$C$776,СВЦЭМ!$A$33:$A$776,$A49,СВЦЭМ!$B$33:$B$776,E$47)+'СЕТ СН'!$G$12+СВЦЭМ!$D$10+'СЕТ СН'!$G$5-'СЕТ СН'!$G$20</f>
        <v>3707.43543563</v>
      </c>
      <c r="F49" s="36">
        <f>SUMIFS(СВЦЭМ!$C$33:$C$776,СВЦЭМ!$A$33:$A$776,$A49,СВЦЭМ!$B$33:$B$776,F$47)+'СЕТ СН'!$G$12+СВЦЭМ!$D$10+'СЕТ СН'!$G$5-'СЕТ СН'!$G$20</f>
        <v>3716.0858609699999</v>
      </c>
      <c r="G49" s="36">
        <f>SUMIFS(СВЦЭМ!$C$33:$C$776,СВЦЭМ!$A$33:$A$776,$A49,СВЦЭМ!$B$33:$B$776,G$47)+'СЕТ СН'!$G$12+СВЦЭМ!$D$10+'СЕТ СН'!$G$5-'СЕТ СН'!$G$20</f>
        <v>3697.6606282100001</v>
      </c>
      <c r="H49" s="36">
        <f>SUMIFS(СВЦЭМ!$C$33:$C$776,СВЦЭМ!$A$33:$A$776,$A49,СВЦЭМ!$B$33:$B$776,H$47)+'СЕТ СН'!$G$12+СВЦЭМ!$D$10+'СЕТ СН'!$G$5-'СЕТ СН'!$G$20</f>
        <v>3649.9739156099999</v>
      </c>
      <c r="I49" s="36">
        <f>SUMIFS(СВЦЭМ!$C$33:$C$776,СВЦЭМ!$A$33:$A$776,$A49,СВЦЭМ!$B$33:$B$776,I$47)+'СЕТ СН'!$G$12+СВЦЭМ!$D$10+'СЕТ СН'!$G$5-'СЕТ СН'!$G$20</f>
        <v>3574.8269765699997</v>
      </c>
      <c r="J49" s="36">
        <f>SUMIFS(СВЦЭМ!$C$33:$C$776,СВЦЭМ!$A$33:$A$776,$A49,СВЦЭМ!$B$33:$B$776,J$47)+'СЕТ СН'!$G$12+СВЦЭМ!$D$10+'СЕТ СН'!$G$5-'СЕТ СН'!$G$20</f>
        <v>3549.29792791</v>
      </c>
      <c r="K49" s="36">
        <f>SUMIFS(СВЦЭМ!$C$33:$C$776,СВЦЭМ!$A$33:$A$776,$A49,СВЦЭМ!$B$33:$B$776,K$47)+'СЕТ СН'!$G$12+СВЦЭМ!$D$10+'СЕТ СН'!$G$5-'СЕТ СН'!$G$20</f>
        <v>3556.2002773499999</v>
      </c>
      <c r="L49" s="36">
        <f>SUMIFS(СВЦЭМ!$C$33:$C$776,СВЦЭМ!$A$33:$A$776,$A49,СВЦЭМ!$B$33:$B$776,L$47)+'СЕТ СН'!$G$12+СВЦЭМ!$D$10+'СЕТ СН'!$G$5-'СЕТ СН'!$G$20</f>
        <v>3529.8569044599999</v>
      </c>
      <c r="M49" s="36">
        <f>SUMIFS(СВЦЭМ!$C$33:$C$776,СВЦЭМ!$A$33:$A$776,$A49,СВЦЭМ!$B$33:$B$776,M$47)+'СЕТ СН'!$G$12+СВЦЭМ!$D$10+'СЕТ СН'!$G$5-'СЕТ СН'!$G$20</f>
        <v>3483.0180642099999</v>
      </c>
      <c r="N49" s="36">
        <f>SUMIFS(СВЦЭМ!$C$33:$C$776,СВЦЭМ!$A$33:$A$776,$A49,СВЦЭМ!$B$33:$B$776,N$47)+'СЕТ СН'!$G$12+СВЦЭМ!$D$10+'СЕТ СН'!$G$5-'СЕТ СН'!$G$20</f>
        <v>3479.69834803</v>
      </c>
      <c r="O49" s="36">
        <f>SUMIFS(СВЦЭМ!$C$33:$C$776,СВЦЭМ!$A$33:$A$776,$A49,СВЦЭМ!$B$33:$B$776,O$47)+'СЕТ СН'!$G$12+СВЦЭМ!$D$10+'СЕТ СН'!$G$5-'СЕТ СН'!$G$20</f>
        <v>3479.13547208</v>
      </c>
      <c r="P49" s="36">
        <f>SUMIFS(СВЦЭМ!$C$33:$C$776,СВЦЭМ!$A$33:$A$776,$A49,СВЦЭМ!$B$33:$B$776,P$47)+'СЕТ СН'!$G$12+СВЦЭМ!$D$10+'СЕТ СН'!$G$5-'СЕТ СН'!$G$20</f>
        <v>3486.1441840100001</v>
      </c>
      <c r="Q49" s="36">
        <f>SUMIFS(СВЦЭМ!$C$33:$C$776,СВЦЭМ!$A$33:$A$776,$A49,СВЦЭМ!$B$33:$B$776,Q$47)+'СЕТ СН'!$G$12+СВЦЭМ!$D$10+'СЕТ СН'!$G$5-'СЕТ СН'!$G$20</f>
        <v>3486.27509586</v>
      </c>
      <c r="R49" s="36">
        <f>SUMIFS(СВЦЭМ!$C$33:$C$776,СВЦЭМ!$A$33:$A$776,$A49,СВЦЭМ!$B$33:$B$776,R$47)+'СЕТ СН'!$G$12+СВЦЭМ!$D$10+'СЕТ СН'!$G$5-'СЕТ СН'!$G$20</f>
        <v>3479.8704699800001</v>
      </c>
      <c r="S49" s="36">
        <f>SUMIFS(СВЦЭМ!$C$33:$C$776,СВЦЭМ!$A$33:$A$776,$A49,СВЦЭМ!$B$33:$B$776,S$47)+'СЕТ СН'!$G$12+СВЦЭМ!$D$10+'СЕТ СН'!$G$5-'СЕТ СН'!$G$20</f>
        <v>3462.63289605</v>
      </c>
      <c r="T49" s="36">
        <f>SUMIFS(СВЦЭМ!$C$33:$C$776,СВЦЭМ!$A$33:$A$776,$A49,СВЦЭМ!$B$33:$B$776,T$47)+'СЕТ СН'!$G$12+СВЦЭМ!$D$10+'СЕТ СН'!$G$5-'СЕТ СН'!$G$20</f>
        <v>3436.0205252400001</v>
      </c>
      <c r="U49" s="36">
        <f>SUMIFS(СВЦЭМ!$C$33:$C$776,СВЦЭМ!$A$33:$A$776,$A49,СВЦЭМ!$B$33:$B$776,U$47)+'СЕТ СН'!$G$12+СВЦЭМ!$D$10+'СЕТ СН'!$G$5-'СЕТ СН'!$G$20</f>
        <v>3435.9782332700001</v>
      </c>
      <c r="V49" s="36">
        <f>SUMIFS(СВЦЭМ!$C$33:$C$776,СВЦЭМ!$A$33:$A$776,$A49,СВЦЭМ!$B$33:$B$776,V$47)+'СЕТ СН'!$G$12+СВЦЭМ!$D$10+'СЕТ СН'!$G$5-'СЕТ СН'!$G$20</f>
        <v>3425.58534831</v>
      </c>
      <c r="W49" s="36">
        <f>SUMIFS(СВЦЭМ!$C$33:$C$776,СВЦЭМ!$A$33:$A$776,$A49,СВЦЭМ!$B$33:$B$776,W$47)+'СЕТ СН'!$G$12+СВЦЭМ!$D$10+'СЕТ СН'!$G$5-'СЕТ СН'!$G$20</f>
        <v>3445.73215183</v>
      </c>
      <c r="X49" s="36">
        <f>SUMIFS(СВЦЭМ!$C$33:$C$776,СВЦЭМ!$A$33:$A$776,$A49,СВЦЭМ!$B$33:$B$776,X$47)+'СЕТ СН'!$G$12+СВЦЭМ!$D$10+'СЕТ СН'!$G$5-'СЕТ СН'!$G$20</f>
        <v>3454.7409934299999</v>
      </c>
      <c r="Y49" s="36">
        <f>SUMIFS(СВЦЭМ!$C$33:$C$776,СВЦЭМ!$A$33:$A$776,$A49,СВЦЭМ!$B$33:$B$776,Y$47)+'СЕТ СН'!$G$12+СВЦЭМ!$D$10+'СЕТ СН'!$G$5-'СЕТ СН'!$G$20</f>
        <v>3482.5768769300003</v>
      </c>
    </row>
    <row r="50" spans="1:25" ht="15.75" x14ac:dyDescent="0.2">
      <c r="A50" s="35">
        <f t="shared" ref="A50:A78" si="1">A49+1</f>
        <v>44138</v>
      </c>
      <c r="B50" s="36">
        <f>SUMIFS(СВЦЭМ!$C$33:$C$776,СВЦЭМ!$A$33:$A$776,$A50,СВЦЭМ!$B$33:$B$776,B$47)+'СЕТ СН'!$G$12+СВЦЭМ!$D$10+'СЕТ СН'!$G$5-'СЕТ СН'!$G$20</f>
        <v>3543.9204665899997</v>
      </c>
      <c r="C50" s="36">
        <f>SUMIFS(СВЦЭМ!$C$33:$C$776,СВЦЭМ!$A$33:$A$776,$A50,СВЦЭМ!$B$33:$B$776,C$47)+'СЕТ СН'!$G$12+СВЦЭМ!$D$10+'СЕТ СН'!$G$5-'СЕТ СН'!$G$20</f>
        <v>3627.2835189100001</v>
      </c>
      <c r="D50" s="36">
        <f>SUMIFS(СВЦЭМ!$C$33:$C$776,СВЦЭМ!$A$33:$A$776,$A50,СВЦЭМ!$B$33:$B$776,D$47)+'СЕТ СН'!$G$12+СВЦЭМ!$D$10+'СЕТ СН'!$G$5-'СЕТ СН'!$G$20</f>
        <v>3679.0112150300001</v>
      </c>
      <c r="E50" s="36">
        <f>SUMIFS(СВЦЭМ!$C$33:$C$776,СВЦЭМ!$A$33:$A$776,$A50,СВЦЭМ!$B$33:$B$776,E$47)+'СЕТ СН'!$G$12+СВЦЭМ!$D$10+'СЕТ СН'!$G$5-'СЕТ СН'!$G$20</f>
        <v>3685.6527708100002</v>
      </c>
      <c r="F50" s="36">
        <f>SUMIFS(СВЦЭМ!$C$33:$C$776,СВЦЭМ!$A$33:$A$776,$A50,СВЦЭМ!$B$33:$B$776,F$47)+'СЕТ СН'!$G$12+СВЦЭМ!$D$10+'СЕТ СН'!$G$5-'СЕТ СН'!$G$20</f>
        <v>3683.5751292300001</v>
      </c>
      <c r="G50" s="36">
        <f>SUMIFS(СВЦЭМ!$C$33:$C$776,СВЦЭМ!$A$33:$A$776,$A50,СВЦЭМ!$B$33:$B$776,G$47)+'СЕТ СН'!$G$12+СВЦЭМ!$D$10+'СЕТ СН'!$G$5-'СЕТ СН'!$G$20</f>
        <v>3666.74162695</v>
      </c>
      <c r="H50" s="36">
        <f>SUMIFS(СВЦЭМ!$C$33:$C$776,СВЦЭМ!$A$33:$A$776,$A50,СВЦЭМ!$B$33:$B$776,H$47)+'СЕТ СН'!$G$12+СВЦЭМ!$D$10+'СЕТ СН'!$G$5-'СЕТ СН'!$G$20</f>
        <v>3620.3977920299999</v>
      </c>
      <c r="I50" s="36">
        <f>SUMIFS(СВЦЭМ!$C$33:$C$776,СВЦЭМ!$A$33:$A$776,$A50,СВЦЭМ!$B$33:$B$776,I$47)+'СЕТ СН'!$G$12+СВЦЭМ!$D$10+'СЕТ СН'!$G$5-'СЕТ СН'!$G$20</f>
        <v>3560.2540986399999</v>
      </c>
      <c r="J50" s="36">
        <f>SUMIFS(СВЦЭМ!$C$33:$C$776,СВЦЭМ!$A$33:$A$776,$A50,СВЦЭМ!$B$33:$B$776,J$47)+'СЕТ СН'!$G$12+СВЦЭМ!$D$10+'СЕТ СН'!$G$5-'СЕТ СН'!$G$20</f>
        <v>3538.8422358299999</v>
      </c>
      <c r="K50" s="36">
        <f>SUMIFS(СВЦЭМ!$C$33:$C$776,СВЦЭМ!$A$33:$A$776,$A50,СВЦЭМ!$B$33:$B$776,K$47)+'СЕТ СН'!$G$12+СВЦЭМ!$D$10+'СЕТ СН'!$G$5-'СЕТ СН'!$G$20</f>
        <v>3537.9011481699999</v>
      </c>
      <c r="L50" s="36">
        <f>SUMIFS(СВЦЭМ!$C$33:$C$776,СВЦЭМ!$A$33:$A$776,$A50,СВЦЭМ!$B$33:$B$776,L$47)+'СЕТ СН'!$G$12+СВЦЭМ!$D$10+'СЕТ СН'!$G$5-'СЕТ СН'!$G$20</f>
        <v>3512.4928768099999</v>
      </c>
      <c r="M50" s="36">
        <f>SUMIFS(СВЦЭМ!$C$33:$C$776,СВЦЭМ!$A$33:$A$776,$A50,СВЦЭМ!$B$33:$B$776,M$47)+'СЕТ СН'!$G$12+СВЦЭМ!$D$10+'СЕТ СН'!$G$5-'СЕТ СН'!$G$20</f>
        <v>3482.9447891099999</v>
      </c>
      <c r="N50" s="36">
        <f>SUMIFS(СВЦЭМ!$C$33:$C$776,СВЦЭМ!$A$33:$A$776,$A50,СВЦЭМ!$B$33:$B$776,N$47)+'СЕТ СН'!$G$12+СВЦЭМ!$D$10+'СЕТ СН'!$G$5-'СЕТ СН'!$G$20</f>
        <v>3473.0810889200002</v>
      </c>
      <c r="O50" s="36">
        <f>SUMIFS(СВЦЭМ!$C$33:$C$776,СВЦЭМ!$A$33:$A$776,$A50,СВЦЭМ!$B$33:$B$776,O$47)+'СЕТ СН'!$G$12+СВЦЭМ!$D$10+'СЕТ СН'!$G$5-'СЕТ СН'!$G$20</f>
        <v>3480.8234231299998</v>
      </c>
      <c r="P50" s="36">
        <f>SUMIFS(СВЦЭМ!$C$33:$C$776,СВЦЭМ!$A$33:$A$776,$A50,СВЦЭМ!$B$33:$B$776,P$47)+'СЕТ СН'!$G$12+СВЦЭМ!$D$10+'СЕТ СН'!$G$5-'СЕТ СН'!$G$20</f>
        <v>3489.6378706999999</v>
      </c>
      <c r="Q50" s="36">
        <f>SUMIFS(СВЦЭМ!$C$33:$C$776,СВЦЭМ!$A$33:$A$776,$A50,СВЦЭМ!$B$33:$B$776,Q$47)+'СЕТ СН'!$G$12+СВЦЭМ!$D$10+'СЕТ СН'!$G$5-'СЕТ СН'!$G$20</f>
        <v>3491.2693654099999</v>
      </c>
      <c r="R50" s="36">
        <f>SUMIFS(СВЦЭМ!$C$33:$C$776,СВЦЭМ!$A$33:$A$776,$A50,СВЦЭМ!$B$33:$B$776,R$47)+'СЕТ СН'!$G$12+СВЦЭМ!$D$10+'СЕТ СН'!$G$5-'СЕТ СН'!$G$20</f>
        <v>3487.2240041200002</v>
      </c>
      <c r="S50" s="36">
        <f>SUMIFS(СВЦЭМ!$C$33:$C$776,СВЦЭМ!$A$33:$A$776,$A50,СВЦЭМ!$B$33:$B$776,S$47)+'СЕТ СН'!$G$12+СВЦЭМ!$D$10+'СЕТ СН'!$G$5-'СЕТ СН'!$G$20</f>
        <v>3495.77071144</v>
      </c>
      <c r="T50" s="36">
        <f>SUMIFS(СВЦЭМ!$C$33:$C$776,СВЦЭМ!$A$33:$A$776,$A50,СВЦЭМ!$B$33:$B$776,T$47)+'СЕТ СН'!$G$12+СВЦЭМ!$D$10+'СЕТ СН'!$G$5-'СЕТ СН'!$G$20</f>
        <v>3445.6070216099997</v>
      </c>
      <c r="U50" s="36">
        <f>SUMIFS(СВЦЭМ!$C$33:$C$776,СВЦЭМ!$A$33:$A$776,$A50,СВЦЭМ!$B$33:$B$776,U$47)+'СЕТ СН'!$G$12+СВЦЭМ!$D$10+'СЕТ СН'!$G$5-'СЕТ СН'!$G$20</f>
        <v>3437.3077859599998</v>
      </c>
      <c r="V50" s="36">
        <f>SUMIFS(СВЦЭМ!$C$33:$C$776,СВЦЭМ!$A$33:$A$776,$A50,СВЦЭМ!$B$33:$B$776,V$47)+'СЕТ СН'!$G$12+СВЦЭМ!$D$10+'СЕТ СН'!$G$5-'СЕТ СН'!$G$20</f>
        <v>3434.9064107200002</v>
      </c>
      <c r="W50" s="36">
        <f>SUMIFS(СВЦЭМ!$C$33:$C$776,СВЦЭМ!$A$33:$A$776,$A50,СВЦЭМ!$B$33:$B$776,W$47)+'СЕТ СН'!$G$12+СВЦЭМ!$D$10+'СЕТ СН'!$G$5-'СЕТ СН'!$G$20</f>
        <v>3446.4103389000002</v>
      </c>
      <c r="X50" s="36">
        <f>SUMIFS(СВЦЭМ!$C$33:$C$776,СВЦЭМ!$A$33:$A$776,$A50,СВЦЭМ!$B$33:$B$776,X$47)+'СЕТ СН'!$G$12+СВЦЭМ!$D$10+'СЕТ СН'!$G$5-'СЕТ СН'!$G$20</f>
        <v>3484.3451282300002</v>
      </c>
      <c r="Y50" s="36">
        <f>SUMIFS(СВЦЭМ!$C$33:$C$776,СВЦЭМ!$A$33:$A$776,$A50,СВЦЭМ!$B$33:$B$776,Y$47)+'СЕТ СН'!$G$12+СВЦЭМ!$D$10+'СЕТ СН'!$G$5-'СЕТ СН'!$G$20</f>
        <v>3517.9462415899998</v>
      </c>
    </row>
    <row r="51" spans="1:25" ht="15.75" x14ac:dyDescent="0.2">
      <c r="A51" s="35">
        <f t="shared" si="1"/>
        <v>44139</v>
      </c>
      <c r="B51" s="36">
        <f>SUMIFS(СВЦЭМ!$C$33:$C$776,СВЦЭМ!$A$33:$A$776,$A51,СВЦЭМ!$B$33:$B$776,B$47)+'СЕТ СН'!$G$12+СВЦЭМ!$D$10+'СЕТ СН'!$G$5-'СЕТ СН'!$G$20</f>
        <v>3508.7311480200001</v>
      </c>
      <c r="C51" s="36">
        <f>SUMIFS(СВЦЭМ!$C$33:$C$776,СВЦЭМ!$A$33:$A$776,$A51,СВЦЭМ!$B$33:$B$776,C$47)+'СЕТ СН'!$G$12+СВЦЭМ!$D$10+'СЕТ СН'!$G$5-'СЕТ СН'!$G$20</f>
        <v>3591.70385128</v>
      </c>
      <c r="D51" s="36">
        <f>SUMIFS(СВЦЭМ!$C$33:$C$776,СВЦЭМ!$A$33:$A$776,$A51,СВЦЭМ!$B$33:$B$776,D$47)+'СЕТ СН'!$G$12+СВЦЭМ!$D$10+'СЕТ СН'!$G$5-'СЕТ СН'!$G$20</f>
        <v>3655.2228384099999</v>
      </c>
      <c r="E51" s="36">
        <f>SUMIFS(СВЦЭМ!$C$33:$C$776,СВЦЭМ!$A$33:$A$776,$A51,СВЦЭМ!$B$33:$B$776,E$47)+'СЕТ СН'!$G$12+СВЦЭМ!$D$10+'СЕТ СН'!$G$5-'СЕТ СН'!$G$20</f>
        <v>3660.3350128800002</v>
      </c>
      <c r="F51" s="36">
        <f>SUMIFS(СВЦЭМ!$C$33:$C$776,СВЦЭМ!$A$33:$A$776,$A51,СВЦЭМ!$B$33:$B$776,F$47)+'СЕТ СН'!$G$12+СВЦЭМ!$D$10+'СЕТ СН'!$G$5-'СЕТ СН'!$G$20</f>
        <v>3652.3583833100001</v>
      </c>
      <c r="G51" s="36">
        <f>SUMIFS(СВЦЭМ!$C$33:$C$776,СВЦЭМ!$A$33:$A$776,$A51,СВЦЭМ!$B$33:$B$776,G$47)+'СЕТ СН'!$G$12+СВЦЭМ!$D$10+'СЕТ СН'!$G$5-'СЕТ СН'!$G$20</f>
        <v>3637.4003294599997</v>
      </c>
      <c r="H51" s="36">
        <f>SUMIFS(СВЦЭМ!$C$33:$C$776,СВЦЭМ!$A$33:$A$776,$A51,СВЦЭМ!$B$33:$B$776,H$47)+'СЕТ СН'!$G$12+СВЦЭМ!$D$10+'СЕТ СН'!$G$5-'СЕТ СН'!$G$20</f>
        <v>3612.3532823</v>
      </c>
      <c r="I51" s="36">
        <f>SUMIFS(СВЦЭМ!$C$33:$C$776,СВЦЭМ!$A$33:$A$776,$A51,СВЦЭМ!$B$33:$B$776,I$47)+'СЕТ СН'!$G$12+СВЦЭМ!$D$10+'СЕТ СН'!$G$5-'СЕТ СН'!$G$20</f>
        <v>3566.1209039699997</v>
      </c>
      <c r="J51" s="36">
        <f>SUMIFS(СВЦЭМ!$C$33:$C$776,СВЦЭМ!$A$33:$A$776,$A51,СВЦЭМ!$B$33:$B$776,J$47)+'СЕТ СН'!$G$12+СВЦЭМ!$D$10+'СЕТ СН'!$G$5-'СЕТ СН'!$G$20</f>
        <v>3533.2468265699999</v>
      </c>
      <c r="K51" s="36">
        <f>SUMIFS(СВЦЭМ!$C$33:$C$776,СВЦЭМ!$A$33:$A$776,$A51,СВЦЭМ!$B$33:$B$776,K$47)+'СЕТ СН'!$G$12+СВЦЭМ!$D$10+'СЕТ СН'!$G$5-'СЕТ СН'!$G$20</f>
        <v>3530.7510535500001</v>
      </c>
      <c r="L51" s="36">
        <f>SUMIFS(СВЦЭМ!$C$33:$C$776,СВЦЭМ!$A$33:$A$776,$A51,СВЦЭМ!$B$33:$B$776,L$47)+'СЕТ СН'!$G$12+СВЦЭМ!$D$10+'СЕТ СН'!$G$5-'СЕТ СН'!$G$20</f>
        <v>3504.7981229799998</v>
      </c>
      <c r="M51" s="36">
        <f>SUMIFS(СВЦЭМ!$C$33:$C$776,СВЦЭМ!$A$33:$A$776,$A51,СВЦЭМ!$B$33:$B$776,M$47)+'СЕТ СН'!$G$12+СВЦЭМ!$D$10+'СЕТ СН'!$G$5-'СЕТ СН'!$G$20</f>
        <v>3457.8398114000001</v>
      </c>
      <c r="N51" s="36">
        <f>SUMIFS(СВЦЭМ!$C$33:$C$776,СВЦЭМ!$A$33:$A$776,$A51,СВЦЭМ!$B$33:$B$776,N$47)+'СЕТ СН'!$G$12+СВЦЭМ!$D$10+'СЕТ СН'!$G$5-'СЕТ СН'!$G$20</f>
        <v>3439.64363774</v>
      </c>
      <c r="O51" s="36">
        <f>SUMIFS(СВЦЭМ!$C$33:$C$776,СВЦЭМ!$A$33:$A$776,$A51,СВЦЭМ!$B$33:$B$776,O$47)+'СЕТ СН'!$G$12+СВЦЭМ!$D$10+'СЕТ СН'!$G$5-'СЕТ СН'!$G$20</f>
        <v>3449.8844636599997</v>
      </c>
      <c r="P51" s="36">
        <f>SUMIFS(СВЦЭМ!$C$33:$C$776,СВЦЭМ!$A$33:$A$776,$A51,СВЦЭМ!$B$33:$B$776,P$47)+'СЕТ СН'!$G$12+СВЦЭМ!$D$10+'СЕТ СН'!$G$5-'СЕТ СН'!$G$20</f>
        <v>3471.962129</v>
      </c>
      <c r="Q51" s="36">
        <f>SUMIFS(СВЦЭМ!$C$33:$C$776,СВЦЭМ!$A$33:$A$776,$A51,СВЦЭМ!$B$33:$B$776,Q$47)+'СЕТ СН'!$G$12+СВЦЭМ!$D$10+'СЕТ СН'!$G$5-'СЕТ СН'!$G$20</f>
        <v>3473.1318012000002</v>
      </c>
      <c r="R51" s="36">
        <f>SUMIFS(СВЦЭМ!$C$33:$C$776,СВЦЭМ!$A$33:$A$776,$A51,СВЦЭМ!$B$33:$B$776,R$47)+'СЕТ СН'!$G$12+СВЦЭМ!$D$10+'СЕТ СН'!$G$5-'СЕТ СН'!$G$20</f>
        <v>3466.29395282</v>
      </c>
      <c r="S51" s="36">
        <f>SUMIFS(СВЦЭМ!$C$33:$C$776,СВЦЭМ!$A$33:$A$776,$A51,СВЦЭМ!$B$33:$B$776,S$47)+'СЕТ СН'!$G$12+СВЦЭМ!$D$10+'СЕТ СН'!$G$5-'СЕТ СН'!$G$20</f>
        <v>3455.81486559</v>
      </c>
      <c r="T51" s="36">
        <f>SUMIFS(СВЦЭМ!$C$33:$C$776,СВЦЭМ!$A$33:$A$776,$A51,СВЦЭМ!$B$33:$B$776,T$47)+'СЕТ СН'!$G$12+СВЦЭМ!$D$10+'СЕТ СН'!$G$5-'СЕТ СН'!$G$20</f>
        <v>3463.7817360899999</v>
      </c>
      <c r="U51" s="36">
        <f>SUMIFS(СВЦЭМ!$C$33:$C$776,СВЦЭМ!$A$33:$A$776,$A51,СВЦЭМ!$B$33:$B$776,U$47)+'СЕТ СН'!$G$12+СВЦЭМ!$D$10+'СЕТ СН'!$G$5-'СЕТ СН'!$G$20</f>
        <v>3464.0027472100001</v>
      </c>
      <c r="V51" s="36">
        <f>SUMIFS(СВЦЭМ!$C$33:$C$776,СВЦЭМ!$A$33:$A$776,$A51,СВЦЭМ!$B$33:$B$776,V$47)+'СЕТ СН'!$G$12+СВЦЭМ!$D$10+'СЕТ СН'!$G$5-'СЕТ СН'!$G$20</f>
        <v>3451.2380209399998</v>
      </c>
      <c r="W51" s="36">
        <f>SUMIFS(СВЦЭМ!$C$33:$C$776,СВЦЭМ!$A$33:$A$776,$A51,СВЦЭМ!$B$33:$B$776,W$47)+'СЕТ СН'!$G$12+СВЦЭМ!$D$10+'СЕТ СН'!$G$5-'СЕТ СН'!$G$20</f>
        <v>3450.9149316200001</v>
      </c>
      <c r="X51" s="36">
        <f>SUMIFS(СВЦЭМ!$C$33:$C$776,СВЦЭМ!$A$33:$A$776,$A51,СВЦЭМ!$B$33:$B$776,X$47)+'СЕТ СН'!$G$12+СВЦЭМ!$D$10+'СЕТ СН'!$G$5-'СЕТ СН'!$G$20</f>
        <v>3453.6002241599999</v>
      </c>
      <c r="Y51" s="36">
        <f>SUMIFS(СВЦЭМ!$C$33:$C$776,СВЦЭМ!$A$33:$A$776,$A51,СВЦЭМ!$B$33:$B$776,Y$47)+'СЕТ СН'!$G$12+СВЦЭМ!$D$10+'СЕТ СН'!$G$5-'СЕТ СН'!$G$20</f>
        <v>3482.9837710000002</v>
      </c>
    </row>
    <row r="52" spans="1:25" ht="15.75" x14ac:dyDescent="0.2">
      <c r="A52" s="35">
        <f t="shared" si="1"/>
        <v>44140</v>
      </c>
      <c r="B52" s="36">
        <f>SUMIFS(СВЦЭМ!$C$33:$C$776,СВЦЭМ!$A$33:$A$776,$A52,СВЦЭМ!$B$33:$B$776,B$47)+'СЕТ СН'!$G$12+СВЦЭМ!$D$10+'СЕТ СН'!$G$5-'СЕТ СН'!$G$20</f>
        <v>3472.8375715900002</v>
      </c>
      <c r="C52" s="36">
        <f>SUMIFS(СВЦЭМ!$C$33:$C$776,СВЦЭМ!$A$33:$A$776,$A52,СВЦЭМ!$B$33:$B$776,C$47)+'СЕТ СН'!$G$12+СВЦЭМ!$D$10+'СЕТ СН'!$G$5-'СЕТ СН'!$G$20</f>
        <v>3547.1625821100001</v>
      </c>
      <c r="D52" s="36">
        <f>SUMIFS(СВЦЭМ!$C$33:$C$776,СВЦЭМ!$A$33:$A$776,$A52,СВЦЭМ!$B$33:$B$776,D$47)+'СЕТ СН'!$G$12+СВЦЭМ!$D$10+'СЕТ СН'!$G$5-'СЕТ СН'!$G$20</f>
        <v>3599.5807716300001</v>
      </c>
      <c r="E52" s="36">
        <f>SUMIFS(СВЦЭМ!$C$33:$C$776,СВЦЭМ!$A$33:$A$776,$A52,СВЦЭМ!$B$33:$B$776,E$47)+'СЕТ СН'!$G$12+СВЦЭМ!$D$10+'СЕТ СН'!$G$5-'СЕТ СН'!$G$20</f>
        <v>3599.8386038799999</v>
      </c>
      <c r="F52" s="36">
        <f>SUMIFS(СВЦЭМ!$C$33:$C$776,СВЦЭМ!$A$33:$A$776,$A52,СВЦЭМ!$B$33:$B$776,F$47)+'СЕТ СН'!$G$12+СВЦЭМ!$D$10+'СЕТ СН'!$G$5-'СЕТ СН'!$G$20</f>
        <v>3603.7864087600001</v>
      </c>
      <c r="G52" s="36">
        <f>SUMIFS(СВЦЭМ!$C$33:$C$776,СВЦЭМ!$A$33:$A$776,$A52,СВЦЭМ!$B$33:$B$776,G$47)+'СЕТ СН'!$G$12+СВЦЭМ!$D$10+'СЕТ СН'!$G$5-'СЕТ СН'!$G$20</f>
        <v>3595.3919794100002</v>
      </c>
      <c r="H52" s="36">
        <f>SUMIFS(СВЦЭМ!$C$33:$C$776,СВЦЭМ!$A$33:$A$776,$A52,СВЦЭМ!$B$33:$B$776,H$47)+'СЕТ СН'!$G$12+СВЦЭМ!$D$10+'СЕТ СН'!$G$5-'СЕТ СН'!$G$20</f>
        <v>3577.6039366800001</v>
      </c>
      <c r="I52" s="36">
        <f>SUMIFS(СВЦЭМ!$C$33:$C$776,СВЦЭМ!$A$33:$A$776,$A52,СВЦЭМ!$B$33:$B$776,I$47)+'СЕТ СН'!$G$12+СВЦЭМ!$D$10+'СЕТ СН'!$G$5-'СЕТ СН'!$G$20</f>
        <v>3590.0131446199998</v>
      </c>
      <c r="J52" s="36">
        <f>SUMIFS(СВЦЭМ!$C$33:$C$776,СВЦЭМ!$A$33:$A$776,$A52,СВЦЭМ!$B$33:$B$776,J$47)+'СЕТ СН'!$G$12+СВЦЭМ!$D$10+'СЕТ СН'!$G$5-'СЕТ СН'!$G$20</f>
        <v>3575.6821210099997</v>
      </c>
      <c r="K52" s="36">
        <f>SUMIFS(СВЦЭМ!$C$33:$C$776,СВЦЭМ!$A$33:$A$776,$A52,СВЦЭМ!$B$33:$B$776,K$47)+'СЕТ СН'!$G$12+СВЦЭМ!$D$10+'СЕТ СН'!$G$5-'СЕТ СН'!$G$20</f>
        <v>3570.0036381099999</v>
      </c>
      <c r="L52" s="36">
        <f>SUMIFS(СВЦЭМ!$C$33:$C$776,СВЦЭМ!$A$33:$A$776,$A52,СВЦЭМ!$B$33:$B$776,L$47)+'СЕТ СН'!$G$12+СВЦЭМ!$D$10+'СЕТ СН'!$G$5-'СЕТ СН'!$G$20</f>
        <v>3554.5962365</v>
      </c>
      <c r="M52" s="36">
        <f>SUMIFS(СВЦЭМ!$C$33:$C$776,СВЦЭМ!$A$33:$A$776,$A52,СВЦЭМ!$B$33:$B$776,M$47)+'СЕТ СН'!$G$12+СВЦЭМ!$D$10+'СЕТ СН'!$G$5-'СЕТ СН'!$G$20</f>
        <v>3505.98921789</v>
      </c>
      <c r="N52" s="36">
        <f>SUMIFS(СВЦЭМ!$C$33:$C$776,СВЦЭМ!$A$33:$A$776,$A52,СВЦЭМ!$B$33:$B$776,N$47)+'СЕТ СН'!$G$12+СВЦЭМ!$D$10+'СЕТ СН'!$G$5-'СЕТ СН'!$G$20</f>
        <v>3478.2860230400001</v>
      </c>
      <c r="O52" s="36">
        <f>SUMIFS(СВЦЭМ!$C$33:$C$776,СВЦЭМ!$A$33:$A$776,$A52,СВЦЭМ!$B$33:$B$776,O$47)+'СЕТ СН'!$G$12+СВЦЭМ!$D$10+'СЕТ СН'!$G$5-'СЕТ СН'!$G$20</f>
        <v>3485.9663788600001</v>
      </c>
      <c r="P52" s="36">
        <f>SUMIFS(СВЦЭМ!$C$33:$C$776,СВЦЭМ!$A$33:$A$776,$A52,СВЦЭМ!$B$33:$B$776,P$47)+'СЕТ СН'!$G$12+СВЦЭМ!$D$10+'СЕТ СН'!$G$5-'СЕТ СН'!$G$20</f>
        <v>3491.7772499399998</v>
      </c>
      <c r="Q52" s="36">
        <f>SUMIFS(СВЦЭМ!$C$33:$C$776,СВЦЭМ!$A$33:$A$776,$A52,СВЦЭМ!$B$33:$B$776,Q$47)+'СЕТ СН'!$G$12+СВЦЭМ!$D$10+'СЕТ СН'!$G$5-'СЕТ СН'!$G$20</f>
        <v>3495.2920110499999</v>
      </c>
      <c r="R52" s="36">
        <f>SUMIFS(СВЦЭМ!$C$33:$C$776,СВЦЭМ!$A$33:$A$776,$A52,СВЦЭМ!$B$33:$B$776,R$47)+'СЕТ СН'!$G$12+СВЦЭМ!$D$10+'СЕТ СН'!$G$5-'СЕТ СН'!$G$20</f>
        <v>3487.83440066</v>
      </c>
      <c r="S52" s="36">
        <f>SUMIFS(СВЦЭМ!$C$33:$C$776,СВЦЭМ!$A$33:$A$776,$A52,СВЦЭМ!$B$33:$B$776,S$47)+'СЕТ СН'!$G$12+СВЦЭМ!$D$10+'СЕТ СН'!$G$5-'СЕТ СН'!$G$20</f>
        <v>3479.9350234399999</v>
      </c>
      <c r="T52" s="36">
        <f>SUMIFS(СВЦЭМ!$C$33:$C$776,СВЦЭМ!$A$33:$A$776,$A52,СВЦЭМ!$B$33:$B$776,T$47)+'СЕТ СН'!$G$12+СВЦЭМ!$D$10+'СЕТ СН'!$G$5-'СЕТ СН'!$G$20</f>
        <v>3427.6823578899998</v>
      </c>
      <c r="U52" s="36">
        <f>SUMIFS(СВЦЭМ!$C$33:$C$776,СВЦЭМ!$A$33:$A$776,$A52,СВЦЭМ!$B$33:$B$776,U$47)+'СЕТ СН'!$G$12+СВЦЭМ!$D$10+'СЕТ СН'!$G$5-'СЕТ СН'!$G$20</f>
        <v>3423.5555255999998</v>
      </c>
      <c r="V52" s="36">
        <f>SUMIFS(СВЦЭМ!$C$33:$C$776,СВЦЭМ!$A$33:$A$776,$A52,СВЦЭМ!$B$33:$B$776,V$47)+'СЕТ СН'!$G$12+СВЦЭМ!$D$10+'СЕТ СН'!$G$5-'СЕТ СН'!$G$20</f>
        <v>3445.1012079100001</v>
      </c>
      <c r="W52" s="36">
        <f>SUMIFS(СВЦЭМ!$C$33:$C$776,СВЦЭМ!$A$33:$A$776,$A52,СВЦЭМ!$B$33:$B$776,W$47)+'СЕТ СН'!$G$12+СВЦЭМ!$D$10+'СЕТ СН'!$G$5-'СЕТ СН'!$G$20</f>
        <v>3479.2041511500001</v>
      </c>
      <c r="X52" s="36">
        <f>SUMIFS(СВЦЭМ!$C$33:$C$776,СВЦЭМ!$A$33:$A$776,$A52,СВЦЭМ!$B$33:$B$776,X$47)+'СЕТ СН'!$G$12+СВЦЭМ!$D$10+'СЕТ СН'!$G$5-'СЕТ СН'!$G$20</f>
        <v>3491.4110807799998</v>
      </c>
      <c r="Y52" s="36">
        <f>SUMIFS(СВЦЭМ!$C$33:$C$776,СВЦЭМ!$A$33:$A$776,$A52,СВЦЭМ!$B$33:$B$776,Y$47)+'СЕТ СН'!$G$12+СВЦЭМ!$D$10+'СЕТ СН'!$G$5-'СЕТ СН'!$G$20</f>
        <v>3530.4266567099999</v>
      </c>
    </row>
    <row r="53" spans="1:25" ht="15.75" x14ac:dyDescent="0.2">
      <c r="A53" s="35">
        <f t="shared" si="1"/>
        <v>44141</v>
      </c>
      <c r="B53" s="36">
        <f>SUMIFS(СВЦЭМ!$C$33:$C$776,СВЦЭМ!$A$33:$A$776,$A53,СВЦЭМ!$B$33:$B$776,B$47)+'СЕТ СН'!$G$12+СВЦЭМ!$D$10+'СЕТ СН'!$G$5-'СЕТ СН'!$G$20</f>
        <v>3509.8249393799997</v>
      </c>
      <c r="C53" s="36">
        <f>SUMIFS(СВЦЭМ!$C$33:$C$776,СВЦЭМ!$A$33:$A$776,$A53,СВЦЭМ!$B$33:$B$776,C$47)+'СЕТ СН'!$G$12+СВЦЭМ!$D$10+'СЕТ СН'!$G$5-'СЕТ СН'!$G$20</f>
        <v>3582.1013538299999</v>
      </c>
      <c r="D53" s="36">
        <f>SUMIFS(СВЦЭМ!$C$33:$C$776,СВЦЭМ!$A$33:$A$776,$A53,СВЦЭМ!$B$33:$B$776,D$47)+'СЕТ СН'!$G$12+СВЦЭМ!$D$10+'СЕТ СН'!$G$5-'СЕТ СН'!$G$20</f>
        <v>3639.6689437599998</v>
      </c>
      <c r="E53" s="36">
        <f>SUMIFS(СВЦЭМ!$C$33:$C$776,СВЦЭМ!$A$33:$A$776,$A53,СВЦЭМ!$B$33:$B$776,E$47)+'СЕТ СН'!$G$12+СВЦЭМ!$D$10+'СЕТ СН'!$G$5-'СЕТ СН'!$G$20</f>
        <v>3642.1690604099999</v>
      </c>
      <c r="F53" s="36">
        <f>SUMIFS(СВЦЭМ!$C$33:$C$776,СВЦЭМ!$A$33:$A$776,$A53,СВЦЭМ!$B$33:$B$776,F$47)+'СЕТ СН'!$G$12+СВЦЭМ!$D$10+'СЕТ СН'!$G$5-'СЕТ СН'!$G$20</f>
        <v>3645.0554551099999</v>
      </c>
      <c r="G53" s="36">
        <f>SUMIFS(СВЦЭМ!$C$33:$C$776,СВЦЭМ!$A$33:$A$776,$A53,СВЦЭМ!$B$33:$B$776,G$47)+'СЕТ СН'!$G$12+СВЦЭМ!$D$10+'СЕТ СН'!$G$5-'СЕТ СН'!$G$20</f>
        <v>3633.9859179</v>
      </c>
      <c r="H53" s="36">
        <f>SUMIFS(СВЦЭМ!$C$33:$C$776,СВЦЭМ!$A$33:$A$776,$A53,СВЦЭМ!$B$33:$B$776,H$47)+'СЕТ СН'!$G$12+СВЦЭМ!$D$10+'СЕТ СН'!$G$5-'СЕТ СН'!$G$20</f>
        <v>3607.4629565099999</v>
      </c>
      <c r="I53" s="36">
        <f>SUMIFS(СВЦЭМ!$C$33:$C$776,СВЦЭМ!$A$33:$A$776,$A53,СВЦЭМ!$B$33:$B$776,I$47)+'СЕТ СН'!$G$12+СВЦЭМ!$D$10+'СЕТ СН'!$G$5-'СЕТ СН'!$G$20</f>
        <v>3611.4909598700001</v>
      </c>
      <c r="J53" s="36">
        <f>SUMIFS(СВЦЭМ!$C$33:$C$776,СВЦЭМ!$A$33:$A$776,$A53,СВЦЭМ!$B$33:$B$776,J$47)+'СЕТ СН'!$G$12+СВЦЭМ!$D$10+'СЕТ СН'!$G$5-'СЕТ СН'!$G$20</f>
        <v>3604.9240245800002</v>
      </c>
      <c r="K53" s="36">
        <f>SUMIFS(СВЦЭМ!$C$33:$C$776,СВЦЭМ!$A$33:$A$776,$A53,СВЦЭМ!$B$33:$B$776,K$47)+'СЕТ СН'!$G$12+СВЦЭМ!$D$10+'СЕТ СН'!$G$5-'СЕТ СН'!$G$20</f>
        <v>3592.83124808</v>
      </c>
      <c r="L53" s="36">
        <f>SUMIFS(СВЦЭМ!$C$33:$C$776,СВЦЭМ!$A$33:$A$776,$A53,СВЦЭМ!$B$33:$B$776,L$47)+'СЕТ СН'!$G$12+СВЦЭМ!$D$10+'СЕТ СН'!$G$5-'СЕТ СН'!$G$20</f>
        <v>3572.1890099399998</v>
      </c>
      <c r="M53" s="36">
        <f>SUMIFS(СВЦЭМ!$C$33:$C$776,СВЦЭМ!$A$33:$A$776,$A53,СВЦЭМ!$B$33:$B$776,M$47)+'СЕТ СН'!$G$12+СВЦЭМ!$D$10+'СЕТ СН'!$G$5-'СЕТ СН'!$G$20</f>
        <v>3539.32565462</v>
      </c>
      <c r="N53" s="36">
        <f>SUMIFS(СВЦЭМ!$C$33:$C$776,СВЦЭМ!$A$33:$A$776,$A53,СВЦЭМ!$B$33:$B$776,N$47)+'СЕТ СН'!$G$12+СВЦЭМ!$D$10+'СЕТ СН'!$G$5-'СЕТ СН'!$G$20</f>
        <v>3495.12849134</v>
      </c>
      <c r="O53" s="36">
        <f>SUMIFS(СВЦЭМ!$C$33:$C$776,СВЦЭМ!$A$33:$A$776,$A53,СВЦЭМ!$B$33:$B$776,O$47)+'СЕТ СН'!$G$12+СВЦЭМ!$D$10+'СЕТ СН'!$G$5-'СЕТ СН'!$G$20</f>
        <v>3484.1805467599997</v>
      </c>
      <c r="P53" s="36">
        <f>SUMIFS(СВЦЭМ!$C$33:$C$776,СВЦЭМ!$A$33:$A$776,$A53,СВЦЭМ!$B$33:$B$776,P$47)+'СЕТ СН'!$G$12+СВЦЭМ!$D$10+'СЕТ СН'!$G$5-'СЕТ СН'!$G$20</f>
        <v>3493.39485156</v>
      </c>
      <c r="Q53" s="36">
        <f>SUMIFS(СВЦЭМ!$C$33:$C$776,СВЦЭМ!$A$33:$A$776,$A53,СВЦЭМ!$B$33:$B$776,Q$47)+'СЕТ СН'!$G$12+СВЦЭМ!$D$10+'СЕТ СН'!$G$5-'СЕТ СН'!$G$20</f>
        <v>3504.3953303399999</v>
      </c>
      <c r="R53" s="36">
        <f>SUMIFS(СВЦЭМ!$C$33:$C$776,СВЦЭМ!$A$33:$A$776,$A53,СВЦЭМ!$B$33:$B$776,R$47)+'СЕТ СН'!$G$12+СВЦЭМ!$D$10+'СЕТ СН'!$G$5-'СЕТ СН'!$G$20</f>
        <v>3498.2509166499999</v>
      </c>
      <c r="S53" s="36">
        <f>SUMIFS(СВЦЭМ!$C$33:$C$776,СВЦЭМ!$A$33:$A$776,$A53,СВЦЭМ!$B$33:$B$776,S$47)+'СЕТ СН'!$G$12+СВЦЭМ!$D$10+'СЕТ СН'!$G$5-'СЕТ СН'!$G$20</f>
        <v>3489.6674509599998</v>
      </c>
      <c r="T53" s="36">
        <f>SUMIFS(СВЦЭМ!$C$33:$C$776,СВЦЭМ!$A$33:$A$776,$A53,СВЦЭМ!$B$33:$B$776,T$47)+'СЕТ СН'!$G$12+СВЦЭМ!$D$10+'СЕТ СН'!$G$5-'СЕТ СН'!$G$20</f>
        <v>3451.2472512300001</v>
      </c>
      <c r="U53" s="36">
        <f>SUMIFS(СВЦЭМ!$C$33:$C$776,СВЦЭМ!$A$33:$A$776,$A53,СВЦЭМ!$B$33:$B$776,U$47)+'СЕТ СН'!$G$12+СВЦЭМ!$D$10+'СЕТ СН'!$G$5-'СЕТ СН'!$G$20</f>
        <v>3450.94454894</v>
      </c>
      <c r="V53" s="36">
        <f>SUMIFS(СВЦЭМ!$C$33:$C$776,СВЦЭМ!$A$33:$A$776,$A53,СВЦЭМ!$B$33:$B$776,V$47)+'СЕТ СН'!$G$12+СВЦЭМ!$D$10+'СЕТ СН'!$G$5-'СЕТ СН'!$G$20</f>
        <v>3461.1211728399999</v>
      </c>
      <c r="W53" s="36">
        <f>SUMIFS(СВЦЭМ!$C$33:$C$776,СВЦЭМ!$A$33:$A$776,$A53,СВЦЭМ!$B$33:$B$776,W$47)+'СЕТ СН'!$G$12+СВЦЭМ!$D$10+'СЕТ СН'!$G$5-'СЕТ СН'!$G$20</f>
        <v>3495.5599294399999</v>
      </c>
      <c r="X53" s="36">
        <f>SUMIFS(СВЦЭМ!$C$33:$C$776,СВЦЭМ!$A$33:$A$776,$A53,СВЦЭМ!$B$33:$B$776,X$47)+'СЕТ СН'!$G$12+СВЦЭМ!$D$10+'СЕТ СН'!$G$5-'СЕТ СН'!$G$20</f>
        <v>3507.1697380999999</v>
      </c>
      <c r="Y53" s="36">
        <f>SUMIFS(СВЦЭМ!$C$33:$C$776,СВЦЭМ!$A$33:$A$776,$A53,СВЦЭМ!$B$33:$B$776,Y$47)+'СЕТ СН'!$G$12+СВЦЭМ!$D$10+'СЕТ СН'!$G$5-'СЕТ СН'!$G$20</f>
        <v>3532.7536438799998</v>
      </c>
    </row>
    <row r="54" spans="1:25" ht="15.75" x14ac:dyDescent="0.2">
      <c r="A54" s="35">
        <f t="shared" si="1"/>
        <v>44142</v>
      </c>
      <c r="B54" s="36">
        <f>SUMIFS(СВЦЭМ!$C$33:$C$776,СВЦЭМ!$A$33:$A$776,$A54,СВЦЭМ!$B$33:$B$776,B$47)+'СЕТ СН'!$G$12+СВЦЭМ!$D$10+'СЕТ СН'!$G$5-'СЕТ СН'!$G$20</f>
        <v>3536.01486174</v>
      </c>
      <c r="C54" s="36">
        <f>SUMIFS(СВЦЭМ!$C$33:$C$776,СВЦЭМ!$A$33:$A$776,$A54,СВЦЭМ!$B$33:$B$776,C$47)+'СЕТ СН'!$G$12+СВЦЭМ!$D$10+'СЕТ СН'!$G$5-'СЕТ СН'!$G$20</f>
        <v>3606.7976684800001</v>
      </c>
      <c r="D54" s="36">
        <f>SUMIFS(СВЦЭМ!$C$33:$C$776,СВЦЭМ!$A$33:$A$776,$A54,СВЦЭМ!$B$33:$B$776,D$47)+'СЕТ СН'!$G$12+СВЦЭМ!$D$10+'СЕТ СН'!$G$5-'СЕТ СН'!$G$20</f>
        <v>3671.3082140799997</v>
      </c>
      <c r="E54" s="36">
        <f>SUMIFS(СВЦЭМ!$C$33:$C$776,СВЦЭМ!$A$33:$A$776,$A54,СВЦЭМ!$B$33:$B$776,E$47)+'СЕТ СН'!$G$12+СВЦЭМ!$D$10+'СЕТ СН'!$G$5-'СЕТ СН'!$G$20</f>
        <v>3683.5131327999998</v>
      </c>
      <c r="F54" s="36">
        <f>SUMIFS(СВЦЭМ!$C$33:$C$776,СВЦЭМ!$A$33:$A$776,$A54,СВЦЭМ!$B$33:$B$776,F$47)+'СЕТ СН'!$G$12+СВЦЭМ!$D$10+'СЕТ СН'!$G$5-'СЕТ СН'!$G$20</f>
        <v>3675.01810991</v>
      </c>
      <c r="G54" s="36">
        <f>SUMIFS(СВЦЭМ!$C$33:$C$776,СВЦЭМ!$A$33:$A$776,$A54,СВЦЭМ!$B$33:$B$776,G$47)+'СЕТ СН'!$G$12+СВЦЭМ!$D$10+'СЕТ СН'!$G$5-'СЕТ СН'!$G$20</f>
        <v>3663.6254159099999</v>
      </c>
      <c r="H54" s="36">
        <f>SUMIFS(СВЦЭМ!$C$33:$C$776,СВЦЭМ!$A$33:$A$776,$A54,СВЦЭМ!$B$33:$B$776,H$47)+'СЕТ СН'!$G$12+СВЦЭМ!$D$10+'СЕТ СН'!$G$5-'СЕТ СН'!$G$20</f>
        <v>3647.24756454</v>
      </c>
      <c r="I54" s="36">
        <f>SUMIFS(СВЦЭМ!$C$33:$C$776,СВЦЭМ!$A$33:$A$776,$A54,СВЦЭМ!$B$33:$B$776,I$47)+'СЕТ СН'!$G$12+СВЦЭМ!$D$10+'СЕТ СН'!$G$5-'СЕТ СН'!$G$20</f>
        <v>3600.6070688600003</v>
      </c>
      <c r="J54" s="36">
        <f>SUMIFS(СВЦЭМ!$C$33:$C$776,СВЦЭМ!$A$33:$A$776,$A54,СВЦЭМ!$B$33:$B$776,J$47)+'СЕТ СН'!$G$12+СВЦЭМ!$D$10+'СЕТ СН'!$G$5-'СЕТ СН'!$G$20</f>
        <v>3562.98466383</v>
      </c>
      <c r="K54" s="36">
        <f>SUMIFS(СВЦЭМ!$C$33:$C$776,СВЦЭМ!$A$33:$A$776,$A54,СВЦЭМ!$B$33:$B$776,K$47)+'СЕТ СН'!$G$12+СВЦЭМ!$D$10+'СЕТ СН'!$G$5-'СЕТ СН'!$G$20</f>
        <v>3539.3794802299999</v>
      </c>
      <c r="L54" s="36">
        <f>SUMIFS(СВЦЭМ!$C$33:$C$776,СВЦЭМ!$A$33:$A$776,$A54,СВЦЭМ!$B$33:$B$776,L$47)+'СЕТ СН'!$G$12+СВЦЭМ!$D$10+'СЕТ СН'!$G$5-'СЕТ СН'!$G$20</f>
        <v>3511.5793389</v>
      </c>
      <c r="M54" s="36">
        <f>SUMIFS(СВЦЭМ!$C$33:$C$776,СВЦЭМ!$A$33:$A$776,$A54,СВЦЭМ!$B$33:$B$776,M$47)+'СЕТ СН'!$G$12+СВЦЭМ!$D$10+'СЕТ СН'!$G$5-'СЕТ СН'!$G$20</f>
        <v>3470.7809655299998</v>
      </c>
      <c r="N54" s="36">
        <f>SUMIFS(СВЦЭМ!$C$33:$C$776,СВЦЭМ!$A$33:$A$776,$A54,СВЦЭМ!$B$33:$B$776,N$47)+'СЕТ СН'!$G$12+СВЦЭМ!$D$10+'СЕТ СН'!$G$5-'СЕТ СН'!$G$20</f>
        <v>3454.8720438700002</v>
      </c>
      <c r="O54" s="36">
        <f>SUMIFS(СВЦЭМ!$C$33:$C$776,СВЦЭМ!$A$33:$A$776,$A54,СВЦЭМ!$B$33:$B$776,O$47)+'СЕТ СН'!$G$12+СВЦЭМ!$D$10+'СЕТ СН'!$G$5-'СЕТ СН'!$G$20</f>
        <v>3467.9675907800001</v>
      </c>
      <c r="P54" s="36">
        <f>SUMIFS(СВЦЭМ!$C$33:$C$776,СВЦЭМ!$A$33:$A$776,$A54,СВЦЭМ!$B$33:$B$776,P$47)+'СЕТ СН'!$G$12+СВЦЭМ!$D$10+'СЕТ СН'!$G$5-'СЕТ СН'!$G$20</f>
        <v>3472.12568431</v>
      </c>
      <c r="Q54" s="36">
        <f>SUMIFS(СВЦЭМ!$C$33:$C$776,СВЦЭМ!$A$33:$A$776,$A54,СВЦЭМ!$B$33:$B$776,Q$47)+'СЕТ СН'!$G$12+СВЦЭМ!$D$10+'СЕТ СН'!$G$5-'СЕТ СН'!$G$20</f>
        <v>3464.2545487799998</v>
      </c>
      <c r="R54" s="36">
        <f>SUMIFS(СВЦЭМ!$C$33:$C$776,СВЦЭМ!$A$33:$A$776,$A54,СВЦЭМ!$B$33:$B$776,R$47)+'СЕТ СН'!$G$12+СВЦЭМ!$D$10+'СЕТ СН'!$G$5-'СЕТ СН'!$G$20</f>
        <v>3452.64411492</v>
      </c>
      <c r="S54" s="36">
        <f>SUMIFS(СВЦЭМ!$C$33:$C$776,СВЦЭМ!$A$33:$A$776,$A54,СВЦЭМ!$B$33:$B$776,S$47)+'СЕТ СН'!$G$12+СВЦЭМ!$D$10+'СЕТ СН'!$G$5-'СЕТ СН'!$G$20</f>
        <v>3449.6263965500002</v>
      </c>
      <c r="T54" s="36">
        <f>SUMIFS(СВЦЭМ!$C$33:$C$776,СВЦЭМ!$A$33:$A$776,$A54,СВЦЭМ!$B$33:$B$776,T$47)+'СЕТ СН'!$G$12+СВЦЭМ!$D$10+'СЕТ СН'!$G$5-'СЕТ СН'!$G$20</f>
        <v>3428.6580018599998</v>
      </c>
      <c r="U54" s="36">
        <f>SUMIFS(СВЦЭМ!$C$33:$C$776,СВЦЭМ!$A$33:$A$776,$A54,СВЦЭМ!$B$33:$B$776,U$47)+'СЕТ СН'!$G$12+СВЦЭМ!$D$10+'СЕТ СН'!$G$5-'СЕТ СН'!$G$20</f>
        <v>3433.12321991</v>
      </c>
      <c r="V54" s="36">
        <f>SUMIFS(СВЦЭМ!$C$33:$C$776,СВЦЭМ!$A$33:$A$776,$A54,СВЦЭМ!$B$33:$B$776,V$47)+'СЕТ СН'!$G$12+СВЦЭМ!$D$10+'СЕТ СН'!$G$5-'СЕТ СН'!$G$20</f>
        <v>3445.87687925</v>
      </c>
      <c r="W54" s="36">
        <f>SUMIFS(СВЦЭМ!$C$33:$C$776,СВЦЭМ!$A$33:$A$776,$A54,СВЦЭМ!$B$33:$B$776,W$47)+'СЕТ СН'!$G$12+СВЦЭМ!$D$10+'СЕТ СН'!$G$5-'СЕТ СН'!$G$20</f>
        <v>3454.28067831</v>
      </c>
      <c r="X54" s="36">
        <f>SUMIFS(СВЦЭМ!$C$33:$C$776,СВЦЭМ!$A$33:$A$776,$A54,СВЦЭМ!$B$33:$B$776,X$47)+'СЕТ СН'!$G$12+СВЦЭМ!$D$10+'СЕТ СН'!$G$5-'СЕТ СН'!$G$20</f>
        <v>3463.7284796100002</v>
      </c>
      <c r="Y54" s="36">
        <f>SUMIFS(СВЦЭМ!$C$33:$C$776,СВЦЭМ!$A$33:$A$776,$A54,СВЦЭМ!$B$33:$B$776,Y$47)+'СЕТ СН'!$G$12+СВЦЭМ!$D$10+'СЕТ СН'!$G$5-'СЕТ СН'!$G$20</f>
        <v>3494.7264503199999</v>
      </c>
    </row>
    <row r="55" spans="1:25" ht="15.75" x14ac:dyDescent="0.2">
      <c r="A55" s="35">
        <f t="shared" si="1"/>
        <v>44143</v>
      </c>
      <c r="B55" s="36">
        <f>SUMIFS(СВЦЭМ!$C$33:$C$776,СВЦЭМ!$A$33:$A$776,$A55,СВЦЭМ!$B$33:$B$776,B$47)+'СЕТ СН'!$G$12+СВЦЭМ!$D$10+'СЕТ СН'!$G$5-'СЕТ СН'!$G$20</f>
        <v>3539.2943668299999</v>
      </c>
      <c r="C55" s="36">
        <f>SUMIFS(СВЦЭМ!$C$33:$C$776,СВЦЭМ!$A$33:$A$776,$A55,СВЦЭМ!$B$33:$B$776,C$47)+'СЕТ СН'!$G$12+СВЦЭМ!$D$10+'СЕТ СН'!$G$5-'СЕТ СН'!$G$20</f>
        <v>3620.83852875</v>
      </c>
      <c r="D55" s="36">
        <f>SUMIFS(СВЦЭМ!$C$33:$C$776,СВЦЭМ!$A$33:$A$776,$A55,СВЦЭМ!$B$33:$B$776,D$47)+'СЕТ СН'!$G$12+СВЦЭМ!$D$10+'СЕТ СН'!$G$5-'СЕТ СН'!$G$20</f>
        <v>3684.8150776100001</v>
      </c>
      <c r="E55" s="36">
        <f>SUMIFS(СВЦЭМ!$C$33:$C$776,СВЦЭМ!$A$33:$A$776,$A55,СВЦЭМ!$B$33:$B$776,E$47)+'СЕТ СН'!$G$12+СВЦЭМ!$D$10+'СЕТ СН'!$G$5-'СЕТ СН'!$G$20</f>
        <v>3698.6700211400002</v>
      </c>
      <c r="F55" s="36">
        <f>SUMIFS(СВЦЭМ!$C$33:$C$776,СВЦЭМ!$A$33:$A$776,$A55,СВЦЭМ!$B$33:$B$776,F$47)+'СЕТ СН'!$G$12+СВЦЭМ!$D$10+'СЕТ СН'!$G$5-'СЕТ СН'!$G$20</f>
        <v>3695.0774089199999</v>
      </c>
      <c r="G55" s="36">
        <f>SUMIFS(СВЦЭМ!$C$33:$C$776,СВЦЭМ!$A$33:$A$776,$A55,СВЦЭМ!$B$33:$B$776,G$47)+'СЕТ СН'!$G$12+СВЦЭМ!$D$10+'СЕТ СН'!$G$5-'СЕТ СН'!$G$20</f>
        <v>3693.7866855499997</v>
      </c>
      <c r="H55" s="36">
        <f>SUMIFS(СВЦЭМ!$C$33:$C$776,СВЦЭМ!$A$33:$A$776,$A55,СВЦЭМ!$B$33:$B$776,H$47)+'СЕТ СН'!$G$12+СВЦЭМ!$D$10+'СЕТ СН'!$G$5-'СЕТ СН'!$G$20</f>
        <v>3677.4721611999998</v>
      </c>
      <c r="I55" s="36">
        <f>SUMIFS(СВЦЭМ!$C$33:$C$776,СВЦЭМ!$A$33:$A$776,$A55,СВЦЭМ!$B$33:$B$776,I$47)+'СЕТ СН'!$G$12+СВЦЭМ!$D$10+'СЕТ СН'!$G$5-'СЕТ СН'!$G$20</f>
        <v>3646.2301989100001</v>
      </c>
      <c r="J55" s="36">
        <f>SUMIFS(СВЦЭМ!$C$33:$C$776,СВЦЭМ!$A$33:$A$776,$A55,СВЦЭМ!$B$33:$B$776,J$47)+'СЕТ СН'!$G$12+СВЦЭМ!$D$10+'СЕТ СН'!$G$5-'СЕТ СН'!$G$20</f>
        <v>3604.7628503300002</v>
      </c>
      <c r="K55" s="36">
        <f>SUMIFS(СВЦЭМ!$C$33:$C$776,СВЦЭМ!$A$33:$A$776,$A55,СВЦЭМ!$B$33:$B$776,K$47)+'СЕТ СН'!$G$12+СВЦЭМ!$D$10+'СЕТ СН'!$G$5-'СЕТ СН'!$G$20</f>
        <v>3567.4294293799999</v>
      </c>
      <c r="L55" s="36">
        <f>SUMIFS(СВЦЭМ!$C$33:$C$776,СВЦЭМ!$A$33:$A$776,$A55,СВЦЭМ!$B$33:$B$776,L$47)+'СЕТ СН'!$G$12+СВЦЭМ!$D$10+'СЕТ СН'!$G$5-'СЕТ СН'!$G$20</f>
        <v>3520.26439665</v>
      </c>
      <c r="M55" s="36">
        <f>SUMIFS(СВЦЭМ!$C$33:$C$776,СВЦЭМ!$A$33:$A$776,$A55,СВЦЭМ!$B$33:$B$776,M$47)+'СЕТ СН'!$G$12+СВЦЭМ!$D$10+'СЕТ СН'!$G$5-'СЕТ СН'!$G$20</f>
        <v>3483.6131819399998</v>
      </c>
      <c r="N55" s="36">
        <f>SUMIFS(СВЦЭМ!$C$33:$C$776,СВЦЭМ!$A$33:$A$776,$A55,СВЦЭМ!$B$33:$B$776,N$47)+'СЕТ СН'!$G$12+СВЦЭМ!$D$10+'СЕТ СН'!$G$5-'СЕТ СН'!$G$20</f>
        <v>3477.4491326299999</v>
      </c>
      <c r="O55" s="36">
        <f>SUMIFS(СВЦЭМ!$C$33:$C$776,СВЦЭМ!$A$33:$A$776,$A55,СВЦЭМ!$B$33:$B$776,O$47)+'СЕТ СН'!$G$12+СВЦЭМ!$D$10+'СЕТ СН'!$G$5-'СЕТ СН'!$G$20</f>
        <v>3484.64552766</v>
      </c>
      <c r="P55" s="36">
        <f>SUMIFS(СВЦЭМ!$C$33:$C$776,СВЦЭМ!$A$33:$A$776,$A55,СВЦЭМ!$B$33:$B$776,P$47)+'СЕТ СН'!$G$12+СВЦЭМ!$D$10+'СЕТ СН'!$G$5-'СЕТ СН'!$G$20</f>
        <v>3493.9919895900002</v>
      </c>
      <c r="Q55" s="36">
        <f>SUMIFS(СВЦЭМ!$C$33:$C$776,СВЦЭМ!$A$33:$A$776,$A55,СВЦЭМ!$B$33:$B$776,Q$47)+'СЕТ СН'!$G$12+СВЦЭМ!$D$10+'СЕТ СН'!$G$5-'СЕТ СН'!$G$20</f>
        <v>3500.95145559</v>
      </c>
      <c r="R55" s="36">
        <f>SUMIFS(СВЦЭМ!$C$33:$C$776,СВЦЭМ!$A$33:$A$776,$A55,СВЦЭМ!$B$33:$B$776,R$47)+'СЕТ СН'!$G$12+СВЦЭМ!$D$10+'СЕТ СН'!$G$5-'СЕТ СН'!$G$20</f>
        <v>3490.13572987</v>
      </c>
      <c r="S55" s="36">
        <f>SUMIFS(СВЦЭМ!$C$33:$C$776,СВЦЭМ!$A$33:$A$776,$A55,СВЦЭМ!$B$33:$B$776,S$47)+'СЕТ СН'!$G$12+СВЦЭМ!$D$10+'СЕТ СН'!$G$5-'СЕТ СН'!$G$20</f>
        <v>3468.2720775600001</v>
      </c>
      <c r="T55" s="36">
        <f>SUMIFS(СВЦЭМ!$C$33:$C$776,СВЦЭМ!$A$33:$A$776,$A55,СВЦЭМ!$B$33:$B$776,T$47)+'СЕТ СН'!$G$12+СВЦЭМ!$D$10+'СЕТ СН'!$G$5-'СЕТ СН'!$G$20</f>
        <v>3454.0845052899999</v>
      </c>
      <c r="U55" s="36">
        <f>SUMIFS(СВЦЭМ!$C$33:$C$776,СВЦЭМ!$A$33:$A$776,$A55,СВЦЭМ!$B$33:$B$776,U$47)+'СЕТ СН'!$G$12+СВЦЭМ!$D$10+'СЕТ СН'!$G$5-'СЕТ СН'!$G$20</f>
        <v>3449.8578188399997</v>
      </c>
      <c r="V55" s="36">
        <f>SUMIFS(СВЦЭМ!$C$33:$C$776,СВЦЭМ!$A$33:$A$776,$A55,СВЦЭМ!$B$33:$B$776,V$47)+'СЕТ СН'!$G$12+СВЦЭМ!$D$10+'СЕТ СН'!$G$5-'СЕТ СН'!$G$20</f>
        <v>3465.5678517300003</v>
      </c>
      <c r="W55" s="36">
        <f>SUMIFS(СВЦЭМ!$C$33:$C$776,СВЦЭМ!$A$33:$A$776,$A55,СВЦЭМ!$B$33:$B$776,W$47)+'СЕТ СН'!$G$12+СВЦЭМ!$D$10+'СЕТ СН'!$G$5-'СЕТ СН'!$G$20</f>
        <v>3480.4469093100001</v>
      </c>
      <c r="X55" s="36">
        <f>SUMIFS(СВЦЭМ!$C$33:$C$776,СВЦЭМ!$A$33:$A$776,$A55,СВЦЭМ!$B$33:$B$776,X$47)+'СЕТ СН'!$G$12+СВЦЭМ!$D$10+'СЕТ СН'!$G$5-'СЕТ СН'!$G$20</f>
        <v>3487.7530906299999</v>
      </c>
      <c r="Y55" s="36">
        <f>SUMIFS(СВЦЭМ!$C$33:$C$776,СВЦЭМ!$A$33:$A$776,$A55,СВЦЭМ!$B$33:$B$776,Y$47)+'СЕТ СН'!$G$12+СВЦЭМ!$D$10+'СЕТ СН'!$G$5-'СЕТ СН'!$G$20</f>
        <v>3494.9584786800001</v>
      </c>
    </row>
    <row r="56" spans="1:25" ht="15.75" x14ac:dyDescent="0.2">
      <c r="A56" s="35">
        <f t="shared" si="1"/>
        <v>44144</v>
      </c>
      <c r="B56" s="36">
        <f>SUMIFS(СВЦЭМ!$C$33:$C$776,СВЦЭМ!$A$33:$A$776,$A56,СВЦЭМ!$B$33:$B$776,B$47)+'СЕТ СН'!$G$12+СВЦЭМ!$D$10+'СЕТ СН'!$G$5-'СЕТ СН'!$G$20</f>
        <v>3469.9747533700001</v>
      </c>
      <c r="C56" s="36">
        <f>SUMIFS(СВЦЭМ!$C$33:$C$776,СВЦЭМ!$A$33:$A$776,$A56,СВЦЭМ!$B$33:$B$776,C$47)+'СЕТ СН'!$G$12+СВЦЭМ!$D$10+'СЕТ СН'!$G$5-'СЕТ СН'!$G$20</f>
        <v>3488.7293306199999</v>
      </c>
      <c r="D56" s="36">
        <f>SUMIFS(СВЦЭМ!$C$33:$C$776,СВЦЭМ!$A$33:$A$776,$A56,СВЦЭМ!$B$33:$B$776,D$47)+'СЕТ СН'!$G$12+СВЦЭМ!$D$10+'СЕТ СН'!$G$5-'СЕТ СН'!$G$20</f>
        <v>3557.67948905</v>
      </c>
      <c r="E56" s="36">
        <f>SUMIFS(СВЦЭМ!$C$33:$C$776,СВЦЭМ!$A$33:$A$776,$A56,СВЦЭМ!$B$33:$B$776,E$47)+'СЕТ СН'!$G$12+СВЦЭМ!$D$10+'СЕТ СН'!$G$5-'СЕТ СН'!$G$20</f>
        <v>3564.8150757200001</v>
      </c>
      <c r="F56" s="36">
        <f>SUMIFS(СВЦЭМ!$C$33:$C$776,СВЦЭМ!$A$33:$A$776,$A56,СВЦЭМ!$B$33:$B$776,F$47)+'СЕТ СН'!$G$12+СВЦЭМ!$D$10+'СЕТ СН'!$G$5-'СЕТ СН'!$G$20</f>
        <v>3560.8144149099999</v>
      </c>
      <c r="G56" s="36">
        <f>SUMIFS(СВЦЭМ!$C$33:$C$776,СВЦЭМ!$A$33:$A$776,$A56,СВЦЭМ!$B$33:$B$776,G$47)+'СЕТ СН'!$G$12+СВЦЭМ!$D$10+'СЕТ СН'!$G$5-'СЕТ СН'!$G$20</f>
        <v>3577.0026777900002</v>
      </c>
      <c r="H56" s="36">
        <f>SUMIFS(СВЦЭМ!$C$33:$C$776,СВЦЭМ!$A$33:$A$776,$A56,СВЦЭМ!$B$33:$B$776,H$47)+'СЕТ СН'!$G$12+СВЦЭМ!$D$10+'СЕТ СН'!$G$5-'СЕТ СН'!$G$20</f>
        <v>3609.42755687</v>
      </c>
      <c r="I56" s="36">
        <f>SUMIFS(СВЦЭМ!$C$33:$C$776,СВЦЭМ!$A$33:$A$776,$A56,СВЦЭМ!$B$33:$B$776,I$47)+'СЕТ СН'!$G$12+СВЦЭМ!$D$10+'СЕТ СН'!$G$5-'СЕТ СН'!$G$20</f>
        <v>3634.3947157000002</v>
      </c>
      <c r="J56" s="36">
        <f>SUMIFS(СВЦЭМ!$C$33:$C$776,СВЦЭМ!$A$33:$A$776,$A56,СВЦЭМ!$B$33:$B$776,J$47)+'СЕТ СН'!$G$12+СВЦЭМ!$D$10+'СЕТ СН'!$G$5-'СЕТ СН'!$G$20</f>
        <v>3621.1554078199997</v>
      </c>
      <c r="K56" s="36">
        <f>SUMIFS(СВЦЭМ!$C$33:$C$776,СВЦЭМ!$A$33:$A$776,$A56,СВЦЭМ!$B$33:$B$776,K$47)+'СЕТ СН'!$G$12+СВЦЭМ!$D$10+'СЕТ СН'!$G$5-'СЕТ СН'!$G$20</f>
        <v>3617.5570520199999</v>
      </c>
      <c r="L56" s="36">
        <f>SUMIFS(СВЦЭМ!$C$33:$C$776,СВЦЭМ!$A$33:$A$776,$A56,СВЦЭМ!$B$33:$B$776,L$47)+'СЕТ СН'!$G$12+СВЦЭМ!$D$10+'СЕТ СН'!$G$5-'СЕТ СН'!$G$20</f>
        <v>3577.3105465999997</v>
      </c>
      <c r="M56" s="36">
        <f>SUMIFS(СВЦЭМ!$C$33:$C$776,СВЦЭМ!$A$33:$A$776,$A56,СВЦЭМ!$B$33:$B$776,M$47)+'СЕТ СН'!$G$12+СВЦЭМ!$D$10+'СЕТ СН'!$G$5-'СЕТ СН'!$G$20</f>
        <v>3539.59876067</v>
      </c>
      <c r="N56" s="36">
        <f>SUMIFS(СВЦЭМ!$C$33:$C$776,СВЦЭМ!$A$33:$A$776,$A56,СВЦЭМ!$B$33:$B$776,N$47)+'СЕТ СН'!$G$12+СВЦЭМ!$D$10+'СЕТ СН'!$G$5-'СЕТ СН'!$G$20</f>
        <v>3535.6238659099999</v>
      </c>
      <c r="O56" s="36">
        <f>SUMIFS(СВЦЭМ!$C$33:$C$776,СВЦЭМ!$A$33:$A$776,$A56,СВЦЭМ!$B$33:$B$776,O$47)+'СЕТ СН'!$G$12+СВЦЭМ!$D$10+'СЕТ СН'!$G$5-'СЕТ СН'!$G$20</f>
        <v>3546.5044785499999</v>
      </c>
      <c r="P56" s="36">
        <f>SUMIFS(СВЦЭМ!$C$33:$C$776,СВЦЭМ!$A$33:$A$776,$A56,СВЦЭМ!$B$33:$B$776,P$47)+'СЕТ СН'!$G$12+СВЦЭМ!$D$10+'СЕТ СН'!$G$5-'СЕТ СН'!$G$20</f>
        <v>3550.42671969</v>
      </c>
      <c r="Q56" s="36">
        <f>SUMIFS(СВЦЭМ!$C$33:$C$776,СВЦЭМ!$A$33:$A$776,$A56,СВЦЭМ!$B$33:$B$776,Q$47)+'СЕТ СН'!$G$12+СВЦЭМ!$D$10+'СЕТ СН'!$G$5-'СЕТ СН'!$G$20</f>
        <v>3549.42698333</v>
      </c>
      <c r="R56" s="36">
        <f>SUMIFS(СВЦЭМ!$C$33:$C$776,СВЦЭМ!$A$33:$A$776,$A56,СВЦЭМ!$B$33:$B$776,R$47)+'СЕТ СН'!$G$12+СВЦЭМ!$D$10+'СЕТ СН'!$G$5-'СЕТ СН'!$G$20</f>
        <v>3543.5270291100001</v>
      </c>
      <c r="S56" s="36">
        <f>SUMIFS(СВЦЭМ!$C$33:$C$776,СВЦЭМ!$A$33:$A$776,$A56,СВЦЭМ!$B$33:$B$776,S$47)+'СЕТ СН'!$G$12+СВЦЭМ!$D$10+'СЕТ СН'!$G$5-'СЕТ СН'!$G$20</f>
        <v>3541.84067224</v>
      </c>
      <c r="T56" s="36">
        <f>SUMIFS(СВЦЭМ!$C$33:$C$776,СВЦЭМ!$A$33:$A$776,$A56,СВЦЭМ!$B$33:$B$776,T$47)+'СЕТ СН'!$G$12+СВЦЭМ!$D$10+'СЕТ СН'!$G$5-'СЕТ СН'!$G$20</f>
        <v>3529.4866571499997</v>
      </c>
      <c r="U56" s="36">
        <f>SUMIFS(СВЦЭМ!$C$33:$C$776,СВЦЭМ!$A$33:$A$776,$A56,СВЦЭМ!$B$33:$B$776,U$47)+'СЕТ СН'!$G$12+СВЦЭМ!$D$10+'СЕТ СН'!$G$5-'СЕТ СН'!$G$20</f>
        <v>3520.9132237599997</v>
      </c>
      <c r="V56" s="36">
        <f>SUMIFS(СВЦЭМ!$C$33:$C$776,СВЦЭМ!$A$33:$A$776,$A56,СВЦЭМ!$B$33:$B$776,V$47)+'СЕТ СН'!$G$12+СВЦЭМ!$D$10+'СЕТ СН'!$G$5-'СЕТ СН'!$G$20</f>
        <v>3517.18993301</v>
      </c>
      <c r="W56" s="36">
        <f>SUMIFS(СВЦЭМ!$C$33:$C$776,СВЦЭМ!$A$33:$A$776,$A56,СВЦЭМ!$B$33:$B$776,W$47)+'СЕТ СН'!$G$12+СВЦЭМ!$D$10+'СЕТ СН'!$G$5-'СЕТ СН'!$G$20</f>
        <v>3534.28771646</v>
      </c>
      <c r="X56" s="36">
        <f>SUMIFS(СВЦЭМ!$C$33:$C$776,СВЦЭМ!$A$33:$A$776,$A56,СВЦЭМ!$B$33:$B$776,X$47)+'СЕТ СН'!$G$12+СВЦЭМ!$D$10+'СЕТ СН'!$G$5-'СЕТ СН'!$G$20</f>
        <v>3566.1770500499997</v>
      </c>
      <c r="Y56" s="36">
        <f>SUMIFS(СВЦЭМ!$C$33:$C$776,СВЦЭМ!$A$33:$A$776,$A56,СВЦЭМ!$B$33:$B$776,Y$47)+'СЕТ СН'!$G$12+СВЦЭМ!$D$10+'СЕТ СН'!$G$5-'СЕТ СН'!$G$20</f>
        <v>3594.75705483</v>
      </c>
    </row>
    <row r="57" spans="1:25" ht="15.75" x14ac:dyDescent="0.2">
      <c r="A57" s="35">
        <f t="shared" si="1"/>
        <v>44145</v>
      </c>
      <c r="B57" s="36">
        <f>SUMIFS(СВЦЭМ!$C$33:$C$776,СВЦЭМ!$A$33:$A$776,$A57,СВЦЭМ!$B$33:$B$776,B$47)+'СЕТ СН'!$G$12+СВЦЭМ!$D$10+'СЕТ СН'!$G$5-'СЕТ СН'!$G$20</f>
        <v>3508.8739187699998</v>
      </c>
      <c r="C57" s="36">
        <f>SUMIFS(СВЦЭМ!$C$33:$C$776,СВЦЭМ!$A$33:$A$776,$A57,СВЦЭМ!$B$33:$B$776,C$47)+'СЕТ СН'!$G$12+СВЦЭМ!$D$10+'СЕТ СН'!$G$5-'СЕТ СН'!$G$20</f>
        <v>3602.24504733</v>
      </c>
      <c r="D57" s="36">
        <f>SUMIFS(СВЦЭМ!$C$33:$C$776,СВЦЭМ!$A$33:$A$776,$A57,СВЦЭМ!$B$33:$B$776,D$47)+'СЕТ СН'!$G$12+СВЦЭМ!$D$10+'СЕТ СН'!$G$5-'СЕТ СН'!$G$20</f>
        <v>3638.38932522</v>
      </c>
      <c r="E57" s="36">
        <f>SUMIFS(СВЦЭМ!$C$33:$C$776,СВЦЭМ!$A$33:$A$776,$A57,СВЦЭМ!$B$33:$B$776,E$47)+'СЕТ СН'!$G$12+СВЦЭМ!$D$10+'СЕТ СН'!$G$5-'СЕТ СН'!$G$20</f>
        <v>3641.7622191199998</v>
      </c>
      <c r="F57" s="36">
        <f>SUMIFS(СВЦЭМ!$C$33:$C$776,СВЦЭМ!$A$33:$A$776,$A57,СВЦЭМ!$B$33:$B$776,F$47)+'СЕТ СН'!$G$12+СВЦЭМ!$D$10+'СЕТ СН'!$G$5-'СЕТ СН'!$G$20</f>
        <v>3644.6968411299999</v>
      </c>
      <c r="G57" s="36">
        <f>SUMIFS(СВЦЭМ!$C$33:$C$776,СВЦЭМ!$A$33:$A$776,$A57,СВЦЭМ!$B$33:$B$776,G$47)+'СЕТ СН'!$G$12+СВЦЭМ!$D$10+'СЕТ СН'!$G$5-'СЕТ СН'!$G$20</f>
        <v>3648.3275292600001</v>
      </c>
      <c r="H57" s="36">
        <f>SUMIFS(СВЦЭМ!$C$33:$C$776,СВЦЭМ!$A$33:$A$776,$A57,СВЦЭМ!$B$33:$B$776,H$47)+'СЕТ СН'!$G$12+СВЦЭМ!$D$10+'СЕТ СН'!$G$5-'СЕТ СН'!$G$20</f>
        <v>3622.4949181000002</v>
      </c>
      <c r="I57" s="36">
        <f>SUMIFS(СВЦЭМ!$C$33:$C$776,СВЦЭМ!$A$33:$A$776,$A57,СВЦЭМ!$B$33:$B$776,I$47)+'СЕТ СН'!$G$12+СВЦЭМ!$D$10+'СЕТ СН'!$G$5-'СЕТ СН'!$G$20</f>
        <v>3578.25280475</v>
      </c>
      <c r="J57" s="36">
        <f>SUMIFS(СВЦЭМ!$C$33:$C$776,СВЦЭМ!$A$33:$A$776,$A57,СВЦЭМ!$B$33:$B$776,J$47)+'СЕТ СН'!$G$12+СВЦЭМ!$D$10+'СЕТ СН'!$G$5-'СЕТ СН'!$G$20</f>
        <v>3562.2930957799999</v>
      </c>
      <c r="K57" s="36">
        <f>SUMIFS(СВЦЭМ!$C$33:$C$776,СВЦЭМ!$A$33:$A$776,$A57,СВЦЭМ!$B$33:$B$776,K$47)+'СЕТ СН'!$G$12+СВЦЭМ!$D$10+'СЕТ СН'!$G$5-'СЕТ СН'!$G$20</f>
        <v>3565.8585980299999</v>
      </c>
      <c r="L57" s="36">
        <f>SUMIFS(СВЦЭМ!$C$33:$C$776,СВЦЭМ!$A$33:$A$776,$A57,СВЦЭМ!$B$33:$B$776,L$47)+'СЕТ СН'!$G$12+СВЦЭМ!$D$10+'СЕТ СН'!$G$5-'СЕТ СН'!$G$20</f>
        <v>3530.7053261900001</v>
      </c>
      <c r="M57" s="36">
        <f>SUMIFS(СВЦЭМ!$C$33:$C$776,СВЦЭМ!$A$33:$A$776,$A57,СВЦЭМ!$B$33:$B$776,M$47)+'СЕТ СН'!$G$12+СВЦЭМ!$D$10+'СЕТ СН'!$G$5-'СЕТ СН'!$G$20</f>
        <v>3489.5845099799999</v>
      </c>
      <c r="N57" s="36">
        <f>SUMIFS(СВЦЭМ!$C$33:$C$776,СВЦЭМ!$A$33:$A$776,$A57,СВЦЭМ!$B$33:$B$776,N$47)+'СЕТ СН'!$G$12+СВЦЭМ!$D$10+'СЕТ СН'!$G$5-'СЕТ СН'!$G$20</f>
        <v>3484.1089055699999</v>
      </c>
      <c r="O57" s="36">
        <f>SUMIFS(СВЦЭМ!$C$33:$C$776,СВЦЭМ!$A$33:$A$776,$A57,СВЦЭМ!$B$33:$B$776,O$47)+'СЕТ СН'!$G$12+СВЦЭМ!$D$10+'СЕТ СН'!$G$5-'СЕТ СН'!$G$20</f>
        <v>3490.3299493200002</v>
      </c>
      <c r="P57" s="36">
        <f>SUMIFS(СВЦЭМ!$C$33:$C$776,СВЦЭМ!$A$33:$A$776,$A57,СВЦЭМ!$B$33:$B$776,P$47)+'СЕТ СН'!$G$12+СВЦЭМ!$D$10+'СЕТ СН'!$G$5-'СЕТ СН'!$G$20</f>
        <v>3494.3089929299999</v>
      </c>
      <c r="Q57" s="36">
        <f>SUMIFS(СВЦЭМ!$C$33:$C$776,СВЦЭМ!$A$33:$A$776,$A57,СВЦЭМ!$B$33:$B$776,Q$47)+'СЕТ СН'!$G$12+СВЦЭМ!$D$10+'СЕТ СН'!$G$5-'СЕТ СН'!$G$20</f>
        <v>3493.1056116499999</v>
      </c>
      <c r="R57" s="36">
        <f>SUMIFS(СВЦЭМ!$C$33:$C$776,СВЦЭМ!$A$33:$A$776,$A57,СВЦЭМ!$B$33:$B$776,R$47)+'СЕТ СН'!$G$12+СВЦЭМ!$D$10+'СЕТ СН'!$G$5-'СЕТ СН'!$G$20</f>
        <v>3486.5254273099999</v>
      </c>
      <c r="S57" s="36">
        <f>SUMIFS(СВЦЭМ!$C$33:$C$776,СВЦЭМ!$A$33:$A$776,$A57,СВЦЭМ!$B$33:$B$776,S$47)+'СЕТ СН'!$G$12+СВЦЭМ!$D$10+'СЕТ СН'!$G$5-'СЕТ СН'!$G$20</f>
        <v>3475.8358520299998</v>
      </c>
      <c r="T57" s="36">
        <f>SUMIFS(СВЦЭМ!$C$33:$C$776,СВЦЭМ!$A$33:$A$776,$A57,СВЦЭМ!$B$33:$B$776,T$47)+'СЕТ СН'!$G$12+СВЦЭМ!$D$10+'СЕТ СН'!$G$5-'СЕТ СН'!$G$20</f>
        <v>3488.3326189899999</v>
      </c>
      <c r="U57" s="36">
        <f>SUMIFS(СВЦЭМ!$C$33:$C$776,СВЦЭМ!$A$33:$A$776,$A57,СВЦЭМ!$B$33:$B$776,U$47)+'СЕТ СН'!$G$12+СВЦЭМ!$D$10+'СЕТ СН'!$G$5-'СЕТ СН'!$G$20</f>
        <v>3495.8403477100001</v>
      </c>
      <c r="V57" s="36">
        <f>SUMIFS(СВЦЭМ!$C$33:$C$776,СВЦЭМ!$A$33:$A$776,$A57,СВЦЭМ!$B$33:$B$776,V$47)+'СЕТ СН'!$G$12+СВЦЭМ!$D$10+'СЕТ СН'!$G$5-'СЕТ СН'!$G$20</f>
        <v>3487.9042153800001</v>
      </c>
      <c r="W57" s="36">
        <f>SUMIFS(СВЦЭМ!$C$33:$C$776,СВЦЭМ!$A$33:$A$776,$A57,СВЦЭМ!$B$33:$B$776,W$47)+'СЕТ СН'!$G$12+СВЦЭМ!$D$10+'СЕТ СН'!$G$5-'СЕТ СН'!$G$20</f>
        <v>3478.1924562099998</v>
      </c>
      <c r="X57" s="36">
        <f>SUMIFS(СВЦЭМ!$C$33:$C$776,СВЦЭМ!$A$33:$A$776,$A57,СВЦЭМ!$B$33:$B$776,X$47)+'СЕТ СН'!$G$12+СВЦЭМ!$D$10+'СЕТ СН'!$G$5-'СЕТ СН'!$G$20</f>
        <v>3478.9960949799997</v>
      </c>
      <c r="Y57" s="36">
        <f>SUMIFS(СВЦЭМ!$C$33:$C$776,СВЦЭМ!$A$33:$A$776,$A57,СВЦЭМ!$B$33:$B$776,Y$47)+'СЕТ СН'!$G$12+СВЦЭМ!$D$10+'СЕТ СН'!$G$5-'СЕТ СН'!$G$20</f>
        <v>3562.0344678299998</v>
      </c>
    </row>
    <row r="58" spans="1:25" ht="15.75" x14ac:dyDescent="0.2">
      <c r="A58" s="35">
        <f t="shared" si="1"/>
        <v>44146</v>
      </c>
      <c r="B58" s="36">
        <f>SUMIFS(СВЦЭМ!$C$33:$C$776,СВЦЭМ!$A$33:$A$776,$A58,СВЦЭМ!$B$33:$B$776,B$47)+'СЕТ СН'!$G$12+СВЦЭМ!$D$10+'СЕТ СН'!$G$5-'СЕТ СН'!$G$20</f>
        <v>3556.8231667</v>
      </c>
      <c r="C58" s="36">
        <f>SUMIFS(СВЦЭМ!$C$33:$C$776,СВЦЭМ!$A$33:$A$776,$A58,СВЦЭМ!$B$33:$B$776,C$47)+'СЕТ СН'!$G$12+СВЦЭМ!$D$10+'СЕТ СН'!$G$5-'СЕТ СН'!$G$20</f>
        <v>3610.7074886999999</v>
      </c>
      <c r="D58" s="36">
        <f>SUMIFS(СВЦЭМ!$C$33:$C$776,СВЦЭМ!$A$33:$A$776,$A58,СВЦЭМ!$B$33:$B$776,D$47)+'СЕТ СН'!$G$12+СВЦЭМ!$D$10+'СЕТ СН'!$G$5-'СЕТ СН'!$G$20</f>
        <v>3673.4546967199999</v>
      </c>
      <c r="E58" s="36">
        <f>SUMIFS(СВЦЭМ!$C$33:$C$776,СВЦЭМ!$A$33:$A$776,$A58,СВЦЭМ!$B$33:$B$776,E$47)+'СЕТ СН'!$G$12+СВЦЭМ!$D$10+'СЕТ СН'!$G$5-'СЕТ СН'!$G$20</f>
        <v>3692.5026190999997</v>
      </c>
      <c r="F58" s="36">
        <f>SUMIFS(СВЦЭМ!$C$33:$C$776,СВЦЭМ!$A$33:$A$776,$A58,СВЦЭМ!$B$33:$B$776,F$47)+'СЕТ СН'!$G$12+СВЦЭМ!$D$10+'СЕТ СН'!$G$5-'СЕТ СН'!$G$20</f>
        <v>3696.6729874000002</v>
      </c>
      <c r="G58" s="36">
        <f>SUMIFS(СВЦЭМ!$C$33:$C$776,СВЦЭМ!$A$33:$A$776,$A58,СВЦЭМ!$B$33:$B$776,G$47)+'СЕТ СН'!$G$12+СВЦЭМ!$D$10+'СЕТ СН'!$G$5-'СЕТ СН'!$G$20</f>
        <v>3679.0980517099997</v>
      </c>
      <c r="H58" s="36">
        <f>SUMIFS(СВЦЭМ!$C$33:$C$776,СВЦЭМ!$A$33:$A$776,$A58,СВЦЭМ!$B$33:$B$776,H$47)+'СЕТ СН'!$G$12+СВЦЭМ!$D$10+'СЕТ СН'!$G$5-'СЕТ СН'!$G$20</f>
        <v>3638.2109600899998</v>
      </c>
      <c r="I58" s="36">
        <f>SUMIFS(СВЦЭМ!$C$33:$C$776,СВЦЭМ!$A$33:$A$776,$A58,СВЦЭМ!$B$33:$B$776,I$47)+'СЕТ СН'!$G$12+СВЦЭМ!$D$10+'СЕТ СН'!$G$5-'СЕТ СН'!$G$20</f>
        <v>3600.2960178600001</v>
      </c>
      <c r="J58" s="36">
        <f>SUMIFS(СВЦЭМ!$C$33:$C$776,СВЦЭМ!$A$33:$A$776,$A58,СВЦЭМ!$B$33:$B$776,J$47)+'СЕТ СН'!$G$12+СВЦЭМ!$D$10+'СЕТ СН'!$G$5-'СЕТ СН'!$G$20</f>
        <v>3579.93707116</v>
      </c>
      <c r="K58" s="36">
        <f>SUMIFS(СВЦЭМ!$C$33:$C$776,СВЦЭМ!$A$33:$A$776,$A58,СВЦЭМ!$B$33:$B$776,K$47)+'СЕТ СН'!$G$12+СВЦЭМ!$D$10+'СЕТ СН'!$G$5-'СЕТ СН'!$G$20</f>
        <v>3568.2255938399999</v>
      </c>
      <c r="L58" s="36">
        <f>SUMIFS(СВЦЭМ!$C$33:$C$776,СВЦЭМ!$A$33:$A$776,$A58,СВЦЭМ!$B$33:$B$776,L$47)+'СЕТ СН'!$G$12+СВЦЭМ!$D$10+'СЕТ СН'!$G$5-'СЕТ СН'!$G$20</f>
        <v>3544.0752116799999</v>
      </c>
      <c r="M58" s="36">
        <f>SUMIFS(СВЦЭМ!$C$33:$C$776,СВЦЭМ!$A$33:$A$776,$A58,СВЦЭМ!$B$33:$B$776,M$47)+'СЕТ СН'!$G$12+СВЦЭМ!$D$10+'СЕТ СН'!$G$5-'СЕТ СН'!$G$20</f>
        <v>3513.7186469399999</v>
      </c>
      <c r="N58" s="36">
        <f>SUMIFS(СВЦЭМ!$C$33:$C$776,СВЦЭМ!$A$33:$A$776,$A58,СВЦЭМ!$B$33:$B$776,N$47)+'СЕТ СН'!$G$12+СВЦЭМ!$D$10+'СЕТ СН'!$G$5-'СЕТ СН'!$G$20</f>
        <v>3498.35587248</v>
      </c>
      <c r="O58" s="36">
        <f>SUMIFS(СВЦЭМ!$C$33:$C$776,СВЦЭМ!$A$33:$A$776,$A58,СВЦЭМ!$B$33:$B$776,O$47)+'СЕТ СН'!$G$12+СВЦЭМ!$D$10+'СЕТ СН'!$G$5-'СЕТ СН'!$G$20</f>
        <v>3503.8594549700001</v>
      </c>
      <c r="P58" s="36">
        <f>SUMIFS(СВЦЭМ!$C$33:$C$776,СВЦЭМ!$A$33:$A$776,$A58,СВЦЭМ!$B$33:$B$776,P$47)+'СЕТ СН'!$G$12+СВЦЭМ!$D$10+'СЕТ СН'!$G$5-'СЕТ СН'!$G$20</f>
        <v>3511.9595037499998</v>
      </c>
      <c r="Q58" s="36">
        <f>SUMIFS(СВЦЭМ!$C$33:$C$776,СВЦЭМ!$A$33:$A$776,$A58,СВЦЭМ!$B$33:$B$776,Q$47)+'СЕТ СН'!$G$12+СВЦЭМ!$D$10+'СЕТ СН'!$G$5-'СЕТ СН'!$G$20</f>
        <v>3511.8878006999998</v>
      </c>
      <c r="R58" s="36">
        <f>SUMIFS(СВЦЭМ!$C$33:$C$776,СВЦЭМ!$A$33:$A$776,$A58,СВЦЭМ!$B$33:$B$776,R$47)+'СЕТ СН'!$G$12+СВЦЭМ!$D$10+'СЕТ СН'!$G$5-'СЕТ СН'!$G$20</f>
        <v>3510.41121054</v>
      </c>
      <c r="S58" s="36">
        <f>SUMIFS(СВЦЭМ!$C$33:$C$776,СВЦЭМ!$A$33:$A$776,$A58,СВЦЭМ!$B$33:$B$776,S$47)+'СЕТ СН'!$G$12+СВЦЭМ!$D$10+'СЕТ СН'!$G$5-'СЕТ СН'!$G$20</f>
        <v>3505.5858169200001</v>
      </c>
      <c r="T58" s="36">
        <f>SUMIFS(СВЦЭМ!$C$33:$C$776,СВЦЭМ!$A$33:$A$776,$A58,СВЦЭМ!$B$33:$B$776,T$47)+'СЕТ СН'!$G$12+СВЦЭМ!$D$10+'СЕТ СН'!$G$5-'СЕТ СН'!$G$20</f>
        <v>3525.0596975399999</v>
      </c>
      <c r="U58" s="36">
        <f>SUMIFS(СВЦЭМ!$C$33:$C$776,СВЦЭМ!$A$33:$A$776,$A58,СВЦЭМ!$B$33:$B$776,U$47)+'СЕТ СН'!$G$12+СВЦЭМ!$D$10+'СЕТ СН'!$G$5-'СЕТ СН'!$G$20</f>
        <v>3520.2373944400001</v>
      </c>
      <c r="V58" s="36">
        <f>SUMIFS(СВЦЭМ!$C$33:$C$776,СВЦЭМ!$A$33:$A$776,$A58,СВЦЭМ!$B$33:$B$776,V$47)+'СЕТ СН'!$G$12+СВЦЭМ!$D$10+'СЕТ СН'!$G$5-'СЕТ СН'!$G$20</f>
        <v>3508.6110510899998</v>
      </c>
      <c r="W58" s="36">
        <f>SUMIFS(СВЦЭМ!$C$33:$C$776,СВЦЭМ!$A$33:$A$776,$A58,СВЦЭМ!$B$33:$B$776,W$47)+'СЕТ СН'!$G$12+СВЦЭМ!$D$10+'СЕТ СН'!$G$5-'СЕТ СН'!$G$20</f>
        <v>3503.1396239800001</v>
      </c>
      <c r="X58" s="36">
        <f>SUMIFS(СВЦЭМ!$C$33:$C$776,СВЦЭМ!$A$33:$A$776,$A58,СВЦЭМ!$B$33:$B$776,X$47)+'СЕТ СН'!$G$12+СВЦЭМ!$D$10+'СЕТ СН'!$G$5-'СЕТ СН'!$G$20</f>
        <v>3504.8341788399998</v>
      </c>
      <c r="Y58" s="36">
        <f>SUMIFS(СВЦЭМ!$C$33:$C$776,СВЦЭМ!$A$33:$A$776,$A58,СВЦЭМ!$B$33:$B$776,Y$47)+'СЕТ СН'!$G$12+СВЦЭМ!$D$10+'СЕТ СН'!$G$5-'СЕТ СН'!$G$20</f>
        <v>3523.4115985799999</v>
      </c>
    </row>
    <row r="59" spans="1:25" ht="15.75" x14ac:dyDescent="0.2">
      <c r="A59" s="35">
        <f t="shared" si="1"/>
        <v>44147</v>
      </c>
      <c r="B59" s="36">
        <f>SUMIFS(СВЦЭМ!$C$33:$C$776,СВЦЭМ!$A$33:$A$776,$A59,СВЦЭМ!$B$33:$B$776,B$47)+'СЕТ СН'!$G$12+СВЦЭМ!$D$10+'СЕТ СН'!$G$5-'СЕТ СН'!$G$20</f>
        <v>3520.0818226299998</v>
      </c>
      <c r="C59" s="36">
        <f>SUMIFS(СВЦЭМ!$C$33:$C$776,СВЦЭМ!$A$33:$A$776,$A59,СВЦЭМ!$B$33:$B$776,C$47)+'СЕТ СН'!$G$12+СВЦЭМ!$D$10+'СЕТ СН'!$G$5-'СЕТ СН'!$G$20</f>
        <v>3600.5507395499999</v>
      </c>
      <c r="D59" s="36">
        <f>SUMIFS(СВЦЭМ!$C$33:$C$776,СВЦЭМ!$A$33:$A$776,$A59,СВЦЭМ!$B$33:$B$776,D$47)+'СЕТ СН'!$G$12+СВЦЭМ!$D$10+'СЕТ СН'!$G$5-'СЕТ СН'!$G$20</f>
        <v>3643.9579705300002</v>
      </c>
      <c r="E59" s="36">
        <f>SUMIFS(СВЦЭМ!$C$33:$C$776,СВЦЭМ!$A$33:$A$776,$A59,СВЦЭМ!$B$33:$B$776,E$47)+'СЕТ СН'!$G$12+СВЦЭМ!$D$10+'СЕТ СН'!$G$5-'СЕТ СН'!$G$20</f>
        <v>3658.2396632</v>
      </c>
      <c r="F59" s="36">
        <f>SUMIFS(СВЦЭМ!$C$33:$C$776,СВЦЭМ!$A$33:$A$776,$A59,СВЦЭМ!$B$33:$B$776,F$47)+'СЕТ СН'!$G$12+СВЦЭМ!$D$10+'СЕТ СН'!$G$5-'СЕТ СН'!$G$20</f>
        <v>3660.4352382299999</v>
      </c>
      <c r="G59" s="36">
        <f>SUMIFS(СВЦЭМ!$C$33:$C$776,СВЦЭМ!$A$33:$A$776,$A59,СВЦЭМ!$B$33:$B$776,G$47)+'СЕТ СН'!$G$12+СВЦЭМ!$D$10+'СЕТ СН'!$G$5-'СЕТ СН'!$G$20</f>
        <v>3655.3516220000001</v>
      </c>
      <c r="H59" s="36">
        <f>SUMIFS(СВЦЭМ!$C$33:$C$776,СВЦЭМ!$A$33:$A$776,$A59,СВЦЭМ!$B$33:$B$776,H$47)+'СЕТ СН'!$G$12+СВЦЭМ!$D$10+'СЕТ СН'!$G$5-'СЕТ СН'!$G$20</f>
        <v>3630.6239977499999</v>
      </c>
      <c r="I59" s="36">
        <f>SUMIFS(СВЦЭМ!$C$33:$C$776,СВЦЭМ!$A$33:$A$776,$A59,СВЦЭМ!$B$33:$B$776,I$47)+'СЕТ СН'!$G$12+СВЦЭМ!$D$10+'СЕТ СН'!$G$5-'СЕТ СН'!$G$20</f>
        <v>3595.3096259399999</v>
      </c>
      <c r="J59" s="36">
        <f>SUMIFS(СВЦЭМ!$C$33:$C$776,СВЦЭМ!$A$33:$A$776,$A59,СВЦЭМ!$B$33:$B$776,J$47)+'СЕТ СН'!$G$12+СВЦЭМ!$D$10+'СЕТ СН'!$G$5-'СЕТ СН'!$G$20</f>
        <v>3594.7930238099998</v>
      </c>
      <c r="K59" s="36">
        <f>SUMIFS(СВЦЭМ!$C$33:$C$776,СВЦЭМ!$A$33:$A$776,$A59,СВЦЭМ!$B$33:$B$776,K$47)+'СЕТ СН'!$G$12+СВЦЭМ!$D$10+'СЕТ СН'!$G$5-'СЕТ СН'!$G$20</f>
        <v>3586.5424731600001</v>
      </c>
      <c r="L59" s="36">
        <f>SUMIFS(СВЦЭМ!$C$33:$C$776,СВЦЭМ!$A$33:$A$776,$A59,СВЦЭМ!$B$33:$B$776,L$47)+'СЕТ СН'!$G$12+СВЦЭМ!$D$10+'СЕТ СН'!$G$5-'СЕТ СН'!$G$20</f>
        <v>3547.5936935099999</v>
      </c>
      <c r="M59" s="36">
        <f>SUMIFS(СВЦЭМ!$C$33:$C$776,СВЦЭМ!$A$33:$A$776,$A59,СВЦЭМ!$B$33:$B$776,M$47)+'СЕТ СН'!$G$12+СВЦЭМ!$D$10+'СЕТ СН'!$G$5-'СЕТ СН'!$G$20</f>
        <v>3514.0683153700002</v>
      </c>
      <c r="N59" s="36">
        <f>SUMIFS(СВЦЭМ!$C$33:$C$776,СВЦЭМ!$A$33:$A$776,$A59,СВЦЭМ!$B$33:$B$776,N$47)+'СЕТ СН'!$G$12+СВЦЭМ!$D$10+'СЕТ СН'!$G$5-'СЕТ СН'!$G$20</f>
        <v>3514.9447882499999</v>
      </c>
      <c r="O59" s="36">
        <f>SUMIFS(СВЦЭМ!$C$33:$C$776,СВЦЭМ!$A$33:$A$776,$A59,СВЦЭМ!$B$33:$B$776,O$47)+'СЕТ СН'!$G$12+СВЦЭМ!$D$10+'СЕТ СН'!$G$5-'СЕТ СН'!$G$20</f>
        <v>3515.0688598199999</v>
      </c>
      <c r="P59" s="36">
        <f>SUMIFS(СВЦЭМ!$C$33:$C$776,СВЦЭМ!$A$33:$A$776,$A59,СВЦЭМ!$B$33:$B$776,P$47)+'СЕТ СН'!$G$12+СВЦЭМ!$D$10+'СЕТ СН'!$G$5-'СЕТ СН'!$G$20</f>
        <v>3516.4375623300002</v>
      </c>
      <c r="Q59" s="36">
        <f>SUMIFS(СВЦЭМ!$C$33:$C$776,СВЦЭМ!$A$33:$A$776,$A59,СВЦЭМ!$B$33:$B$776,Q$47)+'СЕТ СН'!$G$12+СВЦЭМ!$D$10+'СЕТ СН'!$G$5-'СЕТ СН'!$G$20</f>
        <v>3514.4031009999999</v>
      </c>
      <c r="R59" s="36">
        <f>SUMIFS(СВЦЭМ!$C$33:$C$776,СВЦЭМ!$A$33:$A$776,$A59,СВЦЭМ!$B$33:$B$776,R$47)+'СЕТ СН'!$G$12+СВЦЭМ!$D$10+'СЕТ СН'!$G$5-'СЕТ СН'!$G$20</f>
        <v>3514.6131450100002</v>
      </c>
      <c r="S59" s="36">
        <f>SUMIFS(СВЦЭМ!$C$33:$C$776,СВЦЭМ!$A$33:$A$776,$A59,СВЦЭМ!$B$33:$B$776,S$47)+'СЕТ СН'!$G$12+СВЦЭМ!$D$10+'СЕТ СН'!$G$5-'СЕТ СН'!$G$20</f>
        <v>3511.2172195799999</v>
      </c>
      <c r="T59" s="36">
        <f>SUMIFS(СВЦЭМ!$C$33:$C$776,СВЦЭМ!$A$33:$A$776,$A59,СВЦЭМ!$B$33:$B$776,T$47)+'СЕТ СН'!$G$12+СВЦЭМ!$D$10+'СЕТ СН'!$G$5-'СЕТ СН'!$G$20</f>
        <v>3533.8760978</v>
      </c>
      <c r="U59" s="36">
        <f>SUMIFS(СВЦЭМ!$C$33:$C$776,СВЦЭМ!$A$33:$A$776,$A59,СВЦЭМ!$B$33:$B$776,U$47)+'СЕТ СН'!$G$12+СВЦЭМ!$D$10+'СЕТ СН'!$G$5-'СЕТ СН'!$G$20</f>
        <v>3528.6301245099999</v>
      </c>
      <c r="V59" s="36">
        <f>SUMIFS(СВЦЭМ!$C$33:$C$776,СВЦЭМ!$A$33:$A$776,$A59,СВЦЭМ!$B$33:$B$776,V$47)+'СЕТ СН'!$G$12+СВЦЭМ!$D$10+'СЕТ СН'!$G$5-'СЕТ СН'!$G$20</f>
        <v>3507.6911759</v>
      </c>
      <c r="W59" s="36">
        <f>SUMIFS(СВЦЭМ!$C$33:$C$776,СВЦЭМ!$A$33:$A$776,$A59,СВЦЭМ!$B$33:$B$776,W$47)+'СЕТ СН'!$G$12+СВЦЭМ!$D$10+'СЕТ СН'!$G$5-'СЕТ СН'!$G$20</f>
        <v>3509.1854452500002</v>
      </c>
      <c r="X59" s="36">
        <f>SUMIFS(СВЦЭМ!$C$33:$C$776,СВЦЭМ!$A$33:$A$776,$A59,СВЦЭМ!$B$33:$B$776,X$47)+'СЕТ СН'!$G$12+СВЦЭМ!$D$10+'СЕТ СН'!$G$5-'СЕТ СН'!$G$20</f>
        <v>3593.00560576</v>
      </c>
      <c r="Y59" s="36">
        <f>SUMIFS(СВЦЭМ!$C$33:$C$776,СВЦЭМ!$A$33:$A$776,$A59,СВЦЭМ!$B$33:$B$776,Y$47)+'СЕТ СН'!$G$12+СВЦЭМ!$D$10+'СЕТ СН'!$G$5-'СЕТ СН'!$G$20</f>
        <v>3554.7038010400001</v>
      </c>
    </row>
    <row r="60" spans="1:25" ht="15.75" x14ac:dyDescent="0.2">
      <c r="A60" s="35">
        <f t="shared" si="1"/>
        <v>44148</v>
      </c>
      <c r="B60" s="36">
        <f>SUMIFS(СВЦЭМ!$C$33:$C$776,СВЦЭМ!$A$33:$A$776,$A60,СВЦЭМ!$B$33:$B$776,B$47)+'СЕТ СН'!$G$12+СВЦЭМ!$D$10+'СЕТ СН'!$G$5-'СЕТ СН'!$G$20</f>
        <v>3530.43941851</v>
      </c>
      <c r="C60" s="36">
        <f>SUMIFS(СВЦЭМ!$C$33:$C$776,СВЦЭМ!$A$33:$A$776,$A60,СВЦЭМ!$B$33:$B$776,C$47)+'СЕТ СН'!$G$12+СВЦЭМ!$D$10+'СЕТ СН'!$G$5-'СЕТ СН'!$G$20</f>
        <v>3610.49691183</v>
      </c>
      <c r="D60" s="36">
        <f>SUMIFS(СВЦЭМ!$C$33:$C$776,СВЦЭМ!$A$33:$A$776,$A60,СВЦЭМ!$B$33:$B$776,D$47)+'СЕТ СН'!$G$12+СВЦЭМ!$D$10+'СЕТ СН'!$G$5-'СЕТ СН'!$G$20</f>
        <v>3666.39961193</v>
      </c>
      <c r="E60" s="36">
        <f>SUMIFS(СВЦЭМ!$C$33:$C$776,СВЦЭМ!$A$33:$A$776,$A60,СВЦЭМ!$B$33:$B$776,E$47)+'СЕТ СН'!$G$12+СВЦЭМ!$D$10+'СЕТ СН'!$G$5-'СЕТ СН'!$G$20</f>
        <v>3679.7174261299997</v>
      </c>
      <c r="F60" s="36">
        <f>SUMIFS(СВЦЭМ!$C$33:$C$776,СВЦЭМ!$A$33:$A$776,$A60,СВЦЭМ!$B$33:$B$776,F$47)+'СЕТ СН'!$G$12+СВЦЭМ!$D$10+'СЕТ СН'!$G$5-'СЕТ СН'!$G$20</f>
        <v>3673.2814832100003</v>
      </c>
      <c r="G60" s="36">
        <f>SUMIFS(СВЦЭМ!$C$33:$C$776,СВЦЭМ!$A$33:$A$776,$A60,СВЦЭМ!$B$33:$B$776,G$47)+'СЕТ СН'!$G$12+СВЦЭМ!$D$10+'СЕТ СН'!$G$5-'СЕТ СН'!$G$20</f>
        <v>3658.1095799899999</v>
      </c>
      <c r="H60" s="36">
        <f>SUMIFS(СВЦЭМ!$C$33:$C$776,СВЦЭМ!$A$33:$A$776,$A60,СВЦЭМ!$B$33:$B$776,H$47)+'СЕТ СН'!$G$12+СВЦЭМ!$D$10+'СЕТ СН'!$G$5-'СЕТ СН'!$G$20</f>
        <v>3620.7081580200002</v>
      </c>
      <c r="I60" s="36">
        <f>SUMIFS(СВЦЭМ!$C$33:$C$776,СВЦЭМ!$A$33:$A$776,$A60,СВЦЭМ!$B$33:$B$776,I$47)+'СЕТ СН'!$G$12+СВЦЭМ!$D$10+'СЕТ СН'!$G$5-'СЕТ СН'!$G$20</f>
        <v>3581.0521982</v>
      </c>
      <c r="J60" s="36">
        <f>SUMIFS(СВЦЭМ!$C$33:$C$776,СВЦЭМ!$A$33:$A$776,$A60,СВЦЭМ!$B$33:$B$776,J$47)+'СЕТ СН'!$G$12+СВЦЭМ!$D$10+'СЕТ СН'!$G$5-'СЕТ СН'!$G$20</f>
        <v>3554.9626321199999</v>
      </c>
      <c r="K60" s="36">
        <f>SUMIFS(СВЦЭМ!$C$33:$C$776,СВЦЭМ!$A$33:$A$776,$A60,СВЦЭМ!$B$33:$B$776,K$47)+'СЕТ СН'!$G$12+СВЦЭМ!$D$10+'СЕТ СН'!$G$5-'СЕТ СН'!$G$20</f>
        <v>3550.69810938</v>
      </c>
      <c r="L60" s="36">
        <f>SUMIFS(СВЦЭМ!$C$33:$C$776,СВЦЭМ!$A$33:$A$776,$A60,СВЦЭМ!$B$33:$B$776,L$47)+'СЕТ СН'!$G$12+СВЦЭМ!$D$10+'СЕТ СН'!$G$5-'СЕТ СН'!$G$20</f>
        <v>3521.5901604400001</v>
      </c>
      <c r="M60" s="36">
        <f>SUMIFS(СВЦЭМ!$C$33:$C$776,СВЦЭМ!$A$33:$A$776,$A60,СВЦЭМ!$B$33:$B$776,M$47)+'СЕТ СН'!$G$12+СВЦЭМ!$D$10+'СЕТ СН'!$G$5-'СЕТ СН'!$G$20</f>
        <v>3495.82738707</v>
      </c>
      <c r="N60" s="36">
        <f>SUMIFS(СВЦЭМ!$C$33:$C$776,СВЦЭМ!$A$33:$A$776,$A60,СВЦЭМ!$B$33:$B$776,N$47)+'СЕТ СН'!$G$12+СВЦЭМ!$D$10+'СЕТ СН'!$G$5-'СЕТ СН'!$G$20</f>
        <v>3485.8062996200001</v>
      </c>
      <c r="O60" s="36">
        <f>SUMIFS(СВЦЭМ!$C$33:$C$776,СВЦЭМ!$A$33:$A$776,$A60,СВЦЭМ!$B$33:$B$776,O$47)+'СЕТ СН'!$G$12+СВЦЭМ!$D$10+'СЕТ СН'!$G$5-'СЕТ СН'!$G$20</f>
        <v>3481.5370697099997</v>
      </c>
      <c r="P60" s="36">
        <f>SUMIFS(СВЦЭМ!$C$33:$C$776,СВЦЭМ!$A$33:$A$776,$A60,СВЦЭМ!$B$33:$B$776,P$47)+'СЕТ СН'!$G$12+СВЦЭМ!$D$10+'СЕТ СН'!$G$5-'СЕТ СН'!$G$20</f>
        <v>3479.4948906</v>
      </c>
      <c r="Q60" s="36">
        <f>SUMIFS(СВЦЭМ!$C$33:$C$776,СВЦЭМ!$A$33:$A$776,$A60,СВЦЭМ!$B$33:$B$776,Q$47)+'СЕТ СН'!$G$12+СВЦЭМ!$D$10+'СЕТ СН'!$G$5-'СЕТ СН'!$G$20</f>
        <v>3482.9509313099998</v>
      </c>
      <c r="R60" s="36">
        <f>SUMIFS(СВЦЭМ!$C$33:$C$776,СВЦЭМ!$A$33:$A$776,$A60,СВЦЭМ!$B$33:$B$776,R$47)+'СЕТ СН'!$G$12+СВЦЭМ!$D$10+'СЕТ СН'!$G$5-'СЕТ СН'!$G$20</f>
        <v>3481.5533134100001</v>
      </c>
      <c r="S60" s="36">
        <f>SUMIFS(СВЦЭМ!$C$33:$C$776,СВЦЭМ!$A$33:$A$776,$A60,СВЦЭМ!$B$33:$B$776,S$47)+'СЕТ СН'!$G$12+СВЦЭМ!$D$10+'СЕТ СН'!$G$5-'СЕТ СН'!$G$20</f>
        <v>3496.3169118000001</v>
      </c>
      <c r="T60" s="36">
        <f>SUMIFS(СВЦЭМ!$C$33:$C$776,СВЦЭМ!$A$33:$A$776,$A60,СВЦЭМ!$B$33:$B$776,T$47)+'СЕТ СН'!$G$12+СВЦЭМ!$D$10+'СЕТ СН'!$G$5-'СЕТ СН'!$G$20</f>
        <v>3519.4797261599997</v>
      </c>
      <c r="U60" s="36">
        <f>SUMIFS(СВЦЭМ!$C$33:$C$776,СВЦЭМ!$A$33:$A$776,$A60,СВЦЭМ!$B$33:$B$776,U$47)+'СЕТ СН'!$G$12+СВЦЭМ!$D$10+'СЕТ СН'!$G$5-'СЕТ СН'!$G$20</f>
        <v>3514.2389189999999</v>
      </c>
      <c r="V60" s="36">
        <f>SUMIFS(СВЦЭМ!$C$33:$C$776,СВЦЭМ!$A$33:$A$776,$A60,СВЦЭМ!$B$33:$B$776,V$47)+'СЕТ СН'!$G$12+СВЦЭМ!$D$10+'СЕТ СН'!$G$5-'СЕТ СН'!$G$20</f>
        <v>3500.7858731400001</v>
      </c>
      <c r="W60" s="36">
        <f>SUMIFS(СВЦЭМ!$C$33:$C$776,СВЦЭМ!$A$33:$A$776,$A60,СВЦЭМ!$B$33:$B$776,W$47)+'СЕТ СН'!$G$12+СВЦЭМ!$D$10+'СЕТ СН'!$G$5-'СЕТ СН'!$G$20</f>
        <v>3491.49698188</v>
      </c>
      <c r="X60" s="36">
        <f>SUMIFS(СВЦЭМ!$C$33:$C$776,СВЦЭМ!$A$33:$A$776,$A60,СВЦЭМ!$B$33:$B$776,X$47)+'СЕТ СН'!$G$12+СВЦЭМ!$D$10+'СЕТ СН'!$G$5-'СЕТ СН'!$G$20</f>
        <v>3472.9425295599999</v>
      </c>
      <c r="Y60" s="36">
        <f>SUMIFS(СВЦЭМ!$C$33:$C$776,СВЦЭМ!$A$33:$A$776,$A60,СВЦЭМ!$B$33:$B$776,Y$47)+'СЕТ СН'!$G$12+СВЦЭМ!$D$10+'СЕТ СН'!$G$5-'СЕТ СН'!$G$20</f>
        <v>3484.19890575</v>
      </c>
    </row>
    <row r="61" spans="1:25" ht="15.75" x14ac:dyDescent="0.2">
      <c r="A61" s="35">
        <f t="shared" si="1"/>
        <v>44149</v>
      </c>
      <c r="B61" s="36">
        <f>SUMIFS(СВЦЭМ!$C$33:$C$776,СВЦЭМ!$A$33:$A$776,$A61,СВЦЭМ!$B$33:$B$776,B$47)+'СЕТ СН'!$G$12+СВЦЭМ!$D$10+'СЕТ СН'!$G$5-'СЕТ СН'!$G$20</f>
        <v>3533.0493619600002</v>
      </c>
      <c r="C61" s="36">
        <f>SUMIFS(СВЦЭМ!$C$33:$C$776,СВЦЭМ!$A$33:$A$776,$A61,СВЦЭМ!$B$33:$B$776,C$47)+'СЕТ СН'!$G$12+СВЦЭМ!$D$10+'СЕТ СН'!$G$5-'СЕТ СН'!$G$20</f>
        <v>3598.7358562300001</v>
      </c>
      <c r="D61" s="36">
        <f>SUMIFS(СВЦЭМ!$C$33:$C$776,СВЦЭМ!$A$33:$A$776,$A61,СВЦЭМ!$B$33:$B$776,D$47)+'СЕТ СН'!$G$12+СВЦЭМ!$D$10+'СЕТ СН'!$G$5-'СЕТ СН'!$G$20</f>
        <v>3655.2569700700001</v>
      </c>
      <c r="E61" s="36">
        <f>SUMIFS(СВЦЭМ!$C$33:$C$776,СВЦЭМ!$A$33:$A$776,$A61,СВЦЭМ!$B$33:$B$776,E$47)+'СЕТ СН'!$G$12+СВЦЭМ!$D$10+'СЕТ СН'!$G$5-'СЕТ СН'!$G$20</f>
        <v>3662.9318017999999</v>
      </c>
      <c r="F61" s="36">
        <f>SUMIFS(СВЦЭМ!$C$33:$C$776,СВЦЭМ!$A$33:$A$776,$A61,СВЦЭМ!$B$33:$B$776,F$47)+'СЕТ СН'!$G$12+СВЦЭМ!$D$10+'СЕТ СН'!$G$5-'СЕТ СН'!$G$20</f>
        <v>3649.8059452400003</v>
      </c>
      <c r="G61" s="36">
        <f>SUMIFS(СВЦЭМ!$C$33:$C$776,СВЦЭМ!$A$33:$A$776,$A61,СВЦЭМ!$B$33:$B$776,G$47)+'СЕТ СН'!$G$12+СВЦЭМ!$D$10+'СЕТ СН'!$G$5-'СЕТ СН'!$G$20</f>
        <v>3634.2438646400001</v>
      </c>
      <c r="H61" s="36">
        <f>SUMIFS(СВЦЭМ!$C$33:$C$776,СВЦЭМ!$A$33:$A$776,$A61,СВЦЭМ!$B$33:$B$776,H$47)+'СЕТ СН'!$G$12+СВЦЭМ!$D$10+'СЕТ СН'!$G$5-'СЕТ СН'!$G$20</f>
        <v>3611.9051857599998</v>
      </c>
      <c r="I61" s="36">
        <f>SUMIFS(СВЦЭМ!$C$33:$C$776,СВЦЭМ!$A$33:$A$776,$A61,СВЦЭМ!$B$33:$B$776,I$47)+'СЕТ СН'!$G$12+СВЦЭМ!$D$10+'СЕТ СН'!$G$5-'СЕТ СН'!$G$20</f>
        <v>3595.7274996000001</v>
      </c>
      <c r="J61" s="36">
        <f>SUMIFS(СВЦЭМ!$C$33:$C$776,СВЦЭМ!$A$33:$A$776,$A61,СВЦЭМ!$B$33:$B$776,J$47)+'СЕТ СН'!$G$12+СВЦЭМ!$D$10+'СЕТ СН'!$G$5-'СЕТ СН'!$G$20</f>
        <v>3578.0479432900001</v>
      </c>
      <c r="K61" s="36">
        <f>SUMIFS(СВЦЭМ!$C$33:$C$776,СВЦЭМ!$A$33:$A$776,$A61,СВЦЭМ!$B$33:$B$776,K$47)+'СЕТ СН'!$G$12+СВЦЭМ!$D$10+'СЕТ СН'!$G$5-'СЕТ СН'!$G$20</f>
        <v>3557.0472873399999</v>
      </c>
      <c r="L61" s="36">
        <f>SUMIFS(СВЦЭМ!$C$33:$C$776,СВЦЭМ!$A$33:$A$776,$A61,СВЦЭМ!$B$33:$B$776,L$47)+'СЕТ СН'!$G$12+СВЦЭМ!$D$10+'СЕТ СН'!$G$5-'СЕТ СН'!$G$20</f>
        <v>3529.6752615699997</v>
      </c>
      <c r="M61" s="36">
        <f>SUMIFS(СВЦЭМ!$C$33:$C$776,СВЦЭМ!$A$33:$A$776,$A61,СВЦЭМ!$B$33:$B$776,M$47)+'СЕТ СН'!$G$12+СВЦЭМ!$D$10+'СЕТ СН'!$G$5-'СЕТ СН'!$G$20</f>
        <v>3481.1420320299999</v>
      </c>
      <c r="N61" s="36">
        <f>SUMIFS(СВЦЭМ!$C$33:$C$776,СВЦЭМ!$A$33:$A$776,$A61,СВЦЭМ!$B$33:$B$776,N$47)+'СЕТ СН'!$G$12+СВЦЭМ!$D$10+'СЕТ СН'!$G$5-'СЕТ СН'!$G$20</f>
        <v>3477.5107419400001</v>
      </c>
      <c r="O61" s="36">
        <f>SUMIFS(СВЦЭМ!$C$33:$C$776,СВЦЭМ!$A$33:$A$776,$A61,СВЦЭМ!$B$33:$B$776,O$47)+'СЕТ СН'!$G$12+СВЦЭМ!$D$10+'СЕТ СН'!$G$5-'СЕТ СН'!$G$20</f>
        <v>3502.6649566400001</v>
      </c>
      <c r="P61" s="36">
        <f>SUMIFS(СВЦЭМ!$C$33:$C$776,СВЦЭМ!$A$33:$A$776,$A61,СВЦЭМ!$B$33:$B$776,P$47)+'СЕТ СН'!$G$12+СВЦЭМ!$D$10+'СЕТ СН'!$G$5-'СЕТ СН'!$G$20</f>
        <v>3518.7448510300001</v>
      </c>
      <c r="Q61" s="36">
        <f>SUMIFS(СВЦЭМ!$C$33:$C$776,СВЦЭМ!$A$33:$A$776,$A61,СВЦЭМ!$B$33:$B$776,Q$47)+'СЕТ СН'!$G$12+СВЦЭМ!$D$10+'СЕТ СН'!$G$5-'СЕТ СН'!$G$20</f>
        <v>3518.8441107600001</v>
      </c>
      <c r="R61" s="36">
        <f>SUMIFS(СВЦЭМ!$C$33:$C$776,СВЦЭМ!$A$33:$A$776,$A61,СВЦЭМ!$B$33:$B$776,R$47)+'СЕТ СН'!$G$12+СВЦЭМ!$D$10+'СЕТ СН'!$G$5-'СЕТ СН'!$G$20</f>
        <v>3514.16069917</v>
      </c>
      <c r="S61" s="36">
        <f>SUMIFS(СВЦЭМ!$C$33:$C$776,СВЦЭМ!$A$33:$A$776,$A61,СВЦЭМ!$B$33:$B$776,S$47)+'СЕТ СН'!$G$12+СВЦЭМ!$D$10+'СЕТ СН'!$G$5-'СЕТ СН'!$G$20</f>
        <v>3483.88104303</v>
      </c>
      <c r="T61" s="36">
        <f>SUMIFS(СВЦЭМ!$C$33:$C$776,СВЦЭМ!$A$33:$A$776,$A61,СВЦЭМ!$B$33:$B$776,T$47)+'СЕТ СН'!$G$12+СВЦЭМ!$D$10+'СЕТ СН'!$G$5-'СЕТ СН'!$G$20</f>
        <v>3454.6559776099998</v>
      </c>
      <c r="U61" s="36">
        <f>SUMIFS(СВЦЭМ!$C$33:$C$776,СВЦЭМ!$A$33:$A$776,$A61,СВЦЭМ!$B$33:$B$776,U$47)+'СЕТ СН'!$G$12+СВЦЭМ!$D$10+'СЕТ СН'!$G$5-'СЕТ СН'!$G$20</f>
        <v>3458.4207279900002</v>
      </c>
      <c r="V61" s="36">
        <f>SUMIFS(СВЦЭМ!$C$33:$C$776,СВЦЭМ!$A$33:$A$776,$A61,СВЦЭМ!$B$33:$B$776,V$47)+'СЕТ СН'!$G$12+СВЦЭМ!$D$10+'СЕТ СН'!$G$5-'СЕТ СН'!$G$20</f>
        <v>3486.30082601</v>
      </c>
      <c r="W61" s="36">
        <f>SUMIFS(СВЦЭМ!$C$33:$C$776,СВЦЭМ!$A$33:$A$776,$A61,СВЦЭМ!$B$33:$B$776,W$47)+'СЕТ СН'!$G$12+СВЦЭМ!$D$10+'СЕТ СН'!$G$5-'СЕТ СН'!$G$20</f>
        <v>3503.5997733099998</v>
      </c>
      <c r="X61" s="36">
        <f>SUMIFS(СВЦЭМ!$C$33:$C$776,СВЦЭМ!$A$33:$A$776,$A61,СВЦЭМ!$B$33:$B$776,X$47)+'СЕТ СН'!$G$12+СВЦЭМ!$D$10+'СЕТ СН'!$G$5-'СЕТ СН'!$G$20</f>
        <v>3512.3608211999999</v>
      </c>
      <c r="Y61" s="36">
        <f>SUMIFS(СВЦЭМ!$C$33:$C$776,СВЦЭМ!$A$33:$A$776,$A61,СВЦЭМ!$B$33:$B$776,Y$47)+'СЕТ СН'!$G$12+СВЦЭМ!$D$10+'СЕТ СН'!$G$5-'СЕТ СН'!$G$20</f>
        <v>3508.0020618799999</v>
      </c>
    </row>
    <row r="62" spans="1:25" ht="15.75" x14ac:dyDescent="0.2">
      <c r="A62" s="35">
        <f t="shared" si="1"/>
        <v>44150</v>
      </c>
      <c r="B62" s="36">
        <f>SUMIFS(СВЦЭМ!$C$33:$C$776,СВЦЭМ!$A$33:$A$776,$A62,СВЦЭМ!$B$33:$B$776,B$47)+'СЕТ СН'!$G$12+СВЦЭМ!$D$10+'СЕТ СН'!$G$5-'СЕТ СН'!$G$20</f>
        <v>3531.5253865</v>
      </c>
      <c r="C62" s="36">
        <f>SUMIFS(СВЦЭМ!$C$33:$C$776,СВЦЭМ!$A$33:$A$776,$A62,СВЦЭМ!$B$33:$B$776,C$47)+'СЕТ СН'!$G$12+СВЦЭМ!$D$10+'СЕТ СН'!$G$5-'СЕТ СН'!$G$20</f>
        <v>3610.8424879899999</v>
      </c>
      <c r="D62" s="36">
        <f>SUMIFS(СВЦЭМ!$C$33:$C$776,СВЦЭМ!$A$33:$A$776,$A62,СВЦЭМ!$B$33:$B$776,D$47)+'СЕТ СН'!$G$12+СВЦЭМ!$D$10+'СЕТ СН'!$G$5-'СЕТ СН'!$G$20</f>
        <v>3673.1508072199999</v>
      </c>
      <c r="E62" s="36">
        <f>SUMIFS(СВЦЭМ!$C$33:$C$776,СВЦЭМ!$A$33:$A$776,$A62,СВЦЭМ!$B$33:$B$776,E$47)+'СЕТ СН'!$G$12+СВЦЭМ!$D$10+'СЕТ СН'!$G$5-'СЕТ СН'!$G$20</f>
        <v>3685.7551478</v>
      </c>
      <c r="F62" s="36">
        <f>SUMIFS(СВЦЭМ!$C$33:$C$776,СВЦЭМ!$A$33:$A$776,$A62,СВЦЭМ!$B$33:$B$776,F$47)+'СЕТ СН'!$G$12+СВЦЭМ!$D$10+'СЕТ СН'!$G$5-'СЕТ СН'!$G$20</f>
        <v>3690.6380322300001</v>
      </c>
      <c r="G62" s="36">
        <f>SUMIFS(СВЦЭМ!$C$33:$C$776,СВЦЭМ!$A$33:$A$776,$A62,СВЦЭМ!$B$33:$B$776,G$47)+'СЕТ СН'!$G$12+СВЦЭМ!$D$10+'СЕТ СН'!$G$5-'СЕТ СН'!$G$20</f>
        <v>3678.1515836200001</v>
      </c>
      <c r="H62" s="36">
        <f>SUMIFS(СВЦЭМ!$C$33:$C$776,СВЦЭМ!$A$33:$A$776,$A62,СВЦЭМ!$B$33:$B$776,H$47)+'СЕТ СН'!$G$12+СВЦЭМ!$D$10+'СЕТ СН'!$G$5-'СЕТ СН'!$G$20</f>
        <v>3666.83502787</v>
      </c>
      <c r="I62" s="36">
        <f>SUMIFS(СВЦЭМ!$C$33:$C$776,СВЦЭМ!$A$33:$A$776,$A62,СВЦЭМ!$B$33:$B$776,I$47)+'СЕТ СН'!$G$12+СВЦЭМ!$D$10+'СЕТ СН'!$G$5-'СЕТ СН'!$G$20</f>
        <v>3639.0914511599999</v>
      </c>
      <c r="J62" s="36">
        <f>SUMIFS(СВЦЭМ!$C$33:$C$776,СВЦЭМ!$A$33:$A$776,$A62,СВЦЭМ!$B$33:$B$776,J$47)+'СЕТ СН'!$G$12+СВЦЭМ!$D$10+'СЕТ СН'!$G$5-'СЕТ СН'!$G$20</f>
        <v>3617.2647969499999</v>
      </c>
      <c r="K62" s="36">
        <f>SUMIFS(СВЦЭМ!$C$33:$C$776,СВЦЭМ!$A$33:$A$776,$A62,СВЦЭМ!$B$33:$B$776,K$47)+'СЕТ СН'!$G$12+СВЦЭМ!$D$10+'СЕТ СН'!$G$5-'СЕТ СН'!$G$20</f>
        <v>3602.7294675100002</v>
      </c>
      <c r="L62" s="36">
        <f>SUMIFS(СВЦЭМ!$C$33:$C$776,СВЦЭМ!$A$33:$A$776,$A62,СВЦЭМ!$B$33:$B$776,L$47)+'СЕТ СН'!$G$12+СВЦЭМ!$D$10+'СЕТ СН'!$G$5-'СЕТ СН'!$G$20</f>
        <v>3559.3311229000001</v>
      </c>
      <c r="M62" s="36">
        <f>SUMIFS(СВЦЭМ!$C$33:$C$776,СВЦЭМ!$A$33:$A$776,$A62,СВЦЭМ!$B$33:$B$776,M$47)+'СЕТ СН'!$G$12+СВЦЭМ!$D$10+'СЕТ СН'!$G$5-'СЕТ СН'!$G$20</f>
        <v>3500.9772089099997</v>
      </c>
      <c r="N62" s="36">
        <f>SUMIFS(СВЦЭМ!$C$33:$C$776,СВЦЭМ!$A$33:$A$776,$A62,СВЦЭМ!$B$33:$B$776,N$47)+'СЕТ СН'!$G$12+СВЦЭМ!$D$10+'СЕТ СН'!$G$5-'СЕТ СН'!$G$20</f>
        <v>3492.5779411100002</v>
      </c>
      <c r="O62" s="36">
        <f>SUMIFS(СВЦЭМ!$C$33:$C$776,СВЦЭМ!$A$33:$A$776,$A62,СВЦЭМ!$B$33:$B$776,O$47)+'СЕТ СН'!$G$12+СВЦЭМ!$D$10+'СЕТ СН'!$G$5-'СЕТ СН'!$G$20</f>
        <v>3498.10506248</v>
      </c>
      <c r="P62" s="36">
        <f>SUMIFS(СВЦЭМ!$C$33:$C$776,СВЦЭМ!$A$33:$A$776,$A62,СВЦЭМ!$B$33:$B$776,P$47)+'СЕТ СН'!$G$12+СВЦЭМ!$D$10+'СЕТ СН'!$G$5-'СЕТ СН'!$G$20</f>
        <v>3502.7960349499999</v>
      </c>
      <c r="Q62" s="36">
        <f>SUMIFS(СВЦЭМ!$C$33:$C$776,СВЦЭМ!$A$33:$A$776,$A62,СВЦЭМ!$B$33:$B$776,Q$47)+'СЕТ СН'!$G$12+СВЦЭМ!$D$10+'СЕТ СН'!$G$5-'СЕТ СН'!$G$20</f>
        <v>3499.17616107</v>
      </c>
      <c r="R62" s="36">
        <f>SUMIFS(СВЦЭМ!$C$33:$C$776,СВЦЭМ!$A$33:$A$776,$A62,СВЦЭМ!$B$33:$B$776,R$47)+'СЕТ СН'!$G$12+СВЦЭМ!$D$10+'СЕТ СН'!$G$5-'СЕТ СН'!$G$20</f>
        <v>3497.4456311200001</v>
      </c>
      <c r="S62" s="36">
        <f>SUMIFS(СВЦЭМ!$C$33:$C$776,СВЦЭМ!$A$33:$A$776,$A62,СВЦЭМ!$B$33:$B$776,S$47)+'СЕТ СН'!$G$12+СВЦЭМ!$D$10+'СЕТ СН'!$G$5-'СЕТ СН'!$G$20</f>
        <v>3480.9255252299999</v>
      </c>
      <c r="T62" s="36">
        <f>SUMIFS(СВЦЭМ!$C$33:$C$776,СВЦЭМ!$A$33:$A$776,$A62,СВЦЭМ!$B$33:$B$776,T$47)+'СЕТ СН'!$G$12+СВЦЭМ!$D$10+'СЕТ СН'!$G$5-'СЕТ СН'!$G$20</f>
        <v>3451.69689827</v>
      </c>
      <c r="U62" s="36">
        <f>SUMIFS(СВЦЭМ!$C$33:$C$776,СВЦЭМ!$A$33:$A$776,$A62,СВЦЭМ!$B$33:$B$776,U$47)+'СЕТ СН'!$G$12+СВЦЭМ!$D$10+'СЕТ СН'!$G$5-'СЕТ СН'!$G$20</f>
        <v>3451.7056603000001</v>
      </c>
      <c r="V62" s="36">
        <f>SUMIFS(СВЦЭМ!$C$33:$C$776,СВЦЭМ!$A$33:$A$776,$A62,СВЦЭМ!$B$33:$B$776,V$47)+'СЕТ СН'!$G$12+СВЦЭМ!$D$10+'СЕТ СН'!$G$5-'СЕТ СН'!$G$20</f>
        <v>3470.7804302899999</v>
      </c>
      <c r="W62" s="36">
        <f>SUMIFS(СВЦЭМ!$C$33:$C$776,СВЦЭМ!$A$33:$A$776,$A62,СВЦЭМ!$B$33:$B$776,W$47)+'СЕТ СН'!$G$12+СВЦЭМ!$D$10+'СЕТ СН'!$G$5-'СЕТ СН'!$G$20</f>
        <v>3483.7433939100001</v>
      </c>
      <c r="X62" s="36">
        <f>SUMIFS(СВЦЭМ!$C$33:$C$776,СВЦЭМ!$A$33:$A$776,$A62,СВЦЭМ!$B$33:$B$776,X$47)+'СЕТ СН'!$G$12+СВЦЭМ!$D$10+'СЕТ СН'!$G$5-'СЕТ СН'!$G$20</f>
        <v>3497.6863656</v>
      </c>
      <c r="Y62" s="36">
        <f>SUMIFS(СВЦЭМ!$C$33:$C$776,СВЦЭМ!$A$33:$A$776,$A62,СВЦЭМ!$B$33:$B$776,Y$47)+'СЕТ СН'!$G$12+СВЦЭМ!$D$10+'СЕТ СН'!$G$5-'СЕТ СН'!$G$20</f>
        <v>3503.8615023000002</v>
      </c>
    </row>
    <row r="63" spans="1:25" ht="15.75" x14ac:dyDescent="0.2">
      <c r="A63" s="35">
        <f t="shared" si="1"/>
        <v>44151</v>
      </c>
      <c r="B63" s="36">
        <f>SUMIFS(СВЦЭМ!$C$33:$C$776,СВЦЭМ!$A$33:$A$776,$A63,СВЦЭМ!$B$33:$B$776,B$47)+'СЕТ СН'!$G$12+СВЦЭМ!$D$10+'СЕТ СН'!$G$5-'СЕТ СН'!$G$20</f>
        <v>3576.0390165499998</v>
      </c>
      <c r="C63" s="36">
        <f>SUMIFS(СВЦЭМ!$C$33:$C$776,СВЦЭМ!$A$33:$A$776,$A63,СВЦЭМ!$B$33:$B$776,C$47)+'СЕТ СН'!$G$12+СВЦЭМ!$D$10+'СЕТ СН'!$G$5-'СЕТ СН'!$G$20</f>
        <v>3658.4161353499999</v>
      </c>
      <c r="D63" s="36">
        <f>SUMIFS(СВЦЭМ!$C$33:$C$776,СВЦЭМ!$A$33:$A$776,$A63,СВЦЭМ!$B$33:$B$776,D$47)+'СЕТ СН'!$G$12+СВЦЭМ!$D$10+'СЕТ СН'!$G$5-'СЕТ СН'!$G$20</f>
        <v>3716.9508524399998</v>
      </c>
      <c r="E63" s="36">
        <f>SUMIFS(СВЦЭМ!$C$33:$C$776,СВЦЭМ!$A$33:$A$776,$A63,СВЦЭМ!$B$33:$B$776,E$47)+'СЕТ СН'!$G$12+СВЦЭМ!$D$10+'СЕТ СН'!$G$5-'СЕТ СН'!$G$20</f>
        <v>3724.4387982199996</v>
      </c>
      <c r="F63" s="36">
        <f>SUMIFS(СВЦЭМ!$C$33:$C$776,СВЦЭМ!$A$33:$A$776,$A63,СВЦЭМ!$B$33:$B$776,F$47)+'СЕТ СН'!$G$12+СВЦЭМ!$D$10+'СЕТ СН'!$G$5-'СЕТ СН'!$G$20</f>
        <v>3718.4736513400003</v>
      </c>
      <c r="G63" s="36">
        <f>SUMIFS(СВЦЭМ!$C$33:$C$776,СВЦЭМ!$A$33:$A$776,$A63,СВЦЭМ!$B$33:$B$776,G$47)+'СЕТ СН'!$G$12+СВЦЭМ!$D$10+'СЕТ СН'!$G$5-'СЕТ СН'!$G$20</f>
        <v>3701.29632855</v>
      </c>
      <c r="H63" s="36">
        <f>SUMIFS(СВЦЭМ!$C$33:$C$776,СВЦЭМ!$A$33:$A$776,$A63,СВЦЭМ!$B$33:$B$776,H$47)+'СЕТ СН'!$G$12+СВЦЭМ!$D$10+'СЕТ СН'!$G$5-'СЕТ СН'!$G$20</f>
        <v>3651.65307321</v>
      </c>
      <c r="I63" s="36">
        <f>SUMIFS(СВЦЭМ!$C$33:$C$776,СВЦЭМ!$A$33:$A$776,$A63,СВЦЭМ!$B$33:$B$776,I$47)+'СЕТ СН'!$G$12+СВЦЭМ!$D$10+'СЕТ СН'!$G$5-'СЕТ СН'!$G$20</f>
        <v>3613.7839087399998</v>
      </c>
      <c r="J63" s="36">
        <f>SUMIFS(СВЦЭМ!$C$33:$C$776,СВЦЭМ!$A$33:$A$776,$A63,СВЦЭМ!$B$33:$B$776,J$47)+'СЕТ СН'!$G$12+СВЦЭМ!$D$10+'СЕТ СН'!$G$5-'СЕТ СН'!$G$20</f>
        <v>3598.0381081</v>
      </c>
      <c r="K63" s="36">
        <f>SUMIFS(СВЦЭМ!$C$33:$C$776,СВЦЭМ!$A$33:$A$776,$A63,СВЦЭМ!$B$33:$B$776,K$47)+'СЕТ СН'!$G$12+СВЦЭМ!$D$10+'СЕТ СН'!$G$5-'СЕТ СН'!$G$20</f>
        <v>3601.0082569300002</v>
      </c>
      <c r="L63" s="36">
        <f>SUMIFS(СВЦЭМ!$C$33:$C$776,СВЦЭМ!$A$33:$A$776,$A63,СВЦЭМ!$B$33:$B$776,L$47)+'СЕТ СН'!$G$12+СВЦЭМ!$D$10+'СЕТ СН'!$G$5-'СЕТ СН'!$G$20</f>
        <v>3565.1243438199999</v>
      </c>
      <c r="M63" s="36">
        <f>SUMIFS(СВЦЭМ!$C$33:$C$776,СВЦЭМ!$A$33:$A$776,$A63,СВЦЭМ!$B$33:$B$776,M$47)+'СЕТ СН'!$G$12+СВЦЭМ!$D$10+'СЕТ СН'!$G$5-'СЕТ СН'!$G$20</f>
        <v>3523.9358387900002</v>
      </c>
      <c r="N63" s="36">
        <f>SUMIFS(СВЦЭМ!$C$33:$C$776,СВЦЭМ!$A$33:$A$776,$A63,СВЦЭМ!$B$33:$B$776,N$47)+'СЕТ СН'!$G$12+СВЦЭМ!$D$10+'СЕТ СН'!$G$5-'СЕТ СН'!$G$20</f>
        <v>3511.1682139599998</v>
      </c>
      <c r="O63" s="36">
        <f>SUMIFS(СВЦЭМ!$C$33:$C$776,СВЦЭМ!$A$33:$A$776,$A63,СВЦЭМ!$B$33:$B$776,O$47)+'СЕТ СН'!$G$12+СВЦЭМ!$D$10+'СЕТ СН'!$G$5-'СЕТ СН'!$G$20</f>
        <v>3520.9454381300002</v>
      </c>
      <c r="P63" s="36">
        <f>SUMIFS(СВЦЭМ!$C$33:$C$776,СВЦЭМ!$A$33:$A$776,$A63,СВЦЭМ!$B$33:$B$776,P$47)+'СЕТ СН'!$G$12+СВЦЭМ!$D$10+'СЕТ СН'!$G$5-'СЕТ СН'!$G$20</f>
        <v>3526.2298934800001</v>
      </c>
      <c r="Q63" s="36">
        <f>SUMIFS(СВЦЭМ!$C$33:$C$776,СВЦЭМ!$A$33:$A$776,$A63,СВЦЭМ!$B$33:$B$776,Q$47)+'СЕТ СН'!$G$12+СВЦЭМ!$D$10+'СЕТ СН'!$G$5-'СЕТ СН'!$G$20</f>
        <v>3528.4301379399999</v>
      </c>
      <c r="R63" s="36">
        <f>SUMIFS(СВЦЭМ!$C$33:$C$776,СВЦЭМ!$A$33:$A$776,$A63,СВЦЭМ!$B$33:$B$776,R$47)+'СЕТ СН'!$G$12+СВЦЭМ!$D$10+'СЕТ СН'!$G$5-'СЕТ СН'!$G$20</f>
        <v>3517.0205002399998</v>
      </c>
      <c r="S63" s="36">
        <f>SUMIFS(СВЦЭМ!$C$33:$C$776,СВЦЭМ!$A$33:$A$776,$A63,СВЦЭМ!$B$33:$B$776,S$47)+'СЕТ СН'!$G$12+СВЦЭМ!$D$10+'СЕТ СН'!$G$5-'СЕТ СН'!$G$20</f>
        <v>3506.0351294000002</v>
      </c>
      <c r="T63" s="36">
        <f>SUMIFS(СВЦЭМ!$C$33:$C$776,СВЦЭМ!$A$33:$A$776,$A63,СВЦЭМ!$B$33:$B$776,T$47)+'СЕТ СН'!$G$12+СВЦЭМ!$D$10+'СЕТ СН'!$G$5-'СЕТ СН'!$G$20</f>
        <v>3490.9514755999999</v>
      </c>
      <c r="U63" s="36">
        <f>SUMIFS(СВЦЭМ!$C$33:$C$776,СВЦЭМ!$A$33:$A$776,$A63,СВЦЭМ!$B$33:$B$776,U$47)+'СЕТ СН'!$G$12+СВЦЭМ!$D$10+'СЕТ СН'!$G$5-'СЕТ СН'!$G$20</f>
        <v>3465.83283966</v>
      </c>
      <c r="V63" s="36">
        <f>SUMIFS(СВЦЭМ!$C$33:$C$776,СВЦЭМ!$A$33:$A$776,$A63,СВЦЭМ!$B$33:$B$776,V$47)+'СЕТ СН'!$G$12+СВЦЭМ!$D$10+'СЕТ СН'!$G$5-'СЕТ СН'!$G$20</f>
        <v>3467.9510577699998</v>
      </c>
      <c r="W63" s="36">
        <f>SUMIFS(СВЦЭМ!$C$33:$C$776,СВЦЭМ!$A$33:$A$776,$A63,СВЦЭМ!$B$33:$B$776,W$47)+'СЕТ СН'!$G$12+СВЦЭМ!$D$10+'СЕТ СН'!$G$5-'СЕТ СН'!$G$20</f>
        <v>3484.17348025</v>
      </c>
      <c r="X63" s="36">
        <f>SUMIFS(СВЦЭМ!$C$33:$C$776,СВЦЭМ!$A$33:$A$776,$A63,СВЦЭМ!$B$33:$B$776,X$47)+'СЕТ СН'!$G$12+СВЦЭМ!$D$10+'СЕТ СН'!$G$5-'СЕТ СН'!$G$20</f>
        <v>3495.43308656</v>
      </c>
      <c r="Y63" s="36">
        <f>SUMIFS(СВЦЭМ!$C$33:$C$776,СВЦЭМ!$A$33:$A$776,$A63,СВЦЭМ!$B$33:$B$776,Y$47)+'СЕТ СН'!$G$12+СВЦЭМ!$D$10+'СЕТ СН'!$G$5-'СЕТ СН'!$G$20</f>
        <v>3521.83843897</v>
      </c>
    </row>
    <row r="64" spans="1:25" ht="15.75" x14ac:dyDescent="0.2">
      <c r="A64" s="35">
        <f t="shared" si="1"/>
        <v>44152</v>
      </c>
      <c r="B64" s="36">
        <f>SUMIFS(СВЦЭМ!$C$33:$C$776,СВЦЭМ!$A$33:$A$776,$A64,СВЦЭМ!$B$33:$B$776,B$47)+'СЕТ СН'!$G$12+СВЦЭМ!$D$10+'СЕТ СН'!$G$5-'СЕТ СН'!$G$20</f>
        <v>3544.52659735</v>
      </c>
      <c r="C64" s="36">
        <f>SUMIFS(СВЦЭМ!$C$33:$C$776,СВЦЭМ!$A$33:$A$776,$A64,СВЦЭМ!$B$33:$B$776,C$47)+'СЕТ СН'!$G$12+СВЦЭМ!$D$10+'СЕТ СН'!$G$5-'СЕТ СН'!$G$20</f>
        <v>3618.6106384499999</v>
      </c>
      <c r="D64" s="36">
        <f>SUMIFS(СВЦЭМ!$C$33:$C$776,СВЦЭМ!$A$33:$A$776,$A64,СВЦЭМ!$B$33:$B$776,D$47)+'СЕТ СН'!$G$12+СВЦЭМ!$D$10+'СЕТ СН'!$G$5-'СЕТ СН'!$G$20</f>
        <v>3675.4032959599999</v>
      </c>
      <c r="E64" s="36">
        <f>SUMIFS(СВЦЭМ!$C$33:$C$776,СВЦЭМ!$A$33:$A$776,$A64,СВЦЭМ!$B$33:$B$776,E$47)+'СЕТ СН'!$G$12+СВЦЭМ!$D$10+'СЕТ СН'!$G$5-'СЕТ СН'!$G$20</f>
        <v>3679.062649</v>
      </c>
      <c r="F64" s="36">
        <f>SUMIFS(СВЦЭМ!$C$33:$C$776,СВЦЭМ!$A$33:$A$776,$A64,СВЦЭМ!$B$33:$B$776,F$47)+'СЕТ СН'!$G$12+СВЦЭМ!$D$10+'СЕТ СН'!$G$5-'СЕТ СН'!$G$20</f>
        <v>3681.2566396000002</v>
      </c>
      <c r="G64" s="36">
        <f>SUMIFS(СВЦЭМ!$C$33:$C$776,СВЦЭМ!$A$33:$A$776,$A64,СВЦЭМ!$B$33:$B$776,G$47)+'СЕТ СН'!$G$12+СВЦЭМ!$D$10+'СЕТ СН'!$G$5-'СЕТ СН'!$G$20</f>
        <v>3672.11425448</v>
      </c>
      <c r="H64" s="36">
        <f>SUMIFS(СВЦЭМ!$C$33:$C$776,СВЦЭМ!$A$33:$A$776,$A64,СВЦЭМ!$B$33:$B$776,H$47)+'СЕТ СН'!$G$12+СВЦЭМ!$D$10+'СЕТ СН'!$G$5-'СЕТ СН'!$G$20</f>
        <v>3634.1566260499999</v>
      </c>
      <c r="I64" s="36">
        <f>SUMIFS(СВЦЭМ!$C$33:$C$776,СВЦЭМ!$A$33:$A$776,$A64,СВЦЭМ!$B$33:$B$776,I$47)+'СЕТ СН'!$G$12+СВЦЭМ!$D$10+'СЕТ СН'!$G$5-'СЕТ СН'!$G$20</f>
        <v>3587.6561165499998</v>
      </c>
      <c r="J64" s="36">
        <f>SUMIFS(СВЦЭМ!$C$33:$C$776,СВЦЭМ!$A$33:$A$776,$A64,СВЦЭМ!$B$33:$B$776,J$47)+'СЕТ СН'!$G$12+СВЦЭМ!$D$10+'СЕТ СН'!$G$5-'СЕТ СН'!$G$20</f>
        <v>3559.08069277</v>
      </c>
      <c r="K64" s="36">
        <f>SUMIFS(СВЦЭМ!$C$33:$C$776,СВЦЭМ!$A$33:$A$776,$A64,СВЦЭМ!$B$33:$B$776,K$47)+'СЕТ СН'!$G$12+СВЦЭМ!$D$10+'СЕТ СН'!$G$5-'СЕТ СН'!$G$20</f>
        <v>3607.6417410200002</v>
      </c>
      <c r="L64" s="36">
        <f>SUMIFS(СВЦЭМ!$C$33:$C$776,СВЦЭМ!$A$33:$A$776,$A64,СВЦЭМ!$B$33:$B$776,L$47)+'СЕТ СН'!$G$12+СВЦЭМ!$D$10+'СЕТ СН'!$G$5-'СЕТ СН'!$G$20</f>
        <v>3567.48178121</v>
      </c>
      <c r="M64" s="36">
        <f>SUMIFS(СВЦЭМ!$C$33:$C$776,СВЦЭМ!$A$33:$A$776,$A64,СВЦЭМ!$B$33:$B$776,M$47)+'СЕТ СН'!$G$12+СВЦЭМ!$D$10+'СЕТ СН'!$G$5-'СЕТ СН'!$G$20</f>
        <v>3500.70843754</v>
      </c>
      <c r="N64" s="36">
        <f>SUMIFS(СВЦЭМ!$C$33:$C$776,СВЦЭМ!$A$33:$A$776,$A64,СВЦЭМ!$B$33:$B$776,N$47)+'СЕТ СН'!$G$12+СВЦЭМ!$D$10+'СЕТ СН'!$G$5-'СЕТ СН'!$G$20</f>
        <v>3487.40763376</v>
      </c>
      <c r="O64" s="36">
        <f>SUMIFS(СВЦЭМ!$C$33:$C$776,СВЦЭМ!$A$33:$A$776,$A64,СВЦЭМ!$B$33:$B$776,O$47)+'СЕТ СН'!$G$12+СВЦЭМ!$D$10+'СЕТ СН'!$G$5-'СЕТ СН'!$G$20</f>
        <v>3491.51856069</v>
      </c>
      <c r="P64" s="36">
        <f>SUMIFS(СВЦЭМ!$C$33:$C$776,СВЦЭМ!$A$33:$A$776,$A64,СВЦЭМ!$B$33:$B$776,P$47)+'СЕТ СН'!$G$12+СВЦЭМ!$D$10+'СЕТ СН'!$G$5-'СЕТ СН'!$G$20</f>
        <v>3492.5509806300001</v>
      </c>
      <c r="Q64" s="36">
        <f>SUMIFS(СВЦЭМ!$C$33:$C$776,СВЦЭМ!$A$33:$A$776,$A64,СВЦЭМ!$B$33:$B$776,Q$47)+'СЕТ СН'!$G$12+СВЦЭМ!$D$10+'СЕТ СН'!$G$5-'СЕТ СН'!$G$20</f>
        <v>3492.3503966799999</v>
      </c>
      <c r="R64" s="36">
        <f>SUMIFS(СВЦЭМ!$C$33:$C$776,СВЦЭМ!$A$33:$A$776,$A64,СВЦЭМ!$B$33:$B$776,R$47)+'СЕТ СН'!$G$12+СВЦЭМ!$D$10+'СЕТ СН'!$G$5-'СЕТ СН'!$G$20</f>
        <v>3594.6257138199999</v>
      </c>
      <c r="S64" s="36">
        <f>SUMIFS(СВЦЭМ!$C$33:$C$776,СВЦЭМ!$A$33:$A$776,$A64,СВЦЭМ!$B$33:$B$776,S$47)+'СЕТ СН'!$G$12+СВЦЭМ!$D$10+'СЕТ СН'!$G$5-'СЕТ СН'!$G$20</f>
        <v>3566.5653753000001</v>
      </c>
      <c r="T64" s="36">
        <f>SUMIFS(СВЦЭМ!$C$33:$C$776,СВЦЭМ!$A$33:$A$776,$A64,СВЦЭМ!$B$33:$B$776,T$47)+'СЕТ СН'!$G$12+СВЦЭМ!$D$10+'СЕТ СН'!$G$5-'СЕТ СН'!$G$20</f>
        <v>3500.6927963899998</v>
      </c>
      <c r="U64" s="36">
        <f>SUMIFS(СВЦЭМ!$C$33:$C$776,СВЦЭМ!$A$33:$A$776,$A64,СВЦЭМ!$B$33:$B$776,U$47)+'СЕТ СН'!$G$12+СВЦЭМ!$D$10+'СЕТ СН'!$G$5-'СЕТ СН'!$G$20</f>
        <v>3450.7678239299998</v>
      </c>
      <c r="V64" s="36">
        <f>SUMIFS(СВЦЭМ!$C$33:$C$776,СВЦЭМ!$A$33:$A$776,$A64,СВЦЭМ!$B$33:$B$776,V$47)+'СЕТ СН'!$G$12+СВЦЭМ!$D$10+'СЕТ СН'!$G$5-'СЕТ СН'!$G$20</f>
        <v>3441.4731948200001</v>
      </c>
      <c r="W64" s="36">
        <f>SUMIFS(СВЦЭМ!$C$33:$C$776,СВЦЭМ!$A$33:$A$776,$A64,СВЦЭМ!$B$33:$B$776,W$47)+'СЕТ СН'!$G$12+СВЦЭМ!$D$10+'СЕТ СН'!$G$5-'СЕТ СН'!$G$20</f>
        <v>3473.7005181099998</v>
      </c>
      <c r="X64" s="36">
        <f>SUMIFS(СВЦЭМ!$C$33:$C$776,СВЦЭМ!$A$33:$A$776,$A64,СВЦЭМ!$B$33:$B$776,X$47)+'СЕТ СН'!$G$12+СВЦЭМ!$D$10+'СЕТ СН'!$G$5-'СЕТ СН'!$G$20</f>
        <v>3474.5409755700002</v>
      </c>
      <c r="Y64" s="36">
        <f>SUMIFS(СВЦЭМ!$C$33:$C$776,СВЦЭМ!$A$33:$A$776,$A64,СВЦЭМ!$B$33:$B$776,Y$47)+'СЕТ СН'!$G$12+СВЦЭМ!$D$10+'СЕТ СН'!$G$5-'СЕТ СН'!$G$20</f>
        <v>3493.5086410100002</v>
      </c>
    </row>
    <row r="65" spans="1:27" ht="15.75" x14ac:dyDescent="0.2">
      <c r="A65" s="35">
        <f t="shared" si="1"/>
        <v>44153</v>
      </c>
      <c r="B65" s="36">
        <f>SUMIFS(СВЦЭМ!$C$33:$C$776,СВЦЭМ!$A$33:$A$776,$A65,СВЦЭМ!$B$33:$B$776,B$47)+'СЕТ СН'!$G$12+СВЦЭМ!$D$10+'СЕТ СН'!$G$5-'СЕТ СН'!$G$20</f>
        <v>3553.07542848</v>
      </c>
      <c r="C65" s="36">
        <f>SUMIFS(СВЦЭМ!$C$33:$C$776,СВЦЭМ!$A$33:$A$776,$A65,СВЦЭМ!$B$33:$B$776,C$47)+'СЕТ СН'!$G$12+СВЦЭМ!$D$10+'СЕТ СН'!$G$5-'СЕТ СН'!$G$20</f>
        <v>3604.3275466699997</v>
      </c>
      <c r="D65" s="36">
        <f>SUMIFS(СВЦЭМ!$C$33:$C$776,СВЦЭМ!$A$33:$A$776,$A65,СВЦЭМ!$B$33:$B$776,D$47)+'СЕТ СН'!$G$12+СВЦЭМ!$D$10+'СЕТ СН'!$G$5-'СЕТ СН'!$G$20</f>
        <v>3644.8983918100002</v>
      </c>
      <c r="E65" s="36">
        <f>SUMIFS(СВЦЭМ!$C$33:$C$776,СВЦЭМ!$A$33:$A$776,$A65,СВЦЭМ!$B$33:$B$776,E$47)+'СЕТ СН'!$G$12+СВЦЭМ!$D$10+'СЕТ СН'!$G$5-'СЕТ СН'!$G$20</f>
        <v>3658.4597623300001</v>
      </c>
      <c r="F65" s="36">
        <f>SUMIFS(СВЦЭМ!$C$33:$C$776,СВЦЭМ!$A$33:$A$776,$A65,СВЦЭМ!$B$33:$B$776,F$47)+'СЕТ СН'!$G$12+СВЦЭМ!$D$10+'СЕТ СН'!$G$5-'СЕТ СН'!$G$20</f>
        <v>3654.5580885300001</v>
      </c>
      <c r="G65" s="36">
        <f>SUMIFS(СВЦЭМ!$C$33:$C$776,СВЦЭМ!$A$33:$A$776,$A65,СВЦЭМ!$B$33:$B$776,G$47)+'СЕТ СН'!$G$12+СВЦЭМ!$D$10+'СЕТ СН'!$G$5-'СЕТ СН'!$G$20</f>
        <v>3636.0340067100001</v>
      </c>
      <c r="H65" s="36">
        <f>SUMIFS(СВЦЭМ!$C$33:$C$776,СВЦЭМ!$A$33:$A$776,$A65,СВЦЭМ!$B$33:$B$776,H$47)+'СЕТ СН'!$G$12+СВЦЭМ!$D$10+'СЕТ СН'!$G$5-'СЕТ СН'!$G$20</f>
        <v>3635.9091801300001</v>
      </c>
      <c r="I65" s="36">
        <f>SUMIFS(СВЦЭМ!$C$33:$C$776,СВЦЭМ!$A$33:$A$776,$A65,СВЦЭМ!$B$33:$B$776,I$47)+'СЕТ СН'!$G$12+СВЦЭМ!$D$10+'СЕТ СН'!$G$5-'СЕТ СН'!$G$20</f>
        <v>3616.6544562600002</v>
      </c>
      <c r="J65" s="36">
        <f>SUMIFS(СВЦЭМ!$C$33:$C$776,СВЦЭМ!$A$33:$A$776,$A65,СВЦЭМ!$B$33:$B$776,J$47)+'СЕТ СН'!$G$12+СВЦЭМ!$D$10+'СЕТ СН'!$G$5-'СЕТ СН'!$G$20</f>
        <v>3590.8364276299999</v>
      </c>
      <c r="K65" s="36">
        <f>SUMIFS(СВЦЭМ!$C$33:$C$776,СВЦЭМ!$A$33:$A$776,$A65,СВЦЭМ!$B$33:$B$776,K$47)+'СЕТ СН'!$G$12+СВЦЭМ!$D$10+'СЕТ СН'!$G$5-'СЕТ СН'!$G$20</f>
        <v>3580.01696421</v>
      </c>
      <c r="L65" s="36">
        <f>SUMIFS(СВЦЭМ!$C$33:$C$776,СВЦЭМ!$A$33:$A$776,$A65,СВЦЭМ!$B$33:$B$776,L$47)+'СЕТ СН'!$G$12+СВЦЭМ!$D$10+'СЕТ СН'!$G$5-'СЕТ СН'!$G$20</f>
        <v>3549.49859122</v>
      </c>
      <c r="M65" s="36">
        <f>SUMIFS(СВЦЭМ!$C$33:$C$776,СВЦЭМ!$A$33:$A$776,$A65,СВЦЭМ!$B$33:$B$776,M$47)+'СЕТ СН'!$G$12+СВЦЭМ!$D$10+'СЕТ СН'!$G$5-'СЕТ СН'!$G$20</f>
        <v>3521.6942639099998</v>
      </c>
      <c r="N65" s="36">
        <f>SUMIFS(СВЦЭМ!$C$33:$C$776,СВЦЭМ!$A$33:$A$776,$A65,СВЦЭМ!$B$33:$B$776,N$47)+'СЕТ СН'!$G$12+СВЦЭМ!$D$10+'СЕТ СН'!$G$5-'СЕТ СН'!$G$20</f>
        <v>3508.7799198900002</v>
      </c>
      <c r="O65" s="36">
        <f>SUMIFS(СВЦЭМ!$C$33:$C$776,СВЦЭМ!$A$33:$A$776,$A65,СВЦЭМ!$B$33:$B$776,O$47)+'СЕТ СН'!$G$12+СВЦЭМ!$D$10+'СЕТ СН'!$G$5-'СЕТ СН'!$G$20</f>
        <v>3507.6307642399997</v>
      </c>
      <c r="P65" s="36">
        <f>SUMIFS(СВЦЭМ!$C$33:$C$776,СВЦЭМ!$A$33:$A$776,$A65,СВЦЭМ!$B$33:$B$776,P$47)+'СЕТ СН'!$G$12+СВЦЭМ!$D$10+'СЕТ СН'!$G$5-'СЕТ СН'!$G$20</f>
        <v>3512.6466255199998</v>
      </c>
      <c r="Q65" s="36">
        <f>SUMIFS(СВЦЭМ!$C$33:$C$776,СВЦЭМ!$A$33:$A$776,$A65,СВЦЭМ!$B$33:$B$776,Q$47)+'СЕТ СН'!$G$12+СВЦЭМ!$D$10+'СЕТ СН'!$G$5-'СЕТ СН'!$G$20</f>
        <v>3511.5161716100001</v>
      </c>
      <c r="R65" s="36">
        <f>SUMIFS(СВЦЭМ!$C$33:$C$776,СВЦЭМ!$A$33:$A$776,$A65,СВЦЭМ!$B$33:$B$776,R$47)+'СЕТ СН'!$G$12+СВЦЭМ!$D$10+'СЕТ СН'!$G$5-'СЕТ СН'!$G$20</f>
        <v>3505.30172593</v>
      </c>
      <c r="S65" s="36">
        <f>SUMIFS(СВЦЭМ!$C$33:$C$776,СВЦЭМ!$A$33:$A$776,$A65,СВЦЭМ!$B$33:$B$776,S$47)+'СЕТ СН'!$G$12+СВЦЭМ!$D$10+'СЕТ СН'!$G$5-'СЕТ СН'!$G$20</f>
        <v>3520.5662670399997</v>
      </c>
      <c r="T65" s="36">
        <f>SUMIFS(СВЦЭМ!$C$33:$C$776,СВЦЭМ!$A$33:$A$776,$A65,СВЦЭМ!$B$33:$B$776,T$47)+'СЕТ СН'!$G$12+СВЦЭМ!$D$10+'СЕТ СН'!$G$5-'СЕТ СН'!$G$20</f>
        <v>3543.1766837300001</v>
      </c>
      <c r="U65" s="36">
        <f>SUMIFS(СВЦЭМ!$C$33:$C$776,СВЦЭМ!$A$33:$A$776,$A65,СВЦЭМ!$B$33:$B$776,U$47)+'СЕТ СН'!$G$12+СВЦЭМ!$D$10+'СЕТ СН'!$G$5-'СЕТ СН'!$G$20</f>
        <v>3541.7001002799998</v>
      </c>
      <c r="V65" s="36">
        <f>SUMIFS(СВЦЭМ!$C$33:$C$776,СВЦЭМ!$A$33:$A$776,$A65,СВЦЭМ!$B$33:$B$776,V$47)+'СЕТ СН'!$G$12+СВЦЭМ!$D$10+'СЕТ СН'!$G$5-'СЕТ СН'!$G$20</f>
        <v>3532.3890589000002</v>
      </c>
      <c r="W65" s="36">
        <f>SUMIFS(СВЦЭМ!$C$33:$C$776,СВЦЭМ!$A$33:$A$776,$A65,СВЦЭМ!$B$33:$B$776,W$47)+'СЕТ СН'!$G$12+СВЦЭМ!$D$10+'СЕТ СН'!$G$5-'СЕТ СН'!$G$20</f>
        <v>3523.9211230800001</v>
      </c>
      <c r="X65" s="36">
        <f>SUMIFS(СВЦЭМ!$C$33:$C$776,СВЦЭМ!$A$33:$A$776,$A65,СВЦЭМ!$B$33:$B$776,X$47)+'СЕТ СН'!$G$12+СВЦЭМ!$D$10+'СЕТ СН'!$G$5-'СЕТ СН'!$G$20</f>
        <v>3515.2131969800002</v>
      </c>
      <c r="Y65" s="36">
        <f>SUMIFS(СВЦЭМ!$C$33:$C$776,СВЦЭМ!$A$33:$A$776,$A65,СВЦЭМ!$B$33:$B$776,Y$47)+'СЕТ СН'!$G$12+СВЦЭМ!$D$10+'СЕТ СН'!$G$5-'СЕТ СН'!$G$20</f>
        <v>3520.5191456799998</v>
      </c>
    </row>
    <row r="66" spans="1:27" ht="15.75" x14ac:dyDescent="0.2">
      <c r="A66" s="35">
        <f t="shared" si="1"/>
        <v>44154</v>
      </c>
      <c r="B66" s="36">
        <f>SUMIFS(СВЦЭМ!$C$33:$C$776,СВЦЭМ!$A$33:$A$776,$A66,СВЦЭМ!$B$33:$B$776,B$47)+'СЕТ СН'!$G$12+СВЦЭМ!$D$10+'СЕТ СН'!$G$5-'СЕТ СН'!$G$20</f>
        <v>3589.2752660199999</v>
      </c>
      <c r="C66" s="36">
        <f>SUMIFS(СВЦЭМ!$C$33:$C$776,СВЦЭМ!$A$33:$A$776,$A66,СВЦЭМ!$B$33:$B$776,C$47)+'СЕТ СН'!$G$12+СВЦЭМ!$D$10+'СЕТ СН'!$G$5-'СЕТ СН'!$G$20</f>
        <v>3652.0152401300002</v>
      </c>
      <c r="D66" s="36">
        <f>SUMIFS(СВЦЭМ!$C$33:$C$776,СВЦЭМ!$A$33:$A$776,$A66,СВЦЭМ!$B$33:$B$776,D$47)+'СЕТ СН'!$G$12+СВЦЭМ!$D$10+'СЕТ СН'!$G$5-'СЕТ СН'!$G$20</f>
        <v>3682.3385758499999</v>
      </c>
      <c r="E66" s="36">
        <f>SUMIFS(СВЦЭМ!$C$33:$C$776,СВЦЭМ!$A$33:$A$776,$A66,СВЦЭМ!$B$33:$B$776,E$47)+'СЕТ СН'!$G$12+СВЦЭМ!$D$10+'СЕТ СН'!$G$5-'СЕТ СН'!$G$20</f>
        <v>3685.17167879</v>
      </c>
      <c r="F66" s="36">
        <f>SUMIFS(СВЦЭМ!$C$33:$C$776,СВЦЭМ!$A$33:$A$776,$A66,СВЦЭМ!$B$33:$B$776,F$47)+'СЕТ СН'!$G$12+СВЦЭМ!$D$10+'СЕТ СН'!$G$5-'СЕТ СН'!$G$20</f>
        <v>3682.9325742700003</v>
      </c>
      <c r="G66" s="36">
        <f>SUMIFS(СВЦЭМ!$C$33:$C$776,СВЦЭМ!$A$33:$A$776,$A66,СВЦЭМ!$B$33:$B$776,G$47)+'СЕТ СН'!$G$12+СВЦЭМ!$D$10+'СЕТ СН'!$G$5-'СЕТ СН'!$G$20</f>
        <v>3684.0022528300001</v>
      </c>
      <c r="H66" s="36">
        <f>SUMIFS(СВЦЭМ!$C$33:$C$776,СВЦЭМ!$A$33:$A$776,$A66,СВЦЭМ!$B$33:$B$776,H$47)+'СЕТ СН'!$G$12+СВЦЭМ!$D$10+'СЕТ СН'!$G$5-'СЕТ СН'!$G$20</f>
        <v>3662.0087386499999</v>
      </c>
      <c r="I66" s="36">
        <f>SUMIFS(СВЦЭМ!$C$33:$C$776,СВЦЭМ!$A$33:$A$776,$A66,СВЦЭМ!$B$33:$B$776,I$47)+'СЕТ СН'!$G$12+СВЦЭМ!$D$10+'СЕТ СН'!$G$5-'СЕТ СН'!$G$20</f>
        <v>3616.9284193100002</v>
      </c>
      <c r="J66" s="36">
        <f>SUMIFS(СВЦЭМ!$C$33:$C$776,СВЦЭМ!$A$33:$A$776,$A66,СВЦЭМ!$B$33:$B$776,J$47)+'СЕТ СН'!$G$12+СВЦЭМ!$D$10+'СЕТ СН'!$G$5-'СЕТ СН'!$G$20</f>
        <v>3589.2835499100001</v>
      </c>
      <c r="K66" s="36">
        <f>SUMIFS(СВЦЭМ!$C$33:$C$776,СВЦЭМ!$A$33:$A$776,$A66,СВЦЭМ!$B$33:$B$776,K$47)+'СЕТ СН'!$G$12+СВЦЭМ!$D$10+'СЕТ СН'!$G$5-'СЕТ СН'!$G$20</f>
        <v>3583.33854088</v>
      </c>
      <c r="L66" s="36">
        <f>SUMIFS(СВЦЭМ!$C$33:$C$776,СВЦЭМ!$A$33:$A$776,$A66,СВЦЭМ!$B$33:$B$776,L$47)+'СЕТ СН'!$G$12+СВЦЭМ!$D$10+'СЕТ СН'!$G$5-'СЕТ СН'!$G$20</f>
        <v>3551.4820342399998</v>
      </c>
      <c r="M66" s="36">
        <f>SUMIFS(СВЦЭМ!$C$33:$C$776,СВЦЭМ!$A$33:$A$776,$A66,СВЦЭМ!$B$33:$B$776,M$47)+'СЕТ СН'!$G$12+СВЦЭМ!$D$10+'СЕТ СН'!$G$5-'СЕТ СН'!$G$20</f>
        <v>3523.9252229399999</v>
      </c>
      <c r="N66" s="36">
        <f>SUMIFS(СВЦЭМ!$C$33:$C$776,СВЦЭМ!$A$33:$A$776,$A66,СВЦЭМ!$B$33:$B$776,N$47)+'СЕТ СН'!$G$12+СВЦЭМ!$D$10+'СЕТ СН'!$G$5-'СЕТ СН'!$G$20</f>
        <v>3509.0064321499999</v>
      </c>
      <c r="O66" s="36">
        <f>SUMIFS(СВЦЭМ!$C$33:$C$776,СВЦЭМ!$A$33:$A$776,$A66,СВЦЭМ!$B$33:$B$776,O$47)+'СЕТ СН'!$G$12+СВЦЭМ!$D$10+'СЕТ СН'!$G$5-'СЕТ СН'!$G$20</f>
        <v>3514.95324175</v>
      </c>
      <c r="P66" s="36">
        <f>SUMIFS(СВЦЭМ!$C$33:$C$776,СВЦЭМ!$A$33:$A$776,$A66,СВЦЭМ!$B$33:$B$776,P$47)+'СЕТ СН'!$G$12+СВЦЭМ!$D$10+'СЕТ СН'!$G$5-'СЕТ СН'!$G$20</f>
        <v>3524.5123213299998</v>
      </c>
      <c r="Q66" s="36">
        <f>SUMIFS(СВЦЭМ!$C$33:$C$776,СВЦЭМ!$A$33:$A$776,$A66,СВЦЭМ!$B$33:$B$776,Q$47)+'СЕТ СН'!$G$12+СВЦЭМ!$D$10+'СЕТ СН'!$G$5-'СЕТ СН'!$G$20</f>
        <v>3525.4403506399999</v>
      </c>
      <c r="R66" s="36">
        <f>SUMIFS(СВЦЭМ!$C$33:$C$776,СВЦЭМ!$A$33:$A$776,$A66,СВЦЭМ!$B$33:$B$776,R$47)+'СЕТ СН'!$G$12+СВЦЭМ!$D$10+'СЕТ СН'!$G$5-'СЕТ СН'!$G$20</f>
        <v>3520.3836849700001</v>
      </c>
      <c r="S66" s="36">
        <f>SUMIFS(СВЦЭМ!$C$33:$C$776,СВЦЭМ!$A$33:$A$776,$A66,СВЦЭМ!$B$33:$B$776,S$47)+'СЕТ СН'!$G$12+СВЦЭМ!$D$10+'СЕТ СН'!$G$5-'СЕТ СН'!$G$20</f>
        <v>3521.7306226000001</v>
      </c>
      <c r="T66" s="36">
        <f>SUMIFS(СВЦЭМ!$C$33:$C$776,СВЦЭМ!$A$33:$A$776,$A66,СВЦЭМ!$B$33:$B$776,T$47)+'СЕТ СН'!$G$12+СВЦЭМ!$D$10+'СЕТ СН'!$G$5-'СЕТ СН'!$G$20</f>
        <v>3538.0675542999998</v>
      </c>
      <c r="U66" s="36">
        <f>SUMIFS(СВЦЭМ!$C$33:$C$776,СВЦЭМ!$A$33:$A$776,$A66,СВЦЭМ!$B$33:$B$776,U$47)+'СЕТ СН'!$G$12+СВЦЭМ!$D$10+'СЕТ СН'!$G$5-'СЕТ СН'!$G$20</f>
        <v>3533.3085989900001</v>
      </c>
      <c r="V66" s="36">
        <f>SUMIFS(СВЦЭМ!$C$33:$C$776,СВЦЭМ!$A$33:$A$776,$A66,СВЦЭМ!$B$33:$B$776,V$47)+'СЕТ СН'!$G$12+СВЦЭМ!$D$10+'СЕТ СН'!$G$5-'СЕТ СН'!$G$20</f>
        <v>3518.2293319299997</v>
      </c>
      <c r="W66" s="36">
        <f>SUMIFS(СВЦЭМ!$C$33:$C$776,СВЦЭМ!$A$33:$A$776,$A66,СВЦЭМ!$B$33:$B$776,W$47)+'СЕТ СН'!$G$12+СВЦЭМ!$D$10+'СЕТ СН'!$G$5-'СЕТ СН'!$G$20</f>
        <v>3508.2869392399998</v>
      </c>
      <c r="X66" s="36">
        <f>SUMIFS(СВЦЭМ!$C$33:$C$776,СВЦЭМ!$A$33:$A$776,$A66,СВЦЭМ!$B$33:$B$776,X$47)+'СЕТ СН'!$G$12+СВЦЭМ!$D$10+'СЕТ СН'!$G$5-'СЕТ СН'!$G$20</f>
        <v>3500.3160462000001</v>
      </c>
      <c r="Y66" s="36">
        <f>SUMIFS(СВЦЭМ!$C$33:$C$776,СВЦЭМ!$A$33:$A$776,$A66,СВЦЭМ!$B$33:$B$776,Y$47)+'СЕТ СН'!$G$12+СВЦЭМ!$D$10+'СЕТ СН'!$G$5-'СЕТ СН'!$G$20</f>
        <v>3497.7852271299998</v>
      </c>
    </row>
    <row r="67" spans="1:27" ht="15.75" x14ac:dyDescent="0.2">
      <c r="A67" s="35">
        <f t="shared" si="1"/>
        <v>44155</v>
      </c>
      <c r="B67" s="36">
        <f>SUMIFS(СВЦЭМ!$C$33:$C$776,СВЦЭМ!$A$33:$A$776,$A67,СВЦЭМ!$B$33:$B$776,B$47)+'СЕТ СН'!$G$12+СВЦЭМ!$D$10+'СЕТ СН'!$G$5-'СЕТ СН'!$G$20</f>
        <v>3569.8861220200001</v>
      </c>
      <c r="C67" s="36">
        <f>SUMIFS(СВЦЭМ!$C$33:$C$776,СВЦЭМ!$A$33:$A$776,$A67,СВЦЭМ!$B$33:$B$776,C$47)+'СЕТ СН'!$G$12+СВЦЭМ!$D$10+'СЕТ СН'!$G$5-'СЕТ СН'!$G$20</f>
        <v>3656.58600785</v>
      </c>
      <c r="D67" s="36">
        <f>SUMIFS(СВЦЭМ!$C$33:$C$776,СВЦЭМ!$A$33:$A$776,$A67,СВЦЭМ!$B$33:$B$776,D$47)+'СЕТ СН'!$G$12+СВЦЭМ!$D$10+'СЕТ СН'!$G$5-'СЕТ СН'!$G$20</f>
        <v>3703.7717542700002</v>
      </c>
      <c r="E67" s="36">
        <f>SUMIFS(СВЦЭМ!$C$33:$C$776,СВЦЭМ!$A$33:$A$776,$A67,СВЦЭМ!$B$33:$B$776,E$47)+'СЕТ СН'!$G$12+СВЦЭМ!$D$10+'СЕТ СН'!$G$5-'СЕТ СН'!$G$20</f>
        <v>3715.61861838</v>
      </c>
      <c r="F67" s="36">
        <f>SUMIFS(СВЦЭМ!$C$33:$C$776,СВЦЭМ!$A$33:$A$776,$A67,СВЦЭМ!$B$33:$B$776,F$47)+'СЕТ СН'!$G$12+СВЦЭМ!$D$10+'СЕТ СН'!$G$5-'СЕТ СН'!$G$20</f>
        <v>3711.0683909199997</v>
      </c>
      <c r="G67" s="36">
        <f>SUMIFS(СВЦЭМ!$C$33:$C$776,СВЦЭМ!$A$33:$A$776,$A67,СВЦЭМ!$B$33:$B$776,G$47)+'СЕТ СН'!$G$12+СВЦЭМ!$D$10+'СЕТ СН'!$G$5-'СЕТ СН'!$G$20</f>
        <v>3694.4356992499997</v>
      </c>
      <c r="H67" s="36">
        <f>SUMIFS(СВЦЭМ!$C$33:$C$776,СВЦЭМ!$A$33:$A$776,$A67,СВЦЭМ!$B$33:$B$776,H$47)+'СЕТ СН'!$G$12+СВЦЭМ!$D$10+'СЕТ СН'!$G$5-'СЕТ СН'!$G$20</f>
        <v>3649.5610905499998</v>
      </c>
      <c r="I67" s="36">
        <f>SUMIFS(СВЦЭМ!$C$33:$C$776,СВЦЭМ!$A$33:$A$776,$A67,СВЦЭМ!$B$33:$B$776,I$47)+'СЕТ СН'!$G$12+СВЦЭМ!$D$10+'СЕТ СН'!$G$5-'СЕТ СН'!$G$20</f>
        <v>3606.20336219</v>
      </c>
      <c r="J67" s="36">
        <f>SUMIFS(СВЦЭМ!$C$33:$C$776,СВЦЭМ!$A$33:$A$776,$A67,СВЦЭМ!$B$33:$B$776,J$47)+'СЕТ СН'!$G$12+СВЦЭМ!$D$10+'СЕТ СН'!$G$5-'СЕТ СН'!$G$20</f>
        <v>3588.8563469299997</v>
      </c>
      <c r="K67" s="36">
        <f>SUMIFS(СВЦЭМ!$C$33:$C$776,СВЦЭМ!$A$33:$A$776,$A67,СВЦЭМ!$B$33:$B$776,K$47)+'СЕТ СН'!$G$12+СВЦЭМ!$D$10+'СЕТ СН'!$G$5-'СЕТ СН'!$G$20</f>
        <v>3584.2509897999998</v>
      </c>
      <c r="L67" s="36">
        <f>SUMIFS(СВЦЭМ!$C$33:$C$776,СВЦЭМ!$A$33:$A$776,$A67,СВЦЭМ!$B$33:$B$776,L$47)+'СЕТ СН'!$G$12+СВЦЭМ!$D$10+'СЕТ СН'!$G$5-'СЕТ СН'!$G$20</f>
        <v>3562.2196023799997</v>
      </c>
      <c r="M67" s="36">
        <f>SUMIFS(СВЦЭМ!$C$33:$C$776,СВЦЭМ!$A$33:$A$776,$A67,СВЦЭМ!$B$33:$B$776,M$47)+'СЕТ СН'!$G$12+СВЦЭМ!$D$10+'СЕТ СН'!$G$5-'СЕТ СН'!$G$20</f>
        <v>3511.8746193900001</v>
      </c>
      <c r="N67" s="36">
        <f>SUMIFS(СВЦЭМ!$C$33:$C$776,СВЦЭМ!$A$33:$A$776,$A67,СВЦЭМ!$B$33:$B$776,N$47)+'СЕТ СН'!$G$12+СВЦЭМ!$D$10+'СЕТ СН'!$G$5-'СЕТ СН'!$G$20</f>
        <v>3499.19242545</v>
      </c>
      <c r="O67" s="36">
        <f>SUMIFS(СВЦЭМ!$C$33:$C$776,СВЦЭМ!$A$33:$A$776,$A67,СВЦЭМ!$B$33:$B$776,O$47)+'СЕТ СН'!$G$12+СВЦЭМ!$D$10+'СЕТ СН'!$G$5-'СЕТ СН'!$G$20</f>
        <v>3503.3067061800002</v>
      </c>
      <c r="P67" s="36">
        <f>SUMIFS(СВЦЭМ!$C$33:$C$776,СВЦЭМ!$A$33:$A$776,$A67,СВЦЭМ!$B$33:$B$776,P$47)+'СЕТ СН'!$G$12+СВЦЭМ!$D$10+'СЕТ СН'!$G$5-'СЕТ СН'!$G$20</f>
        <v>3513.56920528</v>
      </c>
      <c r="Q67" s="36">
        <f>SUMIFS(СВЦЭМ!$C$33:$C$776,СВЦЭМ!$A$33:$A$776,$A67,СВЦЭМ!$B$33:$B$776,Q$47)+'СЕТ СН'!$G$12+СВЦЭМ!$D$10+'СЕТ СН'!$G$5-'СЕТ СН'!$G$20</f>
        <v>3512.8029598499998</v>
      </c>
      <c r="R67" s="36">
        <f>SUMIFS(СВЦЭМ!$C$33:$C$776,СВЦЭМ!$A$33:$A$776,$A67,СВЦЭМ!$B$33:$B$776,R$47)+'СЕТ СН'!$G$12+СВЦЭМ!$D$10+'СЕТ СН'!$G$5-'СЕТ СН'!$G$20</f>
        <v>3506.8077236600002</v>
      </c>
      <c r="S67" s="36">
        <f>SUMIFS(СВЦЭМ!$C$33:$C$776,СВЦЭМ!$A$33:$A$776,$A67,СВЦЭМ!$B$33:$B$776,S$47)+'СЕТ СН'!$G$12+СВЦЭМ!$D$10+'СЕТ СН'!$G$5-'СЕТ СН'!$G$20</f>
        <v>3476.4986406799999</v>
      </c>
      <c r="T67" s="36">
        <f>SUMIFS(СВЦЭМ!$C$33:$C$776,СВЦЭМ!$A$33:$A$776,$A67,СВЦЭМ!$B$33:$B$776,T$47)+'СЕТ СН'!$G$12+СВЦЭМ!$D$10+'СЕТ СН'!$G$5-'СЕТ СН'!$G$20</f>
        <v>3463.29890729</v>
      </c>
      <c r="U67" s="36">
        <f>SUMIFS(СВЦЭМ!$C$33:$C$776,СВЦЭМ!$A$33:$A$776,$A67,СВЦЭМ!$B$33:$B$776,U$47)+'СЕТ СН'!$G$12+СВЦЭМ!$D$10+'СЕТ СН'!$G$5-'СЕТ СН'!$G$20</f>
        <v>3468.0037428099999</v>
      </c>
      <c r="V67" s="36">
        <f>SUMIFS(СВЦЭМ!$C$33:$C$776,СВЦЭМ!$A$33:$A$776,$A67,СВЦЭМ!$B$33:$B$776,V$47)+'СЕТ СН'!$G$12+СВЦЭМ!$D$10+'СЕТ СН'!$G$5-'СЕТ СН'!$G$20</f>
        <v>3475.8786659899997</v>
      </c>
      <c r="W67" s="36">
        <f>SUMIFS(СВЦЭМ!$C$33:$C$776,СВЦЭМ!$A$33:$A$776,$A67,СВЦЭМ!$B$33:$B$776,W$47)+'СЕТ СН'!$G$12+СВЦЭМ!$D$10+'СЕТ СН'!$G$5-'СЕТ СН'!$G$20</f>
        <v>3486.7244757600001</v>
      </c>
      <c r="X67" s="36">
        <f>SUMIFS(СВЦЭМ!$C$33:$C$776,СВЦЭМ!$A$33:$A$776,$A67,СВЦЭМ!$B$33:$B$776,X$47)+'СЕТ СН'!$G$12+СВЦЭМ!$D$10+'СЕТ СН'!$G$5-'СЕТ СН'!$G$20</f>
        <v>3486.98131762</v>
      </c>
      <c r="Y67" s="36">
        <f>SUMIFS(СВЦЭМ!$C$33:$C$776,СВЦЭМ!$A$33:$A$776,$A67,СВЦЭМ!$B$33:$B$776,Y$47)+'СЕТ СН'!$G$12+СВЦЭМ!$D$10+'СЕТ СН'!$G$5-'СЕТ СН'!$G$20</f>
        <v>3502.6914214799999</v>
      </c>
    </row>
    <row r="68" spans="1:27" ht="15.75" x14ac:dyDescent="0.2">
      <c r="A68" s="35">
        <f t="shared" si="1"/>
        <v>44156</v>
      </c>
      <c r="B68" s="36">
        <f>SUMIFS(СВЦЭМ!$C$33:$C$776,СВЦЭМ!$A$33:$A$776,$A68,СВЦЭМ!$B$33:$B$776,B$47)+'СЕТ СН'!$G$12+СВЦЭМ!$D$10+'СЕТ СН'!$G$5-'СЕТ СН'!$G$20</f>
        <v>3586.5001681599997</v>
      </c>
      <c r="C68" s="36">
        <f>SUMIFS(СВЦЭМ!$C$33:$C$776,СВЦЭМ!$A$33:$A$776,$A68,СВЦЭМ!$B$33:$B$776,C$47)+'СЕТ СН'!$G$12+СВЦЭМ!$D$10+'СЕТ СН'!$G$5-'СЕТ СН'!$G$20</f>
        <v>3635.2938686500001</v>
      </c>
      <c r="D68" s="36">
        <f>SUMIFS(СВЦЭМ!$C$33:$C$776,СВЦЭМ!$A$33:$A$776,$A68,СВЦЭМ!$B$33:$B$776,D$47)+'СЕТ СН'!$G$12+СВЦЭМ!$D$10+'СЕТ СН'!$G$5-'СЕТ СН'!$G$20</f>
        <v>3689.1298106200002</v>
      </c>
      <c r="E68" s="36">
        <f>SUMIFS(СВЦЭМ!$C$33:$C$776,СВЦЭМ!$A$33:$A$776,$A68,СВЦЭМ!$B$33:$B$776,E$47)+'СЕТ СН'!$G$12+СВЦЭМ!$D$10+'СЕТ СН'!$G$5-'СЕТ СН'!$G$20</f>
        <v>3692.3593060100002</v>
      </c>
      <c r="F68" s="36">
        <f>SUMIFS(СВЦЭМ!$C$33:$C$776,СВЦЭМ!$A$33:$A$776,$A68,СВЦЭМ!$B$33:$B$776,F$47)+'СЕТ СН'!$G$12+СВЦЭМ!$D$10+'СЕТ СН'!$G$5-'СЕТ СН'!$G$20</f>
        <v>3689.7966623000002</v>
      </c>
      <c r="G68" s="36">
        <f>SUMIFS(СВЦЭМ!$C$33:$C$776,СВЦЭМ!$A$33:$A$776,$A68,СВЦЭМ!$B$33:$B$776,G$47)+'СЕТ СН'!$G$12+СВЦЭМ!$D$10+'СЕТ СН'!$G$5-'СЕТ СН'!$G$20</f>
        <v>3675.2844187700002</v>
      </c>
      <c r="H68" s="36">
        <f>SUMIFS(СВЦЭМ!$C$33:$C$776,СВЦЭМ!$A$33:$A$776,$A68,СВЦЭМ!$B$33:$B$776,H$47)+'СЕТ СН'!$G$12+СВЦЭМ!$D$10+'СЕТ СН'!$G$5-'СЕТ СН'!$G$20</f>
        <v>3659.4861431099998</v>
      </c>
      <c r="I68" s="36">
        <f>SUMIFS(СВЦЭМ!$C$33:$C$776,СВЦЭМ!$A$33:$A$776,$A68,СВЦЭМ!$B$33:$B$776,I$47)+'СЕТ СН'!$G$12+СВЦЭМ!$D$10+'СЕТ СН'!$G$5-'СЕТ СН'!$G$20</f>
        <v>3627.8049188099999</v>
      </c>
      <c r="J68" s="36">
        <f>SUMIFS(СВЦЭМ!$C$33:$C$776,СВЦЭМ!$A$33:$A$776,$A68,СВЦЭМ!$B$33:$B$776,J$47)+'СЕТ СН'!$G$12+СВЦЭМ!$D$10+'СЕТ СН'!$G$5-'СЕТ СН'!$G$20</f>
        <v>3593.0890147099999</v>
      </c>
      <c r="K68" s="36">
        <f>SUMIFS(СВЦЭМ!$C$33:$C$776,СВЦЭМ!$A$33:$A$776,$A68,СВЦЭМ!$B$33:$B$776,K$47)+'СЕТ СН'!$G$12+СВЦЭМ!$D$10+'СЕТ СН'!$G$5-'СЕТ СН'!$G$20</f>
        <v>3564.5339516399999</v>
      </c>
      <c r="L68" s="36">
        <f>SUMIFS(СВЦЭМ!$C$33:$C$776,СВЦЭМ!$A$33:$A$776,$A68,СВЦЭМ!$B$33:$B$776,L$47)+'СЕТ СН'!$G$12+СВЦЭМ!$D$10+'СЕТ СН'!$G$5-'СЕТ СН'!$G$20</f>
        <v>3518.2695483699999</v>
      </c>
      <c r="M68" s="36">
        <f>SUMIFS(СВЦЭМ!$C$33:$C$776,СВЦЭМ!$A$33:$A$776,$A68,СВЦЭМ!$B$33:$B$776,M$47)+'СЕТ СН'!$G$12+СВЦЭМ!$D$10+'СЕТ СН'!$G$5-'СЕТ СН'!$G$20</f>
        <v>3476.68531201</v>
      </c>
      <c r="N68" s="36">
        <f>SUMIFS(СВЦЭМ!$C$33:$C$776,СВЦЭМ!$A$33:$A$776,$A68,СВЦЭМ!$B$33:$B$776,N$47)+'СЕТ СН'!$G$12+СВЦЭМ!$D$10+'СЕТ СН'!$G$5-'СЕТ СН'!$G$20</f>
        <v>3467.1780995300001</v>
      </c>
      <c r="O68" s="36">
        <f>SUMIFS(СВЦЭМ!$C$33:$C$776,СВЦЭМ!$A$33:$A$776,$A68,СВЦЭМ!$B$33:$B$776,O$47)+'СЕТ СН'!$G$12+СВЦЭМ!$D$10+'СЕТ СН'!$G$5-'СЕТ СН'!$G$20</f>
        <v>3472.4936553899997</v>
      </c>
      <c r="P68" s="36">
        <f>SUMIFS(СВЦЭМ!$C$33:$C$776,СВЦЭМ!$A$33:$A$776,$A68,СВЦЭМ!$B$33:$B$776,P$47)+'СЕТ СН'!$G$12+СВЦЭМ!$D$10+'СЕТ СН'!$G$5-'СЕТ СН'!$G$20</f>
        <v>3486.0825937300001</v>
      </c>
      <c r="Q68" s="36">
        <f>SUMIFS(СВЦЭМ!$C$33:$C$776,СВЦЭМ!$A$33:$A$776,$A68,СВЦЭМ!$B$33:$B$776,Q$47)+'СЕТ СН'!$G$12+СВЦЭМ!$D$10+'СЕТ СН'!$G$5-'СЕТ СН'!$G$20</f>
        <v>3472.8881010699997</v>
      </c>
      <c r="R68" s="36">
        <f>SUMIFS(СВЦЭМ!$C$33:$C$776,СВЦЭМ!$A$33:$A$776,$A68,СВЦЭМ!$B$33:$B$776,R$47)+'СЕТ СН'!$G$12+СВЦЭМ!$D$10+'СЕТ СН'!$G$5-'СЕТ СН'!$G$20</f>
        <v>3464.47311089</v>
      </c>
      <c r="S68" s="36">
        <f>SUMIFS(СВЦЭМ!$C$33:$C$776,СВЦЭМ!$A$33:$A$776,$A68,СВЦЭМ!$B$33:$B$776,S$47)+'СЕТ СН'!$G$12+СВЦЭМ!$D$10+'СЕТ СН'!$G$5-'СЕТ СН'!$G$20</f>
        <v>3439.40308822</v>
      </c>
      <c r="T68" s="36">
        <f>SUMIFS(СВЦЭМ!$C$33:$C$776,СВЦЭМ!$A$33:$A$776,$A68,СВЦЭМ!$B$33:$B$776,T$47)+'СЕТ СН'!$G$12+СВЦЭМ!$D$10+'СЕТ СН'!$G$5-'СЕТ СН'!$G$20</f>
        <v>3439.1177139500001</v>
      </c>
      <c r="U68" s="36">
        <f>SUMIFS(СВЦЭМ!$C$33:$C$776,СВЦЭМ!$A$33:$A$776,$A68,СВЦЭМ!$B$33:$B$776,U$47)+'СЕТ СН'!$G$12+СВЦЭМ!$D$10+'СЕТ СН'!$G$5-'СЕТ СН'!$G$20</f>
        <v>3437.7210784899999</v>
      </c>
      <c r="V68" s="36">
        <f>SUMIFS(СВЦЭМ!$C$33:$C$776,СВЦЭМ!$A$33:$A$776,$A68,СВЦЭМ!$B$33:$B$776,V$47)+'СЕТ СН'!$G$12+СВЦЭМ!$D$10+'СЕТ СН'!$G$5-'СЕТ СН'!$G$20</f>
        <v>3444.8679933799999</v>
      </c>
      <c r="W68" s="36">
        <f>SUMIFS(СВЦЭМ!$C$33:$C$776,СВЦЭМ!$A$33:$A$776,$A68,СВЦЭМ!$B$33:$B$776,W$47)+'СЕТ СН'!$G$12+СВЦЭМ!$D$10+'СЕТ СН'!$G$5-'СЕТ СН'!$G$20</f>
        <v>3459.3317999700002</v>
      </c>
      <c r="X68" s="36">
        <f>SUMIFS(СВЦЭМ!$C$33:$C$776,СВЦЭМ!$A$33:$A$776,$A68,СВЦЭМ!$B$33:$B$776,X$47)+'СЕТ СН'!$G$12+СВЦЭМ!$D$10+'СЕТ СН'!$G$5-'СЕТ СН'!$G$20</f>
        <v>3478.2014231399999</v>
      </c>
      <c r="Y68" s="36">
        <f>SUMIFS(СВЦЭМ!$C$33:$C$776,СВЦЭМ!$A$33:$A$776,$A68,СВЦЭМ!$B$33:$B$776,Y$47)+'СЕТ СН'!$G$12+СВЦЭМ!$D$10+'СЕТ СН'!$G$5-'СЕТ СН'!$G$20</f>
        <v>3513.0461960399998</v>
      </c>
    </row>
    <row r="69" spans="1:27" ht="15.75" x14ac:dyDescent="0.2">
      <c r="A69" s="35">
        <f t="shared" si="1"/>
        <v>44157</v>
      </c>
      <c r="B69" s="36">
        <f>SUMIFS(СВЦЭМ!$C$33:$C$776,СВЦЭМ!$A$33:$A$776,$A69,СВЦЭМ!$B$33:$B$776,B$47)+'СЕТ СН'!$G$12+СВЦЭМ!$D$10+'СЕТ СН'!$G$5-'СЕТ СН'!$G$20</f>
        <v>3557.2313116599998</v>
      </c>
      <c r="C69" s="36">
        <f>SUMIFS(СВЦЭМ!$C$33:$C$776,СВЦЭМ!$A$33:$A$776,$A69,СВЦЭМ!$B$33:$B$776,C$47)+'СЕТ СН'!$G$12+СВЦЭМ!$D$10+'СЕТ СН'!$G$5-'СЕТ СН'!$G$20</f>
        <v>3639.0503194799999</v>
      </c>
      <c r="D69" s="36">
        <f>SUMIFS(СВЦЭМ!$C$33:$C$776,СВЦЭМ!$A$33:$A$776,$A69,СВЦЭМ!$B$33:$B$776,D$47)+'СЕТ СН'!$G$12+СВЦЭМ!$D$10+'СЕТ СН'!$G$5-'СЕТ СН'!$G$20</f>
        <v>3692.37293301</v>
      </c>
      <c r="E69" s="36">
        <f>SUMIFS(СВЦЭМ!$C$33:$C$776,СВЦЭМ!$A$33:$A$776,$A69,СВЦЭМ!$B$33:$B$776,E$47)+'СЕТ СН'!$G$12+СВЦЭМ!$D$10+'СЕТ СН'!$G$5-'СЕТ СН'!$G$20</f>
        <v>3698.1411757799997</v>
      </c>
      <c r="F69" s="36">
        <f>SUMIFS(СВЦЭМ!$C$33:$C$776,СВЦЭМ!$A$33:$A$776,$A69,СВЦЭМ!$B$33:$B$776,F$47)+'СЕТ СН'!$G$12+СВЦЭМ!$D$10+'СЕТ СН'!$G$5-'СЕТ СН'!$G$20</f>
        <v>3695.9769239799998</v>
      </c>
      <c r="G69" s="36">
        <f>SUMIFS(СВЦЭМ!$C$33:$C$776,СВЦЭМ!$A$33:$A$776,$A69,СВЦЭМ!$B$33:$B$776,G$47)+'СЕТ СН'!$G$12+СВЦЭМ!$D$10+'СЕТ СН'!$G$5-'СЕТ СН'!$G$20</f>
        <v>3684.8942412000001</v>
      </c>
      <c r="H69" s="36">
        <f>SUMIFS(СВЦЭМ!$C$33:$C$776,СВЦЭМ!$A$33:$A$776,$A69,СВЦЭМ!$B$33:$B$776,H$47)+'СЕТ СН'!$G$12+СВЦЭМ!$D$10+'СЕТ СН'!$G$5-'СЕТ СН'!$G$20</f>
        <v>3665.3954197100002</v>
      </c>
      <c r="I69" s="36">
        <f>SUMIFS(СВЦЭМ!$C$33:$C$776,СВЦЭМ!$A$33:$A$776,$A69,СВЦЭМ!$B$33:$B$776,I$47)+'СЕТ СН'!$G$12+СВЦЭМ!$D$10+'СЕТ СН'!$G$5-'СЕТ СН'!$G$20</f>
        <v>3639.3332205699999</v>
      </c>
      <c r="J69" s="36">
        <f>SUMIFS(СВЦЭМ!$C$33:$C$776,СВЦЭМ!$A$33:$A$776,$A69,СВЦЭМ!$B$33:$B$776,J$47)+'СЕТ СН'!$G$12+СВЦЭМ!$D$10+'СЕТ СН'!$G$5-'СЕТ СН'!$G$20</f>
        <v>3606.5959388299998</v>
      </c>
      <c r="K69" s="36">
        <f>SUMIFS(СВЦЭМ!$C$33:$C$776,СВЦЭМ!$A$33:$A$776,$A69,СВЦЭМ!$B$33:$B$776,K$47)+'СЕТ СН'!$G$12+СВЦЭМ!$D$10+'СЕТ СН'!$G$5-'СЕТ СН'!$G$20</f>
        <v>3586.4261414399998</v>
      </c>
      <c r="L69" s="36">
        <f>SUMIFS(СВЦЭМ!$C$33:$C$776,СВЦЭМ!$A$33:$A$776,$A69,СВЦЭМ!$B$33:$B$776,L$47)+'СЕТ СН'!$G$12+СВЦЭМ!$D$10+'СЕТ СН'!$G$5-'СЕТ СН'!$G$20</f>
        <v>3539.3933857900001</v>
      </c>
      <c r="M69" s="36">
        <f>SUMIFS(СВЦЭМ!$C$33:$C$776,СВЦЭМ!$A$33:$A$776,$A69,СВЦЭМ!$B$33:$B$776,M$47)+'СЕТ СН'!$G$12+СВЦЭМ!$D$10+'СЕТ СН'!$G$5-'СЕТ СН'!$G$20</f>
        <v>3483.2832085800001</v>
      </c>
      <c r="N69" s="36">
        <f>SUMIFS(СВЦЭМ!$C$33:$C$776,СВЦЭМ!$A$33:$A$776,$A69,СВЦЭМ!$B$33:$B$776,N$47)+'СЕТ СН'!$G$12+СВЦЭМ!$D$10+'СЕТ СН'!$G$5-'СЕТ СН'!$G$20</f>
        <v>3477.9189613600001</v>
      </c>
      <c r="O69" s="36">
        <f>SUMIFS(СВЦЭМ!$C$33:$C$776,СВЦЭМ!$A$33:$A$776,$A69,СВЦЭМ!$B$33:$B$776,O$47)+'СЕТ СН'!$G$12+СВЦЭМ!$D$10+'СЕТ СН'!$G$5-'СЕТ СН'!$G$20</f>
        <v>3486.9427808099999</v>
      </c>
      <c r="P69" s="36">
        <f>SUMIFS(СВЦЭМ!$C$33:$C$776,СВЦЭМ!$A$33:$A$776,$A69,СВЦЭМ!$B$33:$B$776,P$47)+'СЕТ СН'!$G$12+СВЦЭМ!$D$10+'СЕТ СН'!$G$5-'СЕТ СН'!$G$20</f>
        <v>3493.24340609</v>
      </c>
      <c r="Q69" s="36">
        <f>SUMIFS(СВЦЭМ!$C$33:$C$776,СВЦЭМ!$A$33:$A$776,$A69,СВЦЭМ!$B$33:$B$776,Q$47)+'СЕТ СН'!$G$12+СВЦЭМ!$D$10+'СЕТ СН'!$G$5-'СЕТ СН'!$G$20</f>
        <v>3489.2214205199998</v>
      </c>
      <c r="R69" s="36">
        <f>SUMIFS(СВЦЭМ!$C$33:$C$776,СВЦЭМ!$A$33:$A$776,$A69,СВЦЭМ!$B$33:$B$776,R$47)+'СЕТ СН'!$G$12+СВЦЭМ!$D$10+'СЕТ СН'!$G$5-'СЕТ СН'!$G$20</f>
        <v>3484.7195766699997</v>
      </c>
      <c r="S69" s="36">
        <f>SUMIFS(СВЦЭМ!$C$33:$C$776,СВЦЭМ!$A$33:$A$776,$A69,СВЦЭМ!$B$33:$B$776,S$47)+'СЕТ СН'!$G$12+СВЦЭМ!$D$10+'СЕТ СН'!$G$5-'СЕТ СН'!$G$20</f>
        <v>3477.6477606099998</v>
      </c>
      <c r="T69" s="36">
        <f>SUMIFS(СВЦЭМ!$C$33:$C$776,СВЦЭМ!$A$33:$A$776,$A69,СВЦЭМ!$B$33:$B$776,T$47)+'СЕТ СН'!$G$12+СВЦЭМ!$D$10+'СЕТ СН'!$G$5-'СЕТ СН'!$G$20</f>
        <v>3441.8326018600001</v>
      </c>
      <c r="U69" s="36">
        <f>SUMIFS(СВЦЭМ!$C$33:$C$776,СВЦЭМ!$A$33:$A$776,$A69,СВЦЭМ!$B$33:$B$776,U$47)+'СЕТ СН'!$G$12+СВЦЭМ!$D$10+'СЕТ СН'!$G$5-'СЕТ СН'!$G$20</f>
        <v>3441.6548081800001</v>
      </c>
      <c r="V69" s="36">
        <f>SUMIFS(СВЦЭМ!$C$33:$C$776,СВЦЭМ!$A$33:$A$776,$A69,СВЦЭМ!$B$33:$B$776,V$47)+'СЕТ СН'!$G$12+СВЦЭМ!$D$10+'СЕТ СН'!$G$5-'СЕТ СН'!$G$20</f>
        <v>3446.7228830399999</v>
      </c>
      <c r="W69" s="36">
        <f>SUMIFS(СВЦЭМ!$C$33:$C$776,СВЦЭМ!$A$33:$A$776,$A69,СВЦЭМ!$B$33:$B$776,W$47)+'СЕТ СН'!$G$12+СВЦЭМ!$D$10+'СЕТ СН'!$G$5-'СЕТ СН'!$G$20</f>
        <v>3477.7222688399997</v>
      </c>
      <c r="X69" s="36">
        <f>SUMIFS(СВЦЭМ!$C$33:$C$776,СВЦЭМ!$A$33:$A$776,$A69,СВЦЭМ!$B$33:$B$776,X$47)+'СЕТ СН'!$G$12+СВЦЭМ!$D$10+'СЕТ СН'!$G$5-'СЕТ СН'!$G$20</f>
        <v>3493.4119078899998</v>
      </c>
      <c r="Y69" s="36">
        <f>SUMIFS(СВЦЭМ!$C$33:$C$776,СВЦЭМ!$A$33:$A$776,$A69,СВЦЭМ!$B$33:$B$776,Y$47)+'СЕТ СН'!$G$12+СВЦЭМ!$D$10+'СЕТ СН'!$G$5-'СЕТ СН'!$G$20</f>
        <v>3516.2579121899998</v>
      </c>
    </row>
    <row r="70" spans="1:27" ht="15.75" x14ac:dyDescent="0.2">
      <c r="A70" s="35">
        <f t="shared" si="1"/>
        <v>44158</v>
      </c>
      <c r="B70" s="36">
        <f>SUMIFS(СВЦЭМ!$C$33:$C$776,СВЦЭМ!$A$33:$A$776,$A70,СВЦЭМ!$B$33:$B$776,B$47)+'СЕТ СН'!$G$12+СВЦЭМ!$D$10+'СЕТ СН'!$G$5-'СЕТ СН'!$G$20</f>
        <v>3526.8783890700001</v>
      </c>
      <c r="C70" s="36">
        <f>SUMIFS(СВЦЭМ!$C$33:$C$776,СВЦЭМ!$A$33:$A$776,$A70,СВЦЭМ!$B$33:$B$776,C$47)+'СЕТ СН'!$G$12+СВЦЭМ!$D$10+'СЕТ СН'!$G$5-'СЕТ СН'!$G$20</f>
        <v>3575.0332565799999</v>
      </c>
      <c r="D70" s="36">
        <f>SUMIFS(СВЦЭМ!$C$33:$C$776,СВЦЭМ!$A$33:$A$776,$A70,СВЦЭМ!$B$33:$B$776,D$47)+'СЕТ СН'!$G$12+СВЦЭМ!$D$10+'СЕТ СН'!$G$5-'СЕТ СН'!$G$20</f>
        <v>3614.7640265599998</v>
      </c>
      <c r="E70" s="36">
        <f>SUMIFS(СВЦЭМ!$C$33:$C$776,СВЦЭМ!$A$33:$A$776,$A70,СВЦЭМ!$B$33:$B$776,E$47)+'СЕТ СН'!$G$12+СВЦЭМ!$D$10+'СЕТ СН'!$G$5-'СЕТ СН'!$G$20</f>
        <v>3617.76963062</v>
      </c>
      <c r="F70" s="36">
        <f>SUMIFS(СВЦЭМ!$C$33:$C$776,СВЦЭМ!$A$33:$A$776,$A70,СВЦЭМ!$B$33:$B$776,F$47)+'СЕТ СН'!$G$12+СВЦЭМ!$D$10+'СЕТ СН'!$G$5-'СЕТ СН'!$G$20</f>
        <v>3615.5027135599998</v>
      </c>
      <c r="G70" s="36">
        <f>SUMIFS(СВЦЭМ!$C$33:$C$776,СВЦЭМ!$A$33:$A$776,$A70,СВЦЭМ!$B$33:$B$776,G$47)+'СЕТ СН'!$G$12+СВЦЭМ!$D$10+'СЕТ СН'!$G$5-'СЕТ СН'!$G$20</f>
        <v>3615.61285615</v>
      </c>
      <c r="H70" s="36">
        <f>SUMIFS(СВЦЭМ!$C$33:$C$776,СВЦЭМ!$A$33:$A$776,$A70,СВЦЭМ!$B$33:$B$776,H$47)+'СЕТ СН'!$G$12+СВЦЭМ!$D$10+'СЕТ СН'!$G$5-'СЕТ СН'!$G$20</f>
        <v>3617.9335438200001</v>
      </c>
      <c r="I70" s="36">
        <f>SUMIFS(СВЦЭМ!$C$33:$C$776,СВЦЭМ!$A$33:$A$776,$A70,СВЦЭМ!$B$33:$B$776,I$47)+'СЕТ СН'!$G$12+СВЦЭМ!$D$10+'СЕТ СН'!$G$5-'СЕТ СН'!$G$20</f>
        <v>3606.5151264799997</v>
      </c>
      <c r="J70" s="36">
        <f>SUMIFS(СВЦЭМ!$C$33:$C$776,СВЦЭМ!$A$33:$A$776,$A70,СВЦЭМ!$B$33:$B$776,J$47)+'СЕТ СН'!$G$12+СВЦЭМ!$D$10+'СЕТ СН'!$G$5-'СЕТ СН'!$G$20</f>
        <v>3597.1812777999999</v>
      </c>
      <c r="K70" s="36">
        <f>SUMIFS(СВЦЭМ!$C$33:$C$776,СВЦЭМ!$A$33:$A$776,$A70,СВЦЭМ!$B$33:$B$776,K$47)+'СЕТ СН'!$G$12+СВЦЭМ!$D$10+'СЕТ СН'!$G$5-'СЕТ СН'!$G$20</f>
        <v>3615.9636542600001</v>
      </c>
      <c r="L70" s="36">
        <f>SUMIFS(СВЦЭМ!$C$33:$C$776,СВЦЭМ!$A$33:$A$776,$A70,СВЦЭМ!$B$33:$B$776,L$47)+'СЕТ СН'!$G$12+СВЦЭМ!$D$10+'СЕТ СН'!$G$5-'СЕТ СН'!$G$20</f>
        <v>3590.0154204800001</v>
      </c>
      <c r="M70" s="36">
        <f>SUMIFS(СВЦЭМ!$C$33:$C$776,СВЦЭМ!$A$33:$A$776,$A70,СВЦЭМ!$B$33:$B$776,M$47)+'СЕТ СН'!$G$12+СВЦЭМ!$D$10+'СЕТ СН'!$G$5-'СЕТ СН'!$G$20</f>
        <v>3534.6636869100003</v>
      </c>
      <c r="N70" s="36">
        <f>SUMIFS(СВЦЭМ!$C$33:$C$776,СВЦЭМ!$A$33:$A$776,$A70,СВЦЭМ!$B$33:$B$776,N$47)+'СЕТ СН'!$G$12+СВЦЭМ!$D$10+'СЕТ СН'!$G$5-'СЕТ СН'!$G$20</f>
        <v>3514.8882768399999</v>
      </c>
      <c r="O70" s="36">
        <f>SUMIFS(СВЦЭМ!$C$33:$C$776,СВЦЭМ!$A$33:$A$776,$A70,СВЦЭМ!$B$33:$B$776,O$47)+'СЕТ СН'!$G$12+СВЦЭМ!$D$10+'СЕТ СН'!$G$5-'СЕТ СН'!$G$20</f>
        <v>3524.3201653699998</v>
      </c>
      <c r="P70" s="36">
        <f>SUMIFS(СВЦЭМ!$C$33:$C$776,СВЦЭМ!$A$33:$A$776,$A70,СВЦЭМ!$B$33:$B$776,P$47)+'СЕТ СН'!$G$12+СВЦЭМ!$D$10+'СЕТ СН'!$G$5-'СЕТ СН'!$G$20</f>
        <v>3530.87678134</v>
      </c>
      <c r="Q70" s="36">
        <f>SUMIFS(СВЦЭМ!$C$33:$C$776,СВЦЭМ!$A$33:$A$776,$A70,СВЦЭМ!$B$33:$B$776,Q$47)+'СЕТ СН'!$G$12+СВЦЭМ!$D$10+'СЕТ СН'!$G$5-'СЕТ СН'!$G$20</f>
        <v>3530.8562675200001</v>
      </c>
      <c r="R70" s="36">
        <f>SUMIFS(СВЦЭМ!$C$33:$C$776,СВЦЭМ!$A$33:$A$776,$A70,СВЦЭМ!$B$33:$B$776,R$47)+'СЕТ СН'!$G$12+СВЦЭМ!$D$10+'СЕТ СН'!$G$5-'СЕТ СН'!$G$20</f>
        <v>3519.5480541299999</v>
      </c>
      <c r="S70" s="36">
        <f>SUMIFS(СВЦЭМ!$C$33:$C$776,СВЦЭМ!$A$33:$A$776,$A70,СВЦЭМ!$B$33:$B$776,S$47)+'СЕТ СН'!$G$12+СВЦЭМ!$D$10+'СЕТ СН'!$G$5-'СЕТ СН'!$G$20</f>
        <v>3504.5660167400001</v>
      </c>
      <c r="T70" s="36">
        <f>SUMIFS(СВЦЭМ!$C$33:$C$776,СВЦЭМ!$A$33:$A$776,$A70,СВЦЭМ!$B$33:$B$776,T$47)+'СЕТ СН'!$G$12+СВЦЭМ!$D$10+'СЕТ СН'!$G$5-'СЕТ СН'!$G$20</f>
        <v>3491.1063244100001</v>
      </c>
      <c r="U70" s="36">
        <f>SUMIFS(СВЦЭМ!$C$33:$C$776,СВЦЭМ!$A$33:$A$776,$A70,СВЦЭМ!$B$33:$B$776,U$47)+'СЕТ СН'!$G$12+СВЦЭМ!$D$10+'СЕТ СН'!$G$5-'СЕТ СН'!$G$20</f>
        <v>3487.4578140499998</v>
      </c>
      <c r="V70" s="36">
        <f>SUMIFS(СВЦЭМ!$C$33:$C$776,СВЦЭМ!$A$33:$A$776,$A70,СВЦЭМ!$B$33:$B$776,V$47)+'СЕТ СН'!$G$12+СВЦЭМ!$D$10+'СЕТ СН'!$G$5-'СЕТ СН'!$G$20</f>
        <v>3497.89624731</v>
      </c>
      <c r="W70" s="36">
        <f>SUMIFS(СВЦЭМ!$C$33:$C$776,СВЦЭМ!$A$33:$A$776,$A70,СВЦЭМ!$B$33:$B$776,W$47)+'СЕТ СН'!$G$12+СВЦЭМ!$D$10+'СЕТ СН'!$G$5-'СЕТ СН'!$G$20</f>
        <v>3511.4898064199997</v>
      </c>
      <c r="X70" s="36">
        <f>SUMIFS(СВЦЭМ!$C$33:$C$776,СВЦЭМ!$A$33:$A$776,$A70,СВЦЭМ!$B$33:$B$776,X$47)+'СЕТ СН'!$G$12+СВЦЭМ!$D$10+'СЕТ СН'!$G$5-'СЕТ СН'!$G$20</f>
        <v>3505.8212057299997</v>
      </c>
      <c r="Y70" s="36">
        <f>SUMIFS(СВЦЭМ!$C$33:$C$776,СВЦЭМ!$A$33:$A$776,$A70,СВЦЭМ!$B$33:$B$776,Y$47)+'СЕТ СН'!$G$12+СВЦЭМ!$D$10+'СЕТ СН'!$G$5-'СЕТ СН'!$G$20</f>
        <v>3525.5134576800001</v>
      </c>
    </row>
    <row r="71" spans="1:27" ht="15.75" x14ac:dyDescent="0.2">
      <c r="A71" s="35">
        <f t="shared" si="1"/>
        <v>44159</v>
      </c>
      <c r="B71" s="36">
        <f>SUMIFS(СВЦЭМ!$C$33:$C$776,СВЦЭМ!$A$33:$A$776,$A71,СВЦЭМ!$B$33:$B$776,B$47)+'СЕТ СН'!$G$12+СВЦЭМ!$D$10+'СЕТ СН'!$G$5-'СЕТ СН'!$G$20</f>
        <v>3538.9046403500001</v>
      </c>
      <c r="C71" s="36">
        <f>SUMIFS(СВЦЭМ!$C$33:$C$776,СВЦЭМ!$A$33:$A$776,$A71,СВЦЭМ!$B$33:$B$776,C$47)+'СЕТ СН'!$G$12+СВЦЭМ!$D$10+'СЕТ СН'!$G$5-'СЕТ СН'!$G$20</f>
        <v>3621.4334056100001</v>
      </c>
      <c r="D71" s="36">
        <f>SUMIFS(СВЦЭМ!$C$33:$C$776,СВЦЭМ!$A$33:$A$776,$A71,СВЦЭМ!$B$33:$B$776,D$47)+'СЕТ СН'!$G$12+СВЦЭМ!$D$10+'СЕТ СН'!$G$5-'СЕТ СН'!$G$20</f>
        <v>3680.9624497099999</v>
      </c>
      <c r="E71" s="36">
        <f>SUMIFS(СВЦЭМ!$C$33:$C$776,СВЦЭМ!$A$33:$A$776,$A71,СВЦЭМ!$B$33:$B$776,E$47)+'СЕТ СН'!$G$12+СВЦЭМ!$D$10+'СЕТ СН'!$G$5-'СЕТ СН'!$G$20</f>
        <v>3698.2192016600002</v>
      </c>
      <c r="F71" s="36">
        <f>SUMIFS(СВЦЭМ!$C$33:$C$776,СВЦЭМ!$A$33:$A$776,$A71,СВЦЭМ!$B$33:$B$776,F$47)+'СЕТ СН'!$G$12+СВЦЭМ!$D$10+'СЕТ СН'!$G$5-'СЕТ СН'!$G$20</f>
        <v>3696.6573784100001</v>
      </c>
      <c r="G71" s="36">
        <f>SUMIFS(СВЦЭМ!$C$33:$C$776,СВЦЭМ!$A$33:$A$776,$A71,СВЦЭМ!$B$33:$B$776,G$47)+'СЕТ СН'!$G$12+СВЦЭМ!$D$10+'СЕТ СН'!$G$5-'СЕТ СН'!$G$20</f>
        <v>3683.15533581</v>
      </c>
      <c r="H71" s="36">
        <f>SUMIFS(СВЦЭМ!$C$33:$C$776,СВЦЭМ!$A$33:$A$776,$A71,СВЦЭМ!$B$33:$B$776,H$47)+'СЕТ СН'!$G$12+СВЦЭМ!$D$10+'СЕТ СН'!$G$5-'СЕТ СН'!$G$20</f>
        <v>3644.4117077700002</v>
      </c>
      <c r="I71" s="36">
        <f>SUMIFS(СВЦЭМ!$C$33:$C$776,СВЦЭМ!$A$33:$A$776,$A71,СВЦЭМ!$B$33:$B$776,I$47)+'СЕТ СН'!$G$12+СВЦЭМ!$D$10+'СЕТ СН'!$G$5-'СЕТ СН'!$G$20</f>
        <v>3591.4706514899999</v>
      </c>
      <c r="J71" s="36">
        <f>SUMIFS(СВЦЭМ!$C$33:$C$776,СВЦЭМ!$A$33:$A$776,$A71,СВЦЭМ!$B$33:$B$776,J$47)+'СЕТ СН'!$G$12+СВЦЭМ!$D$10+'СЕТ СН'!$G$5-'СЕТ СН'!$G$20</f>
        <v>3562.2908201099999</v>
      </c>
      <c r="K71" s="36">
        <f>SUMIFS(СВЦЭМ!$C$33:$C$776,СВЦЭМ!$A$33:$A$776,$A71,СВЦЭМ!$B$33:$B$776,K$47)+'СЕТ СН'!$G$12+СВЦЭМ!$D$10+'СЕТ СН'!$G$5-'СЕТ СН'!$G$20</f>
        <v>3560.9645911299999</v>
      </c>
      <c r="L71" s="36">
        <f>SUMIFS(СВЦЭМ!$C$33:$C$776,СВЦЭМ!$A$33:$A$776,$A71,СВЦЭМ!$B$33:$B$776,L$47)+'СЕТ СН'!$G$12+СВЦЭМ!$D$10+'СЕТ СН'!$G$5-'СЕТ СН'!$G$20</f>
        <v>3528.8089173600001</v>
      </c>
      <c r="M71" s="36">
        <f>SUMIFS(СВЦЭМ!$C$33:$C$776,СВЦЭМ!$A$33:$A$776,$A71,СВЦЭМ!$B$33:$B$776,M$47)+'СЕТ СН'!$G$12+СВЦЭМ!$D$10+'СЕТ СН'!$G$5-'СЕТ СН'!$G$20</f>
        <v>3477.6264043900001</v>
      </c>
      <c r="N71" s="36">
        <f>SUMIFS(СВЦЭМ!$C$33:$C$776,СВЦЭМ!$A$33:$A$776,$A71,СВЦЭМ!$B$33:$B$776,N$47)+'СЕТ СН'!$G$12+СВЦЭМ!$D$10+'СЕТ СН'!$G$5-'СЕТ СН'!$G$20</f>
        <v>3469.9595604300002</v>
      </c>
      <c r="O71" s="36">
        <f>SUMIFS(СВЦЭМ!$C$33:$C$776,СВЦЭМ!$A$33:$A$776,$A71,СВЦЭМ!$B$33:$B$776,O$47)+'СЕТ СН'!$G$12+СВЦЭМ!$D$10+'СЕТ СН'!$G$5-'СЕТ СН'!$G$20</f>
        <v>3489.6735901100001</v>
      </c>
      <c r="P71" s="36">
        <f>SUMIFS(СВЦЭМ!$C$33:$C$776,СВЦЭМ!$A$33:$A$776,$A71,СВЦЭМ!$B$33:$B$776,P$47)+'СЕТ СН'!$G$12+СВЦЭМ!$D$10+'СЕТ СН'!$G$5-'СЕТ СН'!$G$20</f>
        <v>3505.1165065999999</v>
      </c>
      <c r="Q71" s="36">
        <f>SUMIFS(СВЦЭМ!$C$33:$C$776,СВЦЭМ!$A$33:$A$776,$A71,СВЦЭМ!$B$33:$B$776,Q$47)+'СЕТ СН'!$G$12+СВЦЭМ!$D$10+'СЕТ СН'!$G$5-'СЕТ СН'!$G$20</f>
        <v>3513.2751479500002</v>
      </c>
      <c r="R71" s="36">
        <f>SUMIFS(СВЦЭМ!$C$33:$C$776,СВЦЭМ!$A$33:$A$776,$A71,СВЦЭМ!$B$33:$B$776,R$47)+'СЕТ СН'!$G$12+СВЦЭМ!$D$10+'СЕТ СН'!$G$5-'СЕТ СН'!$G$20</f>
        <v>3522.4329444200002</v>
      </c>
      <c r="S71" s="36">
        <f>SUMIFS(СВЦЭМ!$C$33:$C$776,СВЦЭМ!$A$33:$A$776,$A71,СВЦЭМ!$B$33:$B$776,S$47)+'СЕТ СН'!$G$12+СВЦЭМ!$D$10+'СЕТ СН'!$G$5-'СЕТ СН'!$G$20</f>
        <v>3509.81498182</v>
      </c>
      <c r="T71" s="36">
        <f>SUMIFS(СВЦЭМ!$C$33:$C$776,СВЦЭМ!$A$33:$A$776,$A71,СВЦЭМ!$B$33:$B$776,T$47)+'СЕТ СН'!$G$12+СВЦЭМ!$D$10+'СЕТ СН'!$G$5-'СЕТ СН'!$G$20</f>
        <v>3473.49319702</v>
      </c>
      <c r="U71" s="36">
        <f>SUMIFS(СВЦЭМ!$C$33:$C$776,СВЦЭМ!$A$33:$A$776,$A71,СВЦЭМ!$B$33:$B$776,U$47)+'СЕТ СН'!$G$12+СВЦЭМ!$D$10+'СЕТ СН'!$G$5-'СЕТ СН'!$G$20</f>
        <v>3457.2258497299999</v>
      </c>
      <c r="V71" s="36">
        <f>SUMIFS(СВЦЭМ!$C$33:$C$776,СВЦЭМ!$A$33:$A$776,$A71,СВЦЭМ!$B$33:$B$776,V$47)+'СЕТ СН'!$G$12+СВЦЭМ!$D$10+'СЕТ СН'!$G$5-'СЕТ СН'!$G$20</f>
        <v>3465.7371316700001</v>
      </c>
      <c r="W71" s="36">
        <f>SUMIFS(СВЦЭМ!$C$33:$C$776,СВЦЭМ!$A$33:$A$776,$A71,СВЦЭМ!$B$33:$B$776,W$47)+'СЕТ СН'!$G$12+СВЦЭМ!$D$10+'СЕТ СН'!$G$5-'СЕТ СН'!$G$20</f>
        <v>3475.9581759000002</v>
      </c>
      <c r="X71" s="36">
        <f>SUMIFS(СВЦЭМ!$C$33:$C$776,СВЦЭМ!$A$33:$A$776,$A71,СВЦЭМ!$B$33:$B$776,X$47)+'СЕТ СН'!$G$12+СВЦЭМ!$D$10+'СЕТ СН'!$G$5-'СЕТ СН'!$G$20</f>
        <v>3476.49309614</v>
      </c>
      <c r="Y71" s="36">
        <f>SUMIFS(СВЦЭМ!$C$33:$C$776,СВЦЭМ!$A$33:$A$776,$A71,СВЦЭМ!$B$33:$B$776,Y$47)+'СЕТ СН'!$G$12+СВЦЭМ!$D$10+'СЕТ СН'!$G$5-'СЕТ СН'!$G$20</f>
        <v>3502.0860409100001</v>
      </c>
    </row>
    <row r="72" spans="1:27" ht="15.75" x14ac:dyDescent="0.2">
      <c r="A72" s="35">
        <f t="shared" si="1"/>
        <v>44160</v>
      </c>
      <c r="B72" s="36">
        <f>SUMIFS(СВЦЭМ!$C$33:$C$776,СВЦЭМ!$A$33:$A$776,$A72,СВЦЭМ!$B$33:$B$776,B$47)+'СЕТ СН'!$G$12+СВЦЭМ!$D$10+'СЕТ СН'!$G$5-'СЕТ СН'!$G$20</f>
        <v>3539.5077229999997</v>
      </c>
      <c r="C72" s="36">
        <f>SUMIFS(СВЦЭМ!$C$33:$C$776,СВЦЭМ!$A$33:$A$776,$A72,СВЦЭМ!$B$33:$B$776,C$47)+'СЕТ СН'!$G$12+СВЦЭМ!$D$10+'СЕТ СН'!$G$5-'СЕТ СН'!$G$20</f>
        <v>3614.2948943800002</v>
      </c>
      <c r="D72" s="36">
        <f>SUMIFS(СВЦЭМ!$C$33:$C$776,СВЦЭМ!$A$33:$A$776,$A72,СВЦЭМ!$B$33:$B$776,D$47)+'СЕТ СН'!$G$12+СВЦЭМ!$D$10+'СЕТ СН'!$G$5-'СЕТ СН'!$G$20</f>
        <v>3665.2359993599998</v>
      </c>
      <c r="E72" s="36">
        <f>SUMIFS(СВЦЭМ!$C$33:$C$776,СВЦЭМ!$A$33:$A$776,$A72,СВЦЭМ!$B$33:$B$776,E$47)+'СЕТ СН'!$G$12+СВЦЭМ!$D$10+'СЕТ СН'!$G$5-'СЕТ СН'!$G$20</f>
        <v>3673.73700181</v>
      </c>
      <c r="F72" s="36">
        <f>SUMIFS(СВЦЭМ!$C$33:$C$776,СВЦЭМ!$A$33:$A$776,$A72,СВЦЭМ!$B$33:$B$776,F$47)+'СЕТ СН'!$G$12+СВЦЭМ!$D$10+'СЕТ СН'!$G$5-'СЕТ СН'!$G$20</f>
        <v>3668.0759776599998</v>
      </c>
      <c r="G72" s="36">
        <f>SUMIFS(СВЦЭМ!$C$33:$C$776,СВЦЭМ!$A$33:$A$776,$A72,СВЦЭМ!$B$33:$B$776,G$47)+'СЕТ СН'!$G$12+СВЦЭМ!$D$10+'СЕТ СН'!$G$5-'СЕТ СН'!$G$20</f>
        <v>3657.6396651599998</v>
      </c>
      <c r="H72" s="36">
        <f>SUMIFS(СВЦЭМ!$C$33:$C$776,СВЦЭМ!$A$33:$A$776,$A72,СВЦЭМ!$B$33:$B$776,H$47)+'СЕТ СН'!$G$12+СВЦЭМ!$D$10+'СЕТ СН'!$G$5-'СЕТ СН'!$G$20</f>
        <v>3634.6545043799997</v>
      </c>
      <c r="I72" s="36">
        <f>SUMIFS(СВЦЭМ!$C$33:$C$776,СВЦЭМ!$A$33:$A$776,$A72,СВЦЭМ!$B$33:$B$776,I$47)+'СЕТ СН'!$G$12+СВЦЭМ!$D$10+'СЕТ СН'!$G$5-'СЕТ СН'!$G$20</f>
        <v>3598.52378933</v>
      </c>
      <c r="J72" s="36">
        <f>SUMIFS(СВЦЭМ!$C$33:$C$776,СВЦЭМ!$A$33:$A$776,$A72,СВЦЭМ!$B$33:$B$776,J$47)+'СЕТ СН'!$G$12+СВЦЭМ!$D$10+'СЕТ СН'!$G$5-'СЕТ СН'!$G$20</f>
        <v>3582.90436912</v>
      </c>
      <c r="K72" s="36">
        <f>SUMIFS(СВЦЭМ!$C$33:$C$776,СВЦЭМ!$A$33:$A$776,$A72,СВЦЭМ!$B$33:$B$776,K$47)+'СЕТ СН'!$G$12+СВЦЭМ!$D$10+'СЕТ СН'!$G$5-'СЕТ СН'!$G$20</f>
        <v>3575.0212826699999</v>
      </c>
      <c r="L72" s="36">
        <f>SUMIFS(СВЦЭМ!$C$33:$C$776,СВЦЭМ!$A$33:$A$776,$A72,СВЦЭМ!$B$33:$B$776,L$47)+'СЕТ СН'!$G$12+СВЦЭМ!$D$10+'СЕТ СН'!$G$5-'СЕТ СН'!$G$20</f>
        <v>3544.7316257900002</v>
      </c>
      <c r="M72" s="36">
        <f>SUMIFS(СВЦЭМ!$C$33:$C$776,СВЦЭМ!$A$33:$A$776,$A72,СВЦЭМ!$B$33:$B$776,M$47)+'СЕТ СН'!$G$12+СВЦЭМ!$D$10+'СЕТ СН'!$G$5-'СЕТ СН'!$G$20</f>
        <v>3495.16007962</v>
      </c>
      <c r="N72" s="36">
        <f>SUMIFS(СВЦЭМ!$C$33:$C$776,СВЦЭМ!$A$33:$A$776,$A72,СВЦЭМ!$B$33:$B$776,N$47)+'СЕТ СН'!$G$12+СВЦЭМ!$D$10+'СЕТ СН'!$G$5-'СЕТ СН'!$G$20</f>
        <v>3481.4753953700001</v>
      </c>
      <c r="O72" s="36">
        <f>SUMIFS(СВЦЭМ!$C$33:$C$776,СВЦЭМ!$A$33:$A$776,$A72,СВЦЭМ!$B$33:$B$776,O$47)+'СЕТ СН'!$G$12+СВЦЭМ!$D$10+'СЕТ СН'!$G$5-'СЕТ СН'!$G$20</f>
        <v>3497.34877345</v>
      </c>
      <c r="P72" s="36">
        <f>SUMIFS(СВЦЭМ!$C$33:$C$776,СВЦЭМ!$A$33:$A$776,$A72,СВЦЭМ!$B$33:$B$776,P$47)+'СЕТ СН'!$G$12+СВЦЭМ!$D$10+'СЕТ СН'!$G$5-'СЕТ СН'!$G$20</f>
        <v>3507.7796765100002</v>
      </c>
      <c r="Q72" s="36">
        <f>SUMIFS(СВЦЭМ!$C$33:$C$776,СВЦЭМ!$A$33:$A$776,$A72,СВЦЭМ!$B$33:$B$776,Q$47)+'СЕТ СН'!$G$12+СВЦЭМ!$D$10+'СЕТ СН'!$G$5-'СЕТ СН'!$G$20</f>
        <v>3506.5294397600001</v>
      </c>
      <c r="R72" s="36">
        <f>SUMIFS(СВЦЭМ!$C$33:$C$776,СВЦЭМ!$A$33:$A$776,$A72,СВЦЭМ!$B$33:$B$776,R$47)+'СЕТ СН'!$G$12+СВЦЭМ!$D$10+'СЕТ СН'!$G$5-'СЕТ СН'!$G$20</f>
        <v>3506.1874886599999</v>
      </c>
      <c r="S72" s="36">
        <f>SUMIFS(СВЦЭМ!$C$33:$C$776,СВЦЭМ!$A$33:$A$776,$A72,СВЦЭМ!$B$33:$B$776,S$47)+'СЕТ СН'!$G$12+СВЦЭМ!$D$10+'СЕТ СН'!$G$5-'СЕТ СН'!$G$20</f>
        <v>3493.36279848</v>
      </c>
      <c r="T72" s="36">
        <f>SUMIFS(СВЦЭМ!$C$33:$C$776,СВЦЭМ!$A$33:$A$776,$A72,СВЦЭМ!$B$33:$B$776,T$47)+'СЕТ СН'!$G$12+СВЦЭМ!$D$10+'СЕТ СН'!$G$5-'СЕТ СН'!$G$20</f>
        <v>3505.6334694100001</v>
      </c>
      <c r="U72" s="36">
        <f>SUMIFS(СВЦЭМ!$C$33:$C$776,СВЦЭМ!$A$33:$A$776,$A72,СВЦЭМ!$B$33:$B$776,U$47)+'СЕТ СН'!$G$12+СВЦЭМ!$D$10+'СЕТ СН'!$G$5-'СЕТ СН'!$G$20</f>
        <v>3500.6760170299999</v>
      </c>
      <c r="V72" s="36">
        <f>SUMIFS(СВЦЭМ!$C$33:$C$776,СВЦЭМ!$A$33:$A$776,$A72,СВЦЭМ!$B$33:$B$776,V$47)+'СЕТ СН'!$G$12+СВЦЭМ!$D$10+'СЕТ СН'!$G$5-'СЕТ СН'!$G$20</f>
        <v>3487.6639974499999</v>
      </c>
      <c r="W72" s="36">
        <f>SUMIFS(СВЦЭМ!$C$33:$C$776,СВЦЭМ!$A$33:$A$776,$A72,СВЦЭМ!$B$33:$B$776,W$47)+'СЕТ СН'!$G$12+СВЦЭМ!$D$10+'СЕТ СН'!$G$5-'СЕТ СН'!$G$20</f>
        <v>3492.2907329600002</v>
      </c>
      <c r="X72" s="36">
        <f>SUMIFS(СВЦЭМ!$C$33:$C$776,СВЦЭМ!$A$33:$A$776,$A72,СВЦЭМ!$B$33:$B$776,X$47)+'СЕТ СН'!$G$12+СВЦЭМ!$D$10+'СЕТ СН'!$G$5-'СЕТ СН'!$G$20</f>
        <v>3506.3963776199998</v>
      </c>
      <c r="Y72" s="36">
        <f>SUMIFS(СВЦЭМ!$C$33:$C$776,СВЦЭМ!$A$33:$A$776,$A72,СВЦЭМ!$B$33:$B$776,Y$47)+'СЕТ СН'!$G$12+СВЦЭМ!$D$10+'СЕТ СН'!$G$5-'СЕТ СН'!$G$20</f>
        <v>3525.2880400599997</v>
      </c>
    </row>
    <row r="73" spans="1:27" ht="15.75" x14ac:dyDescent="0.2">
      <c r="A73" s="35">
        <f t="shared" si="1"/>
        <v>44161</v>
      </c>
      <c r="B73" s="36">
        <f>SUMIFS(СВЦЭМ!$C$33:$C$776,СВЦЭМ!$A$33:$A$776,$A73,СВЦЭМ!$B$33:$B$776,B$47)+'СЕТ СН'!$G$12+СВЦЭМ!$D$10+'СЕТ СН'!$G$5-'СЕТ СН'!$G$20</f>
        <v>3521.5758390700003</v>
      </c>
      <c r="C73" s="36">
        <f>SUMIFS(СВЦЭМ!$C$33:$C$776,СВЦЭМ!$A$33:$A$776,$A73,СВЦЭМ!$B$33:$B$776,C$47)+'СЕТ СН'!$G$12+СВЦЭМ!$D$10+'СЕТ СН'!$G$5-'СЕТ СН'!$G$20</f>
        <v>3598.6435228199998</v>
      </c>
      <c r="D73" s="36">
        <f>SUMIFS(СВЦЭМ!$C$33:$C$776,СВЦЭМ!$A$33:$A$776,$A73,СВЦЭМ!$B$33:$B$776,D$47)+'СЕТ СН'!$G$12+СВЦЭМ!$D$10+'СЕТ СН'!$G$5-'СЕТ СН'!$G$20</f>
        <v>3655.7718778500002</v>
      </c>
      <c r="E73" s="36">
        <f>SUMIFS(СВЦЭМ!$C$33:$C$776,СВЦЭМ!$A$33:$A$776,$A73,СВЦЭМ!$B$33:$B$776,E$47)+'СЕТ СН'!$G$12+СВЦЭМ!$D$10+'СЕТ СН'!$G$5-'СЕТ СН'!$G$20</f>
        <v>3664.48392573</v>
      </c>
      <c r="F73" s="36">
        <f>SUMIFS(СВЦЭМ!$C$33:$C$776,СВЦЭМ!$A$33:$A$776,$A73,СВЦЭМ!$B$33:$B$776,F$47)+'СЕТ СН'!$G$12+СВЦЭМ!$D$10+'СЕТ СН'!$G$5-'СЕТ СН'!$G$20</f>
        <v>3657.2154765499999</v>
      </c>
      <c r="G73" s="36">
        <f>SUMIFS(СВЦЭМ!$C$33:$C$776,СВЦЭМ!$A$33:$A$776,$A73,СВЦЭМ!$B$33:$B$776,G$47)+'СЕТ СН'!$G$12+СВЦЭМ!$D$10+'СЕТ СН'!$G$5-'СЕТ СН'!$G$20</f>
        <v>3636.7641425299998</v>
      </c>
      <c r="H73" s="36">
        <f>SUMIFS(СВЦЭМ!$C$33:$C$776,СВЦЭМ!$A$33:$A$776,$A73,СВЦЭМ!$B$33:$B$776,H$47)+'СЕТ СН'!$G$12+СВЦЭМ!$D$10+'СЕТ СН'!$G$5-'СЕТ СН'!$G$20</f>
        <v>3609.5791690300002</v>
      </c>
      <c r="I73" s="36">
        <f>SUMIFS(СВЦЭМ!$C$33:$C$776,СВЦЭМ!$A$33:$A$776,$A73,СВЦЭМ!$B$33:$B$776,I$47)+'СЕТ СН'!$G$12+СВЦЭМ!$D$10+'СЕТ СН'!$G$5-'СЕТ СН'!$G$20</f>
        <v>3578.0506258</v>
      </c>
      <c r="J73" s="36">
        <f>SUMIFS(СВЦЭМ!$C$33:$C$776,СВЦЭМ!$A$33:$A$776,$A73,СВЦЭМ!$B$33:$B$776,J$47)+'СЕТ СН'!$G$12+СВЦЭМ!$D$10+'СЕТ СН'!$G$5-'СЕТ СН'!$G$20</f>
        <v>3559.1843970300001</v>
      </c>
      <c r="K73" s="36">
        <f>SUMIFS(СВЦЭМ!$C$33:$C$776,СВЦЭМ!$A$33:$A$776,$A73,СВЦЭМ!$B$33:$B$776,K$47)+'СЕТ СН'!$G$12+СВЦЭМ!$D$10+'СЕТ СН'!$G$5-'СЕТ СН'!$G$20</f>
        <v>3561.7618006600001</v>
      </c>
      <c r="L73" s="36">
        <f>SUMIFS(СВЦЭМ!$C$33:$C$776,СВЦЭМ!$A$33:$A$776,$A73,СВЦЭМ!$B$33:$B$776,L$47)+'СЕТ СН'!$G$12+СВЦЭМ!$D$10+'СЕТ СН'!$G$5-'СЕТ СН'!$G$20</f>
        <v>3533.7194203999998</v>
      </c>
      <c r="M73" s="36">
        <f>SUMIFS(СВЦЭМ!$C$33:$C$776,СВЦЭМ!$A$33:$A$776,$A73,СВЦЭМ!$B$33:$B$776,M$47)+'СЕТ СН'!$G$12+СВЦЭМ!$D$10+'СЕТ СН'!$G$5-'СЕТ СН'!$G$20</f>
        <v>3495.8176468399997</v>
      </c>
      <c r="N73" s="36">
        <f>SUMIFS(СВЦЭМ!$C$33:$C$776,СВЦЭМ!$A$33:$A$776,$A73,СВЦЭМ!$B$33:$B$776,N$47)+'СЕТ СН'!$G$12+СВЦЭМ!$D$10+'СЕТ СН'!$G$5-'СЕТ СН'!$G$20</f>
        <v>3503.5533680999997</v>
      </c>
      <c r="O73" s="36">
        <f>SUMIFS(СВЦЭМ!$C$33:$C$776,СВЦЭМ!$A$33:$A$776,$A73,СВЦЭМ!$B$33:$B$776,O$47)+'СЕТ СН'!$G$12+СВЦЭМ!$D$10+'СЕТ СН'!$G$5-'СЕТ СН'!$G$20</f>
        <v>3507.7705050999998</v>
      </c>
      <c r="P73" s="36">
        <f>SUMIFS(СВЦЭМ!$C$33:$C$776,СВЦЭМ!$A$33:$A$776,$A73,СВЦЭМ!$B$33:$B$776,P$47)+'СЕТ СН'!$G$12+СВЦЭМ!$D$10+'СЕТ СН'!$G$5-'СЕТ СН'!$G$20</f>
        <v>3513.10010827</v>
      </c>
      <c r="Q73" s="36">
        <f>SUMIFS(СВЦЭМ!$C$33:$C$776,СВЦЭМ!$A$33:$A$776,$A73,СВЦЭМ!$B$33:$B$776,Q$47)+'СЕТ СН'!$G$12+СВЦЭМ!$D$10+'СЕТ СН'!$G$5-'СЕТ СН'!$G$20</f>
        <v>3514.3796128899999</v>
      </c>
      <c r="R73" s="36">
        <f>SUMIFS(СВЦЭМ!$C$33:$C$776,СВЦЭМ!$A$33:$A$776,$A73,СВЦЭМ!$B$33:$B$776,R$47)+'СЕТ СН'!$G$12+СВЦЭМ!$D$10+'СЕТ СН'!$G$5-'СЕТ СН'!$G$20</f>
        <v>3502.0987864899998</v>
      </c>
      <c r="S73" s="36">
        <f>SUMIFS(СВЦЭМ!$C$33:$C$776,СВЦЭМ!$A$33:$A$776,$A73,СВЦЭМ!$B$33:$B$776,S$47)+'СЕТ СН'!$G$12+СВЦЭМ!$D$10+'СЕТ СН'!$G$5-'СЕТ СН'!$G$20</f>
        <v>3483.4440569500002</v>
      </c>
      <c r="T73" s="36">
        <f>SUMIFS(СВЦЭМ!$C$33:$C$776,СВЦЭМ!$A$33:$A$776,$A73,СВЦЭМ!$B$33:$B$776,T$47)+'СЕТ СН'!$G$12+СВЦЭМ!$D$10+'СЕТ СН'!$G$5-'СЕТ СН'!$G$20</f>
        <v>3500.0974127499999</v>
      </c>
      <c r="U73" s="36">
        <f>SUMIFS(СВЦЭМ!$C$33:$C$776,СВЦЭМ!$A$33:$A$776,$A73,СВЦЭМ!$B$33:$B$776,U$47)+'СЕТ СН'!$G$12+СВЦЭМ!$D$10+'СЕТ СН'!$G$5-'СЕТ СН'!$G$20</f>
        <v>3490.37358649</v>
      </c>
      <c r="V73" s="36">
        <f>SUMIFS(СВЦЭМ!$C$33:$C$776,СВЦЭМ!$A$33:$A$776,$A73,СВЦЭМ!$B$33:$B$776,V$47)+'СЕТ СН'!$G$12+СВЦЭМ!$D$10+'СЕТ СН'!$G$5-'СЕТ СН'!$G$20</f>
        <v>3476.56198107</v>
      </c>
      <c r="W73" s="36">
        <f>SUMIFS(СВЦЭМ!$C$33:$C$776,СВЦЭМ!$A$33:$A$776,$A73,СВЦЭМ!$B$33:$B$776,W$47)+'СЕТ СН'!$G$12+СВЦЭМ!$D$10+'СЕТ СН'!$G$5-'СЕТ СН'!$G$20</f>
        <v>3501.1780158699999</v>
      </c>
      <c r="X73" s="36">
        <f>SUMIFS(СВЦЭМ!$C$33:$C$776,СВЦЭМ!$A$33:$A$776,$A73,СВЦЭМ!$B$33:$B$776,X$47)+'СЕТ СН'!$G$12+СВЦЭМ!$D$10+'СЕТ СН'!$G$5-'СЕТ СН'!$G$20</f>
        <v>3509.2015745099998</v>
      </c>
      <c r="Y73" s="36">
        <f>SUMIFS(СВЦЭМ!$C$33:$C$776,СВЦЭМ!$A$33:$A$776,$A73,СВЦЭМ!$B$33:$B$776,Y$47)+'СЕТ СН'!$G$12+СВЦЭМ!$D$10+'СЕТ СН'!$G$5-'СЕТ СН'!$G$20</f>
        <v>3523.1188773700001</v>
      </c>
    </row>
    <row r="74" spans="1:27" ht="15.75" x14ac:dyDescent="0.2">
      <c r="A74" s="35">
        <f t="shared" si="1"/>
        <v>44162</v>
      </c>
      <c r="B74" s="36">
        <f>SUMIFS(СВЦЭМ!$C$33:$C$776,СВЦЭМ!$A$33:$A$776,$A74,СВЦЭМ!$B$33:$B$776,B$47)+'СЕТ СН'!$G$12+СВЦЭМ!$D$10+'СЕТ СН'!$G$5-'СЕТ СН'!$G$20</f>
        <v>3525.1237647799999</v>
      </c>
      <c r="C74" s="36">
        <f>SUMIFS(СВЦЭМ!$C$33:$C$776,СВЦЭМ!$A$33:$A$776,$A74,СВЦЭМ!$B$33:$B$776,C$47)+'СЕТ СН'!$G$12+СВЦЭМ!$D$10+'СЕТ СН'!$G$5-'СЕТ СН'!$G$20</f>
        <v>3607.3353260700001</v>
      </c>
      <c r="D74" s="36">
        <f>SUMIFS(СВЦЭМ!$C$33:$C$776,СВЦЭМ!$A$33:$A$776,$A74,СВЦЭМ!$B$33:$B$776,D$47)+'СЕТ СН'!$G$12+СВЦЭМ!$D$10+'СЕТ СН'!$G$5-'СЕТ СН'!$G$20</f>
        <v>3666.55631623</v>
      </c>
      <c r="E74" s="36">
        <f>SUMIFS(СВЦЭМ!$C$33:$C$776,СВЦЭМ!$A$33:$A$776,$A74,СВЦЭМ!$B$33:$B$776,E$47)+'СЕТ СН'!$G$12+СВЦЭМ!$D$10+'СЕТ СН'!$G$5-'СЕТ СН'!$G$20</f>
        <v>3677.9207236399998</v>
      </c>
      <c r="F74" s="36">
        <f>SUMIFS(СВЦЭМ!$C$33:$C$776,СВЦЭМ!$A$33:$A$776,$A74,СВЦЭМ!$B$33:$B$776,F$47)+'СЕТ СН'!$G$12+СВЦЭМ!$D$10+'СЕТ СН'!$G$5-'СЕТ СН'!$G$20</f>
        <v>3680.6794185799999</v>
      </c>
      <c r="G74" s="36">
        <f>SUMIFS(СВЦЭМ!$C$33:$C$776,СВЦЭМ!$A$33:$A$776,$A74,СВЦЭМ!$B$33:$B$776,G$47)+'СЕТ СН'!$G$12+СВЦЭМ!$D$10+'СЕТ СН'!$G$5-'СЕТ СН'!$G$20</f>
        <v>3668.70298998</v>
      </c>
      <c r="H74" s="36">
        <f>SUMIFS(СВЦЭМ!$C$33:$C$776,СВЦЭМ!$A$33:$A$776,$A74,СВЦЭМ!$B$33:$B$776,H$47)+'СЕТ СН'!$G$12+СВЦЭМ!$D$10+'СЕТ СН'!$G$5-'СЕТ СН'!$G$20</f>
        <v>3623.4854263299999</v>
      </c>
      <c r="I74" s="36">
        <f>SUMIFS(СВЦЭМ!$C$33:$C$776,СВЦЭМ!$A$33:$A$776,$A74,СВЦЭМ!$B$33:$B$776,I$47)+'СЕТ СН'!$G$12+СВЦЭМ!$D$10+'СЕТ СН'!$G$5-'СЕТ СН'!$G$20</f>
        <v>3587.5512866700001</v>
      </c>
      <c r="J74" s="36">
        <f>SUMIFS(СВЦЭМ!$C$33:$C$776,СВЦЭМ!$A$33:$A$776,$A74,СВЦЭМ!$B$33:$B$776,J$47)+'СЕТ СН'!$G$12+СВЦЭМ!$D$10+'СЕТ СН'!$G$5-'СЕТ СН'!$G$20</f>
        <v>3580.6194277200002</v>
      </c>
      <c r="K74" s="36">
        <f>SUMIFS(СВЦЭМ!$C$33:$C$776,СВЦЭМ!$A$33:$A$776,$A74,СВЦЭМ!$B$33:$B$776,K$47)+'СЕТ СН'!$G$12+СВЦЭМ!$D$10+'СЕТ СН'!$G$5-'СЕТ СН'!$G$20</f>
        <v>3583.3962588499999</v>
      </c>
      <c r="L74" s="36">
        <f>SUMIFS(СВЦЭМ!$C$33:$C$776,СВЦЭМ!$A$33:$A$776,$A74,СВЦЭМ!$B$33:$B$776,L$47)+'СЕТ СН'!$G$12+СВЦЭМ!$D$10+'СЕТ СН'!$G$5-'СЕТ СН'!$G$20</f>
        <v>3554.3854283700002</v>
      </c>
      <c r="M74" s="36">
        <f>SUMIFS(СВЦЭМ!$C$33:$C$776,СВЦЭМ!$A$33:$A$776,$A74,СВЦЭМ!$B$33:$B$776,M$47)+'СЕТ СН'!$G$12+СВЦЭМ!$D$10+'СЕТ СН'!$G$5-'СЕТ СН'!$G$20</f>
        <v>3502.5443003299997</v>
      </c>
      <c r="N74" s="36">
        <f>SUMIFS(СВЦЭМ!$C$33:$C$776,СВЦЭМ!$A$33:$A$776,$A74,СВЦЭМ!$B$33:$B$776,N$47)+'СЕТ СН'!$G$12+СВЦЭМ!$D$10+'СЕТ СН'!$G$5-'СЕТ СН'!$G$20</f>
        <v>3487.65054577</v>
      </c>
      <c r="O74" s="36">
        <f>SUMIFS(СВЦЭМ!$C$33:$C$776,СВЦЭМ!$A$33:$A$776,$A74,СВЦЭМ!$B$33:$B$776,O$47)+'СЕТ СН'!$G$12+СВЦЭМ!$D$10+'СЕТ СН'!$G$5-'СЕТ СН'!$G$20</f>
        <v>3489.2804246800001</v>
      </c>
      <c r="P74" s="36">
        <f>SUMIFS(СВЦЭМ!$C$33:$C$776,СВЦЭМ!$A$33:$A$776,$A74,СВЦЭМ!$B$33:$B$776,P$47)+'СЕТ СН'!$G$12+СВЦЭМ!$D$10+'СЕТ СН'!$G$5-'СЕТ СН'!$G$20</f>
        <v>3504.0869106099999</v>
      </c>
      <c r="Q74" s="36">
        <f>SUMIFS(СВЦЭМ!$C$33:$C$776,СВЦЭМ!$A$33:$A$776,$A74,СВЦЭМ!$B$33:$B$776,Q$47)+'СЕТ СН'!$G$12+СВЦЭМ!$D$10+'СЕТ СН'!$G$5-'СЕТ СН'!$G$20</f>
        <v>3512.5506332699997</v>
      </c>
      <c r="R74" s="36">
        <f>SUMIFS(СВЦЭМ!$C$33:$C$776,СВЦЭМ!$A$33:$A$776,$A74,СВЦЭМ!$B$33:$B$776,R$47)+'СЕТ СН'!$G$12+СВЦЭМ!$D$10+'СЕТ СН'!$G$5-'СЕТ СН'!$G$20</f>
        <v>3508.61948188</v>
      </c>
      <c r="S74" s="36">
        <f>SUMIFS(СВЦЭМ!$C$33:$C$776,СВЦЭМ!$A$33:$A$776,$A74,СВЦЭМ!$B$33:$B$776,S$47)+'СЕТ СН'!$G$12+СВЦЭМ!$D$10+'СЕТ СН'!$G$5-'СЕТ СН'!$G$20</f>
        <v>3487.2329093600001</v>
      </c>
      <c r="T74" s="36">
        <f>SUMIFS(СВЦЭМ!$C$33:$C$776,СВЦЭМ!$A$33:$A$776,$A74,СВЦЭМ!$B$33:$B$776,T$47)+'СЕТ СН'!$G$12+СВЦЭМ!$D$10+'СЕТ СН'!$G$5-'СЕТ СН'!$G$20</f>
        <v>3468.0638345500001</v>
      </c>
      <c r="U74" s="36">
        <f>SUMIFS(СВЦЭМ!$C$33:$C$776,СВЦЭМ!$A$33:$A$776,$A74,СВЦЭМ!$B$33:$B$776,U$47)+'СЕТ СН'!$G$12+СВЦЭМ!$D$10+'СЕТ СН'!$G$5-'СЕТ СН'!$G$20</f>
        <v>3468.0402084500001</v>
      </c>
      <c r="V74" s="36">
        <f>SUMIFS(СВЦЭМ!$C$33:$C$776,СВЦЭМ!$A$33:$A$776,$A74,СВЦЭМ!$B$33:$B$776,V$47)+'СЕТ СН'!$G$12+СВЦЭМ!$D$10+'СЕТ СН'!$G$5-'СЕТ СН'!$G$20</f>
        <v>3466.8713535799998</v>
      </c>
      <c r="W74" s="36">
        <f>SUMIFS(СВЦЭМ!$C$33:$C$776,СВЦЭМ!$A$33:$A$776,$A74,СВЦЭМ!$B$33:$B$776,W$47)+'СЕТ СН'!$G$12+СВЦЭМ!$D$10+'СЕТ СН'!$G$5-'СЕТ СН'!$G$20</f>
        <v>3481.0563675100002</v>
      </c>
      <c r="X74" s="36">
        <f>SUMIFS(СВЦЭМ!$C$33:$C$776,СВЦЭМ!$A$33:$A$776,$A74,СВЦЭМ!$B$33:$B$776,X$47)+'СЕТ СН'!$G$12+СВЦЭМ!$D$10+'СЕТ СН'!$G$5-'СЕТ СН'!$G$20</f>
        <v>3493.2380279600002</v>
      </c>
      <c r="Y74" s="36">
        <f>SUMIFS(СВЦЭМ!$C$33:$C$776,СВЦЭМ!$A$33:$A$776,$A74,СВЦЭМ!$B$33:$B$776,Y$47)+'СЕТ СН'!$G$12+СВЦЭМ!$D$10+'СЕТ СН'!$G$5-'СЕТ СН'!$G$20</f>
        <v>3514.4617106400001</v>
      </c>
    </row>
    <row r="75" spans="1:27" ht="15.75" x14ac:dyDescent="0.2">
      <c r="A75" s="35">
        <f t="shared" si="1"/>
        <v>44163</v>
      </c>
      <c r="B75" s="36">
        <f>SUMIFS(СВЦЭМ!$C$33:$C$776,СВЦЭМ!$A$33:$A$776,$A75,СВЦЭМ!$B$33:$B$776,B$47)+'СЕТ СН'!$G$12+СВЦЭМ!$D$10+'СЕТ СН'!$G$5-'СЕТ СН'!$G$20</f>
        <v>3538.2588448500001</v>
      </c>
      <c r="C75" s="36">
        <f>SUMIFS(СВЦЭМ!$C$33:$C$776,СВЦЭМ!$A$33:$A$776,$A75,СВЦЭМ!$B$33:$B$776,C$47)+'СЕТ СН'!$G$12+СВЦЭМ!$D$10+'СЕТ СН'!$G$5-'СЕТ СН'!$G$20</f>
        <v>3606.2552338599999</v>
      </c>
      <c r="D75" s="36">
        <f>SUMIFS(СВЦЭМ!$C$33:$C$776,СВЦЭМ!$A$33:$A$776,$A75,СВЦЭМ!$B$33:$B$776,D$47)+'СЕТ СН'!$G$12+СВЦЭМ!$D$10+'СЕТ СН'!$G$5-'СЕТ СН'!$G$20</f>
        <v>3652.8131858299998</v>
      </c>
      <c r="E75" s="36">
        <f>SUMIFS(СВЦЭМ!$C$33:$C$776,СВЦЭМ!$A$33:$A$776,$A75,СВЦЭМ!$B$33:$B$776,E$47)+'СЕТ СН'!$G$12+СВЦЭМ!$D$10+'СЕТ СН'!$G$5-'СЕТ СН'!$G$20</f>
        <v>3658.94685721</v>
      </c>
      <c r="F75" s="36">
        <f>SUMIFS(СВЦЭМ!$C$33:$C$776,СВЦЭМ!$A$33:$A$776,$A75,СВЦЭМ!$B$33:$B$776,F$47)+'СЕТ СН'!$G$12+СВЦЭМ!$D$10+'СЕТ СН'!$G$5-'СЕТ СН'!$G$20</f>
        <v>3658.7294172500001</v>
      </c>
      <c r="G75" s="36">
        <f>SUMIFS(СВЦЭМ!$C$33:$C$776,СВЦЭМ!$A$33:$A$776,$A75,СВЦЭМ!$B$33:$B$776,G$47)+'СЕТ СН'!$G$12+СВЦЭМ!$D$10+'СЕТ СН'!$G$5-'СЕТ СН'!$G$20</f>
        <v>3654.1648928</v>
      </c>
      <c r="H75" s="36">
        <f>SUMIFS(СВЦЭМ!$C$33:$C$776,СВЦЭМ!$A$33:$A$776,$A75,СВЦЭМ!$B$33:$B$776,H$47)+'СЕТ СН'!$G$12+СВЦЭМ!$D$10+'СЕТ СН'!$G$5-'СЕТ СН'!$G$20</f>
        <v>3639.00121089</v>
      </c>
      <c r="I75" s="36">
        <f>SUMIFS(СВЦЭМ!$C$33:$C$776,СВЦЭМ!$A$33:$A$776,$A75,СВЦЭМ!$B$33:$B$776,I$47)+'СЕТ СН'!$G$12+СВЦЭМ!$D$10+'СЕТ СН'!$G$5-'СЕТ СН'!$G$20</f>
        <v>3622.0935440600001</v>
      </c>
      <c r="J75" s="36">
        <f>SUMIFS(СВЦЭМ!$C$33:$C$776,СВЦЭМ!$A$33:$A$776,$A75,СВЦЭМ!$B$33:$B$776,J$47)+'СЕТ СН'!$G$12+СВЦЭМ!$D$10+'СЕТ СН'!$G$5-'СЕТ СН'!$G$20</f>
        <v>3600.2601737099999</v>
      </c>
      <c r="K75" s="36">
        <f>SUMIFS(СВЦЭМ!$C$33:$C$776,СВЦЭМ!$A$33:$A$776,$A75,СВЦЭМ!$B$33:$B$776,K$47)+'СЕТ СН'!$G$12+СВЦЭМ!$D$10+'СЕТ СН'!$G$5-'СЕТ СН'!$G$20</f>
        <v>3583.7555539</v>
      </c>
      <c r="L75" s="36">
        <f>SUMIFS(СВЦЭМ!$C$33:$C$776,СВЦЭМ!$A$33:$A$776,$A75,СВЦЭМ!$B$33:$B$776,L$47)+'СЕТ СН'!$G$12+СВЦЭМ!$D$10+'СЕТ СН'!$G$5-'СЕТ СН'!$G$20</f>
        <v>3544.5139302399998</v>
      </c>
      <c r="M75" s="36">
        <f>SUMIFS(СВЦЭМ!$C$33:$C$776,СВЦЭМ!$A$33:$A$776,$A75,СВЦЭМ!$B$33:$B$776,M$47)+'СЕТ СН'!$G$12+СВЦЭМ!$D$10+'СЕТ СН'!$G$5-'СЕТ СН'!$G$20</f>
        <v>3497.5849130400002</v>
      </c>
      <c r="N75" s="36">
        <f>SUMIFS(СВЦЭМ!$C$33:$C$776,СВЦЭМ!$A$33:$A$776,$A75,СВЦЭМ!$B$33:$B$776,N$47)+'СЕТ СН'!$G$12+СВЦЭМ!$D$10+'СЕТ СН'!$G$5-'СЕТ СН'!$G$20</f>
        <v>3492.0344731</v>
      </c>
      <c r="O75" s="36">
        <f>SUMIFS(СВЦЭМ!$C$33:$C$776,СВЦЭМ!$A$33:$A$776,$A75,СВЦЭМ!$B$33:$B$776,O$47)+'СЕТ СН'!$G$12+СВЦЭМ!$D$10+'СЕТ СН'!$G$5-'СЕТ СН'!$G$20</f>
        <v>3503.8720294099999</v>
      </c>
      <c r="P75" s="36">
        <f>SUMIFS(СВЦЭМ!$C$33:$C$776,СВЦЭМ!$A$33:$A$776,$A75,СВЦЭМ!$B$33:$B$776,P$47)+'СЕТ СН'!$G$12+СВЦЭМ!$D$10+'СЕТ СН'!$G$5-'СЕТ СН'!$G$20</f>
        <v>3514.1365807500001</v>
      </c>
      <c r="Q75" s="36">
        <f>SUMIFS(СВЦЭМ!$C$33:$C$776,СВЦЭМ!$A$33:$A$776,$A75,СВЦЭМ!$B$33:$B$776,Q$47)+'СЕТ СН'!$G$12+СВЦЭМ!$D$10+'СЕТ СН'!$G$5-'СЕТ СН'!$G$20</f>
        <v>3505.6188035699997</v>
      </c>
      <c r="R75" s="36">
        <f>SUMIFS(СВЦЭМ!$C$33:$C$776,СВЦЭМ!$A$33:$A$776,$A75,СВЦЭМ!$B$33:$B$776,R$47)+'СЕТ СН'!$G$12+СВЦЭМ!$D$10+'СЕТ СН'!$G$5-'СЕТ СН'!$G$20</f>
        <v>3498.1555569100001</v>
      </c>
      <c r="S75" s="36">
        <f>SUMIFS(СВЦЭМ!$C$33:$C$776,СВЦЭМ!$A$33:$A$776,$A75,СВЦЭМ!$B$33:$B$776,S$47)+'СЕТ СН'!$G$12+СВЦЭМ!$D$10+'СЕТ СН'!$G$5-'СЕТ СН'!$G$20</f>
        <v>3479.0117152299999</v>
      </c>
      <c r="T75" s="36">
        <f>SUMIFS(СВЦЭМ!$C$33:$C$776,СВЦЭМ!$A$33:$A$776,$A75,СВЦЭМ!$B$33:$B$776,T$47)+'СЕТ СН'!$G$12+СВЦЭМ!$D$10+'СЕТ СН'!$G$5-'СЕТ СН'!$G$20</f>
        <v>3472.0739832300001</v>
      </c>
      <c r="U75" s="36">
        <f>SUMIFS(СВЦЭМ!$C$33:$C$776,СВЦЭМ!$A$33:$A$776,$A75,СВЦЭМ!$B$33:$B$776,U$47)+'СЕТ СН'!$G$12+СВЦЭМ!$D$10+'СЕТ СН'!$G$5-'СЕТ СН'!$G$20</f>
        <v>3463.9884690200001</v>
      </c>
      <c r="V75" s="36">
        <f>SUMIFS(СВЦЭМ!$C$33:$C$776,СВЦЭМ!$A$33:$A$776,$A75,СВЦЭМ!$B$33:$B$776,V$47)+'СЕТ СН'!$G$12+СВЦЭМ!$D$10+'СЕТ СН'!$G$5-'СЕТ СН'!$G$20</f>
        <v>3461.7183612399999</v>
      </c>
      <c r="W75" s="36">
        <f>SUMIFS(СВЦЭМ!$C$33:$C$776,СВЦЭМ!$A$33:$A$776,$A75,СВЦЭМ!$B$33:$B$776,W$47)+'СЕТ СН'!$G$12+СВЦЭМ!$D$10+'СЕТ СН'!$G$5-'СЕТ СН'!$G$20</f>
        <v>3480.5315591099998</v>
      </c>
      <c r="X75" s="36">
        <f>SUMIFS(СВЦЭМ!$C$33:$C$776,СВЦЭМ!$A$33:$A$776,$A75,СВЦЭМ!$B$33:$B$776,X$47)+'СЕТ СН'!$G$12+СВЦЭМ!$D$10+'СЕТ СН'!$G$5-'СЕТ СН'!$G$20</f>
        <v>3500.4892757799998</v>
      </c>
      <c r="Y75" s="36">
        <f>SUMIFS(СВЦЭМ!$C$33:$C$776,СВЦЭМ!$A$33:$A$776,$A75,СВЦЭМ!$B$33:$B$776,Y$47)+'СЕТ СН'!$G$12+СВЦЭМ!$D$10+'СЕТ СН'!$G$5-'СЕТ СН'!$G$20</f>
        <v>3523.1523314900001</v>
      </c>
    </row>
    <row r="76" spans="1:27" ht="15.75" x14ac:dyDescent="0.2">
      <c r="A76" s="35">
        <f t="shared" si="1"/>
        <v>44164</v>
      </c>
      <c r="B76" s="36">
        <f>SUMIFS(СВЦЭМ!$C$33:$C$776,СВЦЭМ!$A$33:$A$776,$A76,СВЦЭМ!$B$33:$B$776,B$47)+'СЕТ СН'!$G$12+СВЦЭМ!$D$10+'СЕТ СН'!$G$5-'СЕТ СН'!$G$20</f>
        <v>3533.0681835999999</v>
      </c>
      <c r="C76" s="36">
        <f>SUMIFS(СВЦЭМ!$C$33:$C$776,СВЦЭМ!$A$33:$A$776,$A76,СВЦЭМ!$B$33:$B$776,C$47)+'СЕТ СН'!$G$12+СВЦЭМ!$D$10+'СЕТ СН'!$G$5-'СЕТ СН'!$G$20</f>
        <v>3612.07581914</v>
      </c>
      <c r="D76" s="36">
        <f>SUMIFS(СВЦЭМ!$C$33:$C$776,СВЦЭМ!$A$33:$A$776,$A76,СВЦЭМ!$B$33:$B$776,D$47)+'СЕТ СН'!$G$12+СВЦЭМ!$D$10+'СЕТ СН'!$G$5-'СЕТ СН'!$G$20</f>
        <v>3664.7779362299998</v>
      </c>
      <c r="E76" s="36">
        <f>SUMIFS(СВЦЭМ!$C$33:$C$776,СВЦЭМ!$A$33:$A$776,$A76,СВЦЭМ!$B$33:$B$776,E$47)+'СЕТ СН'!$G$12+СВЦЭМ!$D$10+'СЕТ СН'!$G$5-'СЕТ СН'!$G$20</f>
        <v>3675.05580095</v>
      </c>
      <c r="F76" s="36">
        <f>SUMIFS(СВЦЭМ!$C$33:$C$776,СВЦЭМ!$A$33:$A$776,$A76,СВЦЭМ!$B$33:$B$776,F$47)+'СЕТ СН'!$G$12+СВЦЭМ!$D$10+'СЕТ СН'!$G$5-'СЕТ СН'!$G$20</f>
        <v>3673.4141473700001</v>
      </c>
      <c r="G76" s="36">
        <f>SUMIFS(СВЦЭМ!$C$33:$C$776,СВЦЭМ!$A$33:$A$776,$A76,СВЦЭМ!$B$33:$B$776,G$47)+'СЕТ СН'!$G$12+СВЦЭМ!$D$10+'СЕТ СН'!$G$5-'СЕТ СН'!$G$20</f>
        <v>3670.4871899700001</v>
      </c>
      <c r="H76" s="36">
        <f>SUMIFS(СВЦЭМ!$C$33:$C$776,СВЦЭМ!$A$33:$A$776,$A76,СВЦЭМ!$B$33:$B$776,H$47)+'СЕТ СН'!$G$12+СВЦЭМ!$D$10+'СЕТ СН'!$G$5-'СЕТ СН'!$G$20</f>
        <v>3655.1275298299997</v>
      </c>
      <c r="I76" s="36">
        <f>SUMIFS(СВЦЭМ!$C$33:$C$776,СВЦЭМ!$A$33:$A$776,$A76,СВЦЭМ!$B$33:$B$776,I$47)+'СЕТ СН'!$G$12+СВЦЭМ!$D$10+'СЕТ СН'!$G$5-'СЕТ СН'!$G$20</f>
        <v>3629.8515022000001</v>
      </c>
      <c r="J76" s="36">
        <f>SUMIFS(СВЦЭМ!$C$33:$C$776,СВЦЭМ!$A$33:$A$776,$A76,СВЦЭМ!$B$33:$B$776,J$47)+'СЕТ СН'!$G$12+СВЦЭМ!$D$10+'СЕТ СН'!$G$5-'СЕТ СН'!$G$20</f>
        <v>3592.06652712</v>
      </c>
      <c r="K76" s="36">
        <f>SUMIFS(СВЦЭМ!$C$33:$C$776,СВЦЭМ!$A$33:$A$776,$A76,СВЦЭМ!$B$33:$B$776,K$47)+'СЕТ СН'!$G$12+СВЦЭМ!$D$10+'СЕТ СН'!$G$5-'СЕТ СН'!$G$20</f>
        <v>3575.5439834200001</v>
      </c>
      <c r="L76" s="36">
        <f>SUMIFS(СВЦЭМ!$C$33:$C$776,СВЦЭМ!$A$33:$A$776,$A76,СВЦЭМ!$B$33:$B$776,L$47)+'СЕТ СН'!$G$12+СВЦЭМ!$D$10+'СЕТ СН'!$G$5-'СЕТ СН'!$G$20</f>
        <v>3534.1064790999999</v>
      </c>
      <c r="M76" s="36">
        <f>SUMIFS(СВЦЭМ!$C$33:$C$776,СВЦЭМ!$A$33:$A$776,$A76,СВЦЭМ!$B$33:$B$776,M$47)+'СЕТ СН'!$G$12+СВЦЭМ!$D$10+'СЕТ СН'!$G$5-'СЕТ СН'!$G$20</f>
        <v>3489.6967314799999</v>
      </c>
      <c r="N76" s="36">
        <f>SUMIFS(СВЦЭМ!$C$33:$C$776,СВЦЭМ!$A$33:$A$776,$A76,СВЦЭМ!$B$33:$B$776,N$47)+'СЕТ СН'!$G$12+СВЦЭМ!$D$10+'СЕТ СН'!$G$5-'СЕТ СН'!$G$20</f>
        <v>3476.5283817</v>
      </c>
      <c r="O76" s="36">
        <f>SUMIFS(СВЦЭМ!$C$33:$C$776,СВЦЭМ!$A$33:$A$776,$A76,СВЦЭМ!$B$33:$B$776,O$47)+'СЕТ СН'!$G$12+СВЦЭМ!$D$10+'СЕТ СН'!$G$5-'СЕТ СН'!$G$20</f>
        <v>3492.5260992200001</v>
      </c>
      <c r="P76" s="36">
        <f>SUMIFS(СВЦЭМ!$C$33:$C$776,СВЦЭМ!$A$33:$A$776,$A76,СВЦЭМ!$B$33:$B$776,P$47)+'СЕТ СН'!$G$12+СВЦЭМ!$D$10+'СЕТ СН'!$G$5-'СЕТ СН'!$G$20</f>
        <v>3505.3559979900001</v>
      </c>
      <c r="Q76" s="36">
        <f>SUMIFS(СВЦЭМ!$C$33:$C$776,СВЦЭМ!$A$33:$A$776,$A76,СВЦЭМ!$B$33:$B$776,Q$47)+'СЕТ СН'!$G$12+СВЦЭМ!$D$10+'СЕТ СН'!$G$5-'СЕТ СН'!$G$20</f>
        <v>3504.7669646300001</v>
      </c>
      <c r="R76" s="36">
        <f>SUMIFS(СВЦЭМ!$C$33:$C$776,СВЦЭМ!$A$33:$A$776,$A76,СВЦЭМ!$B$33:$B$776,R$47)+'СЕТ СН'!$G$12+СВЦЭМ!$D$10+'СЕТ СН'!$G$5-'СЕТ СН'!$G$20</f>
        <v>3501.4075096500001</v>
      </c>
      <c r="S76" s="36">
        <f>SUMIFS(СВЦЭМ!$C$33:$C$776,СВЦЭМ!$A$33:$A$776,$A76,СВЦЭМ!$B$33:$B$776,S$47)+'СЕТ СН'!$G$12+СВЦЭМ!$D$10+'СЕТ СН'!$G$5-'СЕТ СН'!$G$20</f>
        <v>3482.2429751999998</v>
      </c>
      <c r="T76" s="36">
        <f>SUMIFS(СВЦЭМ!$C$33:$C$776,СВЦЭМ!$A$33:$A$776,$A76,СВЦЭМ!$B$33:$B$776,T$47)+'СЕТ СН'!$G$12+СВЦЭМ!$D$10+'СЕТ СН'!$G$5-'СЕТ СН'!$G$20</f>
        <v>3459.1321637299998</v>
      </c>
      <c r="U76" s="36">
        <f>SUMIFS(СВЦЭМ!$C$33:$C$776,СВЦЭМ!$A$33:$A$776,$A76,СВЦЭМ!$B$33:$B$776,U$47)+'СЕТ СН'!$G$12+СВЦЭМ!$D$10+'СЕТ СН'!$G$5-'СЕТ СН'!$G$20</f>
        <v>3457.5222981500001</v>
      </c>
      <c r="V76" s="36">
        <f>SUMIFS(СВЦЭМ!$C$33:$C$776,СВЦЭМ!$A$33:$A$776,$A76,СВЦЭМ!$B$33:$B$776,V$47)+'СЕТ СН'!$G$12+СВЦЭМ!$D$10+'СЕТ СН'!$G$5-'СЕТ СН'!$G$20</f>
        <v>3465.2280200800001</v>
      </c>
      <c r="W76" s="36">
        <f>SUMIFS(СВЦЭМ!$C$33:$C$776,СВЦЭМ!$A$33:$A$776,$A76,СВЦЭМ!$B$33:$B$776,W$47)+'СЕТ СН'!$G$12+СВЦЭМ!$D$10+'СЕТ СН'!$G$5-'СЕТ СН'!$G$20</f>
        <v>3474.73518255</v>
      </c>
      <c r="X76" s="36">
        <f>SUMIFS(СВЦЭМ!$C$33:$C$776,СВЦЭМ!$A$33:$A$776,$A76,СВЦЭМ!$B$33:$B$776,X$47)+'СЕТ СН'!$G$12+СВЦЭМ!$D$10+'СЕТ СН'!$G$5-'СЕТ СН'!$G$20</f>
        <v>3497.20362131</v>
      </c>
      <c r="Y76" s="36">
        <f>SUMIFS(СВЦЭМ!$C$33:$C$776,СВЦЭМ!$A$33:$A$776,$A76,СВЦЭМ!$B$33:$B$776,Y$47)+'СЕТ СН'!$G$12+СВЦЭМ!$D$10+'СЕТ СН'!$G$5-'СЕТ СН'!$G$20</f>
        <v>3514.67423629</v>
      </c>
    </row>
    <row r="77" spans="1:27" ht="15.75" x14ac:dyDescent="0.2">
      <c r="A77" s="35">
        <f t="shared" si="1"/>
        <v>44165</v>
      </c>
      <c r="B77" s="36">
        <f>SUMIFS(СВЦЭМ!$C$33:$C$776,СВЦЭМ!$A$33:$A$776,$A77,СВЦЭМ!$B$33:$B$776,B$47)+'СЕТ СН'!$G$12+СВЦЭМ!$D$10+'СЕТ СН'!$G$5-'СЕТ СН'!$G$20</f>
        <v>3577.2248599</v>
      </c>
      <c r="C77" s="36">
        <f>SUMIFS(СВЦЭМ!$C$33:$C$776,СВЦЭМ!$A$33:$A$776,$A77,СВЦЭМ!$B$33:$B$776,C$47)+'СЕТ СН'!$G$12+СВЦЭМ!$D$10+'СЕТ СН'!$G$5-'СЕТ СН'!$G$20</f>
        <v>3647.4100323000002</v>
      </c>
      <c r="D77" s="36">
        <f>SUMIFS(СВЦЭМ!$C$33:$C$776,СВЦЭМ!$A$33:$A$776,$A77,СВЦЭМ!$B$33:$B$776,D$47)+'СЕТ СН'!$G$12+СВЦЭМ!$D$10+'СЕТ СН'!$G$5-'СЕТ СН'!$G$20</f>
        <v>3697.1703242399999</v>
      </c>
      <c r="E77" s="36">
        <f>SUMIFS(СВЦЭМ!$C$33:$C$776,СВЦЭМ!$A$33:$A$776,$A77,СВЦЭМ!$B$33:$B$776,E$47)+'СЕТ СН'!$G$12+СВЦЭМ!$D$10+'СЕТ СН'!$G$5-'СЕТ СН'!$G$20</f>
        <v>3704.8701427400001</v>
      </c>
      <c r="F77" s="36">
        <f>SUMIFS(СВЦЭМ!$C$33:$C$776,СВЦЭМ!$A$33:$A$776,$A77,СВЦЭМ!$B$33:$B$776,F$47)+'СЕТ СН'!$G$12+СВЦЭМ!$D$10+'СЕТ СН'!$G$5-'СЕТ СН'!$G$20</f>
        <v>3700.6231935400001</v>
      </c>
      <c r="G77" s="36">
        <f>SUMIFS(СВЦЭМ!$C$33:$C$776,СВЦЭМ!$A$33:$A$776,$A77,СВЦЭМ!$B$33:$B$776,G$47)+'СЕТ СН'!$G$12+СВЦЭМ!$D$10+'СЕТ СН'!$G$5-'СЕТ СН'!$G$20</f>
        <v>3684.7159459599998</v>
      </c>
      <c r="H77" s="36">
        <f>SUMIFS(СВЦЭМ!$C$33:$C$776,СВЦЭМ!$A$33:$A$776,$A77,СВЦЭМ!$B$33:$B$776,H$47)+'СЕТ СН'!$G$12+СВЦЭМ!$D$10+'СЕТ СН'!$G$5-'СЕТ СН'!$G$20</f>
        <v>3670.7063160899997</v>
      </c>
      <c r="I77" s="36">
        <f>SUMIFS(СВЦЭМ!$C$33:$C$776,СВЦЭМ!$A$33:$A$776,$A77,СВЦЭМ!$B$33:$B$776,I$47)+'СЕТ СН'!$G$12+СВЦЭМ!$D$10+'СЕТ СН'!$G$5-'СЕТ СН'!$G$20</f>
        <v>3642.91283699</v>
      </c>
      <c r="J77" s="36">
        <f>SUMIFS(СВЦЭМ!$C$33:$C$776,СВЦЭМ!$A$33:$A$776,$A77,СВЦЭМ!$B$33:$B$776,J$47)+'СЕТ СН'!$G$12+СВЦЭМ!$D$10+'СЕТ СН'!$G$5-'СЕТ СН'!$G$20</f>
        <v>3616.3323664199997</v>
      </c>
      <c r="K77" s="36">
        <f>SUMIFS(СВЦЭМ!$C$33:$C$776,СВЦЭМ!$A$33:$A$776,$A77,СВЦЭМ!$B$33:$B$776,K$47)+'СЕТ СН'!$G$12+СВЦЭМ!$D$10+'СЕТ СН'!$G$5-'СЕТ СН'!$G$20</f>
        <v>3608.6583115499998</v>
      </c>
      <c r="L77" s="36">
        <f>SUMIFS(СВЦЭМ!$C$33:$C$776,СВЦЭМ!$A$33:$A$776,$A77,СВЦЭМ!$B$33:$B$776,L$47)+'СЕТ СН'!$G$12+СВЦЭМ!$D$10+'СЕТ СН'!$G$5-'СЕТ СН'!$G$20</f>
        <v>3578.38504504</v>
      </c>
      <c r="M77" s="36">
        <f>SUMIFS(СВЦЭМ!$C$33:$C$776,СВЦЭМ!$A$33:$A$776,$A77,СВЦЭМ!$B$33:$B$776,M$47)+'СЕТ СН'!$G$12+СВЦЭМ!$D$10+'СЕТ СН'!$G$5-'СЕТ СН'!$G$20</f>
        <v>3535.4078180199999</v>
      </c>
      <c r="N77" s="36">
        <f>SUMIFS(СВЦЭМ!$C$33:$C$776,СВЦЭМ!$A$33:$A$776,$A77,СВЦЭМ!$B$33:$B$776,N$47)+'СЕТ СН'!$G$12+СВЦЭМ!$D$10+'СЕТ СН'!$G$5-'СЕТ СН'!$G$20</f>
        <v>3522.1960834900001</v>
      </c>
      <c r="O77" s="36">
        <f>SUMIFS(СВЦЭМ!$C$33:$C$776,СВЦЭМ!$A$33:$A$776,$A77,СВЦЭМ!$B$33:$B$776,O$47)+'СЕТ СН'!$G$12+СВЦЭМ!$D$10+'СЕТ СН'!$G$5-'СЕТ СН'!$G$20</f>
        <v>3527.1104465500002</v>
      </c>
      <c r="P77" s="36">
        <f>SUMIFS(СВЦЭМ!$C$33:$C$776,СВЦЭМ!$A$33:$A$776,$A77,СВЦЭМ!$B$33:$B$776,P$47)+'СЕТ СН'!$G$12+СВЦЭМ!$D$10+'СЕТ СН'!$G$5-'СЕТ СН'!$G$20</f>
        <v>3539.6446819399998</v>
      </c>
      <c r="Q77" s="36">
        <f>SUMIFS(СВЦЭМ!$C$33:$C$776,СВЦЭМ!$A$33:$A$776,$A77,СВЦЭМ!$B$33:$B$776,Q$47)+'СЕТ СН'!$G$12+СВЦЭМ!$D$10+'СЕТ СН'!$G$5-'СЕТ СН'!$G$20</f>
        <v>3533.1137240200001</v>
      </c>
      <c r="R77" s="36">
        <f>SUMIFS(СВЦЭМ!$C$33:$C$776,СВЦЭМ!$A$33:$A$776,$A77,СВЦЭМ!$B$33:$B$776,R$47)+'СЕТ СН'!$G$12+СВЦЭМ!$D$10+'СЕТ СН'!$G$5-'СЕТ СН'!$G$20</f>
        <v>3521.45503147</v>
      </c>
      <c r="S77" s="36">
        <f>SUMIFS(СВЦЭМ!$C$33:$C$776,СВЦЭМ!$A$33:$A$776,$A77,СВЦЭМ!$B$33:$B$776,S$47)+'СЕТ СН'!$G$12+СВЦЭМ!$D$10+'СЕТ СН'!$G$5-'СЕТ СН'!$G$20</f>
        <v>3512.5383914100003</v>
      </c>
      <c r="T77" s="36">
        <f>SUMIFS(СВЦЭМ!$C$33:$C$776,СВЦЭМ!$A$33:$A$776,$A77,СВЦЭМ!$B$33:$B$776,T$47)+'СЕТ СН'!$G$12+СВЦЭМ!$D$10+'СЕТ СН'!$G$5-'СЕТ СН'!$G$20</f>
        <v>3500.2505307399997</v>
      </c>
      <c r="U77" s="36">
        <f>SUMIFS(СВЦЭМ!$C$33:$C$776,СВЦЭМ!$A$33:$A$776,$A77,СВЦЭМ!$B$33:$B$776,U$47)+'СЕТ СН'!$G$12+СВЦЭМ!$D$10+'СЕТ СН'!$G$5-'СЕТ СН'!$G$20</f>
        <v>3499.20687972</v>
      </c>
      <c r="V77" s="36">
        <f>SUMIFS(СВЦЭМ!$C$33:$C$776,СВЦЭМ!$A$33:$A$776,$A77,СВЦЭМ!$B$33:$B$776,V$47)+'СЕТ СН'!$G$12+СВЦЭМ!$D$10+'СЕТ СН'!$G$5-'СЕТ СН'!$G$20</f>
        <v>3509.0800686499997</v>
      </c>
      <c r="W77" s="36">
        <f>SUMIFS(СВЦЭМ!$C$33:$C$776,СВЦЭМ!$A$33:$A$776,$A77,СВЦЭМ!$B$33:$B$776,W$47)+'СЕТ СН'!$G$12+СВЦЭМ!$D$10+'СЕТ СН'!$G$5-'СЕТ СН'!$G$20</f>
        <v>3521.5475251600001</v>
      </c>
      <c r="X77" s="36">
        <f>SUMIFS(СВЦЭМ!$C$33:$C$776,СВЦЭМ!$A$33:$A$776,$A77,СВЦЭМ!$B$33:$B$776,X$47)+'СЕТ СН'!$G$12+СВЦЭМ!$D$10+'СЕТ СН'!$G$5-'СЕТ СН'!$G$20</f>
        <v>3527.2801305399998</v>
      </c>
      <c r="Y77" s="36">
        <f>SUMIFS(СВЦЭМ!$C$33:$C$776,СВЦЭМ!$A$33:$A$776,$A77,СВЦЭМ!$B$33:$B$776,Y$47)+'СЕТ СН'!$G$12+СВЦЭМ!$D$10+'СЕТ СН'!$G$5-'СЕТ СН'!$G$20</f>
        <v>3547.3565672599998</v>
      </c>
      <c r="AA77" s="37"/>
    </row>
    <row r="78" spans="1:27" ht="15.75" hidden="1" x14ac:dyDescent="0.2">
      <c r="A78" s="35">
        <f t="shared" si="1"/>
        <v>44166</v>
      </c>
      <c r="B78" s="36">
        <f>SUMIFS(СВЦЭМ!$C$33:$C$776,СВЦЭМ!$A$33:$A$776,$A78,СВЦЭМ!$B$33:$B$776,B$47)+'СЕТ СН'!$G$12+СВЦЭМ!$D$10+'СЕТ СН'!$G$5-'СЕТ СН'!$G$20</f>
        <v>2716.3213155100002</v>
      </c>
      <c r="C78" s="36">
        <f>SUMIFS(СВЦЭМ!$C$33:$C$776,СВЦЭМ!$A$33:$A$776,$A78,СВЦЭМ!$B$33:$B$776,C$47)+'СЕТ СН'!$G$12+СВЦЭМ!$D$10+'СЕТ СН'!$G$5-'СЕТ СН'!$G$20</f>
        <v>2716.3213155100002</v>
      </c>
      <c r="D78" s="36">
        <f>SUMIFS(СВЦЭМ!$C$33:$C$776,СВЦЭМ!$A$33:$A$776,$A78,СВЦЭМ!$B$33:$B$776,D$47)+'СЕТ СН'!$G$12+СВЦЭМ!$D$10+'СЕТ СН'!$G$5-'СЕТ СН'!$G$20</f>
        <v>2716.3213155100002</v>
      </c>
      <c r="E78" s="36">
        <f>SUMIFS(СВЦЭМ!$C$33:$C$776,СВЦЭМ!$A$33:$A$776,$A78,СВЦЭМ!$B$33:$B$776,E$47)+'СЕТ СН'!$G$12+СВЦЭМ!$D$10+'СЕТ СН'!$G$5-'СЕТ СН'!$G$20</f>
        <v>2716.3213155100002</v>
      </c>
      <c r="F78" s="36">
        <f>SUMIFS(СВЦЭМ!$C$33:$C$776,СВЦЭМ!$A$33:$A$776,$A78,СВЦЭМ!$B$33:$B$776,F$47)+'СЕТ СН'!$G$12+СВЦЭМ!$D$10+'СЕТ СН'!$G$5-'СЕТ СН'!$G$20</f>
        <v>2716.3213155100002</v>
      </c>
      <c r="G78" s="36">
        <f>SUMIFS(СВЦЭМ!$C$33:$C$776,СВЦЭМ!$A$33:$A$776,$A78,СВЦЭМ!$B$33:$B$776,G$47)+'СЕТ СН'!$G$12+СВЦЭМ!$D$10+'СЕТ СН'!$G$5-'СЕТ СН'!$G$20</f>
        <v>2716.3213155100002</v>
      </c>
      <c r="H78" s="36">
        <f>SUMIFS(СВЦЭМ!$C$33:$C$776,СВЦЭМ!$A$33:$A$776,$A78,СВЦЭМ!$B$33:$B$776,H$47)+'СЕТ СН'!$G$12+СВЦЭМ!$D$10+'СЕТ СН'!$G$5-'СЕТ СН'!$G$20</f>
        <v>2716.3213155100002</v>
      </c>
      <c r="I78" s="36">
        <f>SUMIFS(СВЦЭМ!$C$33:$C$776,СВЦЭМ!$A$33:$A$776,$A78,СВЦЭМ!$B$33:$B$776,I$47)+'СЕТ СН'!$G$12+СВЦЭМ!$D$10+'СЕТ СН'!$G$5-'СЕТ СН'!$G$20</f>
        <v>2716.3213155100002</v>
      </c>
      <c r="J78" s="36">
        <f>SUMIFS(СВЦЭМ!$C$33:$C$776,СВЦЭМ!$A$33:$A$776,$A78,СВЦЭМ!$B$33:$B$776,J$47)+'СЕТ СН'!$G$12+СВЦЭМ!$D$10+'СЕТ СН'!$G$5-'СЕТ СН'!$G$20</f>
        <v>2716.3213155100002</v>
      </c>
      <c r="K78" s="36">
        <f>SUMIFS(СВЦЭМ!$C$33:$C$776,СВЦЭМ!$A$33:$A$776,$A78,СВЦЭМ!$B$33:$B$776,K$47)+'СЕТ СН'!$G$12+СВЦЭМ!$D$10+'СЕТ СН'!$G$5-'СЕТ СН'!$G$20</f>
        <v>2716.3213155100002</v>
      </c>
      <c r="L78" s="36">
        <f>SUMIFS(СВЦЭМ!$C$33:$C$776,СВЦЭМ!$A$33:$A$776,$A78,СВЦЭМ!$B$33:$B$776,L$47)+'СЕТ СН'!$G$12+СВЦЭМ!$D$10+'СЕТ СН'!$G$5-'СЕТ СН'!$G$20</f>
        <v>2716.3213155100002</v>
      </c>
      <c r="M78" s="36">
        <f>SUMIFS(СВЦЭМ!$C$33:$C$776,СВЦЭМ!$A$33:$A$776,$A78,СВЦЭМ!$B$33:$B$776,M$47)+'СЕТ СН'!$G$12+СВЦЭМ!$D$10+'СЕТ СН'!$G$5-'СЕТ СН'!$G$20</f>
        <v>2716.3213155100002</v>
      </c>
      <c r="N78" s="36">
        <f>SUMIFS(СВЦЭМ!$C$33:$C$776,СВЦЭМ!$A$33:$A$776,$A78,СВЦЭМ!$B$33:$B$776,N$47)+'СЕТ СН'!$G$12+СВЦЭМ!$D$10+'СЕТ СН'!$G$5-'СЕТ СН'!$G$20</f>
        <v>2716.3213155100002</v>
      </c>
      <c r="O78" s="36">
        <f>SUMIFS(СВЦЭМ!$C$33:$C$776,СВЦЭМ!$A$33:$A$776,$A78,СВЦЭМ!$B$33:$B$776,O$47)+'СЕТ СН'!$G$12+СВЦЭМ!$D$10+'СЕТ СН'!$G$5-'СЕТ СН'!$G$20</f>
        <v>2716.3213155100002</v>
      </c>
      <c r="P78" s="36">
        <f>SUMIFS(СВЦЭМ!$C$33:$C$776,СВЦЭМ!$A$33:$A$776,$A78,СВЦЭМ!$B$33:$B$776,P$47)+'СЕТ СН'!$G$12+СВЦЭМ!$D$10+'СЕТ СН'!$G$5-'СЕТ СН'!$G$20</f>
        <v>2716.3213155100002</v>
      </c>
      <c r="Q78" s="36">
        <f>SUMIFS(СВЦЭМ!$C$33:$C$776,СВЦЭМ!$A$33:$A$776,$A78,СВЦЭМ!$B$33:$B$776,Q$47)+'СЕТ СН'!$G$12+СВЦЭМ!$D$10+'СЕТ СН'!$G$5-'СЕТ СН'!$G$20</f>
        <v>2716.3213155100002</v>
      </c>
      <c r="R78" s="36">
        <f>SUMIFS(СВЦЭМ!$C$33:$C$776,СВЦЭМ!$A$33:$A$776,$A78,СВЦЭМ!$B$33:$B$776,R$47)+'СЕТ СН'!$G$12+СВЦЭМ!$D$10+'СЕТ СН'!$G$5-'СЕТ СН'!$G$20</f>
        <v>2716.3213155100002</v>
      </c>
      <c r="S78" s="36">
        <f>SUMIFS(СВЦЭМ!$C$33:$C$776,СВЦЭМ!$A$33:$A$776,$A78,СВЦЭМ!$B$33:$B$776,S$47)+'СЕТ СН'!$G$12+СВЦЭМ!$D$10+'СЕТ СН'!$G$5-'СЕТ СН'!$G$20</f>
        <v>2716.3213155100002</v>
      </c>
      <c r="T78" s="36">
        <f>SUMIFS(СВЦЭМ!$C$33:$C$776,СВЦЭМ!$A$33:$A$776,$A78,СВЦЭМ!$B$33:$B$776,T$47)+'СЕТ СН'!$G$12+СВЦЭМ!$D$10+'СЕТ СН'!$G$5-'СЕТ СН'!$G$20</f>
        <v>2716.3213155100002</v>
      </c>
      <c r="U78" s="36">
        <f>SUMIFS(СВЦЭМ!$C$33:$C$776,СВЦЭМ!$A$33:$A$776,$A78,СВЦЭМ!$B$33:$B$776,U$47)+'СЕТ СН'!$G$12+СВЦЭМ!$D$10+'СЕТ СН'!$G$5-'СЕТ СН'!$G$20</f>
        <v>2716.3213155100002</v>
      </c>
      <c r="V78" s="36">
        <f>SUMIFS(СВЦЭМ!$C$33:$C$776,СВЦЭМ!$A$33:$A$776,$A78,СВЦЭМ!$B$33:$B$776,V$47)+'СЕТ СН'!$G$12+СВЦЭМ!$D$10+'СЕТ СН'!$G$5-'СЕТ СН'!$G$20</f>
        <v>2716.3213155100002</v>
      </c>
      <c r="W78" s="36">
        <f>SUMIFS(СВЦЭМ!$C$33:$C$776,СВЦЭМ!$A$33:$A$776,$A78,СВЦЭМ!$B$33:$B$776,W$47)+'СЕТ СН'!$G$12+СВЦЭМ!$D$10+'СЕТ СН'!$G$5-'СЕТ СН'!$G$20</f>
        <v>2716.3213155100002</v>
      </c>
      <c r="X78" s="36">
        <f>SUMIFS(СВЦЭМ!$C$33:$C$776,СВЦЭМ!$A$33:$A$776,$A78,СВЦЭМ!$B$33:$B$776,X$47)+'СЕТ СН'!$G$12+СВЦЭМ!$D$10+'СЕТ СН'!$G$5-'СЕТ СН'!$G$20</f>
        <v>2716.3213155100002</v>
      </c>
      <c r="Y78" s="36">
        <f>SUMIFS(СВЦЭМ!$C$33:$C$776,СВЦЭМ!$A$33:$A$776,$A78,СВЦЭМ!$B$33:$B$776,Y$47)+'СЕТ СН'!$G$12+СВЦЭМ!$D$10+'СЕТ СН'!$G$5-'СЕТ СН'!$G$20</f>
        <v>2716.3213155100002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01.11.2020</v>
      </c>
      <c r="B84" s="36">
        <f>SUMIFS(СВЦЭМ!$C$33:$C$776,СВЦЭМ!$A$33:$A$776,$A84,СВЦЭМ!$B$33:$B$776,B$83)+'СЕТ СН'!$H$12+СВЦЭМ!$D$10+'СЕТ СН'!$H$5-'СЕТ СН'!$H$20</f>
        <v>3566.3658295699997</v>
      </c>
      <c r="C84" s="36">
        <f>SUMIFS(СВЦЭМ!$C$33:$C$776,СВЦЭМ!$A$33:$A$776,$A84,СВЦЭМ!$B$33:$B$776,C$83)+'СЕТ СН'!$H$12+СВЦЭМ!$D$10+'СЕТ СН'!$H$5-'СЕТ СН'!$H$20</f>
        <v>3641.5645183500001</v>
      </c>
      <c r="D84" s="36">
        <f>SUMIFS(СВЦЭМ!$C$33:$C$776,СВЦЭМ!$A$33:$A$776,$A84,СВЦЭМ!$B$33:$B$776,D$83)+'СЕТ СН'!$H$12+СВЦЭМ!$D$10+'СЕТ СН'!$H$5-'СЕТ СН'!$H$20</f>
        <v>3691.83471925</v>
      </c>
      <c r="E84" s="36">
        <f>SUMIFS(СВЦЭМ!$C$33:$C$776,СВЦЭМ!$A$33:$A$776,$A84,СВЦЭМ!$B$33:$B$776,E$83)+'СЕТ СН'!$H$12+СВЦЭМ!$D$10+'СЕТ СН'!$H$5-'СЕТ СН'!$H$20</f>
        <v>3699.5066144399998</v>
      </c>
      <c r="F84" s="36">
        <f>SUMIFS(СВЦЭМ!$C$33:$C$776,СВЦЭМ!$A$33:$A$776,$A84,СВЦЭМ!$B$33:$B$776,F$83)+'СЕТ СН'!$H$12+СВЦЭМ!$D$10+'СЕТ СН'!$H$5-'СЕТ СН'!$H$20</f>
        <v>3704.9783717199998</v>
      </c>
      <c r="G84" s="36">
        <f>SUMIFS(СВЦЭМ!$C$33:$C$776,СВЦЭМ!$A$33:$A$776,$A84,СВЦЭМ!$B$33:$B$776,G$83)+'СЕТ СН'!$H$12+СВЦЭМ!$D$10+'СЕТ СН'!$H$5-'СЕТ СН'!$H$20</f>
        <v>3692.5807382900002</v>
      </c>
      <c r="H84" s="36">
        <f>SUMIFS(СВЦЭМ!$C$33:$C$776,СВЦЭМ!$A$33:$A$776,$A84,СВЦЭМ!$B$33:$B$776,H$83)+'СЕТ СН'!$H$12+СВЦЭМ!$D$10+'СЕТ СН'!$H$5-'СЕТ СН'!$H$20</f>
        <v>3675.91701027</v>
      </c>
      <c r="I84" s="36">
        <f>SUMIFS(СВЦЭМ!$C$33:$C$776,СВЦЭМ!$A$33:$A$776,$A84,СВЦЭМ!$B$33:$B$776,I$83)+'СЕТ СН'!$H$12+СВЦЭМ!$D$10+'СЕТ СН'!$H$5-'СЕТ СН'!$H$20</f>
        <v>3644.2306402700001</v>
      </c>
      <c r="J84" s="36">
        <f>SUMIFS(СВЦЭМ!$C$33:$C$776,СВЦЭМ!$A$33:$A$776,$A84,СВЦЭМ!$B$33:$B$776,J$83)+'СЕТ СН'!$H$12+СВЦЭМ!$D$10+'СЕТ СН'!$H$5-'СЕТ СН'!$H$20</f>
        <v>3624.0905353099997</v>
      </c>
      <c r="K84" s="36">
        <f>SUMIFS(СВЦЭМ!$C$33:$C$776,СВЦЭМ!$A$33:$A$776,$A84,СВЦЭМ!$B$33:$B$776,K$83)+'СЕТ СН'!$H$12+СВЦЭМ!$D$10+'СЕТ СН'!$H$5-'СЕТ СН'!$H$20</f>
        <v>3591.4032293800001</v>
      </c>
      <c r="L84" s="36">
        <f>SUMIFS(СВЦЭМ!$C$33:$C$776,СВЦЭМ!$A$33:$A$776,$A84,СВЦЭМ!$B$33:$B$776,L$83)+'СЕТ СН'!$H$12+СВЦЭМ!$D$10+'СЕТ СН'!$H$5-'СЕТ СН'!$H$20</f>
        <v>3565.7645839900001</v>
      </c>
      <c r="M84" s="36">
        <f>SUMIFS(СВЦЭМ!$C$33:$C$776,СВЦЭМ!$A$33:$A$776,$A84,СВЦЭМ!$B$33:$B$776,M$83)+'СЕТ СН'!$H$12+СВЦЭМ!$D$10+'СЕТ СН'!$H$5-'СЕТ СН'!$H$20</f>
        <v>3523.3330317300001</v>
      </c>
      <c r="N84" s="36">
        <f>SUMIFS(СВЦЭМ!$C$33:$C$776,СВЦЭМ!$A$33:$A$776,$A84,СВЦЭМ!$B$33:$B$776,N$83)+'СЕТ СН'!$H$12+СВЦЭМ!$D$10+'СЕТ СН'!$H$5-'СЕТ СН'!$H$20</f>
        <v>3520.0134656599998</v>
      </c>
      <c r="O84" s="36">
        <f>SUMIFS(СВЦЭМ!$C$33:$C$776,СВЦЭМ!$A$33:$A$776,$A84,СВЦЭМ!$B$33:$B$776,O$83)+'СЕТ СН'!$H$12+СВЦЭМ!$D$10+'СЕТ СН'!$H$5-'СЕТ СН'!$H$20</f>
        <v>3526.2607568399999</v>
      </c>
      <c r="P84" s="36">
        <f>SUMIFS(СВЦЭМ!$C$33:$C$776,СВЦЭМ!$A$33:$A$776,$A84,СВЦЭМ!$B$33:$B$776,P$83)+'СЕТ СН'!$H$12+СВЦЭМ!$D$10+'СЕТ СН'!$H$5-'СЕТ СН'!$H$20</f>
        <v>3553.8382704699998</v>
      </c>
      <c r="Q84" s="36">
        <f>SUMIFS(СВЦЭМ!$C$33:$C$776,СВЦЭМ!$A$33:$A$776,$A84,СВЦЭМ!$B$33:$B$776,Q$83)+'СЕТ СН'!$H$12+СВЦЭМ!$D$10+'СЕТ СН'!$H$5-'СЕТ СН'!$H$20</f>
        <v>3554.0168767999999</v>
      </c>
      <c r="R84" s="36">
        <f>SUMIFS(СВЦЭМ!$C$33:$C$776,СВЦЭМ!$A$33:$A$776,$A84,СВЦЭМ!$B$33:$B$776,R$83)+'СЕТ СН'!$H$12+СВЦЭМ!$D$10+'СЕТ СН'!$H$5-'СЕТ СН'!$H$20</f>
        <v>3546.6089150500002</v>
      </c>
      <c r="S84" s="36">
        <f>SUMIFS(СВЦЭМ!$C$33:$C$776,СВЦЭМ!$A$33:$A$776,$A84,СВЦЭМ!$B$33:$B$776,S$83)+'СЕТ СН'!$H$12+СВЦЭМ!$D$10+'СЕТ СН'!$H$5-'СЕТ СН'!$H$20</f>
        <v>3532.2987600400002</v>
      </c>
      <c r="T84" s="36">
        <f>SUMIFS(СВЦЭМ!$C$33:$C$776,СВЦЭМ!$A$33:$A$776,$A84,СВЦЭМ!$B$33:$B$776,T$83)+'СЕТ СН'!$H$12+СВЦЭМ!$D$10+'СЕТ СН'!$H$5-'СЕТ СН'!$H$20</f>
        <v>3514.9881109399998</v>
      </c>
      <c r="U84" s="36">
        <f>SUMIFS(СВЦЭМ!$C$33:$C$776,СВЦЭМ!$A$33:$A$776,$A84,СВЦЭМ!$B$33:$B$776,U$83)+'СЕТ СН'!$H$12+СВЦЭМ!$D$10+'СЕТ СН'!$H$5-'СЕТ СН'!$H$20</f>
        <v>3501.1926361300002</v>
      </c>
      <c r="V84" s="36">
        <f>SUMIFS(СВЦЭМ!$C$33:$C$776,СВЦЭМ!$A$33:$A$776,$A84,СВЦЭМ!$B$33:$B$776,V$83)+'СЕТ СН'!$H$12+СВЦЭМ!$D$10+'СЕТ СН'!$H$5-'СЕТ СН'!$H$20</f>
        <v>3513.6678828700001</v>
      </c>
      <c r="W84" s="36">
        <f>SUMIFS(СВЦЭМ!$C$33:$C$776,СВЦЭМ!$A$33:$A$776,$A84,СВЦЭМ!$B$33:$B$776,W$83)+'СЕТ СН'!$H$12+СВЦЭМ!$D$10+'СЕТ СН'!$H$5-'СЕТ СН'!$H$20</f>
        <v>3522.2689299399999</v>
      </c>
      <c r="X84" s="36">
        <f>SUMIFS(СВЦЭМ!$C$33:$C$776,СВЦЭМ!$A$33:$A$776,$A84,СВЦЭМ!$B$33:$B$776,X$83)+'СЕТ СН'!$H$12+СВЦЭМ!$D$10+'СЕТ СН'!$H$5-'СЕТ СН'!$H$20</f>
        <v>3537.5042683000001</v>
      </c>
      <c r="Y84" s="36">
        <f>SUMIFS(СВЦЭМ!$C$33:$C$776,СВЦЭМ!$A$33:$A$776,$A84,СВЦЭМ!$B$33:$B$776,Y$83)+'СЕТ СН'!$H$12+СВЦЭМ!$D$10+'СЕТ СН'!$H$5-'СЕТ СН'!$H$20</f>
        <v>3554.0811079599998</v>
      </c>
    </row>
    <row r="85" spans="1:25" ht="15.75" x14ac:dyDescent="0.2">
      <c r="A85" s="35">
        <f>A84+1</f>
        <v>44137</v>
      </c>
      <c r="B85" s="36">
        <f>SUMIFS(СВЦЭМ!$C$33:$C$776,СВЦЭМ!$A$33:$A$776,$A85,СВЦЭМ!$B$33:$B$776,B$83)+'СЕТ СН'!$H$12+СВЦЭМ!$D$10+'СЕТ СН'!$H$5-'СЕТ СН'!$H$20</f>
        <v>3563.9657383200001</v>
      </c>
      <c r="C85" s="36">
        <f>SUMIFS(СВЦЭМ!$C$33:$C$776,СВЦЭМ!$A$33:$A$776,$A85,СВЦЭМ!$B$33:$B$776,C$83)+'СЕТ СН'!$H$12+СВЦЭМ!$D$10+'СЕТ СН'!$H$5-'СЕТ СН'!$H$20</f>
        <v>3661.7502801400001</v>
      </c>
      <c r="D85" s="36">
        <f>SUMIFS(СВЦЭМ!$C$33:$C$776,СВЦЭМ!$A$33:$A$776,$A85,СВЦЭМ!$B$33:$B$776,D$83)+'СЕТ СН'!$H$12+СВЦЭМ!$D$10+'СЕТ СН'!$H$5-'СЕТ СН'!$H$20</f>
        <v>3742.30993739</v>
      </c>
      <c r="E85" s="36">
        <f>SUMIFS(СВЦЭМ!$C$33:$C$776,СВЦЭМ!$A$33:$A$776,$A85,СВЦЭМ!$B$33:$B$776,E$83)+'СЕТ СН'!$H$12+СВЦЭМ!$D$10+'СЕТ СН'!$H$5-'СЕТ СН'!$H$20</f>
        <v>3777.43543563</v>
      </c>
      <c r="F85" s="36">
        <f>SUMIFS(СВЦЭМ!$C$33:$C$776,СВЦЭМ!$A$33:$A$776,$A85,СВЦЭМ!$B$33:$B$776,F$83)+'СЕТ СН'!$H$12+СВЦЭМ!$D$10+'СЕТ СН'!$H$5-'СЕТ СН'!$H$20</f>
        <v>3786.0858609699999</v>
      </c>
      <c r="G85" s="36">
        <f>SUMIFS(СВЦЭМ!$C$33:$C$776,СВЦЭМ!$A$33:$A$776,$A85,СВЦЭМ!$B$33:$B$776,G$83)+'СЕТ СН'!$H$12+СВЦЭМ!$D$10+'СЕТ СН'!$H$5-'СЕТ СН'!$H$20</f>
        <v>3767.6606282100001</v>
      </c>
      <c r="H85" s="36">
        <f>SUMIFS(СВЦЭМ!$C$33:$C$776,СВЦЭМ!$A$33:$A$776,$A85,СВЦЭМ!$B$33:$B$776,H$83)+'СЕТ СН'!$H$12+СВЦЭМ!$D$10+'СЕТ СН'!$H$5-'СЕТ СН'!$H$20</f>
        <v>3719.9739156099999</v>
      </c>
      <c r="I85" s="36">
        <f>SUMIFS(СВЦЭМ!$C$33:$C$776,СВЦЭМ!$A$33:$A$776,$A85,СВЦЭМ!$B$33:$B$776,I$83)+'СЕТ СН'!$H$12+СВЦЭМ!$D$10+'СЕТ СН'!$H$5-'СЕТ СН'!$H$20</f>
        <v>3644.8269765699997</v>
      </c>
      <c r="J85" s="36">
        <f>SUMIFS(СВЦЭМ!$C$33:$C$776,СВЦЭМ!$A$33:$A$776,$A85,СВЦЭМ!$B$33:$B$776,J$83)+'СЕТ СН'!$H$12+СВЦЭМ!$D$10+'СЕТ СН'!$H$5-'СЕТ СН'!$H$20</f>
        <v>3619.29792791</v>
      </c>
      <c r="K85" s="36">
        <f>SUMIFS(СВЦЭМ!$C$33:$C$776,СВЦЭМ!$A$33:$A$776,$A85,СВЦЭМ!$B$33:$B$776,K$83)+'СЕТ СН'!$H$12+СВЦЭМ!$D$10+'СЕТ СН'!$H$5-'СЕТ СН'!$H$20</f>
        <v>3626.2002773499999</v>
      </c>
      <c r="L85" s="36">
        <f>SUMIFS(СВЦЭМ!$C$33:$C$776,СВЦЭМ!$A$33:$A$776,$A85,СВЦЭМ!$B$33:$B$776,L$83)+'СЕТ СН'!$H$12+СВЦЭМ!$D$10+'СЕТ СН'!$H$5-'СЕТ СН'!$H$20</f>
        <v>3599.8569044599999</v>
      </c>
      <c r="M85" s="36">
        <f>SUMIFS(СВЦЭМ!$C$33:$C$776,СВЦЭМ!$A$33:$A$776,$A85,СВЦЭМ!$B$33:$B$776,M$83)+'СЕТ СН'!$H$12+СВЦЭМ!$D$10+'СЕТ СН'!$H$5-'СЕТ СН'!$H$20</f>
        <v>3553.0180642099999</v>
      </c>
      <c r="N85" s="36">
        <f>SUMIFS(СВЦЭМ!$C$33:$C$776,СВЦЭМ!$A$33:$A$776,$A85,СВЦЭМ!$B$33:$B$776,N$83)+'СЕТ СН'!$H$12+СВЦЭМ!$D$10+'СЕТ СН'!$H$5-'СЕТ СН'!$H$20</f>
        <v>3549.69834803</v>
      </c>
      <c r="O85" s="36">
        <f>SUMIFS(СВЦЭМ!$C$33:$C$776,СВЦЭМ!$A$33:$A$776,$A85,СВЦЭМ!$B$33:$B$776,O$83)+'СЕТ СН'!$H$12+СВЦЭМ!$D$10+'СЕТ СН'!$H$5-'СЕТ СН'!$H$20</f>
        <v>3549.13547208</v>
      </c>
      <c r="P85" s="36">
        <f>SUMIFS(СВЦЭМ!$C$33:$C$776,СВЦЭМ!$A$33:$A$776,$A85,СВЦЭМ!$B$33:$B$776,P$83)+'СЕТ СН'!$H$12+СВЦЭМ!$D$10+'СЕТ СН'!$H$5-'СЕТ СН'!$H$20</f>
        <v>3556.1441840100001</v>
      </c>
      <c r="Q85" s="36">
        <f>SUMIFS(СВЦЭМ!$C$33:$C$776,СВЦЭМ!$A$33:$A$776,$A85,СВЦЭМ!$B$33:$B$776,Q$83)+'СЕТ СН'!$H$12+СВЦЭМ!$D$10+'СЕТ СН'!$H$5-'СЕТ СН'!$H$20</f>
        <v>3556.27509586</v>
      </c>
      <c r="R85" s="36">
        <f>SUMIFS(СВЦЭМ!$C$33:$C$776,СВЦЭМ!$A$33:$A$776,$A85,СВЦЭМ!$B$33:$B$776,R$83)+'СЕТ СН'!$H$12+СВЦЭМ!$D$10+'СЕТ СН'!$H$5-'СЕТ СН'!$H$20</f>
        <v>3549.8704699800001</v>
      </c>
      <c r="S85" s="36">
        <f>SUMIFS(СВЦЭМ!$C$33:$C$776,СВЦЭМ!$A$33:$A$776,$A85,СВЦЭМ!$B$33:$B$776,S$83)+'СЕТ СН'!$H$12+СВЦЭМ!$D$10+'СЕТ СН'!$H$5-'СЕТ СН'!$H$20</f>
        <v>3532.63289605</v>
      </c>
      <c r="T85" s="36">
        <f>SUMIFS(СВЦЭМ!$C$33:$C$776,СВЦЭМ!$A$33:$A$776,$A85,СВЦЭМ!$B$33:$B$776,T$83)+'СЕТ СН'!$H$12+СВЦЭМ!$D$10+'СЕТ СН'!$H$5-'СЕТ СН'!$H$20</f>
        <v>3506.0205252400001</v>
      </c>
      <c r="U85" s="36">
        <f>SUMIFS(СВЦЭМ!$C$33:$C$776,СВЦЭМ!$A$33:$A$776,$A85,СВЦЭМ!$B$33:$B$776,U$83)+'СЕТ СН'!$H$12+СВЦЭМ!$D$10+'СЕТ СН'!$H$5-'СЕТ СН'!$H$20</f>
        <v>3505.9782332700001</v>
      </c>
      <c r="V85" s="36">
        <f>SUMIFS(СВЦЭМ!$C$33:$C$776,СВЦЭМ!$A$33:$A$776,$A85,СВЦЭМ!$B$33:$B$776,V$83)+'СЕТ СН'!$H$12+СВЦЭМ!$D$10+'СЕТ СН'!$H$5-'СЕТ СН'!$H$20</f>
        <v>3495.58534831</v>
      </c>
      <c r="W85" s="36">
        <f>SUMIFS(СВЦЭМ!$C$33:$C$776,СВЦЭМ!$A$33:$A$776,$A85,СВЦЭМ!$B$33:$B$776,W$83)+'СЕТ СН'!$H$12+СВЦЭМ!$D$10+'СЕТ СН'!$H$5-'СЕТ СН'!$H$20</f>
        <v>3515.73215183</v>
      </c>
      <c r="X85" s="36">
        <f>SUMIFS(СВЦЭМ!$C$33:$C$776,СВЦЭМ!$A$33:$A$776,$A85,СВЦЭМ!$B$33:$B$776,X$83)+'СЕТ СН'!$H$12+СВЦЭМ!$D$10+'СЕТ СН'!$H$5-'СЕТ СН'!$H$20</f>
        <v>3524.7409934299999</v>
      </c>
      <c r="Y85" s="36">
        <f>SUMIFS(СВЦЭМ!$C$33:$C$776,СВЦЭМ!$A$33:$A$776,$A85,СВЦЭМ!$B$33:$B$776,Y$83)+'СЕТ СН'!$H$12+СВЦЭМ!$D$10+'СЕТ СН'!$H$5-'СЕТ СН'!$H$20</f>
        <v>3552.5768769300003</v>
      </c>
    </row>
    <row r="86" spans="1:25" ht="15.75" x14ac:dyDescent="0.2">
      <c r="A86" s="35">
        <f t="shared" ref="A86:A114" si="2">A85+1</f>
        <v>44138</v>
      </c>
      <c r="B86" s="36">
        <f>SUMIFS(СВЦЭМ!$C$33:$C$776,СВЦЭМ!$A$33:$A$776,$A86,СВЦЭМ!$B$33:$B$776,B$83)+'СЕТ СН'!$H$12+СВЦЭМ!$D$10+'СЕТ СН'!$H$5-'СЕТ СН'!$H$20</f>
        <v>3613.9204665899997</v>
      </c>
      <c r="C86" s="36">
        <f>SUMIFS(СВЦЭМ!$C$33:$C$776,СВЦЭМ!$A$33:$A$776,$A86,СВЦЭМ!$B$33:$B$776,C$83)+'СЕТ СН'!$H$12+СВЦЭМ!$D$10+'СЕТ СН'!$H$5-'СЕТ СН'!$H$20</f>
        <v>3697.2835189100001</v>
      </c>
      <c r="D86" s="36">
        <f>SUMIFS(СВЦЭМ!$C$33:$C$776,СВЦЭМ!$A$33:$A$776,$A86,СВЦЭМ!$B$33:$B$776,D$83)+'СЕТ СН'!$H$12+СВЦЭМ!$D$10+'СЕТ СН'!$H$5-'СЕТ СН'!$H$20</f>
        <v>3749.0112150300001</v>
      </c>
      <c r="E86" s="36">
        <f>SUMIFS(СВЦЭМ!$C$33:$C$776,СВЦЭМ!$A$33:$A$776,$A86,СВЦЭМ!$B$33:$B$776,E$83)+'СЕТ СН'!$H$12+СВЦЭМ!$D$10+'СЕТ СН'!$H$5-'СЕТ СН'!$H$20</f>
        <v>3755.6527708100002</v>
      </c>
      <c r="F86" s="36">
        <f>SUMIFS(СВЦЭМ!$C$33:$C$776,СВЦЭМ!$A$33:$A$776,$A86,СВЦЭМ!$B$33:$B$776,F$83)+'СЕТ СН'!$H$12+СВЦЭМ!$D$10+'СЕТ СН'!$H$5-'СЕТ СН'!$H$20</f>
        <v>3753.5751292300001</v>
      </c>
      <c r="G86" s="36">
        <f>SUMIFS(СВЦЭМ!$C$33:$C$776,СВЦЭМ!$A$33:$A$776,$A86,СВЦЭМ!$B$33:$B$776,G$83)+'СЕТ СН'!$H$12+СВЦЭМ!$D$10+'СЕТ СН'!$H$5-'СЕТ СН'!$H$20</f>
        <v>3736.74162695</v>
      </c>
      <c r="H86" s="36">
        <f>SUMIFS(СВЦЭМ!$C$33:$C$776,СВЦЭМ!$A$33:$A$776,$A86,СВЦЭМ!$B$33:$B$776,H$83)+'СЕТ СН'!$H$12+СВЦЭМ!$D$10+'СЕТ СН'!$H$5-'СЕТ СН'!$H$20</f>
        <v>3690.3977920299999</v>
      </c>
      <c r="I86" s="36">
        <f>SUMIFS(СВЦЭМ!$C$33:$C$776,СВЦЭМ!$A$33:$A$776,$A86,СВЦЭМ!$B$33:$B$776,I$83)+'СЕТ СН'!$H$12+СВЦЭМ!$D$10+'СЕТ СН'!$H$5-'СЕТ СН'!$H$20</f>
        <v>3630.2540986399999</v>
      </c>
      <c r="J86" s="36">
        <f>SUMIFS(СВЦЭМ!$C$33:$C$776,СВЦЭМ!$A$33:$A$776,$A86,СВЦЭМ!$B$33:$B$776,J$83)+'СЕТ СН'!$H$12+СВЦЭМ!$D$10+'СЕТ СН'!$H$5-'СЕТ СН'!$H$20</f>
        <v>3608.8422358299999</v>
      </c>
      <c r="K86" s="36">
        <f>SUMIFS(СВЦЭМ!$C$33:$C$776,СВЦЭМ!$A$33:$A$776,$A86,СВЦЭМ!$B$33:$B$776,K$83)+'СЕТ СН'!$H$12+СВЦЭМ!$D$10+'СЕТ СН'!$H$5-'СЕТ СН'!$H$20</f>
        <v>3607.9011481699999</v>
      </c>
      <c r="L86" s="36">
        <f>SUMIFS(СВЦЭМ!$C$33:$C$776,СВЦЭМ!$A$33:$A$776,$A86,СВЦЭМ!$B$33:$B$776,L$83)+'СЕТ СН'!$H$12+СВЦЭМ!$D$10+'СЕТ СН'!$H$5-'СЕТ СН'!$H$20</f>
        <v>3582.4928768099999</v>
      </c>
      <c r="M86" s="36">
        <f>SUMIFS(СВЦЭМ!$C$33:$C$776,СВЦЭМ!$A$33:$A$776,$A86,СВЦЭМ!$B$33:$B$776,M$83)+'СЕТ СН'!$H$12+СВЦЭМ!$D$10+'СЕТ СН'!$H$5-'СЕТ СН'!$H$20</f>
        <v>3552.9447891099999</v>
      </c>
      <c r="N86" s="36">
        <f>SUMIFS(СВЦЭМ!$C$33:$C$776,СВЦЭМ!$A$33:$A$776,$A86,СВЦЭМ!$B$33:$B$776,N$83)+'СЕТ СН'!$H$12+СВЦЭМ!$D$10+'СЕТ СН'!$H$5-'СЕТ СН'!$H$20</f>
        <v>3543.0810889200002</v>
      </c>
      <c r="O86" s="36">
        <f>SUMIFS(СВЦЭМ!$C$33:$C$776,СВЦЭМ!$A$33:$A$776,$A86,СВЦЭМ!$B$33:$B$776,O$83)+'СЕТ СН'!$H$12+СВЦЭМ!$D$10+'СЕТ СН'!$H$5-'СЕТ СН'!$H$20</f>
        <v>3550.8234231299998</v>
      </c>
      <c r="P86" s="36">
        <f>SUMIFS(СВЦЭМ!$C$33:$C$776,СВЦЭМ!$A$33:$A$776,$A86,СВЦЭМ!$B$33:$B$776,P$83)+'СЕТ СН'!$H$12+СВЦЭМ!$D$10+'СЕТ СН'!$H$5-'СЕТ СН'!$H$20</f>
        <v>3559.6378706999999</v>
      </c>
      <c r="Q86" s="36">
        <f>SUMIFS(СВЦЭМ!$C$33:$C$776,СВЦЭМ!$A$33:$A$776,$A86,СВЦЭМ!$B$33:$B$776,Q$83)+'СЕТ СН'!$H$12+СВЦЭМ!$D$10+'СЕТ СН'!$H$5-'СЕТ СН'!$H$20</f>
        <v>3561.2693654099999</v>
      </c>
      <c r="R86" s="36">
        <f>SUMIFS(СВЦЭМ!$C$33:$C$776,СВЦЭМ!$A$33:$A$776,$A86,СВЦЭМ!$B$33:$B$776,R$83)+'СЕТ СН'!$H$12+СВЦЭМ!$D$10+'СЕТ СН'!$H$5-'СЕТ СН'!$H$20</f>
        <v>3557.2240041200002</v>
      </c>
      <c r="S86" s="36">
        <f>SUMIFS(СВЦЭМ!$C$33:$C$776,СВЦЭМ!$A$33:$A$776,$A86,СВЦЭМ!$B$33:$B$776,S$83)+'СЕТ СН'!$H$12+СВЦЭМ!$D$10+'СЕТ СН'!$H$5-'СЕТ СН'!$H$20</f>
        <v>3565.77071144</v>
      </c>
      <c r="T86" s="36">
        <f>SUMIFS(СВЦЭМ!$C$33:$C$776,СВЦЭМ!$A$33:$A$776,$A86,СВЦЭМ!$B$33:$B$776,T$83)+'СЕТ СН'!$H$12+СВЦЭМ!$D$10+'СЕТ СН'!$H$5-'СЕТ СН'!$H$20</f>
        <v>3515.6070216099997</v>
      </c>
      <c r="U86" s="36">
        <f>SUMIFS(СВЦЭМ!$C$33:$C$776,СВЦЭМ!$A$33:$A$776,$A86,СВЦЭМ!$B$33:$B$776,U$83)+'СЕТ СН'!$H$12+СВЦЭМ!$D$10+'СЕТ СН'!$H$5-'СЕТ СН'!$H$20</f>
        <v>3507.3077859599998</v>
      </c>
      <c r="V86" s="36">
        <f>SUMIFS(СВЦЭМ!$C$33:$C$776,СВЦЭМ!$A$33:$A$776,$A86,СВЦЭМ!$B$33:$B$776,V$83)+'СЕТ СН'!$H$12+СВЦЭМ!$D$10+'СЕТ СН'!$H$5-'СЕТ СН'!$H$20</f>
        <v>3504.9064107200002</v>
      </c>
      <c r="W86" s="36">
        <f>SUMIFS(СВЦЭМ!$C$33:$C$776,СВЦЭМ!$A$33:$A$776,$A86,СВЦЭМ!$B$33:$B$776,W$83)+'СЕТ СН'!$H$12+СВЦЭМ!$D$10+'СЕТ СН'!$H$5-'СЕТ СН'!$H$20</f>
        <v>3516.4103389000002</v>
      </c>
      <c r="X86" s="36">
        <f>SUMIFS(СВЦЭМ!$C$33:$C$776,СВЦЭМ!$A$33:$A$776,$A86,СВЦЭМ!$B$33:$B$776,X$83)+'СЕТ СН'!$H$12+СВЦЭМ!$D$10+'СЕТ СН'!$H$5-'СЕТ СН'!$H$20</f>
        <v>3554.3451282300002</v>
      </c>
      <c r="Y86" s="36">
        <f>SUMIFS(СВЦЭМ!$C$33:$C$776,СВЦЭМ!$A$33:$A$776,$A86,СВЦЭМ!$B$33:$B$776,Y$83)+'СЕТ СН'!$H$12+СВЦЭМ!$D$10+'СЕТ СН'!$H$5-'СЕТ СН'!$H$20</f>
        <v>3587.9462415899998</v>
      </c>
    </row>
    <row r="87" spans="1:25" ht="15.75" x14ac:dyDescent="0.2">
      <c r="A87" s="35">
        <f t="shared" si="2"/>
        <v>44139</v>
      </c>
      <c r="B87" s="36">
        <f>SUMIFS(СВЦЭМ!$C$33:$C$776,СВЦЭМ!$A$33:$A$776,$A87,СВЦЭМ!$B$33:$B$776,B$83)+'СЕТ СН'!$H$12+СВЦЭМ!$D$10+'СЕТ СН'!$H$5-'СЕТ СН'!$H$20</f>
        <v>3578.7311480200001</v>
      </c>
      <c r="C87" s="36">
        <f>SUMIFS(СВЦЭМ!$C$33:$C$776,СВЦЭМ!$A$33:$A$776,$A87,СВЦЭМ!$B$33:$B$776,C$83)+'СЕТ СН'!$H$12+СВЦЭМ!$D$10+'СЕТ СН'!$H$5-'СЕТ СН'!$H$20</f>
        <v>3661.70385128</v>
      </c>
      <c r="D87" s="36">
        <f>SUMIFS(СВЦЭМ!$C$33:$C$776,СВЦЭМ!$A$33:$A$776,$A87,СВЦЭМ!$B$33:$B$776,D$83)+'СЕТ СН'!$H$12+СВЦЭМ!$D$10+'СЕТ СН'!$H$5-'СЕТ СН'!$H$20</f>
        <v>3725.2228384099999</v>
      </c>
      <c r="E87" s="36">
        <f>SUMIFS(СВЦЭМ!$C$33:$C$776,СВЦЭМ!$A$33:$A$776,$A87,СВЦЭМ!$B$33:$B$776,E$83)+'СЕТ СН'!$H$12+СВЦЭМ!$D$10+'СЕТ СН'!$H$5-'СЕТ СН'!$H$20</f>
        <v>3730.3350128800002</v>
      </c>
      <c r="F87" s="36">
        <f>SUMIFS(СВЦЭМ!$C$33:$C$776,СВЦЭМ!$A$33:$A$776,$A87,СВЦЭМ!$B$33:$B$776,F$83)+'СЕТ СН'!$H$12+СВЦЭМ!$D$10+'СЕТ СН'!$H$5-'СЕТ СН'!$H$20</f>
        <v>3722.3583833100001</v>
      </c>
      <c r="G87" s="36">
        <f>SUMIFS(СВЦЭМ!$C$33:$C$776,СВЦЭМ!$A$33:$A$776,$A87,СВЦЭМ!$B$33:$B$776,G$83)+'СЕТ СН'!$H$12+СВЦЭМ!$D$10+'СЕТ СН'!$H$5-'СЕТ СН'!$H$20</f>
        <v>3707.4003294599997</v>
      </c>
      <c r="H87" s="36">
        <f>SUMIFS(СВЦЭМ!$C$33:$C$776,СВЦЭМ!$A$33:$A$776,$A87,СВЦЭМ!$B$33:$B$776,H$83)+'СЕТ СН'!$H$12+СВЦЭМ!$D$10+'СЕТ СН'!$H$5-'СЕТ СН'!$H$20</f>
        <v>3682.3532823</v>
      </c>
      <c r="I87" s="36">
        <f>SUMIFS(СВЦЭМ!$C$33:$C$776,СВЦЭМ!$A$33:$A$776,$A87,СВЦЭМ!$B$33:$B$776,I$83)+'СЕТ СН'!$H$12+СВЦЭМ!$D$10+'СЕТ СН'!$H$5-'СЕТ СН'!$H$20</f>
        <v>3636.1209039699997</v>
      </c>
      <c r="J87" s="36">
        <f>SUMIFS(СВЦЭМ!$C$33:$C$776,СВЦЭМ!$A$33:$A$776,$A87,СВЦЭМ!$B$33:$B$776,J$83)+'СЕТ СН'!$H$12+СВЦЭМ!$D$10+'СЕТ СН'!$H$5-'СЕТ СН'!$H$20</f>
        <v>3603.2468265699999</v>
      </c>
      <c r="K87" s="36">
        <f>SUMIFS(СВЦЭМ!$C$33:$C$776,СВЦЭМ!$A$33:$A$776,$A87,СВЦЭМ!$B$33:$B$776,K$83)+'СЕТ СН'!$H$12+СВЦЭМ!$D$10+'СЕТ СН'!$H$5-'СЕТ СН'!$H$20</f>
        <v>3600.7510535500001</v>
      </c>
      <c r="L87" s="36">
        <f>SUMIFS(СВЦЭМ!$C$33:$C$776,СВЦЭМ!$A$33:$A$776,$A87,СВЦЭМ!$B$33:$B$776,L$83)+'СЕТ СН'!$H$12+СВЦЭМ!$D$10+'СЕТ СН'!$H$5-'СЕТ СН'!$H$20</f>
        <v>3574.7981229799998</v>
      </c>
      <c r="M87" s="36">
        <f>SUMIFS(СВЦЭМ!$C$33:$C$776,СВЦЭМ!$A$33:$A$776,$A87,СВЦЭМ!$B$33:$B$776,M$83)+'СЕТ СН'!$H$12+СВЦЭМ!$D$10+'СЕТ СН'!$H$5-'СЕТ СН'!$H$20</f>
        <v>3527.8398114000001</v>
      </c>
      <c r="N87" s="36">
        <f>SUMIFS(СВЦЭМ!$C$33:$C$776,СВЦЭМ!$A$33:$A$776,$A87,СВЦЭМ!$B$33:$B$776,N$83)+'СЕТ СН'!$H$12+СВЦЭМ!$D$10+'СЕТ СН'!$H$5-'СЕТ СН'!$H$20</f>
        <v>3509.64363774</v>
      </c>
      <c r="O87" s="36">
        <f>SUMIFS(СВЦЭМ!$C$33:$C$776,СВЦЭМ!$A$33:$A$776,$A87,СВЦЭМ!$B$33:$B$776,O$83)+'СЕТ СН'!$H$12+СВЦЭМ!$D$10+'СЕТ СН'!$H$5-'СЕТ СН'!$H$20</f>
        <v>3519.8844636599997</v>
      </c>
      <c r="P87" s="36">
        <f>SUMIFS(СВЦЭМ!$C$33:$C$776,СВЦЭМ!$A$33:$A$776,$A87,СВЦЭМ!$B$33:$B$776,P$83)+'СЕТ СН'!$H$12+СВЦЭМ!$D$10+'СЕТ СН'!$H$5-'СЕТ СН'!$H$20</f>
        <v>3541.962129</v>
      </c>
      <c r="Q87" s="36">
        <f>SUMIFS(СВЦЭМ!$C$33:$C$776,СВЦЭМ!$A$33:$A$776,$A87,СВЦЭМ!$B$33:$B$776,Q$83)+'СЕТ СН'!$H$12+СВЦЭМ!$D$10+'СЕТ СН'!$H$5-'СЕТ СН'!$H$20</f>
        <v>3543.1318012000002</v>
      </c>
      <c r="R87" s="36">
        <f>SUMIFS(СВЦЭМ!$C$33:$C$776,СВЦЭМ!$A$33:$A$776,$A87,СВЦЭМ!$B$33:$B$776,R$83)+'СЕТ СН'!$H$12+СВЦЭМ!$D$10+'СЕТ СН'!$H$5-'СЕТ СН'!$H$20</f>
        <v>3536.29395282</v>
      </c>
      <c r="S87" s="36">
        <f>SUMIFS(СВЦЭМ!$C$33:$C$776,СВЦЭМ!$A$33:$A$776,$A87,СВЦЭМ!$B$33:$B$776,S$83)+'СЕТ СН'!$H$12+СВЦЭМ!$D$10+'СЕТ СН'!$H$5-'СЕТ СН'!$H$20</f>
        <v>3525.81486559</v>
      </c>
      <c r="T87" s="36">
        <f>SUMIFS(СВЦЭМ!$C$33:$C$776,СВЦЭМ!$A$33:$A$776,$A87,СВЦЭМ!$B$33:$B$776,T$83)+'СЕТ СН'!$H$12+СВЦЭМ!$D$10+'СЕТ СН'!$H$5-'СЕТ СН'!$H$20</f>
        <v>3533.7817360899999</v>
      </c>
      <c r="U87" s="36">
        <f>SUMIFS(СВЦЭМ!$C$33:$C$776,СВЦЭМ!$A$33:$A$776,$A87,СВЦЭМ!$B$33:$B$776,U$83)+'СЕТ СН'!$H$12+СВЦЭМ!$D$10+'СЕТ СН'!$H$5-'СЕТ СН'!$H$20</f>
        <v>3534.0027472100001</v>
      </c>
      <c r="V87" s="36">
        <f>SUMIFS(СВЦЭМ!$C$33:$C$776,СВЦЭМ!$A$33:$A$776,$A87,СВЦЭМ!$B$33:$B$776,V$83)+'СЕТ СН'!$H$12+СВЦЭМ!$D$10+'СЕТ СН'!$H$5-'СЕТ СН'!$H$20</f>
        <v>3521.2380209399998</v>
      </c>
      <c r="W87" s="36">
        <f>SUMIFS(СВЦЭМ!$C$33:$C$776,СВЦЭМ!$A$33:$A$776,$A87,СВЦЭМ!$B$33:$B$776,W$83)+'СЕТ СН'!$H$12+СВЦЭМ!$D$10+'СЕТ СН'!$H$5-'СЕТ СН'!$H$20</f>
        <v>3520.9149316200001</v>
      </c>
      <c r="X87" s="36">
        <f>SUMIFS(СВЦЭМ!$C$33:$C$776,СВЦЭМ!$A$33:$A$776,$A87,СВЦЭМ!$B$33:$B$776,X$83)+'СЕТ СН'!$H$12+СВЦЭМ!$D$10+'СЕТ СН'!$H$5-'СЕТ СН'!$H$20</f>
        <v>3523.6002241599999</v>
      </c>
      <c r="Y87" s="36">
        <f>SUMIFS(СВЦЭМ!$C$33:$C$776,СВЦЭМ!$A$33:$A$776,$A87,СВЦЭМ!$B$33:$B$776,Y$83)+'СЕТ СН'!$H$12+СВЦЭМ!$D$10+'СЕТ СН'!$H$5-'СЕТ СН'!$H$20</f>
        <v>3552.9837710000002</v>
      </c>
    </row>
    <row r="88" spans="1:25" ht="15.75" x14ac:dyDescent="0.2">
      <c r="A88" s="35">
        <f t="shared" si="2"/>
        <v>44140</v>
      </c>
      <c r="B88" s="36">
        <f>SUMIFS(СВЦЭМ!$C$33:$C$776,СВЦЭМ!$A$33:$A$776,$A88,СВЦЭМ!$B$33:$B$776,B$83)+'СЕТ СН'!$H$12+СВЦЭМ!$D$10+'СЕТ СН'!$H$5-'СЕТ СН'!$H$20</f>
        <v>3542.8375715900002</v>
      </c>
      <c r="C88" s="36">
        <f>SUMIFS(СВЦЭМ!$C$33:$C$776,СВЦЭМ!$A$33:$A$776,$A88,СВЦЭМ!$B$33:$B$776,C$83)+'СЕТ СН'!$H$12+СВЦЭМ!$D$10+'СЕТ СН'!$H$5-'СЕТ СН'!$H$20</f>
        <v>3617.1625821100001</v>
      </c>
      <c r="D88" s="36">
        <f>SUMIFS(СВЦЭМ!$C$33:$C$776,СВЦЭМ!$A$33:$A$776,$A88,СВЦЭМ!$B$33:$B$776,D$83)+'СЕТ СН'!$H$12+СВЦЭМ!$D$10+'СЕТ СН'!$H$5-'СЕТ СН'!$H$20</f>
        <v>3669.5807716300001</v>
      </c>
      <c r="E88" s="36">
        <f>SUMIFS(СВЦЭМ!$C$33:$C$776,СВЦЭМ!$A$33:$A$776,$A88,СВЦЭМ!$B$33:$B$776,E$83)+'СЕТ СН'!$H$12+СВЦЭМ!$D$10+'СЕТ СН'!$H$5-'СЕТ СН'!$H$20</f>
        <v>3669.8386038799999</v>
      </c>
      <c r="F88" s="36">
        <f>SUMIFS(СВЦЭМ!$C$33:$C$776,СВЦЭМ!$A$33:$A$776,$A88,СВЦЭМ!$B$33:$B$776,F$83)+'СЕТ СН'!$H$12+СВЦЭМ!$D$10+'СЕТ СН'!$H$5-'СЕТ СН'!$H$20</f>
        <v>3673.7864087600001</v>
      </c>
      <c r="G88" s="36">
        <f>SUMIFS(СВЦЭМ!$C$33:$C$776,СВЦЭМ!$A$33:$A$776,$A88,СВЦЭМ!$B$33:$B$776,G$83)+'СЕТ СН'!$H$12+СВЦЭМ!$D$10+'СЕТ СН'!$H$5-'СЕТ СН'!$H$20</f>
        <v>3665.3919794100002</v>
      </c>
      <c r="H88" s="36">
        <f>SUMIFS(СВЦЭМ!$C$33:$C$776,СВЦЭМ!$A$33:$A$776,$A88,СВЦЭМ!$B$33:$B$776,H$83)+'СЕТ СН'!$H$12+СВЦЭМ!$D$10+'СЕТ СН'!$H$5-'СЕТ СН'!$H$20</f>
        <v>3647.6039366800001</v>
      </c>
      <c r="I88" s="36">
        <f>SUMIFS(СВЦЭМ!$C$33:$C$776,СВЦЭМ!$A$33:$A$776,$A88,СВЦЭМ!$B$33:$B$776,I$83)+'СЕТ СН'!$H$12+СВЦЭМ!$D$10+'СЕТ СН'!$H$5-'СЕТ СН'!$H$20</f>
        <v>3660.0131446199998</v>
      </c>
      <c r="J88" s="36">
        <f>SUMIFS(СВЦЭМ!$C$33:$C$776,СВЦЭМ!$A$33:$A$776,$A88,СВЦЭМ!$B$33:$B$776,J$83)+'СЕТ СН'!$H$12+СВЦЭМ!$D$10+'СЕТ СН'!$H$5-'СЕТ СН'!$H$20</f>
        <v>3645.6821210099997</v>
      </c>
      <c r="K88" s="36">
        <f>SUMIFS(СВЦЭМ!$C$33:$C$776,СВЦЭМ!$A$33:$A$776,$A88,СВЦЭМ!$B$33:$B$776,K$83)+'СЕТ СН'!$H$12+СВЦЭМ!$D$10+'СЕТ СН'!$H$5-'СЕТ СН'!$H$20</f>
        <v>3640.0036381099999</v>
      </c>
      <c r="L88" s="36">
        <f>SUMIFS(СВЦЭМ!$C$33:$C$776,СВЦЭМ!$A$33:$A$776,$A88,СВЦЭМ!$B$33:$B$776,L$83)+'СЕТ СН'!$H$12+СВЦЭМ!$D$10+'СЕТ СН'!$H$5-'СЕТ СН'!$H$20</f>
        <v>3624.5962365</v>
      </c>
      <c r="M88" s="36">
        <f>SUMIFS(СВЦЭМ!$C$33:$C$776,СВЦЭМ!$A$33:$A$776,$A88,СВЦЭМ!$B$33:$B$776,M$83)+'СЕТ СН'!$H$12+СВЦЭМ!$D$10+'СЕТ СН'!$H$5-'СЕТ СН'!$H$20</f>
        <v>3575.98921789</v>
      </c>
      <c r="N88" s="36">
        <f>SUMIFS(СВЦЭМ!$C$33:$C$776,СВЦЭМ!$A$33:$A$776,$A88,СВЦЭМ!$B$33:$B$776,N$83)+'СЕТ СН'!$H$12+СВЦЭМ!$D$10+'СЕТ СН'!$H$5-'СЕТ СН'!$H$20</f>
        <v>3548.2860230400001</v>
      </c>
      <c r="O88" s="36">
        <f>SUMIFS(СВЦЭМ!$C$33:$C$776,СВЦЭМ!$A$33:$A$776,$A88,СВЦЭМ!$B$33:$B$776,O$83)+'СЕТ СН'!$H$12+СВЦЭМ!$D$10+'СЕТ СН'!$H$5-'СЕТ СН'!$H$20</f>
        <v>3555.9663788600001</v>
      </c>
      <c r="P88" s="36">
        <f>SUMIFS(СВЦЭМ!$C$33:$C$776,СВЦЭМ!$A$33:$A$776,$A88,СВЦЭМ!$B$33:$B$776,P$83)+'СЕТ СН'!$H$12+СВЦЭМ!$D$10+'СЕТ СН'!$H$5-'СЕТ СН'!$H$20</f>
        <v>3561.7772499399998</v>
      </c>
      <c r="Q88" s="36">
        <f>SUMIFS(СВЦЭМ!$C$33:$C$776,СВЦЭМ!$A$33:$A$776,$A88,СВЦЭМ!$B$33:$B$776,Q$83)+'СЕТ СН'!$H$12+СВЦЭМ!$D$10+'СЕТ СН'!$H$5-'СЕТ СН'!$H$20</f>
        <v>3565.2920110499999</v>
      </c>
      <c r="R88" s="36">
        <f>SUMIFS(СВЦЭМ!$C$33:$C$776,СВЦЭМ!$A$33:$A$776,$A88,СВЦЭМ!$B$33:$B$776,R$83)+'СЕТ СН'!$H$12+СВЦЭМ!$D$10+'СЕТ СН'!$H$5-'СЕТ СН'!$H$20</f>
        <v>3557.83440066</v>
      </c>
      <c r="S88" s="36">
        <f>SUMIFS(СВЦЭМ!$C$33:$C$776,СВЦЭМ!$A$33:$A$776,$A88,СВЦЭМ!$B$33:$B$776,S$83)+'СЕТ СН'!$H$12+СВЦЭМ!$D$10+'СЕТ СН'!$H$5-'СЕТ СН'!$H$20</f>
        <v>3549.9350234399999</v>
      </c>
      <c r="T88" s="36">
        <f>SUMIFS(СВЦЭМ!$C$33:$C$776,СВЦЭМ!$A$33:$A$776,$A88,СВЦЭМ!$B$33:$B$776,T$83)+'СЕТ СН'!$H$12+СВЦЭМ!$D$10+'СЕТ СН'!$H$5-'СЕТ СН'!$H$20</f>
        <v>3497.6823578899998</v>
      </c>
      <c r="U88" s="36">
        <f>SUMIFS(СВЦЭМ!$C$33:$C$776,СВЦЭМ!$A$33:$A$776,$A88,СВЦЭМ!$B$33:$B$776,U$83)+'СЕТ СН'!$H$12+СВЦЭМ!$D$10+'СЕТ СН'!$H$5-'СЕТ СН'!$H$20</f>
        <v>3493.5555255999998</v>
      </c>
      <c r="V88" s="36">
        <f>SUMIFS(СВЦЭМ!$C$33:$C$776,СВЦЭМ!$A$33:$A$776,$A88,СВЦЭМ!$B$33:$B$776,V$83)+'СЕТ СН'!$H$12+СВЦЭМ!$D$10+'СЕТ СН'!$H$5-'СЕТ СН'!$H$20</f>
        <v>3515.1012079100001</v>
      </c>
      <c r="W88" s="36">
        <f>SUMIFS(СВЦЭМ!$C$33:$C$776,СВЦЭМ!$A$33:$A$776,$A88,СВЦЭМ!$B$33:$B$776,W$83)+'СЕТ СН'!$H$12+СВЦЭМ!$D$10+'СЕТ СН'!$H$5-'СЕТ СН'!$H$20</f>
        <v>3549.2041511500001</v>
      </c>
      <c r="X88" s="36">
        <f>SUMIFS(СВЦЭМ!$C$33:$C$776,СВЦЭМ!$A$33:$A$776,$A88,СВЦЭМ!$B$33:$B$776,X$83)+'СЕТ СН'!$H$12+СВЦЭМ!$D$10+'СЕТ СН'!$H$5-'СЕТ СН'!$H$20</f>
        <v>3561.4110807799998</v>
      </c>
      <c r="Y88" s="36">
        <f>SUMIFS(СВЦЭМ!$C$33:$C$776,СВЦЭМ!$A$33:$A$776,$A88,СВЦЭМ!$B$33:$B$776,Y$83)+'СЕТ СН'!$H$12+СВЦЭМ!$D$10+'СЕТ СН'!$H$5-'СЕТ СН'!$H$20</f>
        <v>3600.4266567099999</v>
      </c>
    </row>
    <row r="89" spans="1:25" ht="15.75" x14ac:dyDescent="0.2">
      <c r="A89" s="35">
        <f t="shared" si="2"/>
        <v>44141</v>
      </c>
      <c r="B89" s="36">
        <f>SUMIFS(СВЦЭМ!$C$33:$C$776,СВЦЭМ!$A$33:$A$776,$A89,СВЦЭМ!$B$33:$B$776,B$83)+'СЕТ СН'!$H$12+СВЦЭМ!$D$10+'СЕТ СН'!$H$5-'СЕТ СН'!$H$20</f>
        <v>3579.8249393799997</v>
      </c>
      <c r="C89" s="36">
        <f>SUMIFS(СВЦЭМ!$C$33:$C$776,СВЦЭМ!$A$33:$A$776,$A89,СВЦЭМ!$B$33:$B$776,C$83)+'СЕТ СН'!$H$12+СВЦЭМ!$D$10+'СЕТ СН'!$H$5-'СЕТ СН'!$H$20</f>
        <v>3652.1013538299999</v>
      </c>
      <c r="D89" s="36">
        <f>SUMIFS(СВЦЭМ!$C$33:$C$776,СВЦЭМ!$A$33:$A$776,$A89,СВЦЭМ!$B$33:$B$776,D$83)+'СЕТ СН'!$H$12+СВЦЭМ!$D$10+'СЕТ СН'!$H$5-'СЕТ СН'!$H$20</f>
        <v>3709.6689437599998</v>
      </c>
      <c r="E89" s="36">
        <f>SUMIFS(СВЦЭМ!$C$33:$C$776,СВЦЭМ!$A$33:$A$776,$A89,СВЦЭМ!$B$33:$B$776,E$83)+'СЕТ СН'!$H$12+СВЦЭМ!$D$10+'СЕТ СН'!$H$5-'СЕТ СН'!$H$20</f>
        <v>3712.1690604099999</v>
      </c>
      <c r="F89" s="36">
        <f>SUMIFS(СВЦЭМ!$C$33:$C$776,СВЦЭМ!$A$33:$A$776,$A89,СВЦЭМ!$B$33:$B$776,F$83)+'СЕТ СН'!$H$12+СВЦЭМ!$D$10+'СЕТ СН'!$H$5-'СЕТ СН'!$H$20</f>
        <v>3715.0554551099999</v>
      </c>
      <c r="G89" s="36">
        <f>SUMIFS(СВЦЭМ!$C$33:$C$776,СВЦЭМ!$A$33:$A$776,$A89,СВЦЭМ!$B$33:$B$776,G$83)+'СЕТ СН'!$H$12+СВЦЭМ!$D$10+'СЕТ СН'!$H$5-'СЕТ СН'!$H$20</f>
        <v>3703.9859179</v>
      </c>
      <c r="H89" s="36">
        <f>SUMIFS(СВЦЭМ!$C$33:$C$776,СВЦЭМ!$A$33:$A$776,$A89,СВЦЭМ!$B$33:$B$776,H$83)+'СЕТ СН'!$H$12+СВЦЭМ!$D$10+'СЕТ СН'!$H$5-'СЕТ СН'!$H$20</f>
        <v>3677.4629565099999</v>
      </c>
      <c r="I89" s="36">
        <f>SUMIFS(СВЦЭМ!$C$33:$C$776,СВЦЭМ!$A$33:$A$776,$A89,СВЦЭМ!$B$33:$B$776,I$83)+'СЕТ СН'!$H$12+СВЦЭМ!$D$10+'СЕТ СН'!$H$5-'СЕТ СН'!$H$20</f>
        <v>3681.4909598700001</v>
      </c>
      <c r="J89" s="36">
        <f>SUMIFS(СВЦЭМ!$C$33:$C$776,СВЦЭМ!$A$33:$A$776,$A89,СВЦЭМ!$B$33:$B$776,J$83)+'СЕТ СН'!$H$12+СВЦЭМ!$D$10+'СЕТ СН'!$H$5-'СЕТ СН'!$H$20</f>
        <v>3674.9240245800002</v>
      </c>
      <c r="K89" s="36">
        <f>SUMIFS(СВЦЭМ!$C$33:$C$776,СВЦЭМ!$A$33:$A$776,$A89,СВЦЭМ!$B$33:$B$776,K$83)+'СЕТ СН'!$H$12+СВЦЭМ!$D$10+'СЕТ СН'!$H$5-'СЕТ СН'!$H$20</f>
        <v>3662.83124808</v>
      </c>
      <c r="L89" s="36">
        <f>SUMIFS(СВЦЭМ!$C$33:$C$776,СВЦЭМ!$A$33:$A$776,$A89,СВЦЭМ!$B$33:$B$776,L$83)+'СЕТ СН'!$H$12+СВЦЭМ!$D$10+'СЕТ СН'!$H$5-'СЕТ СН'!$H$20</f>
        <v>3642.1890099399998</v>
      </c>
      <c r="M89" s="36">
        <f>SUMIFS(СВЦЭМ!$C$33:$C$776,СВЦЭМ!$A$33:$A$776,$A89,СВЦЭМ!$B$33:$B$776,M$83)+'СЕТ СН'!$H$12+СВЦЭМ!$D$10+'СЕТ СН'!$H$5-'СЕТ СН'!$H$20</f>
        <v>3609.32565462</v>
      </c>
      <c r="N89" s="36">
        <f>SUMIFS(СВЦЭМ!$C$33:$C$776,СВЦЭМ!$A$33:$A$776,$A89,СВЦЭМ!$B$33:$B$776,N$83)+'СЕТ СН'!$H$12+СВЦЭМ!$D$10+'СЕТ СН'!$H$5-'СЕТ СН'!$H$20</f>
        <v>3565.12849134</v>
      </c>
      <c r="O89" s="36">
        <f>SUMIFS(СВЦЭМ!$C$33:$C$776,СВЦЭМ!$A$33:$A$776,$A89,СВЦЭМ!$B$33:$B$776,O$83)+'СЕТ СН'!$H$12+СВЦЭМ!$D$10+'СЕТ СН'!$H$5-'СЕТ СН'!$H$20</f>
        <v>3554.1805467599997</v>
      </c>
      <c r="P89" s="36">
        <f>SUMIFS(СВЦЭМ!$C$33:$C$776,СВЦЭМ!$A$33:$A$776,$A89,СВЦЭМ!$B$33:$B$776,P$83)+'СЕТ СН'!$H$12+СВЦЭМ!$D$10+'СЕТ СН'!$H$5-'СЕТ СН'!$H$20</f>
        <v>3563.39485156</v>
      </c>
      <c r="Q89" s="36">
        <f>SUMIFS(СВЦЭМ!$C$33:$C$776,СВЦЭМ!$A$33:$A$776,$A89,СВЦЭМ!$B$33:$B$776,Q$83)+'СЕТ СН'!$H$12+СВЦЭМ!$D$10+'СЕТ СН'!$H$5-'СЕТ СН'!$H$20</f>
        <v>3574.3953303399999</v>
      </c>
      <c r="R89" s="36">
        <f>SUMIFS(СВЦЭМ!$C$33:$C$776,СВЦЭМ!$A$33:$A$776,$A89,СВЦЭМ!$B$33:$B$776,R$83)+'СЕТ СН'!$H$12+СВЦЭМ!$D$10+'СЕТ СН'!$H$5-'СЕТ СН'!$H$20</f>
        <v>3568.2509166499999</v>
      </c>
      <c r="S89" s="36">
        <f>SUMIFS(СВЦЭМ!$C$33:$C$776,СВЦЭМ!$A$33:$A$776,$A89,СВЦЭМ!$B$33:$B$776,S$83)+'СЕТ СН'!$H$12+СВЦЭМ!$D$10+'СЕТ СН'!$H$5-'СЕТ СН'!$H$20</f>
        <v>3559.6674509599998</v>
      </c>
      <c r="T89" s="36">
        <f>SUMIFS(СВЦЭМ!$C$33:$C$776,СВЦЭМ!$A$33:$A$776,$A89,СВЦЭМ!$B$33:$B$776,T$83)+'СЕТ СН'!$H$12+СВЦЭМ!$D$10+'СЕТ СН'!$H$5-'СЕТ СН'!$H$20</f>
        <v>3521.2472512300001</v>
      </c>
      <c r="U89" s="36">
        <f>SUMIFS(СВЦЭМ!$C$33:$C$776,СВЦЭМ!$A$33:$A$776,$A89,СВЦЭМ!$B$33:$B$776,U$83)+'СЕТ СН'!$H$12+СВЦЭМ!$D$10+'СЕТ СН'!$H$5-'СЕТ СН'!$H$20</f>
        <v>3520.94454894</v>
      </c>
      <c r="V89" s="36">
        <f>SUMIFS(СВЦЭМ!$C$33:$C$776,СВЦЭМ!$A$33:$A$776,$A89,СВЦЭМ!$B$33:$B$776,V$83)+'СЕТ СН'!$H$12+СВЦЭМ!$D$10+'СЕТ СН'!$H$5-'СЕТ СН'!$H$20</f>
        <v>3531.1211728399999</v>
      </c>
      <c r="W89" s="36">
        <f>SUMIFS(СВЦЭМ!$C$33:$C$776,СВЦЭМ!$A$33:$A$776,$A89,СВЦЭМ!$B$33:$B$776,W$83)+'СЕТ СН'!$H$12+СВЦЭМ!$D$10+'СЕТ СН'!$H$5-'СЕТ СН'!$H$20</f>
        <v>3565.5599294399999</v>
      </c>
      <c r="X89" s="36">
        <f>SUMIFS(СВЦЭМ!$C$33:$C$776,СВЦЭМ!$A$33:$A$776,$A89,СВЦЭМ!$B$33:$B$776,X$83)+'СЕТ СН'!$H$12+СВЦЭМ!$D$10+'СЕТ СН'!$H$5-'СЕТ СН'!$H$20</f>
        <v>3577.1697380999999</v>
      </c>
      <c r="Y89" s="36">
        <f>SUMIFS(СВЦЭМ!$C$33:$C$776,СВЦЭМ!$A$33:$A$776,$A89,СВЦЭМ!$B$33:$B$776,Y$83)+'СЕТ СН'!$H$12+СВЦЭМ!$D$10+'СЕТ СН'!$H$5-'СЕТ СН'!$H$20</f>
        <v>3602.7536438799998</v>
      </c>
    </row>
    <row r="90" spans="1:25" ht="15.75" x14ac:dyDescent="0.2">
      <c r="A90" s="35">
        <f t="shared" si="2"/>
        <v>44142</v>
      </c>
      <c r="B90" s="36">
        <f>SUMIFS(СВЦЭМ!$C$33:$C$776,СВЦЭМ!$A$33:$A$776,$A90,СВЦЭМ!$B$33:$B$776,B$83)+'СЕТ СН'!$H$12+СВЦЭМ!$D$10+'СЕТ СН'!$H$5-'СЕТ СН'!$H$20</f>
        <v>3606.01486174</v>
      </c>
      <c r="C90" s="36">
        <f>SUMIFS(СВЦЭМ!$C$33:$C$776,СВЦЭМ!$A$33:$A$776,$A90,СВЦЭМ!$B$33:$B$776,C$83)+'СЕТ СН'!$H$12+СВЦЭМ!$D$10+'СЕТ СН'!$H$5-'СЕТ СН'!$H$20</f>
        <v>3676.7976684800001</v>
      </c>
      <c r="D90" s="36">
        <f>SUMIFS(СВЦЭМ!$C$33:$C$776,СВЦЭМ!$A$33:$A$776,$A90,СВЦЭМ!$B$33:$B$776,D$83)+'СЕТ СН'!$H$12+СВЦЭМ!$D$10+'СЕТ СН'!$H$5-'СЕТ СН'!$H$20</f>
        <v>3741.3082140799997</v>
      </c>
      <c r="E90" s="36">
        <f>SUMIFS(СВЦЭМ!$C$33:$C$776,СВЦЭМ!$A$33:$A$776,$A90,СВЦЭМ!$B$33:$B$776,E$83)+'СЕТ СН'!$H$12+СВЦЭМ!$D$10+'СЕТ СН'!$H$5-'СЕТ СН'!$H$20</f>
        <v>3753.5131327999998</v>
      </c>
      <c r="F90" s="36">
        <f>SUMIFS(СВЦЭМ!$C$33:$C$776,СВЦЭМ!$A$33:$A$776,$A90,СВЦЭМ!$B$33:$B$776,F$83)+'СЕТ СН'!$H$12+СВЦЭМ!$D$10+'СЕТ СН'!$H$5-'СЕТ СН'!$H$20</f>
        <v>3745.01810991</v>
      </c>
      <c r="G90" s="36">
        <f>SUMIFS(СВЦЭМ!$C$33:$C$776,СВЦЭМ!$A$33:$A$776,$A90,СВЦЭМ!$B$33:$B$776,G$83)+'СЕТ СН'!$H$12+СВЦЭМ!$D$10+'СЕТ СН'!$H$5-'СЕТ СН'!$H$20</f>
        <v>3733.6254159099999</v>
      </c>
      <c r="H90" s="36">
        <f>SUMIFS(СВЦЭМ!$C$33:$C$776,СВЦЭМ!$A$33:$A$776,$A90,СВЦЭМ!$B$33:$B$776,H$83)+'СЕТ СН'!$H$12+СВЦЭМ!$D$10+'СЕТ СН'!$H$5-'СЕТ СН'!$H$20</f>
        <v>3717.24756454</v>
      </c>
      <c r="I90" s="36">
        <f>SUMIFS(СВЦЭМ!$C$33:$C$776,СВЦЭМ!$A$33:$A$776,$A90,СВЦЭМ!$B$33:$B$776,I$83)+'СЕТ СН'!$H$12+СВЦЭМ!$D$10+'СЕТ СН'!$H$5-'СЕТ СН'!$H$20</f>
        <v>3670.6070688600003</v>
      </c>
      <c r="J90" s="36">
        <f>SUMIFS(СВЦЭМ!$C$33:$C$776,СВЦЭМ!$A$33:$A$776,$A90,СВЦЭМ!$B$33:$B$776,J$83)+'СЕТ СН'!$H$12+СВЦЭМ!$D$10+'СЕТ СН'!$H$5-'СЕТ СН'!$H$20</f>
        <v>3632.98466383</v>
      </c>
      <c r="K90" s="36">
        <f>SUMIFS(СВЦЭМ!$C$33:$C$776,СВЦЭМ!$A$33:$A$776,$A90,СВЦЭМ!$B$33:$B$776,K$83)+'СЕТ СН'!$H$12+СВЦЭМ!$D$10+'СЕТ СН'!$H$5-'СЕТ СН'!$H$20</f>
        <v>3609.3794802299999</v>
      </c>
      <c r="L90" s="36">
        <f>SUMIFS(СВЦЭМ!$C$33:$C$776,СВЦЭМ!$A$33:$A$776,$A90,СВЦЭМ!$B$33:$B$776,L$83)+'СЕТ СН'!$H$12+СВЦЭМ!$D$10+'СЕТ СН'!$H$5-'СЕТ СН'!$H$20</f>
        <v>3581.5793389</v>
      </c>
      <c r="M90" s="36">
        <f>SUMIFS(СВЦЭМ!$C$33:$C$776,СВЦЭМ!$A$33:$A$776,$A90,СВЦЭМ!$B$33:$B$776,M$83)+'СЕТ СН'!$H$12+СВЦЭМ!$D$10+'СЕТ СН'!$H$5-'СЕТ СН'!$H$20</f>
        <v>3540.7809655299998</v>
      </c>
      <c r="N90" s="36">
        <f>SUMIFS(СВЦЭМ!$C$33:$C$776,СВЦЭМ!$A$33:$A$776,$A90,СВЦЭМ!$B$33:$B$776,N$83)+'СЕТ СН'!$H$12+СВЦЭМ!$D$10+'СЕТ СН'!$H$5-'СЕТ СН'!$H$20</f>
        <v>3524.8720438700002</v>
      </c>
      <c r="O90" s="36">
        <f>SUMIFS(СВЦЭМ!$C$33:$C$776,СВЦЭМ!$A$33:$A$776,$A90,СВЦЭМ!$B$33:$B$776,O$83)+'СЕТ СН'!$H$12+СВЦЭМ!$D$10+'СЕТ СН'!$H$5-'СЕТ СН'!$H$20</f>
        <v>3537.9675907800001</v>
      </c>
      <c r="P90" s="36">
        <f>SUMIFS(СВЦЭМ!$C$33:$C$776,СВЦЭМ!$A$33:$A$776,$A90,СВЦЭМ!$B$33:$B$776,P$83)+'СЕТ СН'!$H$12+СВЦЭМ!$D$10+'СЕТ СН'!$H$5-'СЕТ СН'!$H$20</f>
        <v>3542.12568431</v>
      </c>
      <c r="Q90" s="36">
        <f>SUMIFS(СВЦЭМ!$C$33:$C$776,СВЦЭМ!$A$33:$A$776,$A90,СВЦЭМ!$B$33:$B$776,Q$83)+'СЕТ СН'!$H$12+СВЦЭМ!$D$10+'СЕТ СН'!$H$5-'СЕТ СН'!$H$20</f>
        <v>3534.2545487799998</v>
      </c>
      <c r="R90" s="36">
        <f>SUMIFS(СВЦЭМ!$C$33:$C$776,СВЦЭМ!$A$33:$A$776,$A90,СВЦЭМ!$B$33:$B$776,R$83)+'СЕТ СН'!$H$12+СВЦЭМ!$D$10+'СЕТ СН'!$H$5-'СЕТ СН'!$H$20</f>
        <v>3522.64411492</v>
      </c>
      <c r="S90" s="36">
        <f>SUMIFS(СВЦЭМ!$C$33:$C$776,СВЦЭМ!$A$33:$A$776,$A90,СВЦЭМ!$B$33:$B$776,S$83)+'СЕТ СН'!$H$12+СВЦЭМ!$D$10+'СЕТ СН'!$H$5-'СЕТ СН'!$H$20</f>
        <v>3519.6263965500002</v>
      </c>
      <c r="T90" s="36">
        <f>SUMIFS(СВЦЭМ!$C$33:$C$776,СВЦЭМ!$A$33:$A$776,$A90,СВЦЭМ!$B$33:$B$776,T$83)+'СЕТ СН'!$H$12+СВЦЭМ!$D$10+'СЕТ СН'!$H$5-'СЕТ СН'!$H$20</f>
        <v>3498.6580018599998</v>
      </c>
      <c r="U90" s="36">
        <f>SUMIFS(СВЦЭМ!$C$33:$C$776,СВЦЭМ!$A$33:$A$776,$A90,СВЦЭМ!$B$33:$B$776,U$83)+'СЕТ СН'!$H$12+СВЦЭМ!$D$10+'СЕТ СН'!$H$5-'СЕТ СН'!$H$20</f>
        <v>3503.12321991</v>
      </c>
      <c r="V90" s="36">
        <f>SUMIFS(СВЦЭМ!$C$33:$C$776,СВЦЭМ!$A$33:$A$776,$A90,СВЦЭМ!$B$33:$B$776,V$83)+'СЕТ СН'!$H$12+СВЦЭМ!$D$10+'СЕТ СН'!$H$5-'СЕТ СН'!$H$20</f>
        <v>3515.87687925</v>
      </c>
      <c r="W90" s="36">
        <f>SUMIFS(СВЦЭМ!$C$33:$C$776,СВЦЭМ!$A$33:$A$776,$A90,СВЦЭМ!$B$33:$B$776,W$83)+'СЕТ СН'!$H$12+СВЦЭМ!$D$10+'СЕТ СН'!$H$5-'СЕТ СН'!$H$20</f>
        <v>3524.28067831</v>
      </c>
      <c r="X90" s="36">
        <f>SUMIFS(СВЦЭМ!$C$33:$C$776,СВЦЭМ!$A$33:$A$776,$A90,СВЦЭМ!$B$33:$B$776,X$83)+'СЕТ СН'!$H$12+СВЦЭМ!$D$10+'СЕТ СН'!$H$5-'СЕТ СН'!$H$20</f>
        <v>3533.7284796100002</v>
      </c>
      <c r="Y90" s="36">
        <f>SUMIFS(СВЦЭМ!$C$33:$C$776,СВЦЭМ!$A$33:$A$776,$A90,СВЦЭМ!$B$33:$B$776,Y$83)+'СЕТ СН'!$H$12+СВЦЭМ!$D$10+'СЕТ СН'!$H$5-'СЕТ СН'!$H$20</f>
        <v>3564.7264503199999</v>
      </c>
    </row>
    <row r="91" spans="1:25" ht="15.75" x14ac:dyDescent="0.2">
      <c r="A91" s="35">
        <f t="shared" si="2"/>
        <v>44143</v>
      </c>
      <c r="B91" s="36">
        <f>SUMIFS(СВЦЭМ!$C$33:$C$776,СВЦЭМ!$A$33:$A$776,$A91,СВЦЭМ!$B$33:$B$776,B$83)+'СЕТ СН'!$H$12+СВЦЭМ!$D$10+'СЕТ СН'!$H$5-'СЕТ СН'!$H$20</f>
        <v>3609.2943668299999</v>
      </c>
      <c r="C91" s="36">
        <f>SUMIFS(СВЦЭМ!$C$33:$C$776,СВЦЭМ!$A$33:$A$776,$A91,СВЦЭМ!$B$33:$B$776,C$83)+'СЕТ СН'!$H$12+СВЦЭМ!$D$10+'СЕТ СН'!$H$5-'СЕТ СН'!$H$20</f>
        <v>3690.83852875</v>
      </c>
      <c r="D91" s="36">
        <f>SUMIFS(СВЦЭМ!$C$33:$C$776,СВЦЭМ!$A$33:$A$776,$A91,СВЦЭМ!$B$33:$B$776,D$83)+'СЕТ СН'!$H$12+СВЦЭМ!$D$10+'СЕТ СН'!$H$5-'СЕТ СН'!$H$20</f>
        <v>3754.8150776100001</v>
      </c>
      <c r="E91" s="36">
        <f>SUMIFS(СВЦЭМ!$C$33:$C$776,СВЦЭМ!$A$33:$A$776,$A91,СВЦЭМ!$B$33:$B$776,E$83)+'СЕТ СН'!$H$12+СВЦЭМ!$D$10+'СЕТ СН'!$H$5-'СЕТ СН'!$H$20</f>
        <v>3768.6700211400002</v>
      </c>
      <c r="F91" s="36">
        <f>SUMIFS(СВЦЭМ!$C$33:$C$776,СВЦЭМ!$A$33:$A$776,$A91,СВЦЭМ!$B$33:$B$776,F$83)+'СЕТ СН'!$H$12+СВЦЭМ!$D$10+'СЕТ СН'!$H$5-'СЕТ СН'!$H$20</f>
        <v>3765.0774089199999</v>
      </c>
      <c r="G91" s="36">
        <f>SUMIFS(СВЦЭМ!$C$33:$C$776,СВЦЭМ!$A$33:$A$776,$A91,СВЦЭМ!$B$33:$B$776,G$83)+'СЕТ СН'!$H$12+СВЦЭМ!$D$10+'СЕТ СН'!$H$5-'СЕТ СН'!$H$20</f>
        <v>3763.7866855499997</v>
      </c>
      <c r="H91" s="36">
        <f>SUMIFS(СВЦЭМ!$C$33:$C$776,СВЦЭМ!$A$33:$A$776,$A91,СВЦЭМ!$B$33:$B$776,H$83)+'СЕТ СН'!$H$12+СВЦЭМ!$D$10+'СЕТ СН'!$H$5-'СЕТ СН'!$H$20</f>
        <v>3747.4721611999998</v>
      </c>
      <c r="I91" s="36">
        <f>SUMIFS(СВЦЭМ!$C$33:$C$776,СВЦЭМ!$A$33:$A$776,$A91,СВЦЭМ!$B$33:$B$776,I$83)+'СЕТ СН'!$H$12+СВЦЭМ!$D$10+'СЕТ СН'!$H$5-'СЕТ СН'!$H$20</f>
        <v>3716.2301989100001</v>
      </c>
      <c r="J91" s="36">
        <f>SUMIFS(СВЦЭМ!$C$33:$C$776,СВЦЭМ!$A$33:$A$776,$A91,СВЦЭМ!$B$33:$B$776,J$83)+'СЕТ СН'!$H$12+СВЦЭМ!$D$10+'СЕТ СН'!$H$5-'СЕТ СН'!$H$20</f>
        <v>3674.7628503300002</v>
      </c>
      <c r="K91" s="36">
        <f>SUMIFS(СВЦЭМ!$C$33:$C$776,СВЦЭМ!$A$33:$A$776,$A91,СВЦЭМ!$B$33:$B$776,K$83)+'СЕТ СН'!$H$12+СВЦЭМ!$D$10+'СЕТ СН'!$H$5-'СЕТ СН'!$H$20</f>
        <v>3637.4294293799999</v>
      </c>
      <c r="L91" s="36">
        <f>SUMIFS(СВЦЭМ!$C$33:$C$776,СВЦЭМ!$A$33:$A$776,$A91,СВЦЭМ!$B$33:$B$776,L$83)+'СЕТ СН'!$H$12+СВЦЭМ!$D$10+'СЕТ СН'!$H$5-'СЕТ СН'!$H$20</f>
        <v>3590.26439665</v>
      </c>
      <c r="M91" s="36">
        <f>SUMIFS(СВЦЭМ!$C$33:$C$776,СВЦЭМ!$A$33:$A$776,$A91,СВЦЭМ!$B$33:$B$776,M$83)+'СЕТ СН'!$H$12+СВЦЭМ!$D$10+'СЕТ СН'!$H$5-'СЕТ СН'!$H$20</f>
        <v>3553.6131819399998</v>
      </c>
      <c r="N91" s="36">
        <f>SUMIFS(СВЦЭМ!$C$33:$C$776,СВЦЭМ!$A$33:$A$776,$A91,СВЦЭМ!$B$33:$B$776,N$83)+'СЕТ СН'!$H$12+СВЦЭМ!$D$10+'СЕТ СН'!$H$5-'СЕТ СН'!$H$20</f>
        <v>3547.4491326299999</v>
      </c>
      <c r="O91" s="36">
        <f>SUMIFS(СВЦЭМ!$C$33:$C$776,СВЦЭМ!$A$33:$A$776,$A91,СВЦЭМ!$B$33:$B$776,O$83)+'СЕТ СН'!$H$12+СВЦЭМ!$D$10+'СЕТ СН'!$H$5-'СЕТ СН'!$H$20</f>
        <v>3554.64552766</v>
      </c>
      <c r="P91" s="36">
        <f>SUMIFS(СВЦЭМ!$C$33:$C$776,СВЦЭМ!$A$33:$A$776,$A91,СВЦЭМ!$B$33:$B$776,P$83)+'СЕТ СН'!$H$12+СВЦЭМ!$D$10+'СЕТ СН'!$H$5-'СЕТ СН'!$H$20</f>
        <v>3563.9919895900002</v>
      </c>
      <c r="Q91" s="36">
        <f>SUMIFS(СВЦЭМ!$C$33:$C$776,СВЦЭМ!$A$33:$A$776,$A91,СВЦЭМ!$B$33:$B$776,Q$83)+'СЕТ СН'!$H$12+СВЦЭМ!$D$10+'СЕТ СН'!$H$5-'СЕТ СН'!$H$20</f>
        <v>3570.95145559</v>
      </c>
      <c r="R91" s="36">
        <f>SUMIFS(СВЦЭМ!$C$33:$C$776,СВЦЭМ!$A$33:$A$776,$A91,СВЦЭМ!$B$33:$B$776,R$83)+'СЕТ СН'!$H$12+СВЦЭМ!$D$10+'СЕТ СН'!$H$5-'СЕТ СН'!$H$20</f>
        <v>3560.13572987</v>
      </c>
      <c r="S91" s="36">
        <f>SUMIFS(СВЦЭМ!$C$33:$C$776,СВЦЭМ!$A$33:$A$776,$A91,СВЦЭМ!$B$33:$B$776,S$83)+'СЕТ СН'!$H$12+СВЦЭМ!$D$10+'СЕТ СН'!$H$5-'СЕТ СН'!$H$20</f>
        <v>3538.2720775600001</v>
      </c>
      <c r="T91" s="36">
        <f>SUMIFS(СВЦЭМ!$C$33:$C$776,СВЦЭМ!$A$33:$A$776,$A91,СВЦЭМ!$B$33:$B$776,T$83)+'СЕТ СН'!$H$12+СВЦЭМ!$D$10+'СЕТ СН'!$H$5-'СЕТ СН'!$H$20</f>
        <v>3524.0845052899999</v>
      </c>
      <c r="U91" s="36">
        <f>SUMIFS(СВЦЭМ!$C$33:$C$776,СВЦЭМ!$A$33:$A$776,$A91,СВЦЭМ!$B$33:$B$776,U$83)+'СЕТ СН'!$H$12+СВЦЭМ!$D$10+'СЕТ СН'!$H$5-'СЕТ СН'!$H$20</f>
        <v>3519.8578188399997</v>
      </c>
      <c r="V91" s="36">
        <f>SUMIFS(СВЦЭМ!$C$33:$C$776,СВЦЭМ!$A$33:$A$776,$A91,СВЦЭМ!$B$33:$B$776,V$83)+'СЕТ СН'!$H$12+СВЦЭМ!$D$10+'СЕТ СН'!$H$5-'СЕТ СН'!$H$20</f>
        <v>3535.5678517300003</v>
      </c>
      <c r="W91" s="36">
        <f>SUMIFS(СВЦЭМ!$C$33:$C$776,СВЦЭМ!$A$33:$A$776,$A91,СВЦЭМ!$B$33:$B$776,W$83)+'СЕТ СН'!$H$12+СВЦЭМ!$D$10+'СЕТ СН'!$H$5-'СЕТ СН'!$H$20</f>
        <v>3550.4469093100001</v>
      </c>
      <c r="X91" s="36">
        <f>SUMIFS(СВЦЭМ!$C$33:$C$776,СВЦЭМ!$A$33:$A$776,$A91,СВЦЭМ!$B$33:$B$776,X$83)+'СЕТ СН'!$H$12+СВЦЭМ!$D$10+'СЕТ СН'!$H$5-'СЕТ СН'!$H$20</f>
        <v>3557.7530906299999</v>
      </c>
      <c r="Y91" s="36">
        <f>SUMIFS(СВЦЭМ!$C$33:$C$776,СВЦЭМ!$A$33:$A$776,$A91,СВЦЭМ!$B$33:$B$776,Y$83)+'СЕТ СН'!$H$12+СВЦЭМ!$D$10+'СЕТ СН'!$H$5-'СЕТ СН'!$H$20</f>
        <v>3564.9584786800001</v>
      </c>
    </row>
    <row r="92" spans="1:25" ht="15.75" x14ac:dyDescent="0.2">
      <c r="A92" s="35">
        <f t="shared" si="2"/>
        <v>44144</v>
      </c>
      <c r="B92" s="36">
        <f>SUMIFS(СВЦЭМ!$C$33:$C$776,СВЦЭМ!$A$33:$A$776,$A92,СВЦЭМ!$B$33:$B$776,B$83)+'СЕТ СН'!$H$12+СВЦЭМ!$D$10+'СЕТ СН'!$H$5-'СЕТ СН'!$H$20</f>
        <v>3539.9747533700001</v>
      </c>
      <c r="C92" s="36">
        <f>SUMIFS(СВЦЭМ!$C$33:$C$776,СВЦЭМ!$A$33:$A$776,$A92,СВЦЭМ!$B$33:$B$776,C$83)+'СЕТ СН'!$H$12+СВЦЭМ!$D$10+'СЕТ СН'!$H$5-'СЕТ СН'!$H$20</f>
        <v>3558.7293306199999</v>
      </c>
      <c r="D92" s="36">
        <f>SUMIFS(СВЦЭМ!$C$33:$C$776,СВЦЭМ!$A$33:$A$776,$A92,СВЦЭМ!$B$33:$B$776,D$83)+'СЕТ СН'!$H$12+СВЦЭМ!$D$10+'СЕТ СН'!$H$5-'СЕТ СН'!$H$20</f>
        <v>3627.67948905</v>
      </c>
      <c r="E92" s="36">
        <f>SUMIFS(СВЦЭМ!$C$33:$C$776,СВЦЭМ!$A$33:$A$776,$A92,СВЦЭМ!$B$33:$B$776,E$83)+'СЕТ СН'!$H$12+СВЦЭМ!$D$10+'СЕТ СН'!$H$5-'СЕТ СН'!$H$20</f>
        <v>3634.8150757200001</v>
      </c>
      <c r="F92" s="36">
        <f>SUMIFS(СВЦЭМ!$C$33:$C$776,СВЦЭМ!$A$33:$A$776,$A92,СВЦЭМ!$B$33:$B$776,F$83)+'СЕТ СН'!$H$12+СВЦЭМ!$D$10+'СЕТ СН'!$H$5-'СЕТ СН'!$H$20</f>
        <v>3630.8144149099999</v>
      </c>
      <c r="G92" s="36">
        <f>SUMIFS(СВЦЭМ!$C$33:$C$776,СВЦЭМ!$A$33:$A$776,$A92,СВЦЭМ!$B$33:$B$776,G$83)+'СЕТ СН'!$H$12+СВЦЭМ!$D$10+'СЕТ СН'!$H$5-'СЕТ СН'!$H$20</f>
        <v>3647.0026777900002</v>
      </c>
      <c r="H92" s="36">
        <f>SUMIFS(СВЦЭМ!$C$33:$C$776,СВЦЭМ!$A$33:$A$776,$A92,СВЦЭМ!$B$33:$B$776,H$83)+'СЕТ СН'!$H$12+СВЦЭМ!$D$10+'СЕТ СН'!$H$5-'СЕТ СН'!$H$20</f>
        <v>3679.42755687</v>
      </c>
      <c r="I92" s="36">
        <f>SUMIFS(СВЦЭМ!$C$33:$C$776,СВЦЭМ!$A$33:$A$776,$A92,СВЦЭМ!$B$33:$B$776,I$83)+'СЕТ СН'!$H$12+СВЦЭМ!$D$10+'СЕТ СН'!$H$5-'СЕТ СН'!$H$20</f>
        <v>3704.3947157000002</v>
      </c>
      <c r="J92" s="36">
        <f>SUMIFS(СВЦЭМ!$C$33:$C$776,СВЦЭМ!$A$33:$A$776,$A92,СВЦЭМ!$B$33:$B$776,J$83)+'СЕТ СН'!$H$12+СВЦЭМ!$D$10+'СЕТ СН'!$H$5-'СЕТ СН'!$H$20</f>
        <v>3691.1554078199997</v>
      </c>
      <c r="K92" s="36">
        <f>SUMIFS(СВЦЭМ!$C$33:$C$776,СВЦЭМ!$A$33:$A$776,$A92,СВЦЭМ!$B$33:$B$776,K$83)+'СЕТ СН'!$H$12+СВЦЭМ!$D$10+'СЕТ СН'!$H$5-'СЕТ СН'!$H$20</f>
        <v>3687.5570520199999</v>
      </c>
      <c r="L92" s="36">
        <f>SUMIFS(СВЦЭМ!$C$33:$C$776,СВЦЭМ!$A$33:$A$776,$A92,СВЦЭМ!$B$33:$B$776,L$83)+'СЕТ СН'!$H$12+СВЦЭМ!$D$10+'СЕТ СН'!$H$5-'СЕТ СН'!$H$20</f>
        <v>3647.3105465999997</v>
      </c>
      <c r="M92" s="36">
        <f>SUMIFS(СВЦЭМ!$C$33:$C$776,СВЦЭМ!$A$33:$A$776,$A92,СВЦЭМ!$B$33:$B$776,M$83)+'СЕТ СН'!$H$12+СВЦЭМ!$D$10+'СЕТ СН'!$H$5-'СЕТ СН'!$H$20</f>
        <v>3609.59876067</v>
      </c>
      <c r="N92" s="36">
        <f>SUMIFS(СВЦЭМ!$C$33:$C$776,СВЦЭМ!$A$33:$A$776,$A92,СВЦЭМ!$B$33:$B$776,N$83)+'СЕТ СН'!$H$12+СВЦЭМ!$D$10+'СЕТ СН'!$H$5-'СЕТ СН'!$H$20</f>
        <v>3605.6238659099999</v>
      </c>
      <c r="O92" s="36">
        <f>SUMIFS(СВЦЭМ!$C$33:$C$776,СВЦЭМ!$A$33:$A$776,$A92,СВЦЭМ!$B$33:$B$776,O$83)+'СЕТ СН'!$H$12+СВЦЭМ!$D$10+'СЕТ СН'!$H$5-'СЕТ СН'!$H$20</f>
        <v>3616.5044785499999</v>
      </c>
      <c r="P92" s="36">
        <f>SUMIFS(СВЦЭМ!$C$33:$C$776,СВЦЭМ!$A$33:$A$776,$A92,СВЦЭМ!$B$33:$B$776,P$83)+'СЕТ СН'!$H$12+СВЦЭМ!$D$10+'СЕТ СН'!$H$5-'СЕТ СН'!$H$20</f>
        <v>3620.42671969</v>
      </c>
      <c r="Q92" s="36">
        <f>SUMIFS(СВЦЭМ!$C$33:$C$776,СВЦЭМ!$A$33:$A$776,$A92,СВЦЭМ!$B$33:$B$776,Q$83)+'СЕТ СН'!$H$12+СВЦЭМ!$D$10+'СЕТ СН'!$H$5-'СЕТ СН'!$H$20</f>
        <v>3619.42698333</v>
      </c>
      <c r="R92" s="36">
        <f>SUMIFS(СВЦЭМ!$C$33:$C$776,СВЦЭМ!$A$33:$A$776,$A92,СВЦЭМ!$B$33:$B$776,R$83)+'СЕТ СН'!$H$12+СВЦЭМ!$D$10+'СЕТ СН'!$H$5-'СЕТ СН'!$H$20</f>
        <v>3613.5270291100001</v>
      </c>
      <c r="S92" s="36">
        <f>SUMIFS(СВЦЭМ!$C$33:$C$776,СВЦЭМ!$A$33:$A$776,$A92,СВЦЭМ!$B$33:$B$776,S$83)+'СЕТ СН'!$H$12+СВЦЭМ!$D$10+'СЕТ СН'!$H$5-'СЕТ СН'!$H$20</f>
        <v>3611.84067224</v>
      </c>
      <c r="T92" s="36">
        <f>SUMIFS(СВЦЭМ!$C$33:$C$776,СВЦЭМ!$A$33:$A$776,$A92,СВЦЭМ!$B$33:$B$776,T$83)+'СЕТ СН'!$H$12+СВЦЭМ!$D$10+'СЕТ СН'!$H$5-'СЕТ СН'!$H$20</f>
        <v>3599.4866571499997</v>
      </c>
      <c r="U92" s="36">
        <f>SUMIFS(СВЦЭМ!$C$33:$C$776,СВЦЭМ!$A$33:$A$776,$A92,СВЦЭМ!$B$33:$B$776,U$83)+'СЕТ СН'!$H$12+СВЦЭМ!$D$10+'СЕТ СН'!$H$5-'СЕТ СН'!$H$20</f>
        <v>3590.9132237599997</v>
      </c>
      <c r="V92" s="36">
        <f>SUMIFS(СВЦЭМ!$C$33:$C$776,СВЦЭМ!$A$33:$A$776,$A92,СВЦЭМ!$B$33:$B$776,V$83)+'СЕТ СН'!$H$12+СВЦЭМ!$D$10+'СЕТ СН'!$H$5-'СЕТ СН'!$H$20</f>
        <v>3587.18993301</v>
      </c>
      <c r="W92" s="36">
        <f>SUMIFS(СВЦЭМ!$C$33:$C$776,СВЦЭМ!$A$33:$A$776,$A92,СВЦЭМ!$B$33:$B$776,W$83)+'СЕТ СН'!$H$12+СВЦЭМ!$D$10+'СЕТ СН'!$H$5-'СЕТ СН'!$H$20</f>
        <v>3604.28771646</v>
      </c>
      <c r="X92" s="36">
        <f>SUMIFS(СВЦЭМ!$C$33:$C$776,СВЦЭМ!$A$33:$A$776,$A92,СВЦЭМ!$B$33:$B$776,X$83)+'СЕТ СН'!$H$12+СВЦЭМ!$D$10+'СЕТ СН'!$H$5-'СЕТ СН'!$H$20</f>
        <v>3636.1770500499997</v>
      </c>
      <c r="Y92" s="36">
        <f>SUMIFS(СВЦЭМ!$C$33:$C$776,СВЦЭМ!$A$33:$A$776,$A92,СВЦЭМ!$B$33:$B$776,Y$83)+'СЕТ СН'!$H$12+СВЦЭМ!$D$10+'СЕТ СН'!$H$5-'СЕТ СН'!$H$20</f>
        <v>3664.75705483</v>
      </c>
    </row>
    <row r="93" spans="1:25" ht="15.75" x14ac:dyDescent="0.2">
      <c r="A93" s="35">
        <f t="shared" si="2"/>
        <v>44145</v>
      </c>
      <c r="B93" s="36">
        <f>SUMIFS(СВЦЭМ!$C$33:$C$776,СВЦЭМ!$A$33:$A$776,$A93,СВЦЭМ!$B$33:$B$776,B$83)+'СЕТ СН'!$H$12+СВЦЭМ!$D$10+'СЕТ СН'!$H$5-'СЕТ СН'!$H$20</f>
        <v>3578.8739187699998</v>
      </c>
      <c r="C93" s="36">
        <f>SUMIFS(СВЦЭМ!$C$33:$C$776,СВЦЭМ!$A$33:$A$776,$A93,СВЦЭМ!$B$33:$B$776,C$83)+'СЕТ СН'!$H$12+СВЦЭМ!$D$10+'СЕТ СН'!$H$5-'СЕТ СН'!$H$20</f>
        <v>3672.24504733</v>
      </c>
      <c r="D93" s="36">
        <f>SUMIFS(СВЦЭМ!$C$33:$C$776,СВЦЭМ!$A$33:$A$776,$A93,СВЦЭМ!$B$33:$B$776,D$83)+'СЕТ СН'!$H$12+СВЦЭМ!$D$10+'СЕТ СН'!$H$5-'СЕТ СН'!$H$20</f>
        <v>3708.38932522</v>
      </c>
      <c r="E93" s="36">
        <f>SUMIFS(СВЦЭМ!$C$33:$C$776,СВЦЭМ!$A$33:$A$776,$A93,СВЦЭМ!$B$33:$B$776,E$83)+'СЕТ СН'!$H$12+СВЦЭМ!$D$10+'СЕТ СН'!$H$5-'СЕТ СН'!$H$20</f>
        <v>3711.7622191199998</v>
      </c>
      <c r="F93" s="36">
        <f>SUMIFS(СВЦЭМ!$C$33:$C$776,СВЦЭМ!$A$33:$A$776,$A93,СВЦЭМ!$B$33:$B$776,F$83)+'СЕТ СН'!$H$12+СВЦЭМ!$D$10+'СЕТ СН'!$H$5-'СЕТ СН'!$H$20</f>
        <v>3714.6968411299999</v>
      </c>
      <c r="G93" s="36">
        <f>SUMIFS(СВЦЭМ!$C$33:$C$776,СВЦЭМ!$A$33:$A$776,$A93,СВЦЭМ!$B$33:$B$776,G$83)+'СЕТ СН'!$H$12+СВЦЭМ!$D$10+'СЕТ СН'!$H$5-'СЕТ СН'!$H$20</f>
        <v>3718.3275292600001</v>
      </c>
      <c r="H93" s="36">
        <f>SUMIFS(СВЦЭМ!$C$33:$C$776,СВЦЭМ!$A$33:$A$776,$A93,СВЦЭМ!$B$33:$B$776,H$83)+'СЕТ СН'!$H$12+СВЦЭМ!$D$10+'СЕТ СН'!$H$5-'СЕТ СН'!$H$20</f>
        <v>3692.4949181000002</v>
      </c>
      <c r="I93" s="36">
        <f>SUMIFS(СВЦЭМ!$C$33:$C$776,СВЦЭМ!$A$33:$A$776,$A93,СВЦЭМ!$B$33:$B$776,I$83)+'СЕТ СН'!$H$12+СВЦЭМ!$D$10+'СЕТ СН'!$H$5-'СЕТ СН'!$H$20</f>
        <v>3648.25280475</v>
      </c>
      <c r="J93" s="36">
        <f>SUMIFS(СВЦЭМ!$C$33:$C$776,СВЦЭМ!$A$33:$A$776,$A93,СВЦЭМ!$B$33:$B$776,J$83)+'СЕТ СН'!$H$12+СВЦЭМ!$D$10+'СЕТ СН'!$H$5-'СЕТ СН'!$H$20</f>
        <v>3632.2930957799999</v>
      </c>
      <c r="K93" s="36">
        <f>SUMIFS(СВЦЭМ!$C$33:$C$776,СВЦЭМ!$A$33:$A$776,$A93,СВЦЭМ!$B$33:$B$776,K$83)+'СЕТ СН'!$H$12+СВЦЭМ!$D$10+'СЕТ СН'!$H$5-'СЕТ СН'!$H$20</f>
        <v>3635.8585980299999</v>
      </c>
      <c r="L93" s="36">
        <f>SUMIFS(СВЦЭМ!$C$33:$C$776,СВЦЭМ!$A$33:$A$776,$A93,СВЦЭМ!$B$33:$B$776,L$83)+'СЕТ СН'!$H$12+СВЦЭМ!$D$10+'СЕТ СН'!$H$5-'СЕТ СН'!$H$20</f>
        <v>3600.7053261900001</v>
      </c>
      <c r="M93" s="36">
        <f>SUMIFS(СВЦЭМ!$C$33:$C$776,СВЦЭМ!$A$33:$A$776,$A93,СВЦЭМ!$B$33:$B$776,M$83)+'СЕТ СН'!$H$12+СВЦЭМ!$D$10+'СЕТ СН'!$H$5-'СЕТ СН'!$H$20</f>
        <v>3559.5845099799999</v>
      </c>
      <c r="N93" s="36">
        <f>SUMIFS(СВЦЭМ!$C$33:$C$776,СВЦЭМ!$A$33:$A$776,$A93,СВЦЭМ!$B$33:$B$776,N$83)+'СЕТ СН'!$H$12+СВЦЭМ!$D$10+'СЕТ СН'!$H$5-'СЕТ СН'!$H$20</f>
        <v>3554.1089055699999</v>
      </c>
      <c r="O93" s="36">
        <f>SUMIFS(СВЦЭМ!$C$33:$C$776,СВЦЭМ!$A$33:$A$776,$A93,СВЦЭМ!$B$33:$B$776,O$83)+'СЕТ СН'!$H$12+СВЦЭМ!$D$10+'СЕТ СН'!$H$5-'СЕТ СН'!$H$20</f>
        <v>3560.3299493200002</v>
      </c>
      <c r="P93" s="36">
        <f>SUMIFS(СВЦЭМ!$C$33:$C$776,СВЦЭМ!$A$33:$A$776,$A93,СВЦЭМ!$B$33:$B$776,P$83)+'СЕТ СН'!$H$12+СВЦЭМ!$D$10+'СЕТ СН'!$H$5-'СЕТ СН'!$H$20</f>
        <v>3564.3089929299999</v>
      </c>
      <c r="Q93" s="36">
        <f>SUMIFS(СВЦЭМ!$C$33:$C$776,СВЦЭМ!$A$33:$A$776,$A93,СВЦЭМ!$B$33:$B$776,Q$83)+'СЕТ СН'!$H$12+СВЦЭМ!$D$10+'СЕТ СН'!$H$5-'СЕТ СН'!$H$20</f>
        <v>3563.1056116499999</v>
      </c>
      <c r="R93" s="36">
        <f>SUMIFS(СВЦЭМ!$C$33:$C$776,СВЦЭМ!$A$33:$A$776,$A93,СВЦЭМ!$B$33:$B$776,R$83)+'СЕТ СН'!$H$12+СВЦЭМ!$D$10+'СЕТ СН'!$H$5-'СЕТ СН'!$H$20</f>
        <v>3556.5254273099999</v>
      </c>
      <c r="S93" s="36">
        <f>SUMIFS(СВЦЭМ!$C$33:$C$776,СВЦЭМ!$A$33:$A$776,$A93,СВЦЭМ!$B$33:$B$776,S$83)+'СЕТ СН'!$H$12+СВЦЭМ!$D$10+'СЕТ СН'!$H$5-'СЕТ СН'!$H$20</f>
        <v>3545.8358520299998</v>
      </c>
      <c r="T93" s="36">
        <f>SUMIFS(СВЦЭМ!$C$33:$C$776,СВЦЭМ!$A$33:$A$776,$A93,СВЦЭМ!$B$33:$B$776,T$83)+'СЕТ СН'!$H$12+СВЦЭМ!$D$10+'СЕТ СН'!$H$5-'СЕТ СН'!$H$20</f>
        <v>3558.3326189899999</v>
      </c>
      <c r="U93" s="36">
        <f>SUMIFS(СВЦЭМ!$C$33:$C$776,СВЦЭМ!$A$33:$A$776,$A93,СВЦЭМ!$B$33:$B$776,U$83)+'СЕТ СН'!$H$12+СВЦЭМ!$D$10+'СЕТ СН'!$H$5-'СЕТ СН'!$H$20</f>
        <v>3565.8403477100001</v>
      </c>
      <c r="V93" s="36">
        <f>SUMIFS(СВЦЭМ!$C$33:$C$776,СВЦЭМ!$A$33:$A$776,$A93,СВЦЭМ!$B$33:$B$776,V$83)+'СЕТ СН'!$H$12+СВЦЭМ!$D$10+'СЕТ СН'!$H$5-'СЕТ СН'!$H$20</f>
        <v>3557.9042153800001</v>
      </c>
      <c r="W93" s="36">
        <f>SUMIFS(СВЦЭМ!$C$33:$C$776,СВЦЭМ!$A$33:$A$776,$A93,СВЦЭМ!$B$33:$B$776,W$83)+'СЕТ СН'!$H$12+СВЦЭМ!$D$10+'СЕТ СН'!$H$5-'СЕТ СН'!$H$20</f>
        <v>3548.1924562099998</v>
      </c>
      <c r="X93" s="36">
        <f>SUMIFS(СВЦЭМ!$C$33:$C$776,СВЦЭМ!$A$33:$A$776,$A93,СВЦЭМ!$B$33:$B$776,X$83)+'СЕТ СН'!$H$12+СВЦЭМ!$D$10+'СЕТ СН'!$H$5-'СЕТ СН'!$H$20</f>
        <v>3548.9960949799997</v>
      </c>
      <c r="Y93" s="36">
        <f>SUMIFS(СВЦЭМ!$C$33:$C$776,СВЦЭМ!$A$33:$A$776,$A93,СВЦЭМ!$B$33:$B$776,Y$83)+'СЕТ СН'!$H$12+СВЦЭМ!$D$10+'СЕТ СН'!$H$5-'СЕТ СН'!$H$20</f>
        <v>3632.0344678299998</v>
      </c>
    </row>
    <row r="94" spans="1:25" ht="15.75" x14ac:dyDescent="0.2">
      <c r="A94" s="35">
        <f t="shared" si="2"/>
        <v>44146</v>
      </c>
      <c r="B94" s="36">
        <f>SUMIFS(СВЦЭМ!$C$33:$C$776,СВЦЭМ!$A$33:$A$776,$A94,СВЦЭМ!$B$33:$B$776,B$83)+'СЕТ СН'!$H$12+СВЦЭМ!$D$10+'СЕТ СН'!$H$5-'СЕТ СН'!$H$20</f>
        <v>3626.8231667</v>
      </c>
      <c r="C94" s="36">
        <f>SUMIFS(СВЦЭМ!$C$33:$C$776,СВЦЭМ!$A$33:$A$776,$A94,СВЦЭМ!$B$33:$B$776,C$83)+'СЕТ СН'!$H$12+СВЦЭМ!$D$10+'СЕТ СН'!$H$5-'СЕТ СН'!$H$20</f>
        <v>3680.7074886999999</v>
      </c>
      <c r="D94" s="36">
        <f>SUMIFS(СВЦЭМ!$C$33:$C$776,СВЦЭМ!$A$33:$A$776,$A94,СВЦЭМ!$B$33:$B$776,D$83)+'СЕТ СН'!$H$12+СВЦЭМ!$D$10+'СЕТ СН'!$H$5-'СЕТ СН'!$H$20</f>
        <v>3743.4546967199999</v>
      </c>
      <c r="E94" s="36">
        <f>SUMIFS(СВЦЭМ!$C$33:$C$776,СВЦЭМ!$A$33:$A$776,$A94,СВЦЭМ!$B$33:$B$776,E$83)+'СЕТ СН'!$H$12+СВЦЭМ!$D$10+'СЕТ СН'!$H$5-'СЕТ СН'!$H$20</f>
        <v>3762.5026190999997</v>
      </c>
      <c r="F94" s="36">
        <f>SUMIFS(СВЦЭМ!$C$33:$C$776,СВЦЭМ!$A$33:$A$776,$A94,СВЦЭМ!$B$33:$B$776,F$83)+'СЕТ СН'!$H$12+СВЦЭМ!$D$10+'СЕТ СН'!$H$5-'СЕТ СН'!$H$20</f>
        <v>3766.6729874000002</v>
      </c>
      <c r="G94" s="36">
        <f>SUMIFS(СВЦЭМ!$C$33:$C$776,СВЦЭМ!$A$33:$A$776,$A94,СВЦЭМ!$B$33:$B$776,G$83)+'СЕТ СН'!$H$12+СВЦЭМ!$D$10+'СЕТ СН'!$H$5-'СЕТ СН'!$H$20</f>
        <v>3749.0980517099997</v>
      </c>
      <c r="H94" s="36">
        <f>SUMIFS(СВЦЭМ!$C$33:$C$776,СВЦЭМ!$A$33:$A$776,$A94,СВЦЭМ!$B$33:$B$776,H$83)+'СЕТ СН'!$H$12+СВЦЭМ!$D$10+'СЕТ СН'!$H$5-'СЕТ СН'!$H$20</f>
        <v>3708.2109600899998</v>
      </c>
      <c r="I94" s="36">
        <f>SUMIFS(СВЦЭМ!$C$33:$C$776,СВЦЭМ!$A$33:$A$776,$A94,СВЦЭМ!$B$33:$B$776,I$83)+'СЕТ СН'!$H$12+СВЦЭМ!$D$10+'СЕТ СН'!$H$5-'СЕТ СН'!$H$20</f>
        <v>3670.2960178600001</v>
      </c>
      <c r="J94" s="36">
        <f>SUMIFS(СВЦЭМ!$C$33:$C$776,СВЦЭМ!$A$33:$A$776,$A94,СВЦЭМ!$B$33:$B$776,J$83)+'СЕТ СН'!$H$12+СВЦЭМ!$D$10+'СЕТ СН'!$H$5-'СЕТ СН'!$H$20</f>
        <v>3649.93707116</v>
      </c>
      <c r="K94" s="36">
        <f>SUMIFS(СВЦЭМ!$C$33:$C$776,СВЦЭМ!$A$33:$A$776,$A94,СВЦЭМ!$B$33:$B$776,K$83)+'СЕТ СН'!$H$12+СВЦЭМ!$D$10+'СЕТ СН'!$H$5-'СЕТ СН'!$H$20</f>
        <v>3638.2255938399999</v>
      </c>
      <c r="L94" s="36">
        <f>SUMIFS(СВЦЭМ!$C$33:$C$776,СВЦЭМ!$A$33:$A$776,$A94,СВЦЭМ!$B$33:$B$776,L$83)+'СЕТ СН'!$H$12+СВЦЭМ!$D$10+'СЕТ СН'!$H$5-'СЕТ СН'!$H$20</f>
        <v>3614.0752116799999</v>
      </c>
      <c r="M94" s="36">
        <f>SUMIFS(СВЦЭМ!$C$33:$C$776,СВЦЭМ!$A$33:$A$776,$A94,СВЦЭМ!$B$33:$B$776,M$83)+'СЕТ СН'!$H$12+СВЦЭМ!$D$10+'СЕТ СН'!$H$5-'СЕТ СН'!$H$20</f>
        <v>3583.7186469399999</v>
      </c>
      <c r="N94" s="36">
        <f>SUMIFS(СВЦЭМ!$C$33:$C$776,СВЦЭМ!$A$33:$A$776,$A94,СВЦЭМ!$B$33:$B$776,N$83)+'СЕТ СН'!$H$12+СВЦЭМ!$D$10+'СЕТ СН'!$H$5-'СЕТ СН'!$H$20</f>
        <v>3568.35587248</v>
      </c>
      <c r="O94" s="36">
        <f>SUMIFS(СВЦЭМ!$C$33:$C$776,СВЦЭМ!$A$33:$A$776,$A94,СВЦЭМ!$B$33:$B$776,O$83)+'СЕТ СН'!$H$12+СВЦЭМ!$D$10+'СЕТ СН'!$H$5-'СЕТ СН'!$H$20</f>
        <v>3573.8594549700001</v>
      </c>
      <c r="P94" s="36">
        <f>SUMIFS(СВЦЭМ!$C$33:$C$776,СВЦЭМ!$A$33:$A$776,$A94,СВЦЭМ!$B$33:$B$776,P$83)+'СЕТ СН'!$H$12+СВЦЭМ!$D$10+'СЕТ СН'!$H$5-'СЕТ СН'!$H$20</f>
        <v>3581.9595037499998</v>
      </c>
      <c r="Q94" s="36">
        <f>SUMIFS(СВЦЭМ!$C$33:$C$776,СВЦЭМ!$A$33:$A$776,$A94,СВЦЭМ!$B$33:$B$776,Q$83)+'СЕТ СН'!$H$12+СВЦЭМ!$D$10+'СЕТ СН'!$H$5-'СЕТ СН'!$H$20</f>
        <v>3581.8878006999998</v>
      </c>
      <c r="R94" s="36">
        <f>SUMIFS(СВЦЭМ!$C$33:$C$776,СВЦЭМ!$A$33:$A$776,$A94,СВЦЭМ!$B$33:$B$776,R$83)+'СЕТ СН'!$H$12+СВЦЭМ!$D$10+'СЕТ СН'!$H$5-'СЕТ СН'!$H$20</f>
        <v>3580.41121054</v>
      </c>
      <c r="S94" s="36">
        <f>SUMIFS(СВЦЭМ!$C$33:$C$776,СВЦЭМ!$A$33:$A$776,$A94,СВЦЭМ!$B$33:$B$776,S$83)+'СЕТ СН'!$H$12+СВЦЭМ!$D$10+'СЕТ СН'!$H$5-'СЕТ СН'!$H$20</f>
        <v>3575.5858169200001</v>
      </c>
      <c r="T94" s="36">
        <f>SUMIFS(СВЦЭМ!$C$33:$C$776,СВЦЭМ!$A$33:$A$776,$A94,СВЦЭМ!$B$33:$B$776,T$83)+'СЕТ СН'!$H$12+СВЦЭМ!$D$10+'СЕТ СН'!$H$5-'СЕТ СН'!$H$20</f>
        <v>3595.0596975399999</v>
      </c>
      <c r="U94" s="36">
        <f>SUMIFS(СВЦЭМ!$C$33:$C$776,СВЦЭМ!$A$33:$A$776,$A94,СВЦЭМ!$B$33:$B$776,U$83)+'СЕТ СН'!$H$12+СВЦЭМ!$D$10+'СЕТ СН'!$H$5-'СЕТ СН'!$H$20</f>
        <v>3590.2373944400001</v>
      </c>
      <c r="V94" s="36">
        <f>SUMIFS(СВЦЭМ!$C$33:$C$776,СВЦЭМ!$A$33:$A$776,$A94,СВЦЭМ!$B$33:$B$776,V$83)+'СЕТ СН'!$H$12+СВЦЭМ!$D$10+'СЕТ СН'!$H$5-'СЕТ СН'!$H$20</f>
        <v>3578.6110510899998</v>
      </c>
      <c r="W94" s="36">
        <f>SUMIFS(СВЦЭМ!$C$33:$C$776,СВЦЭМ!$A$33:$A$776,$A94,СВЦЭМ!$B$33:$B$776,W$83)+'СЕТ СН'!$H$12+СВЦЭМ!$D$10+'СЕТ СН'!$H$5-'СЕТ СН'!$H$20</f>
        <v>3573.1396239800001</v>
      </c>
      <c r="X94" s="36">
        <f>SUMIFS(СВЦЭМ!$C$33:$C$776,СВЦЭМ!$A$33:$A$776,$A94,СВЦЭМ!$B$33:$B$776,X$83)+'СЕТ СН'!$H$12+СВЦЭМ!$D$10+'СЕТ СН'!$H$5-'СЕТ СН'!$H$20</f>
        <v>3574.8341788399998</v>
      </c>
      <c r="Y94" s="36">
        <f>SUMIFS(СВЦЭМ!$C$33:$C$776,СВЦЭМ!$A$33:$A$776,$A94,СВЦЭМ!$B$33:$B$776,Y$83)+'СЕТ СН'!$H$12+СВЦЭМ!$D$10+'СЕТ СН'!$H$5-'СЕТ СН'!$H$20</f>
        <v>3593.4115985799999</v>
      </c>
    </row>
    <row r="95" spans="1:25" ht="15.75" x14ac:dyDescent="0.2">
      <c r="A95" s="35">
        <f t="shared" si="2"/>
        <v>44147</v>
      </c>
      <c r="B95" s="36">
        <f>SUMIFS(СВЦЭМ!$C$33:$C$776,СВЦЭМ!$A$33:$A$776,$A95,СВЦЭМ!$B$33:$B$776,B$83)+'СЕТ СН'!$H$12+СВЦЭМ!$D$10+'СЕТ СН'!$H$5-'СЕТ СН'!$H$20</f>
        <v>3590.0818226299998</v>
      </c>
      <c r="C95" s="36">
        <f>SUMIFS(СВЦЭМ!$C$33:$C$776,СВЦЭМ!$A$33:$A$776,$A95,СВЦЭМ!$B$33:$B$776,C$83)+'СЕТ СН'!$H$12+СВЦЭМ!$D$10+'СЕТ СН'!$H$5-'СЕТ СН'!$H$20</f>
        <v>3670.5507395499999</v>
      </c>
      <c r="D95" s="36">
        <f>SUMIFS(СВЦЭМ!$C$33:$C$776,СВЦЭМ!$A$33:$A$776,$A95,СВЦЭМ!$B$33:$B$776,D$83)+'СЕТ СН'!$H$12+СВЦЭМ!$D$10+'СЕТ СН'!$H$5-'СЕТ СН'!$H$20</f>
        <v>3713.9579705300002</v>
      </c>
      <c r="E95" s="36">
        <f>SUMIFS(СВЦЭМ!$C$33:$C$776,СВЦЭМ!$A$33:$A$776,$A95,СВЦЭМ!$B$33:$B$776,E$83)+'СЕТ СН'!$H$12+СВЦЭМ!$D$10+'СЕТ СН'!$H$5-'СЕТ СН'!$H$20</f>
        <v>3728.2396632</v>
      </c>
      <c r="F95" s="36">
        <f>SUMIFS(СВЦЭМ!$C$33:$C$776,СВЦЭМ!$A$33:$A$776,$A95,СВЦЭМ!$B$33:$B$776,F$83)+'СЕТ СН'!$H$12+СВЦЭМ!$D$10+'СЕТ СН'!$H$5-'СЕТ СН'!$H$20</f>
        <v>3730.4352382299999</v>
      </c>
      <c r="G95" s="36">
        <f>SUMIFS(СВЦЭМ!$C$33:$C$776,СВЦЭМ!$A$33:$A$776,$A95,СВЦЭМ!$B$33:$B$776,G$83)+'СЕТ СН'!$H$12+СВЦЭМ!$D$10+'СЕТ СН'!$H$5-'СЕТ СН'!$H$20</f>
        <v>3725.3516220000001</v>
      </c>
      <c r="H95" s="36">
        <f>SUMIFS(СВЦЭМ!$C$33:$C$776,СВЦЭМ!$A$33:$A$776,$A95,СВЦЭМ!$B$33:$B$776,H$83)+'СЕТ СН'!$H$12+СВЦЭМ!$D$10+'СЕТ СН'!$H$5-'СЕТ СН'!$H$20</f>
        <v>3700.6239977499999</v>
      </c>
      <c r="I95" s="36">
        <f>SUMIFS(СВЦЭМ!$C$33:$C$776,СВЦЭМ!$A$33:$A$776,$A95,СВЦЭМ!$B$33:$B$776,I$83)+'СЕТ СН'!$H$12+СВЦЭМ!$D$10+'СЕТ СН'!$H$5-'СЕТ СН'!$H$20</f>
        <v>3665.3096259399999</v>
      </c>
      <c r="J95" s="36">
        <f>SUMIFS(СВЦЭМ!$C$33:$C$776,СВЦЭМ!$A$33:$A$776,$A95,СВЦЭМ!$B$33:$B$776,J$83)+'СЕТ СН'!$H$12+СВЦЭМ!$D$10+'СЕТ СН'!$H$5-'СЕТ СН'!$H$20</f>
        <v>3664.7930238099998</v>
      </c>
      <c r="K95" s="36">
        <f>SUMIFS(СВЦЭМ!$C$33:$C$776,СВЦЭМ!$A$33:$A$776,$A95,СВЦЭМ!$B$33:$B$776,K$83)+'СЕТ СН'!$H$12+СВЦЭМ!$D$10+'СЕТ СН'!$H$5-'СЕТ СН'!$H$20</f>
        <v>3656.5424731600001</v>
      </c>
      <c r="L95" s="36">
        <f>SUMIFS(СВЦЭМ!$C$33:$C$776,СВЦЭМ!$A$33:$A$776,$A95,СВЦЭМ!$B$33:$B$776,L$83)+'СЕТ СН'!$H$12+СВЦЭМ!$D$10+'СЕТ СН'!$H$5-'СЕТ СН'!$H$20</f>
        <v>3617.5936935099999</v>
      </c>
      <c r="M95" s="36">
        <f>SUMIFS(СВЦЭМ!$C$33:$C$776,СВЦЭМ!$A$33:$A$776,$A95,СВЦЭМ!$B$33:$B$776,M$83)+'СЕТ СН'!$H$12+СВЦЭМ!$D$10+'СЕТ СН'!$H$5-'СЕТ СН'!$H$20</f>
        <v>3584.0683153700002</v>
      </c>
      <c r="N95" s="36">
        <f>SUMIFS(СВЦЭМ!$C$33:$C$776,СВЦЭМ!$A$33:$A$776,$A95,СВЦЭМ!$B$33:$B$776,N$83)+'СЕТ СН'!$H$12+СВЦЭМ!$D$10+'СЕТ СН'!$H$5-'СЕТ СН'!$H$20</f>
        <v>3584.9447882499999</v>
      </c>
      <c r="O95" s="36">
        <f>SUMIFS(СВЦЭМ!$C$33:$C$776,СВЦЭМ!$A$33:$A$776,$A95,СВЦЭМ!$B$33:$B$776,O$83)+'СЕТ СН'!$H$12+СВЦЭМ!$D$10+'СЕТ СН'!$H$5-'СЕТ СН'!$H$20</f>
        <v>3585.0688598199999</v>
      </c>
      <c r="P95" s="36">
        <f>SUMIFS(СВЦЭМ!$C$33:$C$776,СВЦЭМ!$A$33:$A$776,$A95,СВЦЭМ!$B$33:$B$776,P$83)+'СЕТ СН'!$H$12+СВЦЭМ!$D$10+'СЕТ СН'!$H$5-'СЕТ СН'!$H$20</f>
        <v>3586.4375623300002</v>
      </c>
      <c r="Q95" s="36">
        <f>SUMIFS(СВЦЭМ!$C$33:$C$776,СВЦЭМ!$A$33:$A$776,$A95,СВЦЭМ!$B$33:$B$776,Q$83)+'СЕТ СН'!$H$12+СВЦЭМ!$D$10+'СЕТ СН'!$H$5-'СЕТ СН'!$H$20</f>
        <v>3584.4031009999999</v>
      </c>
      <c r="R95" s="36">
        <f>SUMIFS(СВЦЭМ!$C$33:$C$776,СВЦЭМ!$A$33:$A$776,$A95,СВЦЭМ!$B$33:$B$776,R$83)+'СЕТ СН'!$H$12+СВЦЭМ!$D$10+'СЕТ СН'!$H$5-'СЕТ СН'!$H$20</f>
        <v>3584.6131450100002</v>
      </c>
      <c r="S95" s="36">
        <f>SUMIFS(СВЦЭМ!$C$33:$C$776,СВЦЭМ!$A$33:$A$776,$A95,СВЦЭМ!$B$33:$B$776,S$83)+'СЕТ СН'!$H$12+СВЦЭМ!$D$10+'СЕТ СН'!$H$5-'СЕТ СН'!$H$20</f>
        <v>3581.2172195799999</v>
      </c>
      <c r="T95" s="36">
        <f>SUMIFS(СВЦЭМ!$C$33:$C$776,СВЦЭМ!$A$33:$A$776,$A95,СВЦЭМ!$B$33:$B$776,T$83)+'СЕТ СН'!$H$12+СВЦЭМ!$D$10+'СЕТ СН'!$H$5-'СЕТ СН'!$H$20</f>
        <v>3603.8760978</v>
      </c>
      <c r="U95" s="36">
        <f>SUMIFS(СВЦЭМ!$C$33:$C$776,СВЦЭМ!$A$33:$A$776,$A95,СВЦЭМ!$B$33:$B$776,U$83)+'СЕТ СН'!$H$12+СВЦЭМ!$D$10+'СЕТ СН'!$H$5-'СЕТ СН'!$H$20</f>
        <v>3598.6301245099999</v>
      </c>
      <c r="V95" s="36">
        <f>SUMIFS(СВЦЭМ!$C$33:$C$776,СВЦЭМ!$A$33:$A$776,$A95,СВЦЭМ!$B$33:$B$776,V$83)+'СЕТ СН'!$H$12+СВЦЭМ!$D$10+'СЕТ СН'!$H$5-'СЕТ СН'!$H$20</f>
        <v>3577.6911759</v>
      </c>
      <c r="W95" s="36">
        <f>SUMIFS(СВЦЭМ!$C$33:$C$776,СВЦЭМ!$A$33:$A$776,$A95,СВЦЭМ!$B$33:$B$776,W$83)+'СЕТ СН'!$H$12+СВЦЭМ!$D$10+'СЕТ СН'!$H$5-'СЕТ СН'!$H$20</f>
        <v>3579.1854452500002</v>
      </c>
      <c r="X95" s="36">
        <f>SUMIFS(СВЦЭМ!$C$33:$C$776,СВЦЭМ!$A$33:$A$776,$A95,СВЦЭМ!$B$33:$B$776,X$83)+'СЕТ СН'!$H$12+СВЦЭМ!$D$10+'СЕТ СН'!$H$5-'СЕТ СН'!$H$20</f>
        <v>3663.00560576</v>
      </c>
      <c r="Y95" s="36">
        <f>SUMIFS(СВЦЭМ!$C$33:$C$776,СВЦЭМ!$A$33:$A$776,$A95,СВЦЭМ!$B$33:$B$776,Y$83)+'СЕТ СН'!$H$12+СВЦЭМ!$D$10+'СЕТ СН'!$H$5-'СЕТ СН'!$H$20</f>
        <v>3624.7038010400001</v>
      </c>
    </row>
    <row r="96" spans="1:25" ht="15.75" x14ac:dyDescent="0.2">
      <c r="A96" s="35">
        <f t="shared" si="2"/>
        <v>44148</v>
      </c>
      <c r="B96" s="36">
        <f>SUMIFS(СВЦЭМ!$C$33:$C$776,СВЦЭМ!$A$33:$A$776,$A96,СВЦЭМ!$B$33:$B$776,B$83)+'СЕТ СН'!$H$12+СВЦЭМ!$D$10+'СЕТ СН'!$H$5-'СЕТ СН'!$H$20</f>
        <v>3600.43941851</v>
      </c>
      <c r="C96" s="36">
        <f>SUMIFS(СВЦЭМ!$C$33:$C$776,СВЦЭМ!$A$33:$A$776,$A96,СВЦЭМ!$B$33:$B$776,C$83)+'СЕТ СН'!$H$12+СВЦЭМ!$D$10+'СЕТ СН'!$H$5-'СЕТ СН'!$H$20</f>
        <v>3680.49691183</v>
      </c>
      <c r="D96" s="36">
        <f>SUMIFS(СВЦЭМ!$C$33:$C$776,СВЦЭМ!$A$33:$A$776,$A96,СВЦЭМ!$B$33:$B$776,D$83)+'СЕТ СН'!$H$12+СВЦЭМ!$D$10+'СЕТ СН'!$H$5-'СЕТ СН'!$H$20</f>
        <v>3736.39961193</v>
      </c>
      <c r="E96" s="36">
        <f>SUMIFS(СВЦЭМ!$C$33:$C$776,СВЦЭМ!$A$33:$A$776,$A96,СВЦЭМ!$B$33:$B$776,E$83)+'СЕТ СН'!$H$12+СВЦЭМ!$D$10+'СЕТ СН'!$H$5-'СЕТ СН'!$H$20</f>
        <v>3749.7174261299997</v>
      </c>
      <c r="F96" s="36">
        <f>SUMIFS(СВЦЭМ!$C$33:$C$776,СВЦЭМ!$A$33:$A$776,$A96,СВЦЭМ!$B$33:$B$776,F$83)+'СЕТ СН'!$H$12+СВЦЭМ!$D$10+'СЕТ СН'!$H$5-'СЕТ СН'!$H$20</f>
        <v>3743.2814832100003</v>
      </c>
      <c r="G96" s="36">
        <f>SUMIFS(СВЦЭМ!$C$33:$C$776,СВЦЭМ!$A$33:$A$776,$A96,СВЦЭМ!$B$33:$B$776,G$83)+'СЕТ СН'!$H$12+СВЦЭМ!$D$10+'СЕТ СН'!$H$5-'СЕТ СН'!$H$20</f>
        <v>3728.1095799899999</v>
      </c>
      <c r="H96" s="36">
        <f>SUMIFS(СВЦЭМ!$C$33:$C$776,СВЦЭМ!$A$33:$A$776,$A96,СВЦЭМ!$B$33:$B$776,H$83)+'СЕТ СН'!$H$12+СВЦЭМ!$D$10+'СЕТ СН'!$H$5-'СЕТ СН'!$H$20</f>
        <v>3690.7081580200002</v>
      </c>
      <c r="I96" s="36">
        <f>SUMIFS(СВЦЭМ!$C$33:$C$776,СВЦЭМ!$A$33:$A$776,$A96,СВЦЭМ!$B$33:$B$776,I$83)+'СЕТ СН'!$H$12+СВЦЭМ!$D$10+'СЕТ СН'!$H$5-'СЕТ СН'!$H$20</f>
        <v>3651.0521982</v>
      </c>
      <c r="J96" s="36">
        <f>SUMIFS(СВЦЭМ!$C$33:$C$776,СВЦЭМ!$A$33:$A$776,$A96,СВЦЭМ!$B$33:$B$776,J$83)+'СЕТ СН'!$H$12+СВЦЭМ!$D$10+'СЕТ СН'!$H$5-'СЕТ СН'!$H$20</f>
        <v>3624.9626321199999</v>
      </c>
      <c r="K96" s="36">
        <f>SUMIFS(СВЦЭМ!$C$33:$C$776,СВЦЭМ!$A$33:$A$776,$A96,СВЦЭМ!$B$33:$B$776,K$83)+'СЕТ СН'!$H$12+СВЦЭМ!$D$10+'СЕТ СН'!$H$5-'СЕТ СН'!$H$20</f>
        <v>3620.69810938</v>
      </c>
      <c r="L96" s="36">
        <f>SUMIFS(СВЦЭМ!$C$33:$C$776,СВЦЭМ!$A$33:$A$776,$A96,СВЦЭМ!$B$33:$B$776,L$83)+'СЕТ СН'!$H$12+СВЦЭМ!$D$10+'СЕТ СН'!$H$5-'СЕТ СН'!$H$20</f>
        <v>3591.5901604400001</v>
      </c>
      <c r="M96" s="36">
        <f>SUMIFS(СВЦЭМ!$C$33:$C$776,СВЦЭМ!$A$33:$A$776,$A96,СВЦЭМ!$B$33:$B$776,M$83)+'СЕТ СН'!$H$12+СВЦЭМ!$D$10+'СЕТ СН'!$H$5-'СЕТ СН'!$H$20</f>
        <v>3565.82738707</v>
      </c>
      <c r="N96" s="36">
        <f>SUMIFS(СВЦЭМ!$C$33:$C$776,СВЦЭМ!$A$33:$A$776,$A96,СВЦЭМ!$B$33:$B$776,N$83)+'СЕТ СН'!$H$12+СВЦЭМ!$D$10+'СЕТ СН'!$H$5-'СЕТ СН'!$H$20</f>
        <v>3555.8062996200001</v>
      </c>
      <c r="O96" s="36">
        <f>SUMIFS(СВЦЭМ!$C$33:$C$776,СВЦЭМ!$A$33:$A$776,$A96,СВЦЭМ!$B$33:$B$776,O$83)+'СЕТ СН'!$H$12+СВЦЭМ!$D$10+'СЕТ СН'!$H$5-'СЕТ СН'!$H$20</f>
        <v>3551.5370697099997</v>
      </c>
      <c r="P96" s="36">
        <f>SUMIFS(СВЦЭМ!$C$33:$C$776,СВЦЭМ!$A$33:$A$776,$A96,СВЦЭМ!$B$33:$B$776,P$83)+'СЕТ СН'!$H$12+СВЦЭМ!$D$10+'СЕТ СН'!$H$5-'СЕТ СН'!$H$20</f>
        <v>3549.4948906</v>
      </c>
      <c r="Q96" s="36">
        <f>SUMIFS(СВЦЭМ!$C$33:$C$776,СВЦЭМ!$A$33:$A$776,$A96,СВЦЭМ!$B$33:$B$776,Q$83)+'СЕТ СН'!$H$12+СВЦЭМ!$D$10+'СЕТ СН'!$H$5-'СЕТ СН'!$H$20</f>
        <v>3552.9509313099998</v>
      </c>
      <c r="R96" s="36">
        <f>SUMIFS(СВЦЭМ!$C$33:$C$776,СВЦЭМ!$A$33:$A$776,$A96,СВЦЭМ!$B$33:$B$776,R$83)+'СЕТ СН'!$H$12+СВЦЭМ!$D$10+'СЕТ СН'!$H$5-'СЕТ СН'!$H$20</f>
        <v>3551.5533134100001</v>
      </c>
      <c r="S96" s="36">
        <f>SUMIFS(СВЦЭМ!$C$33:$C$776,СВЦЭМ!$A$33:$A$776,$A96,СВЦЭМ!$B$33:$B$776,S$83)+'СЕТ СН'!$H$12+СВЦЭМ!$D$10+'СЕТ СН'!$H$5-'СЕТ СН'!$H$20</f>
        <v>3566.3169118000001</v>
      </c>
      <c r="T96" s="36">
        <f>SUMIFS(СВЦЭМ!$C$33:$C$776,СВЦЭМ!$A$33:$A$776,$A96,СВЦЭМ!$B$33:$B$776,T$83)+'СЕТ СН'!$H$12+СВЦЭМ!$D$10+'СЕТ СН'!$H$5-'СЕТ СН'!$H$20</f>
        <v>3589.4797261599997</v>
      </c>
      <c r="U96" s="36">
        <f>SUMIFS(СВЦЭМ!$C$33:$C$776,СВЦЭМ!$A$33:$A$776,$A96,СВЦЭМ!$B$33:$B$776,U$83)+'СЕТ СН'!$H$12+СВЦЭМ!$D$10+'СЕТ СН'!$H$5-'СЕТ СН'!$H$20</f>
        <v>3584.2389189999999</v>
      </c>
      <c r="V96" s="36">
        <f>SUMIFS(СВЦЭМ!$C$33:$C$776,СВЦЭМ!$A$33:$A$776,$A96,СВЦЭМ!$B$33:$B$776,V$83)+'СЕТ СН'!$H$12+СВЦЭМ!$D$10+'СЕТ СН'!$H$5-'СЕТ СН'!$H$20</f>
        <v>3570.7858731400001</v>
      </c>
      <c r="W96" s="36">
        <f>SUMIFS(СВЦЭМ!$C$33:$C$776,СВЦЭМ!$A$33:$A$776,$A96,СВЦЭМ!$B$33:$B$776,W$83)+'СЕТ СН'!$H$12+СВЦЭМ!$D$10+'СЕТ СН'!$H$5-'СЕТ СН'!$H$20</f>
        <v>3561.49698188</v>
      </c>
      <c r="X96" s="36">
        <f>SUMIFS(СВЦЭМ!$C$33:$C$776,СВЦЭМ!$A$33:$A$776,$A96,СВЦЭМ!$B$33:$B$776,X$83)+'СЕТ СН'!$H$12+СВЦЭМ!$D$10+'СЕТ СН'!$H$5-'СЕТ СН'!$H$20</f>
        <v>3542.9425295599999</v>
      </c>
      <c r="Y96" s="36">
        <f>SUMIFS(СВЦЭМ!$C$33:$C$776,СВЦЭМ!$A$33:$A$776,$A96,СВЦЭМ!$B$33:$B$776,Y$83)+'СЕТ СН'!$H$12+СВЦЭМ!$D$10+'СЕТ СН'!$H$5-'СЕТ СН'!$H$20</f>
        <v>3554.19890575</v>
      </c>
    </row>
    <row r="97" spans="1:25" ht="15.75" x14ac:dyDescent="0.2">
      <c r="A97" s="35">
        <f t="shared" si="2"/>
        <v>44149</v>
      </c>
      <c r="B97" s="36">
        <f>SUMIFS(СВЦЭМ!$C$33:$C$776,СВЦЭМ!$A$33:$A$776,$A97,СВЦЭМ!$B$33:$B$776,B$83)+'СЕТ СН'!$H$12+СВЦЭМ!$D$10+'СЕТ СН'!$H$5-'СЕТ СН'!$H$20</f>
        <v>3603.0493619600002</v>
      </c>
      <c r="C97" s="36">
        <f>SUMIFS(СВЦЭМ!$C$33:$C$776,СВЦЭМ!$A$33:$A$776,$A97,СВЦЭМ!$B$33:$B$776,C$83)+'СЕТ СН'!$H$12+СВЦЭМ!$D$10+'СЕТ СН'!$H$5-'СЕТ СН'!$H$20</f>
        <v>3668.7358562300001</v>
      </c>
      <c r="D97" s="36">
        <f>SUMIFS(СВЦЭМ!$C$33:$C$776,СВЦЭМ!$A$33:$A$776,$A97,СВЦЭМ!$B$33:$B$776,D$83)+'СЕТ СН'!$H$12+СВЦЭМ!$D$10+'СЕТ СН'!$H$5-'СЕТ СН'!$H$20</f>
        <v>3725.2569700700001</v>
      </c>
      <c r="E97" s="36">
        <f>SUMIFS(СВЦЭМ!$C$33:$C$776,СВЦЭМ!$A$33:$A$776,$A97,СВЦЭМ!$B$33:$B$776,E$83)+'СЕТ СН'!$H$12+СВЦЭМ!$D$10+'СЕТ СН'!$H$5-'СЕТ СН'!$H$20</f>
        <v>3732.9318017999999</v>
      </c>
      <c r="F97" s="36">
        <f>SUMIFS(СВЦЭМ!$C$33:$C$776,СВЦЭМ!$A$33:$A$776,$A97,СВЦЭМ!$B$33:$B$776,F$83)+'СЕТ СН'!$H$12+СВЦЭМ!$D$10+'СЕТ СН'!$H$5-'СЕТ СН'!$H$20</f>
        <v>3719.8059452400003</v>
      </c>
      <c r="G97" s="36">
        <f>SUMIFS(СВЦЭМ!$C$33:$C$776,СВЦЭМ!$A$33:$A$776,$A97,СВЦЭМ!$B$33:$B$776,G$83)+'СЕТ СН'!$H$12+СВЦЭМ!$D$10+'СЕТ СН'!$H$5-'СЕТ СН'!$H$20</f>
        <v>3704.2438646400001</v>
      </c>
      <c r="H97" s="36">
        <f>SUMIFS(СВЦЭМ!$C$33:$C$776,СВЦЭМ!$A$33:$A$776,$A97,СВЦЭМ!$B$33:$B$776,H$83)+'СЕТ СН'!$H$12+СВЦЭМ!$D$10+'СЕТ СН'!$H$5-'СЕТ СН'!$H$20</f>
        <v>3681.9051857599998</v>
      </c>
      <c r="I97" s="36">
        <f>SUMIFS(СВЦЭМ!$C$33:$C$776,СВЦЭМ!$A$33:$A$776,$A97,СВЦЭМ!$B$33:$B$776,I$83)+'СЕТ СН'!$H$12+СВЦЭМ!$D$10+'СЕТ СН'!$H$5-'СЕТ СН'!$H$20</f>
        <v>3665.7274996000001</v>
      </c>
      <c r="J97" s="36">
        <f>SUMIFS(СВЦЭМ!$C$33:$C$776,СВЦЭМ!$A$33:$A$776,$A97,СВЦЭМ!$B$33:$B$776,J$83)+'СЕТ СН'!$H$12+СВЦЭМ!$D$10+'СЕТ СН'!$H$5-'СЕТ СН'!$H$20</f>
        <v>3648.0479432900001</v>
      </c>
      <c r="K97" s="36">
        <f>SUMIFS(СВЦЭМ!$C$33:$C$776,СВЦЭМ!$A$33:$A$776,$A97,СВЦЭМ!$B$33:$B$776,K$83)+'СЕТ СН'!$H$12+СВЦЭМ!$D$10+'СЕТ СН'!$H$5-'СЕТ СН'!$H$20</f>
        <v>3627.0472873399999</v>
      </c>
      <c r="L97" s="36">
        <f>SUMIFS(СВЦЭМ!$C$33:$C$776,СВЦЭМ!$A$33:$A$776,$A97,СВЦЭМ!$B$33:$B$776,L$83)+'СЕТ СН'!$H$12+СВЦЭМ!$D$10+'СЕТ СН'!$H$5-'СЕТ СН'!$H$20</f>
        <v>3599.6752615699997</v>
      </c>
      <c r="M97" s="36">
        <f>SUMIFS(СВЦЭМ!$C$33:$C$776,СВЦЭМ!$A$33:$A$776,$A97,СВЦЭМ!$B$33:$B$776,M$83)+'СЕТ СН'!$H$12+СВЦЭМ!$D$10+'СЕТ СН'!$H$5-'СЕТ СН'!$H$20</f>
        <v>3551.1420320299999</v>
      </c>
      <c r="N97" s="36">
        <f>SUMIFS(СВЦЭМ!$C$33:$C$776,СВЦЭМ!$A$33:$A$776,$A97,СВЦЭМ!$B$33:$B$776,N$83)+'СЕТ СН'!$H$12+СВЦЭМ!$D$10+'СЕТ СН'!$H$5-'СЕТ СН'!$H$20</f>
        <v>3547.5107419400001</v>
      </c>
      <c r="O97" s="36">
        <f>SUMIFS(СВЦЭМ!$C$33:$C$776,СВЦЭМ!$A$33:$A$776,$A97,СВЦЭМ!$B$33:$B$776,O$83)+'СЕТ СН'!$H$12+СВЦЭМ!$D$10+'СЕТ СН'!$H$5-'СЕТ СН'!$H$20</f>
        <v>3572.6649566400001</v>
      </c>
      <c r="P97" s="36">
        <f>SUMIFS(СВЦЭМ!$C$33:$C$776,СВЦЭМ!$A$33:$A$776,$A97,СВЦЭМ!$B$33:$B$776,P$83)+'СЕТ СН'!$H$12+СВЦЭМ!$D$10+'СЕТ СН'!$H$5-'СЕТ СН'!$H$20</f>
        <v>3588.7448510300001</v>
      </c>
      <c r="Q97" s="36">
        <f>SUMIFS(СВЦЭМ!$C$33:$C$776,СВЦЭМ!$A$33:$A$776,$A97,СВЦЭМ!$B$33:$B$776,Q$83)+'СЕТ СН'!$H$12+СВЦЭМ!$D$10+'СЕТ СН'!$H$5-'СЕТ СН'!$H$20</f>
        <v>3588.8441107600001</v>
      </c>
      <c r="R97" s="36">
        <f>SUMIFS(СВЦЭМ!$C$33:$C$776,СВЦЭМ!$A$33:$A$776,$A97,СВЦЭМ!$B$33:$B$776,R$83)+'СЕТ СН'!$H$12+СВЦЭМ!$D$10+'СЕТ СН'!$H$5-'СЕТ СН'!$H$20</f>
        <v>3584.16069917</v>
      </c>
      <c r="S97" s="36">
        <f>SUMIFS(СВЦЭМ!$C$33:$C$776,СВЦЭМ!$A$33:$A$776,$A97,СВЦЭМ!$B$33:$B$776,S$83)+'СЕТ СН'!$H$12+СВЦЭМ!$D$10+'СЕТ СН'!$H$5-'СЕТ СН'!$H$20</f>
        <v>3553.88104303</v>
      </c>
      <c r="T97" s="36">
        <f>SUMIFS(СВЦЭМ!$C$33:$C$776,СВЦЭМ!$A$33:$A$776,$A97,СВЦЭМ!$B$33:$B$776,T$83)+'СЕТ СН'!$H$12+СВЦЭМ!$D$10+'СЕТ СН'!$H$5-'СЕТ СН'!$H$20</f>
        <v>3524.6559776099998</v>
      </c>
      <c r="U97" s="36">
        <f>SUMIFS(СВЦЭМ!$C$33:$C$776,СВЦЭМ!$A$33:$A$776,$A97,СВЦЭМ!$B$33:$B$776,U$83)+'СЕТ СН'!$H$12+СВЦЭМ!$D$10+'СЕТ СН'!$H$5-'СЕТ СН'!$H$20</f>
        <v>3528.4207279900002</v>
      </c>
      <c r="V97" s="36">
        <f>SUMIFS(СВЦЭМ!$C$33:$C$776,СВЦЭМ!$A$33:$A$776,$A97,СВЦЭМ!$B$33:$B$776,V$83)+'СЕТ СН'!$H$12+СВЦЭМ!$D$10+'СЕТ СН'!$H$5-'СЕТ СН'!$H$20</f>
        <v>3556.30082601</v>
      </c>
      <c r="W97" s="36">
        <f>SUMIFS(СВЦЭМ!$C$33:$C$776,СВЦЭМ!$A$33:$A$776,$A97,СВЦЭМ!$B$33:$B$776,W$83)+'СЕТ СН'!$H$12+СВЦЭМ!$D$10+'СЕТ СН'!$H$5-'СЕТ СН'!$H$20</f>
        <v>3573.5997733099998</v>
      </c>
      <c r="X97" s="36">
        <f>SUMIFS(СВЦЭМ!$C$33:$C$776,СВЦЭМ!$A$33:$A$776,$A97,СВЦЭМ!$B$33:$B$776,X$83)+'СЕТ СН'!$H$12+СВЦЭМ!$D$10+'СЕТ СН'!$H$5-'СЕТ СН'!$H$20</f>
        <v>3582.3608211999999</v>
      </c>
      <c r="Y97" s="36">
        <f>SUMIFS(СВЦЭМ!$C$33:$C$776,СВЦЭМ!$A$33:$A$776,$A97,СВЦЭМ!$B$33:$B$776,Y$83)+'СЕТ СН'!$H$12+СВЦЭМ!$D$10+'СЕТ СН'!$H$5-'СЕТ СН'!$H$20</f>
        <v>3578.0020618799999</v>
      </c>
    </row>
    <row r="98" spans="1:25" ht="15.75" x14ac:dyDescent="0.2">
      <c r="A98" s="35">
        <f t="shared" si="2"/>
        <v>44150</v>
      </c>
      <c r="B98" s="36">
        <f>SUMIFS(СВЦЭМ!$C$33:$C$776,СВЦЭМ!$A$33:$A$776,$A98,СВЦЭМ!$B$33:$B$776,B$83)+'СЕТ СН'!$H$12+СВЦЭМ!$D$10+'СЕТ СН'!$H$5-'СЕТ СН'!$H$20</f>
        <v>3601.5253865</v>
      </c>
      <c r="C98" s="36">
        <f>SUMIFS(СВЦЭМ!$C$33:$C$776,СВЦЭМ!$A$33:$A$776,$A98,СВЦЭМ!$B$33:$B$776,C$83)+'СЕТ СН'!$H$12+СВЦЭМ!$D$10+'СЕТ СН'!$H$5-'СЕТ СН'!$H$20</f>
        <v>3680.8424879899999</v>
      </c>
      <c r="D98" s="36">
        <f>SUMIFS(СВЦЭМ!$C$33:$C$776,СВЦЭМ!$A$33:$A$776,$A98,СВЦЭМ!$B$33:$B$776,D$83)+'СЕТ СН'!$H$12+СВЦЭМ!$D$10+'СЕТ СН'!$H$5-'СЕТ СН'!$H$20</f>
        <v>3743.1508072199999</v>
      </c>
      <c r="E98" s="36">
        <f>SUMIFS(СВЦЭМ!$C$33:$C$776,СВЦЭМ!$A$33:$A$776,$A98,СВЦЭМ!$B$33:$B$776,E$83)+'СЕТ СН'!$H$12+СВЦЭМ!$D$10+'СЕТ СН'!$H$5-'СЕТ СН'!$H$20</f>
        <v>3755.7551478</v>
      </c>
      <c r="F98" s="36">
        <f>SUMIFS(СВЦЭМ!$C$33:$C$776,СВЦЭМ!$A$33:$A$776,$A98,СВЦЭМ!$B$33:$B$776,F$83)+'СЕТ СН'!$H$12+СВЦЭМ!$D$10+'СЕТ СН'!$H$5-'СЕТ СН'!$H$20</f>
        <v>3760.6380322300001</v>
      </c>
      <c r="G98" s="36">
        <f>SUMIFS(СВЦЭМ!$C$33:$C$776,СВЦЭМ!$A$33:$A$776,$A98,СВЦЭМ!$B$33:$B$776,G$83)+'СЕТ СН'!$H$12+СВЦЭМ!$D$10+'СЕТ СН'!$H$5-'СЕТ СН'!$H$20</f>
        <v>3748.1515836200001</v>
      </c>
      <c r="H98" s="36">
        <f>SUMIFS(СВЦЭМ!$C$33:$C$776,СВЦЭМ!$A$33:$A$776,$A98,СВЦЭМ!$B$33:$B$776,H$83)+'СЕТ СН'!$H$12+СВЦЭМ!$D$10+'СЕТ СН'!$H$5-'СЕТ СН'!$H$20</f>
        <v>3736.83502787</v>
      </c>
      <c r="I98" s="36">
        <f>SUMIFS(СВЦЭМ!$C$33:$C$776,СВЦЭМ!$A$33:$A$776,$A98,СВЦЭМ!$B$33:$B$776,I$83)+'СЕТ СН'!$H$12+СВЦЭМ!$D$10+'СЕТ СН'!$H$5-'СЕТ СН'!$H$20</f>
        <v>3709.0914511599999</v>
      </c>
      <c r="J98" s="36">
        <f>SUMIFS(СВЦЭМ!$C$33:$C$776,СВЦЭМ!$A$33:$A$776,$A98,СВЦЭМ!$B$33:$B$776,J$83)+'СЕТ СН'!$H$12+СВЦЭМ!$D$10+'СЕТ СН'!$H$5-'СЕТ СН'!$H$20</f>
        <v>3687.2647969499999</v>
      </c>
      <c r="K98" s="36">
        <f>SUMIFS(СВЦЭМ!$C$33:$C$776,СВЦЭМ!$A$33:$A$776,$A98,СВЦЭМ!$B$33:$B$776,K$83)+'СЕТ СН'!$H$12+СВЦЭМ!$D$10+'СЕТ СН'!$H$5-'СЕТ СН'!$H$20</f>
        <v>3672.7294675100002</v>
      </c>
      <c r="L98" s="36">
        <f>SUMIFS(СВЦЭМ!$C$33:$C$776,СВЦЭМ!$A$33:$A$776,$A98,СВЦЭМ!$B$33:$B$776,L$83)+'СЕТ СН'!$H$12+СВЦЭМ!$D$10+'СЕТ СН'!$H$5-'СЕТ СН'!$H$20</f>
        <v>3629.3311229000001</v>
      </c>
      <c r="M98" s="36">
        <f>SUMIFS(СВЦЭМ!$C$33:$C$776,СВЦЭМ!$A$33:$A$776,$A98,СВЦЭМ!$B$33:$B$776,M$83)+'СЕТ СН'!$H$12+СВЦЭМ!$D$10+'СЕТ СН'!$H$5-'СЕТ СН'!$H$20</f>
        <v>3570.9772089099997</v>
      </c>
      <c r="N98" s="36">
        <f>SUMIFS(СВЦЭМ!$C$33:$C$776,СВЦЭМ!$A$33:$A$776,$A98,СВЦЭМ!$B$33:$B$776,N$83)+'СЕТ СН'!$H$12+СВЦЭМ!$D$10+'СЕТ СН'!$H$5-'СЕТ СН'!$H$20</f>
        <v>3562.5779411100002</v>
      </c>
      <c r="O98" s="36">
        <f>SUMIFS(СВЦЭМ!$C$33:$C$776,СВЦЭМ!$A$33:$A$776,$A98,СВЦЭМ!$B$33:$B$776,O$83)+'СЕТ СН'!$H$12+СВЦЭМ!$D$10+'СЕТ СН'!$H$5-'СЕТ СН'!$H$20</f>
        <v>3568.10506248</v>
      </c>
      <c r="P98" s="36">
        <f>SUMIFS(СВЦЭМ!$C$33:$C$776,СВЦЭМ!$A$33:$A$776,$A98,СВЦЭМ!$B$33:$B$776,P$83)+'СЕТ СН'!$H$12+СВЦЭМ!$D$10+'СЕТ СН'!$H$5-'СЕТ СН'!$H$20</f>
        <v>3572.7960349499999</v>
      </c>
      <c r="Q98" s="36">
        <f>SUMIFS(СВЦЭМ!$C$33:$C$776,СВЦЭМ!$A$33:$A$776,$A98,СВЦЭМ!$B$33:$B$776,Q$83)+'СЕТ СН'!$H$12+СВЦЭМ!$D$10+'СЕТ СН'!$H$5-'СЕТ СН'!$H$20</f>
        <v>3569.17616107</v>
      </c>
      <c r="R98" s="36">
        <f>SUMIFS(СВЦЭМ!$C$33:$C$776,СВЦЭМ!$A$33:$A$776,$A98,СВЦЭМ!$B$33:$B$776,R$83)+'СЕТ СН'!$H$12+СВЦЭМ!$D$10+'СЕТ СН'!$H$5-'СЕТ СН'!$H$20</f>
        <v>3567.4456311200001</v>
      </c>
      <c r="S98" s="36">
        <f>SUMIFS(СВЦЭМ!$C$33:$C$776,СВЦЭМ!$A$33:$A$776,$A98,СВЦЭМ!$B$33:$B$776,S$83)+'СЕТ СН'!$H$12+СВЦЭМ!$D$10+'СЕТ СН'!$H$5-'СЕТ СН'!$H$20</f>
        <v>3550.9255252299999</v>
      </c>
      <c r="T98" s="36">
        <f>SUMIFS(СВЦЭМ!$C$33:$C$776,СВЦЭМ!$A$33:$A$776,$A98,СВЦЭМ!$B$33:$B$776,T$83)+'СЕТ СН'!$H$12+СВЦЭМ!$D$10+'СЕТ СН'!$H$5-'СЕТ СН'!$H$20</f>
        <v>3521.69689827</v>
      </c>
      <c r="U98" s="36">
        <f>SUMIFS(СВЦЭМ!$C$33:$C$776,СВЦЭМ!$A$33:$A$776,$A98,СВЦЭМ!$B$33:$B$776,U$83)+'СЕТ СН'!$H$12+СВЦЭМ!$D$10+'СЕТ СН'!$H$5-'СЕТ СН'!$H$20</f>
        <v>3521.7056603000001</v>
      </c>
      <c r="V98" s="36">
        <f>SUMIFS(СВЦЭМ!$C$33:$C$776,СВЦЭМ!$A$33:$A$776,$A98,СВЦЭМ!$B$33:$B$776,V$83)+'СЕТ СН'!$H$12+СВЦЭМ!$D$10+'СЕТ СН'!$H$5-'СЕТ СН'!$H$20</f>
        <v>3540.7804302899999</v>
      </c>
      <c r="W98" s="36">
        <f>SUMIFS(СВЦЭМ!$C$33:$C$776,СВЦЭМ!$A$33:$A$776,$A98,СВЦЭМ!$B$33:$B$776,W$83)+'СЕТ СН'!$H$12+СВЦЭМ!$D$10+'СЕТ СН'!$H$5-'СЕТ СН'!$H$20</f>
        <v>3553.7433939100001</v>
      </c>
      <c r="X98" s="36">
        <f>SUMIFS(СВЦЭМ!$C$33:$C$776,СВЦЭМ!$A$33:$A$776,$A98,СВЦЭМ!$B$33:$B$776,X$83)+'СЕТ СН'!$H$12+СВЦЭМ!$D$10+'СЕТ СН'!$H$5-'СЕТ СН'!$H$20</f>
        <v>3567.6863656</v>
      </c>
      <c r="Y98" s="36">
        <f>SUMIFS(СВЦЭМ!$C$33:$C$776,СВЦЭМ!$A$33:$A$776,$A98,СВЦЭМ!$B$33:$B$776,Y$83)+'СЕТ СН'!$H$12+СВЦЭМ!$D$10+'СЕТ СН'!$H$5-'СЕТ СН'!$H$20</f>
        <v>3573.8615023000002</v>
      </c>
    </row>
    <row r="99" spans="1:25" ht="15.75" x14ac:dyDescent="0.2">
      <c r="A99" s="35">
        <f t="shared" si="2"/>
        <v>44151</v>
      </c>
      <c r="B99" s="36">
        <f>SUMIFS(СВЦЭМ!$C$33:$C$776,СВЦЭМ!$A$33:$A$776,$A99,СВЦЭМ!$B$33:$B$776,B$83)+'СЕТ СН'!$H$12+СВЦЭМ!$D$10+'СЕТ СН'!$H$5-'СЕТ СН'!$H$20</f>
        <v>3646.0390165499998</v>
      </c>
      <c r="C99" s="36">
        <f>SUMIFS(СВЦЭМ!$C$33:$C$776,СВЦЭМ!$A$33:$A$776,$A99,СВЦЭМ!$B$33:$B$776,C$83)+'СЕТ СН'!$H$12+СВЦЭМ!$D$10+'СЕТ СН'!$H$5-'СЕТ СН'!$H$20</f>
        <v>3728.4161353499999</v>
      </c>
      <c r="D99" s="36">
        <f>SUMIFS(СВЦЭМ!$C$33:$C$776,СВЦЭМ!$A$33:$A$776,$A99,СВЦЭМ!$B$33:$B$776,D$83)+'СЕТ СН'!$H$12+СВЦЭМ!$D$10+'СЕТ СН'!$H$5-'СЕТ СН'!$H$20</f>
        <v>3786.9508524399998</v>
      </c>
      <c r="E99" s="36">
        <f>SUMIFS(СВЦЭМ!$C$33:$C$776,СВЦЭМ!$A$33:$A$776,$A99,СВЦЭМ!$B$33:$B$776,E$83)+'СЕТ СН'!$H$12+СВЦЭМ!$D$10+'СЕТ СН'!$H$5-'СЕТ СН'!$H$20</f>
        <v>3794.4387982199996</v>
      </c>
      <c r="F99" s="36">
        <f>SUMIFS(СВЦЭМ!$C$33:$C$776,СВЦЭМ!$A$33:$A$776,$A99,СВЦЭМ!$B$33:$B$776,F$83)+'СЕТ СН'!$H$12+СВЦЭМ!$D$10+'СЕТ СН'!$H$5-'СЕТ СН'!$H$20</f>
        <v>3788.4736513400003</v>
      </c>
      <c r="G99" s="36">
        <f>SUMIFS(СВЦЭМ!$C$33:$C$776,СВЦЭМ!$A$33:$A$776,$A99,СВЦЭМ!$B$33:$B$776,G$83)+'СЕТ СН'!$H$12+СВЦЭМ!$D$10+'СЕТ СН'!$H$5-'СЕТ СН'!$H$20</f>
        <v>3771.29632855</v>
      </c>
      <c r="H99" s="36">
        <f>SUMIFS(СВЦЭМ!$C$33:$C$776,СВЦЭМ!$A$33:$A$776,$A99,СВЦЭМ!$B$33:$B$776,H$83)+'СЕТ СН'!$H$12+СВЦЭМ!$D$10+'СЕТ СН'!$H$5-'СЕТ СН'!$H$20</f>
        <v>3721.65307321</v>
      </c>
      <c r="I99" s="36">
        <f>SUMIFS(СВЦЭМ!$C$33:$C$776,СВЦЭМ!$A$33:$A$776,$A99,СВЦЭМ!$B$33:$B$776,I$83)+'СЕТ СН'!$H$12+СВЦЭМ!$D$10+'СЕТ СН'!$H$5-'СЕТ СН'!$H$20</f>
        <v>3683.7839087399998</v>
      </c>
      <c r="J99" s="36">
        <f>SUMIFS(СВЦЭМ!$C$33:$C$776,СВЦЭМ!$A$33:$A$776,$A99,СВЦЭМ!$B$33:$B$776,J$83)+'СЕТ СН'!$H$12+СВЦЭМ!$D$10+'СЕТ СН'!$H$5-'СЕТ СН'!$H$20</f>
        <v>3668.0381081</v>
      </c>
      <c r="K99" s="36">
        <f>SUMIFS(СВЦЭМ!$C$33:$C$776,СВЦЭМ!$A$33:$A$776,$A99,СВЦЭМ!$B$33:$B$776,K$83)+'СЕТ СН'!$H$12+СВЦЭМ!$D$10+'СЕТ СН'!$H$5-'СЕТ СН'!$H$20</f>
        <v>3671.0082569300002</v>
      </c>
      <c r="L99" s="36">
        <f>SUMIFS(СВЦЭМ!$C$33:$C$776,СВЦЭМ!$A$33:$A$776,$A99,СВЦЭМ!$B$33:$B$776,L$83)+'СЕТ СН'!$H$12+СВЦЭМ!$D$10+'СЕТ СН'!$H$5-'СЕТ СН'!$H$20</f>
        <v>3635.1243438199999</v>
      </c>
      <c r="M99" s="36">
        <f>SUMIFS(СВЦЭМ!$C$33:$C$776,СВЦЭМ!$A$33:$A$776,$A99,СВЦЭМ!$B$33:$B$776,M$83)+'СЕТ СН'!$H$12+СВЦЭМ!$D$10+'СЕТ СН'!$H$5-'СЕТ СН'!$H$20</f>
        <v>3593.9358387900002</v>
      </c>
      <c r="N99" s="36">
        <f>SUMIFS(СВЦЭМ!$C$33:$C$776,СВЦЭМ!$A$33:$A$776,$A99,СВЦЭМ!$B$33:$B$776,N$83)+'СЕТ СН'!$H$12+СВЦЭМ!$D$10+'СЕТ СН'!$H$5-'СЕТ СН'!$H$20</f>
        <v>3581.1682139599998</v>
      </c>
      <c r="O99" s="36">
        <f>SUMIFS(СВЦЭМ!$C$33:$C$776,СВЦЭМ!$A$33:$A$776,$A99,СВЦЭМ!$B$33:$B$776,O$83)+'СЕТ СН'!$H$12+СВЦЭМ!$D$10+'СЕТ СН'!$H$5-'СЕТ СН'!$H$20</f>
        <v>3590.9454381300002</v>
      </c>
      <c r="P99" s="36">
        <f>SUMIFS(СВЦЭМ!$C$33:$C$776,СВЦЭМ!$A$33:$A$776,$A99,СВЦЭМ!$B$33:$B$776,P$83)+'СЕТ СН'!$H$12+СВЦЭМ!$D$10+'СЕТ СН'!$H$5-'СЕТ СН'!$H$20</f>
        <v>3596.2298934800001</v>
      </c>
      <c r="Q99" s="36">
        <f>SUMIFS(СВЦЭМ!$C$33:$C$776,СВЦЭМ!$A$33:$A$776,$A99,СВЦЭМ!$B$33:$B$776,Q$83)+'СЕТ СН'!$H$12+СВЦЭМ!$D$10+'СЕТ СН'!$H$5-'СЕТ СН'!$H$20</f>
        <v>3598.4301379399999</v>
      </c>
      <c r="R99" s="36">
        <f>SUMIFS(СВЦЭМ!$C$33:$C$776,СВЦЭМ!$A$33:$A$776,$A99,СВЦЭМ!$B$33:$B$776,R$83)+'СЕТ СН'!$H$12+СВЦЭМ!$D$10+'СЕТ СН'!$H$5-'СЕТ СН'!$H$20</f>
        <v>3587.0205002399998</v>
      </c>
      <c r="S99" s="36">
        <f>SUMIFS(СВЦЭМ!$C$33:$C$776,СВЦЭМ!$A$33:$A$776,$A99,СВЦЭМ!$B$33:$B$776,S$83)+'СЕТ СН'!$H$12+СВЦЭМ!$D$10+'СЕТ СН'!$H$5-'СЕТ СН'!$H$20</f>
        <v>3576.0351294000002</v>
      </c>
      <c r="T99" s="36">
        <f>SUMIFS(СВЦЭМ!$C$33:$C$776,СВЦЭМ!$A$33:$A$776,$A99,СВЦЭМ!$B$33:$B$776,T$83)+'СЕТ СН'!$H$12+СВЦЭМ!$D$10+'СЕТ СН'!$H$5-'СЕТ СН'!$H$20</f>
        <v>3560.9514755999999</v>
      </c>
      <c r="U99" s="36">
        <f>SUMIFS(СВЦЭМ!$C$33:$C$776,СВЦЭМ!$A$33:$A$776,$A99,СВЦЭМ!$B$33:$B$776,U$83)+'СЕТ СН'!$H$12+СВЦЭМ!$D$10+'СЕТ СН'!$H$5-'СЕТ СН'!$H$20</f>
        <v>3535.83283966</v>
      </c>
      <c r="V99" s="36">
        <f>SUMIFS(СВЦЭМ!$C$33:$C$776,СВЦЭМ!$A$33:$A$776,$A99,СВЦЭМ!$B$33:$B$776,V$83)+'СЕТ СН'!$H$12+СВЦЭМ!$D$10+'СЕТ СН'!$H$5-'СЕТ СН'!$H$20</f>
        <v>3537.9510577699998</v>
      </c>
      <c r="W99" s="36">
        <f>SUMIFS(СВЦЭМ!$C$33:$C$776,СВЦЭМ!$A$33:$A$776,$A99,СВЦЭМ!$B$33:$B$776,W$83)+'СЕТ СН'!$H$12+СВЦЭМ!$D$10+'СЕТ СН'!$H$5-'СЕТ СН'!$H$20</f>
        <v>3554.17348025</v>
      </c>
      <c r="X99" s="36">
        <f>SUMIFS(СВЦЭМ!$C$33:$C$776,СВЦЭМ!$A$33:$A$776,$A99,СВЦЭМ!$B$33:$B$776,X$83)+'СЕТ СН'!$H$12+СВЦЭМ!$D$10+'СЕТ СН'!$H$5-'СЕТ СН'!$H$20</f>
        <v>3565.43308656</v>
      </c>
      <c r="Y99" s="36">
        <f>SUMIFS(СВЦЭМ!$C$33:$C$776,СВЦЭМ!$A$33:$A$776,$A99,СВЦЭМ!$B$33:$B$776,Y$83)+'СЕТ СН'!$H$12+СВЦЭМ!$D$10+'СЕТ СН'!$H$5-'СЕТ СН'!$H$20</f>
        <v>3591.83843897</v>
      </c>
    </row>
    <row r="100" spans="1:25" ht="15.75" x14ac:dyDescent="0.2">
      <c r="A100" s="35">
        <f t="shared" si="2"/>
        <v>44152</v>
      </c>
      <c r="B100" s="36">
        <f>SUMIFS(СВЦЭМ!$C$33:$C$776,СВЦЭМ!$A$33:$A$776,$A100,СВЦЭМ!$B$33:$B$776,B$83)+'СЕТ СН'!$H$12+СВЦЭМ!$D$10+'СЕТ СН'!$H$5-'СЕТ СН'!$H$20</f>
        <v>3614.52659735</v>
      </c>
      <c r="C100" s="36">
        <f>SUMIFS(СВЦЭМ!$C$33:$C$776,СВЦЭМ!$A$33:$A$776,$A100,СВЦЭМ!$B$33:$B$776,C$83)+'СЕТ СН'!$H$12+СВЦЭМ!$D$10+'СЕТ СН'!$H$5-'СЕТ СН'!$H$20</f>
        <v>3688.6106384499999</v>
      </c>
      <c r="D100" s="36">
        <f>SUMIFS(СВЦЭМ!$C$33:$C$776,СВЦЭМ!$A$33:$A$776,$A100,СВЦЭМ!$B$33:$B$776,D$83)+'СЕТ СН'!$H$12+СВЦЭМ!$D$10+'СЕТ СН'!$H$5-'СЕТ СН'!$H$20</f>
        <v>3745.4032959599999</v>
      </c>
      <c r="E100" s="36">
        <f>SUMIFS(СВЦЭМ!$C$33:$C$776,СВЦЭМ!$A$33:$A$776,$A100,СВЦЭМ!$B$33:$B$776,E$83)+'СЕТ СН'!$H$12+СВЦЭМ!$D$10+'СЕТ СН'!$H$5-'СЕТ СН'!$H$20</f>
        <v>3749.062649</v>
      </c>
      <c r="F100" s="36">
        <f>SUMIFS(СВЦЭМ!$C$33:$C$776,СВЦЭМ!$A$33:$A$776,$A100,СВЦЭМ!$B$33:$B$776,F$83)+'СЕТ СН'!$H$12+СВЦЭМ!$D$10+'СЕТ СН'!$H$5-'СЕТ СН'!$H$20</f>
        <v>3751.2566396000002</v>
      </c>
      <c r="G100" s="36">
        <f>SUMIFS(СВЦЭМ!$C$33:$C$776,СВЦЭМ!$A$33:$A$776,$A100,СВЦЭМ!$B$33:$B$776,G$83)+'СЕТ СН'!$H$12+СВЦЭМ!$D$10+'СЕТ СН'!$H$5-'СЕТ СН'!$H$20</f>
        <v>3742.11425448</v>
      </c>
      <c r="H100" s="36">
        <f>SUMIFS(СВЦЭМ!$C$33:$C$776,СВЦЭМ!$A$33:$A$776,$A100,СВЦЭМ!$B$33:$B$776,H$83)+'СЕТ СН'!$H$12+СВЦЭМ!$D$10+'СЕТ СН'!$H$5-'СЕТ СН'!$H$20</f>
        <v>3704.1566260499999</v>
      </c>
      <c r="I100" s="36">
        <f>SUMIFS(СВЦЭМ!$C$33:$C$776,СВЦЭМ!$A$33:$A$776,$A100,СВЦЭМ!$B$33:$B$776,I$83)+'СЕТ СН'!$H$12+СВЦЭМ!$D$10+'СЕТ СН'!$H$5-'СЕТ СН'!$H$20</f>
        <v>3657.6561165499998</v>
      </c>
      <c r="J100" s="36">
        <f>SUMIFS(СВЦЭМ!$C$33:$C$776,СВЦЭМ!$A$33:$A$776,$A100,СВЦЭМ!$B$33:$B$776,J$83)+'СЕТ СН'!$H$12+СВЦЭМ!$D$10+'СЕТ СН'!$H$5-'СЕТ СН'!$H$20</f>
        <v>3629.08069277</v>
      </c>
      <c r="K100" s="36">
        <f>SUMIFS(СВЦЭМ!$C$33:$C$776,СВЦЭМ!$A$33:$A$776,$A100,СВЦЭМ!$B$33:$B$776,K$83)+'СЕТ СН'!$H$12+СВЦЭМ!$D$10+'СЕТ СН'!$H$5-'СЕТ СН'!$H$20</f>
        <v>3677.6417410200002</v>
      </c>
      <c r="L100" s="36">
        <f>SUMIFS(СВЦЭМ!$C$33:$C$776,СВЦЭМ!$A$33:$A$776,$A100,СВЦЭМ!$B$33:$B$776,L$83)+'СЕТ СН'!$H$12+СВЦЭМ!$D$10+'СЕТ СН'!$H$5-'СЕТ СН'!$H$20</f>
        <v>3637.48178121</v>
      </c>
      <c r="M100" s="36">
        <f>SUMIFS(СВЦЭМ!$C$33:$C$776,СВЦЭМ!$A$33:$A$776,$A100,СВЦЭМ!$B$33:$B$776,M$83)+'СЕТ СН'!$H$12+СВЦЭМ!$D$10+'СЕТ СН'!$H$5-'СЕТ СН'!$H$20</f>
        <v>3570.70843754</v>
      </c>
      <c r="N100" s="36">
        <f>SUMIFS(СВЦЭМ!$C$33:$C$776,СВЦЭМ!$A$33:$A$776,$A100,СВЦЭМ!$B$33:$B$776,N$83)+'СЕТ СН'!$H$12+СВЦЭМ!$D$10+'СЕТ СН'!$H$5-'СЕТ СН'!$H$20</f>
        <v>3557.40763376</v>
      </c>
      <c r="O100" s="36">
        <f>SUMIFS(СВЦЭМ!$C$33:$C$776,СВЦЭМ!$A$33:$A$776,$A100,СВЦЭМ!$B$33:$B$776,O$83)+'СЕТ СН'!$H$12+СВЦЭМ!$D$10+'СЕТ СН'!$H$5-'СЕТ СН'!$H$20</f>
        <v>3561.51856069</v>
      </c>
      <c r="P100" s="36">
        <f>SUMIFS(СВЦЭМ!$C$33:$C$776,СВЦЭМ!$A$33:$A$776,$A100,СВЦЭМ!$B$33:$B$776,P$83)+'СЕТ СН'!$H$12+СВЦЭМ!$D$10+'СЕТ СН'!$H$5-'СЕТ СН'!$H$20</f>
        <v>3562.5509806300001</v>
      </c>
      <c r="Q100" s="36">
        <f>SUMIFS(СВЦЭМ!$C$33:$C$776,СВЦЭМ!$A$33:$A$776,$A100,СВЦЭМ!$B$33:$B$776,Q$83)+'СЕТ СН'!$H$12+СВЦЭМ!$D$10+'СЕТ СН'!$H$5-'СЕТ СН'!$H$20</f>
        <v>3562.3503966799999</v>
      </c>
      <c r="R100" s="36">
        <f>SUMIFS(СВЦЭМ!$C$33:$C$776,СВЦЭМ!$A$33:$A$776,$A100,СВЦЭМ!$B$33:$B$776,R$83)+'СЕТ СН'!$H$12+СВЦЭМ!$D$10+'СЕТ СН'!$H$5-'СЕТ СН'!$H$20</f>
        <v>3664.6257138199999</v>
      </c>
      <c r="S100" s="36">
        <f>SUMIFS(СВЦЭМ!$C$33:$C$776,СВЦЭМ!$A$33:$A$776,$A100,СВЦЭМ!$B$33:$B$776,S$83)+'СЕТ СН'!$H$12+СВЦЭМ!$D$10+'СЕТ СН'!$H$5-'СЕТ СН'!$H$20</f>
        <v>3636.5653753000001</v>
      </c>
      <c r="T100" s="36">
        <f>SUMIFS(СВЦЭМ!$C$33:$C$776,СВЦЭМ!$A$33:$A$776,$A100,СВЦЭМ!$B$33:$B$776,T$83)+'СЕТ СН'!$H$12+СВЦЭМ!$D$10+'СЕТ СН'!$H$5-'СЕТ СН'!$H$20</f>
        <v>3570.6927963899998</v>
      </c>
      <c r="U100" s="36">
        <f>SUMIFS(СВЦЭМ!$C$33:$C$776,СВЦЭМ!$A$33:$A$776,$A100,СВЦЭМ!$B$33:$B$776,U$83)+'СЕТ СН'!$H$12+СВЦЭМ!$D$10+'СЕТ СН'!$H$5-'СЕТ СН'!$H$20</f>
        <v>3520.7678239299998</v>
      </c>
      <c r="V100" s="36">
        <f>SUMIFS(СВЦЭМ!$C$33:$C$776,СВЦЭМ!$A$33:$A$776,$A100,СВЦЭМ!$B$33:$B$776,V$83)+'СЕТ СН'!$H$12+СВЦЭМ!$D$10+'СЕТ СН'!$H$5-'СЕТ СН'!$H$20</f>
        <v>3511.4731948200001</v>
      </c>
      <c r="W100" s="36">
        <f>SUMIFS(СВЦЭМ!$C$33:$C$776,СВЦЭМ!$A$33:$A$776,$A100,СВЦЭМ!$B$33:$B$776,W$83)+'СЕТ СН'!$H$12+СВЦЭМ!$D$10+'СЕТ СН'!$H$5-'СЕТ СН'!$H$20</f>
        <v>3543.7005181099998</v>
      </c>
      <c r="X100" s="36">
        <f>SUMIFS(СВЦЭМ!$C$33:$C$776,СВЦЭМ!$A$33:$A$776,$A100,СВЦЭМ!$B$33:$B$776,X$83)+'СЕТ СН'!$H$12+СВЦЭМ!$D$10+'СЕТ СН'!$H$5-'СЕТ СН'!$H$20</f>
        <v>3544.5409755700002</v>
      </c>
      <c r="Y100" s="36">
        <f>SUMIFS(СВЦЭМ!$C$33:$C$776,СВЦЭМ!$A$33:$A$776,$A100,СВЦЭМ!$B$33:$B$776,Y$83)+'СЕТ СН'!$H$12+СВЦЭМ!$D$10+'СЕТ СН'!$H$5-'СЕТ СН'!$H$20</f>
        <v>3563.5086410100002</v>
      </c>
    </row>
    <row r="101" spans="1:25" ht="15.75" x14ac:dyDescent="0.2">
      <c r="A101" s="35">
        <f t="shared" si="2"/>
        <v>44153</v>
      </c>
      <c r="B101" s="36">
        <f>SUMIFS(СВЦЭМ!$C$33:$C$776,СВЦЭМ!$A$33:$A$776,$A101,СВЦЭМ!$B$33:$B$776,B$83)+'СЕТ СН'!$H$12+СВЦЭМ!$D$10+'СЕТ СН'!$H$5-'СЕТ СН'!$H$20</f>
        <v>3623.07542848</v>
      </c>
      <c r="C101" s="36">
        <f>SUMIFS(СВЦЭМ!$C$33:$C$776,СВЦЭМ!$A$33:$A$776,$A101,СВЦЭМ!$B$33:$B$776,C$83)+'СЕТ СН'!$H$12+СВЦЭМ!$D$10+'СЕТ СН'!$H$5-'СЕТ СН'!$H$20</f>
        <v>3674.3275466699997</v>
      </c>
      <c r="D101" s="36">
        <f>SUMIFS(СВЦЭМ!$C$33:$C$776,СВЦЭМ!$A$33:$A$776,$A101,СВЦЭМ!$B$33:$B$776,D$83)+'СЕТ СН'!$H$12+СВЦЭМ!$D$10+'СЕТ СН'!$H$5-'СЕТ СН'!$H$20</f>
        <v>3714.8983918100002</v>
      </c>
      <c r="E101" s="36">
        <f>SUMIFS(СВЦЭМ!$C$33:$C$776,СВЦЭМ!$A$33:$A$776,$A101,СВЦЭМ!$B$33:$B$776,E$83)+'СЕТ СН'!$H$12+СВЦЭМ!$D$10+'СЕТ СН'!$H$5-'СЕТ СН'!$H$20</f>
        <v>3728.4597623300001</v>
      </c>
      <c r="F101" s="36">
        <f>SUMIFS(СВЦЭМ!$C$33:$C$776,СВЦЭМ!$A$33:$A$776,$A101,СВЦЭМ!$B$33:$B$776,F$83)+'СЕТ СН'!$H$12+СВЦЭМ!$D$10+'СЕТ СН'!$H$5-'СЕТ СН'!$H$20</f>
        <v>3724.5580885300001</v>
      </c>
      <c r="G101" s="36">
        <f>SUMIFS(СВЦЭМ!$C$33:$C$776,СВЦЭМ!$A$33:$A$776,$A101,СВЦЭМ!$B$33:$B$776,G$83)+'СЕТ СН'!$H$12+СВЦЭМ!$D$10+'СЕТ СН'!$H$5-'СЕТ СН'!$H$20</f>
        <v>3706.0340067100001</v>
      </c>
      <c r="H101" s="36">
        <f>SUMIFS(СВЦЭМ!$C$33:$C$776,СВЦЭМ!$A$33:$A$776,$A101,СВЦЭМ!$B$33:$B$776,H$83)+'СЕТ СН'!$H$12+СВЦЭМ!$D$10+'СЕТ СН'!$H$5-'СЕТ СН'!$H$20</f>
        <v>3705.9091801300001</v>
      </c>
      <c r="I101" s="36">
        <f>SUMIFS(СВЦЭМ!$C$33:$C$776,СВЦЭМ!$A$33:$A$776,$A101,СВЦЭМ!$B$33:$B$776,I$83)+'СЕТ СН'!$H$12+СВЦЭМ!$D$10+'СЕТ СН'!$H$5-'СЕТ СН'!$H$20</f>
        <v>3686.6544562600002</v>
      </c>
      <c r="J101" s="36">
        <f>SUMIFS(СВЦЭМ!$C$33:$C$776,СВЦЭМ!$A$33:$A$776,$A101,СВЦЭМ!$B$33:$B$776,J$83)+'СЕТ СН'!$H$12+СВЦЭМ!$D$10+'СЕТ СН'!$H$5-'СЕТ СН'!$H$20</f>
        <v>3660.8364276299999</v>
      </c>
      <c r="K101" s="36">
        <f>SUMIFS(СВЦЭМ!$C$33:$C$776,СВЦЭМ!$A$33:$A$776,$A101,СВЦЭМ!$B$33:$B$776,K$83)+'СЕТ СН'!$H$12+СВЦЭМ!$D$10+'СЕТ СН'!$H$5-'СЕТ СН'!$H$20</f>
        <v>3650.01696421</v>
      </c>
      <c r="L101" s="36">
        <f>SUMIFS(СВЦЭМ!$C$33:$C$776,СВЦЭМ!$A$33:$A$776,$A101,СВЦЭМ!$B$33:$B$776,L$83)+'СЕТ СН'!$H$12+СВЦЭМ!$D$10+'СЕТ СН'!$H$5-'СЕТ СН'!$H$20</f>
        <v>3619.49859122</v>
      </c>
      <c r="M101" s="36">
        <f>SUMIFS(СВЦЭМ!$C$33:$C$776,СВЦЭМ!$A$33:$A$776,$A101,СВЦЭМ!$B$33:$B$776,M$83)+'СЕТ СН'!$H$12+СВЦЭМ!$D$10+'СЕТ СН'!$H$5-'СЕТ СН'!$H$20</f>
        <v>3591.6942639099998</v>
      </c>
      <c r="N101" s="36">
        <f>SUMIFS(СВЦЭМ!$C$33:$C$776,СВЦЭМ!$A$33:$A$776,$A101,СВЦЭМ!$B$33:$B$776,N$83)+'СЕТ СН'!$H$12+СВЦЭМ!$D$10+'СЕТ СН'!$H$5-'СЕТ СН'!$H$20</f>
        <v>3578.7799198900002</v>
      </c>
      <c r="O101" s="36">
        <f>SUMIFS(СВЦЭМ!$C$33:$C$776,СВЦЭМ!$A$33:$A$776,$A101,СВЦЭМ!$B$33:$B$776,O$83)+'СЕТ СН'!$H$12+СВЦЭМ!$D$10+'СЕТ СН'!$H$5-'СЕТ СН'!$H$20</f>
        <v>3577.6307642399997</v>
      </c>
      <c r="P101" s="36">
        <f>SUMIFS(СВЦЭМ!$C$33:$C$776,СВЦЭМ!$A$33:$A$776,$A101,СВЦЭМ!$B$33:$B$776,P$83)+'СЕТ СН'!$H$12+СВЦЭМ!$D$10+'СЕТ СН'!$H$5-'СЕТ СН'!$H$20</f>
        <v>3582.6466255199998</v>
      </c>
      <c r="Q101" s="36">
        <f>SUMIFS(СВЦЭМ!$C$33:$C$776,СВЦЭМ!$A$33:$A$776,$A101,СВЦЭМ!$B$33:$B$776,Q$83)+'СЕТ СН'!$H$12+СВЦЭМ!$D$10+'СЕТ СН'!$H$5-'СЕТ СН'!$H$20</f>
        <v>3581.5161716100001</v>
      </c>
      <c r="R101" s="36">
        <f>SUMIFS(СВЦЭМ!$C$33:$C$776,СВЦЭМ!$A$33:$A$776,$A101,СВЦЭМ!$B$33:$B$776,R$83)+'СЕТ СН'!$H$12+СВЦЭМ!$D$10+'СЕТ СН'!$H$5-'СЕТ СН'!$H$20</f>
        <v>3575.30172593</v>
      </c>
      <c r="S101" s="36">
        <f>SUMIFS(СВЦЭМ!$C$33:$C$776,СВЦЭМ!$A$33:$A$776,$A101,СВЦЭМ!$B$33:$B$776,S$83)+'СЕТ СН'!$H$12+СВЦЭМ!$D$10+'СЕТ СН'!$H$5-'СЕТ СН'!$H$20</f>
        <v>3590.5662670399997</v>
      </c>
      <c r="T101" s="36">
        <f>SUMIFS(СВЦЭМ!$C$33:$C$776,СВЦЭМ!$A$33:$A$776,$A101,СВЦЭМ!$B$33:$B$776,T$83)+'СЕТ СН'!$H$12+СВЦЭМ!$D$10+'СЕТ СН'!$H$5-'СЕТ СН'!$H$20</f>
        <v>3613.1766837300001</v>
      </c>
      <c r="U101" s="36">
        <f>SUMIFS(СВЦЭМ!$C$33:$C$776,СВЦЭМ!$A$33:$A$776,$A101,СВЦЭМ!$B$33:$B$776,U$83)+'СЕТ СН'!$H$12+СВЦЭМ!$D$10+'СЕТ СН'!$H$5-'СЕТ СН'!$H$20</f>
        <v>3611.7001002799998</v>
      </c>
      <c r="V101" s="36">
        <f>SUMIFS(СВЦЭМ!$C$33:$C$776,СВЦЭМ!$A$33:$A$776,$A101,СВЦЭМ!$B$33:$B$776,V$83)+'СЕТ СН'!$H$12+СВЦЭМ!$D$10+'СЕТ СН'!$H$5-'СЕТ СН'!$H$20</f>
        <v>3602.3890589000002</v>
      </c>
      <c r="W101" s="36">
        <f>SUMIFS(СВЦЭМ!$C$33:$C$776,СВЦЭМ!$A$33:$A$776,$A101,СВЦЭМ!$B$33:$B$776,W$83)+'СЕТ СН'!$H$12+СВЦЭМ!$D$10+'СЕТ СН'!$H$5-'СЕТ СН'!$H$20</f>
        <v>3593.9211230800001</v>
      </c>
      <c r="X101" s="36">
        <f>SUMIFS(СВЦЭМ!$C$33:$C$776,СВЦЭМ!$A$33:$A$776,$A101,СВЦЭМ!$B$33:$B$776,X$83)+'СЕТ СН'!$H$12+СВЦЭМ!$D$10+'СЕТ СН'!$H$5-'СЕТ СН'!$H$20</f>
        <v>3585.2131969800002</v>
      </c>
      <c r="Y101" s="36">
        <f>SUMIFS(СВЦЭМ!$C$33:$C$776,СВЦЭМ!$A$33:$A$776,$A101,СВЦЭМ!$B$33:$B$776,Y$83)+'СЕТ СН'!$H$12+СВЦЭМ!$D$10+'СЕТ СН'!$H$5-'СЕТ СН'!$H$20</f>
        <v>3590.5191456799998</v>
      </c>
    </row>
    <row r="102" spans="1:25" ht="15.75" x14ac:dyDescent="0.2">
      <c r="A102" s="35">
        <f t="shared" si="2"/>
        <v>44154</v>
      </c>
      <c r="B102" s="36">
        <f>SUMIFS(СВЦЭМ!$C$33:$C$776,СВЦЭМ!$A$33:$A$776,$A102,СВЦЭМ!$B$33:$B$776,B$83)+'СЕТ СН'!$H$12+СВЦЭМ!$D$10+'СЕТ СН'!$H$5-'СЕТ СН'!$H$20</f>
        <v>3659.2752660199999</v>
      </c>
      <c r="C102" s="36">
        <f>SUMIFS(СВЦЭМ!$C$33:$C$776,СВЦЭМ!$A$33:$A$776,$A102,СВЦЭМ!$B$33:$B$776,C$83)+'СЕТ СН'!$H$12+СВЦЭМ!$D$10+'СЕТ СН'!$H$5-'СЕТ СН'!$H$20</f>
        <v>3722.0152401300002</v>
      </c>
      <c r="D102" s="36">
        <f>SUMIFS(СВЦЭМ!$C$33:$C$776,СВЦЭМ!$A$33:$A$776,$A102,СВЦЭМ!$B$33:$B$776,D$83)+'СЕТ СН'!$H$12+СВЦЭМ!$D$10+'СЕТ СН'!$H$5-'СЕТ СН'!$H$20</f>
        <v>3752.3385758499999</v>
      </c>
      <c r="E102" s="36">
        <f>SUMIFS(СВЦЭМ!$C$33:$C$776,СВЦЭМ!$A$33:$A$776,$A102,СВЦЭМ!$B$33:$B$776,E$83)+'СЕТ СН'!$H$12+СВЦЭМ!$D$10+'СЕТ СН'!$H$5-'СЕТ СН'!$H$20</f>
        <v>3755.17167879</v>
      </c>
      <c r="F102" s="36">
        <f>SUMIFS(СВЦЭМ!$C$33:$C$776,СВЦЭМ!$A$33:$A$776,$A102,СВЦЭМ!$B$33:$B$776,F$83)+'СЕТ СН'!$H$12+СВЦЭМ!$D$10+'СЕТ СН'!$H$5-'СЕТ СН'!$H$20</f>
        <v>3752.9325742700003</v>
      </c>
      <c r="G102" s="36">
        <f>SUMIFS(СВЦЭМ!$C$33:$C$776,СВЦЭМ!$A$33:$A$776,$A102,СВЦЭМ!$B$33:$B$776,G$83)+'СЕТ СН'!$H$12+СВЦЭМ!$D$10+'СЕТ СН'!$H$5-'СЕТ СН'!$H$20</f>
        <v>3754.0022528300001</v>
      </c>
      <c r="H102" s="36">
        <f>SUMIFS(СВЦЭМ!$C$33:$C$776,СВЦЭМ!$A$33:$A$776,$A102,СВЦЭМ!$B$33:$B$776,H$83)+'СЕТ СН'!$H$12+СВЦЭМ!$D$10+'СЕТ СН'!$H$5-'СЕТ СН'!$H$20</f>
        <v>3732.0087386499999</v>
      </c>
      <c r="I102" s="36">
        <f>SUMIFS(СВЦЭМ!$C$33:$C$776,СВЦЭМ!$A$33:$A$776,$A102,СВЦЭМ!$B$33:$B$776,I$83)+'СЕТ СН'!$H$12+СВЦЭМ!$D$10+'СЕТ СН'!$H$5-'СЕТ СН'!$H$20</f>
        <v>3686.9284193100002</v>
      </c>
      <c r="J102" s="36">
        <f>SUMIFS(СВЦЭМ!$C$33:$C$776,СВЦЭМ!$A$33:$A$776,$A102,СВЦЭМ!$B$33:$B$776,J$83)+'СЕТ СН'!$H$12+СВЦЭМ!$D$10+'СЕТ СН'!$H$5-'СЕТ СН'!$H$20</f>
        <v>3659.2835499100001</v>
      </c>
      <c r="K102" s="36">
        <f>SUMIFS(СВЦЭМ!$C$33:$C$776,СВЦЭМ!$A$33:$A$776,$A102,СВЦЭМ!$B$33:$B$776,K$83)+'СЕТ СН'!$H$12+СВЦЭМ!$D$10+'СЕТ СН'!$H$5-'СЕТ СН'!$H$20</f>
        <v>3653.33854088</v>
      </c>
      <c r="L102" s="36">
        <f>SUMIFS(СВЦЭМ!$C$33:$C$776,СВЦЭМ!$A$33:$A$776,$A102,СВЦЭМ!$B$33:$B$776,L$83)+'СЕТ СН'!$H$12+СВЦЭМ!$D$10+'СЕТ СН'!$H$5-'СЕТ СН'!$H$20</f>
        <v>3621.4820342399998</v>
      </c>
      <c r="M102" s="36">
        <f>SUMIFS(СВЦЭМ!$C$33:$C$776,СВЦЭМ!$A$33:$A$776,$A102,СВЦЭМ!$B$33:$B$776,M$83)+'СЕТ СН'!$H$12+СВЦЭМ!$D$10+'СЕТ СН'!$H$5-'СЕТ СН'!$H$20</f>
        <v>3593.9252229399999</v>
      </c>
      <c r="N102" s="36">
        <f>SUMIFS(СВЦЭМ!$C$33:$C$776,СВЦЭМ!$A$33:$A$776,$A102,СВЦЭМ!$B$33:$B$776,N$83)+'СЕТ СН'!$H$12+СВЦЭМ!$D$10+'СЕТ СН'!$H$5-'СЕТ СН'!$H$20</f>
        <v>3579.0064321499999</v>
      </c>
      <c r="O102" s="36">
        <f>SUMIFS(СВЦЭМ!$C$33:$C$776,СВЦЭМ!$A$33:$A$776,$A102,СВЦЭМ!$B$33:$B$776,O$83)+'СЕТ СН'!$H$12+СВЦЭМ!$D$10+'СЕТ СН'!$H$5-'СЕТ СН'!$H$20</f>
        <v>3584.95324175</v>
      </c>
      <c r="P102" s="36">
        <f>SUMIFS(СВЦЭМ!$C$33:$C$776,СВЦЭМ!$A$33:$A$776,$A102,СВЦЭМ!$B$33:$B$776,P$83)+'СЕТ СН'!$H$12+СВЦЭМ!$D$10+'СЕТ СН'!$H$5-'СЕТ СН'!$H$20</f>
        <v>3594.5123213299998</v>
      </c>
      <c r="Q102" s="36">
        <f>SUMIFS(СВЦЭМ!$C$33:$C$776,СВЦЭМ!$A$33:$A$776,$A102,СВЦЭМ!$B$33:$B$776,Q$83)+'СЕТ СН'!$H$12+СВЦЭМ!$D$10+'СЕТ СН'!$H$5-'СЕТ СН'!$H$20</f>
        <v>3595.4403506399999</v>
      </c>
      <c r="R102" s="36">
        <f>SUMIFS(СВЦЭМ!$C$33:$C$776,СВЦЭМ!$A$33:$A$776,$A102,СВЦЭМ!$B$33:$B$776,R$83)+'СЕТ СН'!$H$12+СВЦЭМ!$D$10+'СЕТ СН'!$H$5-'СЕТ СН'!$H$20</f>
        <v>3590.3836849700001</v>
      </c>
      <c r="S102" s="36">
        <f>SUMIFS(СВЦЭМ!$C$33:$C$776,СВЦЭМ!$A$33:$A$776,$A102,СВЦЭМ!$B$33:$B$776,S$83)+'СЕТ СН'!$H$12+СВЦЭМ!$D$10+'СЕТ СН'!$H$5-'СЕТ СН'!$H$20</f>
        <v>3591.7306226000001</v>
      </c>
      <c r="T102" s="36">
        <f>SUMIFS(СВЦЭМ!$C$33:$C$776,СВЦЭМ!$A$33:$A$776,$A102,СВЦЭМ!$B$33:$B$776,T$83)+'СЕТ СН'!$H$12+СВЦЭМ!$D$10+'СЕТ СН'!$H$5-'СЕТ СН'!$H$20</f>
        <v>3608.0675542999998</v>
      </c>
      <c r="U102" s="36">
        <f>SUMIFS(СВЦЭМ!$C$33:$C$776,СВЦЭМ!$A$33:$A$776,$A102,СВЦЭМ!$B$33:$B$776,U$83)+'СЕТ СН'!$H$12+СВЦЭМ!$D$10+'СЕТ СН'!$H$5-'СЕТ СН'!$H$20</f>
        <v>3603.3085989900001</v>
      </c>
      <c r="V102" s="36">
        <f>SUMIFS(СВЦЭМ!$C$33:$C$776,СВЦЭМ!$A$33:$A$776,$A102,СВЦЭМ!$B$33:$B$776,V$83)+'СЕТ СН'!$H$12+СВЦЭМ!$D$10+'СЕТ СН'!$H$5-'СЕТ СН'!$H$20</f>
        <v>3588.2293319299997</v>
      </c>
      <c r="W102" s="36">
        <f>SUMIFS(СВЦЭМ!$C$33:$C$776,СВЦЭМ!$A$33:$A$776,$A102,СВЦЭМ!$B$33:$B$776,W$83)+'СЕТ СН'!$H$12+СВЦЭМ!$D$10+'СЕТ СН'!$H$5-'СЕТ СН'!$H$20</f>
        <v>3578.2869392399998</v>
      </c>
      <c r="X102" s="36">
        <f>SUMIFS(СВЦЭМ!$C$33:$C$776,СВЦЭМ!$A$33:$A$776,$A102,СВЦЭМ!$B$33:$B$776,X$83)+'СЕТ СН'!$H$12+СВЦЭМ!$D$10+'СЕТ СН'!$H$5-'СЕТ СН'!$H$20</f>
        <v>3570.3160462000001</v>
      </c>
      <c r="Y102" s="36">
        <f>SUMIFS(СВЦЭМ!$C$33:$C$776,СВЦЭМ!$A$33:$A$776,$A102,СВЦЭМ!$B$33:$B$776,Y$83)+'СЕТ СН'!$H$12+СВЦЭМ!$D$10+'СЕТ СН'!$H$5-'СЕТ СН'!$H$20</f>
        <v>3567.7852271299998</v>
      </c>
    </row>
    <row r="103" spans="1:25" ht="15.75" x14ac:dyDescent="0.2">
      <c r="A103" s="35">
        <f t="shared" si="2"/>
        <v>44155</v>
      </c>
      <c r="B103" s="36">
        <f>SUMIFS(СВЦЭМ!$C$33:$C$776,СВЦЭМ!$A$33:$A$776,$A103,СВЦЭМ!$B$33:$B$776,B$83)+'СЕТ СН'!$H$12+СВЦЭМ!$D$10+'СЕТ СН'!$H$5-'СЕТ СН'!$H$20</f>
        <v>3639.8861220200001</v>
      </c>
      <c r="C103" s="36">
        <f>SUMIFS(СВЦЭМ!$C$33:$C$776,СВЦЭМ!$A$33:$A$776,$A103,СВЦЭМ!$B$33:$B$776,C$83)+'СЕТ СН'!$H$12+СВЦЭМ!$D$10+'СЕТ СН'!$H$5-'СЕТ СН'!$H$20</f>
        <v>3726.58600785</v>
      </c>
      <c r="D103" s="36">
        <f>SUMIFS(СВЦЭМ!$C$33:$C$776,СВЦЭМ!$A$33:$A$776,$A103,СВЦЭМ!$B$33:$B$776,D$83)+'СЕТ СН'!$H$12+СВЦЭМ!$D$10+'СЕТ СН'!$H$5-'СЕТ СН'!$H$20</f>
        <v>3773.7717542700002</v>
      </c>
      <c r="E103" s="36">
        <f>SUMIFS(СВЦЭМ!$C$33:$C$776,СВЦЭМ!$A$33:$A$776,$A103,СВЦЭМ!$B$33:$B$776,E$83)+'СЕТ СН'!$H$12+СВЦЭМ!$D$10+'СЕТ СН'!$H$5-'СЕТ СН'!$H$20</f>
        <v>3785.61861838</v>
      </c>
      <c r="F103" s="36">
        <f>SUMIFS(СВЦЭМ!$C$33:$C$776,СВЦЭМ!$A$33:$A$776,$A103,СВЦЭМ!$B$33:$B$776,F$83)+'СЕТ СН'!$H$12+СВЦЭМ!$D$10+'СЕТ СН'!$H$5-'СЕТ СН'!$H$20</f>
        <v>3781.0683909199997</v>
      </c>
      <c r="G103" s="36">
        <f>SUMIFS(СВЦЭМ!$C$33:$C$776,СВЦЭМ!$A$33:$A$776,$A103,СВЦЭМ!$B$33:$B$776,G$83)+'СЕТ СН'!$H$12+СВЦЭМ!$D$10+'СЕТ СН'!$H$5-'СЕТ СН'!$H$20</f>
        <v>3764.4356992499997</v>
      </c>
      <c r="H103" s="36">
        <f>SUMIFS(СВЦЭМ!$C$33:$C$776,СВЦЭМ!$A$33:$A$776,$A103,СВЦЭМ!$B$33:$B$776,H$83)+'СЕТ СН'!$H$12+СВЦЭМ!$D$10+'СЕТ СН'!$H$5-'СЕТ СН'!$H$20</f>
        <v>3719.5610905499998</v>
      </c>
      <c r="I103" s="36">
        <f>SUMIFS(СВЦЭМ!$C$33:$C$776,СВЦЭМ!$A$33:$A$776,$A103,СВЦЭМ!$B$33:$B$776,I$83)+'СЕТ СН'!$H$12+СВЦЭМ!$D$10+'СЕТ СН'!$H$5-'СЕТ СН'!$H$20</f>
        <v>3676.20336219</v>
      </c>
      <c r="J103" s="36">
        <f>SUMIFS(СВЦЭМ!$C$33:$C$776,СВЦЭМ!$A$33:$A$776,$A103,СВЦЭМ!$B$33:$B$776,J$83)+'СЕТ СН'!$H$12+СВЦЭМ!$D$10+'СЕТ СН'!$H$5-'СЕТ СН'!$H$20</f>
        <v>3658.8563469299997</v>
      </c>
      <c r="K103" s="36">
        <f>SUMIFS(СВЦЭМ!$C$33:$C$776,СВЦЭМ!$A$33:$A$776,$A103,СВЦЭМ!$B$33:$B$776,K$83)+'СЕТ СН'!$H$12+СВЦЭМ!$D$10+'СЕТ СН'!$H$5-'СЕТ СН'!$H$20</f>
        <v>3654.2509897999998</v>
      </c>
      <c r="L103" s="36">
        <f>SUMIFS(СВЦЭМ!$C$33:$C$776,СВЦЭМ!$A$33:$A$776,$A103,СВЦЭМ!$B$33:$B$776,L$83)+'СЕТ СН'!$H$12+СВЦЭМ!$D$10+'СЕТ СН'!$H$5-'СЕТ СН'!$H$20</f>
        <v>3632.2196023799997</v>
      </c>
      <c r="M103" s="36">
        <f>SUMIFS(СВЦЭМ!$C$33:$C$776,СВЦЭМ!$A$33:$A$776,$A103,СВЦЭМ!$B$33:$B$776,M$83)+'СЕТ СН'!$H$12+СВЦЭМ!$D$10+'СЕТ СН'!$H$5-'СЕТ СН'!$H$20</f>
        <v>3581.8746193900001</v>
      </c>
      <c r="N103" s="36">
        <f>SUMIFS(СВЦЭМ!$C$33:$C$776,СВЦЭМ!$A$33:$A$776,$A103,СВЦЭМ!$B$33:$B$776,N$83)+'СЕТ СН'!$H$12+СВЦЭМ!$D$10+'СЕТ СН'!$H$5-'СЕТ СН'!$H$20</f>
        <v>3569.19242545</v>
      </c>
      <c r="O103" s="36">
        <f>SUMIFS(СВЦЭМ!$C$33:$C$776,СВЦЭМ!$A$33:$A$776,$A103,СВЦЭМ!$B$33:$B$776,O$83)+'СЕТ СН'!$H$12+СВЦЭМ!$D$10+'СЕТ СН'!$H$5-'СЕТ СН'!$H$20</f>
        <v>3573.3067061800002</v>
      </c>
      <c r="P103" s="36">
        <f>SUMIFS(СВЦЭМ!$C$33:$C$776,СВЦЭМ!$A$33:$A$776,$A103,СВЦЭМ!$B$33:$B$776,P$83)+'СЕТ СН'!$H$12+СВЦЭМ!$D$10+'СЕТ СН'!$H$5-'СЕТ СН'!$H$20</f>
        <v>3583.56920528</v>
      </c>
      <c r="Q103" s="36">
        <f>SUMIFS(СВЦЭМ!$C$33:$C$776,СВЦЭМ!$A$33:$A$776,$A103,СВЦЭМ!$B$33:$B$776,Q$83)+'СЕТ СН'!$H$12+СВЦЭМ!$D$10+'СЕТ СН'!$H$5-'СЕТ СН'!$H$20</f>
        <v>3582.8029598499998</v>
      </c>
      <c r="R103" s="36">
        <f>SUMIFS(СВЦЭМ!$C$33:$C$776,СВЦЭМ!$A$33:$A$776,$A103,СВЦЭМ!$B$33:$B$776,R$83)+'СЕТ СН'!$H$12+СВЦЭМ!$D$10+'СЕТ СН'!$H$5-'СЕТ СН'!$H$20</f>
        <v>3576.8077236600002</v>
      </c>
      <c r="S103" s="36">
        <f>SUMIFS(СВЦЭМ!$C$33:$C$776,СВЦЭМ!$A$33:$A$776,$A103,СВЦЭМ!$B$33:$B$776,S$83)+'СЕТ СН'!$H$12+СВЦЭМ!$D$10+'СЕТ СН'!$H$5-'СЕТ СН'!$H$20</f>
        <v>3546.4986406799999</v>
      </c>
      <c r="T103" s="36">
        <f>SUMIFS(СВЦЭМ!$C$33:$C$776,СВЦЭМ!$A$33:$A$776,$A103,СВЦЭМ!$B$33:$B$776,T$83)+'СЕТ СН'!$H$12+СВЦЭМ!$D$10+'СЕТ СН'!$H$5-'СЕТ СН'!$H$20</f>
        <v>3533.29890729</v>
      </c>
      <c r="U103" s="36">
        <f>SUMIFS(СВЦЭМ!$C$33:$C$776,СВЦЭМ!$A$33:$A$776,$A103,СВЦЭМ!$B$33:$B$776,U$83)+'СЕТ СН'!$H$12+СВЦЭМ!$D$10+'СЕТ СН'!$H$5-'СЕТ СН'!$H$20</f>
        <v>3538.0037428099999</v>
      </c>
      <c r="V103" s="36">
        <f>SUMIFS(СВЦЭМ!$C$33:$C$776,СВЦЭМ!$A$33:$A$776,$A103,СВЦЭМ!$B$33:$B$776,V$83)+'СЕТ СН'!$H$12+СВЦЭМ!$D$10+'СЕТ СН'!$H$5-'СЕТ СН'!$H$20</f>
        <v>3545.8786659899997</v>
      </c>
      <c r="W103" s="36">
        <f>SUMIFS(СВЦЭМ!$C$33:$C$776,СВЦЭМ!$A$33:$A$776,$A103,СВЦЭМ!$B$33:$B$776,W$83)+'СЕТ СН'!$H$12+СВЦЭМ!$D$10+'СЕТ СН'!$H$5-'СЕТ СН'!$H$20</f>
        <v>3556.7244757600001</v>
      </c>
      <c r="X103" s="36">
        <f>SUMIFS(СВЦЭМ!$C$33:$C$776,СВЦЭМ!$A$33:$A$776,$A103,СВЦЭМ!$B$33:$B$776,X$83)+'СЕТ СН'!$H$12+СВЦЭМ!$D$10+'СЕТ СН'!$H$5-'СЕТ СН'!$H$20</f>
        <v>3556.98131762</v>
      </c>
      <c r="Y103" s="36">
        <f>SUMIFS(СВЦЭМ!$C$33:$C$776,СВЦЭМ!$A$33:$A$776,$A103,СВЦЭМ!$B$33:$B$776,Y$83)+'СЕТ СН'!$H$12+СВЦЭМ!$D$10+'СЕТ СН'!$H$5-'СЕТ СН'!$H$20</f>
        <v>3572.6914214799999</v>
      </c>
    </row>
    <row r="104" spans="1:25" ht="15.75" x14ac:dyDescent="0.2">
      <c r="A104" s="35">
        <f t="shared" si="2"/>
        <v>44156</v>
      </c>
      <c r="B104" s="36">
        <f>SUMIFS(СВЦЭМ!$C$33:$C$776,СВЦЭМ!$A$33:$A$776,$A104,СВЦЭМ!$B$33:$B$776,B$83)+'СЕТ СН'!$H$12+СВЦЭМ!$D$10+'СЕТ СН'!$H$5-'СЕТ СН'!$H$20</f>
        <v>3656.5001681599997</v>
      </c>
      <c r="C104" s="36">
        <f>SUMIFS(СВЦЭМ!$C$33:$C$776,СВЦЭМ!$A$33:$A$776,$A104,СВЦЭМ!$B$33:$B$776,C$83)+'СЕТ СН'!$H$12+СВЦЭМ!$D$10+'СЕТ СН'!$H$5-'СЕТ СН'!$H$20</f>
        <v>3705.2938686500001</v>
      </c>
      <c r="D104" s="36">
        <f>SUMIFS(СВЦЭМ!$C$33:$C$776,СВЦЭМ!$A$33:$A$776,$A104,СВЦЭМ!$B$33:$B$776,D$83)+'СЕТ СН'!$H$12+СВЦЭМ!$D$10+'СЕТ СН'!$H$5-'СЕТ СН'!$H$20</f>
        <v>3759.1298106200002</v>
      </c>
      <c r="E104" s="36">
        <f>SUMIFS(СВЦЭМ!$C$33:$C$776,СВЦЭМ!$A$33:$A$776,$A104,СВЦЭМ!$B$33:$B$776,E$83)+'СЕТ СН'!$H$12+СВЦЭМ!$D$10+'СЕТ СН'!$H$5-'СЕТ СН'!$H$20</f>
        <v>3762.3593060100002</v>
      </c>
      <c r="F104" s="36">
        <f>SUMIFS(СВЦЭМ!$C$33:$C$776,СВЦЭМ!$A$33:$A$776,$A104,СВЦЭМ!$B$33:$B$776,F$83)+'СЕТ СН'!$H$12+СВЦЭМ!$D$10+'СЕТ СН'!$H$5-'СЕТ СН'!$H$20</f>
        <v>3759.7966623000002</v>
      </c>
      <c r="G104" s="36">
        <f>SUMIFS(СВЦЭМ!$C$33:$C$776,СВЦЭМ!$A$33:$A$776,$A104,СВЦЭМ!$B$33:$B$776,G$83)+'СЕТ СН'!$H$12+СВЦЭМ!$D$10+'СЕТ СН'!$H$5-'СЕТ СН'!$H$20</f>
        <v>3745.2844187700002</v>
      </c>
      <c r="H104" s="36">
        <f>SUMIFS(СВЦЭМ!$C$33:$C$776,СВЦЭМ!$A$33:$A$776,$A104,СВЦЭМ!$B$33:$B$776,H$83)+'СЕТ СН'!$H$12+СВЦЭМ!$D$10+'СЕТ СН'!$H$5-'СЕТ СН'!$H$20</f>
        <v>3729.4861431099998</v>
      </c>
      <c r="I104" s="36">
        <f>SUMIFS(СВЦЭМ!$C$33:$C$776,СВЦЭМ!$A$33:$A$776,$A104,СВЦЭМ!$B$33:$B$776,I$83)+'СЕТ СН'!$H$12+СВЦЭМ!$D$10+'СЕТ СН'!$H$5-'СЕТ СН'!$H$20</f>
        <v>3697.8049188099999</v>
      </c>
      <c r="J104" s="36">
        <f>SUMIFS(СВЦЭМ!$C$33:$C$776,СВЦЭМ!$A$33:$A$776,$A104,СВЦЭМ!$B$33:$B$776,J$83)+'СЕТ СН'!$H$12+СВЦЭМ!$D$10+'СЕТ СН'!$H$5-'СЕТ СН'!$H$20</f>
        <v>3663.0890147099999</v>
      </c>
      <c r="K104" s="36">
        <f>SUMIFS(СВЦЭМ!$C$33:$C$776,СВЦЭМ!$A$33:$A$776,$A104,СВЦЭМ!$B$33:$B$776,K$83)+'СЕТ СН'!$H$12+СВЦЭМ!$D$10+'СЕТ СН'!$H$5-'СЕТ СН'!$H$20</f>
        <v>3634.5339516399999</v>
      </c>
      <c r="L104" s="36">
        <f>SUMIFS(СВЦЭМ!$C$33:$C$776,СВЦЭМ!$A$33:$A$776,$A104,СВЦЭМ!$B$33:$B$776,L$83)+'СЕТ СН'!$H$12+СВЦЭМ!$D$10+'СЕТ СН'!$H$5-'СЕТ СН'!$H$20</f>
        <v>3588.2695483699999</v>
      </c>
      <c r="M104" s="36">
        <f>SUMIFS(СВЦЭМ!$C$33:$C$776,СВЦЭМ!$A$33:$A$776,$A104,СВЦЭМ!$B$33:$B$776,M$83)+'СЕТ СН'!$H$12+СВЦЭМ!$D$10+'СЕТ СН'!$H$5-'СЕТ СН'!$H$20</f>
        <v>3546.68531201</v>
      </c>
      <c r="N104" s="36">
        <f>SUMIFS(СВЦЭМ!$C$33:$C$776,СВЦЭМ!$A$33:$A$776,$A104,СВЦЭМ!$B$33:$B$776,N$83)+'СЕТ СН'!$H$12+СВЦЭМ!$D$10+'СЕТ СН'!$H$5-'СЕТ СН'!$H$20</f>
        <v>3537.1780995300001</v>
      </c>
      <c r="O104" s="36">
        <f>SUMIFS(СВЦЭМ!$C$33:$C$776,СВЦЭМ!$A$33:$A$776,$A104,СВЦЭМ!$B$33:$B$776,O$83)+'СЕТ СН'!$H$12+СВЦЭМ!$D$10+'СЕТ СН'!$H$5-'СЕТ СН'!$H$20</f>
        <v>3542.4936553899997</v>
      </c>
      <c r="P104" s="36">
        <f>SUMIFS(СВЦЭМ!$C$33:$C$776,СВЦЭМ!$A$33:$A$776,$A104,СВЦЭМ!$B$33:$B$776,P$83)+'СЕТ СН'!$H$12+СВЦЭМ!$D$10+'СЕТ СН'!$H$5-'СЕТ СН'!$H$20</f>
        <v>3556.0825937300001</v>
      </c>
      <c r="Q104" s="36">
        <f>SUMIFS(СВЦЭМ!$C$33:$C$776,СВЦЭМ!$A$33:$A$776,$A104,СВЦЭМ!$B$33:$B$776,Q$83)+'СЕТ СН'!$H$12+СВЦЭМ!$D$10+'СЕТ СН'!$H$5-'СЕТ СН'!$H$20</f>
        <v>3542.8881010699997</v>
      </c>
      <c r="R104" s="36">
        <f>SUMIFS(СВЦЭМ!$C$33:$C$776,СВЦЭМ!$A$33:$A$776,$A104,СВЦЭМ!$B$33:$B$776,R$83)+'СЕТ СН'!$H$12+СВЦЭМ!$D$10+'СЕТ СН'!$H$5-'СЕТ СН'!$H$20</f>
        <v>3534.47311089</v>
      </c>
      <c r="S104" s="36">
        <f>SUMIFS(СВЦЭМ!$C$33:$C$776,СВЦЭМ!$A$33:$A$776,$A104,СВЦЭМ!$B$33:$B$776,S$83)+'СЕТ СН'!$H$12+СВЦЭМ!$D$10+'СЕТ СН'!$H$5-'СЕТ СН'!$H$20</f>
        <v>3509.40308822</v>
      </c>
      <c r="T104" s="36">
        <f>SUMIFS(СВЦЭМ!$C$33:$C$776,СВЦЭМ!$A$33:$A$776,$A104,СВЦЭМ!$B$33:$B$776,T$83)+'СЕТ СН'!$H$12+СВЦЭМ!$D$10+'СЕТ СН'!$H$5-'СЕТ СН'!$H$20</f>
        <v>3509.1177139500001</v>
      </c>
      <c r="U104" s="36">
        <f>SUMIFS(СВЦЭМ!$C$33:$C$776,СВЦЭМ!$A$33:$A$776,$A104,СВЦЭМ!$B$33:$B$776,U$83)+'СЕТ СН'!$H$12+СВЦЭМ!$D$10+'СЕТ СН'!$H$5-'СЕТ СН'!$H$20</f>
        <v>3507.7210784899999</v>
      </c>
      <c r="V104" s="36">
        <f>SUMIFS(СВЦЭМ!$C$33:$C$776,СВЦЭМ!$A$33:$A$776,$A104,СВЦЭМ!$B$33:$B$776,V$83)+'СЕТ СН'!$H$12+СВЦЭМ!$D$10+'СЕТ СН'!$H$5-'СЕТ СН'!$H$20</f>
        <v>3514.8679933799999</v>
      </c>
      <c r="W104" s="36">
        <f>SUMIFS(СВЦЭМ!$C$33:$C$776,СВЦЭМ!$A$33:$A$776,$A104,СВЦЭМ!$B$33:$B$776,W$83)+'СЕТ СН'!$H$12+СВЦЭМ!$D$10+'СЕТ СН'!$H$5-'СЕТ СН'!$H$20</f>
        <v>3529.3317999700002</v>
      </c>
      <c r="X104" s="36">
        <f>SUMIFS(СВЦЭМ!$C$33:$C$776,СВЦЭМ!$A$33:$A$776,$A104,СВЦЭМ!$B$33:$B$776,X$83)+'СЕТ СН'!$H$12+СВЦЭМ!$D$10+'СЕТ СН'!$H$5-'СЕТ СН'!$H$20</f>
        <v>3548.2014231399999</v>
      </c>
      <c r="Y104" s="36">
        <f>SUMIFS(СВЦЭМ!$C$33:$C$776,СВЦЭМ!$A$33:$A$776,$A104,СВЦЭМ!$B$33:$B$776,Y$83)+'СЕТ СН'!$H$12+СВЦЭМ!$D$10+'СЕТ СН'!$H$5-'СЕТ СН'!$H$20</f>
        <v>3583.0461960399998</v>
      </c>
    </row>
    <row r="105" spans="1:25" ht="15.75" x14ac:dyDescent="0.2">
      <c r="A105" s="35">
        <f t="shared" si="2"/>
        <v>44157</v>
      </c>
      <c r="B105" s="36">
        <f>SUMIFS(СВЦЭМ!$C$33:$C$776,СВЦЭМ!$A$33:$A$776,$A105,СВЦЭМ!$B$33:$B$776,B$83)+'СЕТ СН'!$H$12+СВЦЭМ!$D$10+'СЕТ СН'!$H$5-'СЕТ СН'!$H$20</f>
        <v>3627.2313116599998</v>
      </c>
      <c r="C105" s="36">
        <f>SUMIFS(СВЦЭМ!$C$33:$C$776,СВЦЭМ!$A$33:$A$776,$A105,СВЦЭМ!$B$33:$B$776,C$83)+'СЕТ СН'!$H$12+СВЦЭМ!$D$10+'СЕТ СН'!$H$5-'СЕТ СН'!$H$20</f>
        <v>3709.0503194799999</v>
      </c>
      <c r="D105" s="36">
        <f>SUMIFS(СВЦЭМ!$C$33:$C$776,СВЦЭМ!$A$33:$A$776,$A105,СВЦЭМ!$B$33:$B$776,D$83)+'СЕТ СН'!$H$12+СВЦЭМ!$D$10+'СЕТ СН'!$H$5-'СЕТ СН'!$H$20</f>
        <v>3762.37293301</v>
      </c>
      <c r="E105" s="36">
        <f>SUMIFS(СВЦЭМ!$C$33:$C$776,СВЦЭМ!$A$33:$A$776,$A105,СВЦЭМ!$B$33:$B$776,E$83)+'СЕТ СН'!$H$12+СВЦЭМ!$D$10+'СЕТ СН'!$H$5-'СЕТ СН'!$H$20</f>
        <v>3768.1411757799997</v>
      </c>
      <c r="F105" s="36">
        <f>SUMIFS(СВЦЭМ!$C$33:$C$776,СВЦЭМ!$A$33:$A$776,$A105,СВЦЭМ!$B$33:$B$776,F$83)+'СЕТ СН'!$H$12+СВЦЭМ!$D$10+'СЕТ СН'!$H$5-'СЕТ СН'!$H$20</f>
        <v>3765.9769239799998</v>
      </c>
      <c r="G105" s="36">
        <f>SUMIFS(СВЦЭМ!$C$33:$C$776,СВЦЭМ!$A$33:$A$776,$A105,СВЦЭМ!$B$33:$B$776,G$83)+'СЕТ СН'!$H$12+СВЦЭМ!$D$10+'СЕТ СН'!$H$5-'СЕТ СН'!$H$20</f>
        <v>3754.8942412000001</v>
      </c>
      <c r="H105" s="36">
        <f>SUMIFS(СВЦЭМ!$C$33:$C$776,СВЦЭМ!$A$33:$A$776,$A105,СВЦЭМ!$B$33:$B$776,H$83)+'СЕТ СН'!$H$12+СВЦЭМ!$D$10+'СЕТ СН'!$H$5-'СЕТ СН'!$H$20</f>
        <v>3735.3954197100002</v>
      </c>
      <c r="I105" s="36">
        <f>SUMIFS(СВЦЭМ!$C$33:$C$776,СВЦЭМ!$A$33:$A$776,$A105,СВЦЭМ!$B$33:$B$776,I$83)+'СЕТ СН'!$H$12+СВЦЭМ!$D$10+'СЕТ СН'!$H$5-'СЕТ СН'!$H$20</f>
        <v>3709.3332205699999</v>
      </c>
      <c r="J105" s="36">
        <f>SUMIFS(СВЦЭМ!$C$33:$C$776,СВЦЭМ!$A$33:$A$776,$A105,СВЦЭМ!$B$33:$B$776,J$83)+'СЕТ СН'!$H$12+СВЦЭМ!$D$10+'СЕТ СН'!$H$5-'СЕТ СН'!$H$20</f>
        <v>3676.5959388299998</v>
      </c>
      <c r="K105" s="36">
        <f>SUMIFS(СВЦЭМ!$C$33:$C$776,СВЦЭМ!$A$33:$A$776,$A105,СВЦЭМ!$B$33:$B$776,K$83)+'СЕТ СН'!$H$12+СВЦЭМ!$D$10+'СЕТ СН'!$H$5-'СЕТ СН'!$H$20</f>
        <v>3656.4261414399998</v>
      </c>
      <c r="L105" s="36">
        <f>SUMIFS(СВЦЭМ!$C$33:$C$776,СВЦЭМ!$A$33:$A$776,$A105,СВЦЭМ!$B$33:$B$776,L$83)+'СЕТ СН'!$H$12+СВЦЭМ!$D$10+'СЕТ СН'!$H$5-'СЕТ СН'!$H$20</f>
        <v>3609.3933857900001</v>
      </c>
      <c r="M105" s="36">
        <f>SUMIFS(СВЦЭМ!$C$33:$C$776,СВЦЭМ!$A$33:$A$776,$A105,СВЦЭМ!$B$33:$B$776,M$83)+'СЕТ СН'!$H$12+СВЦЭМ!$D$10+'СЕТ СН'!$H$5-'СЕТ СН'!$H$20</f>
        <v>3553.2832085800001</v>
      </c>
      <c r="N105" s="36">
        <f>SUMIFS(СВЦЭМ!$C$33:$C$776,СВЦЭМ!$A$33:$A$776,$A105,СВЦЭМ!$B$33:$B$776,N$83)+'СЕТ СН'!$H$12+СВЦЭМ!$D$10+'СЕТ СН'!$H$5-'СЕТ СН'!$H$20</f>
        <v>3547.9189613600001</v>
      </c>
      <c r="O105" s="36">
        <f>SUMIFS(СВЦЭМ!$C$33:$C$776,СВЦЭМ!$A$33:$A$776,$A105,СВЦЭМ!$B$33:$B$776,O$83)+'СЕТ СН'!$H$12+СВЦЭМ!$D$10+'СЕТ СН'!$H$5-'СЕТ СН'!$H$20</f>
        <v>3556.9427808099999</v>
      </c>
      <c r="P105" s="36">
        <f>SUMIFS(СВЦЭМ!$C$33:$C$776,СВЦЭМ!$A$33:$A$776,$A105,СВЦЭМ!$B$33:$B$776,P$83)+'СЕТ СН'!$H$12+СВЦЭМ!$D$10+'СЕТ СН'!$H$5-'СЕТ СН'!$H$20</f>
        <v>3563.24340609</v>
      </c>
      <c r="Q105" s="36">
        <f>SUMIFS(СВЦЭМ!$C$33:$C$776,СВЦЭМ!$A$33:$A$776,$A105,СВЦЭМ!$B$33:$B$776,Q$83)+'СЕТ СН'!$H$12+СВЦЭМ!$D$10+'СЕТ СН'!$H$5-'СЕТ СН'!$H$20</f>
        <v>3559.2214205199998</v>
      </c>
      <c r="R105" s="36">
        <f>SUMIFS(СВЦЭМ!$C$33:$C$776,СВЦЭМ!$A$33:$A$776,$A105,СВЦЭМ!$B$33:$B$776,R$83)+'СЕТ СН'!$H$12+СВЦЭМ!$D$10+'СЕТ СН'!$H$5-'СЕТ СН'!$H$20</f>
        <v>3554.7195766699997</v>
      </c>
      <c r="S105" s="36">
        <f>SUMIFS(СВЦЭМ!$C$33:$C$776,СВЦЭМ!$A$33:$A$776,$A105,СВЦЭМ!$B$33:$B$776,S$83)+'СЕТ СН'!$H$12+СВЦЭМ!$D$10+'СЕТ СН'!$H$5-'СЕТ СН'!$H$20</f>
        <v>3547.6477606099998</v>
      </c>
      <c r="T105" s="36">
        <f>SUMIFS(СВЦЭМ!$C$33:$C$776,СВЦЭМ!$A$33:$A$776,$A105,СВЦЭМ!$B$33:$B$776,T$83)+'СЕТ СН'!$H$12+СВЦЭМ!$D$10+'СЕТ СН'!$H$5-'СЕТ СН'!$H$20</f>
        <v>3511.8326018600001</v>
      </c>
      <c r="U105" s="36">
        <f>SUMIFS(СВЦЭМ!$C$33:$C$776,СВЦЭМ!$A$33:$A$776,$A105,СВЦЭМ!$B$33:$B$776,U$83)+'СЕТ СН'!$H$12+СВЦЭМ!$D$10+'СЕТ СН'!$H$5-'СЕТ СН'!$H$20</f>
        <v>3511.6548081800001</v>
      </c>
      <c r="V105" s="36">
        <f>SUMIFS(СВЦЭМ!$C$33:$C$776,СВЦЭМ!$A$33:$A$776,$A105,СВЦЭМ!$B$33:$B$776,V$83)+'СЕТ СН'!$H$12+СВЦЭМ!$D$10+'СЕТ СН'!$H$5-'СЕТ СН'!$H$20</f>
        <v>3516.7228830399999</v>
      </c>
      <c r="W105" s="36">
        <f>SUMIFS(СВЦЭМ!$C$33:$C$776,СВЦЭМ!$A$33:$A$776,$A105,СВЦЭМ!$B$33:$B$776,W$83)+'СЕТ СН'!$H$12+СВЦЭМ!$D$10+'СЕТ СН'!$H$5-'СЕТ СН'!$H$20</f>
        <v>3547.7222688399997</v>
      </c>
      <c r="X105" s="36">
        <f>SUMIFS(СВЦЭМ!$C$33:$C$776,СВЦЭМ!$A$33:$A$776,$A105,СВЦЭМ!$B$33:$B$776,X$83)+'СЕТ СН'!$H$12+СВЦЭМ!$D$10+'СЕТ СН'!$H$5-'СЕТ СН'!$H$20</f>
        <v>3563.4119078899998</v>
      </c>
      <c r="Y105" s="36">
        <f>SUMIFS(СВЦЭМ!$C$33:$C$776,СВЦЭМ!$A$33:$A$776,$A105,СВЦЭМ!$B$33:$B$776,Y$83)+'СЕТ СН'!$H$12+СВЦЭМ!$D$10+'СЕТ СН'!$H$5-'СЕТ СН'!$H$20</f>
        <v>3586.2579121899998</v>
      </c>
    </row>
    <row r="106" spans="1:25" ht="15.75" x14ac:dyDescent="0.2">
      <c r="A106" s="35">
        <f t="shared" si="2"/>
        <v>44158</v>
      </c>
      <c r="B106" s="36">
        <f>SUMIFS(СВЦЭМ!$C$33:$C$776,СВЦЭМ!$A$33:$A$776,$A106,СВЦЭМ!$B$33:$B$776,B$83)+'СЕТ СН'!$H$12+СВЦЭМ!$D$10+'СЕТ СН'!$H$5-'СЕТ СН'!$H$20</f>
        <v>3596.8783890700001</v>
      </c>
      <c r="C106" s="36">
        <f>SUMIFS(СВЦЭМ!$C$33:$C$776,СВЦЭМ!$A$33:$A$776,$A106,СВЦЭМ!$B$33:$B$776,C$83)+'СЕТ СН'!$H$12+СВЦЭМ!$D$10+'СЕТ СН'!$H$5-'СЕТ СН'!$H$20</f>
        <v>3645.0332565799999</v>
      </c>
      <c r="D106" s="36">
        <f>SUMIFS(СВЦЭМ!$C$33:$C$776,СВЦЭМ!$A$33:$A$776,$A106,СВЦЭМ!$B$33:$B$776,D$83)+'СЕТ СН'!$H$12+СВЦЭМ!$D$10+'СЕТ СН'!$H$5-'СЕТ СН'!$H$20</f>
        <v>3684.7640265599998</v>
      </c>
      <c r="E106" s="36">
        <f>SUMIFS(СВЦЭМ!$C$33:$C$776,СВЦЭМ!$A$33:$A$776,$A106,СВЦЭМ!$B$33:$B$776,E$83)+'СЕТ СН'!$H$12+СВЦЭМ!$D$10+'СЕТ СН'!$H$5-'СЕТ СН'!$H$20</f>
        <v>3687.76963062</v>
      </c>
      <c r="F106" s="36">
        <f>SUMIFS(СВЦЭМ!$C$33:$C$776,СВЦЭМ!$A$33:$A$776,$A106,СВЦЭМ!$B$33:$B$776,F$83)+'СЕТ СН'!$H$12+СВЦЭМ!$D$10+'СЕТ СН'!$H$5-'СЕТ СН'!$H$20</f>
        <v>3685.5027135599998</v>
      </c>
      <c r="G106" s="36">
        <f>SUMIFS(СВЦЭМ!$C$33:$C$776,СВЦЭМ!$A$33:$A$776,$A106,СВЦЭМ!$B$33:$B$776,G$83)+'СЕТ СН'!$H$12+СВЦЭМ!$D$10+'СЕТ СН'!$H$5-'СЕТ СН'!$H$20</f>
        <v>3685.61285615</v>
      </c>
      <c r="H106" s="36">
        <f>SUMIFS(СВЦЭМ!$C$33:$C$776,СВЦЭМ!$A$33:$A$776,$A106,СВЦЭМ!$B$33:$B$776,H$83)+'СЕТ СН'!$H$12+СВЦЭМ!$D$10+'СЕТ СН'!$H$5-'СЕТ СН'!$H$20</f>
        <v>3687.9335438200001</v>
      </c>
      <c r="I106" s="36">
        <f>SUMIFS(СВЦЭМ!$C$33:$C$776,СВЦЭМ!$A$33:$A$776,$A106,СВЦЭМ!$B$33:$B$776,I$83)+'СЕТ СН'!$H$12+СВЦЭМ!$D$10+'СЕТ СН'!$H$5-'СЕТ СН'!$H$20</f>
        <v>3676.5151264799997</v>
      </c>
      <c r="J106" s="36">
        <f>SUMIFS(СВЦЭМ!$C$33:$C$776,СВЦЭМ!$A$33:$A$776,$A106,СВЦЭМ!$B$33:$B$776,J$83)+'СЕТ СН'!$H$12+СВЦЭМ!$D$10+'СЕТ СН'!$H$5-'СЕТ СН'!$H$20</f>
        <v>3667.1812777999999</v>
      </c>
      <c r="K106" s="36">
        <f>SUMIFS(СВЦЭМ!$C$33:$C$776,СВЦЭМ!$A$33:$A$776,$A106,СВЦЭМ!$B$33:$B$776,K$83)+'СЕТ СН'!$H$12+СВЦЭМ!$D$10+'СЕТ СН'!$H$5-'СЕТ СН'!$H$20</f>
        <v>3685.9636542600001</v>
      </c>
      <c r="L106" s="36">
        <f>SUMIFS(СВЦЭМ!$C$33:$C$776,СВЦЭМ!$A$33:$A$776,$A106,СВЦЭМ!$B$33:$B$776,L$83)+'СЕТ СН'!$H$12+СВЦЭМ!$D$10+'СЕТ СН'!$H$5-'СЕТ СН'!$H$20</f>
        <v>3660.0154204800001</v>
      </c>
      <c r="M106" s="36">
        <f>SUMIFS(СВЦЭМ!$C$33:$C$776,СВЦЭМ!$A$33:$A$776,$A106,СВЦЭМ!$B$33:$B$776,M$83)+'СЕТ СН'!$H$12+СВЦЭМ!$D$10+'СЕТ СН'!$H$5-'СЕТ СН'!$H$20</f>
        <v>3604.6636869100003</v>
      </c>
      <c r="N106" s="36">
        <f>SUMIFS(СВЦЭМ!$C$33:$C$776,СВЦЭМ!$A$33:$A$776,$A106,СВЦЭМ!$B$33:$B$776,N$83)+'СЕТ СН'!$H$12+СВЦЭМ!$D$10+'СЕТ СН'!$H$5-'СЕТ СН'!$H$20</f>
        <v>3584.8882768399999</v>
      </c>
      <c r="O106" s="36">
        <f>SUMIFS(СВЦЭМ!$C$33:$C$776,СВЦЭМ!$A$33:$A$776,$A106,СВЦЭМ!$B$33:$B$776,O$83)+'СЕТ СН'!$H$12+СВЦЭМ!$D$10+'СЕТ СН'!$H$5-'СЕТ СН'!$H$20</f>
        <v>3594.3201653699998</v>
      </c>
      <c r="P106" s="36">
        <f>SUMIFS(СВЦЭМ!$C$33:$C$776,СВЦЭМ!$A$33:$A$776,$A106,СВЦЭМ!$B$33:$B$776,P$83)+'СЕТ СН'!$H$12+СВЦЭМ!$D$10+'СЕТ СН'!$H$5-'СЕТ СН'!$H$20</f>
        <v>3600.87678134</v>
      </c>
      <c r="Q106" s="36">
        <f>SUMIFS(СВЦЭМ!$C$33:$C$776,СВЦЭМ!$A$33:$A$776,$A106,СВЦЭМ!$B$33:$B$776,Q$83)+'СЕТ СН'!$H$12+СВЦЭМ!$D$10+'СЕТ СН'!$H$5-'СЕТ СН'!$H$20</f>
        <v>3600.8562675200001</v>
      </c>
      <c r="R106" s="36">
        <f>SUMIFS(СВЦЭМ!$C$33:$C$776,СВЦЭМ!$A$33:$A$776,$A106,СВЦЭМ!$B$33:$B$776,R$83)+'СЕТ СН'!$H$12+СВЦЭМ!$D$10+'СЕТ СН'!$H$5-'СЕТ СН'!$H$20</f>
        <v>3589.5480541299999</v>
      </c>
      <c r="S106" s="36">
        <f>SUMIFS(СВЦЭМ!$C$33:$C$776,СВЦЭМ!$A$33:$A$776,$A106,СВЦЭМ!$B$33:$B$776,S$83)+'СЕТ СН'!$H$12+СВЦЭМ!$D$10+'СЕТ СН'!$H$5-'СЕТ СН'!$H$20</f>
        <v>3574.5660167400001</v>
      </c>
      <c r="T106" s="36">
        <f>SUMIFS(СВЦЭМ!$C$33:$C$776,СВЦЭМ!$A$33:$A$776,$A106,СВЦЭМ!$B$33:$B$776,T$83)+'СЕТ СН'!$H$12+СВЦЭМ!$D$10+'СЕТ СН'!$H$5-'СЕТ СН'!$H$20</f>
        <v>3561.1063244100001</v>
      </c>
      <c r="U106" s="36">
        <f>SUMIFS(СВЦЭМ!$C$33:$C$776,СВЦЭМ!$A$33:$A$776,$A106,СВЦЭМ!$B$33:$B$776,U$83)+'СЕТ СН'!$H$12+СВЦЭМ!$D$10+'СЕТ СН'!$H$5-'СЕТ СН'!$H$20</f>
        <v>3557.4578140499998</v>
      </c>
      <c r="V106" s="36">
        <f>SUMIFS(СВЦЭМ!$C$33:$C$776,СВЦЭМ!$A$33:$A$776,$A106,СВЦЭМ!$B$33:$B$776,V$83)+'СЕТ СН'!$H$12+СВЦЭМ!$D$10+'СЕТ СН'!$H$5-'СЕТ СН'!$H$20</f>
        <v>3567.89624731</v>
      </c>
      <c r="W106" s="36">
        <f>SUMIFS(СВЦЭМ!$C$33:$C$776,СВЦЭМ!$A$33:$A$776,$A106,СВЦЭМ!$B$33:$B$776,W$83)+'СЕТ СН'!$H$12+СВЦЭМ!$D$10+'СЕТ СН'!$H$5-'СЕТ СН'!$H$20</f>
        <v>3581.4898064199997</v>
      </c>
      <c r="X106" s="36">
        <f>SUMIFS(СВЦЭМ!$C$33:$C$776,СВЦЭМ!$A$33:$A$776,$A106,СВЦЭМ!$B$33:$B$776,X$83)+'СЕТ СН'!$H$12+СВЦЭМ!$D$10+'СЕТ СН'!$H$5-'СЕТ СН'!$H$20</f>
        <v>3575.8212057299997</v>
      </c>
      <c r="Y106" s="36">
        <f>SUMIFS(СВЦЭМ!$C$33:$C$776,СВЦЭМ!$A$33:$A$776,$A106,СВЦЭМ!$B$33:$B$776,Y$83)+'СЕТ СН'!$H$12+СВЦЭМ!$D$10+'СЕТ СН'!$H$5-'СЕТ СН'!$H$20</f>
        <v>3595.5134576800001</v>
      </c>
    </row>
    <row r="107" spans="1:25" ht="15.75" x14ac:dyDescent="0.2">
      <c r="A107" s="35">
        <f t="shared" si="2"/>
        <v>44159</v>
      </c>
      <c r="B107" s="36">
        <f>SUMIFS(СВЦЭМ!$C$33:$C$776,СВЦЭМ!$A$33:$A$776,$A107,СВЦЭМ!$B$33:$B$776,B$83)+'СЕТ СН'!$H$12+СВЦЭМ!$D$10+'СЕТ СН'!$H$5-'СЕТ СН'!$H$20</f>
        <v>3608.9046403500001</v>
      </c>
      <c r="C107" s="36">
        <f>SUMIFS(СВЦЭМ!$C$33:$C$776,СВЦЭМ!$A$33:$A$776,$A107,СВЦЭМ!$B$33:$B$776,C$83)+'СЕТ СН'!$H$12+СВЦЭМ!$D$10+'СЕТ СН'!$H$5-'СЕТ СН'!$H$20</f>
        <v>3691.4334056100001</v>
      </c>
      <c r="D107" s="36">
        <f>SUMIFS(СВЦЭМ!$C$33:$C$776,СВЦЭМ!$A$33:$A$776,$A107,СВЦЭМ!$B$33:$B$776,D$83)+'СЕТ СН'!$H$12+СВЦЭМ!$D$10+'СЕТ СН'!$H$5-'СЕТ СН'!$H$20</f>
        <v>3750.9624497099999</v>
      </c>
      <c r="E107" s="36">
        <f>SUMIFS(СВЦЭМ!$C$33:$C$776,СВЦЭМ!$A$33:$A$776,$A107,СВЦЭМ!$B$33:$B$776,E$83)+'СЕТ СН'!$H$12+СВЦЭМ!$D$10+'СЕТ СН'!$H$5-'СЕТ СН'!$H$20</f>
        <v>3768.2192016600002</v>
      </c>
      <c r="F107" s="36">
        <f>SUMIFS(СВЦЭМ!$C$33:$C$776,СВЦЭМ!$A$33:$A$776,$A107,СВЦЭМ!$B$33:$B$776,F$83)+'СЕТ СН'!$H$12+СВЦЭМ!$D$10+'СЕТ СН'!$H$5-'СЕТ СН'!$H$20</f>
        <v>3766.6573784100001</v>
      </c>
      <c r="G107" s="36">
        <f>SUMIFS(СВЦЭМ!$C$33:$C$776,СВЦЭМ!$A$33:$A$776,$A107,СВЦЭМ!$B$33:$B$776,G$83)+'СЕТ СН'!$H$12+СВЦЭМ!$D$10+'СЕТ СН'!$H$5-'СЕТ СН'!$H$20</f>
        <v>3753.15533581</v>
      </c>
      <c r="H107" s="36">
        <f>SUMIFS(СВЦЭМ!$C$33:$C$776,СВЦЭМ!$A$33:$A$776,$A107,СВЦЭМ!$B$33:$B$776,H$83)+'СЕТ СН'!$H$12+СВЦЭМ!$D$10+'СЕТ СН'!$H$5-'СЕТ СН'!$H$20</f>
        <v>3714.4117077700002</v>
      </c>
      <c r="I107" s="36">
        <f>SUMIFS(СВЦЭМ!$C$33:$C$776,СВЦЭМ!$A$33:$A$776,$A107,СВЦЭМ!$B$33:$B$776,I$83)+'СЕТ СН'!$H$12+СВЦЭМ!$D$10+'СЕТ СН'!$H$5-'СЕТ СН'!$H$20</f>
        <v>3661.4706514899999</v>
      </c>
      <c r="J107" s="36">
        <f>SUMIFS(СВЦЭМ!$C$33:$C$776,СВЦЭМ!$A$33:$A$776,$A107,СВЦЭМ!$B$33:$B$776,J$83)+'СЕТ СН'!$H$12+СВЦЭМ!$D$10+'СЕТ СН'!$H$5-'СЕТ СН'!$H$20</f>
        <v>3632.2908201099999</v>
      </c>
      <c r="K107" s="36">
        <f>SUMIFS(СВЦЭМ!$C$33:$C$776,СВЦЭМ!$A$33:$A$776,$A107,СВЦЭМ!$B$33:$B$776,K$83)+'СЕТ СН'!$H$12+СВЦЭМ!$D$10+'СЕТ СН'!$H$5-'СЕТ СН'!$H$20</f>
        <v>3630.9645911299999</v>
      </c>
      <c r="L107" s="36">
        <f>SUMIFS(СВЦЭМ!$C$33:$C$776,СВЦЭМ!$A$33:$A$776,$A107,СВЦЭМ!$B$33:$B$776,L$83)+'СЕТ СН'!$H$12+СВЦЭМ!$D$10+'СЕТ СН'!$H$5-'СЕТ СН'!$H$20</f>
        <v>3598.8089173600001</v>
      </c>
      <c r="M107" s="36">
        <f>SUMIFS(СВЦЭМ!$C$33:$C$776,СВЦЭМ!$A$33:$A$776,$A107,СВЦЭМ!$B$33:$B$776,M$83)+'СЕТ СН'!$H$12+СВЦЭМ!$D$10+'СЕТ СН'!$H$5-'СЕТ СН'!$H$20</f>
        <v>3547.6264043900001</v>
      </c>
      <c r="N107" s="36">
        <f>SUMIFS(СВЦЭМ!$C$33:$C$776,СВЦЭМ!$A$33:$A$776,$A107,СВЦЭМ!$B$33:$B$776,N$83)+'СЕТ СН'!$H$12+СВЦЭМ!$D$10+'СЕТ СН'!$H$5-'СЕТ СН'!$H$20</f>
        <v>3539.9595604300002</v>
      </c>
      <c r="O107" s="36">
        <f>SUMIFS(СВЦЭМ!$C$33:$C$776,СВЦЭМ!$A$33:$A$776,$A107,СВЦЭМ!$B$33:$B$776,O$83)+'СЕТ СН'!$H$12+СВЦЭМ!$D$10+'СЕТ СН'!$H$5-'СЕТ СН'!$H$20</f>
        <v>3559.6735901100001</v>
      </c>
      <c r="P107" s="36">
        <f>SUMIFS(СВЦЭМ!$C$33:$C$776,СВЦЭМ!$A$33:$A$776,$A107,СВЦЭМ!$B$33:$B$776,P$83)+'СЕТ СН'!$H$12+СВЦЭМ!$D$10+'СЕТ СН'!$H$5-'СЕТ СН'!$H$20</f>
        <v>3575.1165065999999</v>
      </c>
      <c r="Q107" s="36">
        <f>SUMIFS(СВЦЭМ!$C$33:$C$776,СВЦЭМ!$A$33:$A$776,$A107,СВЦЭМ!$B$33:$B$776,Q$83)+'СЕТ СН'!$H$12+СВЦЭМ!$D$10+'СЕТ СН'!$H$5-'СЕТ СН'!$H$20</f>
        <v>3583.2751479500002</v>
      </c>
      <c r="R107" s="36">
        <f>SUMIFS(СВЦЭМ!$C$33:$C$776,СВЦЭМ!$A$33:$A$776,$A107,СВЦЭМ!$B$33:$B$776,R$83)+'СЕТ СН'!$H$12+СВЦЭМ!$D$10+'СЕТ СН'!$H$5-'СЕТ СН'!$H$20</f>
        <v>3592.4329444200002</v>
      </c>
      <c r="S107" s="36">
        <f>SUMIFS(СВЦЭМ!$C$33:$C$776,СВЦЭМ!$A$33:$A$776,$A107,СВЦЭМ!$B$33:$B$776,S$83)+'СЕТ СН'!$H$12+СВЦЭМ!$D$10+'СЕТ СН'!$H$5-'СЕТ СН'!$H$20</f>
        <v>3579.81498182</v>
      </c>
      <c r="T107" s="36">
        <f>SUMIFS(СВЦЭМ!$C$33:$C$776,СВЦЭМ!$A$33:$A$776,$A107,СВЦЭМ!$B$33:$B$776,T$83)+'СЕТ СН'!$H$12+СВЦЭМ!$D$10+'СЕТ СН'!$H$5-'СЕТ СН'!$H$20</f>
        <v>3543.49319702</v>
      </c>
      <c r="U107" s="36">
        <f>SUMIFS(СВЦЭМ!$C$33:$C$776,СВЦЭМ!$A$33:$A$776,$A107,СВЦЭМ!$B$33:$B$776,U$83)+'СЕТ СН'!$H$12+СВЦЭМ!$D$10+'СЕТ СН'!$H$5-'СЕТ СН'!$H$20</f>
        <v>3527.2258497299999</v>
      </c>
      <c r="V107" s="36">
        <f>SUMIFS(СВЦЭМ!$C$33:$C$776,СВЦЭМ!$A$33:$A$776,$A107,СВЦЭМ!$B$33:$B$776,V$83)+'СЕТ СН'!$H$12+СВЦЭМ!$D$10+'СЕТ СН'!$H$5-'СЕТ СН'!$H$20</f>
        <v>3535.7371316700001</v>
      </c>
      <c r="W107" s="36">
        <f>SUMIFS(СВЦЭМ!$C$33:$C$776,СВЦЭМ!$A$33:$A$776,$A107,СВЦЭМ!$B$33:$B$776,W$83)+'СЕТ СН'!$H$12+СВЦЭМ!$D$10+'СЕТ СН'!$H$5-'СЕТ СН'!$H$20</f>
        <v>3545.9581759000002</v>
      </c>
      <c r="X107" s="36">
        <f>SUMIFS(СВЦЭМ!$C$33:$C$776,СВЦЭМ!$A$33:$A$776,$A107,СВЦЭМ!$B$33:$B$776,X$83)+'СЕТ СН'!$H$12+СВЦЭМ!$D$10+'СЕТ СН'!$H$5-'СЕТ СН'!$H$20</f>
        <v>3546.49309614</v>
      </c>
      <c r="Y107" s="36">
        <f>SUMIFS(СВЦЭМ!$C$33:$C$776,СВЦЭМ!$A$33:$A$776,$A107,СВЦЭМ!$B$33:$B$776,Y$83)+'СЕТ СН'!$H$12+СВЦЭМ!$D$10+'СЕТ СН'!$H$5-'СЕТ СН'!$H$20</f>
        <v>3572.0860409100001</v>
      </c>
    </row>
    <row r="108" spans="1:25" ht="15.75" x14ac:dyDescent="0.2">
      <c r="A108" s="35">
        <f t="shared" si="2"/>
        <v>44160</v>
      </c>
      <c r="B108" s="36">
        <f>SUMIFS(СВЦЭМ!$C$33:$C$776,СВЦЭМ!$A$33:$A$776,$A108,СВЦЭМ!$B$33:$B$776,B$83)+'СЕТ СН'!$H$12+СВЦЭМ!$D$10+'СЕТ СН'!$H$5-'СЕТ СН'!$H$20</f>
        <v>3609.5077229999997</v>
      </c>
      <c r="C108" s="36">
        <f>SUMIFS(СВЦЭМ!$C$33:$C$776,СВЦЭМ!$A$33:$A$776,$A108,СВЦЭМ!$B$33:$B$776,C$83)+'СЕТ СН'!$H$12+СВЦЭМ!$D$10+'СЕТ СН'!$H$5-'СЕТ СН'!$H$20</f>
        <v>3684.2948943800002</v>
      </c>
      <c r="D108" s="36">
        <f>SUMIFS(СВЦЭМ!$C$33:$C$776,СВЦЭМ!$A$33:$A$776,$A108,СВЦЭМ!$B$33:$B$776,D$83)+'СЕТ СН'!$H$12+СВЦЭМ!$D$10+'СЕТ СН'!$H$5-'СЕТ СН'!$H$20</f>
        <v>3735.2359993599998</v>
      </c>
      <c r="E108" s="36">
        <f>SUMIFS(СВЦЭМ!$C$33:$C$776,СВЦЭМ!$A$33:$A$776,$A108,СВЦЭМ!$B$33:$B$776,E$83)+'СЕТ СН'!$H$12+СВЦЭМ!$D$10+'СЕТ СН'!$H$5-'СЕТ СН'!$H$20</f>
        <v>3743.73700181</v>
      </c>
      <c r="F108" s="36">
        <f>SUMIFS(СВЦЭМ!$C$33:$C$776,СВЦЭМ!$A$33:$A$776,$A108,СВЦЭМ!$B$33:$B$776,F$83)+'СЕТ СН'!$H$12+СВЦЭМ!$D$10+'СЕТ СН'!$H$5-'СЕТ СН'!$H$20</f>
        <v>3738.0759776599998</v>
      </c>
      <c r="G108" s="36">
        <f>SUMIFS(СВЦЭМ!$C$33:$C$776,СВЦЭМ!$A$33:$A$776,$A108,СВЦЭМ!$B$33:$B$776,G$83)+'СЕТ СН'!$H$12+СВЦЭМ!$D$10+'СЕТ СН'!$H$5-'СЕТ СН'!$H$20</f>
        <v>3727.6396651599998</v>
      </c>
      <c r="H108" s="36">
        <f>SUMIFS(СВЦЭМ!$C$33:$C$776,СВЦЭМ!$A$33:$A$776,$A108,СВЦЭМ!$B$33:$B$776,H$83)+'СЕТ СН'!$H$12+СВЦЭМ!$D$10+'СЕТ СН'!$H$5-'СЕТ СН'!$H$20</f>
        <v>3704.6545043799997</v>
      </c>
      <c r="I108" s="36">
        <f>SUMIFS(СВЦЭМ!$C$33:$C$776,СВЦЭМ!$A$33:$A$776,$A108,СВЦЭМ!$B$33:$B$776,I$83)+'СЕТ СН'!$H$12+СВЦЭМ!$D$10+'СЕТ СН'!$H$5-'СЕТ СН'!$H$20</f>
        <v>3668.52378933</v>
      </c>
      <c r="J108" s="36">
        <f>SUMIFS(СВЦЭМ!$C$33:$C$776,СВЦЭМ!$A$33:$A$776,$A108,СВЦЭМ!$B$33:$B$776,J$83)+'СЕТ СН'!$H$12+СВЦЭМ!$D$10+'СЕТ СН'!$H$5-'СЕТ СН'!$H$20</f>
        <v>3652.90436912</v>
      </c>
      <c r="K108" s="36">
        <f>SUMIFS(СВЦЭМ!$C$33:$C$776,СВЦЭМ!$A$33:$A$776,$A108,СВЦЭМ!$B$33:$B$776,K$83)+'СЕТ СН'!$H$12+СВЦЭМ!$D$10+'СЕТ СН'!$H$5-'СЕТ СН'!$H$20</f>
        <v>3645.0212826699999</v>
      </c>
      <c r="L108" s="36">
        <f>SUMIFS(СВЦЭМ!$C$33:$C$776,СВЦЭМ!$A$33:$A$776,$A108,СВЦЭМ!$B$33:$B$776,L$83)+'СЕТ СН'!$H$12+СВЦЭМ!$D$10+'СЕТ СН'!$H$5-'СЕТ СН'!$H$20</f>
        <v>3614.7316257900002</v>
      </c>
      <c r="M108" s="36">
        <f>SUMIFS(СВЦЭМ!$C$33:$C$776,СВЦЭМ!$A$33:$A$776,$A108,СВЦЭМ!$B$33:$B$776,M$83)+'СЕТ СН'!$H$12+СВЦЭМ!$D$10+'СЕТ СН'!$H$5-'СЕТ СН'!$H$20</f>
        <v>3565.16007962</v>
      </c>
      <c r="N108" s="36">
        <f>SUMIFS(СВЦЭМ!$C$33:$C$776,СВЦЭМ!$A$33:$A$776,$A108,СВЦЭМ!$B$33:$B$776,N$83)+'СЕТ СН'!$H$12+СВЦЭМ!$D$10+'СЕТ СН'!$H$5-'СЕТ СН'!$H$20</f>
        <v>3551.4753953700001</v>
      </c>
      <c r="O108" s="36">
        <f>SUMIFS(СВЦЭМ!$C$33:$C$776,СВЦЭМ!$A$33:$A$776,$A108,СВЦЭМ!$B$33:$B$776,O$83)+'СЕТ СН'!$H$12+СВЦЭМ!$D$10+'СЕТ СН'!$H$5-'СЕТ СН'!$H$20</f>
        <v>3567.34877345</v>
      </c>
      <c r="P108" s="36">
        <f>SUMIFS(СВЦЭМ!$C$33:$C$776,СВЦЭМ!$A$33:$A$776,$A108,СВЦЭМ!$B$33:$B$776,P$83)+'СЕТ СН'!$H$12+СВЦЭМ!$D$10+'СЕТ СН'!$H$5-'СЕТ СН'!$H$20</f>
        <v>3577.7796765100002</v>
      </c>
      <c r="Q108" s="36">
        <f>SUMIFS(СВЦЭМ!$C$33:$C$776,СВЦЭМ!$A$33:$A$776,$A108,СВЦЭМ!$B$33:$B$776,Q$83)+'СЕТ СН'!$H$12+СВЦЭМ!$D$10+'СЕТ СН'!$H$5-'СЕТ СН'!$H$20</f>
        <v>3576.5294397600001</v>
      </c>
      <c r="R108" s="36">
        <f>SUMIFS(СВЦЭМ!$C$33:$C$776,СВЦЭМ!$A$33:$A$776,$A108,СВЦЭМ!$B$33:$B$776,R$83)+'СЕТ СН'!$H$12+СВЦЭМ!$D$10+'СЕТ СН'!$H$5-'СЕТ СН'!$H$20</f>
        <v>3576.1874886599999</v>
      </c>
      <c r="S108" s="36">
        <f>SUMIFS(СВЦЭМ!$C$33:$C$776,СВЦЭМ!$A$33:$A$776,$A108,СВЦЭМ!$B$33:$B$776,S$83)+'СЕТ СН'!$H$12+СВЦЭМ!$D$10+'СЕТ СН'!$H$5-'СЕТ СН'!$H$20</f>
        <v>3563.36279848</v>
      </c>
      <c r="T108" s="36">
        <f>SUMIFS(СВЦЭМ!$C$33:$C$776,СВЦЭМ!$A$33:$A$776,$A108,СВЦЭМ!$B$33:$B$776,T$83)+'СЕТ СН'!$H$12+СВЦЭМ!$D$10+'СЕТ СН'!$H$5-'СЕТ СН'!$H$20</f>
        <v>3575.6334694100001</v>
      </c>
      <c r="U108" s="36">
        <f>SUMIFS(СВЦЭМ!$C$33:$C$776,СВЦЭМ!$A$33:$A$776,$A108,СВЦЭМ!$B$33:$B$776,U$83)+'СЕТ СН'!$H$12+СВЦЭМ!$D$10+'СЕТ СН'!$H$5-'СЕТ СН'!$H$20</f>
        <v>3570.6760170299999</v>
      </c>
      <c r="V108" s="36">
        <f>SUMIFS(СВЦЭМ!$C$33:$C$776,СВЦЭМ!$A$33:$A$776,$A108,СВЦЭМ!$B$33:$B$776,V$83)+'СЕТ СН'!$H$12+СВЦЭМ!$D$10+'СЕТ СН'!$H$5-'СЕТ СН'!$H$20</f>
        <v>3557.6639974499999</v>
      </c>
      <c r="W108" s="36">
        <f>SUMIFS(СВЦЭМ!$C$33:$C$776,СВЦЭМ!$A$33:$A$776,$A108,СВЦЭМ!$B$33:$B$776,W$83)+'СЕТ СН'!$H$12+СВЦЭМ!$D$10+'СЕТ СН'!$H$5-'СЕТ СН'!$H$20</f>
        <v>3562.2907329600002</v>
      </c>
      <c r="X108" s="36">
        <f>SUMIFS(СВЦЭМ!$C$33:$C$776,СВЦЭМ!$A$33:$A$776,$A108,СВЦЭМ!$B$33:$B$776,X$83)+'СЕТ СН'!$H$12+СВЦЭМ!$D$10+'СЕТ СН'!$H$5-'СЕТ СН'!$H$20</f>
        <v>3576.3963776199998</v>
      </c>
      <c r="Y108" s="36">
        <f>SUMIFS(СВЦЭМ!$C$33:$C$776,СВЦЭМ!$A$33:$A$776,$A108,СВЦЭМ!$B$33:$B$776,Y$83)+'СЕТ СН'!$H$12+СВЦЭМ!$D$10+'СЕТ СН'!$H$5-'СЕТ СН'!$H$20</f>
        <v>3595.2880400599997</v>
      </c>
    </row>
    <row r="109" spans="1:25" ht="15.75" x14ac:dyDescent="0.2">
      <c r="A109" s="35">
        <f t="shared" si="2"/>
        <v>44161</v>
      </c>
      <c r="B109" s="36">
        <f>SUMIFS(СВЦЭМ!$C$33:$C$776,СВЦЭМ!$A$33:$A$776,$A109,СВЦЭМ!$B$33:$B$776,B$83)+'СЕТ СН'!$H$12+СВЦЭМ!$D$10+'СЕТ СН'!$H$5-'СЕТ СН'!$H$20</f>
        <v>3591.5758390700003</v>
      </c>
      <c r="C109" s="36">
        <f>SUMIFS(СВЦЭМ!$C$33:$C$776,СВЦЭМ!$A$33:$A$776,$A109,СВЦЭМ!$B$33:$B$776,C$83)+'СЕТ СН'!$H$12+СВЦЭМ!$D$10+'СЕТ СН'!$H$5-'СЕТ СН'!$H$20</f>
        <v>3668.6435228199998</v>
      </c>
      <c r="D109" s="36">
        <f>SUMIFS(СВЦЭМ!$C$33:$C$776,СВЦЭМ!$A$33:$A$776,$A109,СВЦЭМ!$B$33:$B$776,D$83)+'СЕТ СН'!$H$12+СВЦЭМ!$D$10+'СЕТ СН'!$H$5-'СЕТ СН'!$H$20</f>
        <v>3725.7718778500002</v>
      </c>
      <c r="E109" s="36">
        <f>SUMIFS(СВЦЭМ!$C$33:$C$776,СВЦЭМ!$A$33:$A$776,$A109,СВЦЭМ!$B$33:$B$776,E$83)+'СЕТ СН'!$H$12+СВЦЭМ!$D$10+'СЕТ СН'!$H$5-'СЕТ СН'!$H$20</f>
        <v>3734.48392573</v>
      </c>
      <c r="F109" s="36">
        <f>SUMIFS(СВЦЭМ!$C$33:$C$776,СВЦЭМ!$A$33:$A$776,$A109,СВЦЭМ!$B$33:$B$776,F$83)+'СЕТ СН'!$H$12+СВЦЭМ!$D$10+'СЕТ СН'!$H$5-'СЕТ СН'!$H$20</f>
        <v>3727.2154765499999</v>
      </c>
      <c r="G109" s="36">
        <f>SUMIFS(СВЦЭМ!$C$33:$C$776,СВЦЭМ!$A$33:$A$776,$A109,СВЦЭМ!$B$33:$B$776,G$83)+'СЕТ СН'!$H$12+СВЦЭМ!$D$10+'СЕТ СН'!$H$5-'СЕТ СН'!$H$20</f>
        <v>3706.7641425299998</v>
      </c>
      <c r="H109" s="36">
        <f>SUMIFS(СВЦЭМ!$C$33:$C$776,СВЦЭМ!$A$33:$A$776,$A109,СВЦЭМ!$B$33:$B$776,H$83)+'СЕТ СН'!$H$12+СВЦЭМ!$D$10+'СЕТ СН'!$H$5-'СЕТ СН'!$H$20</f>
        <v>3679.5791690300002</v>
      </c>
      <c r="I109" s="36">
        <f>SUMIFS(СВЦЭМ!$C$33:$C$776,СВЦЭМ!$A$33:$A$776,$A109,СВЦЭМ!$B$33:$B$776,I$83)+'СЕТ СН'!$H$12+СВЦЭМ!$D$10+'СЕТ СН'!$H$5-'СЕТ СН'!$H$20</f>
        <v>3648.0506258</v>
      </c>
      <c r="J109" s="36">
        <f>SUMIFS(СВЦЭМ!$C$33:$C$776,СВЦЭМ!$A$33:$A$776,$A109,СВЦЭМ!$B$33:$B$776,J$83)+'СЕТ СН'!$H$12+СВЦЭМ!$D$10+'СЕТ СН'!$H$5-'СЕТ СН'!$H$20</f>
        <v>3629.1843970300001</v>
      </c>
      <c r="K109" s="36">
        <f>SUMIFS(СВЦЭМ!$C$33:$C$776,СВЦЭМ!$A$33:$A$776,$A109,СВЦЭМ!$B$33:$B$776,K$83)+'СЕТ СН'!$H$12+СВЦЭМ!$D$10+'СЕТ СН'!$H$5-'СЕТ СН'!$H$20</f>
        <v>3631.7618006600001</v>
      </c>
      <c r="L109" s="36">
        <f>SUMIFS(СВЦЭМ!$C$33:$C$776,СВЦЭМ!$A$33:$A$776,$A109,СВЦЭМ!$B$33:$B$776,L$83)+'СЕТ СН'!$H$12+СВЦЭМ!$D$10+'СЕТ СН'!$H$5-'СЕТ СН'!$H$20</f>
        <v>3603.7194203999998</v>
      </c>
      <c r="M109" s="36">
        <f>SUMIFS(СВЦЭМ!$C$33:$C$776,СВЦЭМ!$A$33:$A$776,$A109,СВЦЭМ!$B$33:$B$776,M$83)+'СЕТ СН'!$H$12+СВЦЭМ!$D$10+'СЕТ СН'!$H$5-'СЕТ СН'!$H$20</f>
        <v>3565.8176468399997</v>
      </c>
      <c r="N109" s="36">
        <f>SUMIFS(СВЦЭМ!$C$33:$C$776,СВЦЭМ!$A$33:$A$776,$A109,СВЦЭМ!$B$33:$B$776,N$83)+'СЕТ СН'!$H$12+СВЦЭМ!$D$10+'СЕТ СН'!$H$5-'СЕТ СН'!$H$20</f>
        <v>3573.5533680999997</v>
      </c>
      <c r="O109" s="36">
        <f>SUMIFS(СВЦЭМ!$C$33:$C$776,СВЦЭМ!$A$33:$A$776,$A109,СВЦЭМ!$B$33:$B$776,O$83)+'СЕТ СН'!$H$12+СВЦЭМ!$D$10+'СЕТ СН'!$H$5-'СЕТ СН'!$H$20</f>
        <v>3577.7705050999998</v>
      </c>
      <c r="P109" s="36">
        <f>SUMIFS(СВЦЭМ!$C$33:$C$776,СВЦЭМ!$A$33:$A$776,$A109,СВЦЭМ!$B$33:$B$776,P$83)+'СЕТ СН'!$H$12+СВЦЭМ!$D$10+'СЕТ СН'!$H$5-'СЕТ СН'!$H$20</f>
        <v>3583.10010827</v>
      </c>
      <c r="Q109" s="36">
        <f>SUMIFS(СВЦЭМ!$C$33:$C$776,СВЦЭМ!$A$33:$A$776,$A109,СВЦЭМ!$B$33:$B$776,Q$83)+'СЕТ СН'!$H$12+СВЦЭМ!$D$10+'СЕТ СН'!$H$5-'СЕТ СН'!$H$20</f>
        <v>3584.3796128899999</v>
      </c>
      <c r="R109" s="36">
        <f>SUMIFS(СВЦЭМ!$C$33:$C$776,СВЦЭМ!$A$33:$A$776,$A109,СВЦЭМ!$B$33:$B$776,R$83)+'СЕТ СН'!$H$12+СВЦЭМ!$D$10+'СЕТ СН'!$H$5-'СЕТ СН'!$H$20</f>
        <v>3572.0987864899998</v>
      </c>
      <c r="S109" s="36">
        <f>SUMIFS(СВЦЭМ!$C$33:$C$776,СВЦЭМ!$A$33:$A$776,$A109,СВЦЭМ!$B$33:$B$776,S$83)+'СЕТ СН'!$H$12+СВЦЭМ!$D$10+'СЕТ СН'!$H$5-'СЕТ СН'!$H$20</f>
        <v>3553.4440569500002</v>
      </c>
      <c r="T109" s="36">
        <f>SUMIFS(СВЦЭМ!$C$33:$C$776,СВЦЭМ!$A$33:$A$776,$A109,СВЦЭМ!$B$33:$B$776,T$83)+'СЕТ СН'!$H$12+СВЦЭМ!$D$10+'СЕТ СН'!$H$5-'СЕТ СН'!$H$20</f>
        <v>3570.0974127499999</v>
      </c>
      <c r="U109" s="36">
        <f>SUMIFS(СВЦЭМ!$C$33:$C$776,СВЦЭМ!$A$33:$A$776,$A109,СВЦЭМ!$B$33:$B$776,U$83)+'СЕТ СН'!$H$12+СВЦЭМ!$D$10+'СЕТ СН'!$H$5-'СЕТ СН'!$H$20</f>
        <v>3560.37358649</v>
      </c>
      <c r="V109" s="36">
        <f>SUMIFS(СВЦЭМ!$C$33:$C$776,СВЦЭМ!$A$33:$A$776,$A109,СВЦЭМ!$B$33:$B$776,V$83)+'СЕТ СН'!$H$12+СВЦЭМ!$D$10+'СЕТ СН'!$H$5-'СЕТ СН'!$H$20</f>
        <v>3546.56198107</v>
      </c>
      <c r="W109" s="36">
        <f>SUMIFS(СВЦЭМ!$C$33:$C$776,СВЦЭМ!$A$33:$A$776,$A109,СВЦЭМ!$B$33:$B$776,W$83)+'СЕТ СН'!$H$12+СВЦЭМ!$D$10+'СЕТ СН'!$H$5-'СЕТ СН'!$H$20</f>
        <v>3571.1780158699999</v>
      </c>
      <c r="X109" s="36">
        <f>SUMIFS(СВЦЭМ!$C$33:$C$776,СВЦЭМ!$A$33:$A$776,$A109,СВЦЭМ!$B$33:$B$776,X$83)+'СЕТ СН'!$H$12+СВЦЭМ!$D$10+'СЕТ СН'!$H$5-'СЕТ СН'!$H$20</f>
        <v>3579.2015745099998</v>
      </c>
      <c r="Y109" s="36">
        <f>SUMIFS(СВЦЭМ!$C$33:$C$776,СВЦЭМ!$A$33:$A$776,$A109,СВЦЭМ!$B$33:$B$776,Y$83)+'СЕТ СН'!$H$12+СВЦЭМ!$D$10+'СЕТ СН'!$H$5-'СЕТ СН'!$H$20</f>
        <v>3593.1188773700001</v>
      </c>
    </row>
    <row r="110" spans="1:25" ht="15.75" x14ac:dyDescent="0.2">
      <c r="A110" s="35">
        <f t="shared" si="2"/>
        <v>44162</v>
      </c>
      <c r="B110" s="36">
        <f>SUMIFS(СВЦЭМ!$C$33:$C$776,СВЦЭМ!$A$33:$A$776,$A110,СВЦЭМ!$B$33:$B$776,B$83)+'СЕТ СН'!$H$12+СВЦЭМ!$D$10+'СЕТ СН'!$H$5-'СЕТ СН'!$H$20</f>
        <v>3595.1237647799999</v>
      </c>
      <c r="C110" s="36">
        <f>SUMIFS(СВЦЭМ!$C$33:$C$776,СВЦЭМ!$A$33:$A$776,$A110,СВЦЭМ!$B$33:$B$776,C$83)+'СЕТ СН'!$H$12+СВЦЭМ!$D$10+'СЕТ СН'!$H$5-'СЕТ СН'!$H$20</f>
        <v>3677.3353260700001</v>
      </c>
      <c r="D110" s="36">
        <f>SUMIFS(СВЦЭМ!$C$33:$C$776,СВЦЭМ!$A$33:$A$776,$A110,СВЦЭМ!$B$33:$B$776,D$83)+'СЕТ СН'!$H$12+СВЦЭМ!$D$10+'СЕТ СН'!$H$5-'СЕТ СН'!$H$20</f>
        <v>3736.55631623</v>
      </c>
      <c r="E110" s="36">
        <f>SUMIFS(СВЦЭМ!$C$33:$C$776,СВЦЭМ!$A$33:$A$776,$A110,СВЦЭМ!$B$33:$B$776,E$83)+'СЕТ СН'!$H$12+СВЦЭМ!$D$10+'СЕТ СН'!$H$5-'СЕТ СН'!$H$20</f>
        <v>3747.9207236399998</v>
      </c>
      <c r="F110" s="36">
        <f>SUMIFS(СВЦЭМ!$C$33:$C$776,СВЦЭМ!$A$33:$A$776,$A110,СВЦЭМ!$B$33:$B$776,F$83)+'СЕТ СН'!$H$12+СВЦЭМ!$D$10+'СЕТ СН'!$H$5-'СЕТ СН'!$H$20</f>
        <v>3750.6794185799999</v>
      </c>
      <c r="G110" s="36">
        <f>SUMIFS(СВЦЭМ!$C$33:$C$776,СВЦЭМ!$A$33:$A$776,$A110,СВЦЭМ!$B$33:$B$776,G$83)+'СЕТ СН'!$H$12+СВЦЭМ!$D$10+'СЕТ СН'!$H$5-'СЕТ СН'!$H$20</f>
        <v>3738.70298998</v>
      </c>
      <c r="H110" s="36">
        <f>SUMIFS(СВЦЭМ!$C$33:$C$776,СВЦЭМ!$A$33:$A$776,$A110,СВЦЭМ!$B$33:$B$776,H$83)+'СЕТ СН'!$H$12+СВЦЭМ!$D$10+'СЕТ СН'!$H$5-'СЕТ СН'!$H$20</f>
        <v>3693.4854263299999</v>
      </c>
      <c r="I110" s="36">
        <f>SUMIFS(СВЦЭМ!$C$33:$C$776,СВЦЭМ!$A$33:$A$776,$A110,СВЦЭМ!$B$33:$B$776,I$83)+'СЕТ СН'!$H$12+СВЦЭМ!$D$10+'СЕТ СН'!$H$5-'СЕТ СН'!$H$20</f>
        <v>3657.5512866700001</v>
      </c>
      <c r="J110" s="36">
        <f>SUMIFS(СВЦЭМ!$C$33:$C$776,СВЦЭМ!$A$33:$A$776,$A110,СВЦЭМ!$B$33:$B$776,J$83)+'СЕТ СН'!$H$12+СВЦЭМ!$D$10+'СЕТ СН'!$H$5-'СЕТ СН'!$H$20</f>
        <v>3650.6194277200002</v>
      </c>
      <c r="K110" s="36">
        <f>SUMIFS(СВЦЭМ!$C$33:$C$776,СВЦЭМ!$A$33:$A$776,$A110,СВЦЭМ!$B$33:$B$776,K$83)+'СЕТ СН'!$H$12+СВЦЭМ!$D$10+'СЕТ СН'!$H$5-'СЕТ СН'!$H$20</f>
        <v>3653.3962588499999</v>
      </c>
      <c r="L110" s="36">
        <f>SUMIFS(СВЦЭМ!$C$33:$C$776,СВЦЭМ!$A$33:$A$776,$A110,СВЦЭМ!$B$33:$B$776,L$83)+'СЕТ СН'!$H$12+СВЦЭМ!$D$10+'СЕТ СН'!$H$5-'СЕТ СН'!$H$20</f>
        <v>3624.3854283700002</v>
      </c>
      <c r="M110" s="36">
        <f>SUMIFS(СВЦЭМ!$C$33:$C$776,СВЦЭМ!$A$33:$A$776,$A110,СВЦЭМ!$B$33:$B$776,M$83)+'СЕТ СН'!$H$12+СВЦЭМ!$D$10+'СЕТ СН'!$H$5-'СЕТ СН'!$H$20</f>
        <v>3572.5443003299997</v>
      </c>
      <c r="N110" s="36">
        <f>SUMIFS(СВЦЭМ!$C$33:$C$776,СВЦЭМ!$A$33:$A$776,$A110,СВЦЭМ!$B$33:$B$776,N$83)+'СЕТ СН'!$H$12+СВЦЭМ!$D$10+'СЕТ СН'!$H$5-'СЕТ СН'!$H$20</f>
        <v>3557.65054577</v>
      </c>
      <c r="O110" s="36">
        <f>SUMIFS(СВЦЭМ!$C$33:$C$776,СВЦЭМ!$A$33:$A$776,$A110,СВЦЭМ!$B$33:$B$776,O$83)+'СЕТ СН'!$H$12+СВЦЭМ!$D$10+'СЕТ СН'!$H$5-'СЕТ СН'!$H$20</f>
        <v>3559.2804246800001</v>
      </c>
      <c r="P110" s="36">
        <f>SUMIFS(СВЦЭМ!$C$33:$C$776,СВЦЭМ!$A$33:$A$776,$A110,СВЦЭМ!$B$33:$B$776,P$83)+'СЕТ СН'!$H$12+СВЦЭМ!$D$10+'СЕТ СН'!$H$5-'СЕТ СН'!$H$20</f>
        <v>3574.0869106099999</v>
      </c>
      <c r="Q110" s="36">
        <f>SUMIFS(СВЦЭМ!$C$33:$C$776,СВЦЭМ!$A$33:$A$776,$A110,СВЦЭМ!$B$33:$B$776,Q$83)+'СЕТ СН'!$H$12+СВЦЭМ!$D$10+'СЕТ СН'!$H$5-'СЕТ СН'!$H$20</f>
        <v>3582.5506332699997</v>
      </c>
      <c r="R110" s="36">
        <f>SUMIFS(СВЦЭМ!$C$33:$C$776,СВЦЭМ!$A$33:$A$776,$A110,СВЦЭМ!$B$33:$B$776,R$83)+'СЕТ СН'!$H$12+СВЦЭМ!$D$10+'СЕТ СН'!$H$5-'СЕТ СН'!$H$20</f>
        <v>3578.61948188</v>
      </c>
      <c r="S110" s="36">
        <f>SUMIFS(СВЦЭМ!$C$33:$C$776,СВЦЭМ!$A$33:$A$776,$A110,СВЦЭМ!$B$33:$B$776,S$83)+'СЕТ СН'!$H$12+СВЦЭМ!$D$10+'СЕТ СН'!$H$5-'СЕТ СН'!$H$20</f>
        <v>3557.2329093600001</v>
      </c>
      <c r="T110" s="36">
        <f>SUMIFS(СВЦЭМ!$C$33:$C$776,СВЦЭМ!$A$33:$A$776,$A110,СВЦЭМ!$B$33:$B$776,T$83)+'СЕТ СН'!$H$12+СВЦЭМ!$D$10+'СЕТ СН'!$H$5-'СЕТ СН'!$H$20</f>
        <v>3538.0638345500001</v>
      </c>
      <c r="U110" s="36">
        <f>SUMIFS(СВЦЭМ!$C$33:$C$776,СВЦЭМ!$A$33:$A$776,$A110,СВЦЭМ!$B$33:$B$776,U$83)+'СЕТ СН'!$H$12+СВЦЭМ!$D$10+'СЕТ СН'!$H$5-'СЕТ СН'!$H$20</f>
        <v>3538.0402084500001</v>
      </c>
      <c r="V110" s="36">
        <f>SUMIFS(СВЦЭМ!$C$33:$C$776,СВЦЭМ!$A$33:$A$776,$A110,СВЦЭМ!$B$33:$B$776,V$83)+'СЕТ СН'!$H$12+СВЦЭМ!$D$10+'СЕТ СН'!$H$5-'СЕТ СН'!$H$20</f>
        <v>3536.8713535799998</v>
      </c>
      <c r="W110" s="36">
        <f>SUMIFS(СВЦЭМ!$C$33:$C$776,СВЦЭМ!$A$33:$A$776,$A110,СВЦЭМ!$B$33:$B$776,W$83)+'СЕТ СН'!$H$12+СВЦЭМ!$D$10+'СЕТ СН'!$H$5-'СЕТ СН'!$H$20</f>
        <v>3551.0563675100002</v>
      </c>
      <c r="X110" s="36">
        <f>SUMIFS(СВЦЭМ!$C$33:$C$776,СВЦЭМ!$A$33:$A$776,$A110,СВЦЭМ!$B$33:$B$776,X$83)+'СЕТ СН'!$H$12+СВЦЭМ!$D$10+'СЕТ СН'!$H$5-'СЕТ СН'!$H$20</f>
        <v>3563.2380279600002</v>
      </c>
      <c r="Y110" s="36">
        <f>SUMIFS(СВЦЭМ!$C$33:$C$776,СВЦЭМ!$A$33:$A$776,$A110,СВЦЭМ!$B$33:$B$776,Y$83)+'СЕТ СН'!$H$12+СВЦЭМ!$D$10+'СЕТ СН'!$H$5-'СЕТ СН'!$H$20</f>
        <v>3584.4617106400001</v>
      </c>
    </row>
    <row r="111" spans="1:25" ht="15.75" x14ac:dyDescent="0.2">
      <c r="A111" s="35">
        <f t="shared" si="2"/>
        <v>44163</v>
      </c>
      <c r="B111" s="36">
        <f>SUMIFS(СВЦЭМ!$C$33:$C$776,СВЦЭМ!$A$33:$A$776,$A111,СВЦЭМ!$B$33:$B$776,B$83)+'СЕТ СН'!$H$12+СВЦЭМ!$D$10+'СЕТ СН'!$H$5-'СЕТ СН'!$H$20</f>
        <v>3608.2588448500001</v>
      </c>
      <c r="C111" s="36">
        <f>SUMIFS(СВЦЭМ!$C$33:$C$776,СВЦЭМ!$A$33:$A$776,$A111,СВЦЭМ!$B$33:$B$776,C$83)+'СЕТ СН'!$H$12+СВЦЭМ!$D$10+'СЕТ СН'!$H$5-'СЕТ СН'!$H$20</f>
        <v>3676.2552338599999</v>
      </c>
      <c r="D111" s="36">
        <f>SUMIFS(СВЦЭМ!$C$33:$C$776,СВЦЭМ!$A$33:$A$776,$A111,СВЦЭМ!$B$33:$B$776,D$83)+'СЕТ СН'!$H$12+СВЦЭМ!$D$10+'СЕТ СН'!$H$5-'СЕТ СН'!$H$20</f>
        <v>3722.8131858299998</v>
      </c>
      <c r="E111" s="36">
        <f>SUMIFS(СВЦЭМ!$C$33:$C$776,СВЦЭМ!$A$33:$A$776,$A111,СВЦЭМ!$B$33:$B$776,E$83)+'СЕТ СН'!$H$12+СВЦЭМ!$D$10+'СЕТ СН'!$H$5-'СЕТ СН'!$H$20</f>
        <v>3728.94685721</v>
      </c>
      <c r="F111" s="36">
        <f>SUMIFS(СВЦЭМ!$C$33:$C$776,СВЦЭМ!$A$33:$A$776,$A111,СВЦЭМ!$B$33:$B$776,F$83)+'СЕТ СН'!$H$12+СВЦЭМ!$D$10+'СЕТ СН'!$H$5-'СЕТ СН'!$H$20</f>
        <v>3728.7294172500001</v>
      </c>
      <c r="G111" s="36">
        <f>SUMIFS(СВЦЭМ!$C$33:$C$776,СВЦЭМ!$A$33:$A$776,$A111,СВЦЭМ!$B$33:$B$776,G$83)+'СЕТ СН'!$H$12+СВЦЭМ!$D$10+'СЕТ СН'!$H$5-'СЕТ СН'!$H$20</f>
        <v>3724.1648928</v>
      </c>
      <c r="H111" s="36">
        <f>SUMIFS(СВЦЭМ!$C$33:$C$776,СВЦЭМ!$A$33:$A$776,$A111,СВЦЭМ!$B$33:$B$776,H$83)+'СЕТ СН'!$H$12+СВЦЭМ!$D$10+'СЕТ СН'!$H$5-'СЕТ СН'!$H$20</f>
        <v>3709.00121089</v>
      </c>
      <c r="I111" s="36">
        <f>SUMIFS(СВЦЭМ!$C$33:$C$776,СВЦЭМ!$A$33:$A$776,$A111,СВЦЭМ!$B$33:$B$776,I$83)+'СЕТ СН'!$H$12+СВЦЭМ!$D$10+'СЕТ СН'!$H$5-'СЕТ СН'!$H$20</f>
        <v>3692.0935440600001</v>
      </c>
      <c r="J111" s="36">
        <f>SUMIFS(СВЦЭМ!$C$33:$C$776,СВЦЭМ!$A$33:$A$776,$A111,СВЦЭМ!$B$33:$B$776,J$83)+'СЕТ СН'!$H$12+СВЦЭМ!$D$10+'СЕТ СН'!$H$5-'СЕТ СН'!$H$20</f>
        <v>3670.2601737099999</v>
      </c>
      <c r="K111" s="36">
        <f>SUMIFS(СВЦЭМ!$C$33:$C$776,СВЦЭМ!$A$33:$A$776,$A111,СВЦЭМ!$B$33:$B$776,K$83)+'СЕТ СН'!$H$12+СВЦЭМ!$D$10+'СЕТ СН'!$H$5-'СЕТ СН'!$H$20</f>
        <v>3653.7555539</v>
      </c>
      <c r="L111" s="36">
        <f>SUMIFS(СВЦЭМ!$C$33:$C$776,СВЦЭМ!$A$33:$A$776,$A111,СВЦЭМ!$B$33:$B$776,L$83)+'СЕТ СН'!$H$12+СВЦЭМ!$D$10+'СЕТ СН'!$H$5-'СЕТ СН'!$H$20</f>
        <v>3614.5139302399998</v>
      </c>
      <c r="M111" s="36">
        <f>SUMIFS(СВЦЭМ!$C$33:$C$776,СВЦЭМ!$A$33:$A$776,$A111,СВЦЭМ!$B$33:$B$776,M$83)+'СЕТ СН'!$H$12+СВЦЭМ!$D$10+'СЕТ СН'!$H$5-'СЕТ СН'!$H$20</f>
        <v>3567.5849130400002</v>
      </c>
      <c r="N111" s="36">
        <f>SUMIFS(СВЦЭМ!$C$33:$C$776,СВЦЭМ!$A$33:$A$776,$A111,СВЦЭМ!$B$33:$B$776,N$83)+'СЕТ СН'!$H$12+СВЦЭМ!$D$10+'СЕТ СН'!$H$5-'СЕТ СН'!$H$20</f>
        <v>3562.0344731</v>
      </c>
      <c r="O111" s="36">
        <f>SUMIFS(СВЦЭМ!$C$33:$C$776,СВЦЭМ!$A$33:$A$776,$A111,СВЦЭМ!$B$33:$B$776,O$83)+'СЕТ СН'!$H$12+СВЦЭМ!$D$10+'СЕТ СН'!$H$5-'СЕТ СН'!$H$20</f>
        <v>3573.8720294099999</v>
      </c>
      <c r="P111" s="36">
        <f>SUMIFS(СВЦЭМ!$C$33:$C$776,СВЦЭМ!$A$33:$A$776,$A111,СВЦЭМ!$B$33:$B$776,P$83)+'СЕТ СН'!$H$12+СВЦЭМ!$D$10+'СЕТ СН'!$H$5-'СЕТ СН'!$H$20</f>
        <v>3584.1365807500001</v>
      </c>
      <c r="Q111" s="36">
        <f>SUMIFS(СВЦЭМ!$C$33:$C$776,СВЦЭМ!$A$33:$A$776,$A111,СВЦЭМ!$B$33:$B$776,Q$83)+'СЕТ СН'!$H$12+СВЦЭМ!$D$10+'СЕТ СН'!$H$5-'СЕТ СН'!$H$20</f>
        <v>3575.6188035699997</v>
      </c>
      <c r="R111" s="36">
        <f>SUMIFS(СВЦЭМ!$C$33:$C$776,СВЦЭМ!$A$33:$A$776,$A111,СВЦЭМ!$B$33:$B$776,R$83)+'СЕТ СН'!$H$12+СВЦЭМ!$D$10+'СЕТ СН'!$H$5-'СЕТ СН'!$H$20</f>
        <v>3568.1555569100001</v>
      </c>
      <c r="S111" s="36">
        <f>SUMIFS(СВЦЭМ!$C$33:$C$776,СВЦЭМ!$A$33:$A$776,$A111,СВЦЭМ!$B$33:$B$776,S$83)+'СЕТ СН'!$H$12+СВЦЭМ!$D$10+'СЕТ СН'!$H$5-'СЕТ СН'!$H$20</f>
        <v>3549.0117152299999</v>
      </c>
      <c r="T111" s="36">
        <f>SUMIFS(СВЦЭМ!$C$33:$C$776,СВЦЭМ!$A$33:$A$776,$A111,СВЦЭМ!$B$33:$B$776,T$83)+'СЕТ СН'!$H$12+СВЦЭМ!$D$10+'СЕТ СН'!$H$5-'СЕТ СН'!$H$20</f>
        <v>3542.0739832300001</v>
      </c>
      <c r="U111" s="36">
        <f>SUMIFS(СВЦЭМ!$C$33:$C$776,СВЦЭМ!$A$33:$A$776,$A111,СВЦЭМ!$B$33:$B$776,U$83)+'СЕТ СН'!$H$12+СВЦЭМ!$D$10+'СЕТ СН'!$H$5-'СЕТ СН'!$H$20</f>
        <v>3533.9884690200001</v>
      </c>
      <c r="V111" s="36">
        <f>SUMIFS(СВЦЭМ!$C$33:$C$776,СВЦЭМ!$A$33:$A$776,$A111,СВЦЭМ!$B$33:$B$776,V$83)+'СЕТ СН'!$H$12+СВЦЭМ!$D$10+'СЕТ СН'!$H$5-'СЕТ СН'!$H$20</f>
        <v>3531.7183612399999</v>
      </c>
      <c r="W111" s="36">
        <f>SUMIFS(СВЦЭМ!$C$33:$C$776,СВЦЭМ!$A$33:$A$776,$A111,СВЦЭМ!$B$33:$B$776,W$83)+'СЕТ СН'!$H$12+СВЦЭМ!$D$10+'СЕТ СН'!$H$5-'СЕТ СН'!$H$20</f>
        <v>3550.5315591099998</v>
      </c>
      <c r="X111" s="36">
        <f>SUMIFS(СВЦЭМ!$C$33:$C$776,СВЦЭМ!$A$33:$A$776,$A111,СВЦЭМ!$B$33:$B$776,X$83)+'СЕТ СН'!$H$12+СВЦЭМ!$D$10+'СЕТ СН'!$H$5-'СЕТ СН'!$H$20</f>
        <v>3570.4892757799998</v>
      </c>
      <c r="Y111" s="36">
        <f>SUMIFS(СВЦЭМ!$C$33:$C$776,СВЦЭМ!$A$33:$A$776,$A111,СВЦЭМ!$B$33:$B$776,Y$83)+'СЕТ СН'!$H$12+СВЦЭМ!$D$10+'СЕТ СН'!$H$5-'СЕТ СН'!$H$20</f>
        <v>3593.1523314900001</v>
      </c>
    </row>
    <row r="112" spans="1:25" ht="15.75" x14ac:dyDescent="0.2">
      <c r="A112" s="35">
        <f t="shared" si="2"/>
        <v>44164</v>
      </c>
      <c r="B112" s="36">
        <f>SUMIFS(СВЦЭМ!$C$33:$C$776,СВЦЭМ!$A$33:$A$776,$A112,СВЦЭМ!$B$33:$B$776,B$83)+'СЕТ СН'!$H$12+СВЦЭМ!$D$10+'СЕТ СН'!$H$5-'СЕТ СН'!$H$20</f>
        <v>3603.0681835999999</v>
      </c>
      <c r="C112" s="36">
        <f>SUMIFS(СВЦЭМ!$C$33:$C$776,СВЦЭМ!$A$33:$A$776,$A112,СВЦЭМ!$B$33:$B$776,C$83)+'СЕТ СН'!$H$12+СВЦЭМ!$D$10+'СЕТ СН'!$H$5-'СЕТ СН'!$H$20</f>
        <v>3682.07581914</v>
      </c>
      <c r="D112" s="36">
        <f>SUMIFS(СВЦЭМ!$C$33:$C$776,СВЦЭМ!$A$33:$A$776,$A112,СВЦЭМ!$B$33:$B$776,D$83)+'СЕТ СН'!$H$12+СВЦЭМ!$D$10+'СЕТ СН'!$H$5-'СЕТ СН'!$H$20</f>
        <v>3734.7779362299998</v>
      </c>
      <c r="E112" s="36">
        <f>SUMIFS(СВЦЭМ!$C$33:$C$776,СВЦЭМ!$A$33:$A$776,$A112,СВЦЭМ!$B$33:$B$776,E$83)+'СЕТ СН'!$H$12+СВЦЭМ!$D$10+'СЕТ СН'!$H$5-'СЕТ СН'!$H$20</f>
        <v>3745.05580095</v>
      </c>
      <c r="F112" s="36">
        <f>SUMIFS(СВЦЭМ!$C$33:$C$776,СВЦЭМ!$A$33:$A$776,$A112,СВЦЭМ!$B$33:$B$776,F$83)+'СЕТ СН'!$H$12+СВЦЭМ!$D$10+'СЕТ СН'!$H$5-'СЕТ СН'!$H$20</f>
        <v>3743.4141473700001</v>
      </c>
      <c r="G112" s="36">
        <f>SUMIFS(СВЦЭМ!$C$33:$C$776,СВЦЭМ!$A$33:$A$776,$A112,СВЦЭМ!$B$33:$B$776,G$83)+'СЕТ СН'!$H$12+СВЦЭМ!$D$10+'СЕТ СН'!$H$5-'СЕТ СН'!$H$20</f>
        <v>3740.4871899700001</v>
      </c>
      <c r="H112" s="36">
        <f>SUMIFS(СВЦЭМ!$C$33:$C$776,СВЦЭМ!$A$33:$A$776,$A112,СВЦЭМ!$B$33:$B$776,H$83)+'СЕТ СН'!$H$12+СВЦЭМ!$D$10+'СЕТ СН'!$H$5-'СЕТ СН'!$H$20</f>
        <v>3725.1275298299997</v>
      </c>
      <c r="I112" s="36">
        <f>SUMIFS(СВЦЭМ!$C$33:$C$776,СВЦЭМ!$A$33:$A$776,$A112,СВЦЭМ!$B$33:$B$776,I$83)+'СЕТ СН'!$H$12+СВЦЭМ!$D$10+'СЕТ СН'!$H$5-'СЕТ СН'!$H$20</f>
        <v>3699.8515022000001</v>
      </c>
      <c r="J112" s="36">
        <f>SUMIFS(СВЦЭМ!$C$33:$C$776,СВЦЭМ!$A$33:$A$776,$A112,СВЦЭМ!$B$33:$B$776,J$83)+'СЕТ СН'!$H$12+СВЦЭМ!$D$10+'СЕТ СН'!$H$5-'СЕТ СН'!$H$20</f>
        <v>3662.06652712</v>
      </c>
      <c r="K112" s="36">
        <f>SUMIFS(СВЦЭМ!$C$33:$C$776,СВЦЭМ!$A$33:$A$776,$A112,СВЦЭМ!$B$33:$B$776,K$83)+'СЕТ СН'!$H$12+СВЦЭМ!$D$10+'СЕТ СН'!$H$5-'СЕТ СН'!$H$20</f>
        <v>3645.5439834200001</v>
      </c>
      <c r="L112" s="36">
        <f>SUMIFS(СВЦЭМ!$C$33:$C$776,СВЦЭМ!$A$33:$A$776,$A112,СВЦЭМ!$B$33:$B$776,L$83)+'СЕТ СН'!$H$12+СВЦЭМ!$D$10+'СЕТ СН'!$H$5-'СЕТ СН'!$H$20</f>
        <v>3604.1064790999999</v>
      </c>
      <c r="M112" s="36">
        <f>SUMIFS(СВЦЭМ!$C$33:$C$776,СВЦЭМ!$A$33:$A$776,$A112,СВЦЭМ!$B$33:$B$776,M$83)+'СЕТ СН'!$H$12+СВЦЭМ!$D$10+'СЕТ СН'!$H$5-'СЕТ СН'!$H$20</f>
        <v>3559.6967314799999</v>
      </c>
      <c r="N112" s="36">
        <f>SUMIFS(СВЦЭМ!$C$33:$C$776,СВЦЭМ!$A$33:$A$776,$A112,СВЦЭМ!$B$33:$B$776,N$83)+'СЕТ СН'!$H$12+СВЦЭМ!$D$10+'СЕТ СН'!$H$5-'СЕТ СН'!$H$20</f>
        <v>3546.5283817</v>
      </c>
      <c r="O112" s="36">
        <f>SUMIFS(СВЦЭМ!$C$33:$C$776,СВЦЭМ!$A$33:$A$776,$A112,СВЦЭМ!$B$33:$B$776,O$83)+'СЕТ СН'!$H$12+СВЦЭМ!$D$10+'СЕТ СН'!$H$5-'СЕТ СН'!$H$20</f>
        <v>3562.5260992200001</v>
      </c>
      <c r="P112" s="36">
        <f>SUMIFS(СВЦЭМ!$C$33:$C$776,СВЦЭМ!$A$33:$A$776,$A112,СВЦЭМ!$B$33:$B$776,P$83)+'СЕТ СН'!$H$12+СВЦЭМ!$D$10+'СЕТ СН'!$H$5-'СЕТ СН'!$H$20</f>
        <v>3575.3559979900001</v>
      </c>
      <c r="Q112" s="36">
        <f>SUMIFS(СВЦЭМ!$C$33:$C$776,СВЦЭМ!$A$33:$A$776,$A112,СВЦЭМ!$B$33:$B$776,Q$83)+'СЕТ СН'!$H$12+СВЦЭМ!$D$10+'СЕТ СН'!$H$5-'СЕТ СН'!$H$20</f>
        <v>3574.7669646300001</v>
      </c>
      <c r="R112" s="36">
        <f>SUMIFS(СВЦЭМ!$C$33:$C$776,СВЦЭМ!$A$33:$A$776,$A112,СВЦЭМ!$B$33:$B$776,R$83)+'СЕТ СН'!$H$12+СВЦЭМ!$D$10+'СЕТ СН'!$H$5-'СЕТ СН'!$H$20</f>
        <v>3571.4075096500001</v>
      </c>
      <c r="S112" s="36">
        <f>SUMIFS(СВЦЭМ!$C$33:$C$776,СВЦЭМ!$A$33:$A$776,$A112,СВЦЭМ!$B$33:$B$776,S$83)+'СЕТ СН'!$H$12+СВЦЭМ!$D$10+'СЕТ СН'!$H$5-'СЕТ СН'!$H$20</f>
        <v>3552.2429751999998</v>
      </c>
      <c r="T112" s="36">
        <f>SUMIFS(СВЦЭМ!$C$33:$C$776,СВЦЭМ!$A$33:$A$776,$A112,СВЦЭМ!$B$33:$B$776,T$83)+'СЕТ СН'!$H$12+СВЦЭМ!$D$10+'СЕТ СН'!$H$5-'СЕТ СН'!$H$20</f>
        <v>3529.1321637299998</v>
      </c>
      <c r="U112" s="36">
        <f>SUMIFS(СВЦЭМ!$C$33:$C$776,СВЦЭМ!$A$33:$A$776,$A112,СВЦЭМ!$B$33:$B$776,U$83)+'СЕТ СН'!$H$12+СВЦЭМ!$D$10+'СЕТ СН'!$H$5-'СЕТ СН'!$H$20</f>
        <v>3527.5222981500001</v>
      </c>
      <c r="V112" s="36">
        <f>SUMIFS(СВЦЭМ!$C$33:$C$776,СВЦЭМ!$A$33:$A$776,$A112,СВЦЭМ!$B$33:$B$776,V$83)+'СЕТ СН'!$H$12+СВЦЭМ!$D$10+'СЕТ СН'!$H$5-'СЕТ СН'!$H$20</f>
        <v>3535.2280200800001</v>
      </c>
      <c r="W112" s="36">
        <f>SUMIFS(СВЦЭМ!$C$33:$C$776,СВЦЭМ!$A$33:$A$776,$A112,СВЦЭМ!$B$33:$B$776,W$83)+'СЕТ СН'!$H$12+СВЦЭМ!$D$10+'СЕТ СН'!$H$5-'СЕТ СН'!$H$20</f>
        <v>3544.73518255</v>
      </c>
      <c r="X112" s="36">
        <f>SUMIFS(СВЦЭМ!$C$33:$C$776,СВЦЭМ!$A$33:$A$776,$A112,СВЦЭМ!$B$33:$B$776,X$83)+'СЕТ СН'!$H$12+СВЦЭМ!$D$10+'СЕТ СН'!$H$5-'СЕТ СН'!$H$20</f>
        <v>3567.20362131</v>
      </c>
      <c r="Y112" s="36">
        <f>SUMIFS(СВЦЭМ!$C$33:$C$776,СВЦЭМ!$A$33:$A$776,$A112,СВЦЭМ!$B$33:$B$776,Y$83)+'СЕТ СН'!$H$12+СВЦЭМ!$D$10+'СЕТ СН'!$H$5-'СЕТ СН'!$H$20</f>
        <v>3584.67423629</v>
      </c>
    </row>
    <row r="113" spans="1:27" ht="15.75" x14ac:dyDescent="0.2">
      <c r="A113" s="35">
        <f t="shared" si="2"/>
        <v>44165</v>
      </c>
      <c r="B113" s="36">
        <f>SUMIFS(СВЦЭМ!$C$33:$C$776,СВЦЭМ!$A$33:$A$776,$A113,СВЦЭМ!$B$33:$B$776,B$83)+'СЕТ СН'!$H$12+СВЦЭМ!$D$10+'СЕТ СН'!$H$5-'СЕТ СН'!$H$20</f>
        <v>3647.2248599</v>
      </c>
      <c r="C113" s="36">
        <f>SUMIFS(СВЦЭМ!$C$33:$C$776,СВЦЭМ!$A$33:$A$776,$A113,СВЦЭМ!$B$33:$B$776,C$83)+'СЕТ СН'!$H$12+СВЦЭМ!$D$10+'СЕТ СН'!$H$5-'СЕТ СН'!$H$20</f>
        <v>3717.4100323000002</v>
      </c>
      <c r="D113" s="36">
        <f>SUMIFS(СВЦЭМ!$C$33:$C$776,СВЦЭМ!$A$33:$A$776,$A113,СВЦЭМ!$B$33:$B$776,D$83)+'СЕТ СН'!$H$12+СВЦЭМ!$D$10+'СЕТ СН'!$H$5-'СЕТ СН'!$H$20</f>
        <v>3767.1703242399999</v>
      </c>
      <c r="E113" s="36">
        <f>SUMIFS(СВЦЭМ!$C$33:$C$776,СВЦЭМ!$A$33:$A$776,$A113,СВЦЭМ!$B$33:$B$776,E$83)+'СЕТ СН'!$H$12+СВЦЭМ!$D$10+'СЕТ СН'!$H$5-'СЕТ СН'!$H$20</f>
        <v>3774.8701427400001</v>
      </c>
      <c r="F113" s="36">
        <f>SUMIFS(СВЦЭМ!$C$33:$C$776,СВЦЭМ!$A$33:$A$776,$A113,СВЦЭМ!$B$33:$B$776,F$83)+'СЕТ СН'!$H$12+СВЦЭМ!$D$10+'СЕТ СН'!$H$5-'СЕТ СН'!$H$20</f>
        <v>3770.6231935400001</v>
      </c>
      <c r="G113" s="36">
        <f>SUMIFS(СВЦЭМ!$C$33:$C$776,СВЦЭМ!$A$33:$A$776,$A113,СВЦЭМ!$B$33:$B$776,G$83)+'СЕТ СН'!$H$12+СВЦЭМ!$D$10+'СЕТ СН'!$H$5-'СЕТ СН'!$H$20</f>
        <v>3754.7159459599998</v>
      </c>
      <c r="H113" s="36">
        <f>SUMIFS(СВЦЭМ!$C$33:$C$776,СВЦЭМ!$A$33:$A$776,$A113,СВЦЭМ!$B$33:$B$776,H$83)+'СЕТ СН'!$H$12+СВЦЭМ!$D$10+'СЕТ СН'!$H$5-'СЕТ СН'!$H$20</f>
        <v>3740.7063160899997</v>
      </c>
      <c r="I113" s="36">
        <f>SUMIFS(СВЦЭМ!$C$33:$C$776,СВЦЭМ!$A$33:$A$776,$A113,СВЦЭМ!$B$33:$B$776,I$83)+'СЕТ СН'!$H$12+СВЦЭМ!$D$10+'СЕТ СН'!$H$5-'СЕТ СН'!$H$20</f>
        <v>3712.91283699</v>
      </c>
      <c r="J113" s="36">
        <f>SUMIFS(СВЦЭМ!$C$33:$C$776,СВЦЭМ!$A$33:$A$776,$A113,СВЦЭМ!$B$33:$B$776,J$83)+'СЕТ СН'!$H$12+СВЦЭМ!$D$10+'СЕТ СН'!$H$5-'СЕТ СН'!$H$20</f>
        <v>3686.3323664199997</v>
      </c>
      <c r="K113" s="36">
        <f>SUMIFS(СВЦЭМ!$C$33:$C$776,СВЦЭМ!$A$33:$A$776,$A113,СВЦЭМ!$B$33:$B$776,K$83)+'СЕТ СН'!$H$12+СВЦЭМ!$D$10+'СЕТ СН'!$H$5-'СЕТ СН'!$H$20</f>
        <v>3678.6583115499998</v>
      </c>
      <c r="L113" s="36">
        <f>SUMIFS(СВЦЭМ!$C$33:$C$776,СВЦЭМ!$A$33:$A$776,$A113,СВЦЭМ!$B$33:$B$776,L$83)+'СЕТ СН'!$H$12+СВЦЭМ!$D$10+'СЕТ СН'!$H$5-'СЕТ СН'!$H$20</f>
        <v>3648.38504504</v>
      </c>
      <c r="M113" s="36">
        <f>SUMIFS(СВЦЭМ!$C$33:$C$776,СВЦЭМ!$A$33:$A$776,$A113,СВЦЭМ!$B$33:$B$776,M$83)+'СЕТ СН'!$H$12+СВЦЭМ!$D$10+'СЕТ СН'!$H$5-'СЕТ СН'!$H$20</f>
        <v>3605.4078180199999</v>
      </c>
      <c r="N113" s="36">
        <f>SUMIFS(СВЦЭМ!$C$33:$C$776,СВЦЭМ!$A$33:$A$776,$A113,СВЦЭМ!$B$33:$B$776,N$83)+'СЕТ СН'!$H$12+СВЦЭМ!$D$10+'СЕТ СН'!$H$5-'СЕТ СН'!$H$20</f>
        <v>3592.1960834900001</v>
      </c>
      <c r="O113" s="36">
        <f>SUMIFS(СВЦЭМ!$C$33:$C$776,СВЦЭМ!$A$33:$A$776,$A113,СВЦЭМ!$B$33:$B$776,O$83)+'СЕТ СН'!$H$12+СВЦЭМ!$D$10+'СЕТ СН'!$H$5-'СЕТ СН'!$H$20</f>
        <v>3597.1104465500002</v>
      </c>
      <c r="P113" s="36">
        <f>SUMIFS(СВЦЭМ!$C$33:$C$776,СВЦЭМ!$A$33:$A$776,$A113,СВЦЭМ!$B$33:$B$776,P$83)+'СЕТ СН'!$H$12+СВЦЭМ!$D$10+'СЕТ СН'!$H$5-'СЕТ СН'!$H$20</f>
        <v>3609.6446819399998</v>
      </c>
      <c r="Q113" s="36">
        <f>SUMIFS(СВЦЭМ!$C$33:$C$776,СВЦЭМ!$A$33:$A$776,$A113,СВЦЭМ!$B$33:$B$776,Q$83)+'СЕТ СН'!$H$12+СВЦЭМ!$D$10+'СЕТ СН'!$H$5-'СЕТ СН'!$H$20</f>
        <v>3603.1137240200001</v>
      </c>
      <c r="R113" s="36">
        <f>SUMIFS(СВЦЭМ!$C$33:$C$776,СВЦЭМ!$A$33:$A$776,$A113,СВЦЭМ!$B$33:$B$776,R$83)+'СЕТ СН'!$H$12+СВЦЭМ!$D$10+'СЕТ СН'!$H$5-'СЕТ СН'!$H$20</f>
        <v>3591.45503147</v>
      </c>
      <c r="S113" s="36">
        <f>SUMIFS(СВЦЭМ!$C$33:$C$776,СВЦЭМ!$A$33:$A$776,$A113,СВЦЭМ!$B$33:$B$776,S$83)+'СЕТ СН'!$H$12+СВЦЭМ!$D$10+'СЕТ СН'!$H$5-'СЕТ СН'!$H$20</f>
        <v>3582.5383914100003</v>
      </c>
      <c r="T113" s="36">
        <f>SUMIFS(СВЦЭМ!$C$33:$C$776,СВЦЭМ!$A$33:$A$776,$A113,СВЦЭМ!$B$33:$B$776,T$83)+'СЕТ СН'!$H$12+СВЦЭМ!$D$10+'СЕТ СН'!$H$5-'СЕТ СН'!$H$20</f>
        <v>3570.2505307399997</v>
      </c>
      <c r="U113" s="36">
        <f>SUMIFS(СВЦЭМ!$C$33:$C$776,СВЦЭМ!$A$33:$A$776,$A113,СВЦЭМ!$B$33:$B$776,U$83)+'СЕТ СН'!$H$12+СВЦЭМ!$D$10+'СЕТ СН'!$H$5-'СЕТ СН'!$H$20</f>
        <v>3569.20687972</v>
      </c>
      <c r="V113" s="36">
        <f>SUMIFS(СВЦЭМ!$C$33:$C$776,СВЦЭМ!$A$33:$A$776,$A113,СВЦЭМ!$B$33:$B$776,V$83)+'СЕТ СН'!$H$12+СВЦЭМ!$D$10+'СЕТ СН'!$H$5-'СЕТ СН'!$H$20</f>
        <v>3579.0800686499997</v>
      </c>
      <c r="W113" s="36">
        <f>SUMIFS(СВЦЭМ!$C$33:$C$776,СВЦЭМ!$A$33:$A$776,$A113,СВЦЭМ!$B$33:$B$776,W$83)+'СЕТ СН'!$H$12+СВЦЭМ!$D$10+'СЕТ СН'!$H$5-'СЕТ СН'!$H$20</f>
        <v>3591.5475251600001</v>
      </c>
      <c r="X113" s="36">
        <f>SUMIFS(СВЦЭМ!$C$33:$C$776,СВЦЭМ!$A$33:$A$776,$A113,СВЦЭМ!$B$33:$B$776,X$83)+'СЕТ СН'!$H$12+СВЦЭМ!$D$10+'СЕТ СН'!$H$5-'СЕТ СН'!$H$20</f>
        <v>3597.2801305399998</v>
      </c>
      <c r="Y113" s="36">
        <f>SUMIFS(СВЦЭМ!$C$33:$C$776,СВЦЭМ!$A$33:$A$776,$A113,СВЦЭМ!$B$33:$B$776,Y$83)+'СЕТ СН'!$H$12+СВЦЭМ!$D$10+'СЕТ СН'!$H$5-'СЕТ СН'!$H$20</f>
        <v>3617.3565672599998</v>
      </c>
      <c r="AA113" s="37"/>
    </row>
    <row r="114" spans="1:27" ht="15.75" hidden="1" x14ac:dyDescent="0.2">
      <c r="A114" s="35">
        <f t="shared" si="2"/>
        <v>44166</v>
      </c>
      <c r="B114" s="36">
        <f>SUMIFS(СВЦЭМ!$C$33:$C$776,СВЦЭМ!$A$33:$A$776,$A114,СВЦЭМ!$B$33:$B$776,B$83)+'СЕТ СН'!$H$12+СВЦЭМ!$D$10+'СЕТ СН'!$H$5-'СЕТ СН'!$H$20</f>
        <v>2786.3213155100002</v>
      </c>
      <c r="C114" s="36">
        <f>SUMIFS(СВЦЭМ!$C$33:$C$776,СВЦЭМ!$A$33:$A$776,$A114,СВЦЭМ!$B$33:$B$776,C$83)+'СЕТ СН'!$H$12+СВЦЭМ!$D$10+'СЕТ СН'!$H$5-'СЕТ СН'!$H$20</f>
        <v>2786.3213155100002</v>
      </c>
      <c r="D114" s="36">
        <f>SUMIFS(СВЦЭМ!$C$33:$C$776,СВЦЭМ!$A$33:$A$776,$A114,СВЦЭМ!$B$33:$B$776,D$83)+'СЕТ СН'!$H$12+СВЦЭМ!$D$10+'СЕТ СН'!$H$5-'СЕТ СН'!$H$20</f>
        <v>2786.3213155100002</v>
      </c>
      <c r="E114" s="36">
        <f>SUMIFS(СВЦЭМ!$C$33:$C$776,СВЦЭМ!$A$33:$A$776,$A114,СВЦЭМ!$B$33:$B$776,E$83)+'СЕТ СН'!$H$12+СВЦЭМ!$D$10+'СЕТ СН'!$H$5-'СЕТ СН'!$H$20</f>
        <v>2786.3213155100002</v>
      </c>
      <c r="F114" s="36">
        <f>SUMIFS(СВЦЭМ!$C$33:$C$776,СВЦЭМ!$A$33:$A$776,$A114,СВЦЭМ!$B$33:$B$776,F$83)+'СЕТ СН'!$H$12+СВЦЭМ!$D$10+'СЕТ СН'!$H$5-'СЕТ СН'!$H$20</f>
        <v>2786.3213155100002</v>
      </c>
      <c r="G114" s="36">
        <f>SUMIFS(СВЦЭМ!$C$33:$C$776,СВЦЭМ!$A$33:$A$776,$A114,СВЦЭМ!$B$33:$B$776,G$83)+'СЕТ СН'!$H$12+СВЦЭМ!$D$10+'СЕТ СН'!$H$5-'СЕТ СН'!$H$20</f>
        <v>2786.3213155100002</v>
      </c>
      <c r="H114" s="36">
        <f>SUMIFS(СВЦЭМ!$C$33:$C$776,СВЦЭМ!$A$33:$A$776,$A114,СВЦЭМ!$B$33:$B$776,H$83)+'СЕТ СН'!$H$12+СВЦЭМ!$D$10+'СЕТ СН'!$H$5-'СЕТ СН'!$H$20</f>
        <v>2786.3213155100002</v>
      </c>
      <c r="I114" s="36">
        <f>SUMIFS(СВЦЭМ!$C$33:$C$776,СВЦЭМ!$A$33:$A$776,$A114,СВЦЭМ!$B$33:$B$776,I$83)+'СЕТ СН'!$H$12+СВЦЭМ!$D$10+'СЕТ СН'!$H$5-'СЕТ СН'!$H$20</f>
        <v>2786.3213155100002</v>
      </c>
      <c r="J114" s="36">
        <f>SUMIFS(СВЦЭМ!$C$33:$C$776,СВЦЭМ!$A$33:$A$776,$A114,СВЦЭМ!$B$33:$B$776,J$83)+'СЕТ СН'!$H$12+СВЦЭМ!$D$10+'СЕТ СН'!$H$5-'СЕТ СН'!$H$20</f>
        <v>2786.3213155100002</v>
      </c>
      <c r="K114" s="36">
        <f>SUMIFS(СВЦЭМ!$C$33:$C$776,СВЦЭМ!$A$33:$A$776,$A114,СВЦЭМ!$B$33:$B$776,K$83)+'СЕТ СН'!$H$12+СВЦЭМ!$D$10+'СЕТ СН'!$H$5-'СЕТ СН'!$H$20</f>
        <v>2786.3213155100002</v>
      </c>
      <c r="L114" s="36">
        <f>SUMIFS(СВЦЭМ!$C$33:$C$776,СВЦЭМ!$A$33:$A$776,$A114,СВЦЭМ!$B$33:$B$776,L$83)+'СЕТ СН'!$H$12+СВЦЭМ!$D$10+'СЕТ СН'!$H$5-'СЕТ СН'!$H$20</f>
        <v>2786.3213155100002</v>
      </c>
      <c r="M114" s="36">
        <f>SUMIFS(СВЦЭМ!$C$33:$C$776,СВЦЭМ!$A$33:$A$776,$A114,СВЦЭМ!$B$33:$B$776,M$83)+'СЕТ СН'!$H$12+СВЦЭМ!$D$10+'СЕТ СН'!$H$5-'СЕТ СН'!$H$20</f>
        <v>2786.3213155100002</v>
      </c>
      <c r="N114" s="36">
        <f>SUMIFS(СВЦЭМ!$C$33:$C$776,СВЦЭМ!$A$33:$A$776,$A114,СВЦЭМ!$B$33:$B$776,N$83)+'СЕТ СН'!$H$12+СВЦЭМ!$D$10+'СЕТ СН'!$H$5-'СЕТ СН'!$H$20</f>
        <v>2786.3213155100002</v>
      </c>
      <c r="O114" s="36">
        <f>SUMIFS(СВЦЭМ!$C$33:$C$776,СВЦЭМ!$A$33:$A$776,$A114,СВЦЭМ!$B$33:$B$776,O$83)+'СЕТ СН'!$H$12+СВЦЭМ!$D$10+'СЕТ СН'!$H$5-'СЕТ СН'!$H$20</f>
        <v>2786.3213155100002</v>
      </c>
      <c r="P114" s="36">
        <f>SUMIFS(СВЦЭМ!$C$33:$C$776,СВЦЭМ!$A$33:$A$776,$A114,СВЦЭМ!$B$33:$B$776,P$83)+'СЕТ СН'!$H$12+СВЦЭМ!$D$10+'СЕТ СН'!$H$5-'СЕТ СН'!$H$20</f>
        <v>2786.3213155100002</v>
      </c>
      <c r="Q114" s="36">
        <f>SUMIFS(СВЦЭМ!$C$33:$C$776,СВЦЭМ!$A$33:$A$776,$A114,СВЦЭМ!$B$33:$B$776,Q$83)+'СЕТ СН'!$H$12+СВЦЭМ!$D$10+'СЕТ СН'!$H$5-'СЕТ СН'!$H$20</f>
        <v>2786.3213155100002</v>
      </c>
      <c r="R114" s="36">
        <f>SUMIFS(СВЦЭМ!$C$33:$C$776,СВЦЭМ!$A$33:$A$776,$A114,СВЦЭМ!$B$33:$B$776,R$83)+'СЕТ СН'!$H$12+СВЦЭМ!$D$10+'СЕТ СН'!$H$5-'СЕТ СН'!$H$20</f>
        <v>2786.3213155100002</v>
      </c>
      <c r="S114" s="36">
        <f>SUMIFS(СВЦЭМ!$C$33:$C$776,СВЦЭМ!$A$33:$A$776,$A114,СВЦЭМ!$B$33:$B$776,S$83)+'СЕТ СН'!$H$12+СВЦЭМ!$D$10+'СЕТ СН'!$H$5-'СЕТ СН'!$H$20</f>
        <v>2786.3213155100002</v>
      </c>
      <c r="T114" s="36">
        <f>SUMIFS(СВЦЭМ!$C$33:$C$776,СВЦЭМ!$A$33:$A$776,$A114,СВЦЭМ!$B$33:$B$776,T$83)+'СЕТ СН'!$H$12+СВЦЭМ!$D$10+'СЕТ СН'!$H$5-'СЕТ СН'!$H$20</f>
        <v>2786.3213155100002</v>
      </c>
      <c r="U114" s="36">
        <f>SUMIFS(СВЦЭМ!$C$33:$C$776,СВЦЭМ!$A$33:$A$776,$A114,СВЦЭМ!$B$33:$B$776,U$83)+'СЕТ СН'!$H$12+СВЦЭМ!$D$10+'СЕТ СН'!$H$5-'СЕТ СН'!$H$20</f>
        <v>2786.3213155100002</v>
      </c>
      <c r="V114" s="36">
        <f>SUMIFS(СВЦЭМ!$C$33:$C$776,СВЦЭМ!$A$33:$A$776,$A114,СВЦЭМ!$B$33:$B$776,V$83)+'СЕТ СН'!$H$12+СВЦЭМ!$D$10+'СЕТ СН'!$H$5-'СЕТ СН'!$H$20</f>
        <v>2786.3213155100002</v>
      </c>
      <c r="W114" s="36">
        <f>SUMIFS(СВЦЭМ!$C$33:$C$776,СВЦЭМ!$A$33:$A$776,$A114,СВЦЭМ!$B$33:$B$776,W$83)+'СЕТ СН'!$H$12+СВЦЭМ!$D$10+'СЕТ СН'!$H$5-'СЕТ СН'!$H$20</f>
        <v>2786.3213155100002</v>
      </c>
      <c r="X114" s="36">
        <f>SUMIFS(СВЦЭМ!$C$33:$C$776,СВЦЭМ!$A$33:$A$776,$A114,СВЦЭМ!$B$33:$B$776,X$83)+'СЕТ СН'!$H$12+СВЦЭМ!$D$10+'СЕТ СН'!$H$5-'СЕТ СН'!$H$20</f>
        <v>2786.3213155100002</v>
      </c>
      <c r="Y114" s="36">
        <f>SUMIFS(СВЦЭМ!$C$33:$C$776,СВЦЭМ!$A$33:$A$776,$A114,СВЦЭМ!$B$33:$B$776,Y$83)+'СЕТ СН'!$H$12+СВЦЭМ!$D$10+'СЕТ СН'!$H$5-'СЕТ СН'!$H$20</f>
        <v>2786.3213155100002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01.11.2020</v>
      </c>
      <c r="B120" s="36">
        <f>SUMIFS(СВЦЭМ!$C$33:$C$776,СВЦЭМ!$A$33:$A$776,$A120,СВЦЭМ!$B$33:$B$776,B$119)+'СЕТ СН'!$I$12+СВЦЭМ!$D$10+'СЕТ СН'!$I$5-'СЕТ СН'!$I$20</f>
        <v>3566.3658295699997</v>
      </c>
      <c r="C120" s="36">
        <f>SUMIFS(СВЦЭМ!$C$33:$C$776,СВЦЭМ!$A$33:$A$776,$A120,СВЦЭМ!$B$33:$B$776,C$119)+'СЕТ СН'!$I$12+СВЦЭМ!$D$10+'СЕТ СН'!$I$5-'СЕТ СН'!$I$20</f>
        <v>3641.5645183500001</v>
      </c>
      <c r="D120" s="36">
        <f>SUMIFS(СВЦЭМ!$C$33:$C$776,СВЦЭМ!$A$33:$A$776,$A120,СВЦЭМ!$B$33:$B$776,D$119)+'СЕТ СН'!$I$12+СВЦЭМ!$D$10+'СЕТ СН'!$I$5-'СЕТ СН'!$I$20</f>
        <v>3691.83471925</v>
      </c>
      <c r="E120" s="36">
        <f>SUMIFS(СВЦЭМ!$C$33:$C$776,СВЦЭМ!$A$33:$A$776,$A120,СВЦЭМ!$B$33:$B$776,E$119)+'СЕТ СН'!$I$12+СВЦЭМ!$D$10+'СЕТ СН'!$I$5-'СЕТ СН'!$I$20</f>
        <v>3699.5066144399998</v>
      </c>
      <c r="F120" s="36">
        <f>SUMIFS(СВЦЭМ!$C$33:$C$776,СВЦЭМ!$A$33:$A$776,$A120,СВЦЭМ!$B$33:$B$776,F$119)+'СЕТ СН'!$I$12+СВЦЭМ!$D$10+'СЕТ СН'!$I$5-'СЕТ СН'!$I$20</f>
        <v>3704.9783717199998</v>
      </c>
      <c r="G120" s="36">
        <f>SUMIFS(СВЦЭМ!$C$33:$C$776,СВЦЭМ!$A$33:$A$776,$A120,СВЦЭМ!$B$33:$B$776,G$119)+'СЕТ СН'!$I$12+СВЦЭМ!$D$10+'СЕТ СН'!$I$5-'СЕТ СН'!$I$20</f>
        <v>3692.5807382900002</v>
      </c>
      <c r="H120" s="36">
        <f>SUMIFS(СВЦЭМ!$C$33:$C$776,СВЦЭМ!$A$33:$A$776,$A120,СВЦЭМ!$B$33:$B$776,H$119)+'СЕТ СН'!$I$12+СВЦЭМ!$D$10+'СЕТ СН'!$I$5-'СЕТ СН'!$I$20</f>
        <v>3675.91701027</v>
      </c>
      <c r="I120" s="36">
        <f>SUMIFS(СВЦЭМ!$C$33:$C$776,СВЦЭМ!$A$33:$A$776,$A120,СВЦЭМ!$B$33:$B$776,I$119)+'СЕТ СН'!$I$12+СВЦЭМ!$D$10+'СЕТ СН'!$I$5-'СЕТ СН'!$I$20</f>
        <v>3644.2306402700001</v>
      </c>
      <c r="J120" s="36">
        <f>SUMIFS(СВЦЭМ!$C$33:$C$776,СВЦЭМ!$A$33:$A$776,$A120,СВЦЭМ!$B$33:$B$776,J$119)+'СЕТ СН'!$I$12+СВЦЭМ!$D$10+'СЕТ СН'!$I$5-'СЕТ СН'!$I$20</f>
        <v>3624.0905353099997</v>
      </c>
      <c r="K120" s="36">
        <f>SUMIFS(СВЦЭМ!$C$33:$C$776,СВЦЭМ!$A$33:$A$776,$A120,СВЦЭМ!$B$33:$B$776,K$119)+'СЕТ СН'!$I$12+СВЦЭМ!$D$10+'СЕТ СН'!$I$5-'СЕТ СН'!$I$20</f>
        <v>3591.4032293800001</v>
      </c>
      <c r="L120" s="36">
        <f>SUMIFS(СВЦЭМ!$C$33:$C$776,СВЦЭМ!$A$33:$A$776,$A120,СВЦЭМ!$B$33:$B$776,L$119)+'СЕТ СН'!$I$12+СВЦЭМ!$D$10+'СЕТ СН'!$I$5-'СЕТ СН'!$I$20</f>
        <v>3565.7645839900001</v>
      </c>
      <c r="M120" s="36">
        <f>SUMIFS(СВЦЭМ!$C$33:$C$776,СВЦЭМ!$A$33:$A$776,$A120,СВЦЭМ!$B$33:$B$776,M$119)+'СЕТ СН'!$I$12+СВЦЭМ!$D$10+'СЕТ СН'!$I$5-'СЕТ СН'!$I$20</f>
        <v>3523.3330317300001</v>
      </c>
      <c r="N120" s="36">
        <f>SUMIFS(СВЦЭМ!$C$33:$C$776,СВЦЭМ!$A$33:$A$776,$A120,СВЦЭМ!$B$33:$B$776,N$119)+'СЕТ СН'!$I$12+СВЦЭМ!$D$10+'СЕТ СН'!$I$5-'СЕТ СН'!$I$20</f>
        <v>3520.0134656599998</v>
      </c>
      <c r="O120" s="36">
        <f>SUMIFS(СВЦЭМ!$C$33:$C$776,СВЦЭМ!$A$33:$A$776,$A120,СВЦЭМ!$B$33:$B$776,O$119)+'СЕТ СН'!$I$12+СВЦЭМ!$D$10+'СЕТ СН'!$I$5-'СЕТ СН'!$I$20</f>
        <v>3526.2607568399999</v>
      </c>
      <c r="P120" s="36">
        <f>SUMIFS(СВЦЭМ!$C$33:$C$776,СВЦЭМ!$A$33:$A$776,$A120,СВЦЭМ!$B$33:$B$776,P$119)+'СЕТ СН'!$I$12+СВЦЭМ!$D$10+'СЕТ СН'!$I$5-'СЕТ СН'!$I$20</f>
        <v>3553.8382704699998</v>
      </c>
      <c r="Q120" s="36">
        <f>SUMIFS(СВЦЭМ!$C$33:$C$776,СВЦЭМ!$A$33:$A$776,$A120,СВЦЭМ!$B$33:$B$776,Q$119)+'СЕТ СН'!$I$12+СВЦЭМ!$D$10+'СЕТ СН'!$I$5-'СЕТ СН'!$I$20</f>
        <v>3554.0168767999999</v>
      </c>
      <c r="R120" s="36">
        <f>SUMIFS(СВЦЭМ!$C$33:$C$776,СВЦЭМ!$A$33:$A$776,$A120,СВЦЭМ!$B$33:$B$776,R$119)+'СЕТ СН'!$I$12+СВЦЭМ!$D$10+'СЕТ СН'!$I$5-'СЕТ СН'!$I$20</f>
        <v>3546.6089150500002</v>
      </c>
      <c r="S120" s="36">
        <f>SUMIFS(СВЦЭМ!$C$33:$C$776,СВЦЭМ!$A$33:$A$776,$A120,СВЦЭМ!$B$33:$B$776,S$119)+'СЕТ СН'!$I$12+СВЦЭМ!$D$10+'СЕТ СН'!$I$5-'СЕТ СН'!$I$20</f>
        <v>3532.2987600400002</v>
      </c>
      <c r="T120" s="36">
        <f>SUMIFS(СВЦЭМ!$C$33:$C$776,СВЦЭМ!$A$33:$A$776,$A120,СВЦЭМ!$B$33:$B$776,T$119)+'СЕТ СН'!$I$12+СВЦЭМ!$D$10+'СЕТ СН'!$I$5-'СЕТ СН'!$I$20</f>
        <v>3514.9881109399998</v>
      </c>
      <c r="U120" s="36">
        <f>SUMIFS(СВЦЭМ!$C$33:$C$776,СВЦЭМ!$A$33:$A$776,$A120,СВЦЭМ!$B$33:$B$776,U$119)+'СЕТ СН'!$I$12+СВЦЭМ!$D$10+'СЕТ СН'!$I$5-'СЕТ СН'!$I$20</f>
        <v>3501.1926361300002</v>
      </c>
      <c r="V120" s="36">
        <f>SUMIFS(СВЦЭМ!$C$33:$C$776,СВЦЭМ!$A$33:$A$776,$A120,СВЦЭМ!$B$33:$B$776,V$119)+'СЕТ СН'!$I$12+СВЦЭМ!$D$10+'СЕТ СН'!$I$5-'СЕТ СН'!$I$20</f>
        <v>3513.6678828700001</v>
      </c>
      <c r="W120" s="36">
        <f>SUMIFS(СВЦЭМ!$C$33:$C$776,СВЦЭМ!$A$33:$A$776,$A120,СВЦЭМ!$B$33:$B$776,W$119)+'СЕТ СН'!$I$12+СВЦЭМ!$D$10+'СЕТ СН'!$I$5-'СЕТ СН'!$I$20</f>
        <v>3522.2689299399999</v>
      </c>
      <c r="X120" s="36">
        <f>SUMIFS(СВЦЭМ!$C$33:$C$776,СВЦЭМ!$A$33:$A$776,$A120,СВЦЭМ!$B$33:$B$776,X$119)+'СЕТ СН'!$I$12+СВЦЭМ!$D$10+'СЕТ СН'!$I$5-'СЕТ СН'!$I$20</f>
        <v>3537.5042683000001</v>
      </c>
      <c r="Y120" s="36">
        <f>SUMIFS(СВЦЭМ!$C$33:$C$776,СВЦЭМ!$A$33:$A$776,$A120,СВЦЭМ!$B$33:$B$776,Y$119)+'СЕТ СН'!$I$12+СВЦЭМ!$D$10+'СЕТ СН'!$I$5-'СЕТ СН'!$I$20</f>
        <v>3554.0811079599998</v>
      </c>
    </row>
    <row r="121" spans="1:27" ht="15.75" x14ac:dyDescent="0.2">
      <c r="A121" s="35">
        <f>A120+1</f>
        <v>44137</v>
      </c>
      <c r="B121" s="36">
        <f>SUMIFS(СВЦЭМ!$C$33:$C$776,СВЦЭМ!$A$33:$A$776,$A121,СВЦЭМ!$B$33:$B$776,B$119)+'СЕТ СН'!$I$12+СВЦЭМ!$D$10+'СЕТ СН'!$I$5-'СЕТ СН'!$I$20</f>
        <v>3563.9657383200001</v>
      </c>
      <c r="C121" s="36">
        <f>SUMIFS(СВЦЭМ!$C$33:$C$776,СВЦЭМ!$A$33:$A$776,$A121,СВЦЭМ!$B$33:$B$776,C$119)+'СЕТ СН'!$I$12+СВЦЭМ!$D$10+'СЕТ СН'!$I$5-'СЕТ СН'!$I$20</f>
        <v>3661.7502801400001</v>
      </c>
      <c r="D121" s="36">
        <f>SUMIFS(СВЦЭМ!$C$33:$C$776,СВЦЭМ!$A$33:$A$776,$A121,СВЦЭМ!$B$33:$B$776,D$119)+'СЕТ СН'!$I$12+СВЦЭМ!$D$10+'СЕТ СН'!$I$5-'СЕТ СН'!$I$20</f>
        <v>3742.30993739</v>
      </c>
      <c r="E121" s="36">
        <f>SUMIFS(СВЦЭМ!$C$33:$C$776,СВЦЭМ!$A$33:$A$776,$A121,СВЦЭМ!$B$33:$B$776,E$119)+'СЕТ СН'!$I$12+СВЦЭМ!$D$10+'СЕТ СН'!$I$5-'СЕТ СН'!$I$20</f>
        <v>3777.43543563</v>
      </c>
      <c r="F121" s="36">
        <f>SUMIFS(СВЦЭМ!$C$33:$C$776,СВЦЭМ!$A$33:$A$776,$A121,СВЦЭМ!$B$33:$B$776,F$119)+'СЕТ СН'!$I$12+СВЦЭМ!$D$10+'СЕТ СН'!$I$5-'СЕТ СН'!$I$20</f>
        <v>3786.0858609699999</v>
      </c>
      <c r="G121" s="36">
        <f>SUMIFS(СВЦЭМ!$C$33:$C$776,СВЦЭМ!$A$33:$A$776,$A121,СВЦЭМ!$B$33:$B$776,G$119)+'СЕТ СН'!$I$12+СВЦЭМ!$D$10+'СЕТ СН'!$I$5-'СЕТ СН'!$I$20</f>
        <v>3767.6606282100001</v>
      </c>
      <c r="H121" s="36">
        <f>SUMIFS(СВЦЭМ!$C$33:$C$776,СВЦЭМ!$A$33:$A$776,$A121,СВЦЭМ!$B$33:$B$776,H$119)+'СЕТ СН'!$I$12+СВЦЭМ!$D$10+'СЕТ СН'!$I$5-'СЕТ СН'!$I$20</f>
        <v>3719.9739156099999</v>
      </c>
      <c r="I121" s="36">
        <f>SUMIFS(СВЦЭМ!$C$33:$C$776,СВЦЭМ!$A$33:$A$776,$A121,СВЦЭМ!$B$33:$B$776,I$119)+'СЕТ СН'!$I$12+СВЦЭМ!$D$10+'СЕТ СН'!$I$5-'СЕТ СН'!$I$20</f>
        <v>3644.8269765699997</v>
      </c>
      <c r="J121" s="36">
        <f>SUMIFS(СВЦЭМ!$C$33:$C$776,СВЦЭМ!$A$33:$A$776,$A121,СВЦЭМ!$B$33:$B$776,J$119)+'СЕТ СН'!$I$12+СВЦЭМ!$D$10+'СЕТ СН'!$I$5-'СЕТ СН'!$I$20</f>
        <v>3619.29792791</v>
      </c>
      <c r="K121" s="36">
        <f>SUMIFS(СВЦЭМ!$C$33:$C$776,СВЦЭМ!$A$33:$A$776,$A121,СВЦЭМ!$B$33:$B$776,K$119)+'СЕТ СН'!$I$12+СВЦЭМ!$D$10+'СЕТ СН'!$I$5-'СЕТ СН'!$I$20</f>
        <v>3626.2002773499999</v>
      </c>
      <c r="L121" s="36">
        <f>SUMIFS(СВЦЭМ!$C$33:$C$776,СВЦЭМ!$A$33:$A$776,$A121,СВЦЭМ!$B$33:$B$776,L$119)+'СЕТ СН'!$I$12+СВЦЭМ!$D$10+'СЕТ СН'!$I$5-'СЕТ СН'!$I$20</f>
        <v>3599.8569044599999</v>
      </c>
      <c r="M121" s="36">
        <f>SUMIFS(СВЦЭМ!$C$33:$C$776,СВЦЭМ!$A$33:$A$776,$A121,СВЦЭМ!$B$33:$B$776,M$119)+'СЕТ СН'!$I$12+СВЦЭМ!$D$10+'СЕТ СН'!$I$5-'СЕТ СН'!$I$20</f>
        <v>3553.0180642099999</v>
      </c>
      <c r="N121" s="36">
        <f>SUMIFS(СВЦЭМ!$C$33:$C$776,СВЦЭМ!$A$33:$A$776,$A121,СВЦЭМ!$B$33:$B$776,N$119)+'СЕТ СН'!$I$12+СВЦЭМ!$D$10+'СЕТ СН'!$I$5-'СЕТ СН'!$I$20</f>
        <v>3549.69834803</v>
      </c>
      <c r="O121" s="36">
        <f>SUMIFS(СВЦЭМ!$C$33:$C$776,СВЦЭМ!$A$33:$A$776,$A121,СВЦЭМ!$B$33:$B$776,O$119)+'СЕТ СН'!$I$12+СВЦЭМ!$D$10+'СЕТ СН'!$I$5-'СЕТ СН'!$I$20</f>
        <v>3549.13547208</v>
      </c>
      <c r="P121" s="36">
        <f>SUMIFS(СВЦЭМ!$C$33:$C$776,СВЦЭМ!$A$33:$A$776,$A121,СВЦЭМ!$B$33:$B$776,P$119)+'СЕТ СН'!$I$12+СВЦЭМ!$D$10+'СЕТ СН'!$I$5-'СЕТ СН'!$I$20</f>
        <v>3556.1441840100001</v>
      </c>
      <c r="Q121" s="36">
        <f>SUMIFS(СВЦЭМ!$C$33:$C$776,СВЦЭМ!$A$33:$A$776,$A121,СВЦЭМ!$B$33:$B$776,Q$119)+'СЕТ СН'!$I$12+СВЦЭМ!$D$10+'СЕТ СН'!$I$5-'СЕТ СН'!$I$20</f>
        <v>3556.27509586</v>
      </c>
      <c r="R121" s="36">
        <f>SUMIFS(СВЦЭМ!$C$33:$C$776,СВЦЭМ!$A$33:$A$776,$A121,СВЦЭМ!$B$33:$B$776,R$119)+'СЕТ СН'!$I$12+СВЦЭМ!$D$10+'СЕТ СН'!$I$5-'СЕТ СН'!$I$20</f>
        <v>3549.8704699800001</v>
      </c>
      <c r="S121" s="36">
        <f>SUMIFS(СВЦЭМ!$C$33:$C$776,СВЦЭМ!$A$33:$A$776,$A121,СВЦЭМ!$B$33:$B$776,S$119)+'СЕТ СН'!$I$12+СВЦЭМ!$D$10+'СЕТ СН'!$I$5-'СЕТ СН'!$I$20</f>
        <v>3532.63289605</v>
      </c>
      <c r="T121" s="36">
        <f>SUMIFS(СВЦЭМ!$C$33:$C$776,СВЦЭМ!$A$33:$A$776,$A121,СВЦЭМ!$B$33:$B$776,T$119)+'СЕТ СН'!$I$12+СВЦЭМ!$D$10+'СЕТ СН'!$I$5-'СЕТ СН'!$I$20</f>
        <v>3506.0205252400001</v>
      </c>
      <c r="U121" s="36">
        <f>SUMIFS(СВЦЭМ!$C$33:$C$776,СВЦЭМ!$A$33:$A$776,$A121,СВЦЭМ!$B$33:$B$776,U$119)+'СЕТ СН'!$I$12+СВЦЭМ!$D$10+'СЕТ СН'!$I$5-'СЕТ СН'!$I$20</f>
        <v>3505.9782332700001</v>
      </c>
      <c r="V121" s="36">
        <f>SUMIFS(СВЦЭМ!$C$33:$C$776,СВЦЭМ!$A$33:$A$776,$A121,СВЦЭМ!$B$33:$B$776,V$119)+'СЕТ СН'!$I$12+СВЦЭМ!$D$10+'СЕТ СН'!$I$5-'СЕТ СН'!$I$20</f>
        <v>3495.58534831</v>
      </c>
      <c r="W121" s="36">
        <f>SUMIFS(СВЦЭМ!$C$33:$C$776,СВЦЭМ!$A$33:$A$776,$A121,СВЦЭМ!$B$33:$B$776,W$119)+'СЕТ СН'!$I$12+СВЦЭМ!$D$10+'СЕТ СН'!$I$5-'СЕТ СН'!$I$20</f>
        <v>3515.73215183</v>
      </c>
      <c r="X121" s="36">
        <f>SUMIFS(СВЦЭМ!$C$33:$C$776,СВЦЭМ!$A$33:$A$776,$A121,СВЦЭМ!$B$33:$B$776,X$119)+'СЕТ СН'!$I$12+СВЦЭМ!$D$10+'СЕТ СН'!$I$5-'СЕТ СН'!$I$20</f>
        <v>3524.7409934299999</v>
      </c>
      <c r="Y121" s="36">
        <f>SUMIFS(СВЦЭМ!$C$33:$C$776,СВЦЭМ!$A$33:$A$776,$A121,СВЦЭМ!$B$33:$B$776,Y$119)+'СЕТ СН'!$I$12+СВЦЭМ!$D$10+'СЕТ СН'!$I$5-'СЕТ СН'!$I$20</f>
        <v>3552.5768769300003</v>
      </c>
    </row>
    <row r="122" spans="1:27" ht="15.75" x14ac:dyDescent="0.2">
      <c r="A122" s="35">
        <f t="shared" ref="A122:A150" si="3">A121+1</f>
        <v>44138</v>
      </c>
      <c r="B122" s="36">
        <f>SUMIFS(СВЦЭМ!$C$33:$C$776,СВЦЭМ!$A$33:$A$776,$A122,СВЦЭМ!$B$33:$B$776,B$119)+'СЕТ СН'!$I$12+СВЦЭМ!$D$10+'СЕТ СН'!$I$5-'СЕТ СН'!$I$20</f>
        <v>3613.9204665899997</v>
      </c>
      <c r="C122" s="36">
        <f>SUMIFS(СВЦЭМ!$C$33:$C$776,СВЦЭМ!$A$33:$A$776,$A122,СВЦЭМ!$B$33:$B$776,C$119)+'СЕТ СН'!$I$12+СВЦЭМ!$D$10+'СЕТ СН'!$I$5-'СЕТ СН'!$I$20</f>
        <v>3697.2835189100001</v>
      </c>
      <c r="D122" s="36">
        <f>SUMIFS(СВЦЭМ!$C$33:$C$776,СВЦЭМ!$A$33:$A$776,$A122,СВЦЭМ!$B$33:$B$776,D$119)+'СЕТ СН'!$I$12+СВЦЭМ!$D$10+'СЕТ СН'!$I$5-'СЕТ СН'!$I$20</f>
        <v>3749.0112150300001</v>
      </c>
      <c r="E122" s="36">
        <f>SUMIFS(СВЦЭМ!$C$33:$C$776,СВЦЭМ!$A$33:$A$776,$A122,СВЦЭМ!$B$33:$B$776,E$119)+'СЕТ СН'!$I$12+СВЦЭМ!$D$10+'СЕТ СН'!$I$5-'СЕТ СН'!$I$20</f>
        <v>3755.6527708100002</v>
      </c>
      <c r="F122" s="36">
        <f>SUMIFS(СВЦЭМ!$C$33:$C$776,СВЦЭМ!$A$33:$A$776,$A122,СВЦЭМ!$B$33:$B$776,F$119)+'СЕТ СН'!$I$12+СВЦЭМ!$D$10+'СЕТ СН'!$I$5-'СЕТ СН'!$I$20</f>
        <v>3753.5751292300001</v>
      </c>
      <c r="G122" s="36">
        <f>SUMIFS(СВЦЭМ!$C$33:$C$776,СВЦЭМ!$A$33:$A$776,$A122,СВЦЭМ!$B$33:$B$776,G$119)+'СЕТ СН'!$I$12+СВЦЭМ!$D$10+'СЕТ СН'!$I$5-'СЕТ СН'!$I$20</f>
        <v>3736.74162695</v>
      </c>
      <c r="H122" s="36">
        <f>SUMIFS(СВЦЭМ!$C$33:$C$776,СВЦЭМ!$A$33:$A$776,$A122,СВЦЭМ!$B$33:$B$776,H$119)+'СЕТ СН'!$I$12+СВЦЭМ!$D$10+'СЕТ СН'!$I$5-'СЕТ СН'!$I$20</f>
        <v>3690.3977920299999</v>
      </c>
      <c r="I122" s="36">
        <f>SUMIFS(СВЦЭМ!$C$33:$C$776,СВЦЭМ!$A$33:$A$776,$A122,СВЦЭМ!$B$33:$B$776,I$119)+'СЕТ СН'!$I$12+СВЦЭМ!$D$10+'СЕТ СН'!$I$5-'СЕТ СН'!$I$20</f>
        <v>3630.2540986399999</v>
      </c>
      <c r="J122" s="36">
        <f>SUMIFS(СВЦЭМ!$C$33:$C$776,СВЦЭМ!$A$33:$A$776,$A122,СВЦЭМ!$B$33:$B$776,J$119)+'СЕТ СН'!$I$12+СВЦЭМ!$D$10+'СЕТ СН'!$I$5-'СЕТ СН'!$I$20</f>
        <v>3608.8422358299999</v>
      </c>
      <c r="K122" s="36">
        <f>SUMIFS(СВЦЭМ!$C$33:$C$776,СВЦЭМ!$A$33:$A$776,$A122,СВЦЭМ!$B$33:$B$776,K$119)+'СЕТ СН'!$I$12+СВЦЭМ!$D$10+'СЕТ СН'!$I$5-'СЕТ СН'!$I$20</f>
        <v>3607.9011481699999</v>
      </c>
      <c r="L122" s="36">
        <f>SUMIFS(СВЦЭМ!$C$33:$C$776,СВЦЭМ!$A$33:$A$776,$A122,СВЦЭМ!$B$33:$B$776,L$119)+'СЕТ СН'!$I$12+СВЦЭМ!$D$10+'СЕТ СН'!$I$5-'СЕТ СН'!$I$20</f>
        <v>3582.4928768099999</v>
      </c>
      <c r="M122" s="36">
        <f>SUMIFS(СВЦЭМ!$C$33:$C$776,СВЦЭМ!$A$33:$A$776,$A122,СВЦЭМ!$B$33:$B$776,M$119)+'СЕТ СН'!$I$12+СВЦЭМ!$D$10+'СЕТ СН'!$I$5-'СЕТ СН'!$I$20</f>
        <v>3552.9447891099999</v>
      </c>
      <c r="N122" s="36">
        <f>SUMIFS(СВЦЭМ!$C$33:$C$776,СВЦЭМ!$A$33:$A$776,$A122,СВЦЭМ!$B$33:$B$776,N$119)+'СЕТ СН'!$I$12+СВЦЭМ!$D$10+'СЕТ СН'!$I$5-'СЕТ СН'!$I$20</f>
        <v>3543.0810889200002</v>
      </c>
      <c r="O122" s="36">
        <f>SUMIFS(СВЦЭМ!$C$33:$C$776,СВЦЭМ!$A$33:$A$776,$A122,СВЦЭМ!$B$33:$B$776,O$119)+'СЕТ СН'!$I$12+СВЦЭМ!$D$10+'СЕТ СН'!$I$5-'СЕТ СН'!$I$20</f>
        <v>3550.8234231299998</v>
      </c>
      <c r="P122" s="36">
        <f>SUMIFS(СВЦЭМ!$C$33:$C$776,СВЦЭМ!$A$33:$A$776,$A122,СВЦЭМ!$B$33:$B$776,P$119)+'СЕТ СН'!$I$12+СВЦЭМ!$D$10+'СЕТ СН'!$I$5-'СЕТ СН'!$I$20</f>
        <v>3559.6378706999999</v>
      </c>
      <c r="Q122" s="36">
        <f>SUMIFS(СВЦЭМ!$C$33:$C$776,СВЦЭМ!$A$33:$A$776,$A122,СВЦЭМ!$B$33:$B$776,Q$119)+'СЕТ СН'!$I$12+СВЦЭМ!$D$10+'СЕТ СН'!$I$5-'СЕТ СН'!$I$20</f>
        <v>3561.2693654099999</v>
      </c>
      <c r="R122" s="36">
        <f>SUMIFS(СВЦЭМ!$C$33:$C$776,СВЦЭМ!$A$33:$A$776,$A122,СВЦЭМ!$B$33:$B$776,R$119)+'СЕТ СН'!$I$12+СВЦЭМ!$D$10+'СЕТ СН'!$I$5-'СЕТ СН'!$I$20</f>
        <v>3557.2240041200002</v>
      </c>
      <c r="S122" s="36">
        <f>SUMIFS(СВЦЭМ!$C$33:$C$776,СВЦЭМ!$A$33:$A$776,$A122,СВЦЭМ!$B$33:$B$776,S$119)+'СЕТ СН'!$I$12+СВЦЭМ!$D$10+'СЕТ СН'!$I$5-'СЕТ СН'!$I$20</f>
        <v>3565.77071144</v>
      </c>
      <c r="T122" s="36">
        <f>SUMIFS(СВЦЭМ!$C$33:$C$776,СВЦЭМ!$A$33:$A$776,$A122,СВЦЭМ!$B$33:$B$776,T$119)+'СЕТ СН'!$I$12+СВЦЭМ!$D$10+'СЕТ СН'!$I$5-'СЕТ СН'!$I$20</f>
        <v>3515.6070216099997</v>
      </c>
      <c r="U122" s="36">
        <f>SUMIFS(СВЦЭМ!$C$33:$C$776,СВЦЭМ!$A$33:$A$776,$A122,СВЦЭМ!$B$33:$B$776,U$119)+'СЕТ СН'!$I$12+СВЦЭМ!$D$10+'СЕТ СН'!$I$5-'СЕТ СН'!$I$20</f>
        <v>3507.3077859599998</v>
      </c>
      <c r="V122" s="36">
        <f>SUMIFS(СВЦЭМ!$C$33:$C$776,СВЦЭМ!$A$33:$A$776,$A122,СВЦЭМ!$B$33:$B$776,V$119)+'СЕТ СН'!$I$12+СВЦЭМ!$D$10+'СЕТ СН'!$I$5-'СЕТ СН'!$I$20</f>
        <v>3504.9064107200002</v>
      </c>
      <c r="W122" s="36">
        <f>SUMIFS(СВЦЭМ!$C$33:$C$776,СВЦЭМ!$A$33:$A$776,$A122,СВЦЭМ!$B$33:$B$776,W$119)+'СЕТ СН'!$I$12+СВЦЭМ!$D$10+'СЕТ СН'!$I$5-'СЕТ СН'!$I$20</f>
        <v>3516.4103389000002</v>
      </c>
      <c r="X122" s="36">
        <f>SUMIFS(СВЦЭМ!$C$33:$C$776,СВЦЭМ!$A$33:$A$776,$A122,СВЦЭМ!$B$33:$B$776,X$119)+'СЕТ СН'!$I$12+СВЦЭМ!$D$10+'СЕТ СН'!$I$5-'СЕТ СН'!$I$20</f>
        <v>3554.3451282300002</v>
      </c>
      <c r="Y122" s="36">
        <f>SUMIFS(СВЦЭМ!$C$33:$C$776,СВЦЭМ!$A$33:$A$776,$A122,СВЦЭМ!$B$33:$B$776,Y$119)+'СЕТ СН'!$I$12+СВЦЭМ!$D$10+'СЕТ СН'!$I$5-'СЕТ СН'!$I$20</f>
        <v>3587.9462415899998</v>
      </c>
    </row>
    <row r="123" spans="1:27" ht="15.75" x14ac:dyDescent="0.2">
      <c r="A123" s="35">
        <f t="shared" si="3"/>
        <v>44139</v>
      </c>
      <c r="B123" s="36">
        <f>SUMIFS(СВЦЭМ!$C$33:$C$776,СВЦЭМ!$A$33:$A$776,$A123,СВЦЭМ!$B$33:$B$776,B$119)+'СЕТ СН'!$I$12+СВЦЭМ!$D$10+'СЕТ СН'!$I$5-'СЕТ СН'!$I$20</f>
        <v>3578.7311480200001</v>
      </c>
      <c r="C123" s="36">
        <f>SUMIFS(СВЦЭМ!$C$33:$C$776,СВЦЭМ!$A$33:$A$776,$A123,СВЦЭМ!$B$33:$B$776,C$119)+'СЕТ СН'!$I$12+СВЦЭМ!$D$10+'СЕТ СН'!$I$5-'СЕТ СН'!$I$20</f>
        <v>3661.70385128</v>
      </c>
      <c r="D123" s="36">
        <f>SUMIFS(СВЦЭМ!$C$33:$C$776,СВЦЭМ!$A$33:$A$776,$A123,СВЦЭМ!$B$33:$B$776,D$119)+'СЕТ СН'!$I$12+СВЦЭМ!$D$10+'СЕТ СН'!$I$5-'СЕТ СН'!$I$20</f>
        <v>3725.2228384099999</v>
      </c>
      <c r="E123" s="36">
        <f>SUMIFS(СВЦЭМ!$C$33:$C$776,СВЦЭМ!$A$33:$A$776,$A123,СВЦЭМ!$B$33:$B$776,E$119)+'СЕТ СН'!$I$12+СВЦЭМ!$D$10+'СЕТ СН'!$I$5-'СЕТ СН'!$I$20</f>
        <v>3730.3350128800002</v>
      </c>
      <c r="F123" s="36">
        <f>SUMIFS(СВЦЭМ!$C$33:$C$776,СВЦЭМ!$A$33:$A$776,$A123,СВЦЭМ!$B$33:$B$776,F$119)+'СЕТ СН'!$I$12+СВЦЭМ!$D$10+'СЕТ СН'!$I$5-'СЕТ СН'!$I$20</f>
        <v>3722.3583833100001</v>
      </c>
      <c r="G123" s="36">
        <f>SUMIFS(СВЦЭМ!$C$33:$C$776,СВЦЭМ!$A$33:$A$776,$A123,СВЦЭМ!$B$33:$B$776,G$119)+'СЕТ СН'!$I$12+СВЦЭМ!$D$10+'СЕТ СН'!$I$5-'СЕТ СН'!$I$20</f>
        <v>3707.4003294599997</v>
      </c>
      <c r="H123" s="36">
        <f>SUMIFS(СВЦЭМ!$C$33:$C$776,СВЦЭМ!$A$33:$A$776,$A123,СВЦЭМ!$B$33:$B$776,H$119)+'СЕТ СН'!$I$12+СВЦЭМ!$D$10+'СЕТ СН'!$I$5-'СЕТ СН'!$I$20</f>
        <v>3682.3532823</v>
      </c>
      <c r="I123" s="36">
        <f>SUMIFS(СВЦЭМ!$C$33:$C$776,СВЦЭМ!$A$33:$A$776,$A123,СВЦЭМ!$B$33:$B$776,I$119)+'СЕТ СН'!$I$12+СВЦЭМ!$D$10+'СЕТ СН'!$I$5-'СЕТ СН'!$I$20</f>
        <v>3636.1209039699997</v>
      </c>
      <c r="J123" s="36">
        <f>SUMIFS(СВЦЭМ!$C$33:$C$776,СВЦЭМ!$A$33:$A$776,$A123,СВЦЭМ!$B$33:$B$776,J$119)+'СЕТ СН'!$I$12+СВЦЭМ!$D$10+'СЕТ СН'!$I$5-'СЕТ СН'!$I$20</f>
        <v>3603.2468265699999</v>
      </c>
      <c r="K123" s="36">
        <f>SUMIFS(СВЦЭМ!$C$33:$C$776,СВЦЭМ!$A$33:$A$776,$A123,СВЦЭМ!$B$33:$B$776,K$119)+'СЕТ СН'!$I$12+СВЦЭМ!$D$10+'СЕТ СН'!$I$5-'СЕТ СН'!$I$20</f>
        <v>3600.7510535500001</v>
      </c>
      <c r="L123" s="36">
        <f>SUMIFS(СВЦЭМ!$C$33:$C$776,СВЦЭМ!$A$33:$A$776,$A123,СВЦЭМ!$B$33:$B$776,L$119)+'СЕТ СН'!$I$12+СВЦЭМ!$D$10+'СЕТ СН'!$I$5-'СЕТ СН'!$I$20</f>
        <v>3574.7981229799998</v>
      </c>
      <c r="M123" s="36">
        <f>SUMIFS(СВЦЭМ!$C$33:$C$776,СВЦЭМ!$A$33:$A$776,$A123,СВЦЭМ!$B$33:$B$776,M$119)+'СЕТ СН'!$I$12+СВЦЭМ!$D$10+'СЕТ СН'!$I$5-'СЕТ СН'!$I$20</f>
        <v>3527.8398114000001</v>
      </c>
      <c r="N123" s="36">
        <f>SUMIFS(СВЦЭМ!$C$33:$C$776,СВЦЭМ!$A$33:$A$776,$A123,СВЦЭМ!$B$33:$B$776,N$119)+'СЕТ СН'!$I$12+СВЦЭМ!$D$10+'СЕТ СН'!$I$5-'СЕТ СН'!$I$20</f>
        <v>3509.64363774</v>
      </c>
      <c r="O123" s="36">
        <f>SUMIFS(СВЦЭМ!$C$33:$C$776,СВЦЭМ!$A$33:$A$776,$A123,СВЦЭМ!$B$33:$B$776,O$119)+'СЕТ СН'!$I$12+СВЦЭМ!$D$10+'СЕТ СН'!$I$5-'СЕТ СН'!$I$20</f>
        <v>3519.8844636599997</v>
      </c>
      <c r="P123" s="36">
        <f>SUMIFS(СВЦЭМ!$C$33:$C$776,СВЦЭМ!$A$33:$A$776,$A123,СВЦЭМ!$B$33:$B$776,P$119)+'СЕТ СН'!$I$12+СВЦЭМ!$D$10+'СЕТ СН'!$I$5-'СЕТ СН'!$I$20</f>
        <v>3541.962129</v>
      </c>
      <c r="Q123" s="36">
        <f>SUMIFS(СВЦЭМ!$C$33:$C$776,СВЦЭМ!$A$33:$A$776,$A123,СВЦЭМ!$B$33:$B$776,Q$119)+'СЕТ СН'!$I$12+СВЦЭМ!$D$10+'СЕТ СН'!$I$5-'СЕТ СН'!$I$20</f>
        <v>3543.1318012000002</v>
      </c>
      <c r="R123" s="36">
        <f>SUMIFS(СВЦЭМ!$C$33:$C$776,СВЦЭМ!$A$33:$A$776,$A123,СВЦЭМ!$B$33:$B$776,R$119)+'СЕТ СН'!$I$12+СВЦЭМ!$D$10+'СЕТ СН'!$I$5-'СЕТ СН'!$I$20</f>
        <v>3536.29395282</v>
      </c>
      <c r="S123" s="36">
        <f>SUMIFS(СВЦЭМ!$C$33:$C$776,СВЦЭМ!$A$33:$A$776,$A123,СВЦЭМ!$B$33:$B$776,S$119)+'СЕТ СН'!$I$12+СВЦЭМ!$D$10+'СЕТ СН'!$I$5-'СЕТ СН'!$I$20</f>
        <v>3525.81486559</v>
      </c>
      <c r="T123" s="36">
        <f>SUMIFS(СВЦЭМ!$C$33:$C$776,СВЦЭМ!$A$33:$A$776,$A123,СВЦЭМ!$B$33:$B$776,T$119)+'СЕТ СН'!$I$12+СВЦЭМ!$D$10+'СЕТ СН'!$I$5-'СЕТ СН'!$I$20</f>
        <v>3533.7817360899999</v>
      </c>
      <c r="U123" s="36">
        <f>SUMIFS(СВЦЭМ!$C$33:$C$776,СВЦЭМ!$A$33:$A$776,$A123,СВЦЭМ!$B$33:$B$776,U$119)+'СЕТ СН'!$I$12+СВЦЭМ!$D$10+'СЕТ СН'!$I$5-'СЕТ СН'!$I$20</f>
        <v>3534.0027472100001</v>
      </c>
      <c r="V123" s="36">
        <f>SUMIFS(СВЦЭМ!$C$33:$C$776,СВЦЭМ!$A$33:$A$776,$A123,СВЦЭМ!$B$33:$B$776,V$119)+'СЕТ СН'!$I$12+СВЦЭМ!$D$10+'СЕТ СН'!$I$5-'СЕТ СН'!$I$20</f>
        <v>3521.2380209399998</v>
      </c>
      <c r="W123" s="36">
        <f>SUMIFS(СВЦЭМ!$C$33:$C$776,СВЦЭМ!$A$33:$A$776,$A123,СВЦЭМ!$B$33:$B$776,W$119)+'СЕТ СН'!$I$12+СВЦЭМ!$D$10+'СЕТ СН'!$I$5-'СЕТ СН'!$I$20</f>
        <v>3520.9149316200001</v>
      </c>
      <c r="X123" s="36">
        <f>SUMIFS(СВЦЭМ!$C$33:$C$776,СВЦЭМ!$A$33:$A$776,$A123,СВЦЭМ!$B$33:$B$776,X$119)+'СЕТ СН'!$I$12+СВЦЭМ!$D$10+'СЕТ СН'!$I$5-'СЕТ СН'!$I$20</f>
        <v>3523.6002241599999</v>
      </c>
      <c r="Y123" s="36">
        <f>SUMIFS(СВЦЭМ!$C$33:$C$776,СВЦЭМ!$A$33:$A$776,$A123,СВЦЭМ!$B$33:$B$776,Y$119)+'СЕТ СН'!$I$12+СВЦЭМ!$D$10+'СЕТ СН'!$I$5-'СЕТ СН'!$I$20</f>
        <v>3552.9837710000002</v>
      </c>
    </row>
    <row r="124" spans="1:27" ht="15.75" x14ac:dyDescent="0.2">
      <c r="A124" s="35">
        <f t="shared" si="3"/>
        <v>44140</v>
      </c>
      <c r="B124" s="36">
        <f>SUMIFS(СВЦЭМ!$C$33:$C$776,СВЦЭМ!$A$33:$A$776,$A124,СВЦЭМ!$B$33:$B$776,B$119)+'СЕТ СН'!$I$12+СВЦЭМ!$D$10+'СЕТ СН'!$I$5-'СЕТ СН'!$I$20</f>
        <v>3542.8375715900002</v>
      </c>
      <c r="C124" s="36">
        <f>SUMIFS(СВЦЭМ!$C$33:$C$776,СВЦЭМ!$A$33:$A$776,$A124,СВЦЭМ!$B$33:$B$776,C$119)+'СЕТ СН'!$I$12+СВЦЭМ!$D$10+'СЕТ СН'!$I$5-'СЕТ СН'!$I$20</f>
        <v>3617.1625821100001</v>
      </c>
      <c r="D124" s="36">
        <f>SUMIFS(СВЦЭМ!$C$33:$C$776,СВЦЭМ!$A$33:$A$776,$A124,СВЦЭМ!$B$33:$B$776,D$119)+'СЕТ СН'!$I$12+СВЦЭМ!$D$10+'СЕТ СН'!$I$5-'СЕТ СН'!$I$20</f>
        <v>3669.5807716300001</v>
      </c>
      <c r="E124" s="36">
        <f>SUMIFS(СВЦЭМ!$C$33:$C$776,СВЦЭМ!$A$33:$A$776,$A124,СВЦЭМ!$B$33:$B$776,E$119)+'СЕТ СН'!$I$12+СВЦЭМ!$D$10+'СЕТ СН'!$I$5-'СЕТ СН'!$I$20</f>
        <v>3669.8386038799999</v>
      </c>
      <c r="F124" s="36">
        <f>SUMIFS(СВЦЭМ!$C$33:$C$776,СВЦЭМ!$A$33:$A$776,$A124,СВЦЭМ!$B$33:$B$776,F$119)+'СЕТ СН'!$I$12+СВЦЭМ!$D$10+'СЕТ СН'!$I$5-'СЕТ СН'!$I$20</f>
        <v>3673.7864087600001</v>
      </c>
      <c r="G124" s="36">
        <f>SUMIFS(СВЦЭМ!$C$33:$C$776,СВЦЭМ!$A$33:$A$776,$A124,СВЦЭМ!$B$33:$B$776,G$119)+'СЕТ СН'!$I$12+СВЦЭМ!$D$10+'СЕТ СН'!$I$5-'СЕТ СН'!$I$20</f>
        <v>3665.3919794100002</v>
      </c>
      <c r="H124" s="36">
        <f>SUMIFS(СВЦЭМ!$C$33:$C$776,СВЦЭМ!$A$33:$A$776,$A124,СВЦЭМ!$B$33:$B$776,H$119)+'СЕТ СН'!$I$12+СВЦЭМ!$D$10+'СЕТ СН'!$I$5-'СЕТ СН'!$I$20</f>
        <v>3647.6039366800001</v>
      </c>
      <c r="I124" s="36">
        <f>SUMIFS(СВЦЭМ!$C$33:$C$776,СВЦЭМ!$A$33:$A$776,$A124,СВЦЭМ!$B$33:$B$776,I$119)+'СЕТ СН'!$I$12+СВЦЭМ!$D$10+'СЕТ СН'!$I$5-'СЕТ СН'!$I$20</f>
        <v>3660.0131446199998</v>
      </c>
      <c r="J124" s="36">
        <f>SUMIFS(СВЦЭМ!$C$33:$C$776,СВЦЭМ!$A$33:$A$776,$A124,СВЦЭМ!$B$33:$B$776,J$119)+'СЕТ СН'!$I$12+СВЦЭМ!$D$10+'СЕТ СН'!$I$5-'СЕТ СН'!$I$20</f>
        <v>3645.6821210099997</v>
      </c>
      <c r="K124" s="36">
        <f>SUMIFS(СВЦЭМ!$C$33:$C$776,СВЦЭМ!$A$33:$A$776,$A124,СВЦЭМ!$B$33:$B$776,K$119)+'СЕТ СН'!$I$12+СВЦЭМ!$D$10+'СЕТ СН'!$I$5-'СЕТ СН'!$I$20</f>
        <v>3640.0036381099999</v>
      </c>
      <c r="L124" s="36">
        <f>SUMIFS(СВЦЭМ!$C$33:$C$776,СВЦЭМ!$A$33:$A$776,$A124,СВЦЭМ!$B$33:$B$776,L$119)+'СЕТ СН'!$I$12+СВЦЭМ!$D$10+'СЕТ СН'!$I$5-'СЕТ СН'!$I$20</f>
        <v>3624.5962365</v>
      </c>
      <c r="M124" s="36">
        <f>SUMIFS(СВЦЭМ!$C$33:$C$776,СВЦЭМ!$A$33:$A$776,$A124,СВЦЭМ!$B$33:$B$776,M$119)+'СЕТ СН'!$I$12+СВЦЭМ!$D$10+'СЕТ СН'!$I$5-'СЕТ СН'!$I$20</f>
        <v>3575.98921789</v>
      </c>
      <c r="N124" s="36">
        <f>SUMIFS(СВЦЭМ!$C$33:$C$776,СВЦЭМ!$A$33:$A$776,$A124,СВЦЭМ!$B$33:$B$776,N$119)+'СЕТ СН'!$I$12+СВЦЭМ!$D$10+'СЕТ СН'!$I$5-'СЕТ СН'!$I$20</f>
        <v>3548.2860230400001</v>
      </c>
      <c r="O124" s="36">
        <f>SUMIFS(СВЦЭМ!$C$33:$C$776,СВЦЭМ!$A$33:$A$776,$A124,СВЦЭМ!$B$33:$B$776,O$119)+'СЕТ СН'!$I$12+СВЦЭМ!$D$10+'СЕТ СН'!$I$5-'СЕТ СН'!$I$20</f>
        <v>3555.9663788600001</v>
      </c>
      <c r="P124" s="36">
        <f>SUMIFS(СВЦЭМ!$C$33:$C$776,СВЦЭМ!$A$33:$A$776,$A124,СВЦЭМ!$B$33:$B$776,P$119)+'СЕТ СН'!$I$12+СВЦЭМ!$D$10+'СЕТ СН'!$I$5-'СЕТ СН'!$I$20</f>
        <v>3561.7772499399998</v>
      </c>
      <c r="Q124" s="36">
        <f>SUMIFS(СВЦЭМ!$C$33:$C$776,СВЦЭМ!$A$33:$A$776,$A124,СВЦЭМ!$B$33:$B$776,Q$119)+'СЕТ СН'!$I$12+СВЦЭМ!$D$10+'СЕТ СН'!$I$5-'СЕТ СН'!$I$20</f>
        <v>3565.2920110499999</v>
      </c>
      <c r="R124" s="36">
        <f>SUMIFS(СВЦЭМ!$C$33:$C$776,СВЦЭМ!$A$33:$A$776,$A124,СВЦЭМ!$B$33:$B$776,R$119)+'СЕТ СН'!$I$12+СВЦЭМ!$D$10+'СЕТ СН'!$I$5-'СЕТ СН'!$I$20</f>
        <v>3557.83440066</v>
      </c>
      <c r="S124" s="36">
        <f>SUMIFS(СВЦЭМ!$C$33:$C$776,СВЦЭМ!$A$33:$A$776,$A124,СВЦЭМ!$B$33:$B$776,S$119)+'СЕТ СН'!$I$12+СВЦЭМ!$D$10+'СЕТ СН'!$I$5-'СЕТ СН'!$I$20</f>
        <v>3549.9350234399999</v>
      </c>
      <c r="T124" s="36">
        <f>SUMIFS(СВЦЭМ!$C$33:$C$776,СВЦЭМ!$A$33:$A$776,$A124,СВЦЭМ!$B$33:$B$776,T$119)+'СЕТ СН'!$I$12+СВЦЭМ!$D$10+'СЕТ СН'!$I$5-'СЕТ СН'!$I$20</f>
        <v>3497.6823578899998</v>
      </c>
      <c r="U124" s="36">
        <f>SUMIFS(СВЦЭМ!$C$33:$C$776,СВЦЭМ!$A$33:$A$776,$A124,СВЦЭМ!$B$33:$B$776,U$119)+'СЕТ СН'!$I$12+СВЦЭМ!$D$10+'СЕТ СН'!$I$5-'СЕТ СН'!$I$20</f>
        <v>3493.5555255999998</v>
      </c>
      <c r="V124" s="36">
        <f>SUMIFS(СВЦЭМ!$C$33:$C$776,СВЦЭМ!$A$33:$A$776,$A124,СВЦЭМ!$B$33:$B$776,V$119)+'СЕТ СН'!$I$12+СВЦЭМ!$D$10+'СЕТ СН'!$I$5-'СЕТ СН'!$I$20</f>
        <v>3515.1012079100001</v>
      </c>
      <c r="W124" s="36">
        <f>SUMIFS(СВЦЭМ!$C$33:$C$776,СВЦЭМ!$A$33:$A$776,$A124,СВЦЭМ!$B$33:$B$776,W$119)+'СЕТ СН'!$I$12+СВЦЭМ!$D$10+'СЕТ СН'!$I$5-'СЕТ СН'!$I$20</f>
        <v>3549.2041511500001</v>
      </c>
      <c r="X124" s="36">
        <f>SUMIFS(СВЦЭМ!$C$33:$C$776,СВЦЭМ!$A$33:$A$776,$A124,СВЦЭМ!$B$33:$B$776,X$119)+'СЕТ СН'!$I$12+СВЦЭМ!$D$10+'СЕТ СН'!$I$5-'СЕТ СН'!$I$20</f>
        <v>3561.4110807799998</v>
      </c>
      <c r="Y124" s="36">
        <f>SUMIFS(СВЦЭМ!$C$33:$C$776,СВЦЭМ!$A$33:$A$776,$A124,СВЦЭМ!$B$33:$B$776,Y$119)+'СЕТ СН'!$I$12+СВЦЭМ!$D$10+'СЕТ СН'!$I$5-'СЕТ СН'!$I$20</f>
        <v>3600.4266567099999</v>
      </c>
    </row>
    <row r="125" spans="1:27" ht="15.75" x14ac:dyDescent="0.2">
      <c r="A125" s="35">
        <f t="shared" si="3"/>
        <v>44141</v>
      </c>
      <c r="B125" s="36">
        <f>SUMIFS(СВЦЭМ!$C$33:$C$776,СВЦЭМ!$A$33:$A$776,$A125,СВЦЭМ!$B$33:$B$776,B$119)+'СЕТ СН'!$I$12+СВЦЭМ!$D$10+'СЕТ СН'!$I$5-'СЕТ СН'!$I$20</f>
        <v>3579.8249393799997</v>
      </c>
      <c r="C125" s="36">
        <f>SUMIFS(СВЦЭМ!$C$33:$C$776,СВЦЭМ!$A$33:$A$776,$A125,СВЦЭМ!$B$33:$B$776,C$119)+'СЕТ СН'!$I$12+СВЦЭМ!$D$10+'СЕТ СН'!$I$5-'СЕТ СН'!$I$20</f>
        <v>3652.1013538299999</v>
      </c>
      <c r="D125" s="36">
        <f>SUMIFS(СВЦЭМ!$C$33:$C$776,СВЦЭМ!$A$33:$A$776,$A125,СВЦЭМ!$B$33:$B$776,D$119)+'СЕТ СН'!$I$12+СВЦЭМ!$D$10+'СЕТ СН'!$I$5-'СЕТ СН'!$I$20</f>
        <v>3709.6689437599998</v>
      </c>
      <c r="E125" s="36">
        <f>SUMIFS(СВЦЭМ!$C$33:$C$776,СВЦЭМ!$A$33:$A$776,$A125,СВЦЭМ!$B$33:$B$776,E$119)+'СЕТ СН'!$I$12+СВЦЭМ!$D$10+'СЕТ СН'!$I$5-'СЕТ СН'!$I$20</f>
        <v>3712.1690604099999</v>
      </c>
      <c r="F125" s="36">
        <f>SUMIFS(СВЦЭМ!$C$33:$C$776,СВЦЭМ!$A$33:$A$776,$A125,СВЦЭМ!$B$33:$B$776,F$119)+'СЕТ СН'!$I$12+СВЦЭМ!$D$10+'СЕТ СН'!$I$5-'СЕТ СН'!$I$20</f>
        <v>3715.0554551099999</v>
      </c>
      <c r="G125" s="36">
        <f>SUMIFS(СВЦЭМ!$C$33:$C$776,СВЦЭМ!$A$33:$A$776,$A125,СВЦЭМ!$B$33:$B$776,G$119)+'СЕТ СН'!$I$12+СВЦЭМ!$D$10+'СЕТ СН'!$I$5-'СЕТ СН'!$I$20</f>
        <v>3703.9859179</v>
      </c>
      <c r="H125" s="36">
        <f>SUMIFS(СВЦЭМ!$C$33:$C$776,СВЦЭМ!$A$33:$A$776,$A125,СВЦЭМ!$B$33:$B$776,H$119)+'СЕТ СН'!$I$12+СВЦЭМ!$D$10+'СЕТ СН'!$I$5-'СЕТ СН'!$I$20</f>
        <v>3677.4629565099999</v>
      </c>
      <c r="I125" s="36">
        <f>SUMIFS(СВЦЭМ!$C$33:$C$776,СВЦЭМ!$A$33:$A$776,$A125,СВЦЭМ!$B$33:$B$776,I$119)+'СЕТ СН'!$I$12+СВЦЭМ!$D$10+'СЕТ СН'!$I$5-'СЕТ СН'!$I$20</f>
        <v>3681.4909598700001</v>
      </c>
      <c r="J125" s="36">
        <f>SUMIFS(СВЦЭМ!$C$33:$C$776,СВЦЭМ!$A$33:$A$776,$A125,СВЦЭМ!$B$33:$B$776,J$119)+'СЕТ СН'!$I$12+СВЦЭМ!$D$10+'СЕТ СН'!$I$5-'СЕТ СН'!$I$20</f>
        <v>3674.9240245800002</v>
      </c>
      <c r="K125" s="36">
        <f>SUMIFS(СВЦЭМ!$C$33:$C$776,СВЦЭМ!$A$33:$A$776,$A125,СВЦЭМ!$B$33:$B$776,K$119)+'СЕТ СН'!$I$12+СВЦЭМ!$D$10+'СЕТ СН'!$I$5-'СЕТ СН'!$I$20</f>
        <v>3662.83124808</v>
      </c>
      <c r="L125" s="36">
        <f>SUMIFS(СВЦЭМ!$C$33:$C$776,СВЦЭМ!$A$33:$A$776,$A125,СВЦЭМ!$B$33:$B$776,L$119)+'СЕТ СН'!$I$12+СВЦЭМ!$D$10+'СЕТ СН'!$I$5-'СЕТ СН'!$I$20</f>
        <v>3642.1890099399998</v>
      </c>
      <c r="M125" s="36">
        <f>SUMIFS(СВЦЭМ!$C$33:$C$776,СВЦЭМ!$A$33:$A$776,$A125,СВЦЭМ!$B$33:$B$776,M$119)+'СЕТ СН'!$I$12+СВЦЭМ!$D$10+'СЕТ СН'!$I$5-'СЕТ СН'!$I$20</f>
        <v>3609.32565462</v>
      </c>
      <c r="N125" s="36">
        <f>SUMIFS(СВЦЭМ!$C$33:$C$776,СВЦЭМ!$A$33:$A$776,$A125,СВЦЭМ!$B$33:$B$776,N$119)+'СЕТ СН'!$I$12+СВЦЭМ!$D$10+'СЕТ СН'!$I$5-'СЕТ СН'!$I$20</f>
        <v>3565.12849134</v>
      </c>
      <c r="O125" s="36">
        <f>SUMIFS(СВЦЭМ!$C$33:$C$776,СВЦЭМ!$A$33:$A$776,$A125,СВЦЭМ!$B$33:$B$776,O$119)+'СЕТ СН'!$I$12+СВЦЭМ!$D$10+'СЕТ СН'!$I$5-'СЕТ СН'!$I$20</f>
        <v>3554.1805467599997</v>
      </c>
      <c r="P125" s="36">
        <f>SUMIFS(СВЦЭМ!$C$33:$C$776,СВЦЭМ!$A$33:$A$776,$A125,СВЦЭМ!$B$33:$B$776,P$119)+'СЕТ СН'!$I$12+СВЦЭМ!$D$10+'СЕТ СН'!$I$5-'СЕТ СН'!$I$20</f>
        <v>3563.39485156</v>
      </c>
      <c r="Q125" s="36">
        <f>SUMIFS(СВЦЭМ!$C$33:$C$776,СВЦЭМ!$A$33:$A$776,$A125,СВЦЭМ!$B$33:$B$776,Q$119)+'СЕТ СН'!$I$12+СВЦЭМ!$D$10+'СЕТ СН'!$I$5-'СЕТ СН'!$I$20</f>
        <v>3574.3953303399999</v>
      </c>
      <c r="R125" s="36">
        <f>SUMIFS(СВЦЭМ!$C$33:$C$776,СВЦЭМ!$A$33:$A$776,$A125,СВЦЭМ!$B$33:$B$776,R$119)+'СЕТ СН'!$I$12+СВЦЭМ!$D$10+'СЕТ СН'!$I$5-'СЕТ СН'!$I$20</f>
        <v>3568.2509166499999</v>
      </c>
      <c r="S125" s="36">
        <f>SUMIFS(СВЦЭМ!$C$33:$C$776,СВЦЭМ!$A$33:$A$776,$A125,СВЦЭМ!$B$33:$B$776,S$119)+'СЕТ СН'!$I$12+СВЦЭМ!$D$10+'СЕТ СН'!$I$5-'СЕТ СН'!$I$20</f>
        <v>3559.6674509599998</v>
      </c>
      <c r="T125" s="36">
        <f>SUMIFS(СВЦЭМ!$C$33:$C$776,СВЦЭМ!$A$33:$A$776,$A125,СВЦЭМ!$B$33:$B$776,T$119)+'СЕТ СН'!$I$12+СВЦЭМ!$D$10+'СЕТ СН'!$I$5-'СЕТ СН'!$I$20</f>
        <v>3521.2472512300001</v>
      </c>
      <c r="U125" s="36">
        <f>SUMIFS(СВЦЭМ!$C$33:$C$776,СВЦЭМ!$A$33:$A$776,$A125,СВЦЭМ!$B$33:$B$776,U$119)+'СЕТ СН'!$I$12+СВЦЭМ!$D$10+'СЕТ СН'!$I$5-'СЕТ СН'!$I$20</f>
        <v>3520.94454894</v>
      </c>
      <c r="V125" s="36">
        <f>SUMIFS(СВЦЭМ!$C$33:$C$776,СВЦЭМ!$A$33:$A$776,$A125,СВЦЭМ!$B$33:$B$776,V$119)+'СЕТ СН'!$I$12+СВЦЭМ!$D$10+'СЕТ СН'!$I$5-'СЕТ СН'!$I$20</f>
        <v>3531.1211728399999</v>
      </c>
      <c r="W125" s="36">
        <f>SUMIFS(СВЦЭМ!$C$33:$C$776,СВЦЭМ!$A$33:$A$776,$A125,СВЦЭМ!$B$33:$B$776,W$119)+'СЕТ СН'!$I$12+СВЦЭМ!$D$10+'СЕТ СН'!$I$5-'СЕТ СН'!$I$20</f>
        <v>3565.5599294399999</v>
      </c>
      <c r="X125" s="36">
        <f>SUMIFS(СВЦЭМ!$C$33:$C$776,СВЦЭМ!$A$33:$A$776,$A125,СВЦЭМ!$B$33:$B$776,X$119)+'СЕТ СН'!$I$12+СВЦЭМ!$D$10+'СЕТ СН'!$I$5-'СЕТ СН'!$I$20</f>
        <v>3577.1697380999999</v>
      </c>
      <c r="Y125" s="36">
        <f>SUMIFS(СВЦЭМ!$C$33:$C$776,СВЦЭМ!$A$33:$A$776,$A125,СВЦЭМ!$B$33:$B$776,Y$119)+'СЕТ СН'!$I$12+СВЦЭМ!$D$10+'СЕТ СН'!$I$5-'СЕТ СН'!$I$20</f>
        <v>3602.7536438799998</v>
      </c>
    </row>
    <row r="126" spans="1:27" ht="15.75" x14ac:dyDescent="0.2">
      <c r="A126" s="35">
        <f t="shared" si="3"/>
        <v>44142</v>
      </c>
      <c r="B126" s="36">
        <f>SUMIFS(СВЦЭМ!$C$33:$C$776,СВЦЭМ!$A$33:$A$776,$A126,СВЦЭМ!$B$33:$B$776,B$119)+'СЕТ СН'!$I$12+СВЦЭМ!$D$10+'СЕТ СН'!$I$5-'СЕТ СН'!$I$20</f>
        <v>3606.01486174</v>
      </c>
      <c r="C126" s="36">
        <f>SUMIFS(СВЦЭМ!$C$33:$C$776,СВЦЭМ!$A$33:$A$776,$A126,СВЦЭМ!$B$33:$B$776,C$119)+'СЕТ СН'!$I$12+СВЦЭМ!$D$10+'СЕТ СН'!$I$5-'СЕТ СН'!$I$20</f>
        <v>3676.7976684800001</v>
      </c>
      <c r="D126" s="36">
        <f>SUMIFS(СВЦЭМ!$C$33:$C$776,СВЦЭМ!$A$33:$A$776,$A126,СВЦЭМ!$B$33:$B$776,D$119)+'СЕТ СН'!$I$12+СВЦЭМ!$D$10+'СЕТ СН'!$I$5-'СЕТ СН'!$I$20</f>
        <v>3741.3082140799997</v>
      </c>
      <c r="E126" s="36">
        <f>SUMIFS(СВЦЭМ!$C$33:$C$776,СВЦЭМ!$A$33:$A$776,$A126,СВЦЭМ!$B$33:$B$776,E$119)+'СЕТ СН'!$I$12+СВЦЭМ!$D$10+'СЕТ СН'!$I$5-'СЕТ СН'!$I$20</f>
        <v>3753.5131327999998</v>
      </c>
      <c r="F126" s="36">
        <f>SUMIFS(СВЦЭМ!$C$33:$C$776,СВЦЭМ!$A$33:$A$776,$A126,СВЦЭМ!$B$33:$B$776,F$119)+'СЕТ СН'!$I$12+СВЦЭМ!$D$10+'СЕТ СН'!$I$5-'СЕТ СН'!$I$20</f>
        <v>3745.01810991</v>
      </c>
      <c r="G126" s="36">
        <f>SUMIFS(СВЦЭМ!$C$33:$C$776,СВЦЭМ!$A$33:$A$776,$A126,СВЦЭМ!$B$33:$B$776,G$119)+'СЕТ СН'!$I$12+СВЦЭМ!$D$10+'СЕТ СН'!$I$5-'СЕТ СН'!$I$20</f>
        <v>3733.6254159099999</v>
      </c>
      <c r="H126" s="36">
        <f>SUMIFS(СВЦЭМ!$C$33:$C$776,СВЦЭМ!$A$33:$A$776,$A126,СВЦЭМ!$B$33:$B$776,H$119)+'СЕТ СН'!$I$12+СВЦЭМ!$D$10+'СЕТ СН'!$I$5-'СЕТ СН'!$I$20</f>
        <v>3717.24756454</v>
      </c>
      <c r="I126" s="36">
        <f>SUMIFS(СВЦЭМ!$C$33:$C$776,СВЦЭМ!$A$33:$A$776,$A126,СВЦЭМ!$B$33:$B$776,I$119)+'СЕТ СН'!$I$12+СВЦЭМ!$D$10+'СЕТ СН'!$I$5-'СЕТ СН'!$I$20</f>
        <v>3670.6070688600003</v>
      </c>
      <c r="J126" s="36">
        <f>SUMIFS(СВЦЭМ!$C$33:$C$776,СВЦЭМ!$A$33:$A$776,$A126,СВЦЭМ!$B$33:$B$776,J$119)+'СЕТ СН'!$I$12+СВЦЭМ!$D$10+'СЕТ СН'!$I$5-'СЕТ СН'!$I$20</f>
        <v>3632.98466383</v>
      </c>
      <c r="K126" s="36">
        <f>SUMIFS(СВЦЭМ!$C$33:$C$776,СВЦЭМ!$A$33:$A$776,$A126,СВЦЭМ!$B$33:$B$776,K$119)+'СЕТ СН'!$I$12+СВЦЭМ!$D$10+'СЕТ СН'!$I$5-'СЕТ СН'!$I$20</f>
        <v>3609.3794802299999</v>
      </c>
      <c r="L126" s="36">
        <f>SUMIFS(СВЦЭМ!$C$33:$C$776,СВЦЭМ!$A$33:$A$776,$A126,СВЦЭМ!$B$33:$B$776,L$119)+'СЕТ СН'!$I$12+СВЦЭМ!$D$10+'СЕТ СН'!$I$5-'СЕТ СН'!$I$20</f>
        <v>3581.5793389</v>
      </c>
      <c r="M126" s="36">
        <f>SUMIFS(СВЦЭМ!$C$33:$C$776,СВЦЭМ!$A$33:$A$776,$A126,СВЦЭМ!$B$33:$B$776,M$119)+'СЕТ СН'!$I$12+СВЦЭМ!$D$10+'СЕТ СН'!$I$5-'СЕТ СН'!$I$20</f>
        <v>3540.7809655299998</v>
      </c>
      <c r="N126" s="36">
        <f>SUMIFS(СВЦЭМ!$C$33:$C$776,СВЦЭМ!$A$33:$A$776,$A126,СВЦЭМ!$B$33:$B$776,N$119)+'СЕТ СН'!$I$12+СВЦЭМ!$D$10+'СЕТ СН'!$I$5-'СЕТ СН'!$I$20</f>
        <v>3524.8720438700002</v>
      </c>
      <c r="O126" s="36">
        <f>SUMIFS(СВЦЭМ!$C$33:$C$776,СВЦЭМ!$A$33:$A$776,$A126,СВЦЭМ!$B$33:$B$776,O$119)+'СЕТ СН'!$I$12+СВЦЭМ!$D$10+'СЕТ СН'!$I$5-'СЕТ СН'!$I$20</f>
        <v>3537.9675907800001</v>
      </c>
      <c r="P126" s="36">
        <f>SUMIFS(СВЦЭМ!$C$33:$C$776,СВЦЭМ!$A$33:$A$776,$A126,СВЦЭМ!$B$33:$B$776,P$119)+'СЕТ СН'!$I$12+СВЦЭМ!$D$10+'СЕТ СН'!$I$5-'СЕТ СН'!$I$20</f>
        <v>3542.12568431</v>
      </c>
      <c r="Q126" s="36">
        <f>SUMIFS(СВЦЭМ!$C$33:$C$776,СВЦЭМ!$A$33:$A$776,$A126,СВЦЭМ!$B$33:$B$776,Q$119)+'СЕТ СН'!$I$12+СВЦЭМ!$D$10+'СЕТ СН'!$I$5-'СЕТ СН'!$I$20</f>
        <v>3534.2545487799998</v>
      </c>
      <c r="R126" s="36">
        <f>SUMIFS(СВЦЭМ!$C$33:$C$776,СВЦЭМ!$A$33:$A$776,$A126,СВЦЭМ!$B$33:$B$776,R$119)+'СЕТ СН'!$I$12+СВЦЭМ!$D$10+'СЕТ СН'!$I$5-'СЕТ СН'!$I$20</f>
        <v>3522.64411492</v>
      </c>
      <c r="S126" s="36">
        <f>SUMIFS(СВЦЭМ!$C$33:$C$776,СВЦЭМ!$A$33:$A$776,$A126,СВЦЭМ!$B$33:$B$776,S$119)+'СЕТ СН'!$I$12+СВЦЭМ!$D$10+'СЕТ СН'!$I$5-'СЕТ СН'!$I$20</f>
        <v>3519.6263965500002</v>
      </c>
      <c r="T126" s="36">
        <f>SUMIFS(СВЦЭМ!$C$33:$C$776,СВЦЭМ!$A$33:$A$776,$A126,СВЦЭМ!$B$33:$B$776,T$119)+'СЕТ СН'!$I$12+СВЦЭМ!$D$10+'СЕТ СН'!$I$5-'СЕТ СН'!$I$20</f>
        <v>3498.6580018599998</v>
      </c>
      <c r="U126" s="36">
        <f>SUMIFS(СВЦЭМ!$C$33:$C$776,СВЦЭМ!$A$33:$A$776,$A126,СВЦЭМ!$B$33:$B$776,U$119)+'СЕТ СН'!$I$12+СВЦЭМ!$D$10+'СЕТ СН'!$I$5-'СЕТ СН'!$I$20</f>
        <v>3503.12321991</v>
      </c>
      <c r="V126" s="36">
        <f>SUMIFS(СВЦЭМ!$C$33:$C$776,СВЦЭМ!$A$33:$A$776,$A126,СВЦЭМ!$B$33:$B$776,V$119)+'СЕТ СН'!$I$12+СВЦЭМ!$D$10+'СЕТ СН'!$I$5-'СЕТ СН'!$I$20</f>
        <v>3515.87687925</v>
      </c>
      <c r="W126" s="36">
        <f>SUMIFS(СВЦЭМ!$C$33:$C$776,СВЦЭМ!$A$33:$A$776,$A126,СВЦЭМ!$B$33:$B$776,W$119)+'СЕТ СН'!$I$12+СВЦЭМ!$D$10+'СЕТ СН'!$I$5-'СЕТ СН'!$I$20</f>
        <v>3524.28067831</v>
      </c>
      <c r="X126" s="36">
        <f>SUMIFS(СВЦЭМ!$C$33:$C$776,СВЦЭМ!$A$33:$A$776,$A126,СВЦЭМ!$B$33:$B$776,X$119)+'СЕТ СН'!$I$12+СВЦЭМ!$D$10+'СЕТ СН'!$I$5-'СЕТ СН'!$I$20</f>
        <v>3533.7284796100002</v>
      </c>
      <c r="Y126" s="36">
        <f>SUMIFS(СВЦЭМ!$C$33:$C$776,СВЦЭМ!$A$33:$A$776,$A126,СВЦЭМ!$B$33:$B$776,Y$119)+'СЕТ СН'!$I$12+СВЦЭМ!$D$10+'СЕТ СН'!$I$5-'СЕТ СН'!$I$20</f>
        <v>3564.7264503199999</v>
      </c>
    </row>
    <row r="127" spans="1:27" ht="15.75" x14ac:dyDescent="0.2">
      <c r="A127" s="35">
        <f t="shared" si="3"/>
        <v>44143</v>
      </c>
      <c r="B127" s="36">
        <f>SUMIFS(СВЦЭМ!$C$33:$C$776,СВЦЭМ!$A$33:$A$776,$A127,СВЦЭМ!$B$33:$B$776,B$119)+'СЕТ СН'!$I$12+СВЦЭМ!$D$10+'СЕТ СН'!$I$5-'СЕТ СН'!$I$20</f>
        <v>3609.2943668299999</v>
      </c>
      <c r="C127" s="36">
        <f>SUMIFS(СВЦЭМ!$C$33:$C$776,СВЦЭМ!$A$33:$A$776,$A127,СВЦЭМ!$B$33:$B$776,C$119)+'СЕТ СН'!$I$12+СВЦЭМ!$D$10+'СЕТ СН'!$I$5-'СЕТ СН'!$I$20</f>
        <v>3690.83852875</v>
      </c>
      <c r="D127" s="36">
        <f>SUMIFS(СВЦЭМ!$C$33:$C$776,СВЦЭМ!$A$33:$A$776,$A127,СВЦЭМ!$B$33:$B$776,D$119)+'СЕТ СН'!$I$12+СВЦЭМ!$D$10+'СЕТ СН'!$I$5-'СЕТ СН'!$I$20</f>
        <v>3754.8150776100001</v>
      </c>
      <c r="E127" s="36">
        <f>SUMIFS(СВЦЭМ!$C$33:$C$776,СВЦЭМ!$A$33:$A$776,$A127,СВЦЭМ!$B$33:$B$776,E$119)+'СЕТ СН'!$I$12+СВЦЭМ!$D$10+'СЕТ СН'!$I$5-'СЕТ СН'!$I$20</f>
        <v>3768.6700211400002</v>
      </c>
      <c r="F127" s="36">
        <f>SUMIFS(СВЦЭМ!$C$33:$C$776,СВЦЭМ!$A$33:$A$776,$A127,СВЦЭМ!$B$33:$B$776,F$119)+'СЕТ СН'!$I$12+СВЦЭМ!$D$10+'СЕТ СН'!$I$5-'СЕТ СН'!$I$20</f>
        <v>3765.0774089199999</v>
      </c>
      <c r="G127" s="36">
        <f>SUMIFS(СВЦЭМ!$C$33:$C$776,СВЦЭМ!$A$33:$A$776,$A127,СВЦЭМ!$B$33:$B$776,G$119)+'СЕТ СН'!$I$12+СВЦЭМ!$D$10+'СЕТ СН'!$I$5-'СЕТ СН'!$I$20</f>
        <v>3763.7866855499997</v>
      </c>
      <c r="H127" s="36">
        <f>SUMIFS(СВЦЭМ!$C$33:$C$776,СВЦЭМ!$A$33:$A$776,$A127,СВЦЭМ!$B$33:$B$776,H$119)+'СЕТ СН'!$I$12+СВЦЭМ!$D$10+'СЕТ СН'!$I$5-'СЕТ СН'!$I$20</f>
        <v>3747.4721611999998</v>
      </c>
      <c r="I127" s="36">
        <f>SUMIFS(СВЦЭМ!$C$33:$C$776,СВЦЭМ!$A$33:$A$776,$A127,СВЦЭМ!$B$33:$B$776,I$119)+'СЕТ СН'!$I$12+СВЦЭМ!$D$10+'СЕТ СН'!$I$5-'СЕТ СН'!$I$20</f>
        <v>3716.2301989100001</v>
      </c>
      <c r="J127" s="36">
        <f>SUMIFS(СВЦЭМ!$C$33:$C$776,СВЦЭМ!$A$33:$A$776,$A127,СВЦЭМ!$B$33:$B$776,J$119)+'СЕТ СН'!$I$12+СВЦЭМ!$D$10+'СЕТ СН'!$I$5-'СЕТ СН'!$I$20</f>
        <v>3674.7628503300002</v>
      </c>
      <c r="K127" s="36">
        <f>SUMIFS(СВЦЭМ!$C$33:$C$776,СВЦЭМ!$A$33:$A$776,$A127,СВЦЭМ!$B$33:$B$776,K$119)+'СЕТ СН'!$I$12+СВЦЭМ!$D$10+'СЕТ СН'!$I$5-'СЕТ СН'!$I$20</f>
        <v>3637.4294293799999</v>
      </c>
      <c r="L127" s="36">
        <f>SUMIFS(СВЦЭМ!$C$33:$C$776,СВЦЭМ!$A$33:$A$776,$A127,СВЦЭМ!$B$33:$B$776,L$119)+'СЕТ СН'!$I$12+СВЦЭМ!$D$10+'СЕТ СН'!$I$5-'СЕТ СН'!$I$20</f>
        <v>3590.26439665</v>
      </c>
      <c r="M127" s="36">
        <f>SUMIFS(СВЦЭМ!$C$33:$C$776,СВЦЭМ!$A$33:$A$776,$A127,СВЦЭМ!$B$33:$B$776,M$119)+'СЕТ СН'!$I$12+СВЦЭМ!$D$10+'СЕТ СН'!$I$5-'СЕТ СН'!$I$20</f>
        <v>3553.6131819399998</v>
      </c>
      <c r="N127" s="36">
        <f>SUMIFS(СВЦЭМ!$C$33:$C$776,СВЦЭМ!$A$33:$A$776,$A127,СВЦЭМ!$B$33:$B$776,N$119)+'СЕТ СН'!$I$12+СВЦЭМ!$D$10+'СЕТ СН'!$I$5-'СЕТ СН'!$I$20</f>
        <v>3547.4491326299999</v>
      </c>
      <c r="O127" s="36">
        <f>SUMIFS(СВЦЭМ!$C$33:$C$776,СВЦЭМ!$A$33:$A$776,$A127,СВЦЭМ!$B$33:$B$776,O$119)+'СЕТ СН'!$I$12+СВЦЭМ!$D$10+'СЕТ СН'!$I$5-'СЕТ СН'!$I$20</f>
        <v>3554.64552766</v>
      </c>
      <c r="P127" s="36">
        <f>SUMIFS(СВЦЭМ!$C$33:$C$776,СВЦЭМ!$A$33:$A$776,$A127,СВЦЭМ!$B$33:$B$776,P$119)+'СЕТ СН'!$I$12+СВЦЭМ!$D$10+'СЕТ СН'!$I$5-'СЕТ СН'!$I$20</f>
        <v>3563.9919895900002</v>
      </c>
      <c r="Q127" s="36">
        <f>SUMIFS(СВЦЭМ!$C$33:$C$776,СВЦЭМ!$A$33:$A$776,$A127,СВЦЭМ!$B$33:$B$776,Q$119)+'СЕТ СН'!$I$12+СВЦЭМ!$D$10+'СЕТ СН'!$I$5-'СЕТ СН'!$I$20</f>
        <v>3570.95145559</v>
      </c>
      <c r="R127" s="36">
        <f>SUMIFS(СВЦЭМ!$C$33:$C$776,СВЦЭМ!$A$33:$A$776,$A127,СВЦЭМ!$B$33:$B$776,R$119)+'СЕТ СН'!$I$12+СВЦЭМ!$D$10+'СЕТ СН'!$I$5-'СЕТ СН'!$I$20</f>
        <v>3560.13572987</v>
      </c>
      <c r="S127" s="36">
        <f>SUMIFS(СВЦЭМ!$C$33:$C$776,СВЦЭМ!$A$33:$A$776,$A127,СВЦЭМ!$B$33:$B$776,S$119)+'СЕТ СН'!$I$12+СВЦЭМ!$D$10+'СЕТ СН'!$I$5-'СЕТ СН'!$I$20</f>
        <v>3538.2720775600001</v>
      </c>
      <c r="T127" s="36">
        <f>SUMIFS(СВЦЭМ!$C$33:$C$776,СВЦЭМ!$A$33:$A$776,$A127,СВЦЭМ!$B$33:$B$776,T$119)+'СЕТ СН'!$I$12+СВЦЭМ!$D$10+'СЕТ СН'!$I$5-'СЕТ СН'!$I$20</f>
        <v>3524.0845052899999</v>
      </c>
      <c r="U127" s="36">
        <f>SUMIFS(СВЦЭМ!$C$33:$C$776,СВЦЭМ!$A$33:$A$776,$A127,СВЦЭМ!$B$33:$B$776,U$119)+'СЕТ СН'!$I$12+СВЦЭМ!$D$10+'СЕТ СН'!$I$5-'СЕТ СН'!$I$20</f>
        <v>3519.8578188399997</v>
      </c>
      <c r="V127" s="36">
        <f>SUMIFS(СВЦЭМ!$C$33:$C$776,СВЦЭМ!$A$33:$A$776,$A127,СВЦЭМ!$B$33:$B$776,V$119)+'СЕТ СН'!$I$12+СВЦЭМ!$D$10+'СЕТ СН'!$I$5-'СЕТ СН'!$I$20</f>
        <v>3535.5678517300003</v>
      </c>
      <c r="W127" s="36">
        <f>SUMIFS(СВЦЭМ!$C$33:$C$776,СВЦЭМ!$A$33:$A$776,$A127,СВЦЭМ!$B$33:$B$776,W$119)+'СЕТ СН'!$I$12+СВЦЭМ!$D$10+'СЕТ СН'!$I$5-'СЕТ СН'!$I$20</f>
        <v>3550.4469093100001</v>
      </c>
      <c r="X127" s="36">
        <f>SUMIFS(СВЦЭМ!$C$33:$C$776,СВЦЭМ!$A$33:$A$776,$A127,СВЦЭМ!$B$33:$B$776,X$119)+'СЕТ СН'!$I$12+СВЦЭМ!$D$10+'СЕТ СН'!$I$5-'СЕТ СН'!$I$20</f>
        <v>3557.7530906299999</v>
      </c>
      <c r="Y127" s="36">
        <f>SUMIFS(СВЦЭМ!$C$33:$C$776,СВЦЭМ!$A$33:$A$776,$A127,СВЦЭМ!$B$33:$B$776,Y$119)+'СЕТ СН'!$I$12+СВЦЭМ!$D$10+'СЕТ СН'!$I$5-'СЕТ СН'!$I$20</f>
        <v>3564.9584786800001</v>
      </c>
    </row>
    <row r="128" spans="1:27" ht="15.75" x14ac:dyDescent="0.2">
      <c r="A128" s="35">
        <f t="shared" si="3"/>
        <v>44144</v>
      </c>
      <c r="B128" s="36">
        <f>SUMIFS(СВЦЭМ!$C$33:$C$776,СВЦЭМ!$A$33:$A$776,$A128,СВЦЭМ!$B$33:$B$776,B$119)+'СЕТ СН'!$I$12+СВЦЭМ!$D$10+'СЕТ СН'!$I$5-'СЕТ СН'!$I$20</f>
        <v>3539.9747533700001</v>
      </c>
      <c r="C128" s="36">
        <f>SUMIFS(СВЦЭМ!$C$33:$C$776,СВЦЭМ!$A$33:$A$776,$A128,СВЦЭМ!$B$33:$B$776,C$119)+'СЕТ СН'!$I$12+СВЦЭМ!$D$10+'СЕТ СН'!$I$5-'СЕТ СН'!$I$20</f>
        <v>3558.7293306199999</v>
      </c>
      <c r="D128" s="36">
        <f>SUMIFS(СВЦЭМ!$C$33:$C$776,СВЦЭМ!$A$33:$A$776,$A128,СВЦЭМ!$B$33:$B$776,D$119)+'СЕТ СН'!$I$12+СВЦЭМ!$D$10+'СЕТ СН'!$I$5-'СЕТ СН'!$I$20</f>
        <v>3627.67948905</v>
      </c>
      <c r="E128" s="36">
        <f>SUMIFS(СВЦЭМ!$C$33:$C$776,СВЦЭМ!$A$33:$A$776,$A128,СВЦЭМ!$B$33:$B$776,E$119)+'СЕТ СН'!$I$12+СВЦЭМ!$D$10+'СЕТ СН'!$I$5-'СЕТ СН'!$I$20</f>
        <v>3634.8150757200001</v>
      </c>
      <c r="F128" s="36">
        <f>SUMIFS(СВЦЭМ!$C$33:$C$776,СВЦЭМ!$A$33:$A$776,$A128,СВЦЭМ!$B$33:$B$776,F$119)+'СЕТ СН'!$I$12+СВЦЭМ!$D$10+'СЕТ СН'!$I$5-'СЕТ СН'!$I$20</f>
        <v>3630.8144149099999</v>
      </c>
      <c r="G128" s="36">
        <f>SUMIFS(СВЦЭМ!$C$33:$C$776,СВЦЭМ!$A$33:$A$776,$A128,СВЦЭМ!$B$33:$B$776,G$119)+'СЕТ СН'!$I$12+СВЦЭМ!$D$10+'СЕТ СН'!$I$5-'СЕТ СН'!$I$20</f>
        <v>3647.0026777900002</v>
      </c>
      <c r="H128" s="36">
        <f>SUMIFS(СВЦЭМ!$C$33:$C$776,СВЦЭМ!$A$33:$A$776,$A128,СВЦЭМ!$B$33:$B$776,H$119)+'СЕТ СН'!$I$12+СВЦЭМ!$D$10+'СЕТ СН'!$I$5-'СЕТ СН'!$I$20</f>
        <v>3679.42755687</v>
      </c>
      <c r="I128" s="36">
        <f>SUMIFS(СВЦЭМ!$C$33:$C$776,СВЦЭМ!$A$33:$A$776,$A128,СВЦЭМ!$B$33:$B$776,I$119)+'СЕТ СН'!$I$12+СВЦЭМ!$D$10+'СЕТ СН'!$I$5-'СЕТ СН'!$I$20</f>
        <v>3704.3947157000002</v>
      </c>
      <c r="J128" s="36">
        <f>SUMIFS(СВЦЭМ!$C$33:$C$776,СВЦЭМ!$A$33:$A$776,$A128,СВЦЭМ!$B$33:$B$776,J$119)+'СЕТ СН'!$I$12+СВЦЭМ!$D$10+'СЕТ СН'!$I$5-'СЕТ СН'!$I$20</f>
        <v>3691.1554078199997</v>
      </c>
      <c r="K128" s="36">
        <f>SUMIFS(СВЦЭМ!$C$33:$C$776,СВЦЭМ!$A$33:$A$776,$A128,СВЦЭМ!$B$33:$B$776,K$119)+'СЕТ СН'!$I$12+СВЦЭМ!$D$10+'СЕТ СН'!$I$5-'СЕТ СН'!$I$20</f>
        <v>3687.5570520199999</v>
      </c>
      <c r="L128" s="36">
        <f>SUMIFS(СВЦЭМ!$C$33:$C$776,СВЦЭМ!$A$33:$A$776,$A128,СВЦЭМ!$B$33:$B$776,L$119)+'СЕТ СН'!$I$12+СВЦЭМ!$D$10+'СЕТ СН'!$I$5-'СЕТ СН'!$I$20</f>
        <v>3647.3105465999997</v>
      </c>
      <c r="M128" s="36">
        <f>SUMIFS(СВЦЭМ!$C$33:$C$776,СВЦЭМ!$A$33:$A$776,$A128,СВЦЭМ!$B$33:$B$776,M$119)+'СЕТ СН'!$I$12+СВЦЭМ!$D$10+'СЕТ СН'!$I$5-'СЕТ СН'!$I$20</f>
        <v>3609.59876067</v>
      </c>
      <c r="N128" s="36">
        <f>SUMIFS(СВЦЭМ!$C$33:$C$776,СВЦЭМ!$A$33:$A$776,$A128,СВЦЭМ!$B$33:$B$776,N$119)+'СЕТ СН'!$I$12+СВЦЭМ!$D$10+'СЕТ СН'!$I$5-'СЕТ СН'!$I$20</f>
        <v>3605.6238659099999</v>
      </c>
      <c r="O128" s="36">
        <f>SUMIFS(СВЦЭМ!$C$33:$C$776,СВЦЭМ!$A$33:$A$776,$A128,СВЦЭМ!$B$33:$B$776,O$119)+'СЕТ СН'!$I$12+СВЦЭМ!$D$10+'СЕТ СН'!$I$5-'СЕТ СН'!$I$20</f>
        <v>3616.5044785499999</v>
      </c>
      <c r="P128" s="36">
        <f>SUMIFS(СВЦЭМ!$C$33:$C$776,СВЦЭМ!$A$33:$A$776,$A128,СВЦЭМ!$B$33:$B$776,P$119)+'СЕТ СН'!$I$12+СВЦЭМ!$D$10+'СЕТ СН'!$I$5-'СЕТ СН'!$I$20</f>
        <v>3620.42671969</v>
      </c>
      <c r="Q128" s="36">
        <f>SUMIFS(СВЦЭМ!$C$33:$C$776,СВЦЭМ!$A$33:$A$776,$A128,СВЦЭМ!$B$33:$B$776,Q$119)+'СЕТ СН'!$I$12+СВЦЭМ!$D$10+'СЕТ СН'!$I$5-'СЕТ СН'!$I$20</f>
        <v>3619.42698333</v>
      </c>
      <c r="R128" s="36">
        <f>SUMIFS(СВЦЭМ!$C$33:$C$776,СВЦЭМ!$A$33:$A$776,$A128,СВЦЭМ!$B$33:$B$776,R$119)+'СЕТ СН'!$I$12+СВЦЭМ!$D$10+'СЕТ СН'!$I$5-'СЕТ СН'!$I$20</f>
        <v>3613.5270291100001</v>
      </c>
      <c r="S128" s="36">
        <f>SUMIFS(СВЦЭМ!$C$33:$C$776,СВЦЭМ!$A$33:$A$776,$A128,СВЦЭМ!$B$33:$B$776,S$119)+'СЕТ СН'!$I$12+СВЦЭМ!$D$10+'СЕТ СН'!$I$5-'СЕТ СН'!$I$20</f>
        <v>3611.84067224</v>
      </c>
      <c r="T128" s="36">
        <f>SUMIFS(СВЦЭМ!$C$33:$C$776,СВЦЭМ!$A$33:$A$776,$A128,СВЦЭМ!$B$33:$B$776,T$119)+'СЕТ СН'!$I$12+СВЦЭМ!$D$10+'СЕТ СН'!$I$5-'СЕТ СН'!$I$20</f>
        <v>3599.4866571499997</v>
      </c>
      <c r="U128" s="36">
        <f>SUMIFS(СВЦЭМ!$C$33:$C$776,СВЦЭМ!$A$33:$A$776,$A128,СВЦЭМ!$B$33:$B$776,U$119)+'СЕТ СН'!$I$12+СВЦЭМ!$D$10+'СЕТ СН'!$I$5-'СЕТ СН'!$I$20</f>
        <v>3590.9132237599997</v>
      </c>
      <c r="V128" s="36">
        <f>SUMIFS(СВЦЭМ!$C$33:$C$776,СВЦЭМ!$A$33:$A$776,$A128,СВЦЭМ!$B$33:$B$776,V$119)+'СЕТ СН'!$I$12+СВЦЭМ!$D$10+'СЕТ СН'!$I$5-'СЕТ СН'!$I$20</f>
        <v>3587.18993301</v>
      </c>
      <c r="W128" s="36">
        <f>SUMIFS(СВЦЭМ!$C$33:$C$776,СВЦЭМ!$A$33:$A$776,$A128,СВЦЭМ!$B$33:$B$776,W$119)+'СЕТ СН'!$I$12+СВЦЭМ!$D$10+'СЕТ СН'!$I$5-'СЕТ СН'!$I$20</f>
        <v>3604.28771646</v>
      </c>
      <c r="X128" s="36">
        <f>SUMIFS(СВЦЭМ!$C$33:$C$776,СВЦЭМ!$A$33:$A$776,$A128,СВЦЭМ!$B$33:$B$776,X$119)+'СЕТ СН'!$I$12+СВЦЭМ!$D$10+'СЕТ СН'!$I$5-'СЕТ СН'!$I$20</f>
        <v>3636.1770500499997</v>
      </c>
      <c r="Y128" s="36">
        <f>SUMIFS(СВЦЭМ!$C$33:$C$776,СВЦЭМ!$A$33:$A$776,$A128,СВЦЭМ!$B$33:$B$776,Y$119)+'СЕТ СН'!$I$12+СВЦЭМ!$D$10+'СЕТ СН'!$I$5-'СЕТ СН'!$I$20</f>
        <v>3664.75705483</v>
      </c>
    </row>
    <row r="129" spans="1:25" ht="15.75" x14ac:dyDescent="0.2">
      <c r="A129" s="35">
        <f t="shared" si="3"/>
        <v>44145</v>
      </c>
      <c r="B129" s="36">
        <f>SUMIFS(СВЦЭМ!$C$33:$C$776,СВЦЭМ!$A$33:$A$776,$A129,СВЦЭМ!$B$33:$B$776,B$119)+'СЕТ СН'!$I$12+СВЦЭМ!$D$10+'СЕТ СН'!$I$5-'СЕТ СН'!$I$20</f>
        <v>3578.8739187699998</v>
      </c>
      <c r="C129" s="36">
        <f>SUMIFS(СВЦЭМ!$C$33:$C$776,СВЦЭМ!$A$33:$A$776,$A129,СВЦЭМ!$B$33:$B$776,C$119)+'СЕТ СН'!$I$12+СВЦЭМ!$D$10+'СЕТ СН'!$I$5-'СЕТ СН'!$I$20</f>
        <v>3672.24504733</v>
      </c>
      <c r="D129" s="36">
        <f>SUMIFS(СВЦЭМ!$C$33:$C$776,СВЦЭМ!$A$33:$A$776,$A129,СВЦЭМ!$B$33:$B$776,D$119)+'СЕТ СН'!$I$12+СВЦЭМ!$D$10+'СЕТ СН'!$I$5-'СЕТ СН'!$I$20</f>
        <v>3708.38932522</v>
      </c>
      <c r="E129" s="36">
        <f>SUMIFS(СВЦЭМ!$C$33:$C$776,СВЦЭМ!$A$33:$A$776,$A129,СВЦЭМ!$B$33:$B$776,E$119)+'СЕТ СН'!$I$12+СВЦЭМ!$D$10+'СЕТ СН'!$I$5-'СЕТ СН'!$I$20</f>
        <v>3711.7622191199998</v>
      </c>
      <c r="F129" s="36">
        <f>SUMIFS(СВЦЭМ!$C$33:$C$776,СВЦЭМ!$A$33:$A$776,$A129,СВЦЭМ!$B$33:$B$776,F$119)+'СЕТ СН'!$I$12+СВЦЭМ!$D$10+'СЕТ СН'!$I$5-'СЕТ СН'!$I$20</f>
        <v>3714.6968411299999</v>
      </c>
      <c r="G129" s="36">
        <f>SUMIFS(СВЦЭМ!$C$33:$C$776,СВЦЭМ!$A$33:$A$776,$A129,СВЦЭМ!$B$33:$B$776,G$119)+'СЕТ СН'!$I$12+СВЦЭМ!$D$10+'СЕТ СН'!$I$5-'СЕТ СН'!$I$20</f>
        <v>3718.3275292600001</v>
      </c>
      <c r="H129" s="36">
        <f>SUMIFS(СВЦЭМ!$C$33:$C$776,СВЦЭМ!$A$33:$A$776,$A129,СВЦЭМ!$B$33:$B$776,H$119)+'СЕТ СН'!$I$12+СВЦЭМ!$D$10+'СЕТ СН'!$I$5-'СЕТ СН'!$I$20</f>
        <v>3692.4949181000002</v>
      </c>
      <c r="I129" s="36">
        <f>SUMIFS(СВЦЭМ!$C$33:$C$776,СВЦЭМ!$A$33:$A$776,$A129,СВЦЭМ!$B$33:$B$776,I$119)+'СЕТ СН'!$I$12+СВЦЭМ!$D$10+'СЕТ СН'!$I$5-'СЕТ СН'!$I$20</f>
        <v>3648.25280475</v>
      </c>
      <c r="J129" s="36">
        <f>SUMIFS(СВЦЭМ!$C$33:$C$776,СВЦЭМ!$A$33:$A$776,$A129,СВЦЭМ!$B$33:$B$776,J$119)+'СЕТ СН'!$I$12+СВЦЭМ!$D$10+'СЕТ СН'!$I$5-'СЕТ СН'!$I$20</f>
        <v>3632.2930957799999</v>
      </c>
      <c r="K129" s="36">
        <f>SUMIFS(СВЦЭМ!$C$33:$C$776,СВЦЭМ!$A$33:$A$776,$A129,СВЦЭМ!$B$33:$B$776,K$119)+'СЕТ СН'!$I$12+СВЦЭМ!$D$10+'СЕТ СН'!$I$5-'СЕТ СН'!$I$20</f>
        <v>3635.8585980299999</v>
      </c>
      <c r="L129" s="36">
        <f>SUMIFS(СВЦЭМ!$C$33:$C$776,СВЦЭМ!$A$33:$A$776,$A129,СВЦЭМ!$B$33:$B$776,L$119)+'СЕТ СН'!$I$12+СВЦЭМ!$D$10+'СЕТ СН'!$I$5-'СЕТ СН'!$I$20</f>
        <v>3600.7053261900001</v>
      </c>
      <c r="M129" s="36">
        <f>SUMIFS(СВЦЭМ!$C$33:$C$776,СВЦЭМ!$A$33:$A$776,$A129,СВЦЭМ!$B$33:$B$776,M$119)+'СЕТ СН'!$I$12+СВЦЭМ!$D$10+'СЕТ СН'!$I$5-'СЕТ СН'!$I$20</f>
        <v>3559.5845099799999</v>
      </c>
      <c r="N129" s="36">
        <f>SUMIFS(СВЦЭМ!$C$33:$C$776,СВЦЭМ!$A$33:$A$776,$A129,СВЦЭМ!$B$33:$B$776,N$119)+'СЕТ СН'!$I$12+СВЦЭМ!$D$10+'СЕТ СН'!$I$5-'СЕТ СН'!$I$20</f>
        <v>3554.1089055699999</v>
      </c>
      <c r="O129" s="36">
        <f>SUMIFS(СВЦЭМ!$C$33:$C$776,СВЦЭМ!$A$33:$A$776,$A129,СВЦЭМ!$B$33:$B$776,O$119)+'СЕТ СН'!$I$12+СВЦЭМ!$D$10+'СЕТ СН'!$I$5-'СЕТ СН'!$I$20</f>
        <v>3560.3299493200002</v>
      </c>
      <c r="P129" s="36">
        <f>SUMIFS(СВЦЭМ!$C$33:$C$776,СВЦЭМ!$A$33:$A$776,$A129,СВЦЭМ!$B$33:$B$776,P$119)+'СЕТ СН'!$I$12+СВЦЭМ!$D$10+'СЕТ СН'!$I$5-'СЕТ СН'!$I$20</f>
        <v>3564.3089929299999</v>
      </c>
      <c r="Q129" s="36">
        <f>SUMIFS(СВЦЭМ!$C$33:$C$776,СВЦЭМ!$A$33:$A$776,$A129,СВЦЭМ!$B$33:$B$776,Q$119)+'СЕТ СН'!$I$12+СВЦЭМ!$D$10+'СЕТ СН'!$I$5-'СЕТ СН'!$I$20</f>
        <v>3563.1056116499999</v>
      </c>
      <c r="R129" s="36">
        <f>SUMIFS(СВЦЭМ!$C$33:$C$776,СВЦЭМ!$A$33:$A$776,$A129,СВЦЭМ!$B$33:$B$776,R$119)+'СЕТ СН'!$I$12+СВЦЭМ!$D$10+'СЕТ СН'!$I$5-'СЕТ СН'!$I$20</f>
        <v>3556.5254273099999</v>
      </c>
      <c r="S129" s="36">
        <f>SUMIFS(СВЦЭМ!$C$33:$C$776,СВЦЭМ!$A$33:$A$776,$A129,СВЦЭМ!$B$33:$B$776,S$119)+'СЕТ СН'!$I$12+СВЦЭМ!$D$10+'СЕТ СН'!$I$5-'СЕТ СН'!$I$20</f>
        <v>3545.8358520299998</v>
      </c>
      <c r="T129" s="36">
        <f>SUMIFS(СВЦЭМ!$C$33:$C$776,СВЦЭМ!$A$33:$A$776,$A129,СВЦЭМ!$B$33:$B$776,T$119)+'СЕТ СН'!$I$12+СВЦЭМ!$D$10+'СЕТ СН'!$I$5-'СЕТ СН'!$I$20</f>
        <v>3558.3326189899999</v>
      </c>
      <c r="U129" s="36">
        <f>SUMIFS(СВЦЭМ!$C$33:$C$776,СВЦЭМ!$A$33:$A$776,$A129,СВЦЭМ!$B$33:$B$776,U$119)+'СЕТ СН'!$I$12+СВЦЭМ!$D$10+'СЕТ СН'!$I$5-'СЕТ СН'!$I$20</f>
        <v>3565.8403477100001</v>
      </c>
      <c r="V129" s="36">
        <f>SUMIFS(СВЦЭМ!$C$33:$C$776,СВЦЭМ!$A$33:$A$776,$A129,СВЦЭМ!$B$33:$B$776,V$119)+'СЕТ СН'!$I$12+СВЦЭМ!$D$10+'СЕТ СН'!$I$5-'СЕТ СН'!$I$20</f>
        <v>3557.9042153800001</v>
      </c>
      <c r="W129" s="36">
        <f>SUMIFS(СВЦЭМ!$C$33:$C$776,СВЦЭМ!$A$33:$A$776,$A129,СВЦЭМ!$B$33:$B$776,W$119)+'СЕТ СН'!$I$12+СВЦЭМ!$D$10+'СЕТ СН'!$I$5-'СЕТ СН'!$I$20</f>
        <v>3548.1924562099998</v>
      </c>
      <c r="X129" s="36">
        <f>SUMIFS(СВЦЭМ!$C$33:$C$776,СВЦЭМ!$A$33:$A$776,$A129,СВЦЭМ!$B$33:$B$776,X$119)+'СЕТ СН'!$I$12+СВЦЭМ!$D$10+'СЕТ СН'!$I$5-'СЕТ СН'!$I$20</f>
        <v>3548.9960949799997</v>
      </c>
      <c r="Y129" s="36">
        <f>SUMIFS(СВЦЭМ!$C$33:$C$776,СВЦЭМ!$A$33:$A$776,$A129,СВЦЭМ!$B$33:$B$776,Y$119)+'СЕТ СН'!$I$12+СВЦЭМ!$D$10+'СЕТ СН'!$I$5-'СЕТ СН'!$I$20</f>
        <v>3632.0344678299998</v>
      </c>
    </row>
    <row r="130" spans="1:25" ht="15.75" x14ac:dyDescent="0.2">
      <c r="A130" s="35">
        <f t="shared" si="3"/>
        <v>44146</v>
      </c>
      <c r="B130" s="36">
        <f>SUMIFS(СВЦЭМ!$C$33:$C$776,СВЦЭМ!$A$33:$A$776,$A130,СВЦЭМ!$B$33:$B$776,B$119)+'СЕТ СН'!$I$12+СВЦЭМ!$D$10+'СЕТ СН'!$I$5-'СЕТ СН'!$I$20</f>
        <v>3626.8231667</v>
      </c>
      <c r="C130" s="36">
        <f>SUMIFS(СВЦЭМ!$C$33:$C$776,СВЦЭМ!$A$33:$A$776,$A130,СВЦЭМ!$B$33:$B$776,C$119)+'СЕТ СН'!$I$12+СВЦЭМ!$D$10+'СЕТ СН'!$I$5-'СЕТ СН'!$I$20</f>
        <v>3680.7074886999999</v>
      </c>
      <c r="D130" s="36">
        <f>SUMIFS(СВЦЭМ!$C$33:$C$776,СВЦЭМ!$A$33:$A$776,$A130,СВЦЭМ!$B$33:$B$776,D$119)+'СЕТ СН'!$I$12+СВЦЭМ!$D$10+'СЕТ СН'!$I$5-'СЕТ СН'!$I$20</f>
        <v>3743.4546967199999</v>
      </c>
      <c r="E130" s="36">
        <f>SUMIFS(СВЦЭМ!$C$33:$C$776,СВЦЭМ!$A$33:$A$776,$A130,СВЦЭМ!$B$33:$B$776,E$119)+'СЕТ СН'!$I$12+СВЦЭМ!$D$10+'СЕТ СН'!$I$5-'СЕТ СН'!$I$20</f>
        <v>3762.5026190999997</v>
      </c>
      <c r="F130" s="36">
        <f>SUMIFS(СВЦЭМ!$C$33:$C$776,СВЦЭМ!$A$33:$A$776,$A130,СВЦЭМ!$B$33:$B$776,F$119)+'СЕТ СН'!$I$12+СВЦЭМ!$D$10+'СЕТ СН'!$I$5-'СЕТ СН'!$I$20</f>
        <v>3766.6729874000002</v>
      </c>
      <c r="G130" s="36">
        <f>SUMIFS(СВЦЭМ!$C$33:$C$776,СВЦЭМ!$A$33:$A$776,$A130,СВЦЭМ!$B$33:$B$776,G$119)+'СЕТ СН'!$I$12+СВЦЭМ!$D$10+'СЕТ СН'!$I$5-'СЕТ СН'!$I$20</f>
        <v>3749.0980517099997</v>
      </c>
      <c r="H130" s="36">
        <f>SUMIFS(СВЦЭМ!$C$33:$C$776,СВЦЭМ!$A$33:$A$776,$A130,СВЦЭМ!$B$33:$B$776,H$119)+'СЕТ СН'!$I$12+СВЦЭМ!$D$10+'СЕТ СН'!$I$5-'СЕТ СН'!$I$20</f>
        <v>3708.2109600899998</v>
      </c>
      <c r="I130" s="36">
        <f>SUMIFS(СВЦЭМ!$C$33:$C$776,СВЦЭМ!$A$33:$A$776,$A130,СВЦЭМ!$B$33:$B$776,I$119)+'СЕТ СН'!$I$12+СВЦЭМ!$D$10+'СЕТ СН'!$I$5-'СЕТ СН'!$I$20</f>
        <v>3670.2960178600001</v>
      </c>
      <c r="J130" s="36">
        <f>SUMIFS(СВЦЭМ!$C$33:$C$776,СВЦЭМ!$A$33:$A$776,$A130,СВЦЭМ!$B$33:$B$776,J$119)+'СЕТ СН'!$I$12+СВЦЭМ!$D$10+'СЕТ СН'!$I$5-'СЕТ СН'!$I$20</f>
        <v>3649.93707116</v>
      </c>
      <c r="K130" s="36">
        <f>SUMIFS(СВЦЭМ!$C$33:$C$776,СВЦЭМ!$A$33:$A$776,$A130,СВЦЭМ!$B$33:$B$776,K$119)+'СЕТ СН'!$I$12+СВЦЭМ!$D$10+'СЕТ СН'!$I$5-'СЕТ СН'!$I$20</f>
        <v>3638.2255938399999</v>
      </c>
      <c r="L130" s="36">
        <f>SUMIFS(СВЦЭМ!$C$33:$C$776,СВЦЭМ!$A$33:$A$776,$A130,СВЦЭМ!$B$33:$B$776,L$119)+'СЕТ СН'!$I$12+СВЦЭМ!$D$10+'СЕТ СН'!$I$5-'СЕТ СН'!$I$20</f>
        <v>3614.0752116799999</v>
      </c>
      <c r="M130" s="36">
        <f>SUMIFS(СВЦЭМ!$C$33:$C$776,СВЦЭМ!$A$33:$A$776,$A130,СВЦЭМ!$B$33:$B$776,M$119)+'СЕТ СН'!$I$12+СВЦЭМ!$D$10+'СЕТ СН'!$I$5-'СЕТ СН'!$I$20</f>
        <v>3583.7186469399999</v>
      </c>
      <c r="N130" s="36">
        <f>SUMIFS(СВЦЭМ!$C$33:$C$776,СВЦЭМ!$A$33:$A$776,$A130,СВЦЭМ!$B$33:$B$776,N$119)+'СЕТ СН'!$I$12+СВЦЭМ!$D$10+'СЕТ СН'!$I$5-'СЕТ СН'!$I$20</f>
        <v>3568.35587248</v>
      </c>
      <c r="O130" s="36">
        <f>SUMIFS(СВЦЭМ!$C$33:$C$776,СВЦЭМ!$A$33:$A$776,$A130,СВЦЭМ!$B$33:$B$776,O$119)+'СЕТ СН'!$I$12+СВЦЭМ!$D$10+'СЕТ СН'!$I$5-'СЕТ СН'!$I$20</f>
        <v>3573.8594549700001</v>
      </c>
      <c r="P130" s="36">
        <f>SUMIFS(СВЦЭМ!$C$33:$C$776,СВЦЭМ!$A$33:$A$776,$A130,СВЦЭМ!$B$33:$B$776,P$119)+'СЕТ СН'!$I$12+СВЦЭМ!$D$10+'СЕТ СН'!$I$5-'СЕТ СН'!$I$20</f>
        <v>3581.9595037499998</v>
      </c>
      <c r="Q130" s="36">
        <f>SUMIFS(СВЦЭМ!$C$33:$C$776,СВЦЭМ!$A$33:$A$776,$A130,СВЦЭМ!$B$33:$B$776,Q$119)+'СЕТ СН'!$I$12+СВЦЭМ!$D$10+'СЕТ СН'!$I$5-'СЕТ СН'!$I$20</f>
        <v>3581.8878006999998</v>
      </c>
      <c r="R130" s="36">
        <f>SUMIFS(СВЦЭМ!$C$33:$C$776,СВЦЭМ!$A$33:$A$776,$A130,СВЦЭМ!$B$33:$B$776,R$119)+'СЕТ СН'!$I$12+СВЦЭМ!$D$10+'СЕТ СН'!$I$5-'СЕТ СН'!$I$20</f>
        <v>3580.41121054</v>
      </c>
      <c r="S130" s="36">
        <f>SUMIFS(СВЦЭМ!$C$33:$C$776,СВЦЭМ!$A$33:$A$776,$A130,СВЦЭМ!$B$33:$B$776,S$119)+'СЕТ СН'!$I$12+СВЦЭМ!$D$10+'СЕТ СН'!$I$5-'СЕТ СН'!$I$20</f>
        <v>3575.5858169200001</v>
      </c>
      <c r="T130" s="36">
        <f>SUMIFS(СВЦЭМ!$C$33:$C$776,СВЦЭМ!$A$33:$A$776,$A130,СВЦЭМ!$B$33:$B$776,T$119)+'СЕТ СН'!$I$12+СВЦЭМ!$D$10+'СЕТ СН'!$I$5-'СЕТ СН'!$I$20</f>
        <v>3595.0596975399999</v>
      </c>
      <c r="U130" s="36">
        <f>SUMIFS(СВЦЭМ!$C$33:$C$776,СВЦЭМ!$A$33:$A$776,$A130,СВЦЭМ!$B$33:$B$776,U$119)+'СЕТ СН'!$I$12+СВЦЭМ!$D$10+'СЕТ СН'!$I$5-'СЕТ СН'!$I$20</f>
        <v>3590.2373944400001</v>
      </c>
      <c r="V130" s="36">
        <f>SUMIFS(СВЦЭМ!$C$33:$C$776,СВЦЭМ!$A$33:$A$776,$A130,СВЦЭМ!$B$33:$B$776,V$119)+'СЕТ СН'!$I$12+СВЦЭМ!$D$10+'СЕТ СН'!$I$5-'СЕТ СН'!$I$20</f>
        <v>3578.6110510899998</v>
      </c>
      <c r="W130" s="36">
        <f>SUMIFS(СВЦЭМ!$C$33:$C$776,СВЦЭМ!$A$33:$A$776,$A130,СВЦЭМ!$B$33:$B$776,W$119)+'СЕТ СН'!$I$12+СВЦЭМ!$D$10+'СЕТ СН'!$I$5-'СЕТ СН'!$I$20</f>
        <v>3573.1396239800001</v>
      </c>
      <c r="X130" s="36">
        <f>SUMIFS(СВЦЭМ!$C$33:$C$776,СВЦЭМ!$A$33:$A$776,$A130,СВЦЭМ!$B$33:$B$776,X$119)+'СЕТ СН'!$I$12+СВЦЭМ!$D$10+'СЕТ СН'!$I$5-'СЕТ СН'!$I$20</f>
        <v>3574.8341788399998</v>
      </c>
      <c r="Y130" s="36">
        <f>SUMIFS(СВЦЭМ!$C$33:$C$776,СВЦЭМ!$A$33:$A$776,$A130,СВЦЭМ!$B$33:$B$776,Y$119)+'СЕТ СН'!$I$12+СВЦЭМ!$D$10+'СЕТ СН'!$I$5-'СЕТ СН'!$I$20</f>
        <v>3593.4115985799999</v>
      </c>
    </row>
    <row r="131" spans="1:25" ht="15.75" x14ac:dyDescent="0.2">
      <c r="A131" s="35">
        <f t="shared" si="3"/>
        <v>44147</v>
      </c>
      <c r="B131" s="36">
        <f>SUMIFS(СВЦЭМ!$C$33:$C$776,СВЦЭМ!$A$33:$A$776,$A131,СВЦЭМ!$B$33:$B$776,B$119)+'СЕТ СН'!$I$12+СВЦЭМ!$D$10+'СЕТ СН'!$I$5-'СЕТ СН'!$I$20</f>
        <v>3590.0818226299998</v>
      </c>
      <c r="C131" s="36">
        <f>SUMIFS(СВЦЭМ!$C$33:$C$776,СВЦЭМ!$A$33:$A$776,$A131,СВЦЭМ!$B$33:$B$776,C$119)+'СЕТ СН'!$I$12+СВЦЭМ!$D$10+'СЕТ СН'!$I$5-'СЕТ СН'!$I$20</f>
        <v>3670.5507395499999</v>
      </c>
      <c r="D131" s="36">
        <f>SUMIFS(СВЦЭМ!$C$33:$C$776,СВЦЭМ!$A$33:$A$776,$A131,СВЦЭМ!$B$33:$B$776,D$119)+'СЕТ СН'!$I$12+СВЦЭМ!$D$10+'СЕТ СН'!$I$5-'СЕТ СН'!$I$20</f>
        <v>3713.9579705300002</v>
      </c>
      <c r="E131" s="36">
        <f>SUMIFS(СВЦЭМ!$C$33:$C$776,СВЦЭМ!$A$33:$A$776,$A131,СВЦЭМ!$B$33:$B$776,E$119)+'СЕТ СН'!$I$12+СВЦЭМ!$D$10+'СЕТ СН'!$I$5-'СЕТ СН'!$I$20</f>
        <v>3728.2396632</v>
      </c>
      <c r="F131" s="36">
        <f>SUMIFS(СВЦЭМ!$C$33:$C$776,СВЦЭМ!$A$33:$A$776,$A131,СВЦЭМ!$B$33:$B$776,F$119)+'СЕТ СН'!$I$12+СВЦЭМ!$D$10+'СЕТ СН'!$I$5-'СЕТ СН'!$I$20</f>
        <v>3730.4352382299999</v>
      </c>
      <c r="G131" s="36">
        <f>SUMIFS(СВЦЭМ!$C$33:$C$776,СВЦЭМ!$A$33:$A$776,$A131,СВЦЭМ!$B$33:$B$776,G$119)+'СЕТ СН'!$I$12+СВЦЭМ!$D$10+'СЕТ СН'!$I$5-'СЕТ СН'!$I$20</f>
        <v>3725.3516220000001</v>
      </c>
      <c r="H131" s="36">
        <f>SUMIFS(СВЦЭМ!$C$33:$C$776,СВЦЭМ!$A$33:$A$776,$A131,СВЦЭМ!$B$33:$B$776,H$119)+'СЕТ СН'!$I$12+СВЦЭМ!$D$10+'СЕТ СН'!$I$5-'СЕТ СН'!$I$20</f>
        <v>3700.6239977499999</v>
      </c>
      <c r="I131" s="36">
        <f>SUMIFS(СВЦЭМ!$C$33:$C$776,СВЦЭМ!$A$33:$A$776,$A131,СВЦЭМ!$B$33:$B$776,I$119)+'СЕТ СН'!$I$12+СВЦЭМ!$D$10+'СЕТ СН'!$I$5-'СЕТ СН'!$I$20</f>
        <v>3665.3096259399999</v>
      </c>
      <c r="J131" s="36">
        <f>SUMIFS(СВЦЭМ!$C$33:$C$776,СВЦЭМ!$A$33:$A$776,$A131,СВЦЭМ!$B$33:$B$776,J$119)+'СЕТ СН'!$I$12+СВЦЭМ!$D$10+'СЕТ СН'!$I$5-'СЕТ СН'!$I$20</f>
        <v>3664.7930238099998</v>
      </c>
      <c r="K131" s="36">
        <f>SUMIFS(СВЦЭМ!$C$33:$C$776,СВЦЭМ!$A$33:$A$776,$A131,СВЦЭМ!$B$33:$B$776,K$119)+'СЕТ СН'!$I$12+СВЦЭМ!$D$10+'СЕТ СН'!$I$5-'СЕТ СН'!$I$20</f>
        <v>3656.5424731600001</v>
      </c>
      <c r="L131" s="36">
        <f>SUMIFS(СВЦЭМ!$C$33:$C$776,СВЦЭМ!$A$33:$A$776,$A131,СВЦЭМ!$B$33:$B$776,L$119)+'СЕТ СН'!$I$12+СВЦЭМ!$D$10+'СЕТ СН'!$I$5-'СЕТ СН'!$I$20</f>
        <v>3617.5936935099999</v>
      </c>
      <c r="M131" s="36">
        <f>SUMIFS(СВЦЭМ!$C$33:$C$776,СВЦЭМ!$A$33:$A$776,$A131,СВЦЭМ!$B$33:$B$776,M$119)+'СЕТ СН'!$I$12+СВЦЭМ!$D$10+'СЕТ СН'!$I$5-'СЕТ СН'!$I$20</f>
        <v>3584.0683153700002</v>
      </c>
      <c r="N131" s="36">
        <f>SUMIFS(СВЦЭМ!$C$33:$C$776,СВЦЭМ!$A$33:$A$776,$A131,СВЦЭМ!$B$33:$B$776,N$119)+'СЕТ СН'!$I$12+СВЦЭМ!$D$10+'СЕТ СН'!$I$5-'СЕТ СН'!$I$20</f>
        <v>3584.9447882499999</v>
      </c>
      <c r="O131" s="36">
        <f>SUMIFS(СВЦЭМ!$C$33:$C$776,СВЦЭМ!$A$33:$A$776,$A131,СВЦЭМ!$B$33:$B$776,O$119)+'СЕТ СН'!$I$12+СВЦЭМ!$D$10+'СЕТ СН'!$I$5-'СЕТ СН'!$I$20</f>
        <v>3585.0688598199999</v>
      </c>
      <c r="P131" s="36">
        <f>SUMIFS(СВЦЭМ!$C$33:$C$776,СВЦЭМ!$A$33:$A$776,$A131,СВЦЭМ!$B$33:$B$776,P$119)+'СЕТ СН'!$I$12+СВЦЭМ!$D$10+'СЕТ СН'!$I$5-'СЕТ СН'!$I$20</f>
        <v>3586.4375623300002</v>
      </c>
      <c r="Q131" s="36">
        <f>SUMIFS(СВЦЭМ!$C$33:$C$776,СВЦЭМ!$A$33:$A$776,$A131,СВЦЭМ!$B$33:$B$776,Q$119)+'СЕТ СН'!$I$12+СВЦЭМ!$D$10+'СЕТ СН'!$I$5-'СЕТ СН'!$I$20</f>
        <v>3584.4031009999999</v>
      </c>
      <c r="R131" s="36">
        <f>SUMIFS(СВЦЭМ!$C$33:$C$776,СВЦЭМ!$A$33:$A$776,$A131,СВЦЭМ!$B$33:$B$776,R$119)+'СЕТ СН'!$I$12+СВЦЭМ!$D$10+'СЕТ СН'!$I$5-'СЕТ СН'!$I$20</f>
        <v>3584.6131450100002</v>
      </c>
      <c r="S131" s="36">
        <f>SUMIFS(СВЦЭМ!$C$33:$C$776,СВЦЭМ!$A$33:$A$776,$A131,СВЦЭМ!$B$33:$B$776,S$119)+'СЕТ СН'!$I$12+СВЦЭМ!$D$10+'СЕТ СН'!$I$5-'СЕТ СН'!$I$20</f>
        <v>3581.2172195799999</v>
      </c>
      <c r="T131" s="36">
        <f>SUMIFS(СВЦЭМ!$C$33:$C$776,СВЦЭМ!$A$33:$A$776,$A131,СВЦЭМ!$B$33:$B$776,T$119)+'СЕТ СН'!$I$12+СВЦЭМ!$D$10+'СЕТ СН'!$I$5-'СЕТ СН'!$I$20</f>
        <v>3603.8760978</v>
      </c>
      <c r="U131" s="36">
        <f>SUMIFS(СВЦЭМ!$C$33:$C$776,СВЦЭМ!$A$33:$A$776,$A131,СВЦЭМ!$B$33:$B$776,U$119)+'СЕТ СН'!$I$12+СВЦЭМ!$D$10+'СЕТ СН'!$I$5-'СЕТ СН'!$I$20</f>
        <v>3598.6301245099999</v>
      </c>
      <c r="V131" s="36">
        <f>SUMIFS(СВЦЭМ!$C$33:$C$776,СВЦЭМ!$A$33:$A$776,$A131,СВЦЭМ!$B$33:$B$776,V$119)+'СЕТ СН'!$I$12+СВЦЭМ!$D$10+'СЕТ СН'!$I$5-'СЕТ СН'!$I$20</f>
        <v>3577.6911759</v>
      </c>
      <c r="W131" s="36">
        <f>SUMIFS(СВЦЭМ!$C$33:$C$776,СВЦЭМ!$A$33:$A$776,$A131,СВЦЭМ!$B$33:$B$776,W$119)+'СЕТ СН'!$I$12+СВЦЭМ!$D$10+'СЕТ СН'!$I$5-'СЕТ СН'!$I$20</f>
        <v>3579.1854452500002</v>
      </c>
      <c r="X131" s="36">
        <f>SUMIFS(СВЦЭМ!$C$33:$C$776,СВЦЭМ!$A$33:$A$776,$A131,СВЦЭМ!$B$33:$B$776,X$119)+'СЕТ СН'!$I$12+СВЦЭМ!$D$10+'СЕТ СН'!$I$5-'СЕТ СН'!$I$20</f>
        <v>3663.00560576</v>
      </c>
      <c r="Y131" s="36">
        <f>SUMIFS(СВЦЭМ!$C$33:$C$776,СВЦЭМ!$A$33:$A$776,$A131,СВЦЭМ!$B$33:$B$776,Y$119)+'СЕТ СН'!$I$12+СВЦЭМ!$D$10+'СЕТ СН'!$I$5-'СЕТ СН'!$I$20</f>
        <v>3624.7038010400001</v>
      </c>
    </row>
    <row r="132" spans="1:25" ht="15.75" x14ac:dyDescent="0.2">
      <c r="A132" s="35">
        <f t="shared" si="3"/>
        <v>44148</v>
      </c>
      <c r="B132" s="36">
        <f>SUMIFS(СВЦЭМ!$C$33:$C$776,СВЦЭМ!$A$33:$A$776,$A132,СВЦЭМ!$B$33:$B$776,B$119)+'СЕТ СН'!$I$12+СВЦЭМ!$D$10+'СЕТ СН'!$I$5-'СЕТ СН'!$I$20</f>
        <v>3600.43941851</v>
      </c>
      <c r="C132" s="36">
        <f>SUMIFS(СВЦЭМ!$C$33:$C$776,СВЦЭМ!$A$33:$A$776,$A132,СВЦЭМ!$B$33:$B$776,C$119)+'СЕТ СН'!$I$12+СВЦЭМ!$D$10+'СЕТ СН'!$I$5-'СЕТ СН'!$I$20</f>
        <v>3680.49691183</v>
      </c>
      <c r="D132" s="36">
        <f>SUMIFS(СВЦЭМ!$C$33:$C$776,СВЦЭМ!$A$33:$A$776,$A132,СВЦЭМ!$B$33:$B$776,D$119)+'СЕТ СН'!$I$12+СВЦЭМ!$D$10+'СЕТ СН'!$I$5-'СЕТ СН'!$I$20</f>
        <v>3736.39961193</v>
      </c>
      <c r="E132" s="36">
        <f>SUMIFS(СВЦЭМ!$C$33:$C$776,СВЦЭМ!$A$33:$A$776,$A132,СВЦЭМ!$B$33:$B$776,E$119)+'СЕТ СН'!$I$12+СВЦЭМ!$D$10+'СЕТ СН'!$I$5-'СЕТ СН'!$I$20</f>
        <v>3749.7174261299997</v>
      </c>
      <c r="F132" s="36">
        <f>SUMIFS(СВЦЭМ!$C$33:$C$776,СВЦЭМ!$A$33:$A$776,$A132,СВЦЭМ!$B$33:$B$776,F$119)+'СЕТ СН'!$I$12+СВЦЭМ!$D$10+'СЕТ СН'!$I$5-'СЕТ СН'!$I$20</f>
        <v>3743.2814832100003</v>
      </c>
      <c r="G132" s="36">
        <f>SUMIFS(СВЦЭМ!$C$33:$C$776,СВЦЭМ!$A$33:$A$776,$A132,СВЦЭМ!$B$33:$B$776,G$119)+'СЕТ СН'!$I$12+СВЦЭМ!$D$10+'СЕТ СН'!$I$5-'СЕТ СН'!$I$20</f>
        <v>3728.1095799899999</v>
      </c>
      <c r="H132" s="36">
        <f>SUMIFS(СВЦЭМ!$C$33:$C$776,СВЦЭМ!$A$33:$A$776,$A132,СВЦЭМ!$B$33:$B$776,H$119)+'СЕТ СН'!$I$12+СВЦЭМ!$D$10+'СЕТ СН'!$I$5-'СЕТ СН'!$I$20</f>
        <v>3690.7081580200002</v>
      </c>
      <c r="I132" s="36">
        <f>SUMIFS(СВЦЭМ!$C$33:$C$776,СВЦЭМ!$A$33:$A$776,$A132,СВЦЭМ!$B$33:$B$776,I$119)+'СЕТ СН'!$I$12+СВЦЭМ!$D$10+'СЕТ СН'!$I$5-'СЕТ СН'!$I$20</f>
        <v>3651.0521982</v>
      </c>
      <c r="J132" s="36">
        <f>SUMIFS(СВЦЭМ!$C$33:$C$776,СВЦЭМ!$A$33:$A$776,$A132,СВЦЭМ!$B$33:$B$776,J$119)+'СЕТ СН'!$I$12+СВЦЭМ!$D$10+'СЕТ СН'!$I$5-'СЕТ СН'!$I$20</f>
        <v>3624.9626321199999</v>
      </c>
      <c r="K132" s="36">
        <f>SUMIFS(СВЦЭМ!$C$33:$C$776,СВЦЭМ!$A$33:$A$776,$A132,СВЦЭМ!$B$33:$B$776,K$119)+'СЕТ СН'!$I$12+СВЦЭМ!$D$10+'СЕТ СН'!$I$5-'СЕТ СН'!$I$20</f>
        <v>3620.69810938</v>
      </c>
      <c r="L132" s="36">
        <f>SUMIFS(СВЦЭМ!$C$33:$C$776,СВЦЭМ!$A$33:$A$776,$A132,СВЦЭМ!$B$33:$B$776,L$119)+'СЕТ СН'!$I$12+СВЦЭМ!$D$10+'СЕТ СН'!$I$5-'СЕТ СН'!$I$20</f>
        <v>3591.5901604400001</v>
      </c>
      <c r="M132" s="36">
        <f>SUMIFS(СВЦЭМ!$C$33:$C$776,СВЦЭМ!$A$33:$A$776,$A132,СВЦЭМ!$B$33:$B$776,M$119)+'СЕТ СН'!$I$12+СВЦЭМ!$D$10+'СЕТ СН'!$I$5-'СЕТ СН'!$I$20</f>
        <v>3565.82738707</v>
      </c>
      <c r="N132" s="36">
        <f>SUMIFS(СВЦЭМ!$C$33:$C$776,СВЦЭМ!$A$33:$A$776,$A132,СВЦЭМ!$B$33:$B$776,N$119)+'СЕТ СН'!$I$12+СВЦЭМ!$D$10+'СЕТ СН'!$I$5-'СЕТ СН'!$I$20</f>
        <v>3555.8062996200001</v>
      </c>
      <c r="O132" s="36">
        <f>SUMIFS(СВЦЭМ!$C$33:$C$776,СВЦЭМ!$A$33:$A$776,$A132,СВЦЭМ!$B$33:$B$776,O$119)+'СЕТ СН'!$I$12+СВЦЭМ!$D$10+'СЕТ СН'!$I$5-'СЕТ СН'!$I$20</f>
        <v>3551.5370697099997</v>
      </c>
      <c r="P132" s="36">
        <f>SUMIFS(СВЦЭМ!$C$33:$C$776,СВЦЭМ!$A$33:$A$776,$A132,СВЦЭМ!$B$33:$B$776,P$119)+'СЕТ СН'!$I$12+СВЦЭМ!$D$10+'СЕТ СН'!$I$5-'СЕТ СН'!$I$20</f>
        <v>3549.4948906</v>
      </c>
      <c r="Q132" s="36">
        <f>SUMIFS(СВЦЭМ!$C$33:$C$776,СВЦЭМ!$A$33:$A$776,$A132,СВЦЭМ!$B$33:$B$776,Q$119)+'СЕТ СН'!$I$12+СВЦЭМ!$D$10+'СЕТ СН'!$I$5-'СЕТ СН'!$I$20</f>
        <v>3552.9509313099998</v>
      </c>
      <c r="R132" s="36">
        <f>SUMIFS(СВЦЭМ!$C$33:$C$776,СВЦЭМ!$A$33:$A$776,$A132,СВЦЭМ!$B$33:$B$776,R$119)+'СЕТ СН'!$I$12+СВЦЭМ!$D$10+'СЕТ СН'!$I$5-'СЕТ СН'!$I$20</f>
        <v>3551.5533134100001</v>
      </c>
      <c r="S132" s="36">
        <f>SUMIFS(СВЦЭМ!$C$33:$C$776,СВЦЭМ!$A$33:$A$776,$A132,СВЦЭМ!$B$33:$B$776,S$119)+'СЕТ СН'!$I$12+СВЦЭМ!$D$10+'СЕТ СН'!$I$5-'СЕТ СН'!$I$20</f>
        <v>3566.3169118000001</v>
      </c>
      <c r="T132" s="36">
        <f>SUMIFS(СВЦЭМ!$C$33:$C$776,СВЦЭМ!$A$33:$A$776,$A132,СВЦЭМ!$B$33:$B$776,T$119)+'СЕТ СН'!$I$12+СВЦЭМ!$D$10+'СЕТ СН'!$I$5-'СЕТ СН'!$I$20</f>
        <v>3589.4797261599997</v>
      </c>
      <c r="U132" s="36">
        <f>SUMIFS(СВЦЭМ!$C$33:$C$776,СВЦЭМ!$A$33:$A$776,$A132,СВЦЭМ!$B$33:$B$776,U$119)+'СЕТ СН'!$I$12+СВЦЭМ!$D$10+'СЕТ СН'!$I$5-'СЕТ СН'!$I$20</f>
        <v>3584.2389189999999</v>
      </c>
      <c r="V132" s="36">
        <f>SUMIFS(СВЦЭМ!$C$33:$C$776,СВЦЭМ!$A$33:$A$776,$A132,СВЦЭМ!$B$33:$B$776,V$119)+'СЕТ СН'!$I$12+СВЦЭМ!$D$10+'СЕТ СН'!$I$5-'СЕТ СН'!$I$20</f>
        <v>3570.7858731400001</v>
      </c>
      <c r="W132" s="36">
        <f>SUMIFS(СВЦЭМ!$C$33:$C$776,СВЦЭМ!$A$33:$A$776,$A132,СВЦЭМ!$B$33:$B$776,W$119)+'СЕТ СН'!$I$12+СВЦЭМ!$D$10+'СЕТ СН'!$I$5-'СЕТ СН'!$I$20</f>
        <v>3561.49698188</v>
      </c>
      <c r="X132" s="36">
        <f>SUMIFS(СВЦЭМ!$C$33:$C$776,СВЦЭМ!$A$33:$A$776,$A132,СВЦЭМ!$B$33:$B$776,X$119)+'СЕТ СН'!$I$12+СВЦЭМ!$D$10+'СЕТ СН'!$I$5-'СЕТ СН'!$I$20</f>
        <v>3542.9425295599999</v>
      </c>
      <c r="Y132" s="36">
        <f>SUMIFS(СВЦЭМ!$C$33:$C$776,СВЦЭМ!$A$33:$A$776,$A132,СВЦЭМ!$B$33:$B$776,Y$119)+'СЕТ СН'!$I$12+СВЦЭМ!$D$10+'СЕТ СН'!$I$5-'СЕТ СН'!$I$20</f>
        <v>3554.19890575</v>
      </c>
    </row>
    <row r="133" spans="1:25" ht="15.75" x14ac:dyDescent="0.2">
      <c r="A133" s="35">
        <f t="shared" si="3"/>
        <v>44149</v>
      </c>
      <c r="B133" s="36">
        <f>SUMIFS(СВЦЭМ!$C$33:$C$776,СВЦЭМ!$A$33:$A$776,$A133,СВЦЭМ!$B$33:$B$776,B$119)+'СЕТ СН'!$I$12+СВЦЭМ!$D$10+'СЕТ СН'!$I$5-'СЕТ СН'!$I$20</f>
        <v>3603.0493619600002</v>
      </c>
      <c r="C133" s="36">
        <f>SUMIFS(СВЦЭМ!$C$33:$C$776,СВЦЭМ!$A$33:$A$776,$A133,СВЦЭМ!$B$33:$B$776,C$119)+'СЕТ СН'!$I$12+СВЦЭМ!$D$10+'СЕТ СН'!$I$5-'СЕТ СН'!$I$20</f>
        <v>3668.7358562300001</v>
      </c>
      <c r="D133" s="36">
        <f>SUMIFS(СВЦЭМ!$C$33:$C$776,СВЦЭМ!$A$33:$A$776,$A133,СВЦЭМ!$B$33:$B$776,D$119)+'СЕТ СН'!$I$12+СВЦЭМ!$D$10+'СЕТ СН'!$I$5-'СЕТ СН'!$I$20</f>
        <v>3725.2569700700001</v>
      </c>
      <c r="E133" s="36">
        <f>SUMIFS(СВЦЭМ!$C$33:$C$776,СВЦЭМ!$A$33:$A$776,$A133,СВЦЭМ!$B$33:$B$776,E$119)+'СЕТ СН'!$I$12+СВЦЭМ!$D$10+'СЕТ СН'!$I$5-'СЕТ СН'!$I$20</f>
        <v>3732.9318017999999</v>
      </c>
      <c r="F133" s="36">
        <f>SUMIFS(СВЦЭМ!$C$33:$C$776,СВЦЭМ!$A$33:$A$776,$A133,СВЦЭМ!$B$33:$B$776,F$119)+'СЕТ СН'!$I$12+СВЦЭМ!$D$10+'СЕТ СН'!$I$5-'СЕТ СН'!$I$20</f>
        <v>3719.8059452400003</v>
      </c>
      <c r="G133" s="36">
        <f>SUMIFS(СВЦЭМ!$C$33:$C$776,СВЦЭМ!$A$33:$A$776,$A133,СВЦЭМ!$B$33:$B$776,G$119)+'СЕТ СН'!$I$12+СВЦЭМ!$D$10+'СЕТ СН'!$I$5-'СЕТ СН'!$I$20</f>
        <v>3704.2438646400001</v>
      </c>
      <c r="H133" s="36">
        <f>SUMIFS(СВЦЭМ!$C$33:$C$776,СВЦЭМ!$A$33:$A$776,$A133,СВЦЭМ!$B$33:$B$776,H$119)+'СЕТ СН'!$I$12+СВЦЭМ!$D$10+'СЕТ СН'!$I$5-'СЕТ СН'!$I$20</f>
        <v>3681.9051857599998</v>
      </c>
      <c r="I133" s="36">
        <f>SUMIFS(СВЦЭМ!$C$33:$C$776,СВЦЭМ!$A$33:$A$776,$A133,СВЦЭМ!$B$33:$B$776,I$119)+'СЕТ СН'!$I$12+СВЦЭМ!$D$10+'СЕТ СН'!$I$5-'СЕТ СН'!$I$20</f>
        <v>3665.7274996000001</v>
      </c>
      <c r="J133" s="36">
        <f>SUMIFS(СВЦЭМ!$C$33:$C$776,СВЦЭМ!$A$33:$A$776,$A133,СВЦЭМ!$B$33:$B$776,J$119)+'СЕТ СН'!$I$12+СВЦЭМ!$D$10+'СЕТ СН'!$I$5-'СЕТ СН'!$I$20</f>
        <v>3648.0479432900001</v>
      </c>
      <c r="K133" s="36">
        <f>SUMIFS(СВЦЭМ!$C$33:$C$776,СВЦЭМ!$A$33:$A$776,$A133,СВЦЭМ!$B$33:$B$776,K$119)+'СЕТ СН'!$I$12+СВЦЭМ!$D$10+'СЕТ СН'!$I$5-'СЕТ СН'!$I$20</f>
        <v>3627.0472873399999</v>
      </c>
      <c r="L133" s="36">
        <f>SUMIFS(СВЦЭМ!$C$33:$C$776,СВЦЭМ!$A$33:$A$776,$A133,СВЦЭМ!$B$33:$B$776,L$119)+'СЕТ СН'!$I$12+СВЦЭМ!$D$10+'СЕТ СН'!$I$5-'СЕТ СН'!$I$20</f>
        <v>3599.6752615699997</v>
      </c>
      <c r="M133" s="36">
        <f>SUMIFS(СВЦЭМ!$C$33:$C$776,СВЦЭМ!$A$33:$A$776,$A133,СВЦЭМ!$B$33:$B$776,M$119)+'СЕТ СН'!$I$12+СВЦЭМ!$D$10+'СЕТ СН'!$I$5-'СЕТ СН'!$I$20</f>
        <v>3551.1420320299999</v>
      </c>
      <c r="N133" s="36">
        <f>SUMIFS(СВЦЭМ!$C$33:$C$776,СВЦЭМ!$A$33:$A$776,$A133,СВЦЭМ!$B$33:$B$776,N$119)+'СЕТ СН'!$I$12+СВЦЭМ!$D$10+'СЕТ СН'!$I$5-'СЕТ СН'!$I$20</f>
        <v>3547.5107419400001</v>
      </c>
      <c r="O133" s="36">
        <f>SUMIFS(СВЦЭМ!$C$33:$C$776,СВЦЭМ!$A$33:$A$776,$A133,СВЦЭМ!$B$33:$B$776,O$119)+'СЕТ СН'!$I$12+СВЦЭМ!$D$10+'СЕТ СН'!$I$5-'СЕТ СН'!$I$20</f>
        <v>3572.6649566400001</v>
      </c>
      <c r="P133" s="36">
        <f>SUMIFS(СВЦЭМ!$C$33:$C$776,СВЦЭМ!$A$33:$A$776,$A133,СВЦЭМ!$B$33:$B$776,P$119)+'СЕТ СН'!$I$12+СВЦЭМ!$D$10+'СЕТ СН'!$I$5-'СЕТ СН'!$I$20</f>
        <v>3588.7448510300001</v>
      </c>
      <c r="Q133" s="36">
        <f>SUMIFS(СВЦЭМ!$C$33:$C$776,СВЦЭМ!$A$33:$A$776,$A133,СВЦЭМ!$B$33:$B$776,Q$119)+'СЕТ СН'!$I$12+СВЦЭМ!$D$10+'СЕТ СН'!$I$5-'СЕТ СН'!$I$20</f>
        <v>3588.8441107600001</v>
      </c>
      <c r="R133" s="36">
        <f>SUMIFS(СВЦЭМ!$C$33:$C$776,СВЦЭМ!$A$33:$A$776,$A133,СВЦЭМ!$B$33:$B$776,R$119)+'СЕТ СН'!$I$12+СВЦЭМ!$D$10+'СЕТ СН'!$I$5-'СЕТ СН'!$I$20</f>
        <v>3584.16069917</v>
      </c>
      <c r="S133" s="36">
        <f>SUMIFS(СВЦЭМ!$C$33:$C$776,СВЦЭМ!$A$33:$A$776,$A133,СВЦЭМ!$B$33:$B$776,S$119)+'СЕТ СН'!$I$12+СВЦЭМ!$D$10+'СЕТ СН'!$I$5-'СЕТ СН'!$I$20</f>
        <v>3553.88104303</v>
      </c>
      <c r="T133" s="36">
        <f>SUMIFS(СВЦЭМ!$C$33:$C$776,СВЦЭМ!$A$33:$A$776,$A133,СВЦЭМ!$B$33:$B$776,T$119)+'СЕТ СН'!$I$12+СВЦЭМ!$D$10+'СЕТ СН'!$I$5-'СЕТ СН'!$I$20</f>
        <v>3524.6559776099998</v>
      </c>
      <c r="U133" s="36">
        <f>SUMIFS(СВЦЭМ!$C$33:$C$776,СВЦЭМ!$A$33:$A$776,$A133,СВЦЭМ!$B$33:$B$776,U$119)+'СЕТ СН'!$I$12+СВЦЭМ!$D$10+'СЕТ СН'!$I$5-'СЕТ СН'!$I$20</f>
        <v>3528.4207279900002</v>
      </c>
      <c r="V133" s="36">
        <f>SUMIFS(СВЦЭМ!$C$33:$C$776,СВЦЭМ!$A$33:$A$776,$A133,СВЦЭМ!$B$33:$B$776,V$119)+'СЕТ СН'!$I$12+СВЦЭМ!$D$10+'СЕТ СН'!$I$5-'СЕТ СН'!$I$20</f>
        <v>3556.30082601</v>
      </c>
      <c r="W133" s="36">
        <f>SUMIFS(СВЦЭМ!$C$33:$C$776,СВЦЭМ!$A$33:$A$776,$A133,СВЦЭМ!$B$33:$B$776,W$119)+'СЕТ СН'!$I$12+СВЦЭМ!$D$10+'СЕТ СН'!$I$5-'СЕТ СН'!$I$20</f>
        <v>3573.5997733099998</v>
      </c>
      <c r="X133" s="36">
        <f>SUMIFS(СВЦЭМ!$C$33:$C$776,СВЦЭМ!$A$33:$A$776,$A133,СВЦЭМ!$B$33:$B$776,X$119)+'СЕТ СН'!$I$12+СВЦЭМ!$D$10+'СЕТ СН'!$I$5-'СЕТ СН'!$I$20</f>
        <v>3582.3608211999999</v>
      </c>
      <c r="Y133" s="36">
        <f>SUMIFS(СВЦЭМ!$C$33:$C$776,СВЦЭМ!$A$33:$A$776,$A133,СВЦЭМ!$B$33:$B$776,Y$119)+'СЕТ СН'!$I$12+СВЦЭМ!$D$10+'СЕТ СН'!$I$5-'СЕТ СН'!$I$20</f>
        <v>3578.0020618799999</v>
      </c>
    </row>
    <row r="134" spans="1:25" ht="15.75" x14ac:dyDescent="0.2">
      <c r="A134" s="35">
        <f t="shared" si="3"/>
        <v>44150</v>
      </c>
      <c r="B134" s="36">
        <f>SUMIFS(СВЦЭМ!$C$33:$C$776,СВЦЭМ!$A$33:$A$776,$A134,СВЦЭМ!$B$33:$B$776,B$119)+'СЕТ СН'!$I$12+СВЦЭМ!$D$10+'СЕТ СН'!$I$5-'СЕТ СН'!$I$20</f>
        <v>3601.5253865</v>
      </c>
      <c r="C134" s="36">
        <f>SUMIFS(СВЦЭМ!$C$33:$C$776,СВЦЭМ!$A$33:$A$776,$A134,СВЦЭМ!$B$33:$B$776,C$119)+'СЕТ СН'!$I$12+СВЦЭМ!$D$10+'СЕТ СН'!$I$5-'СЕТ СН'!$I$20</f>
        <v>3680.8424879899999</v>
      </c>
      <c r="D134" s="36">
        <f>SUMIFS(СВЦЭМ!$C$33:$C$776,СВЦЭМ!$A$33:$A$776,$A134,СВЦЭМ!$B$33:$B$776,D$119)+'СЕТ СН'!$I$12+СВЦЭМ!$D$10+'СЕТ СН'!$I$5-'СЕТ СН'!$I$20</f>
        <v>3743.1508072199999</v>
      </c>
      <c r="E134" s="36">
        <f>SUMIFS(СВЦЭМ!$C$33:$C$776,СВЦЭМ!$A$33:$A$776,$A134,СВЦЭМ!$B$33:$B$776,E$119)+'СЕТ СН'!$I$12+СВЦЭМ!$D$10+'СЕТ СН'!$I$5-'СЕТ СН'!$I$20</f>
        <v>3755.7551478</v>
      </c>
      <c r="F134" s="36">
        <f>SUMIFS(СВЦЭМ!$C$33:$C$776,СВЦЭМ!$A$33:$A$776,$A134,СВЦЭМ!$B$33:$B$776,F$119)+'СЕТ СН'!$I$12+СВЦЭМ!$D$10+'СЕТ СН'!$I$5-'СЕТ СН'!$I$20</f>
        <v>3760.6380322300001</v>
      </c>
      <c r="G134" s="36">
        <f>SUMIFS(СВЦЭМ!$C$33:$C$776,СВЦЭМ!$A$33:$A$776,$A134,СВЦЭМ!$B$33:$B$776,G$119)+'СЕТ СН'!$I$12+СВЦЭМ!$D$10+'СЕТ СН'!$I$5-'СЕТ СН'!$I$20</f>
        <v>3748.1515836200001</v>
      </c>
      <c r="H134" s="36">
        <f>SUMIFS(СВЦЭМ!$C$33:$C$776,СВЦЭМ!$A$33:$A$776,$A134,СВЦЭМ!$B$33:$B$776,H$119)+'СЕТ СН'!$I$12+СВЦЭМ!$D$10+'СЕТ СН'!$I$5-'СЕТ СН'!$I$20</f>
        <v>3736.83502787</v>
      </c>
      <c r="I134" s="36">
        <f>SUMIFS(СВЦЭМ!$C$33:$C$776,СВЦЭМ!$A$33:$A$776,$A134,СВЦЭМ!$B$33:$B$776,I$119)+'СЕТ СН'!$I$12+СВЦЭМ!$D$10+'СЕТ СН'!$I$5-'СЕТ СН'!$I$20</f>
        <v>3709.0914511599999</v>
      </c>
      <c r="J134" s="36">
        <f>SUMIFS(СВЦЭМ!$C$33:$C$776,СВЦЭМ!$A$33:$A$776,$A134,СВЦЭМ!$B$33:$B$776,J$119)+'СЕТ СН'!$I$12+СВЦЭМ!$D$10+'СЕТ СН'!$I$5-'СЕТ СН'!$I$20</f>
        <v>3687.2647969499999</v>
      </c>
      <c r="K134" s="36">
        <f>SUMIFS(СВЦЭМ!$C$33:$C$776,СВЦЭМ!$A$33:$A$776,$A134,СВЦЭМ!$B$33:$B$776,K$119)+'СЕТ СН'!$I$12+СВЦЭМ!$D$10+'СЕТ СН'!$I$5-'СЕТ СН'!$I$20</f>
        <v>3672.7294675100002</v>
      </c>
      <c r="L134" s="36">
        <f>SUMIFS(СВЦЭМ!$C$33:$C$776,СВЦЭМ!$A$33:$A$776,$A134,СВЦЭМ!$B$33:$B$776,L$119)+'СЕТ СН'!$I$12+СВЦЭМ!$D$10+'СЕТ СН'!$I$5-'СЕТ СН'!$I$20</f>
        <v>3629.3311229000001</v>
      </c>
      <c r="M134" s="36">
        <f>SUMIFS(СВЦЭМ!$C$33:$C$776,СВЦЭМ!$A$33:$A$776,$A134,СВЦЭМ!$B$33:$B$776,M$119)+'СЕТ СН'!$I$12+СВЦЭМ!$D$10+'СЕТ СН'!$I$5-'СЕТ СН'!$I$20</f>
        <v>3570.9772089099997</v>
      </c>
      <c r="N134" s="36">
        <f>SUMIFS(СВЦЭМ!$C$33:$C$776,СВЦЭМ!$A$33:$A$776,$A134,СВЦЭМ!$B$33:$B$776,N$119)+'СЕТ СН'!$I$12+СВЦЭМ!$D$10+'СЕТ СН'!$I$5-'СЕТ СН'!$I$20</f>
        <v>3562.5779411100002</v>
      </c>
      <c r="O134" s="36">
        <f>SUMIFS(СВЦЭМ!$C$33:$C$776,СВЦЭМ!$A$33:$A$776,$A134,СВЦЭМ!$B$33:$B$776,O$119)+'СЕТ СН'!$I$12+СВЦЭМ!$D$10+'СЕТ СН'!$I$5-'СЕТ СН'!$I$20</f>
        <v>3568.10506248</v>
      </c>
      <c r="P134" s="36">
        <f>SUMIFS(СВЦЭМ!$C$33:$C$776,СВЦЭМ!$A$33:$A$776,$A134,СВЦЭМ!$B$33:$B$776,P$119)+'СЕТ СН'!$I$12+СВЦЭМ!$D$10+'СЕТ СН'!$I$5-'СЕТ СН'!$I$20</f>
        <v>3572.7960349499999</v>
      </c>
      <c r="Q134" s="36">
        <f>SUMIFS(СВЦЭМ!$C$33:$C$776,СВЦЭМ!$A$33:$A$776,$A134,СВЦЭМ!$B$33:$B$776,Q$119)+'СЕТ СН'!$I$12+СВЦЭМ!$D$10+'СЕТ СН'!$I$5-'СЕТ СН'!$I$20</f>
        <v>3569.17616107</v>
      </c>
      <c r="R134" s="36">
        <f>SUMIFS(СВЦЭМ!$C$33:$C$776,СВЦЭМ!$A$33:$A$776,$A134,СВЦЭМ!$B$33:$B$776,R$119)+'СЕТ СН'!$I$12+СВЦЭМ!$D$10+'СЕТ СН'!$I$5-'СЕТ СН'!$I$20</f>
        <v>3567.4456311200001</v>
      </c>
      <c r="S134" s="36">
        <f>SUMIFS(СВЦЭМ!$C$33:$C$776,СВЦЭМ!$A$33:$A$776,$A134,СВЦЭМ!$B$33:$B$776,S$119)+'СЕТ СН'!$I$12+СВЦЭМ!$D$10+'СЕТ СН'!$I$5-'СЕТ СН'!$I$20</f>
        <v>3550.9255252299999</v>
      </c>
      <c r="T134" s="36">
        <f>SUMIFS(СВЦЭМ!$C$33:$C$776,СВЦЭМ!$A$33:$A$776,$A134,СВЦЭМ!$B$33:$B$776,T$119)+'СЕТ СН'!$I$12+СВЦЭМ!$D$10+'СЕТ СН'!$I$5-'СЕТ СН'!$I$20</f>
        <v>3521.69689827</v>
      </c>
      <c r="U134" s="36">
        <f>SUMIFS(СВЦЭМ!$C$33:$C$776,СВЦЭМ!$A$33:$A$776,$A134,СВЦЭМ!$B$33:$B$776,U$119)+'СЕТ СН'!$I$12+СВЦЭМ!$D$10+'СЕТ СН'!$I$5-'СЕТ СН'!$I$20</f>
        <v>3521.7056603000001</v>
      </c>
      <c r="V134" s="36">
        <f>SUMIFS(СВЦЭМ!$C$33:$C$776,СВЦЭМ!$A$33:$A$776,$A134,СВЦЭМ!$B$33:$B$776,V$119)+'СЕТ СН'!$I$12+СВЦЭМ!$D$10+'СЕТ СН'!$I$5-'СЕТ СН'!$I$20</f>
        <v>3540.7804302899999</v>
      </c>
      <c r="W134" s="36">
        <f>SUMIFS(СВЦЭМ!$C$33:$C$776,СВЦЭМ!$A$33:$A$776,$A134,СВЦЭМ!$B$33:$B$776,W$119)+'СЕТ СН'!$I$12+СВЦЭМ!$D$10+'СЕТ СН'!$I$5-'СЕТ СН'!$I$20</f>
        <v>3553.7433939100001</v>
      </c>
      <c r="X134" s="36">
        <f>SUMIFS(СВЦЭМ!$C$33:$C$776,СВЦЭМ!$A$33:$A$776,$A134,СВЦЭМ!$B$33:$B$776,X$119)+'СЕТ СН'!$I$12+СВЦЭМ!$D$10+'СЕТ СН'!$I$5-'СЕТ СН'!$I$20</f>
        <v>3567.6863656</v>
      </c>
      <c r="Y134" s="36">
        <f>SUMIFS(СВЦЭМ!$C$33:$C$776,СВЦЭМ!$A$33:$A$776,$A134,СВЦЭМ!$B$33:$B$776,Y$119)+'СЕТ СН'!$I$12+СВЦЭМ!$D$10+'СЕТ СН'!$I$5-'СЕТ СН'!$I$20</f>
        <v>3573.8615023000002</v>
      </c>
    </row>
    <row r="135" spans="1:25" ht="15.75" x14ac:dyDescent="0.2">
      <c r="A135" s="35">
        <f t="shared" si="3"/>
        <v>44151</v>
      </c>
      <c r="B135" s="36">
        <f>SUMIFS(СВЦЭМ!$C$33:$C$776,СВЦЭМ!$A$33:$A$776,$A135,СВЦЭМ!$B$33:$B$776,B$119)+'СЕТ СН'!$I$12+СВЦЭМ!$D$10+'СЕТ СН'!$I$5-'СЕТ СН'!$I$20</f>
        <v>3646.0390165499998</v>
      </c>
      <c r="C135" s="36">
        <f>SUMIFS(СВЦЭМ!$C$33:$C$776,СВЦЭМ!$A$33:$A$776,$A135,СВЦЭМ!$B$33:$B$776,C$119)+'СЕТ СН'!$I$12+СВЦЭМ!$D$10+'СЕТ СН'!$I$5-'СЕТ СН'!$I$20</f>
        <v>3728.4161353499999</v>
      </c>
      <c r="D135" s="36">
        <f>SUMIFS(СВЦЭМ!$C$33:$C$776,СВЦЭМ!$A$33:$A$776,$A135,СВЦЭМ!$B$33:$B$776,D$119)+'СЕТ СН'!$I$12+СВЦЭМ!$D$10+'СЕТ СН'!$I$5-'СЕТ СН'!$I$20</f>
        <v>3786.9508524399998</v>
      </c>
      <c r="E135" s="36">
        <f>SUMIFS(СВЦЭМ!$C$33:$C$776,СВЦЭМ!$A$33:$A$776,$A135,СВЦЭМ!$B$33:$B$776,E$119)+'СЕТ СН'!$I$12+СВЦЭМ!$D$10+'СЕТ СН'!$I$5-'СЕТ СН'!$I$20</f>
        <v>3794.4387982199996</v>
      </c>
      <c r="F135" s="36">
        <f>SUMIFS(СВЦЭМ!$C$33:$C$776,СВЦЭМ!$A$33:$A$776,$A135,СВЦЭМ!$B$33:$B$776,F$119)+'СЕТ СН'!$I$12+СВЦЭМ!$D$10+'СЕТ СН'!$I$5-'СЕТ СН'!$I$20</f>
        <v>3788.4736513400003</v>
      </c>
      <c r="G135" s="36">
        <f>SUMIFS(СВЦЭМ!$C$33:$C$776,СВЦЭМ!$A$33:$A$776,$A135,СВЦЭМ!$B$33:$B$776,G$119)+'СЕТ СН'!$I$12+СВЦЭМ!$D$10+'СЕТ СН'!$I$5-'СЕТ СН'!$I$20</f>
        <v>3771.29632855</v>
      </c>
      <c r="H135" s="36">
        <f>SUMIFS(СВЦЭМ!$C$33:$C$776,СВЦЭМ!$A$33:$A$776,$A135,СВЦЭМ!$B$33:$B$776,H$119)+'СЕТ СН'!$I$12+СВЦЭМ!$D$10+'СЕТ СН'!$I$5-'СЕТ СН'!$I$20</f>
        <v>3721.65307321</v>
      </c>
      <c r="I135" s="36">
        <f>SUMIFS(СВЦЭМ!$C$33:$C$776,СВЦЭМ!$A$33:$A$776,$A135,СВЦЭМ!$B$33:$B$776,I$119)+'СЕТ СН'!$I$12+СВЦЭМ!$D$10+'СЕТ СН'!$I$5-'СЕТ СН'!$I$20</f>
        <v>3683.7839087399998</v>
      </c>
      <c r="J135" s="36">
        <f>SUMIFS(СВЦЭМ!$C$33:$C$776,СВЦЭМ!$A$33:$A$776,$A135,СВЦЭМ!$B$33:$B$776,J$119)+'СЕТ СН'!$I$12+СВЦЭМ!$D$10+'СЕТ СН'!$I$5-'СЕТ СН'!$I$20</f>
        <v>3668.0381081</v>
      </c>
      <c r="K135" s="36">
        <f>SUMIFS(СВЦЭМ!$C$33:$C$776,СВЦЭМ!$A$33:$A$776,$A135,СВЦЭМ!$B$33:$B$776,K$119)+'СЕТ СН'!$I$12+СВЦЭМ!$D$10+'СЕТ СН'!$I$5-'СЕТ СН'!$I$20</f>
        <v>3671.0082569300002</v>
      </c>
      <c r="L135" s="36">
        <f>SUMIFS(СВЦЭМ!$C$33:$C$776,СВЦЭМ!$A$33:$A$776,$A135,СВЦЭМ!$B$33:$B$776,L$119)+'СЕТ СН'!$I$12+СВЦЭМ!$D$10+'СЕТ СН'!$I$5-'СЕТ СН'!$I$20</f>
        <v>3635.1243438199999</v>
      </c>
      <c r="M135" s="36">
        <f>SUMIFS(СВЦЭМ!$C$33:$C$776,СВЦЭМ!$A$33:$A$776,$A135,СВЦЭМ!$B$33:$B$776,M$119)+'СЕТ СН'!$I$12+СВЦЭМ!$D$10+'СЕТ СН'!$I$5-'СЕТ СН'!$I$20</f>
        <v>3593.9358387900002</v>
      </c>
      <c r="N135" s="36">
        <f>SUMIFS(СВЦЭМ!$C$33:$C$776,СВЦЭМ!$A$33:$A$776,$A135,СВЦЭМ!$B$33:$B$776,N$119)+'СЕТ СН'!$I$12+СВЦЭМ!$D$10+'СЕТ СН'!$I$5-'СЕТ СН'!$I$20</f>
        <v>3581.1682139599998</v>
      </c>
      <c r="O135" s="36">
        <f>SUMIFS(СВЦЭМ!$C$33:$C$776,СВЦЭМ!$A$33:$A$776,$A135,СВЦЭМ!$B$33:$B$776,O$119)+'СЕТ СН'!$I$12+СВЦЭМ!$D$10+'СЕТ СН'!$I$5-'СЕТ СН'!$I$20</f>
        <v>3590.9454381300002</v>
      </c>
      <c r="P135" s="36">
        <f>SUMIFS(СВЦЭМ!$C$33:$C$776,СВЦЭМ!$A$33:$A$776,$A135,СВЦЭМ!$B$33:$B$776,P$119)+'СЕТ СН'!$I$12+СВЦЭМ!$D$10+'СЕТ СН'!$I$5-'СЕТ СН'!$I$20</f>
        <v>3596.2298934800001</v>
      </c>
      <c r="Q135" s="36">
        <f>SUMIFS(СВЦЭМ!$C$33:$C$776,СВЦЭМ!$A$33:$A$776,$A135,СВЦЭМ!$B$33:$B$776,Q$119)+'СЕТ СН'!$I$12+СВЦЭМ!$D$10+'СЕТ СН'!$I$5-'СЕТ СН'!$I$20</f>
        <v>3598.4301379399999</v>
      </c>
      <c r="R135" s="36">
        <f>SUMIFS(СВЦЭМ!$C$33:$C$776,СВЦЭМ!$A$33:$A$776,$A135,СВЦЭМ!$B$33:$B$776,R$119)+'СЕТ СН'!$I$12+СВЦЭМ!$D$10+'СЕТ СН'!$I$5-'СЕТ СН'!$I$20</f>
        <v>3587.0205002399998</v>
      </c>
      <c r="S135" s="36">
        <f>SUMIFS(СВЦЭМ!$C$33:$C$776,СВЦЭМ!$A$33:$A$776,$A135,СВЦЭМ!$B$33:$B$776,S$119)+'СЕТ СН'!$I$12+СВЦЭМ!$D$10+'СЕТ СН'!$I$5-'СЕТ СН'!$I$20</f>
        <v>3576.0351294000002</v>
      </c>
      <c r="T135" s="36">
        <f>SUMIFS(СВЦЭМ!$C$33:$C$776,СВЦЭМ!$A$33:$A$776,$A135,СВЦЭМ!$B$33:$B$776,T$119)+'СЕТ СН'!$I$12+СВЦЭМ!$D$10+'СЕТ СН'!$I$5-'СЕТ СН'!$I$20</f>
        <v>3560.9514755999999</v>
      </c>
      <c r="U135" s="36">
        <f>SUMIFS(СВЦЭМ!$C$33:$C$776,СВЦЭМ!$A$33:$A$776,$A135,СВЦЭМ!$B$33:$B$776,U$119)+'СЕТ СН'!$I$12+СВЦЭМ!$D$10+'СЕТ СН'!$I$5-'СЕТ СН'!$I$20</f>
        <v>3535.83283966</v>
      </c>
      <c r="V135" s="36">
        <f>SUMIFS(СВЦЭМ!$C$33:$C$776,СВЦЭМ!$A$33:$A$776,$A135,СВЦЭМ!$B$33:$B$776,V$119)+'СЕТ СН'!$I$12+СВЦЭМ!$D$10+'СЕТ СН'!$I$5-'СЕТ СН'!$I$20</f>
        <v>3537.9510577699998</v>
      </c>
      <c r="W135" s="36">
        <f>SUMIFS(СВЦЭМ!$C$33:$C$776,СВЦЭМ!$A$33:$A$776,$A135,СВЦЭМ!$B$33:$B$776,W$119)+'СЕТ СН'!$I$12+СВЦЭМ!$D$10+'СЕТ СН'!$I$5-'СЕТ СН'!$I$20</f>
        <v>3554.17348025</v>
      </c>
      <c r="X135" s="36">
        <f>SUMIFS(СВЦЭМ!$C$33:$C$776,СВЦЭМ!$A$33:$A$776,$A135,СВЦЭМ!$B$33:$B$776,X$119)+'СЕТ СН'!$I$12+СВЦЭМ!$D$10+'СЕТ СН'!$I$5-'СЕТ СН'!$I$20</f>
        <v>3565.43308656</v>
      </c>
      <c r="Y135" s="36">
        <f>SUMIFS(СВЦЭМ!$C$33:$C$776,СВЦЭМ!$A$33:$A$776,$A135,СВЦЭМ!$B$33:$B$776,Y$119)+'СЕТ СН'!$I$12+СВЦЭМ!$D$10+'СЕТ СН'!$I$5-'СЕТ СН'!$I$20</f>
        <v>3591.83843897</v>
      </c>
    </row>
    <row r="136" spans="1:25" ht="15.75" x14ac:dyDescent="0.2">
      <c r="A136" s="35">
        <f t="shared" si="3"/>
        <v>44152</v>
      </c>
      <c r="B136" s="36">
        <f>SUMIFS(СВЦЭМ!$C$33:$C$776,СВЦЭМ!$A$33:$A$776,$A136,СВЦЭМ!$B$33:$B$776,B$119)+'СЕТ СН'!$I$12+СВЦЭМ!$D$10+'СЕТ СН'!$I$5-'СЕТ СН'!$I$20</f>
        <v>3614.52659735</v>
      </c>
      <c r="C136" s="36">
        <f>SUMIFS(СВЦЭМ!$C$33:$C$776,СВЦЭМ!$A$33:$A$776,$A136,СВЦЭМ!$B$33:$B$776,C$119)+'СЕТ СН'!$I$12+СВЦЭМ!$D$10+'СЕТ СН'!$I$5-'СЕТ СН'!$I$20</f>
        <v>3688.6106384499999</v>
      </c>
      <c r="D136" s="36">
        <f>SUMIFS(СВЦЭМ!$C$33:$C$776,СВЦЭМ!$A$33:$A$776,$A136,СВЦЭМ!$B$33:$B$776,D$119)+'СЕТ СН'!$I$12+СВЦЭМ!$D$10+'СЕТ СН'!$I$5-'СЕТ СН'!$I$20</f>
        <v>3745.4032959599999</v>
      </c>
      <c r="E136" s="36">
        <f>SUMIFS(СВЦЭМ!$C$33:$C$776,СВЦЭМ!$A$33:$A$776,$A136,СВЦЭМ!$B$33:$B$776,E$119)+'СЕТ СН'!$I$12+СВЦЭМ!$D$10+'СЕТ СН'!$I$5-'СЕТ СН'!$I$20</f>
        <v>3749.062649</v>
      </c>
      <c r="F136" s="36">
        <f>SUMIFS(СВЦЭМ!$C$33:$C$776,СВЦЭМ!$A$33:$A$776,$A136,СВЦЭМ!$B$33:$B$776,F$119)+'СЕТ СН'!$I$12+СВЦЭМ!$D$10+'СЕТ СН'!$I$5-'СЕТ СН'!$I$20</f>
        <v>3751.2566396000002</v>
      </c>
      <c r="G136" s="36">
        <f>SUMIFS(СВЦЭМ!$C$33:$C$776,СВЦЭМ!$A$33:$A$776,$A136,СВЦЭМ!$B$33:$B$776,G$119)+'СЕТ СН'!$I$12+СВЦЭМ!$D$10+'СЕТ СН'!$I$5-'СЕТ СН'!$I$20</f>
        <v>3742.11425448</v>
      </c>
      <c r="H136" s="36">
        <f>SUMIFS(СВЦЭМ!$C$33:$C$776,СВЦЭМ!$A$33:$A$776,$A136,СВЦЭМ!$B$33:$B$776,H$119)+'СЕТ СН'!$I$12+СВЦЭМ!$D$10+'СЕТ СН'!$I$5-'СЕТ СН'!$I$20</f>
        <v>3704.1566260499999</v>
      </c>
      <c r="I136" s="36">
        <f>SUMIFS(СВЦЭМ!$C$33:$C$776,СВЦЭМ!$A$33:$A$776,$A136,СВЦЭМ!$B$33:$B$776,I$119)+'СЕТ СН'!$I$12+СВЦЭМ!$D$10+'СЕТ СН'!$I$5-'СЕТ СН'!$I$20</f>
        <v>3657.6561165499998</v>
      </c>
      <c r="J136" s="36">
        <f>SUMIFS(СВЦЭМ!$C$33:$C$776,СВЦЭМ!$A$33:$A$776,$A136,СВЦЭМ!$B$33:$B$776,J$119)+'СЕТ СН'!$I$12+СВЦЭМ!$D$10+'СЕТ СН'!$I$5-'СЕТ СН'!$I$20</f>
        <v>3629.08069277</v>
      </c>
      <c r="K136" s="36">
        <f>SUMIFS(СВЦЭМ!$C$33:$C$776,СВЦЭМ!$A$33:$A$776,$A136,СВЦЭМ!$B$33:$B$776,K$119)+'СЕТ СН'!$I$12+СВЦЭМ!$D$10+'СЕТ СН'!$I$5-'СЕТ СН'!$I$20</f>
        <v>3677.6417410200002</v>
      </c>
      <c r="L136" s="36">
        <f>SUMIFS(СВЦЭМ!$C$33:$C$776,СВЦЭМ!$A$33:$A$776,$A136,СВЦЭМ!$B$33:$B$776,L$119)+'СЕТ СН'!$I$12+СВЦЭМ!$D$10+'СЕТ СН'!$I$5-'СЕТ СН'!$I$20</f>
        <v>3637.48178121</v>
      </c>
      <c r="M136" s="36">
        <f>SUMIFS(СВЦЭМ!$C$33:$C$776,СВЦЭМ!$A$33:$A$776,$A136,СВЦЭМ!$B$33:$B$776,M$119)+'СЕТ СН'!$I$12+СВЦЭМ!$D$10+'СЕТ СН'!$I$5-'СЕТ СН'!$I$20</f>
        <v>3570.70843754</v>
      </c>
      <c r="N136" s="36">
        <f>SUMIFS(СВЦЭМ!$C$33:$C$776,СВЦЭМ!$A$33:$A$776,$A136,СВЦЭМ!$B$33:$B$776,N$119)+'СЕТ СН'!$I$12+СВЦЭМ!$D$10+'СЕТ СН'!$I$5-'СЕТ СН'!$I$20</f>
        <v>3557.40763376</v>
      </c>
      <c r="O136" s="36">
        <f>SUMIFS(СВЦЭМ!$C$33:$C$776,СВЦЭМ!$A$33:$A$776,$A136,СВЦЭМ!$B$33:$B$776,O$119)+'СЕТ СН'!$I$12+СВЦЭМ!$D$10+'СЕТ СН'!$I$5-'СЕТ СН'!$I$20</f>
        <v>3561.51856069</v>
      </c>
      <c r="P136" s="36">
        <f>SUMIFS(СВЦЭМ!$C$33:$C$776,СВЦЭМ!$A$33:$A$776,$A136,СВЦЭМ!$B$33:$B$776,P$119)+'СЕТ СН'!$I$12+СВЦЭМ!$D$10+'СЕТ СН'!$I$5-'СЕТ СН'!$I$20</f>
        <v>3562.5509806300001</v>
      </c>
      <c r="Q136" s="36">
        <f>SUMIFS(СВЦЭМ!$C$33:$C$776,СВЦЭМ!$A$33:$A$776,$A136,СВЦЭМ!$B$33:$B$776,Q$119)+'СЕТ СН'!$I$12+СВЦЭМ!$D$10+'СЕТ СН'!$I$5-'СЕТ СН'!$I$20</f>
        <v>3562.3503966799999</v>
      </c>
      <c r="R136" s="36">
        <f>SUMIFS(СВЦЭМ!$C$33:$C$776,СВЦЭМ!$A$33:$A$776,$A136,СВЦЭМ!$B$33:$B$776,R$119)+'СЕТ СН'!$I$12+СВЦЭМ!$D$10+'СЕТ СН'!$I$5-'СЕТ СН'!$I$20</f>
        <v>3664.6257138199999</v>
      </c>
      <c r="S136" s="36">
        <f>SUMIFS(СВЦЭМ!$C$33:$C$776,СВЦЭМ!$A$33:$A$776,$A136,СВЦЭМ!$B$33:$B$776,S$119)+'СЕТ СН'!$I$12+СВЦЭМ!$D$10+'СЕТ СН'!$I$5-'СЕТ СН'!$I$20</f>
        <v>3636.5653753000001</v>
      </c>
      <c r="T136" s="36">
        <f>SUMIFS(СВЦЭМ!$C$33:$C$776,СВЦЭМ!$A$33:$A$776,$A136,СВЦЭМ!$B$33:$B$776,T$119)+'СЕТ СН'!$I$12+СВЦЭМ!$D$10+'СЕТ СН'!$I$5-'СЕТ СН'!$I$20</f>
        <v>3570.6927963899998</v>
      </c>
      <c r="U136" s="36">
        <f>SUMIFS(СВЦЭМ!$C$33:$C$776,СВЦЭМ!$A$33:$A$776,$A136,СВЦЭМ!$B$33:$B$776,U$119)+'СЕТ СН'!$I$12+СВЦЭМ!$D$10+'СЕТ СН'!$I$5-'СЕТ СН'!$I$20</f>
        <v>3520.7678239299998</v>
      </c>
      <c r="V136" s="36">
        <f>SUMIFS(СВЦЭМ!$C$33:$C$776,СВЦЭМ!$A$33:$A$776,$A136,СВЦЭМ!$B$33:$B$776,V$119)+'СЕТ СН'!$I$12+СВЦЭМ!$D$10+'СЕТ СН'!$I$5-'СЕТ СН'!$I$20</f>
        <v>3511.4731948200001</v>
      </c>
      <c r="W136" s="36">
        <f>SUMIFS(СВЦЭМ!$C$33:$C$776,СВЦЭМ!$A$33:$A$776,$A136,СВЦЭМ!$B$33:$B$776,W$119)+'СЕТ СН'!$I$12+СВЦЭМ!$D$10+'СЕТ СН'!$I$5-'СЕТ СН'!$I$20</f>
        <v>3543.7005181099998</v>
      </c>
      <c r="X136" s="36">
        <f>SUMIFS(СВЦЭМ!$C$33:$C$776,СВЦЭМ!$A$33:$A$776,$A136,СВЦЭМ!$B$33:$B$776,X$119)+'СЕТ СН'!$I$12+СВЦЭМ!$D$10+'СЕТ СН'!$I$5-'СЕТ СН'!$I$20</f>
        <v>3544.5409755700002</v>
      </c>
      <c r="Y136" s="36">
        <f>SUMIFS(СВЦЭМ!$C$33:$C$776,СВЦЭМ!$A$33:$A$776,$A136,СВЦЭМ!$B$33:$B$776,Y$119)+'СЕТ СН'!$I$12+СВЦЭМ!$D$10+'СЕТ СН'!$I$5-'СЕТ СН'!$I$20</f>
        <v>3563.5086410100002</v>
      </c>
    </row>
    <row r="137" spans="1:25" ht="15.75" x14ac:dyDescent="0.2">
      <c r="A137" s="35">
        <f t="shared" si="3"/>
        <v>44153</v>
      </c>
      <c r="B137" s="36">
        <f>SUMIFS(СВЦЭМ!$C$33:$C$776,СВЦЭМ!$A$33:$A$776,$A137,СВЦЭМ!$B$33:$B$776,B$119)+'СЕТ СН'!$I$12+СВЦЭМ!$D$10+'СЕТ СН'!$I$5-'СЕТ СН'!$I$20</f>
        <v>3623.07542848</v>
      </c>
      <c r="C137" s="36">
        <f>SUMIFS(СВЦЭМ!$C$33:$C$776,СВЦЭМ!$A$33:$A$776,$A137,СВЦЭМ!$B$33:$B$776,C$119)+'СЕТ СН'!$I$12+СВЦЭМ!$D$10+'СЕТ СН'!$I$5-'СЕТ СН'!$I$20</f>
        <v>3674.3275466699997</v>
      </c>
      <c r="D137" s="36">
        <f>SUMIFS(СВЦЭМ!$C$33:$C$776,СВЦЭМ!$A$33:$A$776,$A137,СВЦЭМ!$B$33:$B$776,D$119)+'СЕТ СН'!$I$12+СВЦЭМ!$D$10+'СЕТ СН'!$I$5-'СЕТ СН'!$I$20</f>
        <v>3714.8983918100002</v>
      </c>
      <c r="E137" s="36">
        <f>SUMIFS(СВЦЭМ!$C$33:$C$776,СВЦЭМ!$A$33:$A$776,$A137,СВЦЭМ!$B$33:$B$776,E$119)+'СЕТ СН'!$I$12+СВЦЭМ!$D$10+'СЕТ СН'!$I$5-'СЕТ СН'!$I$20</f>
        <v>3728.4597623300001</v>
      </c>
      <c r="F137" s="36">
        <f>SUMIFS(СВЦЭМ!$C$33:$C$776,СВЦЭМ!$A$33:$A$776,$A137,СВЦЭМ!$B$33:$B$776,F$119)+'СЕТ СН'!$I$12+СВЦЭМ!$D$10+'СЕТ СН'!$I$5-'СЕТ СН'!$I$20</f>
        <v>3724.5580885300001</v>
      </c>
      <c r="G137" s="36">
        <f>SUMIFS(СВЦЭМ!$C$33:$C$776,СВЦЭМ!$A$33:$A$776,$A137,СВЦЭМ!$B$33:$B$776,G$119)+'СЕТ СН'!$I$12+СВЦЭМ!$D$10+'СЕТ СН'!$I$5-'СЕТ СН'!$I$20</f>
        <v>3706.0340067100001</v>
      </c>
      <c r="H137" s="36">
        <f>SUMIFS(СВЦЭМ!$C$33:$C$776,СВЦЭМ!$A$33:$A$776,$A137,СВЦЭМ!$B$33:$B$776,H$119)+'СЕТ СН'!$I$12+СВЦЭМ!$D$10+'СЕТ СН'!$I$5-'СЕТ СН'!$I$20</f>
        <v>3705.9091801300001</v>
      </c>
      <c r="I137" s="36">
        <f>SUMIFS(СВЦЭМ!$C$33:$C$776,СВЦЭМ!$A$33:$A$776,$A137,СВЦЭМ!$B$33:$B$776,I$119)+'СЕТ СН'!$I$12+СВЦЭМ!$D$10+'СЕТ СН'!$I$5-'СЕТ СН'!$I$20</f>
        <v>3686.6544562600002</v>
      </c>
      <c r="J137" s="36">
        <f>SUMIFS(СВЦЭМ!$C$33:$C$776,СВЦЭМ!$A$33:$A$776,$A137,СВЦЭМ!$B$33:$B$776,J$119)+'СЕТ СН'!$I$12+СВЦЭМ!$D$10+'СЕТ СН'!$I$5-'СЕТ СН'!$I$20</f>
        <v>3660.8364276299999</v>
      </c>
      <c r="K137" s="36">
        <f>SUMIFS(СВЦЭМ!$C$33:$C$776,СВЦЭМ!$A$33:$A$776,$A137,СВЦЭМ!$B$33:$B$776,K$119)+'СЕТ СН'!$I$12+СВЦЭМ!$D$10+'СЕТ СН'!$I$5-'СЕТ СН'!$I$20</f>
        <v>3650.01696421</v>
      </c>
      <c r="L137" s="36">
        <f>SUMIFS(СВЦЭМ!$C$33:$C$776,СВЦЭМ!$A$33:$A$776,$A137,СВЦЭМ!$B$33:$B$776,L$119)+'СЕТ СН'!$I$12+СВЦЭМ!$D$10+'СЕТ СН'!$I$5-'СЕТ СН'!$I$20</f>
        <v>3619.49859122</v>
      </c>
      <c r="M137" s="36">
        <f>SUMIFS(СВЦЭМ!$C$33:$C$776,СВЦЭМ!$A$33:$A$776,$A137,СВЦЭМ!$B$33:$B$776,M$119)+'СЕТ СН'!$I$12+СВЦЭМ!$D$10+'СЕТ СН'!$I$5-'СЕТ СН'!$I$20</f>
        <v>3591.6942639099998</v>
      </c>
      <c r="N137" s="36">
        <f>SUMIFS(СВЦЭМ!$C$33:$C$776,СВЦЭМ!$A$33:$A$776,$A137,СВЦЭМ!$B$33:$B$776,N$119)+'СЕТ СН'!$I$12+СВЦЭМ!$D$10+'СЕТ СН'!$I$5-'СЕТ СН'!$I$20</f>
        <v>3578.7799198900002</v>
      </c>
      <c r="O137" s="36">
        <f>SUMIFS(СВЦЭМ!$C$33:$C$776,СВЦЭМ!$A$33:$A$776,$A137,СВЦЭМ!$B$33:$B$776,O$119)+'СЕТ СН'!$I$12+СВЦЭМ!$D$10+'СЕТ СН'!$I$5-'СЕТ СН'!$I$20</f>
        <v>3577.6307642399997</v>
      </c>
      <c r="P137" s="36">
        <f>SUMIFS(СВЦЭМ!$C$33:$C$776,СВЦЭМ!$A$33:$A$776,$A137,СВЦЭМ!$B$33:$B$776,P$119)+'СЕТ СН'!$I$12+СВЦЭМ!$D$10+'СЕТ СН'!$I$5-'СЕТ СН'!$I$20</f>
        <v>3582.6466255199998</v>
      </c>
      <c r="Q137" s="36">
        <f>SUMIFS(СВЦЭМ!$C$33:$C$776,СВЦЭМ!$A$33:$A$776,$A137,СВЦЭМ!$B$33:$B$776,Q$119)+'СЕТ СН'!$I$12+СВЦЭМ!$D$10+'СЕТ СН'!$I$5-'СЕТ СН'!$I$20</f>
        <v>3581.5161716100001</v>
      </c>
      <c r="R137" s="36">
        <f>SUMIFS(СВЦЭМ!$C$33:$C$776,СВЦЭМ!$A$33:$A$776,$A137,СВЦЭМ!$B$33:$B$776,R$119)+'СЕТ СН'!$I$12+СВЦЭМ!$D$10+'СЕТ СН'!$I$5-'СЕТ СН'!$I$20</f>
        <v>3575.30172593</v>
      </c>
      <c r="S137" s="36">
        <f>SUMIFS(СВЦЭМ!$C$33:$C$776,СВЦЭМ!$A$33:$A$776,$A137,СВЦЭМ!$B$33:$B$776,S$119)+'СЕТ СН'!$I$12+СВЦЭМ!$D$10+'СЕТ СН'!$I$5-'СЕТ СН'!$I$20</f>
        <v>3590.5662670399997</v>
      </c>
      <c r="T137" s="36">
        <f>SUMIFS(СВЦЭМ!$C$33:$C$776,СВЦЭМ!$A$33:$A$776,$A137,СВЦЭМ!$B$33:$B$776,T$119)+'СЕТ СН'!$I$12+СВЦЭМ!$D$10+'СЕТ СН'!$I$5-'СЕТ СН'!$I$20</f>
        <v>3613.1766837300001</v>
      </c>
      <c r="U137" s="36">
        <f>SUMIFS(СВЦЭМ!$C$33:$C$776,СВЦЭМ!$A$33:$A$776,$A137,СВЦЭМ!$B$33:$B$776,U$119)+'СЕТ СН'!$I$12+СВЦЭМ!$D$10+'СЕТ СН'!$I$5-'СЕТ СН'!$I$20</f>
        <v>3611.7001002799998</v>
      </c>
      <c r="V137" s="36">
        <f>SUMIFS(СВЦЭМ!$C$33:$C$776,СВЦЭМ!$A$33:$A$776,$A137,СВЦЭМ!$B$33:$B$776,V$119)+'СЕТ СН'!$I$12+СВЦЭМ!$D$10+'СЕТ СН'!$I$5-'СЕТ СН'!$I$20</f>
        <v>3602.3890589000002</v>
      </c>
      <c r="W137" s="36">
        <f>SUMIFS(СВЦЭМ!$C$33:$C$776,СВЦЭМ!$A$33:$A$776,$A137,СВЦЭМ!$B$33:$B$776,W$119)+'СЕТ СН'!$I$12+СВЦЭМ!$D$10+'СЕТ СН'!$I$5-'СЕТ СН'!$I$20</f>
        <v>3593.9211230800001</v>
      </c>
      <c r="X137" s="36">
        <f>SUMIFS(СВЦЭМ!$C$33:$C$776,СВЦЭМ!$A$33:$A$776,$A137,СВЦЭМ!$B$33:$B$776,X$119)+'СЕТ СН'!$I$12+СВЦЭМ!$D$10+'СЕТ СН'!$I$5-'СЕТ СН'!$I$20</f>
        <v>3585.2131969800002</v>
      </c>
      <c r="Y137" s="36">
        <f>SUMIFS(СВЦЭМ!$C$33:$C$776,СВЦЭМ!$A$33:$A$776,$A137,СВЦЭМ!$B$33:$B$776,Y$119)+'СЕТ СН'!$I$12+СВЦЭМ!$D$10+'СЕТ СН'!$I$5-'СЕТ СН'!$I$20</f>
        <v>3590.5191456799998</v>
      </c>
    </row>
    <row r="138" spans="1:25" ht="15.75" x14ac:dyDescent="0.2">
      <c r="A138" s="35">
        <f t="shared" si="3"/>
        <v>44154</v>
      </c>
      <c r="B138" s="36">
        <f>SUMIFS(СВЦЭМ!$C$33:$C$776,СВЦЭМ!$A$33:$A$776,$A138,СВЦЭМ!$B$33:$B$776,B$119)+'СЕТ СН'!$I$12+СВЦЭМ!$D$10+'СЕТ СН'!$I$5-'СЕТ СН'!$I$20</f>
        <v>3659.2752660199999</v>
      </c>
      <c r="C138" s="36">
        <f>SUMIFS(СВЦЭМ!$C$33:$C$776,СВЦЭМ!$A$33:$A$776,$A138,СВЦЭМ!$B$33:$B$776,C$119)+'СЕТ СН'!$I$12+СВЦЭМ!$D$10+'СЕТ СН'!$I$5-'СЕТ СН'!$I$20</f>
        <v>3722.0152401300002</v>
      </c>
      <c r="D138" s="36">
        <f>SUMIFS(СВЦЭМ!$C$33:$C$776,СВЦЭМ!$A$33:$A$776,$A138,СВЦЭМ!$B$33:$B$776,D$119)+'СЕТ СН'!$I$12+СВЦЭМ!$D$10+'СЕТ СН'!$I$5-'СЕТ СН'!$I$20</f>
        <v>3752.3385758499999</v>
      </c>
      <c r="E138" s="36">
        <f>SUMIFS(СВЦЭМ!$C$33:$C$776,СВЦЭМ!$A$33:$A$776,$A138,СВЦЭМ!$B$33:$B$776,E$119)+'СЕТ СН'!$I$12+СВЦЭМ!$D$10+'СЕТ СН'!$I$5-'СЕТ СН'!$I$20</f>
        <v>3755.17167879</v>
      </c>
      <c r="F138" s="36">
        <f>SUMIFS(СВЦЭМ!$C$33:$C$776,СВЦЭМ!$A$33:$A$776,$A138,СВЦЭМ!$B$33:$B$776,F$119)+'СЕТ СН'!$I$12+СВЦЭМ!$D$10+'СЕТ СН'!$I$5-'СЕТ СН'!$I$20</f>
        <v>3752.9325742700003</v>
      </c>
      <c r="G138" s="36">
        <f>SUMIFS(СВЦЭМ!$C$33:$C$776,СВЦЭМ!$A$33:$A$776,$A138,СВЦЭМ!$B$33:$B$776,G$119)+'СЕТ СН'!$I$12+СВЦЭМ!$D$10+'СЕТ СН'!$I$5-'СЕТ СН'!$I$20</f>
        <v>3754.0022528300001</v>
      </c>
      <c r="H138" s="36">
        <f>SUMIFS(СВЦЭМ!$C$33:$C$776,СВЦЭМ!$A$33:$A$776,$A138,СВЦЭМ!$B$33:$B$776,H$119)+'СЕТ СН'!$I$12+СВЦЭМ!$D$10+'СЕТ СН'!$I$5-'СЕТ СН'!$I$20</f>
        <v>3732.0087386499999</v>
      </c>
      <c r="I138" s="36">
        <f>SUMIFS(СВЦЭМ!$C$33:$C$776,СВЦЭМ!$A$33:$A$776,$A138,СВЦЭМ!$B$33:$B$776,I$119)+'СЕТ СН'!$I$12+СВЦЭМ!$D$10+'СЕТ СН'!$I$5-'СЕТ СН'!$I$20</f>
        <v>3686.9284193100002</v>
      </c>
      <c r="J138" s="36">
        <f>SUMIFS(СВЦЭМ!$C$33:$C$776,СВЦЭМ!$A$33:$A$776,$A138,СВЦЭМ!$B$33:$B$776,J$119)+'СЕТ СН'!$I$12+СВЦЭМ!$D$10+'СЕТ СН'!$I$5-'СЕТ СН'!$I$20</f>
        <v>3659.2835499100001</v>
      </c>
      <c r="K138" s="36">
        <f>SUMIFS(СВЦЭМ!$C$33:$C$776,СВЦЭМ!$A$33:$A$776,$A138,СВЦЭМ!$B$33:$B$776,K$119)+'СЕТ СН'!$I$12+СВЦЭМ!$D$10+'СЕТ СН'!$I$5-'СЕТ СН'!$I$20</f>
        <v>3653.33854088</v>
      </c>
      <c r="L138" s="36">
        <f>SUMIFS(СВЦЭМ!$C$33:$C$776,СВЦЭМ!$A$33:$A$776,$A138,СВЦЭМ!$B$33:$B$776,L$119)+'СЕТ СН'!$I$12+СВЦЭМ!$D$10+'СЕТ СН'!$I$5-'СЕТ СН'!$I$20</f>
        <v>3621.4820342399998</v>
      </c>
      <c r="M138" s="36">
        <f>SUMIFS(СВЦЭМ!$C$33:$C$776,СВЦЭМ!$A$33:$A$776,$A138,СВЦЭМ!$B$33:$B$776,M$119)+'СЕТ СН'!$I$12+СВЦЭМ!$D$10+'СЕТ СН'!$I$5-'СЕТ СН'!$I$20</f>
        <v>3593.9252229399999</v>
      </c>
      <c r="N138" s="36">
        <f>SUMIFS(СВЦЭМ!$C$33:$C$776,СВЦЭМ!$A$33:$A$776,$A138,СВЦЭМ!$B$33:$B$776,N$119)+'СЕТ СН'!$I$12+СВЦЭМ!$D$10+'СЕТ СН'!$I$5-'СЕТ СН'!$I$20</f>
        <v>3579.0064321499999</v>
      </c>
      <c r="O138" s="36">
        <f>SUMIFS(СВЦЭМ!$C$33:$C$776,СВЦЭМ!$A$33:$A$776,$A138,СВЦЭМ!$B$33:$B$776,O$119)+'СЕТ СН'!$I$12+СВЦЭМ!$D$10+'СЕТ СН'!$I$5-'СЕТ СН'!$I$20</f>
        <v>3584.95324175</v>
      </c>
      <c r="P138" s="36">
        <f>SUMIFS(СВЦЭМ!$C$33:$C$776,СВЦЭМ!$A$33:$A$776,$A138,СВЦЭМ!$B$33:$B$776,P$119)+'СЕТ СН'!$I$12+СВЦЭМ!$D$10+'СЕТ СН'!$I$5-'СЕТ СН'!$I$20</f>
        <v>3594.5123213299998</v>
      </c>
      <c r="Q138" s="36">
        <f>SUMIFS(СВЦЭМ!$C$33:$C$776,СВЦЭМ!$A$33:$A$776,$A138,СВЦЭМ!$B$33:$B$776,Q$119)+'СЕТ СН'!$I$12+СВЦЭМ!$D$10+'СЕТ СН'!$I$5-'СЕТ СН'!$I$20</f>
        <v>3595.4403506399999</v>
      </c>
      <c r="R138" s="36">
        <f>SUMIFS(СВЦЭМ!$C$33:$C$776,СВЦЭМ!$A$33:$A$776,$A138,СВЦЭМ!$B$33:$B$776,R$119)+'СЕТ СН'!$I$12+СВЦЭМ!$D$10+'СЕТ СН'!$I$5-'СЕТ СН'!$I$20</f>
        <v>3590.3836849700001</v>
      </c>
      <c r="S138" s="36">
        <f>SUMIFS(СВЦЭМ!$C$33:$C$776,СВЦЭМ!$A$33:$A$776,$A138,СВЦЭМ!$B$33:$B$776,S$119)+'СЕТ СН'!$I$12+СВЦЭМ!$D$10+'СЕТ СН'!$I$5-'СЕТ СН'!$I$20</f>
        <v>3591.7306226000001</v>
      </c>
      <c r="T138" s="36">
        <f>SUMIFS(СВЦЭМ!$C$33:$C$776,СВЦЭМ!$A$33:$A$776,$A138,СВЦЭМ!$B$33:$B$776,T$119)+'СЕТ СН'!$I$12+СВЦЭМ!$D$10+'СЕТ СН'!$I$5-'СЕТ СН'!$I$20</f>
        <v>3608.0675542999998</v>
      </c>
      <c r="U138" s="36">
        <f>SUMIFS(СВЦЭМ!$C$33:$C$776,СВЦЭМ!$A$33:$A$776,$A138,СВЦЭМ!$B$33:$B$776,U$119)+'СЕТ СН'!$I$12+СВЦЭМ!$D$10+'СЕТ СН'!$I$5-'СЕТ СН'!$I$20</f>
        <v>3603.3085989900001</v>
      </c>
      <c r="V138" s="36">
        <f>SUMIFS(СВЦЭМ!$C$33:$C$776,СВЦЭМ!$A$33:$A$776,$A138,СВЦЭМ!$B$33:$B$776,V$119)+'СЕТ СН'!$I$12+СВЦЭМ!$D$10+'СЕТ СН'!$I$5-'СЕТ СН'!$I$20</f>
        <v>3588.2293319299997</v>
      </c>
      <c r="W138" s="36">
        <f>SUMIFS(СВЦЭМ!$C$33:$C$776,СВЦЭМ!$A$33:$A$776,$A138,СВЦЭМ!$B$33:$B$776,W$119)+'СЕТ СН'!$I$12+СВЦЭМ!$D$10+'СЕТ СН'!$I$5-'СЕТ СН'!$I$20</f>
        <v>3578.2869392399998</v>
      </c>
      <c r="X138" s="36">
        <f>SUMIFS(СВЦЭМ!$C$33:$C$776,СВЦЭМ!$A$33:$A$776,$A138,СВЦЭМ!$B$33:$B$776,X$119)+'СЕТ СН'!$I$12+СВЦЭМ!$D$10+'СЕТ СН'!$I$5-'СЕТ СН'!$I$20</f>
        <v>3570.3160462000001</v>
      </c>
      <c r="Y138" s="36">
        <f>SUMIFS(СВЦЭМ!$C$33:$C$776,СВЦЭМ!$A$33:$A$776,$A138,СВЦЭМ!$B$33:$B$776,Y$119)+'СЕТ СН'!$I$12+СВЦЭМ!$D$10+'СЕТ СН'!$I$5-'СЕТ СН'!$I$20</f>
        <v>3567.7852271299998</v>
      </c>
    </row>
    <row r="139" spans="1:25" ht="15.75" x14ac:dyDescent="0.2">
      <c r="A139" s="35">
        <f t="shared" si="3"/>
        <v>44155</v>
      </c>
      <c r="B139" s="36">
        <f>SUMIFS(СВЦЭМ!$C$33:$C$776,СВЦЭМ!$A$33:$A$776,$A139,СВЦЭМ!$B$33:$B$776,B$119)+'СЕТ СН'!$I$12+СВЦЭМ!$D$10+'СЕТ СН'!$I$5-'СЕТ СН'!$I$20</f>
        <v>3639.8861220200001</v>
      </c>
      <c r="C139" s="36">
        <f>SUMIFS(СВЦЭМ!$C$33:$C$776,СВЦЭМ!$A$33:$A$776,$A139,СВЦЭМ!$B$33:$B$776,C$119)+'СЕТ СН'!$I$12+СВЦЭМ!$D$10+'СЕТ СН'!$I$5-'СЕТ СН'!$I$20</f>
        <v>3726.58600785</v>
      </c>
      <c r="D139" s="36">
        <f>SUMIFS(СВЦЭМ!$C$33:$C$776,СВЦЭМ!$A$33:$A$776,$A139,СВЦЭМ!$B$33:$B$776,D$119)+'СЕТ СН'!$I$12+СВЦЭМ!$D$10+'СЕТ СН'!$I$5-'СЕТ СН'!$I$20</f>
        <v>3773.7717542700002</v>
      </c>
      <c r="E139" s="36">
        <f>SUMIFS(СВЦЭМ!$C$33:$C$776,СВЦЭМ!$A$33:$A$776,$A139,СВЦЭМ!$B$33:$B$776,E$119)+'СЕТ СН'!$I$12+СВЦЭМ!$D$10+'СЕТ СН'!$I$5-'СЕТ СН'!$I$20</f>
        <v>3785.61861838</v>
      </c>
      <c r="F139" s="36">
        <f>SUMIFS(СВЦЭМ!$C$33:$C$776,СВЦЭМ!$A$33:$A$776,$A139,СВЦЭМ!$B$33:$B$776,F$119)+'СЕТ СН'!$I$12+СВЦЭМ!$D$10+'СЕТ СН'!$I$5-'СЕТ СН'!$I$20</f>
        <v>3781.0683909199997</v>
      </c>
      <c r="G139" s="36">
        <f>SUMIFS(СВЦЭМ!$C$33:$C$776,СВЦЭМ!$A$33:$A$776,$A139,СВЦЭМ!$B$33:$B$776,G$119)+'СЕТ СН'!$I$12+СВЦЭМ!$D$10+'СЕТ СН'!$I$5-'СЕТ СН'!$I$20</f>
        <v>3764.4356992499997</v>
      </c>
      <c r="H139" s="36">
        <f>SUMIFS(СВЦЭМ!$C$33:$C$776,СВЦЭМ!$A$33:$A$776,$A139,СВЦЭМ!$B$33:$B$776,H$119)+'СЕТ СН'!$I$12+СВЦЭМ!$D$10+'СЕТ СН'!$I$5-'СЕТ СН'!$I$20</f>
        <v>3719.5610905499998</v>
      </c>
      <c r="I139" s="36">
        <f>SUMIFS(СВЦЭМ!$C$33:$C$776,СВЦЭМ!$A$33:$A$776,$A139,СВЦЭМ!$B$33:$B$776,I$119)+'СЕТ СН'!$I$12+СВЦЭМ!$D$10+'СЕТ СН'!$I$5-'СЕТ СН'!$I$20</f>
        <v>3676.20336219</v>
      </c>
      <c r="J139" s="36">
        <f>SUMIFS(СВЦЭМ!$C$33:$C$776,СВЦЭМ!$A$33:$A$776,$A139,СВЦЭМ!$B$33:$B$776,J$119)+'СЕТ СН'!$I$12+СВЦЭМ!$D$10+'СЕТ СН'!$I$5-'СЕТ СН'!$I$20</f>
        <v>3658.8563469299997</v>
      </c>
      <c r="K139" s="36">
        <f>SUMIFS(СВЦЭМ!$C$33:$C$776,СВЦЭМ!$A$33:$A$776,$A139,СВЦЭМ!$B$33:$B$776,K$119)+'СЕТ СН'!$I$12+СВЦЭМ!$D$10+'СЕТ СН'!$I$5-'СЕТ СН'!$I$20</f>
        <v>3654.2509897999998</v>
      </c>
      <c r="L139" s="36">
        <f>SUMIFS(СВЦЭМ!$C$33:$C$776,СВЦЭМ!$A$33:$A$776,$A139,СВЦЭМ!$B$33:$B$776,L$119)+'СЕТ СН'!$I$12+СВЦЭМ!$D$10+'СЕТ СН'!$I$5-'СЕТ СН'!$I$20</f>
        <v>3632.2196023799997</v>
      </c>
      <c r="M139" s="36">
        <f>SUMIFS(СВЦЭМ!$C$33:$C$776,СВЦЭМ!$A$33:$A$776,$A139,СВЦЭМ!$B$33:$B$776,M$119)+'СЕТ СН'!$I$12+СВЦЭМ!$D$10+'СЕТ СН'!$I$5-'СЕТ СН'!$I$20</f>
        <v>3581.8746193900001</v>
      </c>
      <c r="N139" s="36">
        <f>SUMIFS(СВЦЭМ!$C$33:$C$776,СВЦЭМ!$A$33:$A$776,$A139,СВЦЭМ!$B$33:$B$776,N$119)+'СЕТ СН'!$I$12+СВЦЭМ!$D$10+'СЕТ СН'!$I$5-'СЕТ СН'!$I$20</f>
        <v>3569.19242545</v>
      </c>
      <c r="O139" s="36">
        <f>SUMIFS(СВЦЭМ!$C$33:$C$776,СВЦЭМ!$A$33:$A$776,$A139,СВЦЭМ!$B$33:$B$776,O$119)+'СЕТ СН'!$I$12+СВЦЭМ!$D$10+'СЕТ СН'!$I$5-'СЕТ СН'!$I$20</f>
        <v>3573.3067061800002</v>
      </c>
      <c r="P139" s="36">
        <f>SUMIFS(СВЦЭМ!$C$33:$C$776,СВЦЭМ!$A$33:$A$776,$A139,СВЦЭМ!$B$33:$B$776,P$119)+'СЕТ СН'!$I$12+СВЦЭМ!$D$10+'СЕТ СН'!$I$5-'СЕТ СН'!$I$20</f>
        <v>3583.56920528</v>
      </c>
      <c r="Q139" s="36">
        <f>SUMIFS(СВЦЭМ!$C$33:$C$776,СВЦЭМ!$A$33:$A$776,$A139,СВЦЭМ!$B$33:$B$776,Q$119)+'СЕТ СН'!$I$12+СВЦЭМ!$D$10+'СЕТ СН'!$I$5-'СЕТ СН'!$I$20</f>
        <v>3582.8029598499998</v>
      </c>
      <c r="R139" s="36">
        <f>SUMIFS(СВЦЭМ!$C$33:$C$776,СВЦЭМ!$A$33:$A$776,$A139,СВЦЭМ!$B$33:$B$776,R$119)+'СЕТ СН'!$I$12+СВЦЭМ!$D$10+'СЕТ СН'!$I$5-'СЕТ СН'!$I$20</f>
        <v>3576.8077236600002</v>
      </c>
      <c r="S139" s="36">
        <f>SUMIFS(СВЦЭМ!$C$33:$C$776,СВЦЭМ!$A$33:$A$776,$A139,СВЦЭМ!$B$33:$B$776,S$119)+'СЕТ СН'!$I$12+СВЦЭМ!$D$10+'СЕТ СН'!$I$5-'СЕТ СН'!$I$20</f>
        <v>3546.4986406799999</v>
      </c>
      <c r="T139" s="36">
        <f>SUMIFS(СВЦЭМ!$C$33:$C$776,СВЦЭМ!$A$33:$A$776,$A139,СВЦЭМ!$B$33:$B$776,T$119)+'СЕТ СН'!$I$12+СВЦЭМ!$D$10+'СЕТ СН'!$I$5-'СЕТ СН'!$I$20</f>
        <v>3533.29890729</v>
      </c>
      <c r="U139" s="36">
        <f>SUMIFS(СВЦЭМ!$C$33:$C$776,СВЦЭМ!$A$33:$A$776,$A139,СВЦЭМ!$B$33:$B$776,U$119)+'СЕТ СН'!$I$12+СВЦЭМ!$D$10+'СЕТ СН'!$I$5-'СЕТ СН'!$I$20</f>
        <v>3538.0037428099999</v>
      </c>
      <c r="V139" s="36">
        <f>SUMIFS(СВЦЭМ!$C$33:$C$776,СВЦЭМ!$A$33:$A$776,$A139,СВЦЭМ!$B$33:$B$776,V$119)+'СЕТ СН'!$I$12+СВЦЭМ!$D$10+'СЕТ СН'!$I$5-'СЕТ СН'!$I$20</f>
        <v>3545.8786659899997</v>
      </c>
      <c r="W139" s="36">
        <f>SUMIFS(СВЦЭМ!$C$33:$C$776,СВЦЭМ!$A$33:$A$776,$A139,СВЦЭМ!$B$33:$B$776,W$119)+'СЕТ СН'!$I$12+СВЦЭМ!$D$10+'СЕТ СН'!$I$5-'СЕТ СН'!$I$20</f>
        <v>3556.7244757600001</v>
      </c>
      <c r="X139" s="36">
        <f>SUMIFS(СВЦЭМ!$C$33:$C$776,СВЦЭМ!$A$33:$A$776,$A139,СВЦЭМ!$B$33:$B$776,X$119)+'СЕТ СН'!$I$12+СВЦЭМ!$D$10+'СЕТ СН'!$I$5-'СЕТ СН'!$I$20</f>
        <v>3556.98131762</v>
      </c>
      <c r="Y139" s="36">
        <f>SUMIFS(СВЦЭМ!$C$33:$C$776,СВЦЭМ!$A$33:$A$776,$A139,СВЦЭМ!$B$33:$B$776,Y$119)+'СЕТ СН'!$I$12+СВЦЭМ!$D$10+'СЕТ СН'!$I$5-'СЕТ СН'!$I$20</f>
        <v>3572.6914214799999</v>
      </c>
    </row>
    <row r="140" spans="1:25" ht="15.75" x14ac:dyDescent="0.2">
      <c r="A140" s="35">
        <f t="shared" si="3"/>
        <v>44156</v>
      </c>
      <c r="B140" s="36">
        <f>SUMIFS(СВЦЭМ!$C$33:$C$776,СВЦЭМ!$A$33:$A$776,$A140,СВЦЭМ!$B$33:$B$776,B$119)+'СЕТ СН'!$I$12+СВЦЭМ!$D$10+'СЕТ СН'!$I$5-'СЕТ СН'!$I$20</f>
        <v>3656.5001681599997</v>
      </c>
      <c r="C140" s="36">
        <f>SUMIFS(СВЦЭМ!$C$33:$C$776,СВЦЭМ!$A$33:$A$776,$A140,СВЦЭМ!$B$33:$B$776,C$119)+'СЕТ СН'!$I$12+СВЦЭМ!$D$10+'СЕТ СН'!$I$5-'СЕТ СН'!$I$20</f>
        <v>3705.2938686500001</v>
      </c>
      <c r="D140" s="36">
        <f>SUMIFS(СВЦЭМ!$C$33:$C$776,СВЦЭМ!$A$33:$A$776,$A140,СВЦЭМ!$B$33:$B$776,D$119)+'СЕТ СН'!$I$12+СВЦЭМ!$D$10+'СЕТ СН'!$I$5-'СЕТ СН'!$I$20</f>
        <v>3759.1298106200002</v>
      </c>
      <c r="E140" s="36">
        <f>SUMIFS(СВЦЭМ!$C$33:$C$776,СВЦЭМ!$A$33:$A$776,$A140,СВЦЭМ!$B$33:$B$776,E$119)+'СЕТ СН'!$I$12+СВЦЭМ!$D$10+'СЕТ СН'!$I$5-'СЕТ СН'!$I$20</f>
        <v>3762.3593060100002</v>
      </c>
      <c r="F140" s="36">
        <f>SUMIFS(СВЦЭМ!$C$33:$C$776,СВЦЭМ!$A$33:$A$776,$A140,СВЦЭМ!$B$33:$B$776,F$119)+'СЕТ СН'!$I$12+СВЦЭМ!$D$10+'СЕТ СН'!$I$5-'СЕТ СН'!$I$20</f>
        <v>3759.7966623000002</v>
      </c>
      <c r="G140" s="36">
        <f>SUMIFS(СВЦЭМ!$C$33:$C$776,СВЦЭМ!$A$33:$A$776,$A140,СВЦЭМ!$B$33:$B$776,G$119)+'СЕТ СН'!$I$12+СВЦЭМ!$D$10+'СЕТ СН'!$I$5-'СЕТ СН'!$I$20</f>
        <v>3745.2844187700002</v>
      </c>
      <c r="H140" s="36">
        <f>SUMIFS(СВЦЭМ!$C$33:$C$776,СВЦЭМ!$A$33:$A$776,$A140,СВЦЭМ!$B$33:$B$776,H$119)+'СЕТ СН'!$I$12+СВЦЭМ!$D$10+'СЕТ СН'!$I$5-'СЕТ СН'!$I$20</f>
        <v>3729.4861431099998</v>
      </c>
      <c r="I140" s="36">
        <f>SUMIFS(СВЦЭМ!$C$33:$C$776,СВЦЭМ!$A$33:$A$776,$A140,СВЦЭМ!$B$33:$B$776,I$119)+'СЕТ СН'!$I$12+СВЦЭМ!$D$10+'СЕТ СН'!$I$5-'СЕТ СН'!$I$20</f>
        <v>3697.8049188099999</v>
      </c>
      <c r="J140" s="36">
        <f>SUMIFS(СВЦЭМ!$C$33:$C$776,СВЦЭМ!$A$33:$A$776,$A140,СВЦЭМ!$B$33:$B$776,J$119)+'СЕТ СН'!$I$12+СВЦЭМ!$D$10+'СЕТ СН'!$I$5-'СЕТ СН'!$I$20</f>
        <v>3663.0890147099999</v>
      </c>
      <c r="K140" s="36">
        <f>SUMIFS(СВЦЭМ!$C$33:$C$776,СВЦЭМ!$A$33:$A$776,$A140,СВЦЭМ!$B$33:$B$776,K$119)+'СЕТ СН'!$I$12+СВЦЭМ!$D$10+'СЕТ СН'!$I$5-'СЕТ СН'!$I$20</f>
        <v>3634.5339516399999</v>
      </c>
      <c r="L140" s="36">
        <f>SUMIFS(СВЦЭМ!$C$33:$C$776,СВЦЭМ!$A$33:$A$776,$A140,СВЦЭМ!$B$33:$B$776,L$119)+'СЕТ СН'!$I$12+СВЦЭМ!$D$10+'СЕТ СН'!$I$5-'СЕТ СН'!$I$20</f>
        <v>3588.2695483699999</v>
      </c>
      <c r="M140" s="36">
        <f>SUMIFS(СВЦЭМ!$C$33:$C$776,СВЦЭМ!$A$33:$A$776,$A140,СВЦЭМ!$B$33:$B$776,M$119)+'СЕТ СН'!$I$12+СВЦЭМ!$D$10+'СЕТ СН'!$I$5-'СЕТ СН'!$I$20</f>
        <v>3546.68531201</v>
      </c>
      <c r="N140" s="36">
        <f>SUMIFS(СВЦЭМ!$C$33:$C$776,СВЦЭМ!$A$33:$A$776,$A140,СВЦЭМ!$B$33:$B$776,N$119)+'СЕТ СН'!$I$12+СВЦЭМ!$D$10+'СЕТ СН'!$I$5-'СЕТ СН'!$I$20</f>
        <v>3537.1780995300001</v>
      </c>
      <c r="O140" s="36">
        <f>SUMIFS(СВЦЭМ!$C$33:$C$776,СВЦЭМ!$A$33:$A$776,$A140,СВЦЭМ!$B$33:$B$776,O$119)+'СЕТ СН'!$I$12+СВЦЭМ!$D$10+'СЕТ СН'!$I$5-'СЕТ СН'!$I$20</f>
        <v>3542.4936553899997</v>
      </c>
      <c r="P140" s="36">
        <f>SUMIFS(СВЦЭМ!$C$33:$C$776,СВЦЭМ!$A$33:$A$776,$A140,СВЦЭМ!$B$33:$B$776,P$119)+'СЕТ СН'!$I$12+СВЦЭМ!$D$10+'СЕТ СН'!$I$5-'СЕТ СН'!$I$20</f>
        <v>3556.0825937300001</v>
      </c>
      <c r="Q140" s="36">
        <f>SUMIFS(СВЦЭМ!$C$33:$C$776,СВЦЭМ!$A$33:$A$776,$A140,СВЦЭМ!$B$33:$B$776,Q$119)+'СЕТ СН'!$I$12+СВЦЭМ!$D$10+'СЕТ СН'!$I$5-'СЕТ СН'!$I$20</f>
        <v>3542.8881010699997</v>
      </c>
      <c r="R140" s="36">
        <f>SUMIFS(СВЦЭМ!$C$33:$C$776,СВЦЭМ!$A$33:$A$776,$A140,СВЦЭМ!$B$33:$B$776,R$119)+'СЕТ СН'!$I$12+СВЦЭМ!$D$10+'СЕТ СН'!$I$5-'СЕТ СН'!$I$20</f>
        <v>3534.47311089</v>
      </c>
      <c r="S140" s="36">
        <f>SUMIFS(СВЦЭМ!$C$33:$C$776,СВЦЭМ!$A$33:$A$776,$A140,СВЦЭМ!$B$33:$B$776,S$119)+'СЕТ СН'!$I$12+СВЦЭМ!$D$10+'СЕТ СН'!$I$5-'СЕТ СН'!$I$20</f>
        <v>3509.40308822</v>
      </c>
      <c r="T140" s="36">
        <f>SUMIFS(СВЦЭМ!$C$33:$C$776,СВЦЭМ!$A$33:$A$776,$A140,СВЦЭМ!$B$33:$B$776,T$119)+'СЕТ СН'!$I$12+СВЦЭМ!$D$10+'СЕТ СН'!$I$5-'СЕТ СН'!$I$20</f>
        <v>3509.1177139500001</v>
      </c>
      <c r="U140" s="36">
        <f>SUMIFS(СВЦЭМ!$C$33:$C$776,СВЦЭМ!$A$33:$A$776,$A140,СВЦЭМ!$B$33:$B$776,U$119)+'СЕТ СН'!$I$12+СВЦЭМ!$D$10+'СЕТ СН'!$I$5-'СЕТ СН'!$I$20</f>
        <v>3507.7210784899999</v>
      </c>
      <c r="V140" s="36">
        <f>SUMIFS(СВЦЭМ!$C$33:$C$776,СВЦЭМ!$A$33:$A$776,$A140,СВЦЭМ!$B$33:$B$776,V$119)+'СЕТ СН'!$I$12+СВЦЭМ!$D$10+'СЕТ СН'!$I$5-'СЕТ СН'!$I$20</f>
        <v>3514.8679933799999</v>
      </c>
      <c r="W140" s="36">
        <f>SUMIFS(СВЦЭМ!$C$33:$C$776,СВЦЭМ!$A$33:$A$776,$A140,СВЦЭМ!$B$33:$B$776,W$119)+'СЕТ СН'!$I$12+СВЦЭМ!$D$10+'СЕТ СН'!$I$5-'СЕТ СН'!$I$20</f>
        <v>3529.3317999700002</v>
      </c>
      <c r="X140" s="36">
        <f>SUMIFS(СВЦЭМ!$C$33:$C$776,СВЦЭМ!$A$33:$A$776,$A140,СВЦЭМ!$B$33:$B$776,X$119)+'СЕТ СН'!$I$12+СВЦЭМ!$D$10+'СЕТ СН'!$I$5-'СЕТ СН'!$I$20</f>
        <v>3548.2014231399999</v>
      </c>
      <c r="Y140" s="36">
        <f>SUMIFS(СВЦЭМ!$C$33:$C$776,СВЦЭМ!$A$33:$A$776,$A140,СВЦЭМ!$B$33:$B$776,Y$119)+'СЕТ СН'!$I$12+СВЦЭМ!$D$10+'СЕТ СН'!$I$5-'СЕТ СН'!$I$20</f>
        <v>3583.0461960399998</v>
      </c>
    </row>
    <row r="141" spans="1:25" ht="15.75" x14ac:dyDescent="0.2">
      <c r="A141" s="35">
        <f t="shared" si="3"/>
        <v>44157</v>
      </c>
      <c r="B141" s="36">
        <f>SUMIFS(СВЦЭМ!$C$33:$C$776,СВЦЭМ!$A$33:$A$776,$A141,СВЦЭМ!$B$33:$B$776,B$119)+'СЕТ СН'!$I$12+СВЦЭМ!$D$10+'СЕТ СН'!$I$5-'СЕТ СН'!$I$20</f>
        <v>3627.2313116599998</v>
      </c>
      <c r="C141" s="36">
        <f>SUMIFS(СВЦЭМ!$C$33:$C$776,СВЦЭМ!$A$33:$A$776,$A141,СВЦЭМ!$B$33:$B$776,C$119)+'СЕТ СН'!$I$12+СВЦЭМ!$D$10+'СЕТ СН'!$I$5-'СЕТ СН'!$I$20</f>
        <v>3709.0503194799999</v>
      </c>
      <c r="D141" s="36">
        <f>SUMIFS(СВЦЭМ!$C$33:$C$776,СВЦЭМ!$A$33:$A$776,$A141,СВЦЭМ!$B$33:$B$776,D$119)+'СЕТ СН'!$I$12+СВЦЭМ!$D$10+'СЕТ СН'!$I$5-'СЕТ СН'!$I$20</f>
        <v>3762.37293301</v>
      </c>
      <c r="E141" s="36">
        <f>SUMIFS(СВЦЭМ!$C$33:$C$776,СВЦЭМ!$A$33:$A$776,$A141,СВЦЭМ!$B$33:$B$776,E$119)+'СЕТ СН'!$I$12+СВЦЭМ!$D$10+'СЕТ СН'!$I$5-'СЕТ СН'!$I$20</f>
        <v>3768.1411757799997</v>
      </c>
      <c r="F141" s="36">
        <f>SUMIFS(СВЦЭМ!$C$33:$C$776,СВЦЭМ!$A$33:$A$776,$A141,СВЦЭМ!$B$33:$B$776,F$119)+'СЕТ СН'!$I$12+СВЦЭМ!$D$10+'СЕТ СН'!$I$5-'СЕТ СН'!$I$20</f>
        <v>3765.9769239799998</v>
      </c>
      <c r="G141" s="36">
        <f>SUMIFS(СВЦЭМ!$C$33:$C$776,СВЦЭМ!$A$33:$A$776,$A141,СВЦЭМ!$B$33:$B$776,G$119)+'СЕТ СН'!$I$12+СВЦЭМ!$D$10+'СЕТ СН'!$I$5-'СЕТ СН'!$I$20</f>
        <v>3754.8942412000001</v>
      </c>
      <c r="H141" s="36">
        <f>SUMIFS(СВЦЭМ!$C$33:$C$776,СВЦЭМ!$A$33:$A$776,$A141,СВЦЭМ!$B$33:$B$776,H$119)+'СЕТ СН'!$I$12+СВЦЭМ!$D$10+'СЕТ СН'!$I$5-'СЕТ СН'!$I$20</f>
        <v>3735.3954197100002</v>
      </c>
      <c r="I141" s="36">
        <f>SUMIFS(СВЦЭМ!$C$33:$C$776,СВЦЭМ!$A$33:$A$776,$A141,СВЦЭМ!$B$33:$B$776,I$119)+'СЕТ СН'!$I$12+СВЦЭМ!$D$10+'СЕТ СН'!$I$5-'СЕТ СН'!$I$20</f>
        <v>3709.3332205699999</v>
      </c>
      <c r="J141" s="36">
        <f>SUMIFS(СВЦЭМ!$C$33:$C$776,СВЦЭМ!$A$33:$A$776,$A141,СВЦЭМ!$B$33:$B$776,J$119)+'СЕТ СН'!$I$12+СВЦЭМ!$D$10+'СЕТ СН'!$I$5-'СЕТ СН'!$I$20</f>
        <v>3676.5959388299998</v>
      </c>
      <c r="K141" s="36">
        <f>SUMIFS(СВЦЭМ!$C$33:$C$776,СВЦЭМ!$A$33:$A$776,$A141,СВЦЭМ!$B$33:$B$776,K$119)+'СЕТ СН'!$I$12+СВЦЭМ!$D$10+'СЕТ СН'!$I$5-'СЕТ СН'!$I$20</f>
        <v>3656.4261414399998</v>
      </c>
      <c r="L141" s="36">
        <f>SUMIFS(СВЦЭМ!$C$33:$C$776,СВЦЭМ!$A$33:$A$776,$A141,СВЦЭМ!$B$33:$B$776,L$119)+'СЕТ СН'!$I$12+СВЦЭМ!$D$10+'СЕТ СН'!$I$5-'СЕТ СН'!$I$20</f>
        <v>3609.3933857900001</v>
      </c>
      <c r="M141" s="36">
        <f>SUMIFS(СВЦЭМ!$C$33:$C$776,СВЦЭМ!$A$33:$A$776,$A141,СВЦЭМ!$B$33:$B$776,M$119)+'СЕТ СН'!$I$12+СВЦЭМ!$D$10+'СЕТ СН'!$I$5-'СЕТ СН'!$I$20</f>
        <v>3553.2832085800001</v>
      </c>
      <c r="N141" s="36">
        <f>SUMIFS(СВЦЭМ!$C$33:$C$776,СВЦЭМ!$A$33:$A$776,$A141,СВЦЭМ!$B$33:$B$776,N$119)+'СЕТ СН'!$I$12+СВЦЭМ!$D$10+'СЕТ СН'!$I$5-'СЕТ СН'!$I$20</f>
        <v>3547.9189613600001</v>
      </c>
      <c r="O141" s="36">
        <f>SUMIFS(СВЦЭМ!$C$33:$C$776,СВЦЭМ!$A$33:$A$776,$A141,СВЦЭМ!$B$33:$B$776,O$119)+'СЕТ СН'!$I$12+СВЦЭМ!$D$10+'СЕТ СН'!$I$5-'СЕТ СН'!$I$20</f>
        <v>3556.9427808099999</v>
      </c>
      <c r="P141" s="36">
        <f>SUMIFS(СВЦЭМ!$C$33:$C$776,СВЦЭМ!$A$33:$A$776,$A141,СВЦЭМ!$B$33:$B$776,P$119)+'СЕТ СН'!$I$12+СВЦЭМ!$D$10+'СЕТ СН'!$I$5-'СЕТ СН'!$I$20</f>
        <v>3563.24340609</v>
      </c>
      <c r="Q141" s="36">
        <f>SUMIFS(СВЦЭМ!$C$33:$C$776,СВЦЭМ!$A$33:$A$776,$A141,СВЦЭМ!$B$33:$B$776,Q$119)+'СЕТ СН'!$I$12+СВЦЭМ!$D$10+'СЕТ СН'!$I$5-'СЕТ СН'!$I$20</f>
        <v>3559.2214205199998</v>
      </c>
      <c r="R141" s="36">
        <f>SUMIFS(СВЦЭМ!$C$33:$C$776,СВЦЭМ!$A$33:$A$776,$A141,СВЦЭМ!$B$33:$B$776,R$119)+'СЕТ СН'!$I$12+СВЦЭМ!$D$10+'СЕТ СН'!$I$5-'СЕТ СН'!$I$20</f>
        <v>3554.7195766699997</v>
      </c>
      <c r="S141" s="36">
        <f>SUMIFS(СВЦЭМ!$C$33:$C$776,СВЦЭМ!$A$33:$A$776,$A141,СВЦЭМ!$B$33:$B$776,S$119)+'СЕТ СН'!$I$12+СВЦЭМ!$D$10+'СЕТ СН'!$I$5-'СЕТ СН'!$I$20</f>
        <v>3547.6477606099998</v>
      </c>
      <c r="T141" s="36">
        <f>SUMIFS(СВЦЭМ!$C$33:$C$776,СВЦЭМ!$A$33:$A$776,$A141,СВЦЭМ!$B$33:$B$776,T$119)+'СЕТ СН'!$I$12+СВЦЭМ!$D$10+'СЕТ СН'!$I$5-'СЕТ СН'!$I$20</f>
        <v>3511.8326018600001</v>
      </c>
      <c r="U141" s="36">
        <f>SUMIFS(СВЦЭМ!$C$33:$C$776,СВЦЭМ!$A$33:$A$776,$A141,СВЦЭМ!$B$33:$B$776,U$119)+'СЕТ СН'!$I$12+СВЦЭМ!$D$10+'СЕТ СН'!$I$5-'СЕТ СН'!$I$20</f>
        <v>3511.6548081800001</v>
      </c>
      <c r="V141" s="36">
        <f>SUMIFS(СВЦЭМ!$C$33:$C$776,СВЦЭМ!$A$33:$A$776,$A141,СВЦЭМ!$B$33:$B$776,V$119)+'СЕТ СН'!$I$12+СВЦЭМ!$D$10+'СЕТ СН'!$I$5-'СЕТ СН'!$I$20</f>
        <v>3516.7228830399999</v>
      </c>
      <c r="W141" s="36">
        <f>SUMIFS(СВЦЭМ!$C$33:$C$776,СВЦЭМ!$A$33:$A$776,$A141,СВЦЭМ!$B$33:$B$776,W$119)+'СЕТ СН'!$I$12+СВЦЭМ!$D$10+'СЕТ СН'!$I$5-'СЕТ СН'!$I$20</f>
        <v>3547.7222688399997</v>
      </c>
      <c r="X141" s="36">
        <f>SUMIFS(СВЦЭМ!$C$33:$C$776,СВЦЭМ!$A$33:$A$776,$A141,СВЦЭМ!$B$33:$B$776,X$119)+'СЕТ СН'!$I$12+СВЦЭМ!$D$10+'СЕТ СН'!$I$5-'СЕТ СН'!$I$20</f>
        <v>3563.4119078899998</v>
      </c>
      <c r="Y141" s="36">
        <f>SUMIFS(СВЦЭМ!$C$33:$C$776,СВЦЭМ!$A$33:$A$776,$A141,СВЦЭМ!$B$33:$B$776,Y$119)+'СЕТ СН'!$I$12+СВЦЭМ!$D$10+'СЕТ СН'!$I$5-'СЕТ СН'!$I$20</f>
        <v>3586.2579121899998</v>
      </c>
    </row>
    <row r="142" spans="1:25" ht="15.75" x14ac:dyDescent="0.2">
      <c r="A142" s="35">
        <f t="shared" si="3"/>
        <v>44158</v>
      </c>
      <c r="B142" s="36">
        <f>SUMIFS(СВЦЭМ!$C$33:$C$776,СВЦЭМ!$A$33:$A$776,$A142,СВЦЭМ!$B$33:$B$776,B$119)+'СЕТ СН'!$I$12+СВЦЭМ!$D$10+'СЕТ СН'!$I$5-'СЕТ СН'!$I$20</f>
        <v>3596.8783890700001</v>
      </c>
      <c r="C142" s="36">
        <f>SUMIFS(СВЦЭМ!$C$33:$C$776,СВЦЭМ!$A$33:$A$776,$A142,СВЦЭМ!$B$33:$B$776,C$119)+'СЕТ СН'!$I$12+СВЦЭМ!$D$10+'СЕТ СН'!$I$5-'СЕТ СН'!$I$20</f>
        <v>3645.0332565799999</v>
      </c>
      <c r="D142" s="36">
        <f>SUMIFS(СВЦЭМ!$C$33:$C$776,СВЦЭМ!$A$33:$A$776,$A142,СВЦЭМ!$B$33:$B$776,D$119)+'СЕТ СН'!$I$12+СВЦЭМ!$D$10+'СЕТ СН'!$I$5-'СЕТ СН'!$I$20</f>
        <v>3684.7640265599998</v>
      </c>
      <c r="E142" s="36">
        <f>SUMIFS(СВЦЭМ!$C$33:$C$776,СВЦЭМ!$A$33:$A$776,$A142,СВЦЭМ!$B$33:$B$776,E$119)+'СЕТ СН'!$I$12+СВЦЭМ!$D$10+'СЕТ СН'!$I$5-'СЕТ СН'!$I$20</f>
        <v>3687.76963062</v>
      </c>
      <c r="F142" s="36">
        <f>SUMIFS(СВЦЭМ!$C$33:$C$776,СВЦЭМ!$A$33:$A$776,$A142,СВЦЭМ!$B$33:$B$776,F$119)+'СЕТ СН'!$I$12+СВЦЭМ!$D$10+'СЕТ СН'!$I$5-'СЕТ СН'!$I$20</f>
        <v>3685.5027135599998</v>
      </c>
      <c r="G142" s="36">
        <f>SUMIFS(СВЦЭМ!$C$33:$C$776,СВЦЭМ!$A$33:$A$776,$A142,СВЦЭМ!$B$33:$B$776,G$119)+'СЕТ СН'!$I$12+СВЦЭМ!$D$10+'СЕТ СН'!$I$5-'СЕТ СН'!$I$20</f>
        <v>3685.61285615</v>
      </c>
      <c r="H142" s="36">
        <f>SUMIFS(СВЦЭМ!$C$33:$C$776,СВЦЭМ!$A$33:$A$776,$A142,СВЦЭМ!$B$33:$B$776,H$119)+'СЕТ СН'!$I$12+СВЦЭМ!$D$10+'СЕТ СН'!$I$5-'СЕТ СН'!$I$20</f>
        <v>3687.9335438200001</v>
      </c>
      <c r="I142" s="36">
        <f>SUMIFS(СВЦЭМ!$C$33:$C$776,СВЦЭМ!$A$33:$A$776,$A142,СВЦЭМ!$B$33:$B$776,I$119)+'СЕТ СН'!$I$12+СВЦЭМ!$D$10+'СЕТ СН'!$I$5-'СЕТ СН'!$I$20</f>
        <v>3676.5151264799997</v>
      </c>
      <c r="J142" s="36">
        <f>SUMIFS(СВЦЭМ!$C$33:$C$776,СВЦЭМ!$A$33:$A$776,$A142,СВЦЭМ!$B$33:$B$776,J$119)+'СЕТ СН'!$I$12+СВЦЭМ!$D$10+'СЕТ СН'!$I$5-'СЕТ СН'!$I$20</f>
        <v>3667.1812777999999</v>
      </c>
      <c r="K142" s="36">
        <f>SUMIFS(СВЦЭМ!$C$33:$C$776,СВЦЭМ!$A$33:$A$776,$A142,СВЦЭМ!$B$33:$B$776,K$119)+'СЕТ СН'!$I$12+СВЦЭМ!$D$10+'СЕТ СН'!$I$5-'СЕТ СН'!$I$20</f>
        <v>3685.9636542600001</v>
      </c>
      <c r="L142" s="36">
        <f>SUMIFS(СВЦЭМ!$C$33:$C$776,СВЦЭМ!$A$33:$A$776,$A142,СВЦЭМ!$B$33:$B$776,L$119)+'СЕТ СН'!$I$12+СВЦЭМ!$D$10+'СЕТ СН'!$I$5-'СЕТ СН'!$I$20</f>
        <v>3660.0154204800001</v>
      </c>
      <c r="M142" s="36">
        <f>SUMIFS(СВЦЭМ!$C$33:$C$776,СВЦЭМ!$A$33:$A$776,$A142,СВЦЭМ!$B$33:$B$776,M$119)+'СЕТ СН'!$I$12+СВЦЭМ!$D$10+'СЕТ СН'!$I$5-'СЕТ СН'!$I$20</f>
        <v>3604.6636869100003</v>
      </c>
      <c r="N142" s="36">
        <f>SUMIFS(СВЦЭМ!$C$33:$C$776,СВЦЭМ!$A$33:$A$776,$A142,СВЦЭМ!$B$33:$B$776,N$119)+'СЕТ СН'!$I$12+СВЦЭМ!$D$10+'СЕТ СН'!$I$5-'СЕТ СН'!$I$20</f>
        <v>3584.8882768399999</v>
      </c>
      <c r="O142" s="36">
        <f>SUMIFS(СВЦЭМ!$C$33:$C$776,СВЦЭМ!$A$33:$A$776,$A142,СВЦЭМ!$B$33:$B$776,O$119)+'СЕТ СН'!$I$12+СВЦЭМ!$D$10+'СЕТ СН'!$I$5-'СЕТ СН'!$I$20</f>
        <v>3594.3201653699998</v>
      </c>
      <c r="P142" s="36">
        <f>SUMIFS(СВЦЭМ!$C$33:$C$776,СВЦЭМ!$A$33:$A$776,$A142,СВЦЭМ!$B$33:$B$776,P$119)+'СЕТ СН'!$I$12+СВЦЭМ!$D$10+'СЕТ СН'!$I$5-'СЕТ СН'!$I$20</f>
        <v>3600.87678134</v>
      </c>
      <c r="Q142" s="36">
        <f>SUMIFS(СВЦЭМ!$C$33:$C$776,СВЦЭМ!$A$33:$A$776,$A142,СВЦЭМ!$B$33:$B$776,Q$119)+'СЕТ СН'!$I$12+СВЦЭМ!$D$10+'СЕТ СН'!$I$5-'СЕТ СН'!$I$20</f>
        <v>3600.8562675200001</v>
      </c>
      <c r="R142" s="36">
        <f>SUMIFS(СВЦЭМ!$C$33:$C$776,СВЦЭМ!$A$33:$A$776,$A142,СВЦЭМ!$B$33:$B$776,R$119)+'СЕТ СН'!$I$12+СВЦЭМ!$D$10+'СЕТ СН'!$I$5-'СЕТ СН'!$I$20</f>
        <v>3589.5480541299999</v>
      </c>
      <c r="S142" s="36">
        <f>SUMIFS(СВЦЭМ!$C$33:$C$776,СВЦЭМ!$A$33:$A$776,$A142,СВЦЭМ!$B$33:$B$776,S$119)+'СЕТ СН'!$I$12+СВЦЭМ!$D$10+'СЕТ СН'!$I$5-'СЕТ СН'!$I$20</f>
        <v>3574.5660167400001</v>
      </c>
      <c r="T142" s="36">
        <f>SUMIFS(СВЦЭМ!$C$33:$C$776,СВЦЭМ!$A$33:$A$776,$A142,СВЦЭМ!$B$33:$B$776,T$119)+'СЕТ СН'!$I$12+СВЦЭМ!$D$10+'СЕТ СН'!$I$5-'СЕТ СН'!$I$20</f>
        <v>3561.1063244100001</v>
      </c>
      <c r="U142" s="36">
        <f>SUMIFS(СВЦЭМ!$C$33:$C$776,СВЦЭМ!$A$33:$A$776,$A142,СВЦЭМ!$B$33:$B$776,U$119)+'СЕТ СН'!$I$12+СВЦЭМ!$D$10+'СЕТ СН'!$I$5-'СЕТ СН'!$I$20</f>
        <v>3557.4578140499998</v>
      </c>
      <c r="V142" s="36">
        <f>SUMIFS(СВЦЭМ!$C$33:$C$776,СВЦЭМ!$A$33:$A$776,$A142,СВЦЭМ!$B$33:$B$776,V$119)+'СЕТ СН'!$I$12+СВЦЭМ!$D$10+'СЕТ СН'!$I$5-'СЕТ СН'!$I$20</f>
        <v>3567.89624731</v>
      </c>
      <c r="W142" s="36">
        <f>SUMIFS(СВЦЭМ!$C$33:$C$776,СВЦЭМ!$A$33:$A$776,$A142,СВЦЭМ!$B$33:$B$776,W$119)+'СЕТ СН'!$I$12+СВЦЭМ!$D$10+'СЕТ СН'!$I$5-'СЕТ СН'!$I$20</f>
        <v>3581.4898064199997</v>
      </c>
      <c r="X142" s="36">
        <f>SUMIFS(СВЦЭМ!$C$33:$C$776,СВЦЭМ!$A$33:$A$776,$A142,СВЦЭМ!$B$33:$B$776,X$119)+'СЕТ СН'!$I$12+СВЦЭМ!$D$10+'СЕТ СН'!$I$5-'СЕТ СН'!$I$20</f>
        <v>3575.8212057299997</v>
      </c>
      <c r="Y142" s="36">
        <f>SUMIFS(СВЦЭМ!$C$33:$C$776,СВЦЭМ!$A$33:$A$776,$A142,СВЦЭМ!$B$33:$B$776,Y$119)+'СЕТ СН'!$I$12+СВЦЭМ!$D$10+'СЕТ СН'!$I$5-'СЕТ СН'!$I$20</f>
        <v>3595.5134576800001</v>
      </c>
    </row>
    <row r="143" spans="1:25" ht="15.75" x14ac:dyDescent="0.2">
      <c r="A143" s="35">
        <f t="shared" si="3"/>
        <v>44159</v>
      </c>
      <c r="B143" s="36">
        <f>SUMIFS(СВЦЭМ!$C$33:$C$776,СВЦЭМ!$A$33:$A$776,$A143,СВЦЭМ!$B$33:$B$776,B$119)+'СЕТ СН'!$I$12+СВЦЭМ!$D$10+'СЕТ СН'!$I$5-'СЕТ СН'!$I$20</f>
        <v>3608.9046403500001</v>
      </c>
      <c r="C143" s="36">
        <f>SUMIFS(СВЦЭМ!$C$33:$C$776,СВЦЭМ!$A$33:$A$776,$A143,СВЦЭМ!$B$33:$B$776,C$119)+'СЕТ СН'!$I$12+СВЦЭМ!$D$10+'СЕТ СН'!$I$5-'СЕТ СН'!$I$20</f>
        <v>3691.4334056100001</v>
      </c>
      <c r="D143" s="36">
        <f>SUMIFS(СВЦЭМ!$C$33:$C$776,СВЦЭМ!$A$33:$A$776,$A143,СВЦЭМ!$B$33:$B$776,D$119)+'СЕТ СН'!$I$12+СВЦЭМ!$D$10+'СЕТ СН'!$I$5-'СЕТ СН'!$I$20</f>
        <v>3750.9624497099999</v>
      </c>
      <c r="E143" s="36">
        <f>SUMIFS(СВЦЭМ!$C$33:$C$776,СВЦЭМ!$A$33:$A$776,$A143,СВЦЭМ!$B$33:$B$776,E$119)+'СЕТ СН'!$I$12+СВЦЭМ!$D$10+'СЕТ СН'!$I$5-'СЕТ СН'!$I$20</f>
        <v>3768.2192016600002</v>
      </c>
      <c r="F143" s="36">
        <f>SUMIFS(СВЦЭМ!$C$33:$C$776,СВЦЭМ!$A$33:$A$776,$A143,СВЦЭМ!$B$33:$B$776,F$119)+'СЕТ СН'!$I$12+СВЦЭМ!$D$10+'СЕТ СН'!$I$5-'СЕТ СН'!$I$20</f>
        <v>3766.6573784100001</v>
      </c>
      <c r="G143" s="36">
        <f>SUMIFS(СВЦЭМ!$C$33:$C$776,СВЦЭМ!$A$33:$A$776,$A143,СВЦЭМ!$B$33:$B$776,G$119)+'СЕТ СН'!$I$12+СВЦЭМ!$D$10+'СЕТ СН'!$I$5-'СЕТ СН'!$I$20</f>
        <v>3753.15533581</v>
      </c>
      <c r="H143" s="36">
        <f>SUMIFS(СВЦЭМ!$C$33:$C$776,СВЦЭМ!$A$33:$A$776,$A143,СВЦЭМ!$B$33:$B$776,H$119)+'СЕТ СН'!$I$12+СВЦЭМ!$D$10+'СЕТ СН'!$I$5-'СЕТ СН'!$I$20</f>
        <v>3714.4117077700002</v>
      </c>
      <c r="I143" s="36">
        <f>SUMIFS(СВЦЭМ!$C$33:$C$776,СВЦЭМ!$A$33:$A$776,$A143,СВЦЭМ!$B$33:$B$776,I$119)+'СЕТ СН'!$I$12+СВЦЭМ!$D$10+'СЕТ СН'!$I$5-'СЕТ СН'!$I$20</f>
        <v>3661.4706514899999</v>
      </c>
      <c r="J143" s="36">
        <f>SUMIFS(СВЦЭМ!$C$33:$C$776,СВЦЭМ!$A$33:$A$776,$A143,СВЦЭМ!$B$33:$B$776,J$119)+'СЕТ СН'!$I$12+СВЦЭМ!$D$10+'СЕТ СН'!$I$5-'СЕТ СН'!$I$20</f>
        <v>3632.2908201099999</v>
      </c>
      <c r="K143" s="36">
        <f>SUMIFS(СВЦЭМ!$C$33:$C$776,СВЦЭМ!$A$33:$A$776,$A143,СВЦЭМ!$B$33:$B$776,K$119)+'СЕТ СН'!$I$12+СВЦЭМ!$D$10+'СЕТ СН'!$I$5-'СЕТ СН'!$I$20</f>
        <v>3630.9645911299999</v>
      </c>
      <c r="L143" s="36">
        <f>SUMIFS(СВЦЭМ!$C$33:$C$776,СВЦЭМ!$A$33:$A$776,$A143,СВЦЭМ!$B$33:$B$776,L$119)+'СЕТ СН'!$I$12+СВЦЭМ!$D$10+'СЕТ СН'!$I$5-'СЕТ СН'!$I$20</f>
        <v>3598.8089173600001</v>
      </c>
      <c r="M143" s="36">
        <f>SUMIFS(СВЦЭМ!$C$33:$C$776,СВЦЭМ!$A$33:$A$776,$A143,СВЦЭМ!$B$33:$B$776,M$119)+'СЕТ СН'!$I$12+СВЦЭМ!$D$10+'СЕТ СН'!$I$5-'СЕТ СН'!$I$20</f>
        <v>3547.6264043900001</v>
      </c>
      <c r="N143" s="36">
        <f>SUMIFS(СВЦЭМ!$C$33:$C$776,СВЦЭМ!$A$33:$A$776,$A143,СВЦЭМ!$B$33:$B$776,N$119)+'СЕТ СН'!$I$12+СВЦЭМ!$D$10+'СЕТ СН'!$I$5-'СЕТ СН'!$I$20</f>
        <v>3539.9595604300002</v>
      </c>
      <c r="O143" s="36">
        <f>SUMIFS(СВЦЭМ!$C$33:$C$776,СВЦЭМ!$A$33:$A$776,$A143,СВЦЭМ!$B$33:$B$776,O$119)+'СЕТ СН'!$I$12+СВЦЭМ!$D$10+'СЕТ СН'!$I$5-'СЕТ СН'!$I$20</f>
        <v>3559.6735901100001</v>
      </c>
      <c r="P143" s="36">
        <f>SUMIFS(СВЦЭМ!$C$33:$C$776,СВЦЭМ!$A$33:$A$776,$A143,СВЦЭМ!$B$33:$B$776,P$119)+'СЕТ СН'!$I$12+СВЦЭМ!$D$10+'СЕТ СН'!$I$5-'СЕТ СН'!$I$20</f>
        <v>3575.1165065999999</v>
      </c>
      <c r="Q143" s="36">
        <f>SUMIFS(СВЦЭМ!$C$33:$C$776,СВЦЭМ!$A$33:$A$776,$A143,СВЦЭМ!$B$33:$B$776,Q$119)+'СЕТ СН'!$I$12+СВЦЭМ!$D$10+'СЕТ СН'!$I$5-'СЕТ СН'!$I$20</f>
        <v>3583.2751479500002</v>
      </c>
      <c r="R143" s="36">
        <f>SUMIFS(СВЦЭМ!$C$33:$C$776,СВЦЭМ!$A$33:$A$776,$A143,СВЦЭМ!$B$33:$B$776,R$119)+'СЕТ СН'!$I$12+СВЦЭМ!$D$10+'СЕТ СН'!$I$5-'СЕТ СН'!$I$20</f>
        <v>3592.4329444200002</v>
      </c>
      <c r="S143" s="36">
        <f>SUMIFS(СВЦЭМ!$C$33:$C$776,СВЦЭМ!$A$33:$A$776,$A143,СВЦЭМ!$B$33:$B$776,S$119)+'СЕТ СН'!$I$12+СВЦЭМ!$D$10+'СЕТ СН'!$I$5-'СЕТ СН'!$I$20</f>
        <v>3579.81498182</v>
      </c>
      <c r="T143" s="36">
        <f>SUMIFS(СВЦЭМ!$C$33:$C$776,СВЦЭМ!$A$33:$A$776,$A143,СВЦЭМ!$B$33:$B$776,T$119)+'СЕТ СН'!$I$12+СВЦЭМ!$D$10+'СЕТ СН'!$I$5-'СЕТ СН'!$I$20</f>
        <v>3543.49319702</v>
      </c>
      <c r="U143" s="36">
        <f>SUMIFS(СВЦЭМ!$C$33:$C$776,СВЦЭМ!$A$33:$A$776,$A143,СВЦЭМ!$B$33:$B$776,U$119)+'СЕТ СН'!$I$12+СВЦЭМ!$D$10+'СЕТ СН'!$I$5-'СЕТ СН'!$I$20</f>
        <v>3527.2258497299999</v>
      </c>
      <c r="V143" s="36">
        <f>SUMIFS(СВЦЭМ!$C$33:$C$776,СВЦЭМ!$A$33:$A$776,$A143,СВЦЭМ!$B$33:$B$776,V$119)+'СЕТ СН'!$I$12+СВЦЭМ!$D$10+'СЕТ СН'!$I$5-'СЕТ СН'!$I$20</f>
        <v>3535.7371316700001</v>
      </c>
      <c r="W143" s="36">
        <f>SUMIFS(СВЦЭМ!$C$33:$C$776,СВЦЭМ!$A$33:$A$776,$A143,СВЦЭМ!$B$33:$B$776,W$119)+'СЕТ СН'!$I$12+СВЦЭМ!$D$10+'СЕТ СН'!$I$5-'СЕТ СН'!$I$20</f>
        <v>3545.9581759000002</v>
      </c>
      <c r="X143" s="36">
        <f>SUMIFS(СВЦЭМ!$C$33:$C$776,СВЦЭМ!$A$33:$A$776,$A143,СВЦЭМ!$B$33:$B$776,X$119)+'СЕТ СН'!$I$12+СВЦЭМ!$D$10+'СЕТ СН'!$I$5-'СЕТ СН'!$I$20</f>
        <v>3546.49309614</v>
      </c>
      <c r="Y143" s="36">
        <f>SUMIFS(СВЦЭМ!$C$33:$C$776,СВЦЭМ!$A$33:$A$776,$A143,СВЦЭМ!$B$33:$B$776,Y$119)+'СЕТ СН'!$I$12+СВЦЭМ!$D$10+'СЕТ СН'!$I$5-'СЕТ СН'!$I$20</f>
        <v>3572.0860409100001</v>
      </c>
    </row>
    <row r="144" spans="1:25" ht="15.75" x14ac:dyDescent="0.2">
      <c r="A144" s="35">
        <f t="shared" si="3"/>
        <v>44160</v>
      </c>
      <c r="B144" s="36">
        <f>SUMIFS(СВЦЭМ!$C$33:$C$776,СВЦЭМ!$A$33:$A$776,$A144,СВЦЭМ!$B$33:$B$776,B$119)+'СЕТ СН'!$I$12+СВЦЭМ!$D$10+'СЕТ СН'!$I$5-'СЕТ СН'!$I$20</f>
        <v>3609.5077229999997</v>
      </c>
      <c r="C144" s="36">
        <f>SUMIFS(СВЦЭМ!$C$33:$C$776,СВЦЭМ!$A$33:$A$776,$A144,СВЦЭМ!$B$33:$B$776,C$119)+'СЕТ СН'!$I$12+СВЦЭМ!$D$10+'СЕТ СН'!$I$5-'СЕТ СН'!$I$20</f>
        <v>3684.2948943800002</v>
      </c>
      <c r="D144" s="36">
        <f>SUMIFS(СВЦЭМ!$C$33:$C$776,СВЦЭМ!$A$33:$A$776,$A144,СВЦЭМ!$B$33:$B$776,D$119)+'СЕТ СН'!$I$12+СВЦЭМ!$D$10+'СЕТ СН'!$I$5-'СЕТ СН'!$I$20</f>
        <v>3735.2359993599998</v>
      </c>
      <c r="E144" s="36">
        <f>SUMIFS(СВЦЭМ!$C$33:$C$776,СВЦЭМ!$A$33:$A$776,$A144,СВЦЭМ!$B$33:$B$776,E$119)+'СЕТ СН'!$I$12+СВЦЭМ!$D$10+'СЕТ СН'!$I$5-'СЕТ СН'!$I$20</f>
        <v>3743.73700181</v>
      </c>
      <c r="F144" s="36">
        <f>SUMIFS(СВЦЭМ!$C$33:$C$776,СВЦЭМ!$A$33:$A$776,$A144,СВЦЭМ!$B$33:$B$776,F$119)+'СЕТ СН'!$I$12+СВЦЭМ!$D$10+'СЕТ СН'!$I$5-'СЕТ СН'!$I$20</f>
        <v>3738.0759776599998</v>
      </c>
      <c r="G144" s="36">
        <f>SUMIFS(СВЦЭМ!$C$33:$C$776,СВЦЭМ!$A$33:$A$776,$A144,СВЦЭМ!$B$33:$B$776,G$119)+'СЕТ СН'!$I$12+СВЦЭМ!$D$10+'СЕТ СН'!$I$5-'СЕТ СН'!$I$20</f>
        <v>3727.6396651599998</v>
      </c>
      <c r="H144" s="36">
        <f>SUMIFS(СВЦЭМ!$C$33:$C$776,СВЦЭМ!$A$33:$A$776,$A144,СВЦЭМ!$B$33:$B$776,H$119)+'СЕТ СН'!$I$12+СВЦЭМ!$D$10+'СЕТ СН'!$I$5-'СЕТ СН'!$I$20</f>
        <v>3704.6545043799997</v>
      </c>
      <c r="I144" s="36">
        <f>SUMIFS(СВЦЭМ!$C$33:$C$776,СВЦЭМ!$A$33:$A$776,$A144,СВЦЭМ!$B$33:$B$776,I$119)+'СЕТ СН'!$I$12+СВЦЭМ!$D$10+'СЕТ СН'!$I$5-'СЕТ СН'!$I$20</f>
        <v>3668.52378933</v>
      </c>
      <c r="J144" s="36">
        <f>SUMIFS(СВЦЭМ!$C$33:$C$776,СВЦЭМ!$A$33:$A$776,$A144,СВЦЭМ!$B$33:$B$776,J$119)+'СЕТ СН'!$I$12+СВЦЭМ!$D$10+'СЕТ СН'!$I$5-'СЕТ СН'!$I$20</f>
        <v>3652.90436912</v>
      </c>
      <c r="K144" s="36">
        <f>SUMIFS(СВЦЭМ!$C$33:$C$776,СВЦЭМ!$A$33:$A$776,$A144,СВЦЭМ!$B$33:$B$776,K$119)+'СЕТ СН'!$I$12+СВЦЭМ!$D$10+'СЕТ СН'!$I$5-'СЕТ СН'!$I$20</f>
        <v>3645.0212826699999</v>
      </c>
      <c r="L144" s="36">
        <f>SUMIFS(СВЦЭМ!$C$33:$C$776,СВЦЭМ!$A$33:$A$776,$A144,СВЦЭМ!$B$33:$B$776,L$119)+'СЕТ СН'!$I$12+СВЦЭМ!$D$10+'СЕТ СН'!$I$5-'СЕТ СН'!$I$20</f>
        <v>3614.7316257900002</v>
      </c>
      <c r="M144" s="36">
        <f>SUMIFS(СВЦЭМ!$C$33:$C$776,СВЦЭМ!$A$33:$A$776,$A144,СВЦЭМ!$B$33:$B$776,M$119)+'СЕТ СН'!$I$12+СВЦЭМ!$D$10+'СЕТ СН'!$I$5-'СЕТ СН'!$I$20</f>
        <v>3565.16007962</v>
      </c>
      <c r="N144" s="36">
        <f>SUMIFS(СВЦЭМ!$C$33:$C$776,СВЦЭМ!$A$33:$A$776,$A144,СВЦЭМ!$B$33:$B$776,N$119)+'СЕТ СН'!$I$12+СВЦЭМ!$D$10+'СЕТ СН'!$I$5-'СЕТ СН'!$I$20</f>
        <v>3551.4753953700001</v>
      </c>
      <c r="O144" s="36">
        <f>SUMIFS(СВЦЭМ!$C$33:$C$776,СВЦЭМ!$A$33:$A$776,$A144,СВЦЭМ!$B$33:$B$776,O$119)+'СЕТ СН'!$I$12+СВЦЭМ!$D$10+'СЕТ СН'!$I$5-'СЕТ СН'!$I$20</f>
        <v>3567.34877345</v>
      </c>
      <c r="P144" s="36">
        <f>SUMIFS(СВЦЭМ!$C$33:$C$776,СВЦЭМ!$A$33:$A$776,$A144,СВЦЭМ!$B$33:$B$776,P$119)+'СЕТ СН'!$I$12+СВЦЭМ!$D$10+'СЕТ СН'!$I$5-'СЕТ СН'!$I$20</f>
        <v>3577.7796765100002</v>
      </c>
      <c r="Q144" s="36">
        <f>SUMIFS(СВЦЭМ!$C$33:$C$776,СВЦЭМ!$A$33:$A$776,$A144,СВЦЭМ!$B$33:$B$776,Q$119)+'СЕТ СН'!$I$12+СВЦЭМ!$D$10+'СЕТ СН'!$I$5-'СЕТ СН'!$I$20</f>
        <v>3576.5294397600001</v>
      </c>
      <c r="R144" s="36">
        <f>SUMIFS(СВЦЭМ!$C$33:$C$776,СВЦЭМ!$A$33:$A$776,$A144,СВЦЭМ!$B$33:$B$776,R$119)+'СЕТ СН'!$I$12+СВЦЭМ!$D$10+'СЕТ СН'!$I$5-'СЕТ СН'!$I$20</f>
        <v>3576.1874886599999</v>
      </c>
      <c r="S144" s="36">
        <f>SUMIFS(СВЦЭМ!$C$33:$C$776,СВЦЭМ!$A$33:$A$776,$A144,СВЦЭМ!$B$33:$B$776,S$119)+'СЕТ СН'!$I$12+СВЦЭМ!$D$10+'СЕТ СН'!$I$5-'СЕТ СН'!$I$20</f>
        <v>3563.36279848</v>
      </c>
      <c r="T144" s="36">
        <f>SUMIFS(СВЦЭМ!$C$33:$C$776,СВЦЭМ!$A$33:$A$776,$A144,СВЦЭМ!$B$33:$B$776,T$119)+'СЕТ СН'!$I$12+СВЦЭМ!$D$10+'СЕТ СН'!$I$5-'СЕТ СН'!$I$20</f>
        <v>3575.6334694100001</v>
      </c>
      <c r="U144" s="36">
        <f>SUMIFS(СВЦЭМ!$C$33:$C$776,СВЦЭМ!$A$33:$A$776,$A144,СВЦЭМ!$B$33:$B$776,U$119)+'СЕТ СН'!$I$12+СВЦЭМ!$D$10+'СЕТ СН'!$I$5-'СЕТ СН'!$I$20</f>
        <v>3570.6760170299999</v>
      </c>
      <c r="V144" s="36">
        <f>SUMIFS(СВЦЭМ!$C$33:$C$776,СВЦЭМ!$A$33:$A$776,$A144,СВЦЭМ!$B$33:$B$776,V$119)+'СЕТ СН'!$I$12+СВЦЭМ!$D$10+'СЕТ СН'!$I$5-'СЕТ СН'!$I$20</f>
        <v>3557.6639974499999</v>
      </c>
      <c r="W144" s="36">
        <f>SUMIFS(СВЦЭМ!$C$33:$C$776,СВЦЭМ!$A$33:$A$776,$A144,СВЦЭМ!$B$33:$B$776,W$119)+'СЕТ СН'!$I$12+СВЦЭМ!$D$10+'СЕТ СН'!$I$5-'СЕТ СН'!$I$20</f>
        <v>3562.2907329600002</v>
      </c>
      <c r="X144" s="36">
        <f>SUMIFS(СВЦЭМ!$C$33:$C$776,СВЦЭМ!$A$33:$A$776,$A144,СВЦЭМ!$B$33:$B$776,X$119)+'СЕТ СН'!$I$12+СВЦЭМ!$D$10+'СЕТ СН'!$I$5-'СЕТ СН'!$I$20</f>
        <v>3576.3963776199998</v>
      </c>
      <c r="Y144" s="36">
        <f>SUMIFS(СВЦЭМ!$C$33:$C$776,СВЦЭМ!$A$33:$A$776,$A144,СВЦЭМ!$B$33:$B$776,Y$119)+'СЕТ СН'!$I$12+СВЦЭМ!$D$10+'СЕТ СН'!$I$5-'СЕТ СН'!$I$20</f>
        <v>3595.2880400599997</v>
      </c>
    </row>
    <row r="145" spans="1:26" ht="15.75" x14ac:dyDescent="0.2">
      <c r="A145" s="35">
        <f t="shared" si="3"/>
        <v>44161</v>
      </c>
      <c r="B145" s="36">
        <f>SUMIFS(СВЦЭМ!$C$33:$C$776,СВЦЭМ!$A$33:$A$776,$A145,СВЦЭМ!$B$33:$B$776,B$119)+'СЕТ СН'!$I$12+СВЦЭМ!$D$10+'СЕТ СН'!$I$5-'СЕТ СН'!$I$20</f>
        <v>3591.5758390700003</v>
      </c>
      <c r="C145" s="36">
        <f>SUMIFS(СВЦЭМ!$C$33:$C$776,СВЦЭМ!$A$33:$A$776,$A145,СВЦЭМ!$B$33:$B$776,C$119)+'СЕТ СН'!$I$12+СВЦЭМ!$D$10+'СЕТ СН'!$I$5-'СЕТ СН'!$I$20</f>
        <v>3668.6435228199998</v>
      </c>
      <c r="D145" s="36">
        <f>SUMIFS(СВЦЭМ!$C$33:$C$776,СВЦЭМ!$A$33:$A$776,$A145,СВЦЭМ!$B$33:$B$776,D$119)+'СЕТ СН'!$I$12+СВЦЭМ!$D$10+'СЕТ СН'!$I$5-'СЕТ СН'!$I$20</f>
        <v>3725.7718778500002</v>
      </c>
      <c r="E145" s="36">
        <f>SUMIFS(СВЦЭМ!$C$33:$C$776,СВЦЭМ!$A$33:$A$776,$A145,СВЦЭМ!$B$33:$B$776,E$119)+'СЕТ СН'!$I$12+СВЦЭМ!$D$10+'СЕТ СН'!$I$5-'СЕТ СН'!$I$20</f>
        <v>3734.48392573</v>
      </c>
      <c r="F145" s="36">
        <f>SUMIFS(СВЦЭМ!$C$33:$C$776,СВЦЭМ!$A$33:$A$776,$A145,СВЦЭМ!$B$33:$B$776,F$119)+'СЕТ СН'!$I$12+СВЦЭМ!$D$10+'СЕТ СН'!$I$5-'СЕТ СН'!$I$20</f>
        <v>3727.2154765499999</v>
      </c>
      <c r="G145" s="36">
        <f>SUMIFS(СВЦЭМ!$C$33:$C$776,СВЦЭМ!$A$33:$A$776,$A145,СВЦЭМ!$B$33:$B$776,G$119)+'СЕТ СН'!$I$12+СВЦЭМ!$D$10+'СЕТ СН'!$I$5-'СЕТ СН'!$I$20</f>
        <v>3706.7641425299998</v>
      </c>
      <c r="H145" s="36">
        <f>SUMIFS(СВЦЭМ!$C$33:$C$776,СВЦЭМ!$A$33:$A$776,$A145,СВЦЭМ!$B$33:$B$776,H$119)+'СЕТ СН'!$I$12+СВЦЭМ!$D$10+'СЕТ СН'!$I$5-'СЕТ СН'!$I$20</f>
        <v>3679.5791690300002</v>
      </c>
      <c r="I145" s="36">
        <f>SUMIFS(СВЦЭМ!$C$33:$C$776,СВЦЭМ!$A$33:$A$776,$A145,СВЦЭМ!$B$33:$B$776,I$119)+'СЕТ СН'!$I$12+СВЦЭМ!$D$10+'СЕТ СН'!$I$5-'СЕТ СН'!$I$20</f>
        <v>3648.0506258</v>
      </c>
      <c r="J145" s="36">
        <f>SUMIFS(СВЦЭМ!$C$33:$C$776,СВЦЭМ!$A$33:$A$776,$A145,СВЦЭМ!$B$33:$B$776,J$119)+'СЕТ СН'!$I$12+СВЦЭМ!$D$10+'СЕТ СН'!$I$5-'СЕТ СН'!$I$20</f>
        <v>3629.1843970300001</v>
      </c>
      <c r="K145" s="36">
        <f>SUMIFS(СВЦЭМ!$C$33:$C$776,СВЦЭМ!$A$33:$A$776,$A145,СВЦЭМ!$B$33:$B$776,K$119)+'СЕТ СН'!$I$12+СВЦЭМ!$D$10+'СЕТ СН'!$I$5-'СЕТ СН'!$I$20</f>
        <v>3631.7618006600001</v>
      </c>
      <c r="L145" s="36">
        <f>SUMIFS(СВЦЭМ!$C$33:$C$776,СВЦЭМ!$A$33:$A$776,$A145,СВЦЭМ!$B$33:$B$776,L$119)+'СЕТ СН'!$I$12+СВЦЭМ!$D$10+'СЕТ СН'!$I$5-'СЕТ СН'!$I$20</f>
        <v>3603.7194203999998</v>
      </c>
      <c r="M145" s="36">
        <f>SUMIFS(СВЦЭМ!$C$33:$C$776,СВЦЭМ!$A$33:$A$776,$A145,СВЦЭМ!$B$33:$B$776,M$119)+'СЕТ СН'!$I$12+СВЦЭМ!$D$10+'СЕТ СН'!$I$5-'СЕТ СН'!$I$20</f>
        <v>3565.8176468399997</v>
      </c>
      <c r="N145" s="36">
        <f>SUMIFS(СВЦЭМ!$C$33:$C$776,СВЦЭМ!$A$33:$A$776,$A145,СВЦЭМ!$B$33:$B$776,N$119)+'СЕТ СН'!$I$12+СВЦЭМ!$D$10+'СЕТ СН'!$I$5-'СЕТ СН'!$I$20</f>
        <v>3573.5533680999997</v>
      </c>
      <c r="O145" s="36">
        <f>SUMIFS(СВЦЭМ!$C$33:$C$776,СВЦЭМ!$A$33:$A$776,$A145,СВЦЭМ!$B$33:$B$776,O$119)+'СЕТ СН'!$I$12+СВЦЭМ!$D$10+'СЕТ СН'!$I$5-'СЕТ СН'!$I$20</f>
        <v>3577.7705050999998</v>
      </c>
      <c r="P145" s="36">
        <f>SUMIFS(СВЦЭМ!$C$33:$C$776,СВЦЭМ!$A$33:$A$776,$A145,СВЦЭМ!$B$33:$B$776,P$119)+'СЕТ СН'!$I$12+СВЦЭМ!$D$10+'СЕТ СН'!$I$5-'СЕТ СН'!$I$20</f>
        <v>3583.10010827</v>
      </c>
      <c r="Q145" s="36">
        <f>SUMIFS(СВЦЭМ!$C$33:$C$776,СВЦЭМ!$A$33:$A$776,$A145,СВЦЭМ!$B$33:$B$776,Q$119)+'СЕТ СН'!$I$12+СВЦЭМ!$D$10+'СЕТ СН'!$I$5-'СЕТ СН'!$I$20</f>
        <v>3584.3796128899999</v>
      </c>
      <c r="R145" s="36">
        <f>SUMIFS(СВЦЭМ!$C$33:$C$776,СВЦЭМ!$A$33:$A$776,$A145,СВЦЭМ!$B$33:$B$776,R$119)+'СЕТ СН'!$I$12+СВЦЭМ!$D$10+'СЕТ СН'!$I$5-'СЕТ СН'!$I$20</f>
        <v>3572.0987864899998</v>
      </c>
      <c r="S145" s="36">
        <f>SUMIFS(СВЦЭМ!$C$33:$C$776,СВЦЭМ!$A$33:$A$776,$A145,СВЦЭМ!$B$33:$B$776,S$119)+'СЕТ СН'!$I$12+СВЦЭМ!$D$10+'СЕТ СН'!$I$5-'СЕТ СН'!$I$20</f>
        <v>3553.4440569500002</v>
      </c>
      <c r="T145" s="36">
        <f>SUMIFS(СВЦЭМ!$C$33:$C$776,СВЦЭМ!$A$33:$A$776,$A145,СВЦЭМ!$B$33:$B$776,T$119)+'СЕТ СН'!$I$12+СВЦЭМ!$D$10+'СЕТ СН'!$I$5-'СЕТ СН'!$I$20</f>
        <v>3570.0974127499999</v>
      </c>
      <c r="U145" s="36">
        <f>SUMIFS(СВЦЭМ!$C$33:$C$776,СВЦЭМ!$A$33:$A$776,$A145,СВЦЭМ!$B$33:$B$776,U$119)+'СЕТ СН'!$I$12+СВЦЭМ!$D$10+'СЕТ СН'!$I$5-'СЕТ СН'!$I$20</f>
        <v>3560.37358649</v>
      </c>
      <c r="V145" s="36">
        <f>SUMIFS(СВЦЭМ!$C$33:$C$776,СВЦЭМ!$A$33:$A$776,$A145,СВЦЭМ!$B$33:$B$776,V$119)+'СЕТ СН'!$I$12+СВЦЭМ!$D$10+'СЕТ СН'!$I$5-'СЕТ СН'!$I$20</f>
        <v>3546.56198107</v>
      </c>
      <c r="W145" s="36">
        <f>SUMIFS(СВЦЭМ!$C$33:$C$776,СВЦЭМ!$A$33:$A$776,$A145,СВЦЭМ!$B$33:$B$776,W$119)+'СЕТ СН'!$I$12+СВЦЭМ!$D$10+'СЕТ СН'!$I$5-'СЕТ СН'!$I$20</f>
        <v>3571.1780158699999</v>
      </c>
      <c r="X145" s="36">
        <f>SUMIFS(СВЦЭМ!$C$33:$C$776,СВЦЭМ!$A$33:$A$776,$A145,СВЦЭМ!$B$33:$B$776,X$119)+'СЕТ СН'!$I$12+СВЦЭМ!$D$10+'СЕТ СН'!$I$5-'СЕТ СН'!$I$20</f>
        <v>3579.2015745099998</v>
      </c>
      <c r="Y145" s="36">
        <f>SUMIFS(СВЦЭМ!$C$33:$C$776,СВЦЭМ!$A$33:$A$776,$A145,СВЦЭМ!$B$33:$B$776,Y$119)+'СЕТ СН'!$I$12+СВЦЭМ!$D$10+'СЕТ СН'!$I$5-'СЕТ СН'!$I$20</f>
        <v>3593.1188773700001</v>
      </c>
    </row>
    <row r="146" spans="1:26" ht="15.75" x14ac:dyDescent="0.2">
      <c r="A146" s="35">
        <f t="shared" si="3"/>
        <v>44162</v>
      </c>
      <c r="B146" s="36">
        <f>SUMIFS(СВЦЭМ!$C$33:$C$776,СВЦЭМ!$A$33:$A$776,$A146,СВЦЭМ!$B$33:$B$776,B$119)+'СЕТ СН'!$I$12+СВЦЭМ!$D$10+'СЕТ СН'!$I$5-'СЕТ СН'!$I$20</f>
        <v>3595.1237647799999</v>
      </c>
      <c r="C146" s="36">
        <f>SUMIFS(СВЦЭМ!$C$33:$C$776,СВЦЭМ!$A$33:$A$776,$A146,СВЦЭМ!$B$33:$B$776,C$119)+'СЕТ СН'!$I$12+СВЦЭМ!$D$10+'СЕТ СН'!$I$5-'СЕТ СН'!$I$20</f>
        <v>3677.3353260700001</v>
      </c>
      <c r="D146" s="36">
        <f>SUMIFS(СВЦЭМ!$C$33:$C$776,СВЦЭМ!$A$33:$A$776,$A146,СВЦЭМ!$B$33:$B$776,D$119)+'СЕТ СН'!$I$12+СВЦЭМ!$D$10+'СЕТ СН'!$I$5-'СЕТ СН'!$I$20</f>
        <v>3736.55631623</v>
      </c>
      <c r="E146" s="36">
        <f>SUMIFS(СВЦЭМ!$C$33:$C$776,СВЦЭМ!$A$33:$A$776,$A146,СВЦЭМ!$B$33:$B$776,E$119)+'СЕТ СН'!$I$12+СВЦЭМ!$D$10+'СЕТ СН'!$I$5-'СЕТ СН'!$I$20</f>
        <v>3747.9207236399998</v>
      </c>
      <c r="F146" s="36">
        <f>SUMIFS(СВЦЭМ!$C$33:$C$776,СВЦЭМ!$A$33:$A$776,$A146,СВЦЭМ!$B$33:$B$776,F$119)+'СЕТ СН'!$I$12+СВЦЭМ!$D$10+'СЕТ СН'!$I$5-'СЕТ СН'!$I$20</f>
        <v>3750.6794185799999</v>
      </c>
      <c r="G146" s="36">
        <f>SUMIFS(СВЦЭМ!$C$33:$C$776,СВЦЭМ!$A$33:$A$776,$A146,СВЦЭМ!$B$33:$B$776,G$119)+'СЕТ СН'!$I$12+СВЦЭМ!$D$10+'СЕТ СН'!$I$5-'СЕТ СН'!$I$20</f>
        <v>3738.70298998</v>
      </c>
      <c r="H146" s="36">
        <f>SUMIFS(СВЦЭМ!$C$33:$C$776,СВЦЭМ!$A$33:$A$776,$A146,СВЦЭМ!$B$33:$B$776,H$119)+'СЕТ СН'!$I$12+СВЦЭМ!$D$10+'СЕТ СН'!$I$5-'СЕТ СН'!$I$20</f>
        <v>3693.4854263299999</v>
      </c>
      <c r="I146" s="36">
        <f>SUMIFS(СВЦЭМ!$C$33:$C$776,СВЦЭМ!$A$33:$A$776,$A146,СВЦЭМ!$B$33:$B$776,I$119)+'СЕТ СН'!$I$12+СВЦЭМ!$D$10+'СЕТ СН'!$I$5-'СЕТ СН'!$I$20</f>
        <v>3657.5512866700001</v>
      </c>
      <c r="J146" s="36">
        <f>SUMIFS(СВЦЭМ!$C$33:$C$776,СВЦЭМ!$A$33:$A$776,$A146,СВЦЭМ!$B$33:$B$776,J$119)+'СЕТ СН'!$I$12+СВЦЭМ!$D$10+'СЕТ СН'!$I$5-'СЕТ СН'!$I$20</f>
        <v>3650.6194277200002</v>
      </c>
      <c r="K146" s="36">
        <f>SUMIFS(СВЦЭМ!$C$33:$C$776,СВЦЭМ!$A$33:$A$776,$A146,СВЦЭМ!$B$33:$B$776,K$119)+'СЕТ СН'!$I$12+СВЦЭМ!$D$10+'СЕТ СН'!$I$5-'СЕТ СН'!$I$20</f>
        <v>3653.3962588499999</v>
      </c>
      <c r="L146" s="36">
        <f>SUMIFS(СВЦЭМ!$C$33:$C$776,СВЦЭМ!$A$33:$A$776,$A146,СВЦЭМ!$B$33:$B$776,L$119)+'СЕТ СН'!$I$12+СВЦЭМ!$D$10+'СЕТ СН'!$I$5-'СЕТ СН'!$I$20</f>
        <v>3624.3854283700002</v>
      </c>
      <c r="M146" s="36">
        <f>SUMIFS(СВЦЭМ!$C$33:$C$776,СВЦЭМ!$A$33:$A$776,$A146,СВЦЭМ!$B$33:$B$776,M$119)+'СЕТ СН'!$I$12+СВЦЭМ!$D$10+'СЕТ СН'!$I$5-'СЕТ СН'!$I$20</f>
        <v>3572.5443003299997</v>
      </c>
      <c r="N146" s="36">
        <f>SUMIFS(СВЦЭМ!$C$33:$C$776,СВЦЭМ!$A$33:$A$776,$A146,СВЦЭМ!$B$33:$B$776,N$119)+'СЕТ СН'!$I$12+СВЦЭМ!$D$10+'СЕТ СН'!$I$5-'СЕТ СН'!$I$20</f>
        <v>3557.65054577</v>
      </c>
      <c r="O146" s="36">
        <f>SUMIFS(СВЦЭМ!$C$33:$C$776,СВЦЭМ!$A$33:$A$776,$A146,СВЦЭМ!$B$33:$B$776,O$119)+'СЕТ СН'!$I$12+СВЦЭМ!$D$10+'СЕТ СН'!$I$5-'СЕТ СН'!$I$20</f>
        <v>3559.2804246800001</v>
      </c>
      <c r="P146" s="36">
        <f>SUMIFS(СВЦЭМ!$C$33:$C$776,СВЦЭМ!$A$33:$A$776,$A146,СВЦЭМ!$B$33:$B$776,P$119)+'СЕТ СН'!$I$12+СВЦЭМ!$D$10+'СЕТ СН'!$I$5-'СЕТ СН'!$I$20</f>
        <v>3574.0869106099999</v>
      </c>
      <c r="Q146" s="36">
        <f>SUMIFS(СВЦЭМ!$C$33:$C$776,СВЦЭМ!$A$33:$A$776,$A146,СВЦЭМ!$B$33:$B$776,Q$119)+'СЕТ СН'!$I$12+СВЦЭМ!$D$10+'СЕТ СН'!$I$5-'СЕТ СН'!$I$20</f>
        <v>3582.5506332699997</v>
      </c>
      <c r="R146" s="36">
        <f>SUMIFS(СВЦЭМ!$C$33:$C$776,СВЦЭМ!$A$33:$A$776,$A146,СВЦЭМ!$B$33:$B$776,R$119)+'СЕТ СН'!$I$12+СВЦЭМ!$D$10+'СЕТ СН'!$I$5-'СЕТ СН'!$I$20</f>
        <v>3578.61948188</v>
      </c>
      <c r="S146" s="36">
        <f>SUMIFS(СВЦЭМ!$C$33:$C$776,СВЦЭМ!$A$33:$A$776,$A146,СВЦЭМ!$B$33:$B$776,S$119)+'СЕТ СН'!$I$12+СВЦЭМ!$D$10+'СЕТ СН'!$I$5-'СЕТ СН'!$I$20</f>
        <v>3557.2329093600001</v>
      </c>
      <c r="T146" s="36">
        <f>SUMIFS(СВЦЭМ!$C$33:$C$776,СВЦЭМ!$A$33:$A$776,$A146,СВЦЭМ!$B$33:$B$776,T$119)+'СЕТ СН'!$I$12+СВЦЭМ!$D$10+'СЕТ СН'!$I$5-'СЕТ СН'!$I$20</f>
        <v>3538.0638345500001</v>
      </c>
      <c r="U146" s="36">
        <f>SUMIFS(СВЦЭМ!$C$33:$C$776,СВЦЭМ!$A$33:$A$776,$A146,СВЦЭМ!$B$33:$B$776,U$119)+'СЕТ СН'!$I$12+СВЦЭМ!$D$10+'СЕТ СН'!$I$5-'СЕТ СН'!$I$20</f>
        <v>3538.0402084500001</v>
      </c>
      <c r="V146" s="36">
        <f>SUMIFS(СВЦЭМ!$C$33:$C$776,СВЦЭМ!$A$33:$A$776,$A146,СВЦЭМ!$B$33:$B$776,V$119)+'СЕТ СН'!$I$12+СВЦЭМ!$D$10+'СЕТ СН'!$I$5-'СЕТ СН'!$I$20</f>
        <v>3536.8713535799998</v>
      </c>
      <c r="W146" s="36">
        <f>SUMIFS(СВЦЭМ!$C$33:$C$776,СВЦЭМ!$A$33:$A$776,$A146,СВЦЭМ!$B$33:$B$776,W$119)+'СЕТ СН'!$I$12+СВЦЭМ!$D$10+'СЕТ СН'!$I$5-'СЕТ СН'!$I$20</f>
        <v>3551.0563675100002</v>
      </c>
      <c r="X146" s="36">
        <f>SUMIFS(СВЦЭМ!$C$33:$C$776,СВЦЭМ!$A$33:$A$776,$A146,СВЦЭМ!$B$33:$B$776,X$119)+'СЕТ СН'!$I$12+СВЦЭМ!$D$10+'СЕТ СН'!$I$5-'СЕТ СН'!$I$20</f>
        <v>3563.2380279600002</v>
      </c>
      <c r="Y146" s="36">
        <f>SUMIFS(СВЦЭМ!$C$33:$C$776,СВЦЭМ!$A$33:$A$776,$A146,СВЦЭМ!$B$33:$B$776,Y$119)+'СЕТ СН'!$I$12+СВЦЭМ!$D$10+'СЕТ СН'!$I$5-'СЕТ СН'!$I$20</f>
        <v>3584.4617106400001</v>
      </c>
    </row>
    <row r="147" spans="1:26" ht="15.75" x14ac:dyDescent="0.2">
      <c r="A147" s="35">
        <f t="shared" si="3"/>
        <v>44163</v>
      </c>
      <c r="B147" s="36">
        <f>SUMIFS(СВЦЭМ!$C$33:$C$776,СВЦЭМ!$A$33:$A$776,$A147,СВЦЭМ!$B$33:$B$776,B$119)+'СЕТ СН'!$I$12+СВЦЭМ!$D$10+'СЕТ СН'!$I$5-'СЕТ СН'!$I$20</f>
        <v>3608.2588448500001</v>
      </c>
      <c r="C147" s="36">
        <f>SUMIFS(СВЦЭМ!$C$33:$C$776,СВЦЭМ!$A$33:$A$776,$A147,СВЦЭМ!$B$33:$B$776,C$119)+'СЕТ СН'!$I$12+СВЦЭМ!$D$10+'СЕТ СН'!$I$5-'СЕТ СН'!$I$20</f>
        <v>3676.2552338599999</v>
      </c>
      <c r="D147" s="36">
        <f>SUMIFS(СВЦЭМ!$C$33:$C$776,СВЦЭМ!$A$33:$A$776,$A147,СВЦЭМ!$B$33:$B$776,D$119)+'СЕТ СН'!$I$12+СВЦЭМ!$D$10+'СЕТ СН'!$I$5-'СЕТ СН'!$I$20</f>
        <v>3722.8131858299998</v>
      </c>
      <c r="E147" s="36">
        <f>SUMIFS(СВЦЭМ!$C$33:$C$776,СВЦЭМ!$A$33:$A$776,$A147,СВЦЭМ!$B$33:$B$776,E$119)+'СЕТ СН'!$I$12+СВЦЭМ!$D$10+'СЕТ СН'!$I$5-'СЕТ СН'!$I$20</f>
        <v>3728.94685721</v>
      </c>
      <c r="F147" s="36">
        <f>SUMIFS(СВЦЭМ!$C$33:$C$776,СВЦЭМ!$A$33:$A$776,$A147,СВЦЭМ!$B$33:$B$776,F$119)+'СЕТ СН'!$I$12+СВЦЭМ!$D$10+'СЕТ СН'!$I$5-'СЕТ СН'!$I$20</f>
        <v>3728.7294172500001</v>
      </c>
      <c r="G147" s="36">
        <f>SUMIFS(СВЦЭМ!$C$33:$C$776,СВЦЭМ!$A$33:$A$776,$A147,СВЦЭМ!$B$33:$B$776,G$119)+'СЕТ СН'!$I$12+СВЦЭМ!$D$10+'СЕТ СН'!$I$5-'СЕТ СН'!$I$20</f>
        <v>3724.1648928</v>
      </c>
      <c r="H147" s="36">
        <f>SUMIFS(СВЦЭМ!$C$33:$C$776,СВЦЭМ!$A$33:$A$776,$A147,СВЦЭМ!$B$33:$B$776,H$119)+'СЕТ СН'!$I$12+СВЦЭМ!$D$10+'СЕТ СН'!$I$5-'СЕТ СН'!$I$20</f>
        <v>3709.00121089</v>
      </c>
      <c r="I147" s="36">
        <f>SUMIFS(СВЦЭМ!$C$33:$C$776,СВЦЭМ!$A$33:$A$776,$A147,СВЦЭМ!$B$33:$B$776,I$119)+'СЕТ СН'!$I$12+СВЦЭМ!$D$10+'СЕТ СН'!$I$5-'СЕТ СН'!$I$20</f>
        <v>3692.0935440600001</v>
      </c>
      <c r="J147" s="36">
        <f>SUMIFS(СВЦЭМ!$C$33:$C$776,СВЦЭМ!$A$33:$A$776,$A147,СВЦЭМ!$B$33:$B$776,J$119)+'СЕТ СН'!$I$12+СВЦЭМ!$D$10+'СЕТ СН'!$I$5-'СЕТ СН'!$I$20</f>
        <v>3670.2601737099999</v>
      </c>
      <c r="K147" s="36">
        <f>SUMIFS(СВЦЭМ!$C$33:$C$776,СВЦЭМ!$A$33:$A$776,$A147,СВЦЭМ!$B$33:$B$776,K$119)+'СЕТ СН'!$I$12+СВЦЭМ!$D$10+'СЕТ СН'!$I$5-'СЕТ СН'!$I$20</f>
        <v>3653.7555539</v>
      </c>
      <c r="L147" s="36">
        <f>SUMIFS(СВЦЭМ!$C$33:$C$776,СВЦЭМ!$A$33:$A$776,$A147,СВЦЭМ!$B$33:$B$776,L$119)+'СЕТ СН'!$I$12+СВЦЭМ!$D$10+'СЕТ СН'!$I$5-'СЕТ СН'!$I$20</f>
        <v>3614.5139302399998</v>
      </c>
      <c r="M147" s="36">
        <f>SUMIFS(СВЦЭМ!$C$33:$C$776,СВЦЭМ!$A$33:$A$776,$A147,СВЦЭМ!$B$33:$B$776,M$119)+'СЕТ СН'!$I$12+СВЦЭМ!$D$10+'СЕТ СН'!$I$5-'СЕТ СН'!$I$20</f>
        <v>3567.5849130400002</v>
      </c>
      <c r="N147" s="36">
        <f>SUMIFS(СВЦЭМ!$C$33:$C$776,СВЦЭМ!$A$33:$A$776,$A147,СВЦЭМ!$B$33:$B$776,N$119)+'СЕТ СН'!$I$12+СВЦЭМ!$D$10+'СЕТ СН'!$I$5-'СЕТ СН'!$I$20</f>
        <v>3562.0344731</v>
      </c>
      <c r="O147" s="36">
        <f>SUMIFS(СВЦЭМ!$C$33:$C$776,СВЦЭМ!$A$33:$A$776,$A147,СВЦЭМ!$B$33:$B$776,O$119)+'СЕТ СН'!$I$12+СВЦЭМ!$D$10+'СЕТ СН'!$I$5-'СЕТ СН'!$I$20</f>
        <v>3573.8720294099999</v>
      </c>
      <c r="P147" s="36">
        <f>SUMIFS(СВЦЭМ!$C$33:$C$776,СВЦЭМ!$A$33:$A$776,$A147,СВЦЭМ!$B$33:$B$776,P$119)+'СЕТ СН'!$I$12+СВЦЭМ!$D$10+'СЕТ СН'!$I$5-'СЕТ СН'!$I$20</f>
        <v>3584.1365807500001</v>
      </c>
      <c r="Q147" s="36">
        <f>SUMIFS(СВЦЭМ!$C$33:$C$776,СВЦЭМ!$A$33:$A$776,$A147,СВЦЭМ!$B$33:$B$776,Q$119)+'СЕТ СН'!$I$12+СВЦЭМ!$D$10+'СЕТ СН'!$I$5-'СЕТ СН'!$I$20</f>
        <v>3575.6188035699997</v>
      </c>
      <c r="R147" s="36">
        <f>SUMIFS(СВЦЭМ!$C$33:$C$776,СВЦЭМ!$A$33:$A$776,$A147,СВЦЭМ!$B$33:$B$776,R$119)+'СЕТ СН'!$I$12+СВЦЭМ!$D$10+'СЕТ СН'!$I$5-'СЕТ СН'!$I$20</f>
        <v>3568.1555569100001</v>
      </c>
      <c r="S147" s="36">
        <f>SUMIFS(СВЦЭМ!$C$33:$C$776,СВЦЭМ!$A$33:$A$776,$A147,СВЦЭМ!$B$33:$B$776,S$119)+'СЕТ СН'!$I$12+СВЦЭМ!$D$10+'СЕТ СН'!$I$5-'СЕТ СН'!$I$20</f>
        <v>3549.0117152299999</v>
      </c>
      <c r="T147" s="36">
        <f>SUMIFS(СВЦЭМ!$C$33:$C$776,СВЦЭМ!$A$33:$A$776,$A147,СВЦЭМ!$B$33:$B$776,T$119)+'СЕТ СН'!$I$12+СВЦЭМ!$D$10+'СЕТ СН'!$I$5-'СЕТ СН'!$I$20</f>
        <v>3542.0739832300001</v>
      </c>
      <c r="U147" s="36">
        <f>SUMIFS(СВЦЭМ!$C$33:$C$776,СВЦЭМ!$A$33:$A$776,$A147,СВЦЭМ!$B$33:$B$776,U$119)+'СЕТ СН'!$I$12+СВЦЭМ!$D$10+'СЕТ СН'!$I$5-'СЕТ СН'!$I$20</f>
        <v>3533.9884690200001</v>
      </c>
      <c r="V147" s="36">
        <f>SUMIFS(СВЦЭМ!$C$33:$C$776,СВЦЭМ!$A$33:$A$776,$A147,СВЦЭМ!$B$33:$B$776,V$119)+'СЕТ СН'!$I$12+СВЦЭМ!$D$10+'СЕТ СН'!$I$5-'СЕТ СН'!$I$20</f>
        <v>3531.7183612399999</v>
      </c>
      <c r="W147" s="36">
        <f>SUMIFS(СВЦЭМ!$C$33:$C$776,СВЦЭМ!$A$33:$A$776,$A147,СВЦЭМ!$B$33:$B$776,W$119)+'СЕТ СН'!$I$12+СВЦЭМ!$D$10+'СЕТ СН'!$I$5-'СЕТ СН'!$I$20</f>
        <v>3550.5315591099998</v>
      </c>
      <c r="X147" s="36">
        <f>SUMIFS(СВЦЭМ!$C$33:$C$776,СВЦЭМ!$A$33:$A$776,$A147,СВЦЭМ!$B$33:$B$776,X$119)+'СЕТ СН'!$I$12+СВЦЭМ!$D$10+'СЕТ СН'!$I$5-'СЕТ СН'!$I$20</f>
        <v>3570.4892757799998</v>
      </c>
      <c r="Y147" s="36">
        <f>SUMIFS(СВЦЭМ!$C$33:$C$776,СВЦЭМ!$A$33:$A$776,$A147,СВЦЭМ!$B$33:$B$776,Y$119)+'СЕТ СН'!$I$12+СВЦЭМ!$D$10+'СЕТ СН'!$I$5-'СЕТ СН'!$I$20</f>
        <v>3593.1523314900001</v>
      </c>
    </row>
    <row r="148" spans="1:26" ht="15.75" x14ac:dyDescent="0.2">
      <c r="A148" s="35">
        <f t="shared" si="3"/>
        <v>44164</v>
      </c>
      <c r="B148" s="36">
        <f>SUMIFS(СВЦЭМ!$C$33:$C$776,СВЦЭМ!$A$33:$A$776,$A148,СВЦЭМ!$B$33:$B$776,B$119)+'СЕТ СН'!$I$12+СВЦЭМ!$D$10+'СЕТ СН'!$I$5-'СЕТ СН'!$I$20</f>
        <v>3603.0681835999999</v>
      </c>
      <c r="C148" s="36">
        <f>SUMIFS(СВЦЭМ!$C$33:$C$776,СВЦЭМ!$A$33:$A$776,$A148,СВЦЭМ!$B$33:$B$776,C$119)+'СЕТ СН'!$I$12+СВЦЭМ!$D$10+'СЕТ СН'!$I$5-'СЕТ СН'!$I$20</f>
        <v>3682.07581914</v>
      </c>
      <c r="D148" s="36">
        <f>SUMIFS(СВЦЭМ!$C$33:$C$776,СВЦЭМ!$A$33:$A$776,$A148,СВЦЭМ!$B$33:$B$776,D$119)+'СЕТ СН'!$I$12+СВЦЭМ!$D$10+'СЕТ СН'!$I$5-'СЕТ СН'!$I$20</f>
        <v>3734.7779362299998</v>
      </c>
      <c r="E148" s="36">
        <f>SUMIFS(СВЦЭМ!$C$33:$C$776,СВЦЭМ!$A$33:$A$776,$A148,СВЦЭМ!$B$33:$B$776,E$119)+'СЕТ СН'!$I$12+СВЦЭМ!$D$10+'СЕТ СН'!$I$5-'СЕТ СН'!$I$20</f>
        <v>3745.05580095</v>
      </c>
      <c r="F148" s="36">
        <f>SUMIFS(СВЦЭМ!$C$33:$C$776,СВЦЭМ!$A$33:$A$776,$A148,СВЦЭМ!$B$33:$B$776,F$119)+'СЕТ СН'!$I$12+СВЦЭМ!$D$10+'СЕТ СН'!$I$5-'СЕТ СН'!$I$20</f>
        <v>3743.4141473700001</v>
      </c>
      <c r="G148" s="36">
        <f>SUMIFS(СВЦЭМ!$C$33:$C$776,СВЦЭМ!$A$33:$A$776,$A148,СВЦЭМ!$B$33:$B$776,G$119)+'СЕТ СН'!$I$12+СВЦЭМ!$D$10+'СЕТ СН'!$I$5-'СЕТ СН'!$I$20</f>
        <v>3740.4871899700001</v>
      </c>
      <c r="H148" s="36">
        <f>SUMIFS(СВЦЭМ!$C$33:$C$776,СВЦЭМ!$A$33:$A$776,$A148,СВЦЭМ!$B$33:$B$776,H$119)+'СЕТ СН'!$I$12+СВЦЭМ!$D$10+'СЕТ СН'!$I$5-'СЕТ СН'!$I$20</f>
        <v>3725.1275298299997</v>
      </c>
      <c r="I148" s="36">
        <f>SUMIFS(СВЦЭМ!$C$33:$C$776,СВЦЭМ!$A$33:$A$776,$A148,СВЦЭМ!$B$33:$B$776,I$119)+'СЕТ СН'!$I$12+СВЦЭМ!$D$10+'СЕТ СН'!$I$5-'СЕТ СН'!$I$20</f>
        <v>3699.8515022000001</v>
      </c>
      <c r="J148" s="36">
        <f>SUMIFS(СВЦЭМ!$C$33:$C$776,СВЦЭМ!$A$33:$A$776,$A148,СВЦЭМ!$B$33:$B$776,J$119)+'СЕТ СН'!$I$12+СВЦЭМ!$D$10+'СЕТ СН'!$I$5-'СЕТ СН'!$I$20</f>
        <v>3662.06652712</v>
      </c>
      <c r="K148" s="36">
        <f>SUMIFS(СВЦЭМ!$C$33:$C$776,СВЦЭМ!$A$33:$A$776,$A148,СВЦЭМ!$B$33:$B$776,K$119)+'СЕТ СН'!$I$12+СВЦЭМ!$D$10+'СЕТ СН'!$I$5-'СЕТ СН'!$I$20</f>
        <v>3645.5439834200001</v>
      </c>
      <c r="L148" s="36">
        <f>SUMIFS(СВЦЭМ!$C$33:$C$776,СВЦЭМ!$A$33:$A$776,$A148,СВЦЭМ!$B$33:$B$776,L$119)+'СЕТ СН'!$I$12+СВЦЭМ!$D$10+'СЕТ СН'!$I$5-'СЕТ СН'!$I$20</f>
        <v>3604.1064790999999</v>
      </c>
      <c r="M148" s="36">
        <f>SUMIFS(СВЦЭМ!$C$33:$C$776,СВЦЭМ!$A$33:$A$776,$A148,СВЦЭМ!$B$33:$B$776,M$119)+'СЕТ СН'!$I$12+СВЦЭМ!$D$10+'СЕТ СН'!$I$5-'СЕТ СН'!$I$20</f>
        <v>3559.6967314799999</v>
      </c>
      <c r="N148" s="36">
        <f>SUMIFS(СВЦЭМ!$C$33:$C$776,СВЦЭМ!$A$33:$A$776,$A148,СВЦЭМ!$B$33:$B$776,N$119)+'СЕТ СН'!$I$12+СВЦЭМ!$D$10+'СЕТ СН'!$I$5-'СЕТ СН'!$I$20</f>
        <v>3546.5283817</v>
      </c>
      <c r="O148" s="36">
        <f>SUMIFS(СВЦЭМ!$C$33:$C$776,СВЦЭМ!$A$33:$A$776,$A148,СВЦЭМ!$B$33:$B$776,O$119)+'СЕТ СН'!$I$12+СВЦЭМ!$D$10+'СЕТ СН'!$I$5-'СЕТ СН'!$I$20</f>
        <v>3562.5260992200001</v>
      </c>
      <c r="P148" s="36">
        <f>SUMIFS(СВЦЭМ!$C$33:$C$776,СВЦЭМ!$A$33:$A$776,$A148,СВЦЭМ!$B$33:$B$776,P$119)+'СЕТ СН'!$I$12+СВЦЭМ!$D$10+'СЕТ СН'!$I$5-'СЕТ СН'!$I$20</f>
        <v>3575.3559979900001</v>
      </c>
      <c r="Q148" s="36">
        <f>SUMIFS(СВЦЭМ!$C$33:$C$776,СВЦЭМ!$A$33:$A$776,$A148,СВЦЭМ!$B$33:$B$776,Q$119)+'СЕТ СН'!$I$12+СВЦЭМ!$D$10+'СЕТ СН'!$I$5-'СЕТ СН'!$I$20</f>
        <v>3574.7669646300001</v>
      </c>
      <c r="R148" s="36">
        <f>SUMIFS(СВЦЭМ!$C$33:$C$776,СВЦЭМ!$A$33:$A$776,$A148,СВЦЭМ!$B$33:$B$776,R$119)+'СЕТ СН'!$I$12+СВЦЭМ!$D$10+'СЕТ СН'!$I$5-'СЕТ СН'!$I$20</f>
        <v>3571.4075096500001</v>
      </c>
      <c r="S148" s="36">
        <f>SUMIFS(СВЦЭМ!$C$33:$C$776,СВЦЭМ!$A$33:$A$776,$A148,СВЦЭМ!$B$33:$B$776,S$119)+'СЕТ СН'!$I$12+СВЦЭМ!$D$10+'СЕТ СН'!$I$5-'СЕТ СН'!$I$20</f>
        <v>3552.2429751999998</v>
      </c>
      <c r="T148" s="36">
        <f>SUMIFS(СВЦЭМ!$C$33:$C$776,СВЦЭМ!$A$33:$A$776,$A148,СВЦЭМ!$B$33:$B$776,T$119)+'СЕТ СН'!$I$12+СВЦЭМ!$D$10+'СЕТ СН'!$I$5-'СЕТ СН'!$I$20</f>
        <v>3529.1321637299998</v>
      </c>
      <c r="U148" s="36">
        <f>SUMIFS(СВЦЭМ!$C$33:$C$776,СВЦЭМ!$A$33:$A$776,$A148,СВЦЭМ!$B$33:$B$776,U$119)+'СЕТ СН'!$I$12+СВЦЭМ!$D$10+'СЕТ СН'!$I$5-'СЕТ СН'!$I$20</f>
        <v>3527.5222981500001</v>
      </c>
      <c r="V148" s="36">
        <f>SUMIFS(СВЦЭМ!$C$33:$C$776,СВЦЭМ!$A$33:$A$776,$A148,СВЦЭМ!$B$33:$B$776,V$119)+'СЕТ СН'!$I$12+СВЦЭМ!$D$10+'СЕТ СН'!$I$5-'СЕТ СН'!$I$20</f>
        <v>3535.2280200800001</v>
      </c>
      <c r="W148" s="36">
        <f>SUMIFS(СВЦЭМ!$C$33:$C$776,СВЦЭМ!$A$33:$A$776,$A148,СВЦЭМ!$B$33:$B$776,W$119)+'СЕТ СН'!$I$12+СВЦЭМ!$D$10+'СЕТ СН'!$I$5-'СЕТ СН'!$I$20</f>
        <v>3544.73518255</v>
      </c>
      <c r="X148" s="36">
        <f>SUMIFS(СВЦЭМ!$C$33:$C$776,СВЦЭМ!$A$33:$A$776,$A148,СВЦЭМ!$B$33:$B$776,X$119)+'СЕТ СН'!$I$12+СВЦЭМ!$D$10+'СЕТ СН'!$I$5-'СЕТ СН'!$I$20</f>
        <v>3567.20362131</v>
      </c>
      <c r="Y148" s="36">
        <f>SUMIFS(СВЦЭМ!$C$33:$C$776,СВЦЭМ!$A$33:$A$776,$A148,СВЦЭМ!$B$33:$B$776,Y$119)+'СЕТ СН'!$I$12+СВЦЭМ!$D$10+'СЕТ СН'!$I$5-'СЕТ СН'!$I$20</f>
        <v>3584.67423629</v>
      </c>
    </row>
    <row r="149" spans="1:26" ht="15.75" x14ac:dyDescent="0.2">
      <c r="A149" s="35">
        <f t="shared" si="3"/>
        <v>44165</v>
      </c>
      <c r="B149" s="36">
        <f>SUMIFS(СВЦЭМ!$C$33:$C$776,СВЦЭМ!$A$33:$A$776,$A149,СВЦЭМ!$B$33:$B$776,B$119)+'СЕТ СН'!$I$12+СВЦЭМ!$D$10+'СЕТ СН'!$I$5-'СЕТ СН'!$I$20</f>
        <v>3647.2248599</v>
      </c>
      <c r="C149" s="36">
        <f>SUMIFS(СВЦЭМ!$C$33:$C$776,СВЦЭМ!$A$33:$A$776,$A149,СВЦЭМ!$B$33:$B$776,C$119)+'СЕТ СН'!$I$12+СВЦЭМ!$D$10+'СЕТ СН'!$I$5-'СЕТ СН'!$I$20</f>
        <v>3717.4100323000002</v>
      </c>
      <c r="D149" s="36">
        <f>SUMIFS(СВЦЭМ!$C$33:$C$776,СВЦЭМ!$A$33:$A$776,$A149,СВЦЭМ!$B$33:$B$776,D$119)+'СЕТ СН'!$I$12+СВЦЭМ!$D$10+'СЕТ СН'!$I$5-'СЕТ СН'!$I$20</f>
        <v>3767.1703242399999</v>
      </c>
      <c r="E149" s="36">
        <f>SUMIFS(СВЦЭМ!$C$33:$C$776,СВЦЭМ!$A$33:$A$776,$A149,СВЦЭМ!$B$33:$B$776,E$119)+'СЕТ СН'!$I$12+СВЦЭМ!$D$10+'СЕТ СН'!$I$5-'СЕТ СН'!$I$20</f>
        <v>3774.8701427400001</v>
      </c>
      <c r="F149" s="36">
        <f>SUMIFS(СВЦЭМ!$C$33:$C$776,СВЦЭМ!$A$33:$A$776,$A149,СВЦЭМ!$B$33:$B$776,F$119)+'СЕТ СН'!$I$12+СВЦЭМ!$D$10+'СЕТ СН'!$I$5-'СЕТ СН'!$I$20</f>
        <v>3770.6231935400001</v>
      </c>
      <c r="G149" s="36">
        <f>SUMIFS(СВЦЭМ!$C$33:$C$776,СВЦЭМ!$A$33:$A$776,$A149,СВЦЭМ!$B$33:$B$776,G$119)+'СЕТ СН'!$I$12+СВЦЭМ!$D$10+'СЕТ СН'!$I$5-'СЕТ СН'!$I$20</f>
        <v>3754.7159459599998</v>
      </c>
      <c r="H149" s="36">
        <f>SUMIFS(СВЦЭМ!$C$33:$C$776,СВЦЭМ!$A$33:$A$776,$A149,СВЦЭМ!$B$33:$B$776,H$119)+'СЕТ СН'!$I$12+СВЦЭМ!$D$10+'СЕТ СН'!$I$5-'СЕТ СН'!$I$20</f>
        <v>3740.7063160899997</v>
      </c>
      <c r="I149" s="36">
        <f>SUMIFS(СВЦЭМ!$C$33:$C$776,СВЦЭМ!$A$33:$A$776,$A149,СВЦЭМ!$B$33:$B$776,I$119)+'СЕТ СН'!$I$12+СВЦЭМ!$D$10+'СЕТ СН'!$I$5-'СЕТ СН'!$I$20</f>
        <v>3712.91283699</v>
      </c>
      <c r="J149" s="36">
        <f>SUMIFS(СВЦЭМ!$C$33:$C$776,СВЦЭМ!$A$33:$A$776,$A149,СВЦЭМ!$B$33:$B$776,J$119)+'СЕТ СН'!$I$12+СВЦЭМ!$D$10+'СЕТ СН'!$I$5-'СЕТ СН'!$I$20</f>
        <v>3686.3323664199997</v>
      </c>
      <c r="K149" s="36">
        <f>SUMIFS(СВЦЭМ!$C$33:$C$776,СВЦЭМ!$A$33:$A$776,$A149,СВЦЭМ!$B$33:$B$776,K$119)+'СЕТ СН'!$I$12+СВЦЭМ!$D$10+'СЕТ СН'!$I$5-'СЕТ СН'!$I$20</f>
        <v>3678.6583115499998</v>
      </c>
      <c r="L149" s="36">
        <f>SUMIFS(СВЦЭМ!$C$33:$C$776,СВЦЭМ!$A$33:$A$776,$A149,СВЦЭМ!$B$33:$B$776,L$119)+'СЕТ СН'!$I$12+СВЦЭМ!$D$10+'СЕТ СН'!$I$5-'СЕТ СН'!$I$20</f>
        <v>3648.38504504</v>
      </c>
      <c r="M149" s="36">
        <f>SUMIFS(СВЦЭМ!$C$33:$C$776,СВЦЭМ!$A$33:$A$776,$A149,СВЦЭМ!$B$33:$B$776,M$119)+'СЕТ СН'!$I$12+СВЦЭМ!$D$10+'СЕТ СН'!$I$5-'СЕТ СН'!$I$20</f>
        <v>3605.4078180199999</v>
      </c>
      <c r="N149" s="36">
        <f>SUMIFS(СВЦЭМ!$C$33:$C$776,СВЦЭМ!$A$33:$A$776,$A149,СВЦЭМ!$B$33:$B$776,N$119)+'СЕТ СН'!$I$12+СВЦЭМ!$D$10+'СЕТ СН'!$I$5-'СЕТ СН'!$I$20</f>
        <v>3592.1960834900001</v>
      </c>
      <c r="O149" s="36">
        <f>SUMIFS(СВЦЭМ!$C$33:$C$776,СВЦЭМ!$A$33:$A$776,$A149,СВЦЭМ!$B$33:$B$776,O$119)+'СЕТ СН'!$I$12+СВЦЭМ!$D$10+'СЕТ СН'!$I$5-'СЕТ СН'!$I$20</f>
        <v>3597.1104465500002</v>
      </c>
      <c r="P149" s="36">
        <f>SUMIFS(СВЦЭМ!$C$33:$C$776,СВЦЭМ!$A$33:$A$776,$A149,СВЦЭМ!$B$33:$B$776,P$119)+'СЕТ СН'!$I$12+СВЦЭМ!$D$10+'СЕТ СН'!$I$5-'СЕТ СН'!$I$20</f>
        <v>3609.6446819399998</v>
      </c>
      <c r="Q149" s="36">
        <f>SUMIFS(СВЦЭМ!$C$33:$C$776,СВЦЭМ!$A$33:$A$776,$A149,СВЦЭМ!$B$33:$B$776,Q$119)+'СЕТ СН'!$I$12+СВЦЭМ!$D$10+'СЕТ СН'!$I$5-'СЕТ СН'!$I$20</f>
        <v>3603.1137240200001</v>
      </c>
      <c r="R149" s="36">
        <f>SUMIFS(СВЦЭМ!$C$33:$C$776,СВЦЭМ!$A$33:$A$776,$A149,СВЦЭМ!$B$33:$B$776,R$119)+'СЕТ СН'!$I$12+СВЦЭМ!$D$10+'СЕТ СН'!$I$5-'СЕТ СН'!$I$20</f>
        <v>3591.45503147</v>
      </c>
      <c r="S149" s="36">
        <f>SUMIFS(СВЦЭМ!$C$33:$C$776,СВЦЭМ!$A$33:$A$776,$A149,СВЦЭМ!$B$33:$B$776,S$119)+'СЕТ СН'!$I$12+СВЦЭМ!$D$10+'СЕТ СН'!$I$5-'СЕТ СН'!$I$20</f>
        <v>3582.5383914100003</v>
      </c>
      <c r="T149" s="36">
        <f>SUMIFS(СВЦЭМ!$C$33:$C$776,СВЦЭМ!$A$33:$A$776,$A149,СВЦЭМ!$B$33:$B$776,T$119)+'СЕТ СН'!$I$12+СВЦЭМ!$D$10+'СЕТ СН'!$I$5-'СЕТ СН'!$I$20</f>
        <v>3570.2505307399997</v>
      </c>
      <c r="U149" s="36">
        <f>SUMIFS(СВЦЭМ!$C$33:$C$776,СВЦЭМ!$A$33:$A$776,$A149,СВЦЭМ!$B$33:$B$776,U$119)+'СЕТ СН'!$I$12+СВЦЭМ!$D$10+'СЕТ СН'!$I$5-'СЕТ СН'!$I$20</f>
        <v>3569.20687972</v>
      </c>
      <c r="V149" s="36">
        <f>SUMIFS(СВЦЭМ!$C$33:$C$776,СВЦЭМ!$A$33:$A$776,$A149,СВЦЭМ!$B$33:$B$776,V$119)+'СЕТ СН'!$I$12+СВЦЭМ!$D$10+'СЕТ СН'!$I$5-'СЕТ СН'!$I$20</f>
        <v>3579.0800686499997</v>
      </c>
      <c r="W149" s="36">
        <f>SUMIFS(СВЦЭМ!$C$33:$C$776,СВЦЭМ!$A$33:$A$776,$A149,СВЦЭМ!$B$33:$B$776,W$119)+'СЕТ СН'!$I$12+СВЦЭМ!$D$10+'СЕТ СН'!$I$5-'СЕТ СН'!$I$20</f>
        <v>3591.5475251600001</v>
      </c>
      <c r="X149" s="36">
        <f>SUMIFS(СВЦЭМ!$C$33:$C$776,СВЦЭМ!$A$33:$A$776,$A149,СВЦЭМ!$B$33:$B$776,X$119)+'СЕТ СН'!$I$12+СВЦЭМ!$D$10+'СЕТ СН'!$I$5-'СЕТ СН'!$I$20</f>
        <v>3597.2801305399998</v>
      </c>
      <c r="Y149" s="36">
        <f>SUMIFS(СВЦЭМ!$C$33:$C$776,СВЦЭМ!$A$33:$A$776,$A149,СВЦЭМ!$B$33:$B$776,Y$119)+'СЕТ СН'!$I$12+СВЦЭМ!$D$10+'СЕТ СН'!$I$5-'СЕТ СН'!$I$20</f>
        <v>3617.3565672599998</v>
      </c>
    </row>
    <row r="150" spans="1:26" ht="15.75" hidden="1" x14ac:dyDescent="0.2">
      <c r="A150" s="35">
        <f t="shared" si="3"/>
        <v>44166</v>
      </c>
      <c r="B150" s="36">
        <f>SUMIFS(СВЦЭМ!$C$33:$C$776,СВЦЭМ!$A$33:$A$776,$A150,СВЦЭМ!$B$33:$B$776,B$119)+'СЕТ СН'!$I$12+СВЦЭМ!$D$10+'СЕТ СН'!$I$5-'СЕТ СН'!$I$20</f>
        <v>2786.3213155100002</v>
      </c>
      <c r="C150" s="36">
        <f>SUMIFS(СВЦЭМ!$C$33:$C$776,СВЦЭМ!$A$33:$A$776,$A150,СВЦЭМ!$B$33:$B$776,C$119)+'СЕТ СН'!$I$12+СВЦЭМ!$D$10+'СЕТ СН'!$I$5-'СЕТ СН'!$I$20</f>
        <v>2786.3213155100002</v>
      </c>
      <c r="D150" s="36">
        <f>SUMIFS(СВЦЭМ!$C$33:$C$776,СВЦЭМ!$A$33:$A$776,$A150,СВЦЭМ!$B$33:$B$776,D$119)+'СЕТ СН'!$I$12+СВЦЭМ!$D$10+'СЕТ СН'!$I$5-'СЕТ СН'!$I$20</f>
        <v>2786.3213155100002</v>
      </c>
      <c r="E150" s="36">
        <f>SUMIFS(СВЦЭМ!$C$33:$C$776,СВЦЭМ!$A$33:$A$776,$A150,СВЦЭМ!$B$33:$B$776,E$119)+'СЕТ СН'!$I$12+СВЦЭМ!$D$10+'СЕТ СН'!$I$5-'СЕТ СН'!$I$20</f>
        <v>2786.3213155100002</v>
      </c>
      <c r="F150" s="36">
        <f>SUMIFS(СВЦЭМ!$C$33:$C$776,СВЦЭМ!$A$33:$A$776,$A150,СВЦЭМ!$B$33:$B$776,F$119)+'СЕТ СН'!$I$12+СВЦЭМ!$D$10+'СЕТ СН'!$I$5-'СЕТ СН'!$I$20</f>
        <v>2786.3213155100002</v>
      </c>
      <c r="G150" s="36">
        <f>SUMIFS(СВЦЭМ!$C$33:$C$776,СВЦЭМ!$A$33:$A$776,$A150,СВЦЭМ!$B$33:$B$776,G$119)+'СЕТ СН'!$I$12+СВЦЭМ!$D$10+'СЕТ СН'!$I$5-'СЕТ СН'!$I$20</f>
        <v>2786.3213155100002</v>
      </c>
      <c r="H150" s="36">
        <f>SUMIFS(СВЦЭМ!$C$33:$C$776,СВЦЭМ!$A$33:$A$776,$A150,СВЦЭМ!$B$33:$B$776,H$119)+'СЕТ СН'!$I$12+СВЦЭМ!$D$10+'СЕТ СН'!$I$5-'СЕТ СН'!$I$20</f>
        <v>2786.3213155100002</v>
      </c>
      <c r="I150" s="36">
        <f>SUMIFS(СВЦЭМ!$C$33:$C$776,СВЦЭМ!$A$33:$A$776,$A150,СВЦЭМ!$B$33:$B$776,I$119)+'СЕТ СН'!$I$12+СВЦЭМ!$D$10+'СЕТ СН'!$I$5-'СЕТ СН'!$I$20</f>
        <v>2786.3213155100002</v>
      </c>
      <c r="J150" s="36">
        <f>SUMIFS(СВЦЭМ!$C$33:$C$776,СВЦЭМ!$A$33:$A$776,$A150,СВЦЭМ!$B$33:$B$776,J$119)+'СЕТ СН'!$I$12+СВЦЭМ!$D$10+'СЕТ СН'!$I$5-'СЕТ СН'!$I$20</f>
        <v>2786.3213155100002</v>
      </c>
      <c r="K150" s="36">
        <f>SUMIFS(СВЦЭМ!$C$33:$C$776,СВЦЭМ!$A$33:$A$776,$A150,СВЦЭМ!$B$33:$B$776,K$119)+'СЕТ СН'!$I$12+СВЦЭМ!$D$10+'СЕТ СН'!$I$5-'СЕТ СН'!$I$20</f>
        <v>2786.3213155100002</v>
      </c>
      <c r="L150" s="36">
        <f>SUMIFS(СВЦЭМ!$C$33:$C$776,СВЦЭМ!$A$33:$A$776,$A150,СВЦЭМ!$B$33:$B$776,L$119)+'СЕТ СН'!$I$12+СВЦЭМ!$D$10+'СЕТ СН'!$I$5-'СЕТ СН'!$I$20</f>
        <v>2786.3213155100002</v>
      </c>
      <c r="M150" s="36">
        <f>SUMIFS(СВЦЭМ!$C$33:$C$776,СВЦЭМ!$A$33:$A$776,$A150,СВЦЭМ!$B$33:$B$776,M$119)+'СЕТ СН'!$I$12+СВЦЭМ!$D$10+'СЕТ СН'!$I$5-'СЕТ СН'!$I$20</f>
        <v>2786.3213155100002</v>
      </c>
      <c r="N150" s="36">
        <f>SUMIFS(СВЦЭМ!$C$33:$C$776,СВЦЭМ!$A$33:$A$776,$A150,СВЦЭМ!$B$33:$B$776,N$119)+'СЕТ СН'!$I$12+СВЦЭМ!$D$10+'СЕТ СН'!$I$5-'СЕТ СН'!$I$20</f>
        <v>2786.3213155100002</v>
      </c>
      <c r="O150" s="36">
        <f>SUMIFS(СВЦЭМ!$C$33:$C$776,СВЦЭМ!$A$33:$A$776,$A150,СВЦЭМ!$B$33:$B$776,O$119)+'СЕТ СН'!$I$12+СВЦЭМ!$D$10+'СЕТ СН'!$I$5-'СЕТ СН'!$I$20</f>
        <v>2786.3213155100002</v>
      </c>
      <c r="P150" s="36">
        <f>SUMIFS(СВЦЭМ!$C$33:$C$776,СВЦЭМ!$A$33:$A$776,$A150,СВЦЭМ!$B$33:$B$776,P$119)+'СЕТ СН'!$I$12+СВЦЭМ!$D$10+'СЕТ СН'!$I$5-'СЕТ СН'!$I$20</f>
        <v>2786.3213155100002</v>
      </c>
      <c r="Q150" s="36">
        <f>SUMIFS(СВЦЭМ!$C$33:$C$776,СВЦЭМ!$A$33:$A$776,$A150,СВЦЭМ!$B$33:$B$776,Q$119)+'СЕТ СН'!$I$12+СВЦЭМ!$D$10+'СЕТ СН'!$I$5-'СЕТ СН'!$I$20</f>
        <v>2786.3213155100002</v>
      </c>
      <c r="R150" s="36">
        <f>SUMIFS(СВЦЭМ!$C$33:$C$776,СВЦЭМ!$A$33:$A$776,$A150,СВЦЭМ!$B$33:$B$776,R$119)+'СЕТ СН'!$I$12+СВЦЭМ!$D$10+'СЕТ СН'!$I$5-'СЕТ СН'!$I$20</f>
        <v>2786.3213155100002</v>
      </c>
      <c r="S150" s="36">
        <f>SUMIFS(СВЦЭМ!$C$33:$C$776,СВЦЭМ!$A$33:$A$776,$A150,СВЦЭМ!$B$33:$B$776,S$119)+'СЕТ СН'!$I$12+СВЦЭМ!$D$10+'СЕТ СН'!$I$5-'СЕТ СН'!$I$20</f>
        <v>2786.3213155100002</v>
      </c>
      <c r="T150" s="36">
        <f>SUMIFS(СВЦЭМ!$C$33:$C$776,СВЦЭМ!$A$33:$A$776,$A150,СВЦЭМ!$B$33:$B$776,T$119)+'СЕТ СН'!$I$12+СВЦЭМ!$D$10+'СЕТ СН'!$I$5-'СЕТ СН'!$I$20</f>
        <v>2786.3213155100002</v>
      </c>
      <c r="U150" s="36">
        <f>SUMIFS(СВЦЭМ!$C$33:$C$776,СВЦЭМ!$A$33:$A$776,$A150,СВЦЭМ!$B$33:$B$776,U$119)+'СЕТ СН'!$I$12+СВЦЭМ!$D$10+'СЕТ СН'!$I$5-'СЕТ СН'!$I$20</f>
        <v>2786.3213155100002</v>
      </c>
      <c r="V150" s="36">
        <f>SUMIFS(СВЦЭМ!$C$33:$C$776,СВЦЭМ!$A$33:$A$776,$A150,СВЦЭМ!$B$33:$B$776,V$119)+'СЕТ СН'!$I$12+СВЦЭМ!$D$10+'СЕТ СН'!$I$5-'СЕТ СН'!$I$20</f>
        <v>2786.3213155100002</v>
      </c>
      <c r="W150" s="36">
        <f>SUMIFS(СВЦЭМ!$C$33:$C$776,СВЦЭМ!$A$33:$A$776,$A150,СВЦЭМ!$B$33:$B$776,W$119)+'СЕТ СН'!$I$12+СВЦЭМ!$D$10+'СЕТ СН'!$I$5-'СЕТ СН'!$I$20</f>
        <v>2786.3213155100002</v>
      </c>
      <c r="X150" s="36">
        <f>SUMIFS(СВЦЭМ!$C$33:$C$776,СВЦЭМ!$A$33:$A$776,$A150,СВЦЭМ!$B$33:$B$776,X$119)+'СЕТ СН'!$I$12+СВЦЭМ!$D$10+'СЕТ СН'!$I$5-'СЕТ СН'!$I$20</f>
        <v>2786.3213155100002</v>
      </c>
      <c r="Y150" s="36">
        <f>SUMIFS(СВЦЭМ!$C$33:$C$776,СВЦЭМ!$A$33:$A$776,$A150,СВЦЭМ!$B$33:$B$776,Y$119)+'СЕТ СН'!$I$12+СВЦЭМ!$D$10+'СЕТ СН'!$I$5-'СЕТ СН'!$I$20</f>
        <v>2786.3213155100002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697571.62682215741</v>
      </c>
      <c r="O155" s="129"/>
      <c r="P155" s="128">
        <f>СВЦЭМ!$D$12+'СЕТ СН'!$F$13-'СЕТ СН'!$G$21</f>
        <v>697571.62682215741</v>
      </c>
      <c r="Q155" s="129"/>
      <c r="R155" s="128">
        <f>СВЦЭМ!$D$12+'СЕТ СН'!$F$13-'СЕТ СН'!$H$21</f>
        <v>697571.62682215741</v>
      </c>
      <c r="S155" s="129"/>
      <c r="T155" s="128">
        <f>СВЦЭМ!$D$12+'СЕТ СН'!$F$13-'СЕТ СН'!$I$21</f>
        <v>697571.62682215741</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SUMIFS(СВЦЭМ!$C$33:$C$776,СВЦЭМ!$A$33:$A$776,$A12,СВЦЭМ!$B$33:$B$776,B$11)+'СЕТ СН'!$F$12+СВЦЭМ!$D$10+'СЕТ СН'!$F$6-'СЕТ СН'!$F$22</f>
        <v>909.59582956999998</v>
      </c>
      <c r="C12" s="36">
        <f>SUMIFS(СВЦЭМ!$C$33:$C$776,СВЦЭМ!$A$33:$A$776,$A12,СВЦЭМ!$B$33:$B$776,C$11)+'СЕТ СН'!$F$12+СВЦЭМ!$D$10+'СЕТ СН'!$F$6-'СЕТ СН'!$F$22</f>
        <v>984.79451834999998</v>
      </c>
      <c r="D12" s="36">
        <f>SUMIFS(СВЦЭМ!$C$33:$C$776,СВЦЭМ!$A$33:$A$776,$A12,СВЦЭМ!$B$33:$B$776,D$11)+'СЕТ СН'!$F$12+СВЦЭМ!$D$10+'СЕТ СН'!$F$6-'СЕТ СН'!$F$22</f>
        <v>1035.0647192499998</v>
      </c>
      <c r="E12" s="36">
        <f>SUMIFS(СВЦЭМ!$C$33:$C$776,СВЦЭМ!$A$33:$A$776,$A12,СВЦЭМ!$B$33:$B$776,E$11)+'СЕТ СН'!$F$12+СВЦЭМ!$D$10+'СЕТ СН'!$F$6-'СЕТ СН'!$F$22</f>
        <v>1042.73661444</v>
      </c>
      <c r="F12" s="36">
        <f>SUMIFS(СВЦЭМ!$C$33:$C$776,СВЦЭМ!$A$33:$A$776,$A12,СВЦЭМ!$B$33:$B$776,F$11)+'СЕТ СН'!$F$12+СВЦЭМ!$D$10+'СЕТ СН'!$F$6-'СЕТ СН'!$F$22</f>
        <v>1048.2083717199998</v>
      </c>
      <c r="G12" s="36">
        <f>SUMIFS(СВЦЭМ!$C$33:$C$776,СВЦЭМ!$A$33:$A$776,$A12,СВЦЭМ!$B$33:$B$776,G$11)+'СЕТ СН'!$F$12+СВЦЭМ!$D$10+'СЕТ СН'!$F$6-'СЕТ СН'!$F$22</f>
        <v>1035.81073829</v>
      </c>
      <c r="H12" s="36">
        <f>SUMIFS(СВЦЭМ!$C$33:$C$776,СВЦЭМ!$A$33:$A$776,$A12,СВЦЭМ!$B$33:$B$776,H$11)+'СЕТ СН'!$F$12+СВЦЭМ!$D$10+'СЕТ СН'!$F$6-'СЕТ СН'!$F$22</f>
        <v>1019.14701027</v>
      </c>
      <c r="I12" s="36">
        <f>SUMIFS(СВЦЭМ!$C$33:$C$776,СВЦЭМ!$A$33:$A$776,$A12,СВЦЭМ!$B$33:$B$776,I$11)+'СЕТ СН'!$F$12+СВЦЭМ!$D$10+'СЕТ СН'!$F$6-'СЕТ СН'!$F$22</f>
        <v>987.46064027</v>
      </c>
      <c r="J12" s="36">
        <f>SUMIFS(СВЦЭМ!$C$33:$C$776,СВЦЭМ!$A$33:$A$776,$A12,СВЦЭМ!$B$33:$B$776,J$11)+'СЕТ СН'!$F$12+СВЦЭМ!$D$10+'СЕТ СН'!$F$6-'СЕТ СН'!$F$22</f>
        <v>967.32053530999997</v>
      </c>
      <c r="K12" s="36">
        <f>SUMIFS(СВЦЭМ!$C$33:$C$776,СВЦЭМ!$A$33:$A$776,$A12,СВЦЭМ!$B$33:$B$776,K$11)+'СЕТ СН'!$F$12+СВЦЭМ!$D$10+'СЕТ СН'!$F$6-'СЕТ СН'!$F$22</f>
        <v>934.63322937999999</v>
      </c>
      <c r="L12" s="36">
        <f>SUMIFS(СВЦЭМ!$C$33:$C$776,СВЦЭМ!$A$33:$A$776,$A12,СВЦЭМ!$B$33:$B$776,L$11)+'СЕТ СН'!$F$12+СВЦЭМ!$D$10+'СЕТ СН'!$F$6-'СЕТ СН'!$F$22</f>
        <v>908.99458399000002</v>
      </c>
      <c r="M12" s="36">
        <f>SUMIFS(СВЦЭМ!$C$33:$C$776,СВЦЭМ!$A$33:$A$776,$A12,СВЦЭМ!$B$33:$B$776,M$11)+'СЕТ СН'!$F$12+СВЦЭМ!$D$10+'СЕТ СН'!$F$6-'СЕТ СН'!$F$22</f>
        <v>866.56303173000003</v>
      </c>
      <c r="N12" s="36">
        <f>SUMIFS(СВЦЭМ!$C$33:$C$776,СВЦЭМ!$A$33:$A$776,$A12,СВЦЭМ!$B$33:$B$776,N$11)+'СЕТ СН'!$F$12+СВЦЭМ!$D$10+'СЕТ СН'!$F$6-'СЕТ СН'!$F$22</f>
        <v>863.24346565999997</v>
      </c>
      <c r="O12" s="36">
        <f>SUMIFS(СВЦЭМ!$C$33:$C$776,СВЦЭМ!$A$33:$A$776,$A12,СВЦЭМ!$B$33:$B$776,O$11)+'СЕТ СН'!$F$12+СВЦЭМ!$D$10+'СЕТ СН'!$F$6-'СЕТ СН'!$F$22</f>
        <v>869.49075684000002</v>
      </c>
      <c r="P12" s="36">
        <f>SUMIFS(СВЦЭМ!$C$33:$C$776,СВЦЭМ!$A$33:$A$776,$A12,СВЦЭМ!$B$33:$B$776,P$11)+'СЕТ СН'!$F$12+СВЦЭМ!$D$10+'СЕТ СН'!$F$6-'СЕТ СН'!$F$22</f>
        <v>897.06827047000002</v>
      </c>
      <c r="Q12" s="36">
        <f>SUMIFS(СВЦЭМ!$C$33:$C$776,СВЦЭМ!$A$33:$A$776,$A12,СВЦЭМ!$B$33:$B$776,Q$11)+'СЕТ СН'!$F$12+СВЦЭМ!$D$10+'СЕТ СН'!$F$6-'СЕТ СН'!$F$22</f>
        <v>897.2468768</v>
      </c>
      <c r="R12" s="36">
        <f>SUMIFS(СВЦЭМ!$C$33:$C$776,СВЦЭМ!$A$33:$A$776,$A12,СВЦЭМ!$B$33:$B$776,R$11)+'СЕТ СН'!$F$12+СВЦЭМ!$D$10+'СЕТ СН'!$F$6-'СЕТ СН'!$F$22</f>
        <v>889.83891504999997</v>
      </c>
      <c r="S12" s="36">
        <f>SUMIFS(СВЦЭМ!$C$33:$C$776,СВЦЭМ!$A$33:$A$776,$A12,СВЦЭМ!$B$33:$B$776,S$11)+'СЕТ СН'!$F$12+СВЦЭМ!$D$10+'СЕТ СН'!$F$6-'СЕТ СН'!$F$22</f>
        <v>875.52876003999995</v>
      </c>
      <c r="T12" s="36">
        <f>SUMIFS(СВЦЭМ!$C$33:$C$776,СВЦЭМ!$A$33:$A$776,$A12,СВЦЭМ!$B$33:$B$776,T$11)+'СЕТ СН'!$F$12+СВЦЭМ!$D$10+'СЕТ СН'!$F$6-'СЕТ СН'!$F$22</f>
        <v>858.21811093999997</v>
      </c>
      <c r="U12" s="36">
        <f>SUMIFS(СВЦЭМ!$C$33:$C$776,СВЦЭМ!$A$33:$A$776,$A12,СВЦЭМ!$B$33:$B$776,U$11)+'СЕТ СН'!$F$12+СВЦЭМ!$D$10+'СЕТ СН'!$F$6-'СЕТ СН'!$F$22</f>
        <v>844.42263613</v>
      </c>
      <c r="V12" s="36">
        <f>SUMIFS(СВЦЭМ!$C$33:$C$776,СВЦЭМ!$A$33:$A$776,$A12,СВЦЭМ!$B$33:$B$776,V$11)+'СЕТ СН'!$F$12+СВЦЭМ!$D$10+'СЕТ СН'!$F$6-'СЕТ СН'!$F$22</f>
        <v>856.89788286999999</v>
      </c>
      <c r="W12" s="36">
        <f>SUMIFS(СВЦЭМ!$C$33:$C$776,СВЦЭМ!$A$33:$A$776,$A12,СВЦЭМ!$B$33:$B$776,W$11)+'СЕТ СН'!$F$12+СВЦЭМ!$D$10+'СЕТ СН'!$F$6-'СЕТ СН'!$F$22</f>
        <v>865.49892994000004</v>
      </c>
      <c r="X12" s="36">
        <f>SUMIFS(СВЦЭМ!$C$33:$C$776,СВЦЭМ!$A$33:$A$776,$A12,СВЦЭМ!$B$33:$B$776,X$11)+'СЕТ СН'!$F$12+СВЦЭМ!$D$10+'СЕТ СН'!$F$6-'СЕТ СН'!$F$22</f>
        <v>880.73426829999994</v>
      </c>
      <c r="Y12" s="36">
        <f>SUMIFS(СВЦЭМ!$C$33:$C$776,СВЦЭМ!$A$33:$A$776,$A12,СВЦЭМ!$B$33:$B$776,Y$11)+'СЕТ СН'!$F$12+СВЦЭМ!$D$10+'СЕТ СН'!$F$6-'СЕТ СН'!$F$22</f>
        <v>897.31110795999996</v>
      </c>
      <c r="AA12" s="37"/>
    </row>
    <row r="13" spans="1:27" ht="15.75" x14ac:dyDescent="0.2">
      <c r="A13" s="35">
        <f>A12+1</f>
        <v>44137</v>
      </c>
      <c r="B13" s="36">
        <f>SUMIFS(СВЦЭМ!$C$33:$C$776,СВЦЭМ!$A$33:$A$776,$A13,СВЦЭМ!$B$33:$B$776,B$11)+'СЕТ СН'!$F$12+СВЦЭМ!$D$10+'СЕТ СН'!$F$6-'СЕТ СН'!$F$22</f>
        <v>907.19573832000003</v>
      </c>
      <c r="C13" s="36">
        <f>SUMIFS(СВЦЭМ!$C$33:$C$776,СВЦЭМ!$A$33:$A$776,$A13,СВЦЭМ!$B$33:$B$776,C$11)+'СЕТ СН'!$F$12+СВЦЭМ!$D$10+'СЕТ СН'!$F$6-'СЕТ СН'!$F$22</f>
        <v>1004.98028014</v>
      </c>
      <c r="D13" s="36">
        <f>SUMIFS(СВЦЭМ!$C$33:$C$776,СВЦЭМ!$A$33:$A$776,$A13,СВЦЭМ!$B$33:$B$776,D$11)+'СЕТ СН'!$F$12+СВЦЭМ!$D$10+'СЕТ СН'!$F$6-'СЕТ СН'!$F$22</f>
        <v>1085.53993739</v>
      </c>
      <c r="E13" s="36">
        <f>SUMIFS(СВЦЭМ!$C$33:$C$776,СВЦЭМ!$A$33:$A$776,$A13,СВЦЭМ!$B$33:$B$776,E$11)+'СЕТ СН'!$F$12+СВЦЭМ!$D$10+'СЕТ СН'!$F$6-'СЕТ СН'!$F$22</f>
        <v>1120.66543563</v>
      </c>
      <c r="F13" s="36">
        <f>SUMIFS(СВЦЭМ!$C$33:$C$776,СВЦЭМ!$A$33:$A$776,$A13,СВЦЭМ!$B$33:$B$776,F$11)+'СЕТ СН'!$F$12+СВЦЭМ!$D$10+'СЕТ СН'!$F$6-'СЕТ СН'!$F$22</f>
        <v>1129.3158609700001</v>
      </c>
      <c r="G13" s="36">
        <f>SUMIFS(СВЦЭМ!$C$33:$C$776,СВЦЭМ!$A$33:$A$776,$A13,СВЦЭМ!$B$33:$B$776,G$11)+'СЕТ СН'!$F$12+СВЦЭМ!$D$10+'СЕТ СН'!$F$6-'СЕТ СН'!$F$22</f>
        <v>1110.8906282099999</v>
      </c>
      <c r="H13" s="36">
        <f>SUMIFS(СВЦЭМ!$C$33:$C$776,СВЦЭМ!$A$33:$A$776,$A13,СВЦЭМ!$B$33:$B$776,H$11)+'СЕТ СН'!$F$12+СВЦЭМ!$D$10+'СЕТ СН'!$F$6-'СЕТ СН'!$F$22</f>
        <v>1063.20391561</v>
      </c>
      <c r="I13" s="36">
        <f>SUMIFS(СВЦЭМ!$C$33:$C$776,СВЦЭМ!$A$33:$A$776,$A13,СВЦЭМ!$B$33:$B$776,I$11)+'СЕТ СН'!$F$12+СВЦЭМ!$D$10+'СЕТ СН'!$F$6-'СЕТ СН'!$F$22</f>
        <v>988.05697656999996</v>
      </c>
      <c r="J13" s="36">
        <f>SUMIFS(СВЦЭМ!$C$33:$C$776,СВЦЭМ!$A$33:$A$776,$A13,СВЦЭМ!$B$33:$B$776,J$11)+'СЕТ СН'!$F$12+СВЦЭМ!$D$10+'СЕТ СН'!$F$6-'СЕТ СН'!$F$22</f>
        <v>962.52792791000002</v>
      </c>
      <c r="K13" s="36">
        <f>SUMIFS(СВЦЭМ!$C$33:$C$776,СВЦЭМ!$A$33:$A$776,$A13,СВЦЭМ!$B$33:$B$776,K$11)+'СЕТ СН'!$F$12+СВЦЭМ!$D$10+'СЕТ СН'!$F$6-'СЕТ СН'!$F$22</f>
        <v>969.43027734999998</v>
      </c>
      <c r="L13" s="36">
        <f>SUMIFS(СВЦЭМ!$C$33:$C$776,СВЦЭМ!$A$33:$A$776,$A13,СВЦЭМ!$B$33:$B$776,L$11)+'СЕТ СН'!$F$12+СВЦЭМ!$D$10+'СЕТ СН'!$F$6-'СЕТ СН'!$F$22</f>
        <v>943.08690446000003</v>
      </c>
      <c r="M13" s="36">
        <f>SUMIFS(СВЦЭМ!$C$33:$C$776,СВЦЭМ!$A$33:$A$776,$A13,СВЦЭМ!$B$33:$B$776,M$11)+'СЕТ СН'!$F$12+СВЦЭМ!$D$10+'СЕТ СН'!$F$6-'СЕТ СН'!$F$22</f>
        <v>896.24806420999994</v>
      </c>
      <c r="N13" s="36">
        <f>SUMIFS(СВЦЭМ!$C$33:$C$776,СВЦЭМ!$A$33:$A$776,$A13,СВЦЭМ!$B$33:$B$776,N$11)+'СЕТ СН'!$F$12+СВЦЭМ!$D$10+'СЕТ СН'!$F$6-'СЕТ СН'!$F$22</f>
        <v>892.92834802999994</v>
      </c>
      <c r="O13" s="36">
        <f>SUMIFS(СВЦЭМ!$C$33:$C$776,СВЦЭМ!$A$33:$A$776,$A13,СВЦЭМ!$B$33:$B$776,O$11)+'СЕТ СН'!$F$12+СВЦЭМ!$D$10+'СЕТ СН'!$F$6-'СЕТ СН'!$F$22</f>
        <v>892.36547208000002</v>
      </c>
      <c r="P13" s="36">
        <f>SUMIFS(СВЦЭМ!$C$33:$C$776,СВЦЭМ!$A$33:$A$776,$A13,СВЦЭМ!$B$33:$B$776,P$11)+'СЕТ СН'!$F$12+СВЦЭМ!$D$10+'СЕТ СН'!$F$6-'СЕТ СН'!$F$22</f>
        <v>899.37418401000002</v>
      </c>
      <c r="Q13" s="36">
        <f>SUMIFS(СВЦЭМ!$C$33:$C$776,СВЦЭМ!$A$33:$A$776,$A13,СВЦЭМ!$B$33:$B$776,Q$11)+'СЕТ СН'!$F$12+СВЦЭМ!$D$10+'СЕТ СН'!$F$6-'СЕТ СН'!$F$22</f>
        <v>899.50509585999998</v>
      </c>
      <c r="R13" s="36">
        <f>SUMIFS(СВЦЭМ!$C$33:$C$776,СВЦЭМ!$A$33:$A$776,$A13,СВЦЭМ!$B$33:$B$776,R$11)+'СЕТ СН'!$F$12+СВЦЭМ!$D$10+'СЕТ СН'!$F$6-'СЕТ СН'!$F$22</f>
        <v>893.10046997999996</v>
      </c>
      <c r="S13" s="36">
        <f>SUMIFS(СВЦЭМ!$C$33:$C$776,СВЦЭМ!$A$33:$A$776,$A13,СВЦЭМ!$B$33:$B$776,S$11)+'СЕТ СН'!$F$12+СВЦЭМ!$D$10+'СЕТ СН'!$F$6-'СЕТ СН'!$F$22</f>
        <v>875.86289605000002</v>
      </c>
      <c r="T13" s="36">
        <f>SUMIFS(СВЦЭМ!$C$33:$C$776,СВЦЭМ!$A$33:$A$776,$A13,СВЦЭМ!$B$33:$B$776,T$11)+'СЕТ СН'!$F$12+СВЦЭМ!$D$10+'СЕТ СН'!$F$6-'СЕТ СН'!$F$22</f>
        <v>849.25052524</v>
      </c>
      <c r="U13" s="36">
        <f>SUMIFS(СВЦЭМ!$C$33:$C$776,СВЦЭМ!$A$33:$A$776,$A13,СВЦЭМ!$B$33:$B$776,U$11)+'СЕТ СН'!$F$12+СВЦЭМ!$D$10+'СЕТ СН'!$F$6-'СЕТ СН'!$F$22</f>
        <v>849.20823327000005</v>
      </c>
      <c r="V13" s="36">
        <f>SUMIFS(СВЦЭМ!$C$33:$C$776,СВЦЭМ!$A$33:$A$776,$A13,СВЦЭМ!$B$33:$B$776,V$11)+'СЕТ СН'!$F$12+СВЦЭМ!$D$10+'СЕТ СН'!$F$6-'СЕТ СН'!$F$22</f>
        <v>838.81534830999999</v>
      </c>
      <c r="W13" s="36">
        <f>SUMIFS(СВЦЭМ!$C$33:$C$776,СВЦЭМ!$A$33:$A$776,$A13,СВЦЭМ!$B$33:$B$776,W$11)+'СЕТ СН'!$F$12+СВЦЭМ!$D$10+'СЕТ СН'!$F$6-'СЕТ СН'!$F$22</f>
        <v>858.96215183000004</v>
      </c>
      <c r="X13" s="36">
        <f>SUMIFS(СВЦЭМ!$C$33:$C$776,СВЦЭМ!$A$33:$A$776,$A13,СВЦЭМ!$B$33:$B$776,X$11)+'СЕТ СН'!$F$12+СВЦЭМ!$D$10+'СЕТ СН'!$F$6-'СЕТ СН'!$F$22</f>
        <v>867.97099343000002</v>
      </c>
      <c r="Y13" s="36">
        <f>SUMIFS(СВЦЭМ!$C$33:$C$776,СВЦЭМ!$A$33:$A$776,$A13,СВЦЭМ!$B$33:$B$776,Y$11)+'СЕТ СН'!$F$12+СВЦЭМ!$D$10+'СЕТ СН'!$F$6-'СЕТ СН'!$F$22</f>
        <v>895.80687693000004</v>
      </c>
    </row>
    <row r="14" spans="1:27" ht="15.75" x14ac:dyDescent="0.2">
      <c r="A14" s="35">
        <f t="shared" ref="A14:A42" si="0">A13+1</f>
        <v>44138</v>
      </c>
      <c r="B14" s="36">
        <f>SUMIFS(СВЦЭМ!$C$33:$C$776,СВЦЭМ!$A$33:$A$776,$A14,СВЦЭМ!$B$33:$B$776,B$11)+'СЕТ СН'!$F$12+СВЦЭМ!$D$10+'СЕТ СН'!$F$6-'СЕТ СН'!$F$22</f>
        <v>957.15046658999995</v>
      </c>
      <c r="C14" s="36">
        <f>SUMIFS(СВЦЭМ!$C$33:$C$776,СВЦЭМ!$A$33:$A$776,$A14,СВЦЭМ!$B$33:$B$776,C$11)+'СЕТ СН'!$F$12+СВЦЭМ!$D$10+'СЕТ СН'!$F$6-'СЕТ СН'!$F$22</f>
        <v>1040.5135189099999</v>
      </c>
      <c r="D14" s="36">
        <f>SUMIFS(СВЦЭМ!$C$33:$C$776,СВЦЭМ!$A$33:$A$776,$A14,СВЦЭМ!$B$33:$B$776,D$11)+'СЕТ СН'!$F$12+СВЦЭМ!$D$10+'СЕТ СН'!$F$6-'СЕТ СН'!$F$22</f>
        <v>1092.2412150299999</v>
      </c>
      <c r="E14" s="36">
        <f>SUMIFS(СВЦЭМ!$C$33:$C$776,СВЦЭМ!$A$33:$A$776,$A14,СВЦЭМ!$B$33:$B$776,E$11)+'СЕТ СН'!$F$12+СВЦЭМ!$D$10+'СЕТ СН'!$F$6-'СЕТ СН'!$F$22</f>
        <v>1098.88277081</v>
      </c>
      <c r="F14" s="36">
        <f>SUMIFS(СВЦЭМ!$C$33:$C$776,СВЦЭМ!$A$33:$A$776,$A14,СВЦЭМ!$B$33:$B$776,F$11)+'СЕТ СН'!$F$12+СВЦЭМ!$D$10+'СЕТ СН'!$F$6-'СЕТ СН'!$F$22</f>
        <v>1096.8051292299999</v>
      </c>
      <c r="G14" s="36">
        <f>SUMIFS(СВЦЭМ!$C$33:$C$776,СВЦЭМ!$A$33:$A$776,$A14,СВЦЭМ!$B$33:$B$776,G$11)+'СЕТ СН'!$F$12+СВЦЭМ!$D$10+'СЕТ СН'!$F$6-'СЕТ СН'!$F$22</f>
        <v>1079.97162695</v>
      </c>
      <c r="H14" s="36">
        <f>SUMIFS(СВЦЭМ!$C$33:$C$776,СВЦЭМ!$A$33:$A$776,$A14,СВЦЭМ!$B$33:$B$776,H$11)+'СЕТ СН'!$F$12+СВЦЭМ!$D$10+'СЕТ СН'!$F$6-'СЕТ СН'!$F$22</f>
        <v>1033.6277920299999</v>
      </c>
      <c r="I14" s="36">
        <f>SUMIFS(СВЦЭМ!$C$33:$C$776,СВЦЭМ!$A$33:$A$776,$A14,СВЦЭМ!$B$33:$B$776,I$11)+'СЕТ СН'!$F$12+СВЦЭМ!$D$10+'СЕТ СН'!$F$6-'СЕТ СН'!$F$22</f>
        <v>973.48409863999996</v>
      </c>
      <c r="J14" s="36">
        <f>SUMIFS(СВЦЭМ!$C$33:$C$776,СВЦЭМ!$A$33:$A$776,$A14,СВЦЭМ!$B$33:$B$776,J$11)+'СЕТ СН'!$F$12+СВЦЭМ!$D$10+'СЕТ СН'!$F$6-'СЕТ СН'!$F$22</f>
        <v>952.07223582999995</v>
      </c>
      <c r="K14" s="36">
        <f>SUMIFS(СВЦЭМ!$C$33:$C$776,СВЦЭМ!$A$33:$A$776,$A14,СВЦЭМ!$B$33:$B$776,K$11)+'СЕТ СН'!$F$12+СВЦЭМ!$D$10+'СЕТ СН'!$F$6-'СЕТ СН'!$F$22</f>
        <v>951.13114816999996</v>
      </c>
      <c r="L14" s="36">
        <f>SUMIFS(СВЦЭМ!$C$33:$C$776,СВЦЭМ!$A$33:$A$776,$A14,СВЦЭМ!$B$33:$B$776,L$11)+'СЕТ СН'!$F$12+СВЦЭМ!$D$10+'СЕТ СН'!$F$6-'СЕТ СН'!$F$22</f>
        <v>925.72287681</v>
      </c>
      <c r="M14" s="36">
        <f>SUMIFS(СВЦЭМ!$C$33:$C$776,СВЦЭМ!$A$33:$A$776,$A14,СВЦЭМ!$B$33:$B$776,M$11)+'СЕТ СН'!$F$12+СВЦЭМ!$D$10+'СЕТ СН'!$F$6-'СЕТ СН'!$F$22</f>
        <v>896.17478911000001</v>
      </c>
      <c r="N14" s="36">
        <f>SUMIFS(СВЦЭМ!$C$33:$C$776,СВЦЭМ!$A$33:$A$776,$A14,СВЦЭМ!$B$33:$B$776,N$11)+'СЕТ СН'!$F$12+СВЦЭМ!$D$10+'СЕТ СН'!$F$6-'СЕТ СН'!$F$22</f>
        <v>886.31108891999997</v>
      </c>
      <c r="O14" s="36">
        <f>SUMIFS(СВЦЭМ!$C$33:$C$776,СВЦЭМ!$A$33:$A$776,$A14,СВЦЭМ!$B$33:$B$776,O$11)+'СЕТ СН'!$F$12+СВЦЭМ!$D$10+'СЕТ СН'!$F$6-'СЕТ СН'!$F$22</f>
        <v>894.05342312999994</v>
      </c>
      <c r="P14" s="36">
        <f>SUMIFS(СВЦЭМ!$C$33:$C$776,СВЦЭМ!$A$33:$A$776,$A14,СВЦЭМ!$B$33:$B$776,P$11)+'СЕТ СН'!$F$12+СВЦЭМ!$D$10+'СЕТ СН'!$F$6-'СЕТ СН'!$F$22</f>
        <v>902.86787070000003</v>
      </c>
      <c r="Q14" s="36">
        <f>SUMIFS(СВЦЭМ!$C$33:$C$776,СВЦЭМ!$A$33:$A$776,$A14,СВЦЭМ!$B$33:$B$776,Q$11)+'СЕТ СН'!$F$12+СВЦЭМ!$D$10+'СЕТ СН'!$F$6-'СЕТ СН'!$F$22</f>
        <v>904.49936541</v>
      </c>
      <c r="R14" s="36">
        <f>SUMIFS(СВЦЭМ!$C$33:$C$776,СВЦЭМ!$A$33:$A$776,$A14,СВЦЭМ!$B$33:$B$776,R$11)+'СЕТ СН'!$F$12+СВЦЭМ!$D$10+'СЕТ СН'!$F$6-'СЕТ СН'!$F$22</f>
        <v>900.45400412000004</v>
      </c>
      <c r="S14" s="36">
        <f>SUMIFS(СВЦЭМ!$C$33:$C$776,СВЦЭМ!$A$33:$A$776,$A14,СВЦЭМ!$B$33:$B$776,S$11)+'СЕТ СН'!$F$12+СВЦЭМ!$D$10+'СЕТ СН'!$F$6-'СЕТ СН'!$F$22</f>
        <v>909.00071144000003</v>
      </c>
      <c r="T14" s="36">
        <f>SUMIFS(СВЦЭМ!$C$33:$C$776,СВЦЭМ!$A$33:$A$776,$A14,СВЦЭМ!$B$33:$B$776,T$11)+'СЕТ СН'!$F$12+СВЦЭМ!$D$10+'СЕТ СН'!$F$6-'СЕТ СН'!$F$22</f>
        <v>858.83702160999997</v>
      </c>
      <c r="U14" s="36">
        <f>SUMIFS(СВЦЭМ!$C$33:$C$776,СВЦЭМ!$A$33:$A$776,$A14,СВЦЭМ!$B$33:$B$776,U$11)+'СЕТ СН'!$F$12+СВЦЭМ!$D$10+'СЕТ СН'!$F$6-'СЕТ СН'!$F$22</f>
        <v>850.53778595999995</v>
      </c>
      <c r="V14" s="36">
        <f>SUMIFS(СВЦЭМ!$C$33:$C$776,СВЦЭМ!$A$33:$A$776,$A14,СВЦЭМ!$B$33:$B$776,V$11)+'СЕТ СН'!$F$12+СВЦЭМ!$D$10+'СЕТ СН'!$F$6-'СЕТ СН'!$F$22</f>
        <v>848.13641071999996</v>
      </c>
      <c r="W14" s="36">
        <f>SUMIFS(СВЦЭМ!$C$33:$C$776,СВЦЭМ!$A$33:$A$776,$A14,СВЦЭМ!$B$33:$B$776,W$11)+'СЕТ СН'!$F$12+СВЦЭМ!$D$10+'СЕТ СН'!$F$6-'СЕТ СН'!$F$22</f>
        <v>859.64033889999996</v>
      </c>
      <c r="X14" s="36">
        <f>SUMIFS(СВЦЭМ!$C$33:$C$776,СВЦЭМ!$A$33:$A$776,$A14,СВЦЭМ!$B$33:$B$776,X$11)+'СЕТ СН'!$F$12+СВЦЭМ!$D$10+'СЕТ СН'!$F$6-'СЕТ СН'!$F$22</f>
        <v>897.57512823000002</v>
      </c>
      <c r="Y14" s="36">
        <f>SUMIFS(СВЦЭМ!$C$33:$C$776,СВЦЭМ!$A$33:$A$776,$A14,СВЦЭМ!$B$33:$B$776,Y$11)+'СЕТ СН'!$F$12+СВЦЭМ!$D$10+'СЕТ СН'!$F$6-'СЕТ СН'!$F$22</f>
        <v>931.17624159000002</v>
      </c>
    </row>
    <row r="15" spans="1:27" ht="15.75" x14ac:dyDescent="0.2">
      <c r="A15" s="35">
        <f t="shared" si="0"/>
        <v>44139</v>
      </c>
      <c r="B15" s="36">
        <f>SUMIFS(СВЦЭМ!$C$33:$C$776,СВЦЭМ!$A$33:$A$776,$A15,СВЦЭМ!$B$33:$B$776,B$11)+'СЕТ СН'!$F$12+СВЦЭМ!$D$10+'СЕТ СН'!$F$6-'СЕТ СН'!$F$22</f>
        <v>921.96114802</v>
      </c>
      <c r="C15" s="36">
        <f>SUMIFS(СВЦЭМ!$C$33:$C$776,СВЦЭМ!$A$33:$A$776,$A15,СВЦЭМ!$B$33:$B$776,C$11)+'СЕТ СН'!$F$12+СВЦЭМ!$D$10+'СЕТ СН'!$F$6-'СЕТ СН'!$F$22</f>
        <v>1004.93385128</v>
      </c>
      <c r="D15" s="36">
        <f>SUMIFS(СВЦЭМ!$C$33:$C$776,СВЦЭМ!$A$33:$A$776,$A15,СВЦЭМ!$B$33:$B$776,D$11)+'СЕТ СН'!$F$12+СВЦЭМ!$D$10+'СЕТ СН'!$F$6-'СЕТ СН'!$F$22</f>
        <v>1068.4528384099999</v>
      </c>
      <c r="E15" s="36">
        <f>SUMIFS(СВЦЭМ!$C$33:$C$776,СВЦЭМ!$A$33:$A$776,$A15,СВЦЭМ!$B$33:$B$776,E$11)+'СЕТ СН'!$F$12+СВЦЭМ!$D$10+'СЕТ СН'!$F$6-'СЕТ СН'!$F$22</f>
        <v>1073.56501288</v>
      </c>
      <c r="F15" s="36">
        <f>SUMIFS(СВЦЭМ!$C$33:$C$776,СВЦЭМ!$A$33:$A$776,$A15,СВЦЭМ!$B$33:$B$776,F$11)+'СЕТ СН'!$F$12+СВЦЭМ!$D$10+'СЕТ СН'!$F$6-'СЕТ СН'!$F$22</f>
        <v>1065.5883833099999</v>
      </c>
      <c r="G15" s="36">
        <f>SUMIFS(СВЦЭМ!$C$33:$C$776,СВЦЭМ!$A$33:$A$776,$A15,СВЦЭМ!$B$33:$B$776,G$11)+'СЕТ СН'!$F$12+СВЦЭМ!$D$10+'СЕТ СН'!$F$6-'СЕТ СН'!$F$22</f>
        <v>1050.63032946</v>
      </c>
      <c r="H15" s="36">
        <f>SUMIFS(СВЦЭМ!$C$33:$C$776,СВЦЭМ!$A$33:$A$776,$A15,СВЦЭМ!$B$33:$B$776,H$11)+'СЕТ СН'!$F$12+СВЦЭМ!$D$10+'СЕТ СН'!$F$6-'СЕТ СН'!$F$22</f>
        <v>1025.5832822999998</v>
      </c>
      <c r="I15" s="36">
        <f>SUMIFS(СВЦЭМ!$C$33:$C$776,СВЦЭМ!$A$33:$A$776,$A15,СВЦЭМ!$B$33:$B$776,I$11)+'СЕТ СН'!$F$12+СВЦЭМ!$D$10+'СЕТ СН'!$F$6-'СЕТ СН'!$F$22</f>
        <v>979.35090396999999</v>
      </c>
      <c r="J15" s="36">
        <f>SUMIFS(СВЦЭМ!$C$33:$C$776,СВЦЭМ!$A$33:$A$776,$A15,СВЦЭМ!$B$33:$B$776,J$11)+'СЕТ СН'!$F$12+СВЦЭМ!$D$10+'СЕТ СН'!$F$6-'СЕТ СН'!$F$22</f>
        <v>946.47682656999996</v>
      </c>
      <c r="K15" s="36">
        <f>SUMIFS(СВЦЭМ!$C$33:$C$776,СВЦЭМ!$A$33:$A$776,$A15,СВЦЭМ!$B$33:$B$776,K$11)+'СЕТ СН'!$F$12+СВЦЭМ!$D$10+'СЕТ СН'!$F$6-'СЕТ СН'!$F$22</f>
        <v>943.98105354999996</v>
      </c>
      <c r="L15" s="36">
        <f>SUMIFS(СВЦЭМ!$C$33:$C$776,СВЦЭМ!$A$33:$A$776,$A15,СВЦЭМ!$B$33:$B$776,L$11)+'СЕТ СН'!$F$12+СВЦЭМ!$D$10+'СЕТ СН'!$F$6-'СЕТ СН'!$F$22</f>
        <v>918.02812298000003</v>
      </c>
      <c r="M15" s="36">
        <f>SUMIFS(СВЦЭМ!$C$33:$C$776,СВЦЭМ!$A$33:$A$776,$A15,СВЦЭМ!$B$33:$B$776,M$11)+'СЕТ СН'!$F$12+СВЦЭМ!$D$10+'СЕТ СН'!$F$6-'СЕТ СН'!$F$22</f>
        <v>871.06981140000005</v>
      </c>
      <c r="N15" s="36">
        <f>SUMIFS(СВЦЭМ!$C$33:$C$776,СВЦЭМ!$A$33:$A$776,$A15,СВЦЭМ!$B$33:$B$776,N$11)+'СЕТ СН'!$F$12+СВЦЭМ!$D$10+'СЕТ СН'!$F$6-'СЕТ СН'!$F$22</f>
        <v>852.87363774000005</v>
      </c>
      <c r="O15" s="36">
        <f>SUMIFS(СВЦЭМ!$C$33:$C$776,СВЦЭМ!$A$33:$A$776,$A15,СВЦЭМ!$B$33:$B$776,O$11)+'СЕТ СН'!$F$12+СВЦЭМ!$D$10+'СЕТ СН'!$F$6-'СЕТ СН'!$F$22</f>
        <v>863.11446365999996</v>
      </c>
      <c r="P15" s="36">
        <f>SUMIFS(СВЦЭМ!$C$33:$C$776,СВЦЭМ!$A$33:$A$776,$A15,СВЦЭМ!$B$33:$B$776,P$11)+'СЕТ СН'!$F$12+СВЦЭМ!$D$10+'СЕТ СН'!$F$6-'СЕТ СН'!$F$22</f>
        <v>885.19212900000002</v>
      </c>
      <c r="Q15" s="36">
        <f>SUMIFS(СВЦЭМ!$C$33:$C$776,СВЦЭМ!$A$33:$A$776,$A15,СВЦЭМ!$B$33:$B$776,Q$11)+'СЕТ СН'!$F$12+СВЦЭМ!$D$10+'СЕТ СН'!$F$6-'СЕТ СН'!$F$22</f>
        <v>886.36180119999995</v>
      </c>
      <c r="R15" s="36">
        <f>SUMIFS(СВЦЭМ!$C$33:$C$776,СВЦЭМ!$A$33:$A$776,$A15,СВЦЭМ!$B$33:$B$776,R$11)+'СЕТ СН'!$F$12+СВЦЭМ!$D$10+'СЕТ СН'!$F$6-'СЕТ СН'!$F$22</f>
        <v>879.52395281999998</v>
      </c>
      <c r="S15" s="36">
        <f>SUMIFS(СВЦЭМ!$C$33:$C$776,СВЦЭМ!$A$33:$A$776,$A15,СВЦЭМ!$B$33:$B$776,S$11)+'СЕТ СН'!$F$12+СВЦЭМ!$D$10+'СЕТ СН'!$F$6-'СЕТ СН'!$F$22</f>
        <v>869.04486558999997</v>
      </c>
      <c r="T15" s="36">
        <f>SUMIFS(СВЦЭМ!$C$33:$C$776,СВЦЭМ!$A$33:$A$776,$A15,СВЦЭМ!$B$33:$B$776,T$11)+'СЕТ СН'!$F$12+СВЦЭМ!$D$10+'СЕТ СН'!$F$6-'СЕТ СН'!$F$22</f>
        <v>877.01173609</v>
      </c>
      <c r="U15" s="36">
        <f>SUMIFS(СВЦЭМ!$C$33:$C$776,СВЦЭМ!$A$33:$A$776,$A15,СВЦЭМ!$B$33:$B$776,U$11)+'СЕТ СН'!$F$12+СВЦЭМ!$D$10+'СЕТ СН'!$F$6-'СЕТ СН'!$F$22</f>
        <v>877.23274720999996</v>
      </c>
      <c r="V15" s="36">
        <f>SUMIFS(СВЦЭМ!$C$33:$C$776,СВЦЭМ!$A$33:$A$776,$A15,СВЦЭМ!$B$33:$B$776,V$11)+'СЕТ СН'!$F$12+СВЦЭМ!$D$10+'СЕТ СН'!$F$6-'СЕТ СН'!$F$22</f>
        <v>864.46802093999997</v>
      </c>
      <c r="W15" s="36">
        <f>SUMIFS(СВЦЭМ!$C$33:$C$776,СВЦЭМ!$A$33:$A$776,$A15,СВЦЭМ!$B$33:$B$776,W$11)+'СЕТ СН'!$F$12+СВЦЭМ!$D$10+'СЕТ СН'!$F$6-'СЕТ СН'!$F$22</f>
        <v>864.14493161999997</v>
      </c>
      <c r="X15" s="36">
        <f>SUMIFS(СВЦЭМ!$C$33:$C$776,СВЦЭМ!$A$33:$A$776,$A15,СВЦЭМ!$B$33:$B$776,X$11)+'СЕТ СН'!$F$12+СВЦЭМ!$D$10+'СЕТ СН'!$F$6-'СЕТ СН'!$F$22</f>
        <v>866.83022415999994</v>
      </c>
      <c r="Y15" s="36">
        <f>SUMIFS(СВЦЭМ!$C$33:$C$776,СВЦЭМ!$A$33:$A$776,$A15,СВЦЭМ!$B$33:$B$776,Y$11)+'СЕТ СН'!$F$12+СВЦЭМ!$D$10+'СЕТ СН'!$F$6-'СЕТ СН'!$F$22</f>
        <v>896.21377099999995</v>
      </c>
    </row>
    <row r="16" spans="1:27" ht="15.75" x14ac:dyDescent="0.2">
      <c r="A16" s="35">
        <f t="shared" si="0"/>
        <v>44140</v>
      </c>
      <c r="B16" s="36">
        <f>SUMIFS(СВЦЭМ!$C$33:$C$776,СВЦЭМ!$A$33:$A$776,$A16,СВЦЭМ!$B$33:$B$776,B$11)+'СЕТ СН'!$F$12+СВЦЭМ!$D$10+'СЕТ СН'!$F$6-'СЕТ СН'!$F$22</f>
        <v>886.06757158999994</v>
      </c>
      <c r="C16" s="36">
        <f>SUMIFS(СВЦЭМ!$C$33:$C$776,СВЦЭМ!$A$33:$A$776,$A16,СВЦЭМ!$B$33:$B$776,C$11)+'СЕТ СН'!$F$12+СВЦЭМ!$D$10+'СЕТ СН'!$F$6-'СЕТ СН'!$F$22</f>
        <v>960.39258211000003</v>
      </c>
      <c r="D16" s="36">
        <f>SUMIFS(СВЦЭМ!$C$33:$C$776,СВЦЭМ!$A$33:$A$776,$A16,СВЦЭМ!$B$33:$B$776,D$11)+'СЕТ СН'!$F$12+СВЦЭМ!$D$10+'СЕТ СН'!$F$6-'СЕТ СН'!$F$22</f>
        <v>1012.81077163</v>
      </c>
      <c r="E16" s="36">
        <f>SUMIFS(СВЦЭМ!$C$33:$C$776,СВЦЭМ!$A$33:$A$776,$A16,СВЦЭМ!$B$33:$B$776,E$11)+'СЕТ СН'!$F$12+СВЦЭМ!$D$10+'СЕТ СН'!$F$6-'СЕТ СН'!$F$22</f>
        <v>1013.06860388</v>
      </c>
      <c r="F16" s="36">
        <f>SUMIFS(СВЦЭМ!$C$33:$C$776,СВЦЭМ!$A$33:$A$776,$A16,СВЦЭМ!$B$33:$B$776,F$11)+'СЕТ СН'!$F$12+СВЦЭМ!$D$10+'СЕТ СН'!$F$6-'СЕТ СН'!$F$22</f>
        <v>1017.01640876</v>
      </c>
      <c r="G16" s="36">
        <f>SUMIFS(СВЦЭМ!$C$33:$C$776,СВЦЭМ!$A$33:$A$776,$A16,СВЦЭМ!$B$33:$B$776,G$11)+'СЕТ СН'!$F$12+СВЦЭМ!$D$10+'СЕТ СН'!$F$6-'СЕТ СН'!$F$22</f>
        <v>1008.62197941</v>
      </c>
      <c r="H16" s="36">
        <f>SUMIFS(СВЦЭМ!$C$33:$C$776,СВЦЭМ!$A$33:$A$776,$A16,СВЦЭМ!$B$33:$B$776,H$11)+'СЕТ СН'!$F$12+СВЦЭМ!$D$10+'СЕТ СН'!$F$6-'СЕТ СН'!$F$22</f>
        <v>990.83393667999997</v>
      </c>
      <c r="I16" s="36">
        <f>SUMIFS(СВЦЭМ!$C$33:$C$776,СВЦЭМ!$A$33:$A$776,$A16,СВЦЭМ!$B$33:$B$776,I$11)+'СЕТ СН'!$F$12+СВЦЭМ!$D$10+'СЕТ СН'!$F$6-'СЕТ СН'!$F$22</f>
        <v>1003.24314462</v>
      </c>
      <c r="J16" s="36">
        <f>SUMIFS(СВЦЭМ!$C$33:$C$776,СВЦЭМ!$A$33:$A$776,$A16,СВЦЭМ!$B$33:$B$776,J$11)+'СЕТ СН'!$F$12+СВЦЭМ!$D$10+'СЕТ СН'!$F$6-'СЕТ СН'!$F$22</f>
        <v>988.91212100999996</v>
      </c>
      <c r="K16" s="36">
        <f>SUMIFS(СВЦЭМ!$C$33:$C$776,СВЦЭМ!$A$33:$A$776,$A16,СВЦЭМ!$B$33:$B$776,K$11)+'СЕТ СН'!$F$12+СВЦЭМ!$D$10+'СЕТ СН'!$F$6-'СЕТ СН'!$F$22</f>
        <v>983.23363811000002</v>
      </c>
      <c r="L16" s="36">
        <f>SUMIFS(СВЦЭМ!$C$33:$C$776,СВЦЭМ!$A$33:$A$776,$A16,СВЦЭМ!$B$33:$B$776,L$11)+'СЕТ СН'!$F$12+СВЦЭМ!$D$10+'СЕТ СН'!$F$6-'СЕТ СН'!$F$22</f>
        <v>967.82623650000005</v>
      </c>
      <c r="M16" s="36">
        <f>SUMIFS(СВЦЭМ!$C$33:$C$776,СВЦЭМ!$A$33:$A$776,$A16,СВЦЭМ!$B$33:$B$776,M$11)+'СЕТ СН'!$F$12+СВЦЭМ!$D$10+'СЕТ СН'!$F$6-'СЕТ СН'!$F$22</f>
        <v>919.21921788999998</v>
      </c>
      <c r="N16" s="36">
        <f>SUMIFS(СВЦЭМ!$C$33:$C$776,СВЦЭМ!$A$33:$A$776,$A16,СВЦЭМ!$B$33:$B$776,N$11)+'СЕТ СН'!$F$12+СВЦЭМ!$D$10+'СЕТ СН'!$F$6-'СЕТ СН'!$F$22</f>
        <v>891.51602304000005</v>
      </c>
      <c r="O16" s="36">
        <f>SUMIFS(СВЦЭМ!$C$33:$C$776,СВЦЭМ!$A$33:$A$776,$A16,СВЦЭМ!$B$33:$B$776,O$11)+'СЕТ СН'!$F$12+СВЦЭМ!$D$10+'СЕТ СН'!$F$6-'СЕТ СН'!$F$22</f>
        <v>899.19637885999998</v>
      </c>
      <c r="P16" s="36">
        <f>SUMIFS(СВЦЭМ!$C$33:$C$776,СВЦЭМ!$A$33:$A$776,$A16,СВЦЭМ!$B$33:$B$776,P$11)+'СЕТ СН'!$F$12+СВЦЭМ!$D$10+'СЕТ СН'!$F$6-'СЕТ СН'!$F$22</f>
        <v>905.00724993999995</v>
      </c>
      <c r="Q16" s="36">
        <f>SUMIFS(СВЦЭМ!$C$33:$C$776,СВЦЭМ!$A$33:$A$776,$A16,СВЦЭМ!$B$33:$B$776,Q$11)+'СЕТ СН'!$F$12+СВЦЭМ!$D$10+'СЕТ СН'!$F$6-'СЕТ СН'!$F$22</f>
        <v>908.52201104999995</v>
      </c>
      <c r="R16" s="36">
        <f>SUMIFS(СВЦЭМ!$C$33:$C$776,СВЦЭМ!$A$33:$A$776,$A16,СВЦЭМ!$B$33:$B$776,R$11)+'СЕТ СН'!$F$12+СВЦЭМ!$D$10+'СЕТ СН'!$F$6-'СЕТ СН'!$F$22</f>
        <v>901.06440066000005</v>
      </c>
      <c r="S16" s="36">
        <f>SUMIFS(СВЦЭМ!$C$33:$C$776,СВЦЭМ!$A$33:$A$776,$A16,СВЦЭМ!$B$33:$B$776,S$11)+'СЕТ СН'!$F$12+СВЦЭМ!$D$10+'СЕТ СН'!$F$6-'СЕТ СН'!$F$22</f>
        <v>893.16502344000003</v>
      </c>
      <c r="T16" s="36">
        <f>SUMIFS(СВЦЭМ!$C$33:$C$776,СВЦЭМ!$A$33:$A$776,$A16,СВЦЭМ!$B$33:$B$776,T$11)+'СЕТ СН'!$F$12+СВЦЭМ!$D$10+'СЕТ СН'!$F$6-'СЕТ СН'!$F$22</f>
        <v>840.91235788999995</v>
      </c>
      <c r="U16" s="36">
        <f>SUMIFS(СВЦЭМ!$C$33:$C$776,СВЦЭМ!$A$33:$A$776,$A16,СВЦЭМ!$B$33:$B$776,U$11)+'СЕТ СН'!$F$12+СВЦЭМ!$D$10+'СЕТ СН'!$F$6-'СЕТ СН'!$F$22</f>
        <v>836.78552560000003</v>
      </c>
      <c r="V16" s="36">
        <f>SUMIFS(СВЦЭМ!$C$33:$C$776,СВЦЭМ!$A$33:$A$776,$A16,СВЦЭМ!$B$33:$B$776,V$11)+'СЕТ СН'!$F$12+СВЦЭМ!$D$10+'СЕТ СН'!$F$6-'СЕТ СН'!$F$22</f>
        <v>858.33120790999999</v>
      </c>
      <c r="W16" s="36">
        <f>SUMIFS(СВЦЭМ!$C$33:$C$776,СВЦЭМ!$A$33:$A$776,$A16,СВЦЭМ!$B$33:$B$776,W$11)+'СЕТ СН'!$F$12+СВЦЭМ!$D$10+'СЕТ СН'!$F$6-'СЕТ СН'!$F$22</f>
        <v>892.43415115000005</v>
      </c>
      <c r="X16" s="36">
        <f>SUMIFS(СВЦЭМ!$C$33:$C$776,СВЦЭМ!$A$33:$A$776,$A16,СВЦЭМ!$B$33:$B$776,X$11)+'СЕТ СН'!$F$12+СВЦЭМ!$D$10+'СЕТ СН'!$F$6-'СЕТ СН'!$F$22</f>
        <v>904.64108078000004</v>
      </c>
      <c r="Y16" s="36">
        <f>SUMIFS(СВЦЭМ!$C$33:$C$776,СВЦЭМ!$A$33:$A$776,$A16,СВЦЭМ!$B$33:$B$776,Y$11)+'СЕТ СН'!$F$12+СВЦЭМ!$D$10+'СЕТ СН'!$F$6-'СЕТ СН'!$F$22</f>
        <v>943.65665670999999</v>
      </c>
    </row>
    <row r="17" spans="1:25" ht="15.75" x14ac:dyDescent="0.2">
      <c r="A17" s="35">
        <f t="shared" si="0"/>
        <v>44141</v>
      </c>
      <c r="B17" s="36">
        <f>SUMIFS(СВЦЭМ!$C$33:$C$776,СВЦЭМ!$A$33:$A$776,$A17,СВЦЭМ!$B$33:$B$776,B$11)+'СЕТ СН'!$F$12+СВЦЭМ!$D$10+'СЕТ СН'!$F$6-'СЕТ СН'!$F$22</f>
        <v>923.05493937999995</v>
      </c>
      <c r="C17" s="36">
        <f>SUMIFS(СВЦЭМ!$C$33:$C$776,СВЦЭМ!$A$33:$A$776,$A17,СВЦЭМ!$B$33:$B$776,C$11)+'СЕТ СН'!$F$12+СВЦЭМ!$D$10+'СЕТ СН'!$F$6-'СЕТ СН'!$F$22</f>
        <v>995.33135383000001</v>
      </c>
      <c r="D17" s="36">
        <f>SUMIFS(СВЦЭМ!$C$33:$C$776,СВЦЭМ!$A$33:$A$776,$A17,СВЦЭМ!$B$33:$B$776,D$11)+'СЕТ СН'!$F$12+СВЦЭМ!$D$10+'СЕТ СН'!$F$6-'СЕТ СН'!$F$22</f>
        <v>1052.8989437599998</v>
      </c>
      <c r="E17" s="36">
        <f>SUMIFS(СВЦЭМ!$C$33:$C$776,СВЦЭМ!$A$33:$A$776,$A17,СВЦЭМ!$B$33:$B$776,E$11)+'СЕТ СН'!$F$12+СВЦЭМ!$D$10+'СЕТ СН'!$F$6-'СЕТ СН'!$F$22</f>
        <v>1055.3990604099999</v>
      </c>
      <c r="F17" s="36">
        <f>SUMIFS(СВЦЭМ!$C$33:$C$776,СВЦЭМ!$A$33:$A$776,$A17,СВЦЭМ!$B$33:$B$776,F$11)+'СЕТ СН'!$F$12+СВЦЭМ!$D$10+'СЕТ СН'!$F$6-'СЕТ СН'!$F$22</f>
        <v>1058.2854551099999</v>
      </c>
      <c r="G17" s="36">
        <f>SUMIFS(СВЦЭМ!$C$33:$C$776,СВЦЭМ!$A$33:$A$776,$A17,СВЦЭМ!$B$33:$B$776,G$11)+'СЕТ СН'!$F$12+СВЦЭМ!$D$10+'СЕТ СН'!$F$6-'СЕТ СН'!$F$22</f>
        <v>1047.2159179</v>
      </c>
      <c r="H17" s="36">
        <f>SUMIFS(СВЦЭМ!$C$33:$C$776,СВЦЭМ!$A$33:$A$776,$A17,СВЦЭМ!$B$33:$B$776,H$11)+'СЕТ СН'!$F$12+СВЦЭМ!$D$10+'СЕТ СН'!$F$6-'СЕТ СН'!$F$22</f>
        <v>1020.69295651</v>
      </c>
      <c r="I17" s="36">
        <f>SUMIFS(СВЦЭМ!$C$33:$C$776,СВЦЭМ!$A$33:$A$776,$A17,СВЦЭМ!$B$33:$B$776,I$11)+'СЕТ СН'!$F$12+СВЦЭМ!$D$10+'СЕТ СН'!$F$6-'СЕТ СН'!$F$22</f>
        <v>1024.7209598699999</v>
      </c>
      <c r="J17" s="36">
        <f>SUMIFS(СВЦЭМ!$C$33:$C$776,СВЦЭМ!$A$33:$A$776,$A17,СВЦЭМ!$B$33:$B$776,J$11)+'СЕТ СН'!$F$12+СВЦЭМ!$D$10+'СЕТ СН'!$F$6-'СЕТ СН'!$F$22</f>
        <v>1018.1540245799999</v>
      </c>
      <c r="K17" s="36">
        <f>SUMIFS(СВЦЭМ!$C$33:$C$776,СВЦЭМ!$A$33:$A$776,$A17,СВЦЭМ!$B$33:$B$776,K$11)+'СЕТ СН'!$F$12+СВЦЭМ!$D$10+'СЕТ СН'!$F$6-'СЕТ СН'!$F$22</f>
        <v>1006.06124808</v>
      </c>
      <c r="L17" s="36">
        <f>SUMIFS(СВЦЭМ!$C$33:$C$776,СВЦЭМ!$A$33:$A$776,$A17,СВЦЭМ!$B$33:$B$776,L$11)+'СЕТ СН'!$F$12+СВЦЭМ!$D$10+'СЕТ СН'!$F$6-'СЕТ СН'!$F$22</f>
        <v>985.41900994000002</v>
      </c>
      <c r="M17" s="36">
        <f>SUMIFS(СВЦЭМ!$C$33:$C$776,СВЦЭМ!$A$33:$A$776,$A17,СВЦЭМ!$B$33:$B$776,M$11)+'СЕТ СН'!$F$12+СВЦЭМ!$D$10+'СЕТ СН'!$F$6-'СЕТ СН'!$F$22</f>
        <v>952.55565462000004</v>
      </c>
      <c r="N17" s="36">
        <f>SUMIFS(СВЦЭМ!$C$33:$C$776,СВЦЭМ!$A$33:$A$776,$A17,СВЦЭМ!$B$33:$B$776,N$11)+'СЕТ СН'!$F$12+СВЦЭМ!$D$10+'СЕТ СН'!$F$6-'СЕТ СН'!$F$22</f>
        <v>908.35849134</v>
      </c>
      <c r="O17" s="36">
        <f>SUMIFS(СВЦЭМ!$C$33:$C$776,СВЦЭМ!$A$33:$A$776,$A17,СВЦЭМ!$B$33:$B$776,O$11)+'СЕТ СН'!$F$12+СВЦЭМ!$D$10+'СЕТ СН'!$F$6-'СЕТ СН'!$F$22</f>
        <v>897.41054675999999</v>
      </c>
      <c r="P17" s="36">
        <f>SUMIFS(СВЦЭМ!$C$33:$C$776,СВЦЭМ!$A$33:$A$776,$A17,СВЦЭМ!$B$33:$B$776,P$11)+'СЕТ СН'!$F$12+СВЦЭМ!$D$10+'СЕТ СН'!$F$6-'СЕТ СН'!$F$22</f>
        <v>906.62485156000002</v>
      </c>
      <c r="Q17" s="36">
        <f>SUMIFS(СВЦЭМ!$C$33:$C$776,СВЦЭМ!$A$33:$A$776,$A17,СВЦЭМ!$B$33:$B$776,Q$11)+'СЕТ СН'!$F$12+СВЦЭМ!$D$10+'СЕТ СН'!$F$6-'СЕТ СН'!$F$22</f>
        <v>917.62533034</v>
      </c>
      <c r="R17" s="36">
        <f>SUMIFS(СВЦЭМ!$C$33:$C$776,СВЦЭМ!$A$33:$A$776,$A17,СВЦЭМ!$B$33:$B$776,R$11)+'СЕТ СН'!$F$12+СВЦЭМ!$D$10+'СЕТ СН'!$F$6-'СЕТ СН'!$F$22</f>
        <v>911.48091665000004</v>
      </c>
      <c r="S17" s="36">
        <f>SUMIFS(СВЦЭМ!$C$33:$C$776,СВЦЭМ!$A$33:$A$776,$A17,СВЦЭМ!$B$33:$B$776,S$11)+'СЕТ СН'!$F$12+СВЦЭМ!$D$10+'СЕТ СН'!$F$6-'СЕТ СН'!$F$22</f>
        <v>902.89745096000001</v>
      </c>
      <c r="T17" s="36">
        <f>SUMIFS(СВЦЭМ!$C$33:$C$776,СВЦЭМ!$A$33:$A$776,$A17,СВЦЭМ!$B$33:$B$776,T$11)+'СЕТ СН'!$F$12+СВЦЭМ!$D$10+'СЕТ СН'!$F$6-'СЕТ СН'!$F$22</f>
        <v>864.47725122999998</v>
      </c>
      <c r="U17" s="36">
        <f>SUMIFS(СВЦЭМ!$C$33:$C$776,СВЦЭМ!$A$33:$A$776,$A17,СВЦЭМ!$B$33:$B$776,U$11)+'СЕТ СН'!$F$12+СВЦЭМ!$D$10+'СЕТ СН'!$F$6-'СЕТ СН'!$F$22</f>
        <v>864.17454894000002</v>
      </c>
      <c r="V17" s="36">
        <f>SUMIFS(СВЦЭМ!$C$33:$C$776,СВЦЭМ!$A$33:$A$776,$A17,СВЦЭМ!$B$33:$B$776,V$11)+'СЕТ СН'!$F$12+СВЦЭМ!$D$10+'СЕТ СН'!$F$6-'СЕТ СН'!$F$22</f>
        <v>874.35117284</v>
      </c>
      <c r="W17" s="36">
        <f>SUMIFS(СВЦЭМ!$C$33:$C$776,СВЦЭМ!$A$33:$A$776,$A17,СВЦЭМ!$B$33:$B$776,W$11)+'СЕТ СН'!$F$12+СВЦЭМ!$D$10+'СЕТ СН'!$F$6-'СЕТ СН'!$F$22</f>
        <v>908.78992944000004</v>
      </c>
      <c r="X17" s="36">
        <f>SUMIFS(СВЦЭМ!$C$33:$C$776,СВЦЭМ!$A$33:$A$776,$A17,СВЦЭМ!$B$33:$B$776,X$11)+'СЕТ СН'!$F$12+СВЦЭМ!$D$10+'СЕТ СН'!$F$6-'СЕТ СН'!$F$22</f>
        <v>920.39973810000004</v>
      </c>
      <c r="Y17" s="36">
        <f>SUMIFS(СВЦЭМ!$C$33:$C$776,СВЦЭМ!$A$33:$A$776,$A17,СВЦЭМ!$B$33:$B$776,Y$11)+'СЕТ СН'!$F$12+СВЦЭМ!$D$10+'СЕТ СН'!$F$6-'СЕТ СН'!$F$22</f>
        <v>945.98364388000005</v>
      </c>
    </row>
    <row r="18" spans="1:25" ht="15.75" x14ac:dyDescent="0.2">
      <c r="A18" s="35">
        <f t="shared" si="0"/>
        <v>44142</v>
      </c>
      <c r="B18" s="36">
        <f>SUMIFS(СВЦЭМ!$C$33:$C$776,СВЦЭМ!$A$33:$A$776,$A18,СВЦЭМ!$B$33:$B$776,B$11)+'СЕТ СН'!$F$12+СВЦЭМ!$D$10+'СЕТ СН'!$F$6-'СЕТ СН'!$F$22</f>
        <v>949.24486174000003</v>
      </c>
      <c r="C18" s="36">
        <f>SUMIFS(СВЦЭМ!$C$33:$C$776,СВЦЭМ!$A$33:$A$776,$A18,СВЦЭМ!$B$33:$B$776,C$11)+'СЕТ СН'!$F$12+СВЦЭМ!$D$10+'СЕТ СН'!$F$6-'СЕТ СН'!$F$22</f>
        <v>1020.02766848</v>
      </c>
      <c r="D18" s="36">
        <f>SUMIFS(СВЦЭМ!$C$33:$C$776,СВЦЭМ!$A$33:$A$776,$A18,СВЦЭМ!$B$33:$B$776,D$11)+'СЕТ СН'!$F$12+СВЦЭМ!$D$10+'СЕТ СН'!$F$6-'СЕТ СН'!$F$22</f>
        <v>1084.53821408</v>
      </c>
      <c r="E18" s="36">
        <f>SUMIFS(СВЦЭМ!$C$33:$C$776,СВЦЭМ!$A$33:$A$776,$A18,СВЦЭМ!$B$33:$B$776,E$11)+'СЕТ СН'!$F$12+СВЦЭМ!$D$10+'СЕТ СН'!$F$6-'СЕТ СН'!$F$22</f>
        <v>1096.7431328</v>
      </c>
      <c r="F18" s="36">
        <f>SUMIFS(СВЦЭМ!$C$33:$C$776,СВЦЭМ!$A$33:$A$776,$A18,СВЦЭМ!$B$33:$B$776,F$11)+'СЕТ СН'!$F$12+СВЦЭМ!$D$10+'СЕТ СН'!$F$6-'СЕТ СН'!$F$22</f>
        <v>1088.24810991</v>
      </c>
      <c r="G18" s="36">
        <f>SUMIFS(СВЦЭМ!$C$33:$C$776,СВЦЭМ!$A$33:$A$776,$A18,СВЦЭМ!$B$33:$B$776,G$11)+'СЕТ СН'!$F$12+СВЦЭМ!$D$10+'СЕТ СН'!$F$6-'СЕТ СН'!$F$22</f>
        <v>1076.8554159099999</v>
      </c>
      <c r="H18" s="36">
        <f>SUMIFS(СВЦЭМ!$C$33:$C$776,СВЦЭМ!$A$33:$A$776,$A18,СВЦЭМ!$B$33:$B$776,H$11)+'СЕТ СН'!$F$12+СВЦЭМ!$D$10+'СЕТ СН'!$F$6-'СЕТ СН'!$F$22</f>
        <v>1060.47756454</v>
      </c>
      <c r="I18" s="36">
        <f>SUMIFS(СВЦЭМ!$C$33:$C$776,СВЦЭМ!$A$33:$A$776,$A18,СВЦЭМ!$B$33:$B$776,I$11)+'СЕТ СН'!$F$12+СВЦЭМ!$D$10+'СЕТ СН'!$F$6-'СЕТ СН'!$F$22</f>
        <v>1013.83706886</v>
      </c>
      <c r="J18" s="36">
        <f>SUMIFS(СВЦЭМ!$C$33:$C$776,СВЦЭМ!$A$33:$A$776,$A18,СВЦЭМ!$B$33:$B$776,J$11)+'СЕТ СН'!$F$12+СВЦЭМ!$D$10+'СЕТ СН'!$F$6-'СЕТ СН'!$F$22</f>
        <v>976.21466382999995</v>
      </c>
      <c r="K18" s="36">
        <f>SUMIFS(СВЦЭМ!$C$33:$C$776,СВЦЭМ!$A$33:$A$776,$A18,СВЦЭМ!$B$33:$B$776,K$11)+'СЕТ СН'!$F$12+СВЦЭМ!$D$10+'СЕТ СН'!$F$6-'СЕТ СН'!$F$22</f>
        <v>952.60948023000003</v>
      </c>
      <c r="L18" s="36">
        <f>SUMIFS(СВЦЭМ!$C$33:$C$776,СВЦЭМ!$A$33:$A$776,$A18,СВЦЭМ!$B$33:$B$776,L$11)+'СЕТ СН'!$F$12+СВЦЭМ!$D$10+'СЕТ СН'!$F$6-'СЕТ СН'!$F$22</f>
        <v>924.80933889999994</v>
      </c>
      <c r="M18" s="36">
        <f>SUMIFS(СВЦЭМ!$C$33:$C$776,СВЦЭМ!$A$33:$A$776,$A18,СВЦЭМ!$B$33:$B$776,M$11)+'СЕТ СН'!$F$12+СВЦЭМ!$D$10+'СЕТ СН'!$F$6-'СЕТ СН'!$F$22</f>
        <v>884.01096553000002</v>
      </c>
      <c r="N18" s="36">
        <f>SUMIFS(СВЦЭМ!$C$33:$C$776,СВЦЭМ!$A$33:$A$776,$A18,СВЦЭМ!$B$33:$B$776,N$11)+'СЕТ СН'!$F$12+СВЦЭМ!$D$10+'СЕТ СН'!$F$6-'СЕТ СН'!$F$22</f>
        <v>868.10204386999999</v>
      </c>
      <c r="O18" s="36">
        <f>SUMIFS(СВЦЭМ!$C$33:$C$776,СВЦЭМ!$A$33:$A$776,$A18,СВЦЭМ!$B$33:$B$776,O$11)+'СЕТ СН'!$F$12+СВЦЭМ!$D$10+'СЕТ СН'!$F$6-'СЕТ СН'!$F$22</f>
        <v>881.19759078000004</v>
      </c>
      <c r="P18" s="36">
        <f>SUMIFS(СВЦЭМ!$C$33:$C$776,СВЦЭМ!$A$33:$A$776,$A18,СВЦЭМ!$B$33:$B$776,P$11)+'СЕТ СН'!$F$12+СВЦЭМ!$D$10+'СЕТ СН'!$F$6-'СЕТ СН'!$F$22</f>
        <v>885.35568431000002</v>
      </c>
      <c r="Q18" s="36">
        <f>SUMIFS(СВЦЭМ!$C$33:$C$776,СВЦЭМ!$A$33:$A$776,$A18,СВЦЭМ!$B$33:$B$776,Q$11)+'СЕТ СН'!$F$12+СВЦЭМ!$D$10+'СЕТ СН'!$F$6-'СЕТ СН'!$F$22</f>
        <v>877.48454877999995</v>
      </c>
      <c r="R18" s="36">
        <f>SUMIFS(СВЦЭМ!$C$33:$C$776,СВЦЭМ!$A$33:$A$776,$A18,СВЦЭМ!$B$33:$B$776,R$11)+'СЕТ СН'!$F$12+СВЦЭМ!$D$10+'СЕТ СН'!$F$6-'СЕТ СН'!$F$22</f>
        <v>865.87411492000001</v>
      </c>
      <c r="S18" s="36">
        <f>SUMIFS(СВЦЭМ!$C$33:$C$776,СВЦЭМ!$A$33:$A$776,$A18,СВЦЭМ!$B$33:$B$776,S$11)+'СЕТ СН'!$F$12+СВЦЭМ!$D$10+'СЕТ СН'!$F$6-'СЕТ СН'!$F$22</f>
        <v>862.85639655</v>
      </c>
      <c r="T18" s="36">
        <f>SUMIFS(СВЦЭМ!$C$33:$C$776,СВЦЭМ!$A$33:$A$776,$A18,СВЦЭМ!$B$33:$B$776,T$11)+'СЕТ СН'!$F$12+СВЦЭМ!$D$10+'СЕТ СН'!$F$6-'СЕТ СН'!$F$22</f>
        <v>841.88800186000003</v>
      </c>
      <c r="U18" s="36">
        <f>SUMIFS(СВЦЭМ!$C$33:$C$776,СВЦЭМ!$A$33:$A$776,$A18,СВЦЭМ!$B$33:$B$776,U$11)+'СЕТ СН'!$F$12+СВЦЭМ!$D$10+'СЕТ СН'!$F$6-'СЕТ СН'!$F$22</f>
        <v>846.35321991000001</v>
      </c>
      <c r="V18" s="36">
        <f>SUMIFS(СВЦЭМ!$C$33:$C$776,СВЦЭМ!$A$33:$A$776,$A18,СВЦЭМ!$B$33:$B$776,V$11)+'СЕТ СН'!$F$12+СВЦЭМ!$D$10+'СЕТ СН'!$F$6-'СЕТ СН'!$F$22</f>
        <v>859.10687925000002</v>
      </c>
      <c r="W18" s="36">
        <f>SUMIFS(СВЦЭМ!$C$33:$C$776,СВЦЭМ!$A$33:$A$776,$A18,СВЦЭМ!$B$33:$B$776,W$11)+'СЕТ СН'!$F$12+СВЦЭМ!$D$10+'СЕТ СН'!$F$6-'СЕТ СН'!$F$22</f>
        <v>867.51067831</v>
      </c>
      <c r="X18" s="36">
        <f>SUMIFS(СВЦЭМ!$C$33:$C$776,СВЦЭМ!$A$33:$A$776,$A18,СВЦЭМ!$B$33:$B$776,X$11)+'СЕТ СН'!$F$12+СВЦЭМ!$D$10+'СЕТ СН'!$F$6-'СЕТ СН'!$F$22</f>
        <v>876.95847961000004</v>
      </c>
      <c r="Y18" s="36">
        <f>SUMIFS(СВЦЭМ!$C$33:$C$776,СВЦЭМ!$A$33:$A$776,$A18,СВЦЭМ!$B$33:$B$776,Y$11)+'СЕТ СН'!$F$12+СВЦЭМ!$D$10+'СЕТ СН'!$F$6-'СЕТ СН'!$F$22</f>
        <v>907.95645032000004</v>
      </c>
    </row>
    <row r="19" spans="1:25" ht="15.75" x14ac:dyDescent="0.2">
      <c r="A19" s="35">
        <f t="shared" si="0"/>
        <v>44143</v>
      </c>
      <c r="B19" s="36">
        <f>SUMIFS(СВЦЭМ!$C$33:$C$776,СВЦЭМ!$A$33:$A$776,$A19,СВЦЭМ!$B$33:$B$776,B$11)+'СЕТ СН'!$F$12+СВЦЭМ!$D$10+'СЕТ СН'!$F$6-'СЕТ СН'!$F$22</f>
        <v>952.52436682999996</v>
      </c>
      <c r="C19" s="36">
        <f>SUMIFS(СВЦЭМ!$C$33:$C$776,СВЦЭМ!$A$33:$A$776,$A19,СВЦЭМ!$B$33:$B$776,C$11)+'СЕТ СН'!$F$12+СВЦЭМ!$D$10+'СЕТ СН'!$F$6-'СЕТ СН'!$F$22</f>
        <v>1034.06852875</v>
      </c>
      <c r="D19" s="36">
        <f>SUMIFS(СВЦЭМ!$C$33:$C$776,СВЦЭМ!$A$33:$A$776,$A19,СВЦЭМ!$B$33:$B$776,D$11)+'СЕТ СН'!$F$12+СВЦЭМ!$D$10+'СЕТ СН'!$F$6-'СЕТ СН'!$F$22</f>
        <v>1098.0450776100001</v>
      </c>
      <c r="E19" s="36">
        <f>SUMIFS(СВЦЭМ!$C$33:$C$776,СВЦЭМ!$A$33:$A$776,$A19,СВЦЭМ!$B$33:$B$776,E$11)+'СЕТ СН'!$F$12+СВЦЭМ!$D$10+'СЕТ СН'!$F$6-'СЕТ СН'!$F$22</f>
        <v>1111.90002114</v>
      </c>
      <c r="F19" s="36">
        <f>SUMIFS(СВЦЭМ!$C$33:$C$776,СВЦЭМ!$A$33:$A$776,$A19,СВЦЭМ!$B$33:$B$776,F$11)+'СЕТ СН'!$F$12+СВЦЭМ!$D$10+'СЕТ СН'!$F$6-'СЕТ СН'!$F$22</f>
        <v>1108.3074089199999</v>
      </c>
      <c r="G19" s="36">
        <f>SUMIFS(СВЦЭМ!$C$33:$C$776,СВЦЭМ!$A$33:$A$776,$A19,СВЦЭМ!$B$33:$B$776,G$11)+'СЕТ СН'!$F$12+СВЦЭМ!$D$10+'СЕТ СН'!$F$6-'СЕТ СН'!$F$22</f>
        <v>1107.0166855499999</v>
      </c>
      <c r="H19" s="36">
        <f>SUMIFS(СВЦЭМ!$C$33:$C$776,СВЦЭМ!$A$33:$A$776,$A19,СВЦЭМ!$B$33:$B$776,H$11)+'СЕТ СН'!$F$12+СВЦЭМ!$D$10+'СЕТ СН'!$F$6-'СЕТ СН'!$F$22</f>
        <v>1090.7021611999999</v>
      </c>
      <c r="I19" s="36">
        <f>SUMIFS(СВЦЭМ!$C$33:$C$776,СВЦЭМ!$A$33:$A$776,$A19,СВЦЭМ!$B$33:$B$776,I$11)+'СЕТ СН'!$F$12+СВЦЭМ!$D$10+'СЕТ СН'!$F$6-'СЕТ СН'!$F$22</f>
        <v>1059.4601989099999</v>
      </c>
      <c r="J19" s="36">
        <f>SUMIFS(СВЦЭМ!$C$33:$C$776,СВЦЭМ!$A$33:$A$776,$A19,СВЦЭМ!$B$33:$B$776,J$11)+'СЕТ СН'!$F$12+СВЦЭМ!$D$10+'СЕТ СН'!$F$6-'СЕТ СН'!$F$22</f>
        <v>1017.99285033</v>
      </c>
      <c r="K19" s="36">
        <f>SUMIFS(СВЦЭМ!$C$33:$C$776,СВЦЭМ!$A$33:$A$776,$A19,СВЦЭМ!$B$33:$B$776,K$11)+'СЕТ СН'!$F$12+СВЦЭМ!$D$10+'СЕТ СН'!$F$6-'СЕТ СН'!$F$22</f>
        <v>980.65942938000001</v>
      </c>
      <c r="L19" s="36">
        <f>SUMIFS(СВЦЭМ!$C$33:$C$776,СВЦЭМ!$A$33:$A$776,$A19,СВЦЭМ!$B$33:$B$776,L$11)+'СЕТ СН'!$F$12+СВЦЭМ!$D$10+'СЕТ СН'!$F$6-'СЕТ СН'!$F$22</f>
        <v>933.49439665</v>
      </c>
      <c r="M19" s="36">
        <f>SUMIFS(СВЦЭМ!$C$33:$C$776,СВЦЭМ!$A$33:$A$776,$A19,СВЦЭМ!$B$33:$B$776,M$11)+'СЕТ СН'!$F$12+СВЦЭМ!$D$10+'СЕТ СН'!$F$6-'СЕТ СН'!$F$22</f>
        <v>896.84318194000002</v>
      </c>
      <c r="N19" s="36">
        <f>SUMIFS(СВЦЭМ!$C$33:$C$776,СВЦЭМ!$A$33:$A$776,$A19,СВЦЭМ!$B$33:$B$776,N$11)+'СЕТ СН'!$F$12+СВЦЭМ!$D$10+'СЕТ СН'!$F$6-'СЕТ СН'!$F$22</f>
        <v>890.67913263000003</v>
      </c>
      <c r="O19" s="36">
        <f>SUMIFS(СВЦЭМ!$C$33:$C$776,СВЦЭМ!$A$33:$A$776,$A19,СВЦЭМ!$B$33:$B$776,O$11)+'СЕТ СН'!$F$12+СВЦЭМ!$D$10+'СЕТ СН'!$F$6-'СЕТ СН'!$F$22</f>
        <v>897.87552765999999</v>
      </c>
      <c r="P19" s="36">
        <f>SUMIFS(СВЦЭМ!$C$33:$C$776,СВЦЭМ!$A$33:$A$776,$A19,СВЦЭМ!$B$33:$B$776,P$11)+'СЕТ СН'!$F$12+СВЦЭМ!$D$10+'СЕТ СН'!$F$6-'СЕТ СН'!$F$22</f>
        <v>907.22198959000002</v>
      </c>
      <c r="Q19" s="36">
        <f>SUMIFS(СВЦЭМ!$C$33:$C$776,СВЦЭМ!$A$33:$A$776,$A19,СВЦЭМ!$B$33:$B$776,Q$11)+'СЕТ СН'!$F$12+СВЦЭМ!$D$10+'СЕТ СН'!$F$6-'СЕТ СН'!$F$22</f>
        <v>914.18145559000004</v>
      </c>
      <c r="R19" s="36">
        <f>SUMIFS(СВЦЭМ!$C$33:$C$776,СВЦЭМ!$A$33:$A$776,$A19,СВЦЭМ!$B$33:$B$776,R$11)+'СЕТ СН'!$F$12+СВЦЭМ!$D$10+'СЕТ СН'!$F$6-'СЕТ СН'!$F$22</f>
        <v>903.36572987</v>
      </c>
      <c r="S19" s="36">
        <f>SUMIFS(СВЦЭМ!$C$33:$C$776,СВЦЭМ!$A$33:$A$776,$A19,СВЦЭМ!$B$33:$B$776,S$11)+'СЕТ СН'!$F$12+СВЦЭМ!$D$10+'СЕТ СН'!$F$6-'СЕТ СН'!$F$22</f>
        <v>881.50207755999998</v>
      </c>
      <c r="T19" s="36">
        <f>SUMIFS(СВЦЭМ!$C$33:$C$776,СВЦЭМ!$A$33:$A$776,$A19,СВЦЭМ!$B$33:$B$776,T$11)+'СЕТ СН'!$F$12+СВЦЭМ!$D$10+'СЕТ СН'!$F$6-'СЕТ СН'!$F$22</f>
        <v>867.31450528999994</v>
      </c>
      <c r="U19" s="36">
        <f>SUMIFS(СВЦЭМ!$C$33:$C$776,СВЦЭМ!$A$33:$A$776,$A19,СВЦЭМ!$B$33:$B$776,U$11)+'СЕТ СН'!$F$12+СВЦЭМ!$D$10+'СЕТ СН'!$F$6-'СЕТ СН'!$F$22</f>
        <v>863.08781883999995</v>
      </c>
      <c r="V19" s="36">
        <f>SUMIFS(СВЦЭМ!$C$33:$C$776,СВЦЭМ!$A$33:$A$776,$A19,СВЦЭМ!$B$33:$B$776,V$11)+'СЕТ СН'!$F$12+СВЦЭМ!$D$10+'СЕТ СН'!$F$6-'СЕТ СН'!$F$22</f>
        <v>878.79785173000005</v>
      </c>
      <c r="W19" s="36">
        <f>SUMIFS(СВЦЭМ!$C$33:$C$776,СВЦЭМ!$A$33:$A$776,$A19,СВЦЭМ!$B$33:$B$776,W$11)+'СЕТ СН'!$F$12+СВЦЭМ!$D$10+'СЕТ СН'!$F$6-'СЕТ СН'!$F$22</f>
        <v>893.67690931000004</v>
      </c>
      <c r="X19" s="36">
        <f>SUMIFS(СВЦЭМ!$C$33:$C$776,СВЦЭМ!$A$33:$A$776,$A19,СВЦЭМ!$B$33:$B$776,X$11)+'СЕТ СН'!$F$12+СВЦЭМ!$D$10+'СЕТ СН'!$F$6-'СЕТ СН'!$F$22</f>
        <v>900.98309062999999</v>
      </c>
      <c r="Y19" s="36">
        <f>SUMIFS(СВЦЭМ!$C$33:$C$776,СВЦЭМ!$A$33:$A$776,$A19,СВЦЭМ!$B$33:$B$776,Y$11)+'СЕТ СН'!$F$12+СВЦЭМ!$D$10+'СЕТ СН'!$F$6-'СЕТ СН'!$F$22</f>
        <v>908.18847868</v>
      </c>
    </row>
    <row r="20" spans="1:25" ht="15.75" x14ac:dyDescent="0.2">
      <c r="A20" s="35">
        <f t="shared" si="0"/>
        <v>44144</v>
      </c>
      <c r="B20" s="36">
        <f>SUMIFS(СВЦЭМ!$C$33:$C$776,СВЦЭМ!$A$33:$A$776,$A20,СВЦЭМ!$B$33:$B$776,B$11)+'СЕТ СН'!$F$12+СВЦЭМ!$D$10+'СЕТ СН'!$F$6-'СЕТ СН'!$F$22</f>
        <v>883.20475337000005</v>
      </c>
      <c r="C20" s="36">
        <f>SUMIFS(СВЦЭМ!$C$33:$C$776,СВЦЭМ!$A$33:$A$776,$A20,СВЦЭМ!$B$33:$B$776,C$11)+'СЕТ СН'!$F$12+СВЦЭМ!$D$10+'СЕТ СН'!$F$6-'СЕТ СН'!$F$22</f>
        <v>901.95933061999995</v>
      </c>
      <c r="D20" s="36">
        <f>SUMIFS(СВЦЭМ!$C$33:$C$776,СВЦЭМ!$A$33:$A$776,$A20,СВЦЭМ!$B$33:$B$776,D$11)+'СЕТ СН'!$F$12+СВЦЭМ!$D$10+'СЕТ СН'!$F$6-'СЕТ СН'!$F$22</f>
        <v>970.90948905000005</v>
      </c>
      <c r="E20" s="36">
        <f>SUMIFS(СВЦЭМ!$C$33:$C$776,СВЦЭМ!$A$33:$A$776,$A20,СВЦЭМ!$B$33:$B$776,E$11)+'СЕТ СН'!$F$12+СВЦЭМ!$D$10+'СЕТ СН'!$F$6-'СЕТ СН'!$F$22</f>
        <v>978.04507572</v>
      </c>
      <c r="F20" s="36">
        <f>SUMIFS(СВЦЭМ!$C$33:$C$776,СВЦЭМ!$A$33:$A$776,$A20,СВЦЭМ!$B$33:$B$776,F$11)+'СЕТ СН'!$F$12+СВЦЭМ!$D$10+'СЕТ СН'!$F$6-'СЕТ СН'!$F$22</f>
        <v>974.04441491</v>
      </c>
      <c r="G20" s="36">
        <f>SUMIFS(СВЦЭМ!$C$33:$C$776,СВЦЭМ!$A$33:$A$776,$A20,СВЦЭМ!$B$33:$B$776,G$11)+'СЕТ СН'!$F$12+СВЦЭМ!$D$10+'СЕТ СН'!$F$6-'СЕТ СН'!$F$22</f>
        <v>990.23267779000003</v>
      </c>
      <c r="H20" s="36">
        <f>SUMIFS(СВЦЭМ!$C$33:$C$776,СВЦЭМ!$A$33:$A$776,$A20,СВЦЭМ!$B$33:$B$776,H$11)+'СЕТ СН'!$F$12+СВЦЭМ!$D$10+'СЕТ СН'!$F$6-'СЕТ СН'!$F$22</f>
        <v>1022.65755687</v>
      </c>
      <c r="I20" s="36">
        <f>SUMIFS(СВЦЭМ!$C$33:$C$776,СВЦЭМ!$A$33:$A$776,$A20,СВЦЭМ!$B$33:$B$776,I$11)+'СЕТ СН'!$F$12+СВЦЭМ!$D$10+'СЕТ СН'!$F$6-'СЕТ СН'!$F$22</f>
        <v>1047.6247157</v>
      </c>
      <c r="J20" s="36">
        <f>SUMIFS(СВЦЭМ!$C$33:$C$776,СВЦЭМ!$A$33:$A$776,$A20,СВЦЭМ!$B$33:$B$776,J$11)+'СЕТ СН'!$F$12+СВЦЭМ!$D$10+'СЕТ СН'!$F$6-'СЕТ СН'!$F$22</f>
        <v>1034.38540782</v>
      </c>
      <c r="K20" s="36">
        <f>SUMIFS(СВЦЭМ!$C$33:$C$776,СВЦЭМ!$A$33:$A$776,$A20,СВЦЭМ!$B$33:$B$776,K$11)+'СЕТ СН'!$F$12+СВЦЭМ!$D$10+'СЕТ СН'!$F$6-'СЕТ СН'!$F$22</f>
        <v>1030.7870520199999</v>
      </c>
      <c r="L20" s="36">
        <f>SUMIFS(СВЦЭМ!$C$33:$C$776,СВЦЭМ!$A$33:$A$776,$A20,СВЦЭМ!$B$33:$B$776,L$11)+'СЕТ СН'!$F$12+СВЦЭМ!$D$10+'СЕТ СН'!$F$6-'СЕТ СН'!$F$22</f>
        <v>990.54054659999997</v>
      </c>
      <c r="M20" s="36">
        <f>SUMIFS(СВЦЭМ!$C$33:$C$776,СВЦЭМ!$A$33:$A$776,$A20,СВЦЭМ!$B$33:$B$776,M$11)+'СЕТ СН'!$F$12+СВЦЭМ!$D$10+'СЕТ СН'!$F$6-'СЕТ СН'!$F$22</f>
        <v>952.82876066999995</v>
      </c>
      <c r="N20" s="36">
        <f>SUMIFS(СВЦЭМ!$C$33:$C$776,СВЦЭМ!$A$33:$A$776,$A20,СВЦЭМ!$B$33:$B$776,N$11)+'СЕТ СН'!$F$12+СВЦЭМ!$D$10+'СЕТ СН'!$F$6-'СЕТ СН'!$F$22</f>
        <v>948.85386590999997</v>
      </c>
      <c r="O20" s="36">
        <f>SUMIFS(СВЦЭМ!$C$33:$C$776,СВЦЭМ!$A$33:$A$776,$A20,СВЦЭМ!$B$33:$B$776,O$11)+'СЕТ СН'!$F$12+СВЦЭМ!$D$10+'СЕТ СН'!$F$6-'СЕТ СН'!$F$22</f>
        <v>959.73447854999995</v>
      </c>
      <c r="P20" s="36">
        <f>SUMIFS(СВЦЭМ!$C$33:$C$776,СВЦЭМ!$A$33:$A$776,$A20,СВЦЭМ!$B$33:$B$776,P$11)+'СЕТ СН'!$F$12+СВЦЭМ!$D$10+'СЕТ СН'!$F$6-'СЕТ СН'!$F$22</f>
        <v>963.65671969000005</v>
      </c>
      <c r="Q20" s="36">
        <f>SUMIFS(СВЦЭМ!$C$33:$C$776,СВЦЭМ!$A$33:$A$776,$A20,СВЦЭМ!$B$33:$B$776,Q$11)+'СЕТ СН'!$F$12+СВЦЭМ!$D$10+'СЕТ СН'!$F$6-'СЕТ СН'!$F$22</f>
        <v>962.65698333</v>
      </c>
      <c r="R20" s="36">
        <f>SUMIFS(СВЦЭМ!$C$33:$C$776,СВЦЭМ!$A$33:$A$776,$A20,СВЦЭМ!$B$33:$B$776,R$11)+'СЕТ СН'!$F$12+СВЦЭМ!$D$10+'СЕТ СН'!$F$6-'СЕТ СН'!$F$22</f>
        <v>956.75702910999996</v>
      </c>
      <c r="S20" s="36">
        <f>SUMIFS(СВЦЭМ!$C$33:$C$776,СВЦЭМ!$A$33:$A$776,$A20,СВЦЭМ!$B$33:$B$776,S$11)+'СЕТ СН'!$F$12+СВЦЭМ!$D$10+'СЕТ СН'!$F$6-'СЕТ СН'!$F$22</f>
        <v>955.07067224000002</v>
      </c>
      <c r="T20" s="36">
        <f>SUMIFS(СВЦЭМ!$C$33:$C$776,СВЦЭМ!$A$33:$A$776,$A20,СВЦЭМ!$B$33:$B$776,T$11)+'СЕТ СН'!$F$12+СВЦЭМ!$D$10+'СЕТ СН'!$F$6-'СЕТ СН'!$F$22</f>
        <v>942.71665714999995</v>
      </c>
      <c r="U20" s="36">
        <f>SUMIFS(СВЦЭМ!$C$33:$C$776,СВЦЭМ!$A$33:$A$776,$A20,СВЦЭМ!$B$33:$B$776,U$11)+'СЕТ СН'!$F$12+СВЦЭМ!$D$10+'СЕТ СН'!$F$6-'СЕТ СН'!$F$22</f>
        <v>934.14322375999996</v>
      </c>
      <c r="V20" s="36">
        <f>SUMIFS(СВЦЭМ!$C$33:$C$776,СВЦЭМ!$A$33:$A$776,$A20,СВЦЭМ!$B$33:$B$776,V$11)+'СЕТ СН'!$F$12+СВЦЭМ!$D$10+'СЕТ СН'!$F$6-'СЕТ СН'!$F$22</f>
        <v>930.41993301000002</v>
      </c>
      <c r="W20" s="36">
        <f>SUMIFS(СВЦЭМ!$C$33:$C$776,СВЦЭМ!$A$33:$A$776,$A20,СВЦЭМ!$B$33:$B$776,W$11)+'СЕТ СН'!$F$12+СВЦЭМ!$D$10+'СЕТ СН'!$F$6-'СЕТ СН'!$F$22</f>
        <v>947.51771645999997</v>
      </c>
      <c r="X20" s="36">
        <f>SUMIFS(СВЦЭМ!$C$33:$C$776,СВЦЭМ!$A$33:$A$776,$A20,СВЦЭМ!$B$33:$B$776,X$11)+'СЕТ СН'!$F$12+СВЦЭМ!$D$10+'СЕТ СН'!$F$6-'СЕТ СН'!$F$22</f>
        <v>979.40705004999995</v>
      </c>
      <c r="Y20" s="36">
        <f>SUMIFS(СВЦЭМ!$C$33:$C$776,СВЦЭМ!$A$33:$A$776,$A20,СВЦЭМ!$B$33:$B$776,Y$11)+'СЕТ СН'!$F$12+СВЦЭМ!$D$10+'СЕТ СН'!$F$6-'СЕТ СН'!$F$22</f>
        <v>1007.98705483</v>
      </c>
    </row>
    <row r="21" spans="1:25" ht="15.75" x14ac:dyDescent="0.2">
      <c r="A21" s="35">
        <f t="shared" si="0"/>
        <v>44145</v>
      </c>
      <c r="B21" s="36">
        <f>SUMIFS(СВЦЭМ!$C$33:$C$776,СВЦЭМ!$A$33:$A$776,$A21,СВЦЭМ!$B$33:$B$776,B$11)+'СЕТ СН'!$F$12+СВЦЭМ!$D$10+'СЕТ СН'!$F$6-'СЕТ СН'!$F$22</f>
        <v>922.10391876999995</v>
      </c>
      <c r="C21" s="36">
        <f>SUMIFS(СВЦЭМ!$C$33:$C$776,СВЦЭМ!$A$33:$A$776,$A21,СВЦЭМ!$B$33:$B$776,C$11)+'СЕТ СН'!$F$12+СВЦЭМ!$D$10+'СЕТ СН'!$F$6-'СЕТ СН'!$F$22</f>
        <v>1015.4750473299999</v>
      </c>
      <c r="D21" s="36">
        <f>SUMIFS(СВЦЭМ!$C$33:$C$776,СВЦЭМ!$A$33:$A$776,$A21,СВЦЭМ!$B$33:$B$776,D$11)+'СЕТ СН'!$F$12+СВЦЭМ!$D$10+'СЕТ СН'!$F$6-'СЕТ СН'!$F$22</f>
        <v>1051.6193252199998</v>
      </c>
      <c r="E21" s="36">
        <f>SUMIFS(СВЦЭМ!$C$33:$C$776,СВЦЭМ!$A$33:$A$776,$A21,СВЦЭМ!$B$33:$B$776,E$11)+'СЕТ СН'!$F$12+СВЦЭМ!$D$10+'СЕТ СН'!$F$6-'СЕТ СН'!$F$22</f>
        <v>1054.9922191199998</v>
      </c>
      <c r="F21" s="36">
        <f>SUMIFS(СВЦЭМ!$C$33:$C$776,СВЦЭМ!$A$33:$A$776,$A21,СВЦЭМ!$B$33:$B$776,F$11)+'СЕТ СН'!$F$12+СВЦЭМ!$D$10+'СЕТ СН'!$F$6-'СЕТ СН'!$F$22</f>
        <v>1057.92684113</v>
      </c>
      <c r="G21" s="36">
        <f>SUMIFS(СВЦЭМ!$C$33:$C$776,СВЦЭМ!$A$33:$A$776,$A21,СВЦЭМ!$B$33:$B$776,G$11)+'СЕТ СН'!$F$12+СВЦЭМ!$D$10+'СЕТ СН'!$F$6-'СЕТ СН'!$F$22</f>
        <v>1061.5575292599999</v>
      </c>
      <c r="H21" s="36">
        <f>SUMIFS(СВЦЭМ!$C$33:$C$776,СВЦЭМ!$A$33:$A$776,$A21,СВЦЭМ!$B$33:$B$776,H$11)+'СЕТ СН'!$F$12+СВЦЭМ!$D$10+'СЕТ СН'!$F$6-'СЕТ СН'!$F$22</f>
        <v>1035.7249181</v>
      </c>
      <c r="I21" s="36">
        <f>SUMIFS(СВЦЭМ!$C$33:$C$776,СВЦЭМ!$A$33:$A$776,$A21,СВЦЭМ!$B$33:$B$776,I$11)+'СЕТ СН'!$F$12+СВЦЭМ!$D$10+'СЕТ СН'!$F$6-'СЕТ СН'!$F$22</f>
        <v>991.48280475000001</v>
      </c>
      <c r="J21" s="36">
        <f>SUMIFS(СВЦЭМ!$C$33:$C$776,СВЦЭМ!$A$33:$A$776,$A21,СВЦЭМ!$B$33:$B$776,J$11)+'СЕТ СН'!$F$12+СВЦЭМ!$D$10+'СЕТ СН'!$F$6-'СЕТ СН'!$F$22</f>
        <v>975.52309577999995</v>
      </c>
      <c r="K21" s="36">
        <f>SUMIFS(СВЦЭМ!$C$33:$C$776,СВЦЭМ!$A$33:$A$776,$A21,СВЦЭМ!$B$33:$B$776,K$11)+'СЕТ СН'!$F$12+СВЦЭМ!$D$10+'СЕТ СН'!$F$6-'СЕТ СН'!$F$22</f>
        <v>979.08859802999996</v>
      </c>
      <c r="L21" s="36">
        <f>SUMIFS(СВЦЭМ!$C$33:$C$776,СВЦЭМ!$A$33:$A$776,$A21,СВЦЭМ!$B$33:$B$776,L$11)+'СЕТ СН'!$F$12+СВЦЭМ!$D$10+'СЕТ СН'!$F$6-'СЕТ СН'!$F$22</f>
        <v>943.93532618999996</v>
      </c>
      <c r="M21" s="36">
        <f>SUMIFS(СВЦЭМ!$C$33:$C$776,СВЦЭМ!$A$33:$A$776,$A21,СВЦЭМ!$B$33:$B$776,M$11)+'СЕТ СН'!$F$12+СВЦЭМ!$D$10+'СЕТ СН'!$F$6-'СЕТ СН'!$F$22</f>
        <v>902.81450998000003</v>
      </c>
      <c r="N21" s="36">
        <f>SUMIFS(СВЦЭМ!$C$33:$C$776,СВЦЭМ!$A$33:$A$776,$A21,СВЦЭМ!$B$33:$B$776,N$11)+'СЕТ СН'!$F$12+СВЦЭМ!$D$10+'СЕТ СН'!$F$6-'СЕТ СН'!$F$22</f>
        <v>897.33890556999995</v>
      </c>
      <c r="O21" s="36">
        <f>SUMIFS(СВЦЭМ!$C$33:$C$776,СВЦЭМ!$A$33:$A$776,$A21,СВЦЭМ!$B$33:$B$776,O$11)+'СЕТ СН'!$F$12+СВЦЭМ!$D$10+'СЕТ СН'!$F$6-'СЕТ СН'!$F$22</f>
        <v>903.55994931999999</v>
      </c>
      <c r="P21" s="36">
        <f>SUMIFS(СВЦЭМ!$C$33:$C$776,СВЦЭМ!$A$33:$A$776,$A21,СВЦЭМ!$B$33:$B$776,P$11)+'СЕТ СН'!$F$12+СВЦЭМ!$D$10+'СЕТ СН'!$F$6-'СЕТ СН'!$F$22</f>
        <v>907.53899292999995</v>
      </c>
      <c r="Q21" s="36">
        <f>SUMIFS(СВЦЭМ!$C$33:$C$776,СВЦЭМ!$A$33:$A$776,$A21,СВЦЭМ!$B$33:$B$776,Q$11)+'СЕТ СН'!$F$12+СВЦЭМ!$D$10+'СЕТ СН'!$F$6-'СЕТ СН'!$F$22</f>
        <v>906.33561165000003</v>
      </c>
      <c r="R21" s="36">
        <f>SUMIFS(СВЦЭМ!$C$33:$C$776,СВЦЭМ!$A$33:$A$776,$A21,СВЦЭМ!$B$33:$B$776,R$11)+'СЕТ СН'!$F$12+СВЦЭМ!$D$10+'СЕТ СН'!$F$6-'СЕТ СН'!$F$22</f>
        <v>899.75542730999996</v>
      </c>
      <c r="S21" s="36">
        <f>SUMIFS(СВЦЭМ!$C$33:$C$776,СВЦЭМ!$A$33:$A$776,$A21,СВЦЭМ!$B$33:$B$776,S$11)+'СЕТ СН'!$F$12+СВЦЭМ!$D$10+'СЕТ СН'!$F$6-'СЕТ СН'!$F$22</f>
        <v>889.06585202999997</v>
      </c>
      <c r="T21" s="36">
        <f>SUMIFS(СВЦЭМ!$C$33:$C$776,СВЦЭМ!$A$33:$A$776,$A21,СВЦЭМ!$B$33:$B$776,T$11)+'СЕТ СН'!$F$12+СВЦЭМ!$D$10+'СЕТ СН'!$F$6-'СЕТ СН'!$F$22</f>
        <v>901.56261899000003</v>
      </c>
      <c r="U21" s="36">
        <f>SUMIFS(СВЦЭМ!$C$33:$C$776,СВЦЭМ!$A$33:$A$776,$A21,СВЦЭМ!$B$33:$B$776,U$11)+'СЕТ СН'!$F$12+СВЦЭМ!$D$10+'СЕТ СН'!$F$6-'СЕТ СН'!$F$22</f>
        <v>909.07034770999996</v>
      </c>
      <c r="V21" s="36">
        <f>SUMIFS(СВЦЭМ!$C$33:$C$776,СВЦЭМ!$A$33:$A$776,$A21,СВЦЭМ!$B$33:$B$776,V$11)+'СЕТ СН'!$F$12+СВЦЭМ!$D$10+'СЕТ СН'!$F$6-'СЕТ СН'!$F$22</f>
        <v>901.13421538</v>
      </c>
      <c r="W21" s="36">
        <f>SUMIFS(СВЦЭМ!$C$33:$C$776,СВЦЭМ!$A$33:$A$776,$A21,СВЦЭМ!$B$33:$B$776,W$11)+'СЕТ СН'!$F$12+СВЦЭМ!$D$10+'СЕТ СН'!$F$6-'СЕТ СН'!$F$22</f>
        <v>891.42245620999995</v>
      </c>
      <c r="X21" s="36">
        <f>SUMIFS(СВЦЭМ!$C$33:$C$776,СВЦЭМ!$A$33:$A$776,$A21,СВЦЭМ!$B$33:$B$776,X$11)+'СЕТ СН'!$F$12+СВЦЭМ!$D$10+'СЕТ СН'!$F$6-'СЕТ СН'!$F$22</f>
        <v>892.22609497999997</v>
      </c>
      <c r="Y21" s="36">
        <f>SUMIFS(СВЦЭМ!$C$33:$C$776,СВЦЭМ!$A$33:$A$776,$A21,СВЦЭМ!$B$33:$B$776,Y$11)+'СЕТ СН'!$F$12+СВЦЭМ!$D$10+'СЕТ СН'!$F$6-'СЕТ СН'!$F$22</f>
        <v>975.26446782999994</v>
      </c>
    </row>
    <row r="22" spans="1:25" ht="15.75" x14ac:dyDescent="0.2">
      <c r="A22" s="35">
        <f t="shared" si="0"/>
        <v>44146</v>
      </c>
      <c r="B22" s="36">
        <f>SUMIFS(СВЦЭМ!$C$33:$C$776,СВЦЭМ!$A$33:$A$776,$A22,СВЦЭМ!$B$33:$B$776,B$11)+'СЕТ СН'!$F$12+СВЦЭМ!$D$10+'СЕТ СН'!$F$6-'СЕТ СН'!$F$22</f>
        <v>970.05316670000002</v>
      </c>
      <c r="C22" s="36">
        <f>SUMIFS(СВЦЭМ!$C$33:$C$776,СВЦЭМ!$A$33:$A$776,$A22,СВЦЭМ!$B$33:$B$776,C$11)+'СЕТ СН'!$F$12+СВЦЭМ!$D$10+'СЕТ СН'!$F$6-'СЕТ СН'!$F$22</f>
        <v>1023.9374887</v>
      </c>
      <c r="D22" s="36">
        <f>SUMIFS(СВЦЭМ!$C$33:$C$776,СВЦЭМ!$A$33:$A$776,$A22,СВЦЭМ!$B$33:$B$776,D$11)+'СЕТ СН'!$F$12+СВЦЭМ!$D$10+'СЕТ СН'!$F$6-'СЕТ СН'!$F$22</f>
        <v>1086.6846967199999</v>
      </c>
      <c r="E22" s="36">
        <f>SUMIFS(СВЦЭМ!$C$33:$C$776,СВЦЭМ!$A$33:$A$776,$A22,СВЦЭМ!$B$33:$B$776,E$11)+'СЕТ СН'!$F$12+СВЦЭМ!$D$10+'СЕТ СН'!$F$6-'СЕТ СН'!$F$22</f>
        <v>1105.7326191</v>
      </c>
      <c r="F22" s="36">
        <f>SUMIFS(СВЦЭМ!$C$33:$C$776,СВЦЭМ!$A$33:$A$776,$A22,СВЦЭМ!$B$33:$B$776,F$11)+'СЕТ СН'!$F$12+СВЦЭМ!$D$10+'СЕТ СН'!$F$6-'СЕТ СН'!$F$22</f>
        <v>1109.9029874</v>
      </c>
      <c r="G22" s="36">
        <f>SUMIFS(СВЦЭМ!$C$33:$C$776,СВЦЭМ!$A$33:$A$776,$A22,СВЦЭМ!$B$33:$B$776,G$11)+'СЕТ СН'!$F$12+СВЦЭМ!$D$10+'СЕТ СН'!$F$6-'СЕТ СН'!$F$22</f>
        <v>1092.32805171</v>
      </c>
      <c r="H22" s="36">
        <f>SUMIFS(СВЦЭМ!$C$33:$C$776,СВЦЭМ!$A$33:$A$776,$A22,СВЦЭМ!$B$33:$B$776,H$11)+'СЕТ СН'!$F$12+СВЦЭМ!$D$10+'СЕТ СН'!$F$6-'СЕТ СН'!$F$22</f>
        <v>1051.4409600899999</v>
      </c>
      <c r="I22" s="36">
        <f>SUMIFS(СВЦЭМ!$C$33:$C$776,СВЦЭМ!$A$33:$A$776,$A22,СВЦЭМ!$B$33:$B$776,I$11)+'СЕТ СН'!$F$12+СВЦЭМ!$D$10+'СЕТ СН'!$F$6-'СЕТ СН'!$F$22</f>
        <v>1013.52601786</v>
      </c>
      <c r="J22" s="36">
        <f>SUMIFS(СВЦЭМ!$C$33:$C$776,СВЦЭМ!$A$33:$A$776,$A22,СВЦЭМ!$B$33:$B$776,J$11)+'СЕТ СН'!$F$12+СВЦЭМ!$D$10+'СЕТ СН'!$F$6-'СЕТ СН'!$F$22</f>
        <v>993.16707115999998</v>
      </c>
      <c r="K22" s="36">
        <f>SUMIFS(СВЦЭМ!$C$33:$C$776,СВЦЭМ!$A$33:$A$776,$A22,СВЦЭМ!$B$33:$B$776,K$11)+'СЕТ СН'!$F$12+СВЦЭМ!$D$10+'СЕТ СН'!$F$6-'СЕТ СН'!$F$22</f>
        <v>981.45559384000001</v>
      </c>
      <c r="L22" s="36">
        <f>SUMIFS(СВЦЭМ!$C$33:$C$776,СВЦЭМ!$A$33:$A$776,$A22,СВЦЭМ!$B$33:$B$776,L$11)+'СЕТ СН'!$F$12+СВЦЭМ!$D$10+'СЕТ СН'!$F$6-'СЕТ СН'!$F$22</f>
        <v>957.30521167999996</v>
      </c>
      <c r="M22" s="36">
        <f>SUMIFS(СВЦЭМ!$C$33:$C$776,СВЦЭМ!$A$33:$A$776,$A22,СВЦЭМ!$B$33:$B$776,M$11)+'СЕТ СН'!$F$12+СВЦЭМ!$D$10+'СЕТ СН'!$F$6-'СЕТ СН'!$F$22</f>
        <v>926.94864694</v>
      </c>
      <c r="N22" s="36">
        <f>SUMIFS(СВЦЭМ!$C$33:$C$776,СВЦЭМ!$A$33:$A$776,$A22,СВЦЭМ!$B$33:$B$776,N$11)+'СЕТ СН'!$F$12+СВЦЭМ!$D$10+'СЕТ СН'!$F$6-'СЕТ СН'!$F$22</f>
        <v>911.58587248000003</v>
      </c>
      <c r="O22" s="36">
        <f>SUMIFS(СВЦЭМ!$C$33:$C$776,СВЦЭМ!$A$33:$A$776,$A22,СВЦЭМ!$B$33:$B$776,O$11)+'СЕТ СН'!$F$12+СВЦЭМ!$D$10+'СЕТ СН'!$F$6-'СЕТ СН'!$F$22</f>
        <v>917.08945497000002</v>
      </c>
      <c r="P22" s="36">
        <f>SUMIFS(СВЦЭМ!$C$33:$C$776,СВЦЭМ!$A$33:$A$776,$A22,СВЦЭМ!$B$33:$B$776,P$11)+'СЕТ СН'!$F$12+СВЦЭМ!$D$10+'СЕТ СН'!$F$6-'СЕТ СН'!$F$22</f>
        <v>925.18950374999997</v>
      </c>
      <c r="Q22" s="36">
        <f>SUMIFS(СВЦЭМ!$C$33:$C$776,СВЦЭМ!$A$33:$A$776,$A22,СВЦЭМ!$B$33:$B$776,Q$11)+'СЕТ СН'!$F$12+СВЦЭМ!$D$10+'СЕТ СН'!$F$6-'СЕТ СН'!$F$22</f>
        <v>925.11780069999998</v>
      </c>
      <c r="R22" s="36">
        <f>SUMIFS(СВЦЭМ!$C$33:$C$776,СВЦЭМ!$A$33:$A$776,$A22,СВЦЭМ!$B$33:$B$776,R$11)+'СЕТ СН'!$F$12+СВЦЭМ!$D$10+'СЕТ СН'!$F$6-'СЕТ СН'!$F$22</f>
        <v>923.64121053999997</v>
      </c>
      <c r="S22" s="36">
        <f>SUMIFS(СВЦЭМ!$C$33:$C$776,СВЦЭМ!$A$33:$A$776,$A22,СВЦЭМ!$B$33:$B$776,S$11)+'СЕТ СН'!$F$12+СВЦЭМ!$D$10+'СЕТ СН'!$F$6-'СЕТ СН'!$F$22</f>
        <v>918.81581691999997</v>
      </c>
      <c r="T22" s="36">
        <f>SUMIFS(СВЦЭМ!$C$33:$C$776,СВЦЭМ!$A$33:$A$776,$A22,СВЦЭМ!$B$33:$B$776,T$11)+'СЕТ СН'!$F$12+СВЦЭМ!$D$10+'СЕТ СН'!$F$6-'СЕТ СН'!$F$22</f>
        <v>938.28969754000002</v>
      </c>
      <c r="U22" s="36">
        <f>SUMIFS(СВЦЭМ!$C$33:$C$776,СВЦЭМ!$A$33:$A$776,$A22,СВЦЭМ!$B$33:$B$776,U$11)+'СЕТ СН'!$F$12+СВЦЭМ!$D$10+'СЕТ СН'!$F$6-'СЕТ СН'!$F$22</f>
        <v>933.46739444000002</v>
      </c>
      <c r="V22" s="36">
        <f>SUMIFS(СВЦЭМ!$C$33:$C$776,СВЦЭМ!$A$33:$A$776,$A22,СВЦЭМ!$B$33:$B$776,V$11)+'СЕТ СН'!$F$12+СВЦЭМ!$D$10+'СЕТ СН'!$F$6-'СЕТ СН'!$F$22</f>
        <v>921.84105108999995</v>
      </c>
      <c r="W22" s="36">
        <f>SUMIFS(СВЦЭМ!$C$33:$C$776,СВЦЭМ!$A$33:$A$776,$A22,СВЦЭМ!$B$33:$B$776,W$11)+'СЕТ СН'!$F$12+СВЦЭМ!$D$10+'СЕТ СН'!$F$6-'СЕТ СН'!$F$22</f>
        <v>916.36962398000003</v>
      </c>
      <c r="X22" s="36">
        <f>SUMIFS(СВЦЭМ!$C$33:$C$776,СВЦЭМ!$A$33:$A$776,$A22,СВЦЭМ!$B$33:$B$776,X$11)+'СЕТ СН'!$F$12+СВЦЭМ!$D$10+'СЕТ СН'!$F$6-'СЕТ СН'!$F$22</f>
        <v>918.06417883999995</v>
      </c>
      <c r="Y22" s="36">
        <f>SUMIFS(СВЦЭМ!$C$33:$C$776,СВЦЭМ!$A$33:$A$776,$A22,СВЦЭМ!$B$33:$B$776,Y$11)+'СЕТ СН'!$F$12+СВЦЭМ!$D$10+'СЕТ СН'!$F$6-'СЕТ СН'!$F$22</f>
        <v>936.64159858000005</v>
      </c>
    </row>
    <row r="23" spans="1:25" ht="15.75" x14ac:dyDescent="0.2">
      <c r="A23" s="35">
        <f t="shared" si="0"/>
        <v>44147</v>
      </c>
      <c r="B23" s="36">
        <f>SUMIFS(СВЦЭМ!$C$33:$C$776,СВЦЭМ!$A$33:$A$776,$A23,СВЦЭМ!$B$33:$B$776,B$11)+'СЕТ СН'!$F$12+СВЦЭМ!$D$10+'СЕТ СН'!$F$6-'СЕТ СН'!$F$22</f>
        <v>933.31182263000005</v>
      </c>
      <c r="C23" s="36">
        <f>SUMIFS(СВЦЭМ!$C$33:$C$776,СВЦЭМ!$A$33:$A$776,$A23,СВЦЭМ!$B$33:$B$776,C$11)+'СЕТ СН'!$F$12+СВЦЭМ!$D$10+'СЕТ СН'!$F$6-'СЕТ СН'!$F$22</f>
        <v>1013.78073955</v>
      </c>
      <c r="D23" s="36">
        <f>SUMIFS(СВЦЭМ!$C$33:$C$776,СВЦЭМ!$A$33:$A$776,$A23,СВЦЭМ!$B$33:$B$776,D$11)+'СЕТ СН'!$F$12+СВЦЭМ!$D$10+'СЕТ СН'!$F$6-'СЕТ СН'!$F$22</f>
        <v>1057.18797053</v>
      </c>
      <c r="E23" s="36">
        <f>SUMIFS(СВЦЭМ!$C$33:$C$776,СВЦЭМ!$A$33:$A$776,$A23,СВЦЭМ!$B$33:$B$776,E$11)+'СЕТ СН'!$F$12+СВЦЭМ!$D$10+'СЕТ СН'!$F$6-'СЕТ СН'!$F$22</f>
        <v>1071.4696632</v>
      </c>
      <c r="F23" s="36">
        <f>SUMIFS(СВЦЭМ!$C$33:$C$776,СВЦЭМ!$A$33:$A$776,$A23,СВЦЭМ!$B$33:$B$776,F$11)+'СЕТ СН'!$F$12+СВЦЭМ!$D$10+'СЕТ СН'!$F$6-'СЕТ СН'!$F$22</f>
        <v>1073.6652382299999</v>
      </c>
      <c r="G23" s="36">
        <f>SUMIFS(СВЦЭМ!$C$33:$C$776,СВЦЭМ!$A$33:$A$776,$A23,СВЦЭМ!$B$33:$B$776,G$11)+'СЕТ СН'!$F$12+СВЦЭМ!$D$10+'СЕТ СН'!$F$6-'СЕТ СН'!$F$22</f>
        <v>1068.5816219999999</v>
      </c>
      <c r="H23" s="36">
        <f>SUMIFS(СВЦЭМ!$C$33:$C$776,СВЦЭМ!$A$33:$A$776,$A23,СВЦЭМ!$B$33:$B$776,H$11)+'СЕТ СН'!$F$12+СВЦЭМ!$D$10+'СЕТ СН'!$F$6-'СЕТ СН'!$F$22</f>
        <v>1043.85399775</v>
      </c>
      <c r="I23" s="36">
        <f>SUMIFS(СВЦЭМ!$C$33:$C$776,СВЦЭМ!$A$33:$A$776,$A23,СВЦЭМ!$B$33:$B$776,I$11)+'СЕТ СН'!$F$12+СВЦЭМ!$D$10+'СЕТ СН'!$F$6-'СЕТ СН'!$F$22</f>
        <v>1008.53962594</v>
      </c>
      <c r="J23" s="36">
        <f>SUMIFS(СВЦЭМ!$C$33:$C$776,СВЦЭМ!$A$33:$A$776,$A23,СВЦЭМ!$B$33:$B$776,J$11)+'СЕТ СН'!$F$12+СВЦЭМ!$D$10+'СЕТ СН'!$F$6-'СЕТ СН'!$F$22</f>
        <v>1008.02302381</v>
      </c>
      <c r="K23" s="36">
        <f>SUMIFS(СВЦЭМ!$C$33:$C$776,СВЦЭМ!$A$33:$A$776,$A23,СВЦЭМ!$B$33:$B$776,K$11)+'СЕТ СН'!$F$12+СВЦЭМ!$D$10+'СЕТ СН'!$F$6-'СЕТ СН'!$F$22</f>
        <v>999.77247316</v>
      </c>
      <c r="L23" s="36">
        <f>SUMIFS(СВЦЭМ!$C$33:$C$776,СВЦЭМ!$A$33:$A$776,$A23,СВЦЭМ!$B$33:$B$776,L$11)+'СЕТ СН'!$F$12+СВЦЭМ!$D$10+'СЕТ СН'!$F$6-'СЕТ СН'!$F$22</f>
        <v>960.82369351</v>
      </c>
      <c r="M23" s="36">
        <f>SUMIFS(СВЦЭМ!$C$33:$C$776,СВЦЭМ!$A$33:$A$776,$A23,СВЦЭМ!$B$33:$B$776,M$11)+'СЕТ СН'!$F$12+СВЦЭМ!$D$10+'СЕТ СН'!$F$6-'СЕТ СН'!$F$22</f>
        <v>927.29831536999995</v>
      </c>
      <c r="N23" s="36">
        <f>SUMIFS(СВЦЭМ!$C$33:$C$776,СВЦЭМ!$A$33:$A$776,$A23,СВЦЭМ!$B$33:$B$776,N$11)+'СЕТ СН'!$F$12+СВЦЭМ!$D$10+'СЕТ СН'!$F$6-'СЕТ СН'!$F$22</f>
        <v>928.17478825000001</v>
      </c>
      <c r="O23" s="36">
        <f>SUMIFS(СВЦЭМ!$C$33:$C$776,СВЦЭМ!$A$33:$A$776,$A23,СВЦЭМ!$B$33:$B$776,O$11)+'СЕТ СН'!$F$12+СВЦЭМ!$D$10+'СЕТ СН'!$F$6-'СЕТ СН'!$F$22</f>
        <v>928.29885981999996</v>
      </c>
      <c r="P23" s="36">
        <f>SUMIFS(СВЦЭМ!$C$33:$C$776,СВЦЭМ!$A$33:$A$776,$A23,СВЦЭМ!$B$33:$B$776,P$11)+'СЕТ СН'!$F$12+СВЦЭМ!$D$10+'СЕТ СН'!$F$6-'СЕТ СН'!$F$22</f>
        <v>929.66756233000001</v>
      </c>
      <c r="Q23" s="36">
        <f>SUMIFS(СВЦЭМ!$C$33:$C$776,СВЦЭМ!$A$33:$A$776,$A23,СВЦЭМ!$B$33:$B$776,Q$11)+'СЕТ СН'!$F$12+СВЦЭМ!$D$10+'СЕТ СН'!$F$6-'СЕТ СН'!$F$22</f>
        <v>927.63310100000001</v>
      </c>
      <c r="R23" s="36">
        <f>SUMIFS(СВЦЭМ!$C$33:$C$776,СВЦЭМ!$A$33:$A$776,$A23,СВЦЭМ!$B$33:$B$776,R$11)+'СЕТ СН'!$F$12+СВЦЭМ!$D$10+'СЕТ СН'!$F$6-'СЕТ СН'!$F$22</f>
        <v>927.84314500999994</v>
      </c>
      <c r="S23" s="36">
        <f>SUMIFS(СВЦЭМ!$C$33:$C$776,СВЦЭМ!$A$33:$A$776,$A23,СВЦЭМ!$B$33:$B$776,S$11)+'СЕТ СН'!$F$12+СВЦЭМ!$D$10+'СЕТ СН'!$F$6-'СЕТ СН'!$F$22</f>
        <v>924.44721958000002</v>
      </c>
      <c r="T23" s="36">
        <f>SUMIFS(СВЦЭМ!$C$33:$C$776,СВЦЭМ!$A$33:$A$776,$A23,СВЦЭМ!$B$33:$B$776,T$11)+'СЕТ СН'!$F$12+СВЦЭМ!$D$10+'СЕТ СН'!$F$6-'СЕТ СН'!$F$22</f>
        <v>947.10609780000004</v>
      </c>
      <c r="U23" s="36">
        <f>SUMIFS(СВЦЭМ!$C$33:$C$776,СВЦЭМ!$A$33:$A$776,$A23,СВЦЭМ!$B$33:$B$776,U$11)+'СЕТ СН'!$F$12+СВЦЭМ!$D$10+'СЕТ СН'!$F$6-'СЕТ СН'!$F$22</f>
        <v>941.86012450999999</v>
      </c>
      <c r="V23" s="36">
        <f>SUMIFS(СВЦЭМ!$C$33:$C$776,СВЦЭМ!$A$33:$A$776,$A23,СВЦЭМ!$B$33:$B$776,V$11)+'СЕТ СН'!$F$12+СВЦЭМ!$D$10+'СЕТ СН'!$F$6-'СЕТ СН'!$F$22</f>
        <v>920.92117589999998</v>
      </c>
      <c r="W23" s="36">
        <f>SUMIFS(СВЦЭМ!$C$33:$C$776,СВЦЭМ!$A$33:$A$776,$A23,СВЦЭМ!$B$33:$B$776,W$11)+'СЕТ СН'!$F$12+СВЦЭМ!$D$10+'СЕТ СН'!$F$6-'СЕТ СН'!$F$22</f>
        <v>922.41544524999995</v>
      </c>
      <c r="X23" s="36">
        <f>SUMIFS(СВЦЭМ!$C$33:$C$776,СВЦЭМ!$A$33:$A$776,$A23,СВЦЭМ!$B$33:$B$776,X$11)+'СЕТ СН'!$F$12+СВЦЭМ!$D$10+'СЕТ СН'!$F$6-'СЕТ СН'!$F$22</f>
        <v>1006.23560576</v>
      </c>
      <c r="Y23" s="36">
        <f>SUMIFS(СВЦЭМ!$C$33:$C$776,СВЦЭМ!$A$33:$A$776,$A23,СВЦЭМ!$B$33:$B$776,Y$11)+'СЕТ СН'!$F$12+СВЦЭМ!$D$10+'СЕТ СН'!$F$6-'СЕТ СН'!$F$22</f>
        <v>967.93380104000005</v>
      </c>
    </row>
    <row r="24" spans="1:25" ht="15.75" x14ac:dyDescent="0.2">
      <c r="A24" s="35">
        <f t="shared" si="0"/>
        <v>44148</v>
      </c>
      <c r="B24" s="36">
        <f>SUMIFS(СВЦЭМ!$C$33:$C$776,СВЦЭМ!$A$33:$A$776,$A24,СВЦЭМ!$B$33:$B$776,B$11)+'СЕТ СН'!$F$12+СВЦЭМ!$D$10+'СЕТ СН'!$F$6-'СЕТ СН'!$F$22</f>
        <v>943.66941851000001</v>
      </c>
      <c r="C24" s="36">
        <f>SUMIFS(СВЦЭМ!$C$33:$C$776,СВЦЭМ!$A$33:$A$776,$A24,СВЦЭМ!$B$33:$B$776,C$11)+'СЕТ СН'!$F$12+СВЦЭМ!$D$10+'СЕТ СН'!$F$6-'СЕТ СН'!$F$22</f>
        <v>1023.7269118299999</v>
      </c>
      <c r="D24" s="36">
        <f>SUMIFS(СВЦЭМ!$C$33:$C$776,СВЦЭМ!$A$33:$A$776,$A24,СВЦЭМ!$B$33:$B$776,D$11)+'СЕТ СН'!$F$12+СВЦЭМ!$D$10+'СЕТ СН'!$F$6-'СЕТ СН'!$F$22</f>
        <v>1079.62961193</v>
      </c>
      <c r="E24" s="36">
        <f>SUMIFS(СВЦЭМ!$C$33:$C$776,СВЦЭМ!$A$33:$A$776,$A24,СВЦЭМ!$B$33:$B$776,E$11)+'СЕТ СН'!$F$12+СВЦЭМ!$D$10+'СЕТ СН'!$F$6-'СЕТ СН'!$F$22</f>
        <v>1092.9474261299999</v>
      </c>
      <c r="F24" s="36">
        <f>SUMIFS(СВЦЭМ!$C$33:$C$776,СВЦЭМ!$A$33:$A$776,$A24,СВЦЭМ!$B$33:$B$776,F$11)+'СЕТ СН'!$F$12+СВЦЭМ!$D$10+'СЕТ СН'!$F$6-'СЕТ СН'!$F$22</f>
        <v>1086.5114832100001</v>
      </c>
      <c r="G24" s="36">
        <f>SUMIFS(СВЦЭМ!$C$33:$C$776,СВЦЭМ!$A$33:$A$776,$A24,СВЦЭМ!$B$33:$B$776,G$11)+'СЕТ СН'!$F$12+СВЦЭМ!$D$10+'СЕТ СН'!$F$6-'СЕТ СН'!$F$22</f>
        <v>1071.3395799899999</v>
      </c>
      <c r="H24" s="36">
        <f>SUMIFS(СВЦЭМ!$C$33:$C$776,СВЦЭМ!$A$33:$A$776,$A24,СВЦЭМ!$B$33:$B$776,H$11)+'СЕТ СН'!$F$12+СВЦЭМ!$D$10+'СЕТ СН'!$F$6-'СЕТ СН'!$F$22</f>
        <v>1033.9381580199999</v>
      </c>
      <c r="I24" s="36">
        <f>SUMIFS(СВЦЭМ!$C$33:$C$776,СВЦЭМ!$A$33:$A$776,$A24,СВЦЭМ!$B$33:$B$776,I$11)+'СЕТ СН'!$F$12+СВЦЭМ!$D$10+'СЕТ СН'!$F$6-'СЕТ СН'!$F$22</f>
        <v>994.28219820000004</v>
      </c>
      <c r="J24" s="36">
        <f>SUMIFS(СВЦЭМ!$C$33:$C$776,СВЦЭМ!$A$33:$A$776,$A24,СВЦЭМ!$B$33:$B$776,J$11)+'СЕТ СН'!$F$12+СВЦЭМ!$D$10+'СЕТ СН'!$F$6-'СЕТ СН'!$F$22</f>
        <v>968.19263211999998</v>
      </c>
      <c r="K24" s="36">
        <f>SUMIFS(СВЦЭМ!$C$33:$C$776,СВЦЭМ!$A$33:$A$776,$A24,СВЦЭМ!$B$33:$B$776,K$11)+'СЕТ СН'!$F$12+СВЦЭМ!$D$10+'СЕТ СН'!$F$6-'СЕТ СН'!$F$22</f>
        <v>963.92810938000002</v>
      </c>
      <c r="L24" s="36">
        <f>SUMIFS(СВЦЭМ!$C$33:$C$776,СВЦЭМ!$A$33:$A$776,$A24,СВЦЭМ!$B$33:$B$776,L$11)+'СЕТ СН'!$F$12+СВЦЭМ!$D$10+'СЕТ СН'!$F$6-'СЕТ СН'!$F$22</f>
        <v>934.82016044</v>
      </c>
      <c r="M24" s="36">
        <f>SUMIFS(СВЦЭМ!$C$33:$C$776,СВЦЭМ!$A$33:$A$776,$A24,СВЦЭМ!$B$33:$B$776,M$11)+'СЕТ СН'!$F$12+СВЦЭМ!$D$10+'СЕТ СН'!$F$6-'СЕТ СН'!$F$22</f>
        <v>909.05738707</v>
      </c>
      <c r="N24" s="36">
        <f>SUMIFS(СВЦЭМ!$C$33:$C$776,СВЦЭМ!$A$33:$A$776,$A24,СВЦЭМ!$B$33:$B$776,N$11)+'СЕТ СН'!$F$12+СВЦЭМ!$D$10+'СЕТ СН'!$F$6-'СЕТ СН'!$F$22</f>
        <v>899.03629962000002</v>
      </c>
      <c r="O24" s="36">
        <f>SUMIFS(СВЦЭМ!$C$33:$C$776,СВЦЭМ!$A$33:$A$776,$A24,СВЦЭМ!$B$33:$B$776,O$11)+'СЕТ СН'!$F$12+СВЦЭМ!$D$10+'СЕТ СН'!$F$6-'СЕТ СН'!$F$22</f>
        <v>894.76706970999999</v>
      </c>
      <c r="P24" s="36">
        <f>SUMIFS(СВЦЭМ!$C$33:$C$776,СВЦЭМ!$A$33:$A$776,$A24,СВЦЭМ!$B$33:$B$776,P$11)+'СЕТ СН'!$F$12+СВЦЭМ!$D$10+'СЕТ СН'!$F$6-'СЕТ СН'!$F$22</f>
        <v>892.72489059999998</v>
      </c>
      <c r="Q24" s="36">
        <f>SUMIFS(СВЦЭМ!$C$33:$C$776,СВЦЭМ!$A$33:$A$776,$A24,СВЦЭМ!$B$33:$B$776,Q$11)+'СЕТ СН'!$F$12+СВЦЭМ!$D$10+'СЕТ СН'!$F$6-'СЕТ СН'!$F$22</f>
        <v>896.18093131000001</v>
      </c>
      <c r="R24" s="36">
        <f>SUMIFS(СВЦЭМ!$C$33:$C$776,СВЦЭМ!$A$33:$A$776,$A24,СВЦЭМ!$B$33:$B$776,R$11)+'СЕТ СН'!$F$12+СВЦЭМ!$D$10+'СЕТ СН'!$F$6-'СЕТ СН'!$F$22</f>
        <v>894.78331341000001</v>
      </c>
      <c r="S24" s="36">
        <f>SUMIFS(СВЦЭМ!$C$33:$C$776,СВЦЭМ!$A$33:$A$776,$A24,СВЦЭМ!$B$33:$B$776,S$11)+'СЕТ СН'!$F$12+СВЦЭМ!$D$10+'СЕТ СН'!$F$6-'СЕТ СН'!$F$22</f>
        <v>909.54691179999998</v>
      </c>
      <c r="T24" s="36">
        <f>SUMIFS(СВЦЭМ!$C$33:$C$776,СВЦЭМ!$A$33:$A$776,$A24,СВЦЭМ!$B$33:$B$776,T$11)+'СЕТ СН'!$F$12+СВЦЭМ!$D$10+'СЕТ СН'!$F$6-'СЕТ СН'!$F$22</f>
        <v>932.70972615999995</v>
      </c>
      <c r="U24" s="36">
        <f>SUMIFS(СВЦЭМ!$C$33:$C$776,СВЦЭМ!$A$33:$A$776,$A24,СВЦЭМ!$B$33:$B$776,U$11)+'СЕТ СН'!$F$12+СВЦЭМ!$D$10+'СЕТ СН'!$F$6-'СЕТ СН'!$F$22</f>
        <v>927.46891900000003</v>
      </c>
      <c r="V24" s="36">
        <f>SUMIFS(СВЦЭМ!$C$33:$C$776,СВЦЭМ!$A$33:$A$776,$A24,СВЦЭМ!$B$33:$B$776,V$11)+'СЕТ СН'!$F$12+СВЦЭМ!$D$10+'СЕТ СН'!$F$6-'СЕТ СН'!$F$22</f>
        <v>914.01587313999994</v>
      </c>
      <c r="W24" s="36">
        <f>SUMIFS(СВЦЭМ!$C$33:$C$776,СВЦЭМ!$A$33:$A$776,$A24,СВЦЭМ!$B$33:$B$776,W$11)+'СЕТ СН'!$F$12+СВЦЭМ!$D$10+'СЕТ СН'!$F$6-'СЕТ СН'!$F$22</f>
        <v>904.72698188000004</v>
      </c>
      <c r="X24" s="36">
        <f>SUMIFS(СВЦЭМ!$C$33:$C$776,СВЦЭМ!$A$33:$A$776,$A24,СВЦЭМ!$B$33:$B$776,X$11)+'СЕТ СН'!$F$12+СВЦЭМ!$D$10+'СЕТ СН'!$F$6-'СЕТ СН'!$F$22</f>
        <v>886.17252956000004</v>
      </c>
      <c r="Y24" s="36">
        <f>SUMIFS(СВЦЭМ!$C$33:$C$776,СВЦЭМ!$A$33:$A$776,$A24,СВЦЭМ!$B$33:$B$776,Y$11)+'СЕТ СН'!$F$12+СВЦЭМ!$D$10+'СЕТ СН'!$F$6-'СЕТ СН'!$F$22</f>
        <v>897.42890575000001</v>
      </c>
    </row>
    <row r="25" spans="1:25" ht="15.75" x14ac:dyDescent="0.2">
      <c r="A25" s="35">
        <f t="shared" si="0"/>
        <v>44149</v>
      </c>
      <c r="B25" s="36">
        <f>SUMIFS(СВЦЭМ!$C$33:$C$776,СВЦЭМ!$A$33:$A$776,$A25,СВЦЭМ!$B$33:$B$776,B$11)+'СЕТ СН'!$F$12+СВЦЭМ!$D$10+'СЕТ СН'!$F$6-'СЕТ СН'!$F$22</f>
        <v>946.27936195999996</v>
      </c>
      <c r="C25" s="36">
        <f>SUMIFS(СВЦЭМ!$C$33:$C$776,СВЦЭМ!$A$33:$A$776,$A25,СВЦЭМ!$B$33:$B$776,C$11)+'СЕТ СН'!$F$12+СВЦЭМ!$D$10+'СЕТ СН'!$F$6-'СЕТ СН'!$F$22</f>
        <v>1011.96585623</v>
      </c>
      <c r="D25" s="36">
        <f>SUMIFS(СВЦЭМ!$C$33:$C$776,СВЦЭМ!$A$33:$A$776,$A25,СВЦЭМ!$B$33:$B$776,D$11)+'СЕТ СН'!$F$12+СВЦЭМ!$D$10+'СЕТ СН'!$F$6-'СЕТ СН'!$F$22</f>
        <v>1068.4869700699999</v>
      </c>
      <c r="E25" s="36">
        <f>SUMIFS(СВЦЭМ!$C$33:$C$776,СВЦЭМ!$A$33:$A$776,$A25,СВЦЭМ!$B$33:$B$776,E$11)+'СЕТ СН'!$F$12+СВЦЭМ!$D$10+'СЕТ СН'!$F$6-'СЕТ СН'!$F$22</f>
        <v>1076.1618017999999</v>
      </c>
      <c r="F25" s="36">
        <f>SUMIFS(СВЦЭМ!$C$33:$C$776,СВЦЭМ!$A$33:$A$776,$A25,СВЦЭМ!$B$33:$B$776,F$11)+'СЕТ СН'!$F$12+СВЦЭМ!$D$10+'СЕТ СН'!$F$6-'СЕТ СН'!$F$22</f>
        <v>1063.03594524</v>
      </c>
      <c r="G25" s="36">
        <f>SUMIFS(СВЦЭМ!$C$33:$C$776,СВЦЭМ!$A$33:$A$776,$A25,СВЦЭМ!$B$33:$B$776,G$11)+'СЕТ СН'!$F$12+СВЦЭМ!$D$10+'СЕТ СН'!$F$6-'СЕТ СН'!$F$22</f>
        <v>1047.4738646399999</v>
      </c>
      <c r="H25" s="36">
        <f>SUMIFS(СВЦЭМ!$C$33:$C$776,СВЦЭМ!$A$33:$A$776,$A25,СВЦЭМ!$B$33:$B$776,H$11)+'СЕТ СН'!$F$12+СВЦЭМ!$D$10+'СЕТ СН'!$F$6-'СЕТ СН'!$F$22</f>
        <v>1025.13518576</v>
      </c>
      <c r="I25" s="36">
        <f>SUMIFS(СВЦЭМ!$C$33:$C$776,СВЦЭМ!$A$33:$A$776,$A25,СВЦЭМ!$B$33:$B$776,I$11)+'СЕТ СН'!$F$12+СВЦЭМ!$D$10+'СЕТ СН'!$F$6-'СЕТ СН'!$F$22</f>
        <v>1008.9574996</v>
      </c>
      <c r="J25" s="36">
        <f>SUMIFS(СВЦЭМ!$C$33:$C$776,СВЦЭМ!$A$33:$A$776,$A25,СВЦЭМ!$B$33:$B$776,J$11)+'СЕТ СН'!$F$12+СВЦЭМ!$D$10+'СЕТ СН'!$F$6-'СЕТ СН'!$F$22</f>
        <v>991.27794328999994</v>
      </c>
      <c r="K25" s="36">
        <f>SUMIFS(СВЦЭМ!$C$33:$C$776,СВЦЭМ!$A$33:$A$776,$A25,СВЦЭМ!$B$33:$B$776,K$11)+'СЕТ СН'!$F$12+СВЦЭМ!$D$10+'СЕТ СН'!$F$6-'СЕТ СН'!$F$22</f>
        <v>970.27728734000004</v>
      </c>
      <c r="L25" s="36">
        <f>SUMIFS(СВЦЭМ!$C$33:$C$776,СВЦЭМ!$A$33:$A$776,$A25,СВЦЭМ!$B$33:$B$776,L$11)+'СЕТ СН'!$F$12+СВЦЭМ!$D$10+'СЕТ СН'!$F$6-'СЕТ СН'!$F$22</f>
        <v>942.90526156999999</v>
      </c>
      <c r="M25" s="36">
        <f>SUMIFS(СВЦЭМ!$C$33:$C$776,СВЦЭМ!$A$33:$A$776,$A25,СВЦЭМ!$B$33:$B$776,M$11)+'СЕТ СН'!$F$12+СВЦЭМ!$D$10+'СЕТ СН'!$F$6-'СЕТ СН'!$F$22</f>
        <v>894.37203203000001</v>
      </c>
      <c r="N25" s="36">
        <f>SUMIFS(СВЦЭМ!$C$33:$C$776,СВЦЭМ!$A$33:$A$776,$A25,СВЦЭМ!$B$33:$B$776,N$11)+'СЕТ СН'!$F$12+СВЦЭМ!$D$10+'СЕТ СН'!$F$6-'СЕТ СН'!$F$22</f>
        <v>890.74074194000002</v>
      </c>
      <c r="O25" s="36">
        <f>SUMIFS(СВЦЭМ!$C$33:$C$776,СВЦЭМ!$A$33:$A$776,$A25,СВЦЭМ!$B$33:$B$776,O$11)+'СЕТ СН'!$F$12+СВЦЭМ!$D$10+'СЕТ СН'!$F$6-'СЕТ СН'!$F$22</f>
        <v>915.89495664000003</v>
      </c>
      <c r="P25" s="36">
        <f>SUMIFS(СВЦЭМ!$C$33:$C$776,СВЦЭМ!$A$33:$A$776,$A25,СВЦЭМ!$B$33:$B$776,P$11)+'СЕТ СН'!$F$12+СВЦЭМ!$D$10+'СЕТ СН'!$F$6-'СЕТ СН'!$F$22</f>
        <v>931.97485102999997</v>
      </c>
      <c r="Q25" s="36">
        <f>SUMIFS(СВЦЭМ!$C$33:$C$776,СВЦЭМ!$A$33:$A$776,$A25,СВЦЭМ!$B$33:$B$776,Q$11)+'СЕТ СН'!$F$12+СВЦЭМ!$D$10+'СЕТ СН'!$F$6-'СЕТ СН'!$F$22</f>
        <v>932.07411075999994</v>
      </c>
      <c r="R25" s="36">
        <f>SUMIFS(СВЦЭМ!$C$33:$C$776,СВЦЭМ!$A$33:$A$776,$A25,СВЦЭМ!$B$33:$B$776,R$11)+'СЕТ СН'!$F$12+СВЦЭМ!$D$10+'СЕТ СН'!$F$6-'СЕТ СН'!$F$22</f>
        <v>927.39069916999995</v>
      </c>
      <c r="S25" s="36">
        <f>SUMIFS(СВЦЭМ!$C$33:$C$776,СВЦЭМ!$A$33:$A$776,$A25,СВЦЭМ!$B$33:$B$776,S$11)+'СЕТ СН'!$F$12+СВЦЭМ!$D$10+'СЕТ СН'!$F$6-'СЕТ СН'!$F$22</f>
        <v>897.11104303000002</v>
      </c>
      <c r="T25" s="36">
        <f>SUMIFS(СВЦЭМ!$C$33:$C$776,СВЦЭМ!$A$33:$A$776,$A25,СВЦЭМ!$B$33:$B$776,T$11)+'СЕТ СН'!$F$12+СВЦЭМ!$D$10+'СЕТ СН'!$F$6-'СЕТ СН'!$F$22</f>
        <v>867.88597760999994</v>
      </c>
      <c r="U25" s="36">
        <f>SUMIFS(СВЦЭМ!$C$33:$C$776,СВЦЭМ!$A$33:$A$776,$A25,СВЦЭМ!$B$33:$B$776,U$11)+'СЕТ СН'!$F$12+СВЦЭМ!$D$10+'СЕТ СН'!$F$6-'СЕТ СН'!$F$22</f>
        <v>871.65072798999995</v>
      </c>
      <c r="V25" s="36">
        <f>SUMIFS(СВЦЭМ!$C$33:$C$776,СВЦЭМ!$A$33:$A$776,$A25,СВЦЭМ!$B$33:$B$776,V$11)+'СЕТ СН'!$F$12+СВЦЭМ!$D$10+'СЕТ СН'!$F$6-'СЕТ СН'!$F$22</f>
        <v>899.53082600999994</v>
      </c>
      <c r="W25" s="36">
        <f>SUMIFS(СВЦЭМ!$C$33:$C$776,СВЦЭМ!$A$33:$A$776,$A25,СВЦЭМ!$B$33:$B$776,W$11)+'СЕТ СН'!$F$12+СВЦЭМ!$D$10+'СЕТ СН'!$F$6-'СЕТ СН'!$F$22</f>
        <v>916.82977330999995</v>
      </c>
      <c r="X25" s="36">
        <f>SUMIFS(СВЦЭМ!$C$33:$C$776,СВЦЭМ!$A$33:$A$776,$A25,СВЦЭМ!$B$33:$B$776,X$11)+'СЕТ СН'!$F$12+СВЦЭМ!$D$10+'СЕТ СН'!$F$6-'СЕТ СН'!$F$22</f>
        <v>925.59082120000005</v>
      </c>
      <c r="Y25" s="36">
        <f>SUMIFS(СВЦЭМ!$C$33:$C$776,СВЦЭМ!$A$33:$A$776,$A25,СВЦЭМ!$B$33:$B$776,Y$11)+'СЕТ СН'!$F$12+СВЦЭМ!$D$10+'СЕТ СН'!$F$6-'СЕТ СН'!$F$22</f>
        <v>921.23206187999995</v>
      </c>
    </row>
    <row r="26" spans="1:25" ht="15.75" x14ac:dyDescent="0.2">
      <c r="A26" s="35">
        <f t="shared" si="0"/>
        <v>44150</v>
      </c>
      <c r="B26" s="36">
        <f>SUMIFS(СВЦЭМ!$C$33:$C$776,СВЦЭМ!$A$33:$A$776,$A26,СВЦЭМ!$B$33:$B$776,B$11)+'СЕТ СН'!$F$12+СВЦЭМ!$D$10+'СЕТ СН'!$F$6-'СЕТ СН'!$F$22</f>
        <v>944.75538649999999</v>
      </c>
      <c r="C26" s="36">
        <f>SUMIFS(СВЦЭМ!$C$33:$C$776,СВЦЭМ!$A$33:$A$776,$A26,СВЦЭМ!$B$33:$B$776,C$11)+'СЕТ СН'!$F$12+СВЦЭМ!$D$10+'СЕТ СН'!$F$6-'СЕТ СН'!$F$22</f>
        <v>1024.0724879899999</v>
      </c>
      <c r="D26" s="36">
        <f>SUMIFS(СВЦЭМ!$C$33:$C$776,СВЦЭМ!$A$33:$A$776,$A26,СВЦЭМ!$B$33:$B$776,D$11)+'СЕТ СН'!$F$12+СВЦЭМ!$D$10+'СЕТ СН'!$F$6-'СЕТ СН'!$F$22</f>
        <v>1086.38080722</v>
      </c>
      <c r="E26" s="36">
        <f>SUMIFS(СВЦЭМ!$C$33:$C$776,СВЦЭМ!$A$33:$A$776,$A26,СВЦЭМ!$B$33:$B$776,E$11)+'СЕТ СН'!$F$12+СВЦЭМ!$D$10+'СЕТ СН'!$F$6-'СЕТ СН'!$F$22</f>
        <v>1098.9851478</v>
      </c>
      <c r="F26" s="36">
        <f>SUMIFS(СВЦЭМ!$C$33:$C$776,СВЦЭМ!$A$33:$A$776,$A26,СВЦЭМ!$B$33:$B$776,F$11)+'СЕТ СН'!$F$12+СВЦЭМ!$D$10+'СЕТ СН'!$F$6-'СЕТ СН'!$F$22</f>
        <v>1103.8680322299999</v>
      </c>
      <c r="G26" s="36">
        <f>SUMIFS(СВЦЭМ!$C$33:$C$776,СВЦЭМ!$A$33:$A$776,$A26,СВЦЭМ!$B$33:$B$776,G$11)+'СЕТ СН'!$F$12+СВЦЭМ!$D$10+'СЕТ СН'!$F$6-'СЕТ СН'!$F$22</f>
        <v>1091.3815836199999</v>
      </c>
      <c r="H26" s="36">
        <f>SUMIFS(СВЦЭМ!$C$33:$C$776,СВЦЭМ!$A$33:$A$776,$A26,СВЦЭМ!$B$33:$B$776,H$11)+'СЕТ СН'!$F$12+СВЦЭМ!$D$10+'СЕТ СН'!$F$6-'СЕТ СН'!$F$22</f>
        <v>1080.06502787</v>
      </c>
      <c r="I26" s="36">
        <f>SUMIFS(СВЦЭМ!$C$33:$C$776,СВЦЭМ!$A$33:$A$776,$A26,СВЦЭМ!$B$33:$B$776,I$11)+'СЕТ СН'!$F$12+СВЦЭМ!$D$10+'СЕТ СН'!$F$6-'СЕТ СН'!$F$22</f>
        <v>1052.3214511599999</v>
      </c>
      <c r="J26" s="36">
        <f>SUMIFS(СВЦЭМ!$C$33:$C$776,СВЦЭМ!$A$33:$A$776,$A26,СВЦЭМ!$B$33:$B$776,J$11)+'СЕТ СН'!$F$12+СВЦЭМ!$D$10+'СЕТ СН'!$F$6-'СЕТ СН'!$F$22</f>
        <v>1030.4947969499999</v>
      </c>
      <c r="K26" s="36">
        <f>SUMIFS(СВЦЭМ!$C$33:$C$776,СВЦЭМ!$A$33:$A$776,$A26,СВЦЭМ!$B$33:$B$776,K$11)+'СЕТ СН'!$F$12+СВЦЭМ!$D$10+'СЕТ СН'!$F$6-'СЕТ СН'!$F$22</f>
        <v>1015.95946751</v>
      </c>
      <c r="L26" s="36">
        <f>SUMIFS(СВЦЭМ!$C$33:$C$776,СВЦЭМ!$A$33:$A$776,$A26,СВЦЭМ!$B$33:$B$776,L$11)+'СЕТ СН'!$F$12+СВЦЭМ!$D$10+'СЕТ СН'!$F$6-'СЕТ СН'!$F$22</f>
        <v>972.56112289999999</v>
      </c>
      <c r="M26" s="36">
        <f>SUMIFS(СВЦЭМ!$C$33:$C$776,СВЦЭМ!$A$33:$A$776,$A26,СВЦЭМ!$B$33:$B$776,M$11)+'СЕТ СН'!$F$12+СВЦЭМ!$D$10+'СЕТ СН'!$F$6-'СЕТ СН'!$F$22</f>
        <v>914.20720890999996</v>
      </c>
      <c r="N26" s="36">
        <f>SUMIFS(СВЦЭМ!$C$33:$C$776,СВЦЭМ!$A$33:$A$776,$A26,СВЦЭМ!$B$33:$B$776,N$11)+'СЕТ СН'!$F$12+СВЦЭМ!$D$10+'СЕТ СН'!$F$6-'СЕТ СН'!$F$22</f>
        <v>905.80794111</v>
      </c>
      <c r="O26" s="36">
        <f>SUMIFS(СВЦЭМ!$C$33:$C$776,СВЦЭМ!$A$33:$A$776,$A26,СВЦЭМ!$B$33:$B$776,O$11)+'СЕТ СН'!$F$12+СВЦЭМ!$D$10+'СЕТ СН'!$F$6-'СЕТ СН'!$F$22</f>
        <v>911.33506248000003</v>
      </c>
      <c r="P26" s="36">
        <f>SUMIFS(СВЦЭМ!$C$33:$C$776,СВЦЭМ!$A$33:$A$776,$A26,СВЦЭМ!$B$33:$B$776,P$11)+'СЕТ СН'!$F$12+СВЦЭМ!$D$10+'СЕТ СН'!$F$6-'СЕТ СН'!$F$22</f>
        <v>916.02603494999994</v>
      </c>
      <c r="Q26" s="36">
        <f>SUMIFS(СВЦЭМ!$C$33:$C$776,СВЦЭМ!$A$33:$A$776,$A26,СВЦЭМ!$B$33:$B$776,Q$11)+'СЕТ СН'!$F$12+СВЦЭМ!$D$10+'СЕТ СН'!$F$6-'СЕТ СН'!$F$22</f>
        <v>912.40616106999994</v>
      </c>
      <c r="R26" s="36">
        <f>SUMIFS(СВЦЭМ!$C$33:$C$776,СВЦЭМ!$A$33:$A$776,$A26,СВЦЭМ!$B$33:$B$776,R$11)+'СЕТ СН'!$F$12+СВЦЭМ!$D$10+'СЕТ СН'!$F$6-'СЕТ СН'!$F$22</f>
        <v>910.67563112000005</v>
      </c>
      <c r="S26" s="36">
        <f>SUMIFS(СВЦЭМ!$C$33:$C$776,СВЦЭМ!$A$33:$A$776,$A26,СВЦЭМ!$B$33:$B$776,S$11)+'СЕТ СН'!$F$12+СВЦЭМ!$D$10+'СЕТ СН'!$F$6-'СЕТ СН'!$F$22</f>
        <v>894.15552522999997</v>
      </c>
      <c r="T26" s="36">
        <f>SUMIFS(СВЦЭМ!$C$33:$C$776,СВЦЭМ!$A$33:$A$776,$A26,СВЦЭМ!$B$33:$B$776,T$11)+'СЕТ СН'!$F$12+СВЦЭМ!$D$10+'СЕТ СН'!$F$6-'СЕТ СН'!$F$22</f>
        <v>864.92689827000004</v>
      </c>
      <c r="U26" s="36">
        <f>SUMIFS(СВЦЭМ!$C$33:$C$776,СВЦЭМ!$A$33:$A$776,$A26,СВЦЭМ!$B$33:$B$776,U$11)+'СЕТ СН'!$F$12+СВЦЭМ!$D$10+'СЕТ СН'!$F$6-'СЕТ СН'!$F$22</f>
        <v>864.9356603</v>
      </c>
      <c r="V26" s="36">
        <f>SUMIFS(СВЦЭМ!$C$33:$C$776,СВЦЭМ!$A$33:$A$776,$A26,СВЦЭМ!$B$33:$B$776,V$11)+'СЕТ СН'!$F$12+СВЦЭМ!$D$10+'СЕТ СН'!$F$6-'СЕТ СН'!$F$22</f>
        <v>884.01043029000004</v>
      </c>
      <c r="W26" s="36">
        <f>SUMIFS(СВЦЭМ!$C$33:$C$776,СВЦЭМ!$A$33:$A$776,$A26,СВЦЭМ!$B$33:$B$776,W$11)+'СЕТ СН'!$F$12+СВЦЭМ!$D$10+'СЕТ СН'!$F$6-'СЕТ СН'!$F$22</f>
        <v>896.97339391000003</v>
      </c>
      <c r="X26" s="36">
        <f>SUMIFS(СВЦЭМ!$C$33:$C$776,СВЦЭМ!$A$33:$A$776,$A26,СВЦЭМ!$B$33:$B$776,X$11)+'СЕТ СН'!$F$12+СВЦЭМ!$D$10+'СЕТ СН'!$F$6-'СЕТ СН'!$F$22</f>
        <v>910.91636559999995</v>
      </c>
      <c r="Y26" s="36">
        <f>SUMIFS(СВЦЭМ!$C$33:$C$776,СВЦЭМ!$A$33:$A$776,$A26,СВЦЭМ!$B$33:$B$776,Y$11)+'СЕТ СН'!$F$12+СВЦЭМ!$D$10+'СЕТ СН'!$F$6-'СЕТ СН'!$F$22</f>
        <v>917.0915023</v>
      </c>
    </row>
    <row r="27" spans="1:25" ht="15.75" x14ac:dyDescent="0.2">
      <c r="A27" s="35">
        <f t="shared" si="0"/>
        <v>44151</v>
      </c>
      <c r="B27" s="36">
        <f>SUMIFS(СВЦЭМ!$C$33:$C$776,СВЦЭМ!$A$33:$A$776,$A27,СВЦЭМ!$B$33:$B$776,B$11)+'СЕТ СН'!$F$12+СВЦЭМ!$D$10+'СЕТ СН'!$F$6-'СЕТ СН'!$F$22</f>
        <v>989.26901654999995</v>
      </c>
      <c r="C27" s="36">
        <f>SUMIFS(СВЦЭМ!$C$33:$C$776,СВЦЭМ!$A$33:$A$776,$A27,СВЦЭМ!$B$33:$B$776,C$11)+'СЕТ СН'!$F$12+СВЦЭМ!$D$10+'СЕТ СН'!$F$6-'СЕТ СН'!$F$22</f>
        <v>1071.6461353499999</v>
      </c>
      <c r="D27" s="36">
        <f>SUMIFS(СВЦЭМ!$C$33:$C$776,СВЦЭМ!$A$33:$A$776,$A27,СВЦЭМ!$B$33:$B$776,D$11)+'СЕТ СН'!$F$12+СВЦЭМ!$D$10+'СЕТ СН'!$F$6-'СЕТ СН'!$F$22</f>
        <v>1130.1808524400001</v>
      </c>
      <c r="E27" s="36">
        <f>SUMIFS(СВЦЭМ!$C$33:$C$776,СВЦЭМ!$A$33:$A$776,$A27,СВЦЭМ!$B$33:$B$776,E$11)+'СЕТ СН'!$F$12+СВЦЭМ!$D$10+'СЕТ СН'!$F$6-'СЕТ СН'!$F$22</f>
        <v>1137.6687982199999</v>
      </c>
      <c r="F27" s="36">
        <f>SUMIFS(СВЦЭМ!$C$33:$C$776,СВЦЭМ!$A$33:$A$776,$A27,СВЦЭМ!$B$33:$B$776,F$11)+'СЕТ СН'!$F$12+СВЦЭМ!$D$10+'СЕТ СН'!$F$6-'СЕТ СН'!$F$22</f>
        <v>1131.7036513400001</v>
      </c>
      <c r="G27" s="36">
        <f>SUMIFS(СВЦЭМ!$C$33:$C$776,СВЦЭМ!$A$33:$A$776,$A27,СВЦЭМ!$B$33:$B$776,G$11)+'СЕТ СН'!$F$12+СВЦЭМ!$D$10+'СЕТ СН'!$F$6-'СЕТ СН'!$F$22</f>
        <v>1114.52632855</v>
      </c>
      <c r="H27" s="36">
        <f>SUMIFS(СВЦЭМ!$C$33:$C$776,СВЦЭМ!$A$33:$A$776,$A27,СВЦЭМ!$B$33:$B$776,H$11)+'СЕТ СН'!$F$12+СВЦЭМ!$D$10+'СЕТ СН'!$F$6-'СЕТ СН'!$F$22</f>
        <v>1064.88307321</v>
      </c>
      <c r="I27" s="36">
        <f>SUMIFS(СВЦЭМ!$C$33:$C$776,СВЦЭМ!$A$33:$A$776,$A27,СВЦЭМ!$B$33:$B$776,I$11)+'СЕТ СН'!$F$12+СВЦЭМ!$D$10+'СЕТ СН'!$F$6-'СЕТ СН'!$F$22</f>
        <v>1027.01390874</v>
      </c>
      <c r="J27" s="36">
        <f>SUMIFS(СВЦЭМ!$C$33:$C$776,СВЦЭМ!$A$33:$A$776,$A27,СВЦЭМ!$B$33:$B$776,J$11)+'СЕТ СН'!$F$12+СВЦЭМ!$D$10+'СЕТ СН'!$F$6-'СЕТ СН'!$F$22</f>
        <v>1011.2681080999999</v>
      </c>
      <c r="K27" s="36">
        <f>SUMIFS(СВЦЭМ!$C$33:$C$776,СВЦЭМ!$A$33:$A$776,$A27,СВЦЭМ!$B$33:$B$776,K$11)+'СЕТ СН'!$F$12+СВЦЭМ!$D$10+'СЕТ СН'!$F$6-'СЕТ СН'!$F$22</f>
        <v>1014.23825693</v>
      </c>
      <c r="L27" s="36">
        <f>SUMIFS(СВЦЭМ!$C$33:$C$776,СВЦЭМ!$A$33:$A$776,$A27,СВЦЭМ!$B$33:$B$776,L$11)+'СЕТ СН'!$F$12+СВЦЭМ!$D$10+'СЕТ СН'!$F$6-'СЕТ СН'!$F$22</f>
        <v>978.35434381999994</v>
      </c>
      <c r="M27" s="36">
        <f>SUMIFS(СВЦЭМ!$C$33:$C$776,СВЦЭМ!$A$33:$A$776,$A27,СВЦЭМ!$B$33:$B$776,M$11)+'СЕТ СН'!$F$12+СВЦЭМ!$D$10+'СЕТ СН'!$F$6-'СЕТ СН'!$F$22</f>
        <v>937.16583878999995</v>
      </c>
      <c r="N27" s="36">
        <f>SUMIFS(СВЦЭМ!$C$33:$C$776,СВЦЭМ!$A$33:$A$776,$A27,СВЦЭМ!$B$33:$B$776,N$11)+'СЕТ СН'!$F$12+СВЦЭМ!$D$10+'СЕТ СН'!$F$6-'СЕТ СН'!$F$22</f>
        <v>924.39821396000002</v>
      </c>
      <c r="O27" s="36">
        <f>SUMIFS(СВЦЭМ!$C$33:$C$776,СВЦЭМ!$A$33:$A$776,$A27,СВЦЭМ!$B$33:$B$776,O$11)+'СЕТ СН'!$F$12+СВЦЭМ!$D$10+'СЕТ СН'!$F$6-'СЕТ СН'!$F$22</f>
        <v>934.17543812999997</v>
      </c>
      <c r="P27" s="36">
        <f>SUMIFS(СВЦЭМ!$C$33:$C$776,СВЦЭМ!$A$33:$A$776,$A27,СВЦЭМ!$B$33:$B$776,P$11)+'СЕТ СН'!$F$12+СВЦЭМ!$D$10+'СЕТ СН'!$F$6-'СЕТ СН'!$F$22</f>
        <v>939.45989348000001</v>
      </c>
      <c r="Q27" s="36">
        <f>SUMIFS(СВЦЭМ!$C$33:$C$776,СВЦЭМ!$A$33:$A$776,$A27,СВЦЭМ!$B$33:$B$776,Q$11)+'СЕТ СН'!$F$12+СВЦЭМ!$D$10+'СЕТ СН'!$F$6-'СЕТ СН'!$F$22</f>
        <v>941.66013794000003</v>
      </c>
      <c r="R27" s="36">
        <f>SUMIFS(СВЦЭМ!$C$33:$C$776,СВЦЭМ!$A$33:$A$776,$A27,СВЦЭМ!$B$33:$B$776,R$11)+'СЕТ СН'!$F$12+СВЦЭМ!$D$10+'СЕТ СН'!$F$6-'СЕТ СН'!$F$22</f>
        <v>930.25050023999995</v>
      </c>
      <c r="S27" s="36">
        <f>SUMIFS(СВЦЭМ!$C$33:$C$776,СВЦЭМ!$A$33:$A$776,$A27,СВЦЭМ!$B$33:$B$776,S$11)+'СЕТ СН'!$F$12+СВЦЭМ!$D$10+'СЕТ СН'!$F$6-'СЕТ СН'!$F$22</f>
        <v>919.26512939999998</v>
      </c>
      <c r="T27" s="36">
        <f>SUMIFS(СВЦЭМ!$C$33:$C$776,СВЦЭМ!$A$33:$A$776,$A27,СВЦЭМ!$B$33:$B$776,T$11)+'СЕТ СН'!$F$12+СВЦЭМ!$D$10+'СЕТ СН'!$F$6-'СЕТ СН'!$F$22</f>
        <v>904.1814756</v>
      </c>
      <c r="U27" s="36">
        <f>SUMIFS(СВЦЭМ!$C$33:$C$776,СВЦЭМ!$A$33:$A$776,$A27,СВЦЭМ!$B$33:$B$776,U$11)+'СЕТ СН'!$F$12+СВЦЭМ!$D$10+'СЕТ СН'!$F$6-'СЕТ СН'!$F$22</f>
        <v>879.06283966000001</v>
      </c>
      <c r="V27" s="36">
        <f>SUMIFS(СВЦЭМ!$C$33:$C$776,СВЦЭМ!$A$33:$A$776,$A27,СВЦЭМ!$B$33:$B$776,V$11)+'СЕТ СН'!$F$12+СВЦЭМ!$D$10+'СЕТ СН'!$F$6-'СЕТ СН'!$F$22</f>
        <v>881.18105776999994</v>
      </c>
      <c r="W27" s="36">
        <f>SUMIFS(СВЦЭМ!$C$33:$C$776,СВЦЭМ!$A$33:$A$776,$A27,СВЦЭМ!$B$33:$B$776,W$11)+'СЕТ СН'!$F$12+СВЦЭМ!$D$10+'СЕТ СН'!$F$6-'СЕТ СН'!$F$22</f>
        <v>897.40348025000003</v>
      </c>
      <c r="X27" s="36">
        <f>SUMIFS(СВЦЭМ!$C$33:$C$776,СВЦЭМ!$A$33:$A$776,$A27,СВЦЭМ!$B$33:$B$776,X$11)+'СЕТ СН'!$F$12+СВЦЭМ!$D$10+'СЕТ СН'!$F$6-'СЕТ СН'!$F$22</f>
        <v>908.66308656000001</v>
      </c>
      <c r="Y27" s="36">
        <f>SUMIFS(СВЦЭМ!$C$33:$C$776,СВЦЭМ!$A$33:$A$776,$A27,СВЦЭМ!$B$33:$B$776,Y$11)+'СЕТ СН'!$F$12+СВЦЭМ!$D$10+'СЕТ СН'!$F$6-'СЕТ СН'!$F$22</f>
        <v>935.06843896999999</v>
      </c>
    </row>
    <row r="28" spans="1:25" ht="15.75" x14ac:dyDescent="0.2">
      <c r="A28" s="35">
        <f t="shared" si="0"/>
        <v>44152</v>
      </c>
      <c r="B28" s="36">
        <f>SUMIFS(СВЦЭМ!$C$33:$C$776,СВЦЭМ!$A$33:$A$776,$A28,СВЦЭМ!$B$33:$B$776,B$11)+'СЕТ СН'!$F$12+СВЦЭМ!$D$10+'СЕТ СН'!$F$6-'СЕТ СН'!$F$22</f>
        <v>957.75659734999999</v>
      </c>
      <c r="C28" s="36">
        <f>SUMIFS(СВЦЭМ!$C$33:$C$776,СВЦЭМ!$A$33:$A$776,$A28,СВЦЭМ!$B$33:$B$776,C$11)+'СЕТ СН'!$F$12+СВЦЭМ!$D$10+'СЕТ СН'!$F$6-'СЕТ СН'!$F$22</f>
        <v>1031.8406384499999</v>
      </c>
      <c r="D28" s="36">
        <f>SUMIFS(СВЦЭМ!$C$33:$C$776,СВЦЭМ!$A$33:$A$776,$A28,СВЦЭМ!$B$33:$B$776,D$11)+'СЕТ СН'!$F$12+СВЦЭМ!$D$10+'СЕТ СН'!$F$6-'СЕТ СН'!$F$22</f>
        <v>1088.6332959599999</v>
      </c>
      <c r="E28" s="36">
        <f>SUMIFS(СВЦЭМ!$C$33:$C$776,СВЦЭМ!$A$33:$A$776,$A28,СВЦЭМ!$B$33:$B$776,E$11)+'СЕТ СН'!$F$12+СВЦЭМ!$D$10+'СЕТ СН'!$F$6-'СЕТ СН'!$F$22</f>
        <v>1092.292649</v>
      </c>
      <c r="F28" s="36">
        <f>SUMIFS(СВЦЭМ!$C$33:$C$776,СВЦЭМ!$A$33:$A$776,$A28,СВЦЭМ!$B$33:$B$776,F$11)+'СЕТ СН'!$F$12+СВЦЭМ!$D$10+'СЕТ СН'!$F$6-'СЕТ СН'!$F$22</f>
        <v>1094.4866396</v>
      </c>
      <c r="G28" s="36">
        <f>SUMIFS(СВЦЭМ!$C$33:$C$776,СВЦЭМ!$A$33:$A$776,$A28,СВЦЭМ!$B$33:$B$776,G$11)+'СЕТ СН'!$F$12+СВЦЭМ!$D$10+'СЕТ СН'!$F$6-'СЕТ СН'!$F$22</f>
        <v>1085.34425448</v>
      </c>
      <c r="H28" s="36">
        <f>SUMIFS(СВЦЭМ!$C$33:$C$776,СВЦЭМ!$A$33:$A$776,$A28,СВЦЭМ!$B$33:$B$776,H$11)+'СЕТ СН'!$F$12+СВЦЭМ!$D$10+'СЕТ СН'!$F$6-'СЕТ СН'!$F$22</f>
        <v>1047.3866260499999</v>
      </c>
      <c r="I28" s="36">
        <f>SUMIFS(СВЦЭМ!$C$33:$C$776,СВЦЭМ!$A$33:$A$776,$A28,СВЦЭМ!$B$33:$B$776,I$11)+'СЕТ СН'!$F$12+СВЦЭМ!$D$10+'СЕТ СН'!$F$6-'СЕТ СН'!$F$22</f>
        <v>1000.88611655</v>
      </c>
      <c r="J28" s="36">
        <f>SUMIFS(СВЦЭМ!$C$33:$C$776,СВЦЭМ!$A$33:$A$776,$A28,СВЦЭМ!$B$33:$B$776,J$11)+'СЕТ СН'!$F$12+СВЦЭМ!$D$10+'СЕТ СН'!$F$6-'СЕТ СН'!$F$22</f>
        <v>972.31069276999995</v>
      </c>
      <c r="K28" s="36">
        <f>SUMIFS(СВЦЭМ!$C$33:$C$776,СВЦЭМ!$A$33:$A$776,$A28,СВЦЭМ!$B$33:$B$776,K$11)+'СЕТ СН'!$F$12+СВЦЭМ!$D$10+'СЕТ СН'!$F$6-'СЕТ СН'!$F$22</f>
        <v>1020.8717410199999</v>
      </c>
      <c r="L28" s="36">
        <f>SUMIFS(СВЦЭМ!$C$33:$C$776,СВЦЭМ!$A$33:$A$776,$A28,СВЦЭМ!$B$33:$B$776,L$11)+'СЕТ СН'!$F$12+СВЦЭМ!$D$10+'СЕТ СН'!$F$6-'СЕТ СН'!$F$22</f>
        <v>980.71178121000003</v>
      </c>
      <c r="M28" s="36">
        <f>SUMIFS(СВЦЭМ!$C$33:$C$776,СВЦЭМ!$A$33:$A$776,$A28,СВЦЭМ!$B$33:$B$776,M$11)+'СЕТ СН'!$F$12+СВЦЭМ!$D$10+'СЕТ СН'!$F$6-'СЕТ СН'!$F$22</f>
        <v>913.93843754</v>
      </c>
      <c r="N28" s="36">
        <f>SUMIFS(СВЦЭМ!$C$33:$C$776,СВЦЭМ!$A$33:$A$776,$A28,СВЦЭМ!$B$33:$B$776,N$11)+'СЕТ СН'!$F$12+СВЦЭМ!$D$10+'СЕТ СН'!$F$6-'СЕТ СН'!$F$22</f>
        <v>900.63763375999997</v>
      </c>
      <c r="O28" s="36">
        <f>SUMIFS(СВЦЭМ!$C$33:$C$776,СВЦЭМ!$A$33:$A$776,$A28,СВЦЭМ!$B$33:$B$776,O$11)+'СЕТ СН'!$F$12+СВЦЭМ!$D$10+'СЕТ СН'!$F$6-'СЕТ СН'!$F$22</f>
        <v>904.74856068999998</v>
      </c>
      <c r="P28" s="36">
        <f>SUMIFS(СВЦЭМ!$C$33:$C$776,СВЦЭМ!$A$33:$A$776,$A28,СВЦЭМ!$B$33:$B$776,P$11)+'СЕТ СН'!$F$12+СВЦЭМ!$D$10+'СЕТ СН'!$F$6-'СЕТ СН'!$F$22</f>
        <v>905.78098063000004</v>
      </c>
      <c r="Q28" s="36">
        <f>SUMIFS(СВЦЭМ!$C$33:$C$776,СВЦЭМ!$A$33:$A$776,$A28,СВЦЭМ!$B$33:$B$776,Q$11)+'СЕТ СН'!$F$12+СВЦЭМ!$D$10+'СЕТ СН'!$F$6-'СЕТ СН'!$F$22</f>
        <v>905.58039668000004</v>
      </c>
      <c r="R28" s="36">
        <f>SUMIFS(СВЦЭМ!$C$33:$C$776,СВЦЭМ!$A$33:$A$776,$A28,СВЦЭМ!$B$33:$B$776,R$11)+'СЕТ СН'!$F$12+СВЦЭМ!$D$10+'СЕТ СН'!$F$6-'СЕТ СН'!$F$22</f>
        <v>1007.85571382</v>
      </c>
      <c r="S28" s="36">
        <f>SUMIFS(СВЦЭМ!$C$33:$C$776,СВЦЭМ!$A$33:$A$776,$A28,СВЦЭМ!$B$33:$B$776,S$11)+'СЕТ СН'!$F$12+СВЦЭМ!$D$10+'СЕТ СН'!$F$6-'СЕТ СН'!$F$22</f>
        <v>979.79537530000005</v>
      </c>
      <c r="T28" s="36">
        <f>SUMIFS(СВЦЭМ!$C$33:$C$776,СВЦЭМ!$A$33:$A$776,$A28,СВЦЭМ!$B$33:$B$776,T$11)+'СЕТ СН'!$F$12+СВЦЭМ!$D$10+'СЕТ СН'!$F$6-'СЕТ СН'!$F$22</f>
        <v>913.92279639000003</v>
      </c>
      <c r="U28" s="36">
        <f>SUMIFS(СВЦЭМ!$C$33:$C$776,СВЦЭМ!$A$33:$A$776,$A28,СВЦЭМ!$B$33:$B$776,U$11)+'СЕТ СН'!$F$12+СВЦЭМ!$D$10+'СЕТ СН'!$F$6-'СЕТ СН'!$F$22</f>
        <v>863.99782392999998</v>
      </c>
      <c r="V28" s="36">
        <f>SUMIFS(СВЦЭМ!$C$33:$C$776,СВЦЭМ!$A$33:$A$776,$A28,СВЦЭМ!$B$33:$B$776,V$11)+'СЕТ СН'!$F$12+СВЦЭМ!$D$10+'СЕТ СН'!$F$6-'СЕТ СН'!$F$22</f>
        <v>854.70319482000002</v>
      </c>
      <c r="W28" s="36">
        <f>SUMIFS(СВЦЭМ!$C$33:$C$776,СВЦЭМ!$A$33:$A$776,$A28,СВЦЭМ!$B$33:$B$776,W$11)+'СЕТ СН'!$F$12+СВЦЭМ!$D$10+'СЕТ СН'!$F$6-'СЕТ СН'!$F$22</f>
        <v>886.93051810999998</v>
      </c>
      <c r="X28" s="36">
        <f>SUMIFS(СВЦЭМ!$C$33:$C$776,СВЦЭМ!$A$33:$A$776,$A28,СВЦЭМ!$B$33:$B$776,X$11)+'СЕТ СН'!$F$12+СВЦЭМ!$D$10+'СЕТ СН'!$F$6-'СЕТ СН'!$F$22</f>
        <v>887.77097557000002</v>
      </c>
      <c r="Y28" s="36">
        <f>SUMIFS(СВЦЭМ!$C$33:$C$776,СВЦЭМ!$A$33:$A$776,$A28,СВЦЭМ!$B$33:$B$776,Y$11)+'СЕТ СН'!$F$12+СВЦЭМ!$D$10+'СЕТ СН'!$F$6-'СЕТ СН'!$F$22</f>
        <v>906.73864101000004</v>
      </c>
    </row>
    <row r="29" spans="1:25" ht="15.75" x14ac:dyDescent="0.2">
      <c r="A29" s="35">
        <f t="shared" si="0"/>
        <v>44153</v>
      </c>
      <c r="B29" s="36">
        <f>SUMIFS(СВЦЭМ!$C$33:$C$776,СВЦЭМ!$A$33:$A$776,$A29,СВЦЭМ!$B$33:$B$776,B$11)+'СЕТ СН'!$F$12+СВЦЭМ!$D$10+'СЕТ СН'!$F$6-'СЕТ СН'!$F$22</f>
        <v>966.30542848000005</v>
      </c>
      <c r="C29" s="36">
        <f>SUMIFS(СВЦЭМ!$C$33:$C$776,СВЦЭМ!$A$33:$A$776,$A29,СВЦЭМ!$B$33:$B$776,C$11)+'СЕТ СН'!$F$12+СВЦЭМ!$D$10+'СЕТ СН'!$F$6-'СЕТ СН'!$F$22</f>
        <v>1017.55754667</v>
      </c>
      <c r="D29" s="36">
        <f>SUMIFS(СВЦЭМ!$C$33:$C$776,СВЦЭМ!$A$33:$A$776,$A29,СВЦЭМ!$B$33:$B$776,D$11)+'СЕТ СН'!$F$12+СВЦЭМ!$D$10+'СЕТ СН'!$F$6-'СЕТ СН'!$F$22</f>
        <v>1058.12839181</v>
      </c>
      <c r="E29" s="36">
        <f>SUMIFS(СВЦЭМ!$C$33:$C$776,СВЦЭМ!$A$33:$A$776,$A29,СВЦЭМ!$B$33:$B$776,E$11)+'СЕТ СН'!$F$12+СВЦЭМ!$D$10+'СЕТ СН'!$F$6-'СЕТ СН'!$F$22</f>
        <v>1071.6897623299999</v>
      </c>
      <c r="F29" s="36">
        <f>SUMIFS(СВЦЭМ!$C$33:$C$776,СВЦЭМ!$A$33:$A$776,$A29,СВЦЭМ!$B$33:$B$776,F$11)+'СЕТ СН'!$F$12+СВЦЭМ!$D$10+'СЕТ СН'!$F$6-'СЕТ СН'!$F$22</f>
        <v>1067.7880885299999</v>
      </c>
      <c r="G29" s="36">
        <f>SUMIFS(СВЦЭМ!$C$33:$C$776,СВЦЭМ!$A$33:$A$776,$A29,СВЦЭМ!$B$33:$B$776,G$11)+'СЕТ СН'!$F$12+СВЦЭМ!$D$10+'СЕТ СН'!$F$6-'СЕТ СН'!$F$22</f>
        <v>1049.2640067099999</v>
      </c>
      <c r="H29" s="36">
        <f>SUMIFS(СВЦЭМ!$C$33:$C$776,СВЦЭМ!$A$33:$A$776,$A29,СВЦЭМ!$B$33:$B$776,H$11)+'СЕТ СН'!$F$12+СВЦЭМ!$D$10+'СЕТ СН'!$F$6-'СЕТ СН'!$F$22</f>
        <v>1049.1391801299999</v>
      </c>
      <c r="I29" s="36">
        <f>SUMIFS(СВЦЭМ!$C$33:$C$776,СВЦЭМ!$A$33:$A$776,$A29,СВЦЭМ!$B$33:$B$776,I$11)+'СЕТ СН'!$F$12+СВЦЭМ!$D$10+'СЕТ СН'!$F$6-'СЕТ СН'!$F$22</f>
        <v>1029.88445626</v>
      </c>
      <c r="J29" s="36">
        <f>SUMIFS(СВЦЭМ!$C$33:$C$776,СВЦЭМ!$A$33:$A$776,$A29,СВЦЭМ!$B$33:$B$776,J$11)+'СЕТ СН'!$F$12+СВЦЭМ!$D$10+'СЕТ СН'!$F$6-'СЕТ СН'!$F$22</f>
        <v>1004.06642763</v>
      </c>
      <c r="K29" s="36">
        <f>SUMIFS(СВЦЭМ!$C$33:$C$776,СВЦЭМ!$A$33:$A$776,$A29,СВЦЭМ!$B$33:$B$776,K$11)+'СЕТ СН'!$F$12+СВЦЭМ!$D$10+'СЕТ СН'!$F$6-'СЕТ СН'!$F$22</f>
        <v>993.24696420999999</v>
      </c>
      <c r="L29" s="36">
        <f>SUMIFS(СВЦЭМ!$C$33:$C$776,СВЦЭМ!$A$33:$A$776,$A29,СВЦЭМ!$B$33:$B$776,L$11)+'СЕТ СН'!$F$12+СВЦЭМ!$D$10+'СЕТ СН'!$F$6-'СЕТ СН'!$F$22</f>
        <v>962.72859122</v>
      </c>
      <c r="M29" s="36">
        <f>SUMIFS(СВЦЭМ!$C$33:$C$776,СВЦЭМ!$A$33:$A$776,$A29,СВЦЭМ!$B$33:$B$776,M$11)+'СЕТ СН'!$F$12+СВЦЭМ!$D$10+'СЕТ СН'!$F$6-'СЕТ СН'!$F$22</f>
        <v>934.92426391000004</v>
      </c>
      <c r="N29" s="36">
        <f>SUMIFS(СВЦЭМ!$C$33:$C$776,СВЦЭМ!$A$33:$A$776,$A29,СВЦЭМ!$B$33:$B$776,N$11)+'СЕТ СН'!$F$12+СВЦЭМ!$D$10+'СЕТ СН'!$F$6-'СЕТ СН'!$F$22</f>
        <v>922.00991988999999</v>
      </c>
      <c r="O29" s="36">
        <f>SUMIFS(СВЦЭМ!$C$33:$C$776,СВЦЭМ!$A$33:$A$776,$A29,СВЦЭМ!$B$33:$B$776,O$11)+'СЕТ СН'!$F$12+СВЦЭМ!$D$10+'СЕТ СН'!$F$6-'СЕТ СН'!$F$22</f>
        <v>920.86076423999998</v>
      </c>
      <c r="P29" s="36">
        <f>SUMIFS(СВЦЭМ!$C$33:$C$776,СВЦЭМ!$A$33:$A$776,$A29,СВЦЭМ!$B$33:$B$776,P$11)+'СЕТ СН'!$F$12+СВЦЭМ!$D$10+'СЕТ СН'!$F$6-'СЕТ СН'!$F$22</f>
        <v>925.87662551999995</v>
      </c>
      <c r="Q29" s="36">
        <f>SUMIFS(СВЦЭМ!$C$33:$C$776,СВЦЭМ!$A$33:$A$776,$A29,СВЦЭМ!$B$33:$B$776,Q$11)+'СЕТ СН'!$F$12+СВЦЭМ!$D$10+'СЕТ СН'!$F$6-'СЕТ СН'!$F$22</f>
        <v>924.74617161000003</v>
      </c>
      <c r="R29" s="36">
        <f>SUMIFS(СВЦЭМ!$C$33:$C$776,СВЦЭМ!$A$33:$A$776,$A29,СВЦЭМ!$B$33:$B$776,R$11)+'СЕТ СН'!$F$12+СВЦЭМ!$D$10+'СЕТ СН'!$F$6-'СЕТ СН'!$F$22</f>
        <v>918.53172592999999</v>
      </c>
      <c r="S29" s="36">
        <f>SUMIFS(СВЦЭМ!$C$33:$C$776,СВЦЭМ!$A$33:$A$776,$A29,СВЦЭМ!$B$33:$B$776,S$11)+'СЕТ СН'!$F$12+СВЦЭМ!$D$10+'СЕТ СН'!$F$6-'СЕТ СН'!$F$22</f>
        <v>933.79626703999998</v>
      </c>
      <c r="T29" s="36">
        <f>SUMIFS(СВЦЭМ!$C$33:$C$776,СВЦЭМ!$A$33:$A$776,$A29,СВЦЭМ!$B$33:$B$776,T$11)+'СЕТ СН'!$F$12+СВЦЭМ!$D$10+'СЕТ СН'!$F$6-'СЕТ СН'!$F$22</f>
        <v>956.40668372999994</v>
      </c>
      <c r="U29" s="36">
        <f>SUMIFS(СВЦЭМ!$C$33:$C$776,СВЦЭМ!$A$33:$A$776,$A29,СВЦЭМ!$B$33:$B$776,U$11)+'СЕТ СН'!$F$12+СВЦЭМ!$D$10+'СЕТ СН'!$F$6-'СЕТ СН'!$F$22</f>
        <v>954.93010028000003</v>
      </c>
      <c r="V29" s="36">
        <f>SUMIFS(СВЦЭМ!$C$33:$C$776,СВЦЭМ!$A$33:$A$776,$A29,СВЦЭМ!$B$33:$B$776,V$11)+'СЕТ СН'!$F$12+СВЦЭМ!$D$10+'СЕТ СН'!$F$6-'СЕТ СН'!$F$22</f>
        <v>945.61905890000003</v>
      </c>
      <c r="W29" s="36">
        <f>SUMIFS(СВЦЭМ!$C$33:$C$776,СВЦЭМ!$A$33:$A$776,$A29,СВЦЭМ!$B$33:$B$776,W$11)+'СЕТ СН'!$F$12+СВЦЭМ!$D$10+'СЕТ СН'!$F$6-'СЕТ СН'!$F$22</f>
        <v>937.15112308000005</v>
      </c>
      <c r="X29" s="36">
        <f>SUMIFS(СВЦЭМ!$C$33:$C$776,СВЦЭМ!$A$33:$A$776,$A29,СВЦЭМ!$B$33:$B$776,X$11)+'СЕТ СН'!$F$12+СВЦЭМ!$D$10+'СЕТ СН'!$F$6-'СЕТ СН'!$F$22</f>
        <v>928.44319698000004</v>
      </c>
      <c r="Y29" s="36">
        <f>SUMIFS(СВЦЭМ!$C$33:$C$776,СВЦЭМ!$A$33:$A$776,$A29,СВЦЭМ!$B$33:$B$776,Y$11)+'СЕТ СН'!$F$12+СВЦЭМ!$D$10+'СЕТ СН'!$F$6-'СЕТ СН'!$F$22</f>
        <v>933.74914567999997</v>
      </c>
    </row>
    <row r="30" spans="1:25" ht="15.75" x14ac:dyDescent="0.2">
      <c r="A30" s="35">
        <f t="shared" si="0"/>
        <v>44154</v>
      </c>
      <c r="B30" s="36">
        <f>SUMIFS(СВЦЭМ!$C$33:$C$776,СВЦЭМ!$A$33:$A$776,$A30,СВЦЭМ!$B$33:$B$776,B$11)+'СЕТ СН'!$F$12+СВЦЭМ!$D$10+'СЕТ СН'!$F$6-'СЕТ СН'!$F$22</f>
        <v>1002.50526602</v>
      </c>
      <c r="C30" s="36">
        <f>SUMIFS(СВЦЭМ!$C$33:$C$776,СВЦЭМ!$A$33:$A$776,$A30,СВЦЭМ!$B$33:$B$776,C$11)+'СЕТ СН'!$F$12+СВЦЭМ!$D$10+'СЕТ СН'!$F$6-'СЕТ СН'!$F$22</f>
        <v>1065.24524013</v>
      </c>
      <c r="D30" s="36">
        <f>SUMIFS(СВЦЭМ!$C$33:$C$776,СВЦЭМ!$A$33:$A$776,$A30,СВЦЭМ!$B$33:$B$776,D$11)+'СЕТ СН'!$F$12+СВЦЭМ!$D$10+'СЕТ СН'!$F$6-'СЕТ СН'!$F$22</f>
        <v>1095.5685758499999</v>
      </c>
      <c r="E30" s="36">
        <f>SUMIFS(СВЦЭМ!$C$33:$C$776,СВЦЭМ!$A$33:$A$776,$A30,СВЦЭМ!$B$33:$B$776,E$11)+'СЕТ СН'!$F$12+СВЦЭМ!$D$10+'СЕТ СН'!$F$6-'СЕТ СН'!$F$22</f>
        <v>1098.40167879</v>
      </c>
      <c r="F30" s="36">
        <f>SUMIFS(СВЦЭМ!$C$33:$C$776,СВЦЭМ!$A$33:$A$776,$A30,СВЦЭМ!$B$33:$B$776,F$11)+'СЕТ СН'!$F$12+СВЦЭМ!$D$10+'СЕТ СН'!$F$6-'СЕТ СН'!$F$22</f>
        <v>1096.1625742700001</v>
      </c>
      <c r="G30" s="36">
        <f>SUMIFS(СВЦЭМ!$C$33:$C$776,СВЦЭМ!$A$33:$A$776,$A30,СВЦЭМ!$B$33:$B$776,G$11)+'СЕТ СН'!$F$12+СВЦЭМ!$D$10+'СЕТ СН'!$F$6-'СЕТ СН'!$F$22</f>
        <v>1097.2322528300001</v>
      </c>
      <c r="H30" s="36">
        <f>SUMIFS(СВЦЭМ!$C$33:$C$776,СВЦЭМ!$A$33:$A$776,$A30,СВЦЭМ!$B$33:$B$776,H$11)+'СЕТ СН'!$F$12+СВЦЭМ!$D$10+'СЕТ СН'!$F$6-'СЕТ СН'!$F$22</f>
        <v>1075.23873865</v>
      </c>
      <c r="I30" s="36">
        <f>SUMIFS(СВЦЭМ!$C$33:$C$776,СВЦЭМ!$A$33:$A$776,$A30,СВЦЭМ!$B$33:$B$776,I$11)+'СЕТ СН'!$F$12+СВЦЭМ!$D$10+'СЕТ СН'!$F$6-'СЕТ СН'!$F$22</f>
        <v>1030.15841931</v>
      </c>
      <c r="J30" s="36">
        <f>SUMIFS(СВЦЭМ!$C$33:$C$776,СВЦЭМ!$A$33:$A$776,$A30,СВЦЭМ!$B$33:$B$776,J$11)+'СЕТ СН'!$F$12+СВЦЭМ!$D$10+'СЕТ СН'!$F$6-'СЕТ СН'!$F$22</f>
        <v>1002.5135499100001</v>
      </c>
      <c r="K30" s="36">
        <f>SUMIFS(СВЦЭМ!$C$33:$C$776,СВЦЭМ!$A$33:$A$776,$A30,СВЦЭМ!$B$33:$B$776,K$11)+'СЕТ СН'!$F$12+СВЦЭМ!$D$10+'СЕТ СН'!$F$6-'СЕТ СН'!$F$22</f>
        <v>996.56854088</v>
      </c>
      <c r="L30" s="36">
        <f>SUMIFS(СВЦЭМ!$C$33:$C$776,СВЦЭМ!$A$33:$A$776,$A30,СВЦЭМ!$B$33:$B$776,L$11)+'СЕТ СН'!$F$12+СВЦЭМ!$D$10+'СЕТ СН'!$F$6-'СЕТ СН'!$F$22</f>
        <v>964.71203423999998</v>
      </c>
      <c r="M30" s="36">
        <f>SUMIFS(СВЦЭМ!$C$33:$C$776,СВЦЭМ!$A$33:$A$776,$A30,СВЦЭМ!$B$33:$B$776,M$11)+'СЕТ СН'!$F$12+СВЦЭМ!$D$10+'СЕТ СН'!$F$6-'СЕТ СН'!$F$22</f>
        <v>937.15522294000004</v>
      </c>
      <c r="N30" s="36">
        <f>SUMIFS(СВЦЭМ!$C$33:$C$776,СВЦЭМ!$A$33:$A$776,$A30,СВЦЭМ!$B$33:$B$776,N$11)+'СЕТ СН'!$F$12+СВЦЭМ!$D$10+'СЕТ СН'!$F$6-'СЕТ СН'!$F$22</f>
        <v>922.23643215000004</v>
      </c>
      <c r="O30" s="36">
        <f>SUMIFS(СВЦЭМ!$C$33:$C$776,СВЦЭМ!$A$33:$A$776,$A30,СВЦЭМ!$B$33:$B$776,O$11)+'СЕТ СН'!$F$12+СВЦЭМ!$D$10+'СЕТ СН'!$F$6-'СЕТ СН'!$F$22</f>
        <v>928.18324174999998</v>
      </c>
      <c r="P30" s="36">
        <f>SUMIFS(СВЦЭМ!$C$33:$C$776,СВЦЭМ!$A$33:$A$776,$A30,СВЦЭМ!$B$33:$B$776,P$11)+'СЕТ СН'!$F$12+СВЦЭМ!$D$10+'СЕТ СН'!$F$6-'СЕТ СН'!$F$22</f>
        <v>937.74232132999998</v>
      </c>
      <c r="Q30" s="36">
        <f>SUMIFS(СВЦЭМ!$C$33:$C$776,СВЦЭМ!$A$33:$A$776,$A30,СВЦЭМ!$B$33:$B$776,Q$11)+'СЕТ СН'!$F$12+СВЦЭМ!$D$10+'СЕТ СН'!$F$6-'СЕТ СН'!$F$22</f>
        <v>938.67035064000004</v>
      </c>
      <c r="R30" s="36">
        <f>SUMIFS(СВЦЭМ!$C$33:$C$776,СВЦЭМ!$A$33:$A$776,$A30,СВЦЭМ!$B$33:$B$776,R$11)+'СЕТ СН'!$F$12+СВЦЭМ!$D$10+'СЕТ СН'!$F$6-'СЕТ СН'!$F$22</f>
        <v>933.61368497000001</v>
      </c>
      <c r="S30" s="36">
        <f>SUMIFS(СВЦЭМ!$C$33:$C$776,СВЦЭМ!$A$33:$A$776,$A30,СВЦЭМ!$B$33:$B$776,S$11)+'СЕТ СН'!$F$12+СВЦЭМ!$D$10+'СЕТ СН'!$F$6-'СЕТ СН'!$F$22</f>
        <v>934.96062259999997</v>
      </c>
      <c r="T30" s="36">
        <f>SUMIFS(СВЦЭМ!$C$33:$C$776,СВЦЭМ!$A$33:$A$776,$A30,СВЦЭМ!$B$33:$B$776,T$11)+'СЕТ СН'!$F$12+СВЦЭМ!$D$10+'СЕТ СН'!$F$6-'СЕТ СН'!$F$22</f>
        <v>951.2975543</v>
      </c>
      <c r="U30" s="36">
        <f>SUMIFS(СВЦЭМ!$C$33:$C$776,СВЦЭМ!$A$33:$A$776,$A30,СВЦЭМ!$B$33:$B$776,U$11)+'СЕТ СН'!$F$12+СВЦЭМ!$D$10+'СЕТ СН'!$F$6-'СЕТ СН'!$F$22</f>
        <v>946.53859898999997</v>
      </c>
      <c r="V30" s="36">
        <f>SUMIFS(СВЦЭМ!$C$33:$C$776,СВЦЭМ!$A$33:$A$776,$A30,СВЦЭМ!$B$33:$B$776,V$11)+'СЕТ СН'!$F$12+СВЦЭМ!$D$10+'СЕТ СН'!$F$6-'СЕТ СН'!$F$22</f>
        <v>931.45933192999996</v>
      </c>
      <c r="W30" s="36">
        <f>SUMIFS(СВЦЭМ!$C$33:$C$776,СВЦЭМ!$A$33:$A$776,$A30,СВЦЭМ!$B$33:$B$776,W$11)+'СЕТ СН'!$F$12+СВЦЭМ!$D$10+'СЕТ СН'!$F$6-'СЕТ СН'!$F$22</f>
        <v>921.51693923999994</v>
      </c>
      <c r="X30" s="36">
        <f>SUMIFS(СВЦЭМ!$C$33:$C$776,СВЦЭМ!$A$33:$A$776,$A30,СВЦЭМ!$B$33:$B$776,X$11)+'СЕТ СН'!$F$12+СВЦЭМ!$D$10+'СЕТ СН'!$F$6-'СЕТ СН'!$F$22</f>
        <v>913.54604619999998</v>
      </c>
      <c r="Y30" s="36">
        <f>SUMIFS(СВЦЭМ!$C$33:$C$776,СВЦЭМ!$A$33:$A$776,$A30,СВЦЭМ!$B$33:$B$776,Y$11)+'СЕТ СН'!$F$12+СВЦЭМ!$D$10+'СЕТ СН'!$F$6-'СЕТ СН'!$F$22</f>
        <v>911.01522712999997</v>
      </c>
    </row>
    <row r="31" spans="1:25" ht="15.75" x14ac:dyDescent="0.2">
      <c r="A31" s="35">
        <f t="shared" si="0"/>
        <v>44155</v>
      </c>
      <c r="B31" s="36">
        <f>SUMIFS(СВЦЭМ!$C$33:$C$776,СВЦЭМ!$A$33:$A$776,$A31,СВЦЭМ!$B$33:$B$776,B$11)+'СЕТ СН'!$F$12+СВЦЭМ!$D$10+'СЕТ СН'!$F$6-'СЕТ СН'!$F$22</f>
        <v>983.11612202000003</v>
      </c>
      <c r="C31" s="36">
        <f>SUMIFS(СВЦЭМ!$C$33:$C$776,СВЦЭМ!$A$33:$A$776,$A31,СВЦЭМ!$B$33:$B$776,C$11)+'СЕТ СН'!$F$12+СВЦЭМ!$D$10+'СЕТ СН'!$F$6-'СЕТ СН'!$F$22</f>
        <v>1069.81600785</v>
      </c>
      <c r="D31" s="36">
        <f>SUMIFS(СВЦЭМ!$C$33:$C$776,СВЦЭМ!$A$33:$A$776,$A31,СВЦЭМ!$B$33:$B$776,D$11)+'СЕТ СН'!$F$12+СВЦЭМ!$D$10+'СЕТ СН'!$F$6-'СЕТ СН'!$F$22</f>
        <v>1117.00175427</v>
      </c>
      <c r="E31" s="36">
        <f>SUMIFS(СВЦЭМ!$C$33:$C$776,СВЦЭМ!$A$33:$A$776,$A31,СВЦЭМ!$B$33:$B$776,E$11)+'СЕТ СН'!$F$12+СВЦЭМ!$D$10+'СЕТ СН'!$F$6-'СЕТ СН'!$F$22</f>
        <v>1128.8486183799998</v>
      </c>
      <c r="F31" s="36">
        <f>SUMIFS(СВЦЭМ!$C$33:$C$776,СВЦЭМ!$A$33:$A$776,$A31,СВЦЭМ!$B$33:$B$776,F$11)+'СЕТ СН'!$F$12+СВЦЭМ!$D$10+'СЕТ СН'!$F$6-'СЕТ СН'!$F$22</f>
        <v>1124.29839092</v>
      </c>
      <c r="G31" s="36">
        <f>SUMIFS(СВЦЭМ!$C$33:$C$776,СВЦЭМ!$A$33:$A$776,$A31,СВЦЭМ!$B$33:$B$776,G$11)+'СЕТ СН'!$F$12+СВЦЭМ!$D$10+'СЕТ СН'!$F$6-'СЕТ СН'!$F$22</f>
        <v>1107.66569925</v>
      </c>
      <c r="H31" s="36">
        <f>SUMIFS(СВЦЭМ!$C$33:$C$776,СВЦЭМ!$A$33:$A$776,$A31,СВЦЭМ!$B$33:$B$776,H$11)+'СЕТ СН'!$F$12+СВЦЭМ!$D$10+'СЕТ СН'!$F$6-'СЕТ СН'!$F$22</f>
        <v>1062.79109055</v>
      </c>
      <c r="I31" s="36">
        <f>SUMIFS(СВЦЭМ!$C$33:$C$776,СВЦЭМ!$A$33:$A$776,$A31,СВЦЭМ!$B$33:$B$776,I$11)+'СЕТ СН'!$F$12+СВЦЭМ!$D$10+'СЕТ СН'!$F$6-'СЕТ СН'!$F$22</f>
        <v>1019.43336219</v>
      </c>
      <c r="J31" s="36">
        <f>SUMIFS(СВЦЭМ!$C$33:$C$776,СВЦЭМ!$A$33:$A$776,$A31,СВЦЭМ!$B$33:$B$776,J$11)+'СЕТ СН'!$F$12+СВЦЭМ!$D$10+'СЕТ СН'!$F$6-'СЕТ СН'!$F$22</f>
        <v>1002.08634693</v>
      </c>
      <c r="K31" s="36">
        <f>SUMIFS(СВЦЭМ!$C$33:$C$776,СВЦЭМ!$A$33:$A$776,$A31,СВЦЭМ!$B$33:$B$776,K$11)+'СЕТ СН'!$F$12+СВЦЭМ!$D$10+'СЕТ СН'!$F$6-'СЕТ СН'!$F$22</f>
        <v>997.48098979999997</v>
      </c>
      <c r="L31" s="36">
        <f>SUMIFS(СВЦЭМ!$C$33:$C$776,СВЦЭМ!$A$33:$A$776,$A31,СВЦЭМ!$B$33:$B$776,L$11)+'СЕТ СН'!$F$12+СВЦЭМ!$D$10+'СЕТ СН'!$F$6-'СЕТ СН'!$F$22</f>
        <v>975.44960237999999</v>
      </c>
      <c r="M31" s="36">
        <f>SUMIFS(СВЦЭМ!$C$33:$C$776,СВЦЭМ!$A$33:$A$776,$A31,СВЦЭМ!$B$33:$B$776,M$11)+'СЕТ СН'!$F$12+СВЦЭМ!$D$10+'СЕТ СН'!$F$6-'СЕТ СН'!$F$22</f>
        <v>925.10461939000004</v>
      </c>
      <c r="N31" s="36">
        <f>SUMIFS(СВЦЭМ!$C$33:$C$776,СВЦЭМ!$A$33:$A$776,$A31,СВЦЭМ!$B$33:$B$776,N$11)+'СЕТ СН'!$F$12+СВЦЭМ!$D$10+'СЕТ СН'!$F$6-'СЕТ СН'!$F$22</f>
        <v>912.42242544999999</v>
      </c>
      <c r="O31" s="36">
        <f>SUMIFS(СВЦЭМ!$C$33:$C$776,СВЦЭМ!$A$33:$A$776,$A31,СВЦЭМ!$B$33:$B$776,O$11)+'СЕТ СН'!$F$12+СВЦЭМ!$D$10+'СЕТ СН'!$F$6-'СЕТ СН'!$F$22</f>
        <v>916.53670618000001</v>
      </c>
      <c r="P31" s="36">
        <f>SUMIFS(СВЦЭМ!$C$33:$C$776,СВЦЭМ!$A$33:$A$776,$A31,СВЦЭМ!$B$33:$B$776,P$11)+'СЕТ СН'!$F$12+СВЦЭМ!$D$10+'СЕТ СН'!$F$6-'СЕТ СН'!$F$22</f>
        <v>926.79920528000002</v>
      </c>
      <c r="Q31" s="36">
        <f>SUMIFS(СВЦЭМ!$C$33:$C$776,СВЦЭМ!$A$33:$A$776,$A31,СВЦЭМ!$B$33:$B$776,Q$11)+'СЕТ СН'!$F$12+СВЦЭМ!$D$10+'СЕТ СН'!$F$6-'СЕТ СН'!$F$22</f>
        <v>926.03295985</v>
      </c>
      <c r="R31" s="36">
        <f>SUMIFS(СВЦЭМ!$C$33:$C$776,СВЦЭМ!$A$33:$A$776,$A31,СВЦЭМ!$B$33:$B$776,R$11)+'СЕТ СН'!$F$12+СВЦЭМ!$D$10+'СЕТ СН'!$F$6-'СЕТ СН'!$F$22</f>
        <v>920.03772365999998</v>
      </c>
      <c r="S31" s="36">
        <f>SUMIFS(СВЦЭМ!$C$33:$C$776,СВЦЭМ!$A$33:$A$776,$A31,СВЦЭМ!$B$33:$B$776,S$11)+'СЕТ СН'!$F$12+СВЦЭМ!$D$10+'СЕТ СН'!$F$6-'СЕТ СН'!$F$22</f>
        <v>889.72864068000001</v>
      </c>
      <c r="T31" s="36">
        <f>SUMIFS(СВЦЭМ!$C$33:$C$776,СВЦЭМ!$A$33:$A$776,$A31,СВЦЭМ!$B$33:$B$776,T$11)+'СЕТ СН'!$F$12+СВЦЭМ!$D$10+'СЕТ СН'!$F$6-'СЕТ СН'!$F$22</f>
        <v>876.52890729000001</v>
      </c>
      <c r="U31" s="36">
        <f>SUMIFS(СВЦЭМ!$C$33:$C$776,СВЦЭМ!$A$33:$A$776,$A31,СВЦЭМ!$B$33:$B$776,U$11)+'СЕТ СН'!$F$12+СВЦЭМ!$D$10+'СЕТ СН'!$F$6-'СЕТ СН'!$F$22</f>
        <v>881.23374280999997</v>
      </c>
      <c r="V31" s="36">
        <f>SUMIFS(СВЦЭМ!$C$33:$C$776,СВЦЭМ!$A$33:$A$776,$A31,СВЦЭМ!$B$33:$B$776,V$11)+'СЕТ СН'!$F$12+СВЦЭМ!$D$10+'СЕТ СН'!$F$6-'СЕТ СН'!$F$22</f>
        <v>889.10866598999996</v>
      </c>
      <c r="W31" s="36">
        <f>SUMIFS(СВЦЭМ!$C$33:$C$776,СВЦЭМ!$A$33:$A$776,$A31,СВЦЭМ!$B$33:$B$776,W$11)+'СЕТ СН'!$F$12+СВЦЭМ!$D$10+'СЕТ СН'!$F$6-'СЕТ СН'!$F$22</f>
        <v>899.95447576000004</v>
      </c>
      <c r="X31" s="36">
        <f>SUMIFS(СВЦЭМ!$C$33:$C$776,СВЦЭМ!$A$33:$A$776,$A31,СВЦЭМ!$B$33:$B$776,X$11)+'СЕТ СН'!$F$12+СВЦЭМ!$D$10+'СЕТ СН'!$F$6-'СЕТ СН'!$F$22</f>
        <v>900.21131762000005</v>
      </c>
      <c r="Y31" s="36">
        <f>SUMIFS(СВЦЭМ!$C$33:$C$776,СВЦЭМ!$A$33:$A$776,$A31,СВЦЭМ!$B$33:$B$776,Y$11)+'СЕТ СН'!$F$12+СВЦЭМ!$D$10+'СЕТ СН'!$F$6-'СЕТ СН'!$F$22</f>
        <v>915.92142148000005</v>
      </c>
    </row>
    <row r="32" spans="1:25" ht="15.75" x14ac:dyDescent="0.2">
      <c r="A32" s="35">
        <f t="shared" si="0"/>
        <v>44156</v>
      </c>
      <c r="B32" s="36">
        <f>SUMIFS(СВЦЭМ!$C$33:$C$776,СВЦЭМ!$A$33:$A$776,$A32,СВЦЭМ!$B$33:$B$776,B$11)+'СЕТ СН'!$F$12+СВЦЭМ!$D$10+'СЕТ СН'!$F$6-'СЕТ СН'!$F$22</f>
        <v>999.73016815999995</v>
      </c>
      <c r="C32" s="36">
        <f>SUMIFS(СВЦЭМ!$C$33:$C$776,СВЦЭМ!$A$33:$A$776,$A32,СВЦЭМ!$B$33:$B$776,C$11)+'СЕТ СН'!$F$12+СВЦЭМ!$D$10+'СЕТ СН'!$F$6-'СЕТ СН'!$F$22</f>
        <v>1048.5238686499999</v>
      </c>
      <c r="D32" s="36">
        <f>SUMIFS(СВЦЭМ!$C$33:$C$776,СВЦЭМ!$A$33:$A$776,$A32,СВЦЭМ!$B$33:$B$776,D$11)+'СЕТ СН'!$F$12+СВЦЭМ!$D$10+'СЕТ СН'!$F$6-'СЕТ СН'!$F$22</f>
        <v>1102.35981062</v>
      </c>
      <c r="E32" s="36">
        <f>SUMIFS(СВЦЭМ!$C$33:$C$776,СВЦЭМ!$A$33:$A$776,$A32,СВЦЭМ!$B$33:$B$776,E$11)+'СЕТ СН'!$F$12+СВЦЭМ!$D$10+'СЕТ СН'!$F$6-'СЕТ СН'!$F$22</f>
        <v>1105.58930601</v>
      </c>
      <c r="F32" s="36">
        <f>SUMIFS(СВЦЭМ!$C$33:$C$776,СВЦЭМ!$A$33:$A$776,$A32,СВЦЭМ!$B$33:$B$776,F$11)+'СЕТ СН'!$F$12+СВЦЭМ!$D$10+'СЕТ СН'!$F$6-'СЕТ СН'!$F$22</f>
        <v>1103.0266623</v>
      </c>
      <c r="G32" s="36">
        <f>SUMIFS(СВЦЭМ!$C$33:$C$776,СВЦЭМ!$A$33:$A$776,$A32,СВЦЭМ!$B$33:$B$776,G$11)+'СЕТ СН'!$F$12+СВЦЭМ!$D$10+'СЕТ СН'!$F$6-'СЕТ СН'!$F$22</f>
        <v>1088.51441877</v>
      </c>
      <c r="H32" s="36">
        <f>SUMIFS(СВЦЭМ!$C$33:$C$776,СВЦЭМ!$A$33:$A$776,$A32,СВЦЭМ!$B$33:$B$776,H$11)+'СЕТ СН'!$F$12+СВЦЭМ!$D$10+'СЕТ СН'!$F$6-'СЕТ СН'!$F$22</f>
        <v>1072.7161431099998</v>
      </c>
      <c r="I32" s="36">
        <f>SUMIFS(СВЦЭМ!$C$33:$C$776,СВЦЭМ!$A$33:$A$776,$A32,СВЦЭМ!$B$33:$B$776,I$11)+'СЕТ СН'!$F$12+СВЦЭМ!$D$10+'СЕТ СН'!$F$6-'СЕТ СН'!$F$22</f>
        <v>1041.0349188099999</v>
      </c>
      <c r="J32" s="36">
        <f>SUMIFS(СВЦЭМ!$C$33:$C$776,СВЦЭМ!$A$33:$A$776,$A32,СВЦЭМ!$B$33:$B$776,J$11)+'СЕТ СН'!$F$12+СВЦЭМ!$D$10+'СЕТ СН'!$F$6-'СЕТ СН'!$F$22</f>
        <v>1006.31901471</v>
      </c>
      <c r="K32" s="36">
        <f>SUMIFS(СВЦЭМ!$C$33:$C$776,СВЦЭМ!$A$33:$A$776,$A32,СВЦЭМ!$B$33:$B$776,K$11)+'СЕТ СН'!$F$12+СВЦЭМ!$D$10+'СЕТ СН'!$F$6-'СЕТ СН'!$F$22</f>
        <v>977.76395163999996</v>
      </c>
      <c r="L32" s="36">
        <f>SUMIFS(СВЦЭМ!$C$33:$C$776,СВЦЭМ!$A$33:$A$776,$A32,СВЦЭМ!$B$33:$B$776,L$11)+'СЕТ СН'!$F$12+СВЦЭМ!$D$10+'СЕТ СН'!$F$6-'СЕТ СН'!$F$22</f>
        <v>931.49954836999996</v>
      </c>
      <c r="M32" s="36">
        <f>SUMIFS(СВЦЭМ!$C$33:$C$776,СВЦЭМ!$A$33:$A$776,$A32,СВЦЭМ!$B$33:$B$776,M$11)+'СЕТ СН'!$F$12+СВЦЭМ!$D$10+'СЕТ СН'!$F$6-'СЕТ СН'!$F$22</f>
        <v>889.91531200999998</v>
      </c>
      <c r="N32" s="36">
        <f>SUMIFS(СВЦЭМ!$C$33:$C$776,СВЦЭМ!$A$33:$A$776,$A32,СВЦЭМ!$B$33:$B$776,N$11)+'СЕТ СН'!$F$12+СВЦЭМ!$D$10+'СЕТ СН'!$F$6-'СЕТ СН'!$F$22</f>
        <v>880.40809952999996</v>
      </c>
      <c r="O32" s="36">
        <f>SUMIFS(СВЦЭМ!$C$33:$C$776,СВЦЭМ!$A$33:$A$776,$A32,СВЦЭМ!$B$33:$B$776,O$11)+'СЕТ СН'!$F$12+СВЦЭМ!$D$10+'СЕТ СН'!$F$6-'СЕТ СН'!$F$22</f>
        <v>885.72365538999998</v>
      </c>
      <c r="P32" s="36">
        <f>SUMIFS(СВЦЭМ!$C$33:$C$776,СВЦЭМ!$A$33:$A$776,$A32,СВЦЭМ!$B$33:$B$776,P$11)+'СЕТ СН'!$F$12+СВЦЭМ!$D$10+'СЕТ СН'!$F$6-'СЕТ СН'!$F$22</f>
        <v>899.31259373</v>
      </c>
      <c r="Q32" s="36">
        <f>SUMIFS(СВЦЭМ!$C$33:$C$776,СВЦЭМ!$A$33:$A$776,$A32,СВЦЭМ!$B$33:$B$776,Q$11)+'СЕТ СН'!$F$12+СВЦЭМ!$D$10+'СЕТ СН'!$F$6-'СЕТ СН'!$F$22</f>
        <v>886.11810106999997</v>
      </c>
      <c r="R32" s="36">
        <f>SUMIFS(СВЦЭМ!$C$33:$C$776,СВЦЭМ!$A$33:$A$776,$A32,СВЦЭМ!$B$33:$B$776,R$11)+'СЕТ СН'!$F$12+СВЦЭМ!$D$10+'СЕТ СН'!$F$6-'СЕТ СН'!$F$22</f>
        <v>877.70311088999995</v>
      </c>
      <c r="S32" s="36">
        <f>SUMIFS(СВЦЭМ!$C$33:$C$776,СВЦЭМ!$A$33:$A$776,$A32,СВЦЭМ!$B$33:$B$776,S$11)+'СЕТ СН'!$F$12+СВЦЭМ!$D$10+'СЕТ СН'!$F$6-'СЕТ СН'!$F$22</f>
        <v>852.63308821999999</v>
      </c>
      <c r="T32" s="36">
        <f>SUMIFS(СВЦЭМ!$C$33:$C$776,СВЦЭМ!$A$33:$A$776,$A32,СВЦЭМ!$B$33:$B$776,T$11)+'СЕТ СН'!$F$12+СВЦЭМ!$D$10+'СЕТ СН'!$F$6-'СЕТ СН'!$F$22</f>
        <v>852.34771394999996</v>
      </c>
      <c r="U32" s="36">
        <f>SUMIFS(СВЦЭМ!$C$33:$C$776,СВЦЭМ!$A$33:$A$776,$A32,СВЦЭМ!$B$33:$B$776,U$11)+'СЕТ СН'!$F$12+СВЦЭМ!$D$10+'СЕТ СН'!$F$6-'СЕТ СН'!$F$22</f>
        <v>850.95107848999999</v>
      </c>
      <c r="V32" s="36">
        <f>SUMIFS(СВЦЭМ!$C$33:$C$776,СВЦЭМ!$A$33:$A$776,$A32,СВЦЭМ!$B$33:$B$776,V$11)+'СЕТ СН'!$F$12+СВЦЭМ!$D$10+'СЕТ СН'!$F$6-'СЕТ СН'!$F$22</f>
        <v>858.09799338000005</v>
      </c>
      <c r="W32" s="36">
        <f>SUMIFS(СВЦЭМ!$C$33:$C$776,СВЦЭМ!$A$33:$A$776,$A32,СВЦЭМ!$B$33:$B$776,W$11)+'СЕТ СН'!$F$12+СВЦЭМ!$D$10+'СЕТ СН'!$F$6-'СЕТ СН'!$F$22</f>
        <v>872.56179997000004</v>
      </c>
      <c r="X32" s="36">
        <f>SUMIFS(СВЦЭМ!$C$33:$C$776,СВЦЭМ!$A$33:$A$776,$A32,СВЦЭМ!$B$33:$B$776,X$11)+'СЕТ СН'!$F$12+СВЦЭМ!$D$10+'СЕТ СН'!$F$6-'СЕТ СН'!$F$22</f>
        <v>891.43142313999999</v>
      </c>
      <c r="Y32" s="36">
        <f>SUMIFS(СВЦЭМ!$C$33:$C$776,СВЦЭМ!$A$33:$A$776,$A32,СВЦЭМ!$B$33:$B$776,Y$11)+'СЕТ СН'!$F$12+СВЦЭМ!$D$10+'СЕТ СН'!$F$6-'СЕТ СН'!$F$22</f>
        <v>926.27619603999995</v>
      </c>
    </row>
    <row r="33" spans="1:25" ht="15.75" x14ac:dyDescent="0.2">
      <c r="A33" s="35">
        <f t="shared" si="0"/>
        <v>44157</v>
      </c>
      <c r="B33" s="36">
        <f>SUMIFS(СВЦЭМ!$C$33:$C$776,СВЦЭМ!$A$33:$A$776,$A33,СВЦЭМ!$B$33:$B$776,B$11)+'СЕТ СН'!$F$12+СВЦЭМ!$D$10+'СЕТ СН'!$F$6-'СЕТ СН'!$F$22</f>
        <v>970.46131165999998</v>
      </c>
      <c r="C33" s="36">
        <f>SUMIFS(СВЦЭМ!$C$33:$C$776,СВЦЭМ!$A$33:$A$776,$A33,СВЦЭМ!$B$33:$B$776,C$11)+'СЕТ СН'!$F$12+СВЦЭМ!$D$10+'СЕТ СН'!$F$6-'СЕТ СН'!$F$22</f>
        <v>1052.2803194799999</v>
      </c>
      <c r="D33" s="36">
        <f>SUMIFS(СВЦЭМ!$C$33:$C$776,СВЦЭМ!$A$33:$A$776,$A33,СВЦЭМ!$B$33:$B$776,D$11)+'СЕТ СН'!$F$12+СВЦЭМ!$D$10+'СЕТ СН'!$F$6-'СЕТ СН'!$F$22</f>
        <v>1105.60293301</v>
      </c>
      <c r="E33" s="36">
        <f>SUMIFS(СВЦЭМ!$C$33:$C$776,СВЦЭМ!$A$33:$A$776,$A33,СВЦЭМ!$B$33:$B$776,E$11)+'СЕТ СН'!$F$12+СВЦЭМ!$D$10+'СЕТ СН'!$F$6-'СЕТ СН'!$F$22</f>
        <v>1111.3711757799999</v>
      </c>
      <c r="F33" s="36">
        <f>SUMIFS(СВЦЭМ!$C$33:$C$776,СВЦЭМ!$A$33:$A$776,$A33,СВЦЭМ!$B$33:$B$776,F$11)+'СЕТ СН'!$F$12+СВЦЭМ!$D$10+'СЕТ СН'!$F$6-'СЕТ СН'!$F$22</f>
        <v>1109.2069239800001</v>
      </c>
      <c r="G33" s="36">
        <f>SUMIFS(СВЦЭМ!$C$33:$C$776,СВЦЭМ!$A$33:$A$776,$A33,СВЦЭМ!$B$33:$B$776,G$11)+'СЕТ СН'!$F$12+СВЦЭМ!$D$10+'СЕТ СН'!$F$6-'СЕТ СН'!$F$22</f>
        <v>1098.1242412000001</v>
      </c>
      <c r="H33" s="36">
        <f>SUMIFS(СВЦЭМ!$C$33:$C$776,СВЦЭМ!$A$33:$A$776,$A33,СВЦЭМ!$B$33:$B$776,H$11)+'СЕТ СН'!$F$12+СВЦЭМ!$D$10+'СЕТ СН'!$F$6-'СЕТ СН'!$F$22</f>
        <v>1078.62541971</v>
      </c>
      <c r="I33" s="36">
        <f>SUMIFS(СВЦЭМ!$C$33:$C$776,СВЦЭМ!$A$33:$A$776,$A33,СВЦЭМ!$B$33:$B$776,I$11)+'СЕТ СН'!$F$12+СВЦЭМ!$D$10+'СЕТ СН'!$F$6-'СЕТ СН'!$F$22</f>
        <v>1052.5632205699999</v>
      </c>
      <c r="J33" s="36">
        <f>SUMIFS(СВЦЭМ!$C$33:$C$776,СВЦЭМ!$A$33:$A$776,$A33,СВЦЭМ!$B$33:$B$776,J$11)+'СЕТ СН'!$F$12+СВЦЭМ!$D$10+'СЕТ СН'!$F$6-'СЕТ СН'!$F$22</f>
        <v>1019.82593883</v>
      </c>
      <c r="K33" s="36">
        <f>SUMIFS(СВЦЭМ!$C$33:$C$776,СВЦЭМ!$A$33:$A$776,$A33,СВЦЭМ!$B$33:$B$776,K$11)+'СЕТ СН'!$F$12+СВЦЭМ!$D$10+'СЕТ СН'!$F$6-'СЕТ СН'!$F$22</f>
        <v>999.65614143999994</v>
      </c>
      <c r="L33" s="36">
        <f>SUMIFS(СВЦЭМ!$C$33:$C$776,СВЦЭМ!$A$33:$A$776,$A33,СВЦЭМ!$B$33:$B$776,L$11)+'СЕТ СН'!$F$12+СВЦЭМ!$D$10+'СЕТ СН'!$F$6-'СЕТ СН'!$F$22</f>
        <v>952.62338579000004</v>
      </c>
      <c r="M33" s="36">
        <f>SUMIFS(СВЦЭМ!$C$33:$C$776,СВЦЭМ!$A$33:$A$776,$A33,СВЦЭМ!$B$33:$B$776,M$11)+'СЕТ СН'!$F$12+СВЦЭМ!$D$10+'СЕТ СН'!$F$6-'СЕТ СН'!$F$22</f>
        <v>896.51320857999997</v>
      </c>
      <c r="N33" s="36">
        <f>SUMIFS(СВЦЭМ!$C$33:$C$776,СВЦЭМ!$A$33:$A$776,$A33,СВЦЭМ!$B$33:$B$776,N$11)+'СЕТ СН'!$F$12+СВЦЭМ!$D$10+'СЕТ СН'!$F$6-'СЕТ СН'!$F$22</f>
        <v>891.14896136000004</v>
      </c>
      <c r="O33" s="36">
        <f>SUMIFS(СВЦЭМ!$C$33:$C$776,СВЦЭМ!$A$33:$A$776,$A33,СВЦЭМ!$B$33:$B$776,O$11)+'СЕТ СН'!$F$12+СВЦЭМ!$D$10+'СЕТ СН'!$F$6-'СЕТ СН'!$F$22</f>
        <v>900.17278080999995</v>
      </c>
      <c r="P33" s="36">
        <f>SUMIFS(СВЦЭМ!$C$33:$C$776,СВЦЭМ!$A$33:$A$776,$A33,СВЦЭМ!$B$33:$B$776,P$11)+'СЕТ СН'!$F$12+СВЦЭМ!$D$10+'СЕТ СН'!$F$6-'СЕТ СН'!$F$22</f>
        <v>906.47340609000003</v>
      </c>
      <c r="Q33" s="36">
        <f>SUMIFS(СВЦЭМ!$C$33:$C$776,СВЦЭМ!$A$33:$A$776,$A33,СВЦЭМ!$B$33:$B$776,Q$11)+'СЕТ СН'!$F$12+СВЦЭМ!$D$10+'СЕТ СН'!$F$6-'СЕТ СН'!$F$22</f>
        <v>902.45142051999994</v>
      </c>
      <c r="R33" s="36">
        <f>SUMIFS(СВЦЭМ!$C$33:$C$776,СВЦЭМ!$A$33:$A$776,$A33,СВЦЭМ!$B$33:$B$776,R$11)+'СЕТ СН'!$F$12+СВЦЭМ!$D$10+'СЕТ СН'!$F$6-'СЕТ СН'!$F$22</f>
        <v>897.94957666999994</v>
      </c>
      <c r="S33" s="36">
        <f>SUMIFS(СВЦЭМ!$C$33:$C$776,СВЦЭМ!$A$33:$A$776,$A33,СВЦЭМ!$B$33:$B$776,S$11)+'СЕТ СН'!$F$12+СВЦЭМ!$D$10+'СЕТ СН'!$F$6-'СЕТ СН'!$F$22</f>
        <v>890.87776061</v>
      </c>
      <c r="T33" s="36">
        <f>SUMIFS(СВЦЭМ!$C$33:$C$776,СВЦЭМ!$A$33:$A$776,$A33,СВЦЭМ!$B$33:$B$776,T$11)+'СЕТ СН'!$F$12+СВЦЭМ!$D$10+'СЕТ СН'!$F$6-'СЕТ СН'!$F$22</f>
        <v>855.06260185999997</v>
      </c>
      <c r="U33" s="36">
        <f>SUMIFS(СВЦЭМ!$C$33:$C$776,СВЦЭМ!$A$33:$A$776,$A33,СВЦЭМ!$B$33:$B$776,U$11)+'СЕТ СН'!$F$12+СВЦЭМ!$D$10+'СЕТ СН'!$F$6-'СЕТ СН'!$F$22</f>
        <v>854.88480818000005</v>
      </c>
      <c r="V33" s="36">
        <f>SUMIFS(СВЦЭМ!$C$33:$C$776,СВЦЭМ!$A$33:$A$776,$A33,СВЦЭМ!$B$33:$B$776,V$11)+'СЕТ СН'!$F$12+СВЦЭМ!$D$10+'СЕТ СН'!$F$6-'СЕТ СН'!$F$22</f>
        <v>859.95288303999996</v>
      </c>
      <c r="W33" s="36">
        <f>SUMIFS(СВЦЭМ!$C$33:$C$776,СВЦЭМ!$A$33:$A$776,$A33,СВЦЭМ!$B$33:$B$776,W$11)+'СЕТ СН'!$F$12+СВЦЭМ!$D$10+'СЕТ СН'!$F$6-'СЕТ СН'!$F$22</f>
        <v>890.95226883999999</v>
      </c>
      <c r="X33" s="36">
        <f>SUMIFS(СВЦЭМ!$C$33:$C$776,СВЦЭМ!$A$33:$A$776,$A33,СВЦЭМ!$B$33:$B$776,X$11)+'СЕТ СН'!$F$12+СВЦЭМ!$D$10+'СЕТ СН'!$F$6-'СЕТ СН'!$F$22</f>
        <v>906.64190788999997</v>
      </c>
      <c r="Y33" s="36">
        <f>SUMIFS(СВЦЭМ!$C$33:$C$776,СВЦЭМ!$A$33:$A$776,$A33,СВЦЭМ!$B$33:$B$776,Y$11)+'СЕТ СН'!$F$12+СВЦЭМ!$D$10+'СЕТ СН'!$F$6-'СЕТ СН'!$F$22</f>
        <v>929.48791218999997</v>
      </c>
    </row>
    <row r="34" spans="1:25" ht="15.75" x14ac:dyDescent="0.2">
      <c r="A34" s="35">
        <f t="shared" si="0"/>
        <v>44158</v>
      </c>
      <c r="B34" s="36">
        <f>SUMIFS(СВЦЭМ!$C$33:$C$776,СВЦЭМ!$A$33:$A$776,$A34,СВЦЭМ!$B$33:$B$776,B$11)+'СЕТ СН'!$F$12+СВЦЭМ!$D$10+'СЕТ СН'!$F$6-'СЕТ СН'!$F$22</f>
        <v>940.10838907000004</v>
      </c>
      <c r="C34" s="36">
        <f>SUMIFS(СВЦЭМ!$C$33:$C$776,СВЦЭМ!$A$33:$A$776,$A34,СВЦЭМ!$B$33:$B$776,C$11)+'СЕТ СН'!$F$12+СВЦЭМ!$D$10+'СЕТ СН'!$F$6-'СЕТ СН'!$F$22</f>
        <v>988.26325657999996</v>
      </c>
      <c r="D34" s="36">
        <f>SUMIFS(СВЦЭМ!$C$33:$C$776,СВЦЭМ!$A$33:$A$776,$A34,СВЦЭМ!$B$33:$B$776,D$11)+'СЕТ СН'!$F$12+СВЦЭМ!$D$10+'СЕТ СН'!$F$6-'СЕТ СН'!$F$22</f>
        <v>1027.9940265599998</v>
      </c>
      <c r="E34" s="36">
        <f>SUMIFS(СВЦЭМ!$C$33:$C$776,СВЦЭМ!$A$33:$A$776,$A34,СВЦЭМ!$B$33:$B$776,E$11)+'СЕТ СН'!$F$12+СВЦЭМ!$D$10+'СЕТ СН'!$F$6-'СЕТ СН'!$F$22</f>
        <v>1030.9996306199998</v>
      </c>
      <c r="F34" s="36">
        <f>SUMIFS(СВЦЭМ!$C$33:$C$776,СВЦЭМ!$A$33:$A$776,$A34,СВЦЭМ!$B$33:$B$776,F$11)+'СЕТ СН'!$F$12+СВЦЭМ!$D$10+'СЕТ СН'!$F$6-'СЕТ СН'!$F$22</f>
        <v>1028.7327135599999</v>
      </c>
      <c r="G34" s="36">
        <f>SUMIFS(СВЦЭМ!$C$33:$C$776,СВЦЭМ!$A$33:$A$776,$A34,СВЦЭМ!$B$33:$B$776,G$11)+'СЕТ СН'!$F$12+СВЦЭМ!$D$10+'СЕТ СН'!$F$6-'СЕТ СН'!$F$22</f>
        <v>1028.84285615</v>
      </c>
      <c r="H34" s="36">
        <f>SUMIFS(СВЦЭМ!$C$33:$C$776,СВЦЭМ!$A$33:$A$776,$A34,СВЦЭМ!$B$33:$B$776,H$11)+'СЕТ СН'!$F$12+СВЦЭМ!$D$10+'СЕТ СН'!$F$6-'СЕТ СН'!$F$22</f>
        <v>1031.1635438199999</v>
      </c>
      <c r="I34" s="36">
        <f>SUMIFS(СВЦЭМ!$C$33:$C$776,СВЦЭМ!$A$33:$A$776,$A34,СВЦЭМ!$B$33:$B$776,I$11)+'СЕТ СН'!$F$12+СВЦЭМ!$D$10+'СЕТ СН'!$F$6-'СЕТ СН'!$F$22</f>
        <v>1019.74512648</v>
      </c>
      <c r="J34" s="36">
        <f>SUMIFS(СВЦЭМ!$C$33:$C$776,СВЦЭМ!$A$33:$A$776,$A34,СВЦЭМ!$B$33:$B$776,J$11)+'СЕТ СН'!$F$12+СВЦЭМ!$D$10+'СЕТ СН'!$F$6-'СЕТ СН'!$F$22</f>
        <v>1010.4112778</v>
      </c>
      <c r="K34" s="36">
        <f>SUMIFS(СВЦЭМ!$C$33:$C$776,СВЦЭМ!$A$33:$A$776,$A34,СВЦЭМ!$B$33:$B$776,K$11)+'СЕТ СН'!$F$12+СВЦЭМ!$D$10+'СЕТ СН'!$F$6-'СЕТ СН'!$F$22</f>
        <v>1029.1936542599999</v>
      </c>
      <c r="L34" s="36">
        <f>SUMIFS(СВЦЭМ!$C$33:$C$776,СВЦЭМ!$A$33:$A$776,$A34,СВЦЭМ!$B$33:$B$776,L$11)+'СЕТ СН'!$F$12+СВЦЭМ!$D$10+'СЕТ СН'!$F$6-'СЕТ СН'!$F$22</f>
        <v>1003.24542048</v>
      </c>
      <c r="M34" s="36">
        <f>SUMIFS(СВЦЭМ!$C$33:$C$776,СВЦЭМ!$A$33:$A$776,$A34,СВЦЭМ!$B$33:$B$776,M$11)+'СЕТ СН'!$F$12+СВЦЭМ!$D$10+'СЕТ СН'!$F$6-'СЕТ СН'!$F$22</f>
        <v>947.89368691000004</v>
      </c>
      <c r="N34" s="36">
        <f>SUMIFS(СВЦЭМ!$C$33:$C$776,СВЦЭМ!$A$33:$A$776,$A34,СВЦЭМ!$B$33:$B$776,N$11)+'СЕТ СН'!$F$12+СВЦЭМ!$D$10+'СЕТ СН'!$F$6-'СЕТ СН'!$F$22</f>
        <v>928.11827684000002</v>
      </c>
      <c r="O34" s="36">
        <f>SUMIFS(СВЦЭМ!$C$33:$C$776,СВЦЭМ!$A$33:$A$776,$A34,СВЦЭМ!$B$33:$B$776,O$11)+'СЕТ СН'!$F$12+СВЦЭМ!$D$10+'СЕТ СН'!$F$6-'СЕТ СН'!$F$22</f>
        <v>937.55016536999995</v>
      </c>
      <c r="P34" s="36">
        <f>SUMIFS(СВЦЭМ!$C$33:$C$776,СВЦЭМ!$A$33:$A$776,$A34,СВЦЭМ!$B$33:$B$776,P$11)+'СЕТ СН'!$F$12+СВЦЭМ!$D$10+'СЕТ СН'!$F$6-'СЕТ СН'!$F$22</f>
        <v>944.10678134</v>
      </c>
      <c r="Q34" s="36">
        <f>SUMIFS(СВЦЭМ!$C$33:$C$776,СВЦЭМ!$A$33:$A$776,$A34,СВЦЭМ!$B$33:$B$776,Q$11)+'СЕТ СН'!$F$12+СВЦЭМ!$D$10+'СЕТ СН'!$F$6-'СЕТ СН'!$F$22</f>
        <v>944.08626751999998</v>
      </c>
      <c r="R34" s="36">
        <f>SUMIFS(СВЦЭМ!$C$33:$C$776,СВЦЭМ!$A$33:$A$776,$A34,СВЦЭМ!$B$33:$B$776,R$11)+'СЕТ СН'!$F$12+СВЦЭМ!$D$10+'СЕТ СН'!$F$6-'СЕТ СН'!$F$22</f>
        <v>932.77805412999999</v>
      </c>
      <c r="S34" s="36">
        <f>SUMIFS(СВЦЭМ!$C$33:$C$776,СВЦЭМ!$A$33:$A$776,$A34,СВЦЭМ!$B$33:$B$776,S$11)+'СЕТ СН'!$F$12+СВЦЭМ!$D$10+'СЕТ СН'!$F$6-'СЕТ СН'!$F$22</f>
        <v>917.79601674000003</v>
      </c>
      <c r="T34" s="36">
        <f>SUMIFS(СВЦЭМ!$C$33:$C$776,СВЦЭМ!$A$33:$A$776,$A34,СВЦЭМ!$B$33:$B$776,T$11)+'СЕТ СН'!$F$12+СВЦЭМ!$D$10+'СЕТ СН'!$F$6-'СЕТ СН'!$F$22</f>
        <v>904.33632440999997</v>
      </c>
      <c r="U34" s="36">
        <f>SUMIFS(СВЦЭМ!$C$33:$C$776,СВЦЭМ!$A$33:$A$776,$A34,СВЦЭМ!$B$33:$B$776,U$11)+'СЕТ СН'!$F$12+СВЦЭМ!$D$10+'СЕТ СН'!$F$6-'СЕТ СН'!$F$22</f>
        <v>900.68781405000004</v>
      </c>
      <c r="V34" s="36">
        <f>SUMIFS(СВЦЭМ!$C$33:$C$776,СВЦЭМ!$A$33:$A$776,$A34,СВЦЭМ!$B$33:$B$776,V$11)+'СЕТ СН'!$F$12+СВЦЭМ!$D$10+'СЕТ СН'!$F$6-'СЕТ СН'!$F$22</f>
        <v>911.12624730999994</v>
      </c>
      <c r="W34" s="36">
        <f>SUMIFS(СВЦЭМ!$C$33:$C$776,СВЦЭМ!$A$33:$A$776,$A34,СВЦЭМ!$B$33:$B$776,W$11)+'СЕТ СН'!$F$12+СВЦЭМ!$D$10+'СЕТ СН'!$F$6-'СЕТ СН'!$F$22</f>
        <v>924.71980641999994</v>
      </c>
      <c r="X34" s="36">
        <f>SUMIFS(СВЦЭМ!$C$33:$C$776,СВЦЭМ!$A$33:$A$776,$A34,СВЦЭМ!$B$33:$B$776,X$11)+'СЕТ СН'!$F$12+СВЦЭМ!$D$10+'СЕТ СН'!$F$6-'СЕТ СН'!$F$22</f>
        <v>919.05120572999999</v>
      </c>
      <c r="Y34" s="36">
        <f>SUMIFS(СВЦЭМ!$C$33:$C$776,СВЦЭМ!$A$33:$A$776,$A34,СВЦЭМ!$B$33:$B$776,Y$11)+'СЕТ СН'!$F$12+СВЦЭМ!$D$10+'СЕТ СН'!$F$6-'СЕТ СН'!$F$22</f>
        <v>938.74345768000001</v>
      </c>
    </row>
    <row r="35" spans="1:25" ht="15.75" x14ac:dyDescent="0.2">
      <c r="A35" s="35">
        <f t="shared" si="0"/>
        <v>44159</v>
      </c>
      <c r="B35" s="36">
        <f>SUMIFS(СВЦЭМ!$C$33:$C$776,СВЦЭМ!$A$33:$A$776,$A35,СВЦЭМ!$B$33:$B$776,B$11)+'СЕТ СН'!$F$12+СВЦЭМ!$D$10+'СЕТ СН'!$F$6-'СЕТ СН'!$F$22</f>
        <v>952.13464035000004</v>
      </c>
      <c r="C35" s="36">
        <f>SUMIFS(СВЦЭМ!$C$33:$C$776,СВЦЭМ!$A$33:$A$776,$A35,СВЦЭМ!$B$33:$B$776,C$11)+'СЕТ СН'!$F$12+СВЦЭМ!$D$10+'СЕТ СН'!$F$6-'СЕТ СН'!$F$22</f>
        <v>1034.6634056099999</v>
      </c>
      <c r="D35" s="36">
        <f>SUMIFS(СВЦЭМ!$C$33:$C$776,СВЦЭМ!$A$33:$A$776,$A35,СВЦЭМ!$B$33:$B$776,D$11)+'СЕТ СН'!$F$12+СВЦЭМ!$D$10+'СЕТ СН'!$F$6-'СЕТ СН'!$F$22</f>
        <v>1094.1924497099999</v>
      </c>
      <c r="E35" s="36">
        <f>SUMIFS(СВЦЭМ!$C$33:$C$776,СВЦЭМ!$A$33:$A$776,$A35,СВЦЭМ!$B$33:$B$776,E$11)+'СЕТ СН'!$F$12+СВЦЭМ!$D$10+'СЕТ СН'!$F$6-'СЕТ СН'!$F$22</f>
        <v>1111.44920166</v>
      </c>
      <c r="F35" s="36">
        <f>SUMIFS(СВЦЭМ!$C$33:$C$776,СВЦЭМ!$A$33:$A$776,$A35,СВЦЭМ!$B$33:$B$776,F$11)+'СЕТ СН'!$F$12+СВЦЭМ!$D$10+'СЕТ СН'!$F$6-'СЕТ СН'!$F$22</f>
        <v>1109.8873784099999</v>
      </c>
      <c r="G35" s="36">
        <f>SUMIFS(СВЦЭМ!$C$33:$C$776,СВЦЭМ!$A$33:$A$776,$A35,СВЦЭМ!$B$33:$B$776,G$11)+'СЕТ СН'!$F$12+СВЦЭМ!$D$10+'СЕТ СН'!$F$6-'СЕТ СН'!$F$22</f>
        <v>1096.38533581</v>
      </c>
      <c r="H35" s="36">
        <f>SUMIFS(СВЦЭМ!$C$33:$C$776,СВЦЭМ!$A$33:$A$776,$A35,СВЦЭМ!$B$33:$B$776,H$11)+'СЕТ СН'!$F$12+СВЦЭМ!$D$10+'СЕТ СН'!$F$6-'СЕТ СН'!$F$22</f>
        <v>1057.64170777</v>
      </c>
      <c r="I35" s="36">
        <f>SUMIFS(СВЦЭМ!$C$33:$C$776,СВЦЭМ!$A$33:$A$776,$A35,СВЦЭМ!$B$33:$B$776,I$11)+'СЕТ СН'!$F$12+СВЦЭМ!$D$10+'СЕТ СН'!$F$6-'СЕТ СН'!$F$22</f>
        <v>1004.70065149</v>
      </c>
      <c r="J35" s="36">
        <f>SUMIFS(СВЦЭМ!$C$33:$C$776,СВЦЭМ!$A$33:$A$776,$A35,СВЦЭМ!$B$33:$B$776,J$11)+'СЕТ СН'!$F$12+СВЦЭМ!$D$10+'СЕТ СН'!$F$6-'СЕТ СН'!$F$22</f>
        <v>975.52082011000005</v>
      </c>
      <c r="K35" s="36">
        <f>SUMIFS(СВЦЭМ!$C$33:$C$776,СВЦЭМ!$A$33:$A$776,$A35,СВЦЭМ!$B$33:$B$776,K$11)+'СЕТ СН'!$F$12+СВЦЭМ!$D$10+'СЕТ СН'!$F$6-'СЕТ СН'!$F$22</f>
        <v>974.19459113000005</v>
      </c>
      <c r="L35" s="36">
        <f>SUMIFS(СВЦЭМ!$C$33:$C$776,СВЦЭМ!$A$33:$A$776,$A35,СВЦЭМ!$B$33:$B$776,L$11)+'СЕТ СН'!$F$12+СВЦЭМ!$D$10+'СЕТ СН'!$F$6-'СЕТ СН'!$F$22</f>
        <v>942.03891736000003</v>
      </c>
      <c r="M35" s="36">
        <f>SUMIFS(СВЦЭМ!$C$33:$C$776,СВЦЭМ!$A$33:$A$776,$A35,СВЦЭМ!$B$33:$B$776,M$11)+'СЕТ СН'!$F$12+СВЦЭМ!$D$10+'СЕТ СН'!$F$6-'СЕТ СН'!$F$22</f>
        <v>890.85640438999997</v>
      </c>
      <c r="N35" s="36">
        <f>SUMIFS(СВЦЭМ!$C$33:$C$776,СВЦЭМ!$A$33:$A$776,$A35,СВЦЭМ!$B$33:$B$776,N$11)+'СЕТ СН'!$F$12+СВЦЭМ!$D$10+'СЕТ СН'!$F$6-'СЕТ СН'!$F$22</f>
        <v>883.18956043000003</v>
      </c>
      <c r="O35" s="36">
        <f>SUMIFS(СВЦЭМ!$C$33:$C$776,СВЦЭМ!$A$33:$A$776,$A35,СВЦЭМ!$B$33:$B$776,O$11)+'СЕТ СН'!$F$12+СВЦЭМ!$D$10+'СЕТ СН'!$F$6-'СЕТ СН'!$F$22</f>
        <v>902.90359010999998</v>
      </c>
      <c r="P35" s="36">
        <f>SUMIFS(СВЦЭМ!$C$33:$C$776,СВЦЭМ!$A$33:$A$776,$A35,СВЦЭМ!$B$33:$B$776,P$11)+'СЕТ СН'!$F$12+СВЦЭМ!$D$10+'СЕТ СН'!$F$6-'СЕТ СН'!$F$22</f>
        <v>918.3465066</v>
      </c>
      <c r="Q35" s="36">
        <f>SUMIFS(СВЦЭМ!$C$33:$C$776,СВЦЭМ!$A$33:$A$776,$A35,СВЦЭМ!$B$33:$B$776,Q$11)+'СЕТ СН'!$F$12+СВЦЭМ!$D$10+'СЕТ СН'!$F$6-'СЕТ СН'!$F$22</f>
        <v>926.50514795000004</v>
      </c>
      <c r="R35" s="36">
        <f>SUMIFS(СВЦЭМ!$C$33:$C$776,СВЦЭМ!$A$33:$A$776,$A35,СВЦЭМ!$B$33:$B$776,R$11)+'СЕТ СН'!$F$12+СВЦЭМ!$D$10+'СЕТ СН'!$F$6-'СЕТ СН'!$F$22</f>
        <v>935.66294442000003</v>
      </c>
      <c r="S35" s="36">
        <f>SUMIFS(СВЦЭМ!$C$33:$C$776,СВЦЭМ!$A$33:$A$776,$A35,СВЦЭМ!$B$33:$B$776,S$11)+'СЕТ СН'!$F$12+СВЦЭМ!$D$10+'СЕТ СН'!$F$6-'СЕТ СН'!$F$22</f>
        <v>923.04498181999998</v>
      </c>
      <c r="T35" s="36">
        <f>SUMIFS(СВЦЭМ!$C$33:$C$776,СВЦЭМ!$A$33:$A$776,$A35,СВЦЭМ!$B$33:$B$776,T$11)+'СЕТ СН'!$F$12+СВЦЭМ!$D$10+'СЕТ СН'!$F$6-'СЕТ СН'!$F$22</f>
        <v>886.72319702000004</v>
      </c>
      <c r="U35" s="36">
        <f>SUMIFS(СВЦЭМ!$C$33:$C$776,СВЦЭМ!$A$33:$A$776,$A35,СВЦЭМ!$B$33:$B$776,U$11)+'СЕТ СН'!$F$12+СВЦЭМ!$D$10+'СЕТ СН'!$F$6-'СЕТ СН'!$F$22</f>
        <v>870.45584972999995</v>
      </c>
      <c r="V35" s="36">
        <f>SUMIFS(СВЦЭМ!$C$33:$C$776,СВЦЭМ!$A$33:$A$776,$A35,СВЦЭМ!$B$33:$B$776,V$11)+'СЕТ СН'!$F$12+СВЦЭМ!$D$10+'СЕТ СН'!$F$6-'СЕТ СН'!$F$22</f>
        <v>878.96713166999996</v>
      </c>
      <c r="W35" s="36">
        <f>SUMIFS(СВЦЭМ!$C$33:$C$776,СВЦЭМ!$A$33:$A$776,$A35,СВЦЭМ!$B$33:$B$776,W$11)+'СЕТ СН'!$F$12+СВЦЭМ!$D$10+'СЕТ СН'!$F$6-'СЕТ СН'!$F$22</f>
        <v>889.18817590000003</v>
      </c>
      <c r="X35" s="36">
        <f>SUMIFS(СВЦЭМ!$C$33:$C$776,СВЦЭМ!$A$33:$A$776,$A35,СВЦЭМ!$B$33:$B$776,X$11)+'СЕТ СН'!$F$12+СВЦЭМ!$D$10+'СЕТ СН'!$F$6-'СЕТ СН'!$F$22</f>
        <v>889.72309613999994</v>
      </c>
      <c r="Y35" s="36">
        <f>SUMIFS(СВЦЭМ!$C$33:$C$776,СВЦЭМ!$A$33:$A$776,$A35,СВЦЭМ!$B$33:$B$776,Y$11)+'СЕТ СН'!$F$12+СВЦЭМ!$D$10+'СЕТ СН'!$F$6-'СЕТ СН'!$F$22</f>
        <v>915.31604090999997</v>
      </c>
    </row>
    <row r="36" spans="1:25" ht="15.75" x14ac:dyDescent="0.2">
      <c r="A36" s="35">
        <f t="shared" si="0"/>
        <v>44160</v>
      </c>
      <c r="B36" s="36">
        <f>SUMIFS(СВЦЭМ!$C$33:$C$776,СВЦЭМ!$A$33:$A$776,$A36,СВЦЭМ!$B$33:$B$776,B$11)+'СЕТ СН'!$F$12+СВЦЭМ!$D$10+'СЕТ СН'!$F$6-'СЕТ СН'!$F$22</f>
        <v>952.73772299999996</v>
      </c>
      <c r="C36" s="36">
        <f>SUMIFS(СВЦЭМ!$C$33:$C$776,СВЦЭМ!$A$33:$A$776,$A36,СВЦЭМ!$B$33:$B$776,C$11)+'СЕТ СН'!$F$12+СВЦЭМ!$D$10+'СЕТ СН'!$F$6-'СЕТ СН'!$F$22</f>
        <v>1027.52489438</v>
      </c>
      <c r="D36" s="36">
        <f>SUMIFS(СВЦЭМ!$C$33:$C$776,СВЦЭМ!$A$33:$A$776,$A36,СВЦЭМ!$B$33:$B$776,D$11)+'СЕТ СН'!$F$12+СВЦЭМ!$D$10+'СЕТ СН'!$F$6-'СЕТ СН'!$F$22</f>
        <v>1078.4659993599998</v>
      </c>
      <c r="E36" s="36">
        <f>SUMIFS(СВЦЭМ!$C$33:$C$776,СВЦЭМ!$A$33:$A$776,$A36,СВЦЭМ!$B$33:$B$776,E$11)+'СЕТ СН'!$F$12+СВЦЭМ!$D$10+'СЕТ СН'!$F$6-'СЕТ СН'!$F$22</f>
        <v>1086.9670018099998</v>
      </c>
      <c r="F36" s="36">
        <f>SUMIFS(СВЦЭМ!$C$33:$C$776,СВЦЭМ!$A$33:$A$776,$A36,СВЦЭМ!$B$33:$B$776,F$11)+'СЕТ СН'!$F$12+СВЦЭМ!$D$10+'СЕТ СН'!$F$6-'СЕТ СН'!$F$22</f>
        <v>1081.3059776599998</v>
      </c>
      <c r="G36" s="36">
        <f>SUMIFS(СВЦЭМ!$C$33:$C$776,СВЦЭМ!$A$33:$A$776,$A36,СВЦЭМ!$B$33:$B$776,G$11)+'СЕТ СН'!$F$12+СВЦЭМ!$D$10+'СЕТ СН'!$F$6-'СЕТ СН'!$F$22</f>
        <v>1070.8696651599998</v>
      </c>
      <c r="H36" s="36">
        <f>SUMIFS(СВЦЭМ!$C$33:$C$776,СВЦЭМ!$A$33:$A$776,$A36,СВЦЭМ!$B$33:$B$776,H$11)+'СЕТ СН'!$F$12+СВЦЭМ!$D$10+'СЕТ СН'!$F$6-'СЕТ СН'!$F$22</f>
        <v>1047.88450438</v>
      </c>
      <c r="I36" s="36">
        <f>SUMIFS(СВЦЭМ!$C$33:$C$776,СВЦЭМ!$A$33:$A$776,$A36,СВЦЭМ!$B$33:$B$776,I$11)+'СЕТ СН'!$F$12+СВЦЭМ!$D$10+'СЕТ СН'!$F$6-'СЕТ СН'!$F$22</f>
        <v>1011.75378933</v>
      </c>
      <c r="J36" s="36">
        <f>SUMIFS(СВЦЭМ!$C$33:$C$776,СВЦЭМ!$A$33:$A$776,$A36,СВЦЭМ!$B$33:$B$776,J$11)+'СЕТ СН'!$F$12+СВЦЭМ!$D$10+'СЕТ СН'!$F$6-'СЕТ СН'!$F$22</f>
        <v>996.13436911999997</v>
      </c>
      <c r="K36" s="36">
        <f>SUMIFS(СВЦЭМ!$C$33:$C$776,СВЦЭМ!$A$33:$A$776,$A36,СВЦЭМ!$B$33:$B$776,K$11)+'СЕТ СН'!$F$12+СВЦЭМ!$D$10+'СЕТ СН'!$F$6-'СЕТ СН'!$F$22</f>
        <v>988.25128267000002</v>
      </c>
      <c r="L36" s="36">
        <f>SUMIFS(СВЦЭМ!$C$33:$C$776,СВЦЭМ!$A$33:$A$776,$A36,СВЦЭМ!$B$33:$B$776,L$11)+'СЕТ СН'!$F$12+СВЦЭМ!$D$10+'СЕТ СН'!$F$6-'СЕТ СН'!$F$22</f>
        <v>957.96162578999997</v>
      </c>
      <c r="M36" s="36">
        <f>SUMIFS(СВЦЭМ!$C$33:$C$776,СВЦЭМ!$A$33:$A$776,$A36,СВЦЭМ!$B$33:$B$776,M$11)+'СЕТ СН'!$F$12+СВЦЭМ!$D$10+'СЕТ СН'!$F$6-'СЕТ СН'!$F$22</f>
        <v>908.39007962000005</v>
      </c>
      <c r="N36" s="36">
        <f>SUMIFS(СВЦЭМ!$C$33:$C$776,СВЦЭМ!$A$33:$A$776,$A36,СВЦЭМ!$B$33:$B$776,N$11)+'СЕТ СН'!$F$12+СВЦЭМ!$D$10+'СЕТ СН'!$F$6-'СЕТ СН'!$F$22</f>
        <v>894.70539537000002</v>
      </c>
      <c r="O36" s="36">
        <f>SUMIFS(СВЦЭМ!$C$33:$C$776,СВЦЭМ!$A$33:$A$776,$A36,СВЦЭМ!$B$33:$B$776,O$11)+'СЕТ СН'!$F$12+СВЦЭМ!$D$10+'СЕТ СН'!$F$6-'СЕТ СН'!$F$22</f>
        <v>910.57877344999997</v>
      </c>
      <c r="P36" s="36">
        <f>SUMIFS(СВЦЭМ!$C$33:$C$776,СВЦЭМ!$A$33:$A$776,$A36,СВЦЭМ!$B$33:$B$776,P$11)+'СЕТ СН'!$F$12+СВЦЭМ!$D$10+'СЕТ СН'!$F$6-'СЕТ СН'!$F$22</f>
        <v>921.00967650999996</v>
      </c>
      <c r="Q36" s="36">
        <f>SUMIFS(СВЦЭМ!$C$33:$C$776,СВЦЭМ!$A$33:$A$776,$A36,СВЦЭМ!$B$33:$B$776,Q$11)+'СЕТ СН'!$F$12+СВЦЭМ!$D$10+'СЕТ СН'!$F$6-'СЕТ СН'!$F$22</f>
        <v>919.75943975999996</v>
      </c>
      <c r="R36" s="36">
        <f>SUMIFS(СВЦЭМ!$C$33:$C$776,СВЦЭМ!$A$33:$A$776,$A36,СВЦЭМ!$B$33:$B$776,R$11)+'СЕТ СН'!$F$12+СВЦЭМ!$D$10+'СЕТ СН'!$F$6-'СЕТ СН'!$F$22</f>
        <v>919.41748866</v>
      </c>
      <c r="S36" s="36">
        <f>SUMIFS(СВЦЭМ!$C$33:$C$776,СВЦЭМ!$A$33:$A$776,$A36,СВЦЭМ!$B$33:$B$776,S$11)+'СЕТ СН'!$F$12+СВЦЭМ!$D$10+'СЕТ СН'!$F$6-'СЕТ СН'!$F$22</f>
        <v>906.59279847999994</v>
      </c>
      <c r="T36" s="36">
        <f>SUMIFS(СВЦЭМ!$C$33:$C$776,СВЦЭМ!$A$33:$A$776,$A36,СВЦЭМ!$B$33:$B$776,T$11)+'СЕТ СН'!$F$12+СВЦЭМ!$D$10+'СЕТ СН'!$F$6-'СЕТ СН'!$F$22</f>
        <v>918.86346940999999</v>
      </c>
      <c r="U36" s="36">
        <f>SUMIFS(СВЦЭМ!$C$33:$C$776,СВЦЭМ!$A$33:$A$776,$A36,СВЦЭМ!$B$33:$B$776,U$11)+'СЕТ СН'!$F$12+СВЦЭМ!$D$10+'СЕТ СН'!$F$6-'СЕТ СН'!$F$22</f>
        <v>913.90601703000004</v>
      </c>
      <c r="V36" s="36">
        <f>SUMIFS(СВЦЭМ!$C$33:$C$776,СВЦЭМ!$A$33:$A$776,$A36,СВЦЭМ!$B$33:$B$776,V$11)+'СЕТ СН'!$F$12+СВЦЭМ!$D$10+'СЕТ СН'!$F$6-'СЕТ СН'!$F$22</f>
        <v>900.89399745000003</v>
      </c>
      <c r="W36" s="36">
        <f>SUMIFS(СВЦЭМ!$C$33:$C$776,СВЦЭМ!$A$33:$A$776,$A36,СВЦЭМ!$B$33:$B$776,W$11)+'СЕТ СН'!$F$12+СВЦЭМ!$D$10+'СЕТ СН'!$F$6-'СЕТ СН'!$F$22</f>
        <v>905.52073296000003</v>
      </c>
      <c r="X36" s="36">
        <f>SUMIFS(СВЦЭМ!$C$33:$C$776,СВЦЭМ!$A$33:$A$776,$A36,СВЦЭМ!$B$33:$B$776,X$11)+'СЕТ СН'!$F$12+СВЦЭМ!$D$10+'СЕТ СН'!$F$6-'СЕТ СН'!$F$22</f>
        <v>919.62637761999997</v>
      </c>
      <c r="Y36" s="36">
        <f>SUMIFS(СВЦЭМ!$C$33:$C$776,СВЦЭМ!$A$33:$A$776,$A36,СВЦЭМ!$B$33:$B$776,Y$11)+'СЕТ СН'!$F$12+СВЦЭМ!$D$10+'СЕТ СН'!$F$6-'СЕТ СН'!$F$22</f>
        <v>938.51804005999998</v>
      </c>
    </row>
    <row r="37" spans="1:25" ht="15.75" x14ac:dyDescent="0.2">
      <c r="A37" s="35">
        <f t="shared" si="0"/>
        <v>44161</v>
      </c>
      <c r="B37" s="36">
        <f>SUMIFS(СВЦЭМ!$C$33:$C$776,СВЦЭМ!$A$33:$A$776,$A37,СВЦЭМ!$B$33:$B$776,B$11)+'СЕТ СН'!$F$12+СВЦЭМ!$D$10+'СЕТ СН'!$F$6-'СЕТ СН'!$F$22</f>
        <v>934.80583907000005</v>
      </c>
      <c r="C37" s="36">
        <f>SUMIFS(СВЦЭМ!$C$33:$C$776,СВЦЭМ!$A$33:$A$776,$A37,СВЦЭМ!$B$33:$B$776,C$11)+'СЕТ СН'!$F$12+СВЦЭМ!$D$10+'СЕТ СН'!$F$6-'СЕТ СН'!$F$22</f>
        <v>1011.8735228199999</v>
      </c>
      <c r="D37" s="36">
        <f>SUMIFS(СВЦЭМ!$C$33:$C$776,СВЦЭМ!$A$33:$A$776,$A37,СВЦЭМ!$B$33:$B$776,D$11)+'СЕТ СН'!$F$12+СВЦЭМ!$D$10+'СЕТ СН'!$F$6-'СЕТ СН'!$F$22</f>
        <v>1069.00187785</v>
      </c>
      <c r="E37" s="36">
        <f>SUMIFS(СВЦЭМ!$C$33:$C$776,СВЦЭМ!$A$33:$A$776,$A37,СВЦЭМ!$B$33:$B$776,E$11)+'СЕТ СН'!$F$12+СВЦЭМ!$D$10+'СЕТ СН'!$F$6-'СЕТ СН'!$F$22</f>
        <v>1077.71392573</v>
      </c>
      <c r="F37" s="36">
        <f>SUMIFS(СВЦЭМ!$C$33:$C$776,СВЦЭМ!$A$33:$A$776,$A37,СВЦЭМ!$B$33:$B$776,F$11)+'СЕТ СН'!$F$12+СВЦЭМ!$D$10+'СЕТ СН'!$F$6-'СЕТ СН'!$F$22</f>
        <v>1070.44547655</v>
      </c>
      <c r="G37" s="36">
        <f>SUMIFS(СВЦЭМ!$C$33:$C$776,СВЦЭМ!$A$33:$A$776,$A37,СВЦЭМ!$B$33:$B$776,G$11)+'СЕТ СН'!$F$12+СВЦЭМ!$D$10+'СЕТ СН'!$F$6-'СЕТ СН'!$F$22</f>
        <v>1049.9941425299999</v>
      </c>
      <c r="H37" s="36">
        <f>SUMIFS(СВЦЭМ!$C$33:$C$776,СВЦЭМ!$A$33:$A$776,$A37,СВЦЭМ!$B$33:$B$776,H$11)+'СЕТ СН'!$F$12+СВЦЭМ!$D$10+'СЕТ СН'!$F$6-'СЕТ СН'!$F$22</f>
        <v>1022.80916903</v>
      </c>
      <c r="I37" s="36">
        <f>SUMIFS(СВЦЭМ!$C$33:$C$776,СВЦЭМ!$A$33:$A$776,$A37,СВЦЭМ!$B$33:$B$776,I$11)+'СЕТ СН'!$F$12+СВЦЭМ!$D$10+'СЕТ СН'!$F$6-'СЕТ СН'!$F$22</f>
        <v>991.28062579999994</v>
      </c>
      <c r="J37" s="36">
        <f>SUMIFS(СВЦЭМ!$C$33:$C$776,СВЦЭМ!$A$33:$A$776,$A37,СВЦЭМ!$B$33:$B$776,J$11)+'СЕТ СН'!$F$12+СВЦЭМ!$D$10+'СЕТ СН'!$F$6-'СЕТ СН'!$F$22</f>
        <v>972.41439703000003</v>
      </c>
      <c r="K37" s="36">
        <f>SUMIFS(СВЦЭМ!$C$33:$C$776,СВЦЭМ!$A$33:$A$776,$A37,СВЦЭМ!$B$33:$B$776,K$11)+'СЕТ СН'!$F$12+СВЦЭМ!$D$10+'СЕТ СН'!$F$6-'СЕТ СН'!$F$22</f>
        <v>974.99180065999997</v>
      </c>
      <c r="L37" s="36">
        <f>SUMIFS(СВЦЭМ!$C$33:$C$776,СВЦЭМ!$A$33:$A$776,$A37,СВЦЭМ!$B$33:$B$776,L$11)+'СЕТ СН'!$F$12+СВЦЭМ!$D$10+'СЕТ СН'!$F$6-'СЕТ СН'!$F$22</f>
        <v>946.94942040000001</v>
      </c>
      <c r="M37" s="36">
        <f>SUMIFS(СВЦЭМ!$C$33:$C$776,СВЦЭМ!$A$33:$A$776,$A37,СВЦЭМ!$B$33:$B$776,M$11)+'СЕТ СН'!$F$12+СВЦЭМ!$D$10+'СЕТ СН'!$F$6-'СЕТ СН'!$F$22</f>
        <v>909.04764683999997</v>
      </c>
      <c r="N37" s="36">
        <f>SUMIFS(СВЦЭМ!$C$33:$C$776,СВЦЭМ!$A$33:$A$776,$A37,СВЦЭМ!$B$33:$B$776,N$11)+'СЕТ СН'!$F$12+СВЦЭМ!$D$10+'СЕТ СН'!$F$6-'СЕТ СН'!$F$22</f>
        <v>916.78336809999996</v>
      </c>
      <c r="O37" s="36">
        <f>SUMIFS(СВЦЭМ!$C$33:$C$776,СВЦЭМ!$A$33:$A$776,$A37,СВЦЭМ!$B$33:$B$776,O$11)+'СЕТ СН'!$F$12+СВЦЭМ!$D$10+'СЕТ СН'!$F$6-'СЕТ СН'!$F$22</f>
        <v>921.00050509999994</v>
      </c>
      <c r="P37" s="36">
        <f>SUMIFS(СВЦЭМ!$C$33:$C$776,СВЦЭМ!$A$33:$A$776,$A37,СВЦЭМ!$B$33:$B$776,P$11)+'СЕТ СН'!$F$12+СВЦЭМ!$D$10+'СЕТ СН'!$F$6-'СЕТ СН'!$F$22</f>
        <v>926.33010826999998</v>
      </c>
      <c r="Q37" s="36">
        <f>SUMIFS(СВЦЭМ!$C$33:$C$776,СВЦЭМ!$A$33:$A$776,$A37,СВЦЭМ!$B$33:$B$776,Q$11)+'СЕТ СН'!$F$12+СВЦЭМ!$D$10+'СЕТ СН'!$F$6-'СЕТ СН'!$F$22</f>
        <v>927.60961288999999</v>
      </c>
      <c r="R37" s="36">
        <f>SUMIFS(СВЦЭМ!$C$33:$C$776,СВЦЭМ!$A$33:$A$776,$A37,СВЦЭМ!$B$33:$B$776,R$11)+'СЕТ СН'!$F$12+СВЦЭМ!$D$10+'СЕТ СН'!$F$6-'СЕТ СН'!$F$22</f>
        <v>915.32878648999997</v>
      </c>
      <c r="S37" s="36">
        <f>SUMIFS(СВЦЭМ!$C$33:$C$776,СВЦЭМ!$A$33:$A$776,$A37,СВЦЭМ!$B$33:$B$776,S$11)+'СЕТ СН'!$F$12+СВЦЭМ!$D$10+'СЕТ СН'!$F$6-'СЕТ СН'!$F$22</f>
        <v>896.67405695000002</v>
      </c>
      <c r="T37" s="36">
        <f>SUMIFS(СВЦЭМ!$C$33:$C$776,СВЦЭМ!$A$33:$A$776,$A37,СВЦЭМ!$B$33:$B$776,T$11)+'СЕТ СН'!$F$12+СВЦЭМ!$D$10+'СЕТ СН'!$F$6-'СЕТ СН'!$F$22</f>
        <v>913.32741275000001</v>
      </c>
      <c r="U37" s="36">
        <f>SUMIFS(СВЦЭМ!$C$33:$C$776,СВЦЭМ!$A$33:$A$776,$A37,СВЦЭМ!$B$33:$B$776,U$11)+'СЕТ СН'!$F$12+СВЦЭМ!$D$10+'СЕТ СН'!$F$6-'СЕТ СН'!$F$22</f>
        <v>903.60358649</v>
      </c>
      <c r="V37" s="36">
        <f>SUMIFS(СВЦЭМ!$C$33:$C$776,СВЦЭМ!$A$33:$A$776,$A37,СВЦЭМ!$B$33:$B$776,V$11)+'СЕТ СН'!$F$12+СВЦЭМ!$D$10+'СЕТ СН'!$F$6-'СЕТ СН'!$F$22</f>
        <v>889.79198107000002</v>
      </c>
      <c r="W37" s="36">
        <f>SUMIFS(СВЦЭМ!$C$33:$C$776,СВЦЭМ!$A$33:$A$776,$A37,СВЦЭМ!$B$33:$B$776,W$11)+'СЕТ СН'!$F$12+СВЦЭМ!$D$10+'СЕТ СН'!$F$6-'СЕТ СН'!$F$22</f>
        <v>914.40801586999999</v>
      </c>
      <c r="X37" s="36">
        <f>SUMIFS(СВЦЭМ!$C$33:$C$776,СВЦЭМ!$A$33:$A$776,$A37,СВЦЭМ!$B$33:$B$776,X$11)+'СЕТ СН'!$F$12+СВЦЭМ!$D$10+'СЕТ СН'!$F$6-'СЕТ СН'!$F$22</f>
        <v>922.43157451000002</v>
      </c>
      <c r="Y37" s="36">
        <f>SUMIFS(СВЦЭМ!$C$33:$C$776,СВЦЭМ!$A$33:$A$776,$A37,СВЦЭМ!$B$33:$B$776,Y$11)+'СЕТ СН'!$F$12+СВЦЭМ!$D$10+'СЕТ СН'!$F$6-'СЕТ СН'!$F$22</f>
        <v>936.34887736999997</v>
      </c>
    </row>
    <row r="38" spans="1:25" ht="15.75" x14ac:dyDescent="0.2">
      <c r="A38" s="35">
        <f t="shared" si="0"/>
        <v>44162</v>
      </c>
      <c r="B38" s="36">
        <f>SUMIFS(СВЦЭМ!$C$33:$C$776,СВЦЭМ!$A$33:$A$776,$A38,СВЦЭМ!$B$33:$B$776,B$11)+'СЕТ СН'!$F$12+СВЦЭМ!$D$10+'СЕТ СН'!$F$6-'СЕТ СН'!$F$22</f>
        <v>938.35376478000001</v>
      </c>
      <c r="C38" s="36">
        <f>SUMIFS(СВЦЭМ!$C$33:$C$776,СВЦЭМ!$A$33:$A$776,$A38,СВЦЭМ!$B$33:$B$776,C$11)+'СЕТ СН'!$F$12+СВЦЭМ!$D$10+'СЕТ СН'!$F$6-'СЕТ СН'!$F$22</f>
        <v>1020.56532607</v>
      </c>
      <c r="D38" s="36">
        <f>SUMIFS(СВЦЭМ!$C$33:$C$776,СВЦЭМ!$A$33:$A$776,$A38,СВЦЭМ!$B$33:$B$776,D$11)+'СЕТ СН'!$F$12+СВЦЭМ!$D$10+'СЕТ СН'!$F$6-'СЕТ СН'!$F$22</f>
        <v>1079.78631623</v>
      </c>
      <c r="E38" s="36">
        <f>SUMIFS(СВЦЭМ!$C$33:$C$776,СВЦЭМ!$A$33:$A$776,$A38,СВЦЭМ!$B$33:$B$776,E$11)+'СЕТ СН'!$F$12+СВЦЭМ!$D$10+'СЕТ СН'!$F$6-'СЕТ СН'!$F$22</f>
        <v>1091.15072364</v>
      </c>
      <c r="F38" s="36">
        <f>SUMIFS(СВЦЭМ!$C$33:$C$776,СВЦЭМ!$A$33:$A$776,$A38,СВЦЭМ!$B$33:$B$776,F$11)+'СЕТ СН'!$F$12+СВЦЭМ!$D$10+'СЕТ СН'!$F$6-'СЕТ СН'!$F$22</f>
        <v>1093.90941858</v>
      </c>
      <c r="G38" s="36">
        <f>SUMIFS(СВЦЭМ!$C$33:$C$776,СВЦЭМ!$A$33:$A$776,$A38,СВЦЭМ!$B$33:$B$776,G$11)+'СЕТ СН'!$F$12+СВЦЭМ!$D$10+'СЕТ СН'!$F$6-'СЕТ СН'!$F$22</f>
        <v>1081.93298998</v>
      </c>
      <c r="H38" s="36">
        <f>SUMIFS(СВЦЭМ!$C$33:$C$776,СВЦЭМ!$A$33:$A$776,$A38,СВЦЭМ!$B$33:$B$776,H$11)+'СЕТ СН'!$F$12+СВЦЭМ!$D$10+'СЕТ СН'!$F$6-'СЕТ СН'!$F$22</f>
        <v>1036.7154263299999</v>
      </c>
      <c r="I38" s="36">
        <f>SUMIFS(СВЦЭМ!$C$33:$C$776,СВЦЭМ!$A$33:$A$776,$A38,СВЦЭМ!$B$33:$B$776,I$11)+'СЕТ СН'!$F$12+СВЦЭМ!$D$10+'СЕТ СН'!$F$6-'СЕТ СН'!$F$22</f>
        <v>1000.78128667</v>
      </c>
      <c r="J38" s="36">
        <f>SUMIFS(СВЦЭМ!$C$33:$C$776,СВЦЭМ!$A$33:$A$776,$A38,СВЦЭМ!$B$33:$B$776,J$11)+'СЕТ СН'!$F$12+СВЦЭМ!$D$10+'СЕТ СН'!$F$6-'СЕТ СН'!$F$22</f>
        <v>993.84942771999999</v>
      </c>
      <c r="K38" s="36">
        <f>SUMIFS(СВЦЭМ!$C$33:$C$776,СВЦЭМ!$A$33:$A$776,$A38,СВЦЭМ!$B$33:$B$776,K$11)+'СЕТ СН'!$F$12+СВЦЭМ!$D$10+'СЕТ СН'!$F$6-'СЕТ СН'!$F$22</f>
        <v>996.62625885</v>
      </c>
      <c r="L38" s="36">
        <f>SUMIFS(СВЦЭМ!$C$33:$C$776,СВЦЭМ!$A$33:$A$776,$A38,СВЦЭМ!$B$33:$B$776,L$11)+'СЕТ СН'!$F$12+СВЦЭМ!$D$10+'СЕТ СН'!$F$6-'СЕТ СН'!$F$22</f>
        <v>967.61542837000002</v>
      </c>
      <c r="M38" s="36">
        <f>SUMIFS(СВЦЭМ!$C$33:$C$776,СВЦЭМ!$A$33:$A$776,$A38,СВЦЭМ!$B$33:$B$776,M$11)+'СЕТ СН'!$F$12+СВЦЭМ!$D$10+'СЕТ СН'!$F$6-'СЕТ СН'!$F$22</f>
        <v>915.77430032999996</v>
      </c>
      <c r="N38" s="36">
        <f>SUMIFS(СВЦЭМ!$C$33:$C$776,СВЦЭМ!$A$33:$A$776,$A38,СВЦЭМ!$B$33:$B$776,N$11)+'СЕТ СН'!$F$12+СВЦЭМ!$D$10+'СЕТ СН'!$F$6-'СЕТ СН'!$F$22</f>
        <v>900.88054577000003</v>
      </c>
      <c r="O38" s="36">
        <f>SUMIFS(СВЦЭМ!$C$33:$C$776,СВЦЭМ!$A$33:$A$776,$A38,СВЦЭМ!$B$33:$B$776,O$11)+'СЕТ СН'!$F$12+СВЦЭМ!$D$10+'СЕТ СН'!$F$6-'СЕТ СН'!$F$22</f>
        <v>902.51042468000003</v>
      </c>
      <c r="P38" s="36">
        <f>SUMIFS(СВЦЭМ!$C$33:$C$776,СВЦЭМ!$A$33:$A$776,$A38,СВЦЭМ!$B$33:$B$776,P$11)+'СЕТ СН'!$F$12+СВЦЭМ!$D$10+'СЕТ СН'!$F$6-'СЕТ СН'!$F$22</f>
        <v>917.31691061000004</v>
      </c>
      <c r="Q38" s="36">
        <f>SUMIFS(СВЦЭМ!$C$33:$C$776,СВЦЭМ!$A$33:$A$776,$A38,СВЦЭМ!$B$33:$B$776,Q$11)+'СЕТ СН'!$F$12+СВЦЭМ!$D$10+'СЕТ СН'!$F$6-'СЕТ СН'!$F$22</f>
        <v>925.78063326999995</v>
      </c>
      <c r="R38" s="36">
        <f>SUMIFS(СВЦЭМ!$C$33:$C$776,СВЦЭМ!$A$33:$A$776,$A38,СВЦЭМ!$B$33:$B$776,R$11)+'СЕТ СН'!$F$12+СВЦЭМ!$D$10+'СЕТ СН'!$F$6-'СЕТ СН'!$F$22</f>
        <v>921.84948187999998</v>
      </c>
      <c r="S38" s="36">
        <f>SUMIFS(СВЦЭМ!$C$33:$C$776,СВЦЭМ!$A$33:$A$776,$A38,СВЦЭМ!$B$33:$B$776,S$11)+'СЕТ СН'!$F$12+СВЦЭМ!$D$10+'СЕТ СН'!$F$6-'СЕТ СН'!$F$22</f>
        <v>900.46290936000003</v>
      </c>
      <c r="T38" s="36">
        <f>SUMIFS(СВЦЭМ!$C$33:$C$776,СВЦЭМ!$A$33:$A$776,$A38,СВЦЭМ!$B$33:$B$776,T$11)+'СЕТ СН'!$F$12+СВЦЭМ!$D$10+'СЕТ СН'!$F$6-'СЕТ СН'!$F$22</f>
        <v>881.29383455000004</v>
      </c>
      <c r="U38" s="36">
        <f>SUMIFS(СВЦЭМ!$C$33:$C$776,СВЦЭМ!$A$33:$A$776,$A38,СВЦЭМ!$B$33:$B$776,U$11)+'СЕТ СН'!$F$12+СВЦЭМ!$D$10+'СЕТ СН'!$F$6-'СЕТ СН'!$F$22</f>
        <v>881.27020845000004</v>
      </c>
      <c r="V38" s="36">
        <f>SUMIFS(СВЦЭМ!$C$33:$C$776,СВЦЭМ!$A$33:$A$776,$A38,СВЦЭМ!$B$33:$B$776,V$11)+'СЕТ СН'!$F$12+СВЦЭМ!$D$10+'СЕТ СН'!$F$6-'СЕТ СН'!$F$22</f>
        <v>880.10135358000002</v>
      </c>
      <c r="W38" s="36">
        <f>SUMIFS(СВЦЭМ!$C$33:$C$776,СВЦЭМ!$A$33:$A$776,$A38,СВЦЭМ!$B$33:$B$776,W$11)+'СЕТ СН'!$F$12+СВЦЭМ!$D$10+'СЕТ СН'!$F$6-'СЕТ СН'!$F$22</f>
        <v>894.28636750999999</v>
      </c>
      <c r="X38" s="36">
        <f>SUMIFS(СВЦЭМ!$C$33:$C$776,СВЦЭМ!$A$33:$A$776,$A38,СВЦЭМ!$B$33:$B$776,X$11)+'СЕТ СН'!$F$12+СВЦЭМ!$D$10+'СЕТ СН'!$F$6-'СЕТ СН'!$F$22</f>
        <v>906.46802795999997</v>
      </c>
      <c r="Y38" s="36">
        <f>SUMIFS(СВЦЭМ!$C$33:$C$776,СВЦЭМ!$A$33:$A$776,$A38,СВЦЭМ!$B$33:$B$776,Y$11)+'СЕТ СН'!$F$12+СВЦЭМ!$D$10+'СЕТ СН'!$F$6-'СЕТ СН'!$F$22</f>
        <v>927.69171064</v>
      </c>
    </row>
    <row r="39" spans="1:25" ht="15.75" x14ac:dyDescent="0.2">
      <c r="A39" s="35">
        <f t="shared" si="0"/>
        <v>44163</v>
      </c>
      <c r="B39" s="36">
        <f>SUMIFS(СВЦЭМ!$C$33:$C$776,СВЦЭМ!$A$33:$A$776,$A39,СВЦЭМ!$B$33:$B$776,B$11)+'СЕТ СН'!$F$12+СВЦЭМ!$D$10+'СЕТ СН'!$F$6-'СЕТ СН'!$F$22</f>
        <v>951.48884484999996</v>
      </c>
      <c r="C39" s="36">
        <f>SUMIFS(СВЦЭМ!$C$33:$C$776,СВЦЭМ!$A$33:$A$776,$A39,СВЦЭМ!$B$33:$B$776,C$11)+'СЕТ СН'!$F$12+СВЦЭМ!$D$10+'СЕТ СН'!$F$6-'СЕТ СН'!$F$22</f>
        <v>1019.48523386</v>
      </c>
      <c r="D39" s="36">
        <f>SUMIFS(СВЦЭМ!$C$33:$C$776,СВЦЭМ!$A$33:$A$776,$A39,СВЦЭМ!$B$33:$B$776,D$11)+'СЕТ СН'!$F$12+СВЦЭМ!$D$10+'СЕТ СН'!$F$6-'СЕТ СН'!$F$22</f>
        <v>1066.0431858299999</v>
      </c>
      <c r="E39" s="36">
        <f>SUMIFS(СВЦЭМ!$C$33:$C$776,СВЦЭМ!$A$33:$A$776,$A39,СВЦЭМ!$B$33:$B$776,E$11)+'СЕТ СН'!$F$12+СВЦЭМ!$D$10+'СЕТ СН'!$F$6-'СЕТ СН'!$F$22</f>
        <v>1072.17685721</v>
      </c>
      <c r="F39" s="36">
        <f>SUMIFS(СВЦЭМ!$C$33:$C$776,СВЦЭМ!$A$33:$A$776,$A39,СВЦЭМ!$B$33:$B$776,F$11)+'СЕТ СН'!$F$12+СВЦЭМ!$D$10+'СЕТ СН'!$F$6-'СЕТ СН'!$F$22</f>
        <v>1071.9594172499999</v>
      </c>
      <c r="G39" s="36">
        <f>SUMIFS(СВЦЭМ!$C$33:$C$776,СВЦЭМ!$A$33:$A$776,$A39,СВЦЭМ!$B$33:$B$776,G$11)+'СЕТ СН'!$F$12+СВЦЭМ!$D$10+'СЕТ СН'!$F$6-'СЕТ СН'!$F$22</f>
        <v>1067.3948928</v>
      </c>
      <c r="H39" s="36">
        <f>SUMIFS(СВЦЭМ!$C$33:$C$776,СВЦЭМ!$A$33:$A$776,$A39,СВЦЭМ!$B$33:$B$776,H$11)+'СЕТ СН'!$F$12+СВЦЭМ!$D$10+'СЕТ СН'!$F$6-'СЕТ СН'!$F$22</f>
        <v>1052.2312108899998</v>
      </c>
      <c r="I39" s="36">
        <f>SUMIFS(СВЦЭМ!$C$33:$C$776,СВЦЭМ!$A$33:$A$776,$A39,СВЦЭМ!$B$33:$B$776,I$11)+'СЕТ СН'!$F$12+СВЦЭМ!$D$10+'СЕТ СН'!$F$6-'СЕТ СН'!$F$22</f>
        <v>1035.3235440599999</v>
      </c>
      <c r="J39" s="36">
        <f>SUMIFS(СВЦЭМ!$C$33:$C$776,СВЦЭМ!$A$33:$A$776,$A39,СВЦЭМ!$B$33:$B$776,J$11)+'СЕТ СН'!$F$12+СВЦЭМ!$D$10+'СЕТ СН'!$F$6-'СЕТ СН'!$F$22</f>
        <v>1013.49017371</v>
      </c>
      <c r="K39" s="36">
        <f>SUMIFS(СВЦЭМ!$C$33:$C$776,СВЦЭМ!$A$33:$A$776,$A39,СВЦЭМ!$B$33:$B$776,K$11)+'СЕТ СН'!$F$12+СВЦЭМ!$D$10+'СЕТ СН'!$F$6-'СЕТ СН'!$F$22</f>
        <v>996.98555390000001</v>
      </c>
      <c r="L39" s="36">
        <f>SUMIFS(СВЦЭМ!$C$33:$C$776,СВЦЭМ!$A$33:$A$776,$A39,СВЦЭМ!$B$33:$B$776,L$11)+'СЕТ СН'!$F$12+СВЦЭМ!$D$10+'СЕТ СН'!$F$6-'СЕТ СН'!$F$22</f>
        <v>957.74393023999994</v>
      </c>
      <c r="M39" s="36">
        <f>SUMIFS(СВЦЭМ!$C$33:$C$776,СВЦЭМ!$A$33:$A$776,$A39,СВЦЭМ!$B$33:$B$776,M$11)+'СЕТ СН'!$F$12+СВЦЭМ!$D$10+'СЕТ СН'!$F$6-'СЕТ СН'!$F$22</f>
        <v>910.81491303999996</v>
      </c>
      <c r="N39" s="36">
        <f>SUMIFS(СВЦЭМ!$C$33:$C$776,СВЦЭМ!$A$33:$A$776,$A39,СВЦЭМ!$B$33:$B$776,N$11)+'СЕТ СН'!$F$12+СВЦЭМ!$D$10+'СЕТ СН'!$F$6-'СЕТ СН'!$F$22</f>
        <v>905.26447310000003</v>
      </c>
      <c r="O39" s="36">
        <f>SUMIFS(СВЦЭМ!$C$33:$C$776,СВЦЭМ!$A$33:$A$776,$A39,СВЦЭМ!$B$33:$B$776,O$11)+'СЕТ СН'!$F$12+СВЦЭМ!$D$10+'СЕТ СН'!$F$6-'СЕТ СН'!$F$22</f>
        <v>917.10202941</v>
      </c>
      <c r="P39" s="36">
        <f>SUMIFS(СВЦЭМ!$C$33:$C$776,СВЦЭМ!$A$33:$A$776,$A39,СВЦЭМ!$B$33:$B$776,P$11)+'СЕТ СН'!$F$12+СВЦЭМ!$D$10+'СЕТ СН'!$F$6-'СЕТ СН'!$F$22</f>
        <v>927.36658075000003</v>
      </c>
      <c r="Q39" s="36">
        <f>SUMIFS(СВЦЭМ!$C$33:$C$776,СВЦЭМ!$A$33:$A$776,$A39,СВЦЭМ!$B$33:$B$776,Q$11)+'СЕТ СН'!$F$12+СВЦЭМ!$D$10+'СЕТ СН'!$F$6-'СЕТ СН'!$F$22</f>
        <v>918.84880356999997</v>
      </c>
      <c r="R39" s="36">
        <f>SUMIFS(СВЦЭМ!$C$33:$C$776,СВЦЭМ!$A$33:$A$776,$A39,СВЦЭМ!$B$33:$B$776,R$11)+'СЕТ СН'!$F$12+СВЦЭМ!$D$10+'СЕТ СН'!$F$6-'СЕТ СН'!$F$22</f>
        <v>911.38555690999999</v>
      </c>
      <c r="S39" s="36">
        <f>SUMIFS(СВЦЭМ!$C$33:$C$776,СВЦЭМ!$A$33:$A$776,$A39,СВЦЭМ!$B$33:$B$776,S$11)+'СЕТ СН'!$F$12+СВЦЭМ!$D$10+'СЕТ СН'!$F$6-'СЕТ СН'!$F$22</f>
        <v>892.24171522999995</v>
      </c>
      <c r="T39" s="36">
        <f>SUMIFS(СВЦЭМ!$C$33:$C$776,СВЦЭМ!$A$33:$A$776,$A39,СВЦЭМ!$B$33:$B$776,T$11)+'СЕТ СН'!$F$12+СВЦЭМ!$D$10+'СЕТ СН'!$F$6-'СЕТ СН'!$F$22</f>
        <v>885.30398322999997</v>
      </c>
      <c r="U39" s="36">
        <f>SUMIFS(СВЦЭМ!$C$33:$C$776,СВЦЭМ!$A$33:$A$776,$A39,СВЦЭМ!$B$33:$B$776,U$11)+'СЕТ СН'!$F$12+СВЦЭМ!$D$10+'СЕТ СН'!$F$6-'СЕТ СН'!$F$22</f>
        <v>877.21846902000004</v>
      </c>
      <c r="V39" s="36">
        <f>SUMIFS(СВЦЭМ!$C$33:$C$776,СВЦЭМ!$A$33:$A$776,$A39,СВЦЭМ!$B$33:$B$776,V$11)+'СЕТ СН'!$F$12+СВЦЭМ!$D$10+'СЕТ СН'!$F$6-'СЕТ СН'!$F$22</f>
        <v>874.94836123999994</v>
      </c>
      <c r="W39" s="36">
        <f>SUMIFS(СВЦЭМ!$C$33:$C$776,СВЦЭМ!$A$33:$A$776,$A39,СВЦЭМ!$B$33:$B$776,W$11)+'СЕТ СН'!$F$12+СВЦЭМ!$D$10+'СЕТ СН'!$F$6-'СЕТ СН'!$F$22</f>
        <v>893.76155911000001</v>
      </c>
      <c r="X39" s="36">
        <f>SUMIFS(СВЦЭМ!$C$33:$C$776,СВЦЭМ!$A$33:$A$776,$A39,СВЦЭМ!$B$33:$B$776,X$11)+'СЕТ СН'!$F$12+СВЦЭМ!$D$10+'СЕТ СН'!$F$6-'СЕТ СН'!$F$22</f>
        <v>913.71927577999998</v>
      </c>
      <c r="Y39" s="36">
        <f>SUMIFS(СВЦЭМ!$C$33:$C$776,СВЦЭМ!$A$33:$A$776,$A39,СВЦЭМ!$B$33:$B$776,Y$11)+'СЕТ СН'!$F$12+СВЦЭМ!$D$10+'СЕТ СН'!$F$6-'СЕТ СН'!$F$22</f>
        <v>936.38233148999996</v>
      </c>
    </row>
    <row r="40" spans="1:25" ht="15.75" x14ac:dyDescent="0.2">
      <c r="A40" s="35">
        <f t="shared" si="0"/>
        <v>44164</v>
      </c>
      <c r="B40" s="36">
        <f>SUMIFS(СВЦЭМ!$C$33:$C$776,СВЦЭМ!$A$33:$A$776,$A40,СВЦЭМ!$B$33:$B$776,B$11)+'СЕТ СН'!$F$12+СВЦЭМ!$D$10+'СЕТ СН'!$F$6-'СЕТ СН'!$F$22</f>
        <v>946.29818360000002</v>
      </c>
      <c r="C40" s="36">
        <f>SUMIFS(СВЦЭМ!$C$33:$C$776,СВЦЭМ!$A$33:$A$776,$A40,СВЦЭМ!$B$33:$B$776,C$11)+'СЕТ СН'!$F$12+СВЦЭМ!$D$10+'СЕТ СН'!$F$6-'СЕТ СН'!$F$22</f>
        <v>1025.30581914</v>
      </c>
      <c r="D40" s="36">
        <f>SUMIFS(СВЦЭМ!$C$33:$C$776,СВЦЭМ!$A$33:$A$776,$A40,СВЦЭМ!$B$33:$B$776,D$11)+'СЕТ СН'!$F$12+СВЦЭМ!$D$10+'СЕТ СН'!$F$6-'СЕТ СН'!$F$22</f>
        <v>1078.00793623</v>
      </c>
      <c r="E40" s="36">
        <f>SUMIFS(СВЦЭМ!$C$33:$C$776,СВЦЭМ!$A$33:$A$776,$A40,СВЦЭМ!$B$33:$B$776,E$11)+'СЕТ СН'!$F$12+СВЦЭМ!$D$10+'СЕТ СН'!$F$6-'СЕТ СН'!$F$22</f>
        <v>1088.2858009499998</v>
      </c>
      <c r="F40" s="36">
        <f>SUMIFS(СВЦЭМ!$C$33:$C$776,СВЦЭМ!$A$33:$A$776,$A40,СВЦЭМ!$B$33:$B$776,F$11)+'СЕТ СН'!$F$12+СВЦЭМ!$D$10+'СЕТ СН'!$F$6-'СЕТ СН'!$F$22</f>
        <v>1086.6441473699999</v>
      </c>
      <c r="G40" s="36">
        <f>SUMIFS(СВЦЭМ!$C$33:$C$776,СВЦЭМ!$A$33:$A$776,$A40,СВЦЭМ!$B$33:$B$776,G$11)+'СЕТ СН'!$F$12+СВЦЭМ!$D$10+'СЕТ СН'!$F$6-'СЕТ СН'!$F$22</f>
        <v>1083.7171899699999</v>
      </c>
      <c r="H40" s="36">
        <f>SUMIFS(СВЦЭМ!$C$33:$C$776,СВЦЭМ!$A$33:$A$776,$A40,СВЦЭМ!$B$33:$B$776,H$11)+'СЕТ СН'!$F$12+СВЦЭМ!$D$10+'СЕТ СН'!$F$6-'СЕТ СН'!$F$22</f>
        <v>1068.35752983</v>
      </c>
      <c r="I40" s="36">
        <f>SUMIFS(СВЦЭМ!$C$33:$C$776,СВЦЭМ!$A$33:$A$776,$A40,СВЦЭМ!$B$33:$B$776,I$11)+'СЕТ СН'!$F$12+СВЦЭМ!$D$10+'СЕТ СН'!$F$6-'СЕТ СН'!$F$22</f>
        <v>1043.0815021999999</v>
      </c>
      <c r="J40" s="36">
        <f>SUMIFS(СВЦЭМ!$C$33:$C$776,СВЦЭМ!$A$33:$A$776,$A40,СВЦЭМ!$B$33:$B$776,J$11)+'СЕТ СН'!$F$12+СВЦЭМ!$D$10+'СЕТ СН'!$F$6-'СЕТ СН'!$F$22</f>
        <v>1005.29652712</v>
      </c>
      <c r="K40" s="36">
        <f>SUMIFS(СВЦЭМ!$C$33:$C$776,СВЦЭМ!$A$33:$A$776,$A40,СВЦЭМ!$B$33:$B$776,K$11)+'СЕТ СН'!$F$12+СВЦЭМ!$D$10+'СЕТ СН'!$F$6-'СЕТ СН'!$F$22</f>
        <v>988.77398342000004</v>
      </c>
      <c r="L40" s="36">
        <f>SUMIFS(СВЦЭМ!$C$33:$C$776,СВЦЭМ!$A$33:$A$776,$A40,СВЦЭМ!$B$33:$B$776,L$11)+'СЕТ СН'!$F$12+СВЦЭМ!$D$10+'СЕТ СН'!$F$6-'СЕТ СН'!$F$22</f>
        <v>947.33647910000002</v>
      </c>
      <c r="M40" s="36">
        <f>SUMIFS(СВЦЭМ!$C$33:$C$776,СВЦЭМ!$A$33:$A$776,$A40,СВЦЭМ!$B$33:$B$776,M$11)+'СЕТ СН'!$F$12+СВЦЭМ!$D$10+'СЕТ СН'!$F$6-'СЕТ СН'!$F$22</f>
        <v>902.92673147999994</v>
      </c>
      <c r="N40" s="36">
        <f>SUMIFS(СВЦЭМ!$C$33:$C$776,СВЦЭМ!$A$33:$A$776,$A40,СВЦЭМ!$B$33:$B$776,N$11)+'СЕТ СН'!$F$12+СВЦЭМ!$D$10+'СЕТ СН'!$F$6-'СЕТ СН'!$F$22</f>
        <v>889.75838169999997</v>
      </c>
      <c r="O40" s="36">
        <f>SUMIFS(СВЦЭМ!$C$33:$C$776,СВЦЭМ!$A$33:$A$776,$A40,СВЦЭМ!$B$33:$B$776,O$11)+'СЕТ СН'!$F$12+СВЦЭМ!$D$10+'СЕТ СН'!$F$6-'СЕТ СН'!$F$22</f>
        <v>905.75609922000001</v>
      </c>
      <c r="P40" s="36">
        <f>SUMIFS(СВЦЭМ!$C$33:$C$776,СВЦЭМ!$A$33:$A$776,$A40,СВЦЭМ!$B$33:$B$776,P$11)+'СЕТ СН'!$F$12+СВЦЭМ!$D$10+'СЕТ СН'!$F$6-'СЕТ СН'!$F$22</f>
        <v>918.58599799000001</v>
      </c>
      <c r="Q40" s="36">
        <f>SUMIFS(СВЦЭМ!$C$33:$C$776,СВЦЭМ!$A$33:$A$776,$A40,СВЦЭМ!$B$33:$B$776,Q$11)+'СЕТ СН'!$F$12+СВЦЭМ!$D$10+'СЕТ СН'!$F$6-'СЕТ СН'!$F$22</f>
        <v>917.99696462999998</v>
      </c>
      <c r="R40" s="36">
        <f>SUMIFS(СВЦЭМ!$C$33:$C$776,СВЦЭМ!$A$33:$A$776,$A40,СВЦЭМ!$B$33:$B$776,R$11)+'СЕТ СН'!$F$12+СВЦЭМ!$D$10+'СЕТ СН'!$F$6-'СЕТ СН'!$F$22</f>
        <v>914.63750964999997</v>
      </c>
      <c r="S40" s="36">
        <f>SUMIFS(СВЦЭМ!$C$33:$C$776,СВЦЭМ!$A$33:$A$776,$A40,СВЦЭМ!$B$33:$B$776,S$11)+'СЕТ СН'!$F$12+СВЦЭМ!$D$10+'СЕТ СН'!$F$6-'СЕТ СН'!$F$22</f>
        <v>895.47297519999995</v>
      </c>
      <c r="T40" s="36">
        <f>SUMIFS(СВЦЭМ!$C$33:$C$776,СВЦЭМ!$A$33:$A$776,$A40,СВЦЭМ!$B$33:$B$776,T$11)+'СЕТ СН'!$F$12+СВЦЭМ!$D$10+'СЕТ СН'!$F$6-'СЕТ СН'!$F$22</f>
        <v>872.36216373000002</v>
      </c>
      <c r="U40" s="36">
        <f>SUMIFS(СВЦЭМ!$C$33:$C$776,СВЦЭМ!$A$33:$A$776,$A40,СВЦЭМ!$B$33:$B$776,U$11)+'СЕТ СН'!$F$12+СВЦЭМ!$D$10+'СЕТ СН'!$F$6-'СЕТ СН'!$F$22</f>
        <v>870.75229815</v>
      </c>
      <c r="V40" s="36">
        <f>SUMIFS(СВЦЭМ!$C$33:$C$776,СВЦЭМ!$A$33:$A$776,$A40,СВЦЭМ!$B$33:$B$776,V$11)+'СЕТ СН'!$F$12+СВЦЭМ!$D$10+'СЕТ СН'!$F$6-'СЕТ СН'!$F$22</f>
        <v>878.45802007999998</v>
      </c>
      <c r="W40" s="36">
        <f>SUMIFS(СВЦЭМ!$C$33:$C$776,СВЦЭМ!$A$33:$A$776,$A40,СВЦЭМ!$B$33:$B$776,W$11)+'СЕТ СН'!$F$12+СВЦЭМ!$D$10+'СЕТ СН'!$F$6-'СЕТ СН'!$F$22</f>
        <v>887.96518255000001</v>
      </c>
      <c r="X40" s="36">
        <f>SUMIFS(СВЦЭМ!$C$33:$C$776,СВЦЭМ!$A$33:$A$776,$A40,СВЦЭМ!$B$33:$B$776,X$11)+'СЕТ СН'!$F$12+СВЦЭМ!$D$10+'СЕТ СН'!$F$6-'СЕТ СН'!$F$22</f>
        <v>910.43362131000004</v>
      </c>
      <c r="Y40" s="36">
        <f>SUMIFS(СВЦЭМ!$C$33:$C$776,СВЦЭМ!$A$33:$A$776,$A40,СВЦЭМ!$B$33:$B$776,Y$11)+'СЕТ СН'!$F$12+СВЦЭМ!$D$10+'СЕТ СН'!$F$6-'СЕТ СН'!$F$22</f>
        <v>927.90423628999997</v>
      </c>
    </row>
    <row r="41" spans="1:25" ht="15.75" x14ac:dyDescent="0.2">
      <c r="A41" s="35">
        <f t="shared" si="0"/>
        <v>44165</v>
      </c>
      <c r="B41" s="36">
        <f>SUMIFS(СВЦЭМ!$C$33:$C$776,СВЦЭМ!$A$33:$A$776,$A41,СВЦЭМ!$B$33:$B$776,B$11)+'СЕТ СН'!$F$12+СВЦЭМ!$D$10+'СЕТ СН'!$F$6-'СЕТ СН'!$F$22</f>
        <v>990.45485989999997</v>
      </c>
      <c r="C41" s="36">
        <f>SUMIFS(СВЦЭМ!$C$33:$C$776,СВЦЭМ!$A$33:$A$776,$A41,СВЦЭМ!$B$33:$B$776,C$11)+'СЕТ СН'!$F$12+СВЦЭМ!$D$10+'СЕТ СН'!$F$6-'СЕТ СН'!$F$22</f>
        <v>1060.6400323</v>
      </c>
      <c r="D41" s="36">
        <f>SUMIFS(СВЦЭМ!$C$33:$C$776,СВЦЭМ!$A$33:$A$776,$A41,СВЦЭМ!$B$33:$B$776,D$11)+'СЕТ СН'!$F$12+СВЦЭМ!$D$10+'СЕТ СН'!$F$6-'СЕТ СН'!$F$22</f>
        <v>1110.4003242400001</v>
      </c>
      <c r="E41" s="36">
        <f>SUMIFS(СВЦЭМ!$C$33:$C$776,СВЦЭМ!$A$33:$A$776,$A41,СВЦЭМ!$B$33:$B$776,E$11)+'СЕТ СН'!$F$12+СВЦЭМ!$D$10+'СЕТ СН'!$F$6-'СЕТ СН'!$F$22</f>
        <v>1118.1001427399999</v>
      </c>
      <c r="F41" s="36">
        <f>SUMIFS(СВЦЭМ!$C$33:$C$776,СВЦЭМ!$A$33:$A$776,$A41,СВЦЭМ!$B$33:$B$776,F$11)+'СЕТ СН'!$F$12+СВЦЭМ!$D$10+'СЕТ СН'!$F$6-'СЕТ СН'!$F$22</f>
        <v>1113.8531935399999</v>
      </c>
      <c r="G41" s="36">
        <f>SUMIFS(СВЦЭМ!$C$33:$C$776,СВЦЭМ!$A$33:$A$776,$A41,СВЦЭМ!$B$33:$B$776,G$11)+'СЕТ СН'!$F$12+СВЦЭМ!$D$10+'СЕТ СН'!$F$6-'СЕТ СН'!$F$22</f>
        <v>1097.94594596</v>
      </c>
      <c r="H41" s="36">
        <f>SUMIFS(СВЦЭМ!$C$33:$C$776,СВЦЭМ!$A$33:$A$776,$A41,СВЦЭМ!$B$33:$B$776,H$11)+'СЕТ СН'!$F$12+СВЦЭМ!$D$10+'СЕТ СН'!$F$6-'СЕТ СН'!$F$22</f>
        <v>1083.93631609</v>
      </c>
      <c r="I41" s="36">
        <f>SUMIFS(СВЦЭМ!$C$33:$C$776,СВЦЭМ!$A$33:$A$776,$A41,СВЦЭМ!$B$33:$B$776,I$11)+'СЕТ СН'!$F$12+СВЦЭМ!$D$10+'СЕТ СН'!$F$6-'СЕТ СН'!$F$22</f>
        <v>1056.14283699</v>
      </c>
      <c r="J41" s="36">
        <f>SUMIFS(СВЦЭМ!$C$33:$C$776,СВЦЭМ!$A$33:$A$776,$A41,СВЦЭМ!$B$33:$B$776,J$11)+'СЕТ СН'!$F$12+СВЦЭМ!$D$10+'СЕТ СН'!$F$6-'СЕТ СН'!$F$22</f>
        <v>1029.56236642</v>
      </c>
      <c r="K41" s="36">
        <f>SUMIFS(СВЦЭМ!$C$33:$C$776,СВЦЭМ!$A$33:$A$776,$A41,СВЦЭМ!$B$33:$B$776,K$11)+'СЕТ СН'!$F$12+СВЦЭМ!$D$10+'СЕТ СН'!$F$6-'СЕТ СН'!$F$22</f>
        <v>1021.88831155</v>
      </c>
      <c r="L41" s="36">
        <f>SUMIFS(СВЦЭМ!$C$33:$C$776,СВЦЭМ!$A$33:$A$776,$A41,СВЦЭМ!$B$33:$B$776,L$11)+'СЕТ СН'!$F$12+СВЦЭМ!$D$10+'СЕТ СН'!$F$6-'СЕТ СН'!$F$22</f>
        <v>991.61504504000004</v>
      </c>
      <c r="M41" s="36">
        <f>SUMIFS(СВЦЭМ!$C$33:$C$776,СВЦЭМ!$A$33:$A$776,$A41,СВЦЭМ!$B$33:$B$776,M$11)+'СЕТ СН'!$F$12+СВЦЭМ!$D$10+'СЕТ СН'!$F$6-'СЕТ СН'!$F$22</f>
        <v>948.63781801999994</v>
      </c>
      <c r="N41" s="36">
        <f>SUMIFS(СВЦЭМ!$C$33:$C$776,СВЦЭМ!$A$33:$A$776,$A41,СВЦЭМ!$B$33:$B$776,N$11)+'СЕТ СН'!$F$12+СВЦЭМ!$D$10+'СЕТ СН'!$F$6-'СЕТ СН'!$F$22</f>
        <v>935.42608349</v>
      </c>
      <c r="O41" s="36">
        <f>SUMIFS(СВЦЭМ!$C$33:$C$776,СВЦЭМ!$A$33:$A$776,$A41,СВЦЭМ!$B$33:$B$776,O$11)+'СЕТ СН'!$F$12+СВЦЭМ!$D$10+'СЕТ СН'!$F$6-'СЕТ СН'!$F$22</f>
        <v>940.34044655000002</v>
      </c>
      <c r="P41" s="36">
        <f>SUMIFS(СВЦЭМ!$C$33:$C$776,СВЦЭМ!$A$33:$A$776,$A41,СВЦЭМ!$B$33:$B$776,P$11)+'СЕТ СН'!$F$12+СВЦЭМ!$D$10+'СЕТ СН'!$F$6-'СЕТ СН'!$F$22</f>
        <v>952.87468193999996</v>
      </c>
      <c r="Q41" s="36">
        <f>SUMIFS(СВЦЭМ!$C$33:$C$776,СВЦЭМ!$A$33:$A$776,$A41,СВЦЭМ!$B$33:$B$776,Q$11)+'СЕТ СН'!$F$12+СВЦЭМ!$D$10+'СЕТ СН'!$F$6-'СЕТ СН'!$F$22</f>
        <v>946.34372401999997</v>
      </c>
      <c r="R41" s="36">
        <f>SUMIFS(СВЦЭМ!$C$33:$C$776,СВЦЭМ!$A$33:$A$776,$A41,СВЦЭМ!$B$33:$B$776,R$11)+'СЕТ СН'!$F$12+СВЦЭМ!$D$10+'СЕТ СН'!$F$6-'СЕТ СН'!$F$22</f>
        <v>934.68503147000001</v>
      </c>
      <c r="S41" s="36">
        <f>SUMIFS(СВЦЭМ!$C$33:$C$776,СВЦЭМ!$A$33:$A$776,$A41,СВЦЭМ!$B$33:$B$776,S$11)+'СЕТ СН'!$F$12+СВЦЭМ!$D$10+'СЕТ СН'!$F$6-'СЕТ СН'!$F$22</f>
        <v>925.76839141000005</v>
      </c>
      <c r="T41" s="36">
        <f>SUMIFS(СВЦЭМ!$C$33:$C$776,СВЦЭМ!$A$33:$A$776,$A41,СВЦЭМ!$B$33:$B$776,T$11)+'СЕТ СН'!$F$12+СВЦЭМ!$D$10+'СЕТ СН'!$F$6-'СЕТ СН'!$F$22</f>
        <v>913.48053073999995</v>
      </c>
      <c r="U41" s="36">
        <f>SUMIFS(СВЦЭМ!$C$33:$C$776,СВЦЭМ!$A$33:$A$776,$A41,СВЦЭМ!$B$33:$B$776,U$11)+'СЕТ СН'!$F$12+СВЦЭМ!$D$10+'СЕТ СН'!$F$6-'СЕТ СН'!$F$22</f>
        <v>912.43687971999998</v>
      </c>
      <c r="V41" s="36">
        <f>SUMIFS(СВЦЭМ!$C$33:$C$776,СВЦЭМ!$A$33:$A$776,$A41,СВЦЭМ!$B$33:$B$776,V$11)+'СЕТ СН'!$F$12+СВЦЭМ!$D$10+'СЕТ СН'!$F$6-'СЕТ СН'!$F$22</f>
        <v>922.31006864999995</v>
      </c>
      <c r="W41" s="36">
        <f>SUMIFS(СВЦЭМ!$C$33:$C$776,СВЦЭМ!$A$33:$A$776,$A41,СВЦЭМ!$B$33:$B$776,W$11)+'СЕТ СН'!$F$12+СВЦЭМ!$D$10+'СЕТ СН'!$F$6-'СЕТ СН'!$F$22</f>
        <v>934.77752515999998</v>
      </c>
      <c r="X41" s="36">
        <f>SUMIFS(СВЦЭМ!$C$33:$C$776,СВЦЭМ!$A$33:$A$776,$A41,СВЦЭМ!$B$33:$B$776,X$11)+'СЕТ СН'!$F$12+СВЦЭМ!$D$10+'СЕТ СН'!$F$6-'СЕТ СН'!$F$22</f>
        <v>940.51013053999998</v>
      </c>
      <c r="Y41" s="36">
        <f>SUMIFS(СВЦЭМ!$C$33:$C$776,СВЦЭМ!$A$33:$A$776,$A41,СВЦЭМ!$B$33:$B$776,Y$11)+'СЕТ СН'!$F$12+СВЦЭМ!$D$10+'СЕТ СН'!$F$6-'СЕТ СН'!$F$22</f>
        <v>960.58656726000004</v>
      </c>
    </row>
    <row r="42" spans="1:25" ht="15.75" hidden="1" x14ac:dyDescent="0.2">
      <c r="A42" s="35">
        <f t="shared" si="0"/>
        <v>44166</v>
      </c>
      <c r="B42" s="36">
        <f>SUMIFS(СВЦЭМ!$C$33:$C$776,СВЦЭМ!$A$33:$A$776,$A42,СВЦЭМ!$B$33:$B$776,B$11)+'СЕТ СН'!$F$12+СВЦЭМ!$D$10+'СЕТ СН'!$F$6-'СЕТ СН'!$F$22</f>
        <v>129.55131550999999</v>
      </c>
      <c r="C42" s="36">
        <f>SUMIFS(СВЦЭМ!$C$33:$C$776,СВЦЭМ!$A$33:$A$776,$A42,СВЦЭМ!$B$33:$B$776,C$11)+'СЕТ СН'!$F$12+СВЦЭМ!$D$10+'СЕТ СН'!$F$6-'СЕТ СН'!$F$22</f>
        <v>129.55131550999999</v>
      </c>
      <c r="D42" s="36">
        <f>SUMIFS(СВЦЭМ!$C$33:$C$776,СВЦЭМ!$A$33:$A$776,$A42,СВЦЭМ!$B$33:$B$776,D$11)+'СЕТ СН'!$F$12+СВЦЭМ!$D$10+'СЕТ СН'!$F$6-'СЕТ СН'!$F$22</f>
        <v>129.55131550999999</v>
      </c>
      <c r="E42" s="36">
        <f>SUMIFS(СВЦЭМ!$C$33:$C$776,СВЦЭМ!$A$33:$A$776,$A42,СВЦЭМ!$B$33:$B$776,E$11)+'СЕТ СН'!$F$12+СВЦЭМ!$D$10+'СЕТ СН'!$F$6-'СЕТ СН'!$F$22</f>
        <v>129.55131550999999</v>
      </c>
      <c r="F42" s="36">
        <f>SUMIFS(СВЦЭМ!$C$33:$C$776,СВЦЭМ!$A$33:$A$776,$A42,СВЦЭМ!$B$33:$B$776,F$11)+'СЕТ СН'!$F$12+СВЦЭМ!$D$10+'СЕТ СН'!$F$6-'СЕТ СН'!$F$22</f>
        <v>129.55131550999999</v>
      </c>
      <c r="G42" s="36">
        <f>SUMIFS(СВЦЭМ!$C$33:$C$776,СВЦЭМ!$A$33:$A$776,$A42,СВЦЭМ!$B$33:$B$776,G$11)+'СЕТ СН'!$F$12+СВЦЭМ!$D$10+'СЕТ СН'!$F$6-'СЕТ СН'!$F$22</f>
        <v>129.55131550999999</v>
      </c>
      <c r="H42" s="36">
        <f>SUMIFS(СВЦЭМ!$C$33:$C$776,СВЦЭМ!$A$33:$A$776,$A42,СВЦЭМ!$B$33:$B$776,H$11)+'СЕТ СН'!$F$12+СВЦЭМ!$D$10+'СЕТ СН'!$F$6-'СЕТ СН'!$F$22</f>
        <v>129.55131550999999</v>
      </c>
      <c r="I42" s="36">
        <f>SUMIFS(СВЦЭМ!$C$33:$C$776,СВЦЭМ!$A$33:$A$776,$A42,СВЦЭМ!$B$33:$B$776,I$11)+'СЕТ СН'!$F$12+СВЦЭМ!$D$10+'СЕТ СН'!$F$6-'СЕТ СН'!$F$22</f>
        <v>129.55131550999999</v>
      </c>
      <c r="J42" s="36">
        <f>SUMIFS(СВЦЭМ!$C$33:$C$776,СВЦЭМ!$A$33:$A$776,$A42,СВЦЭМ!$B$33:$B$776,J$11)+'СЕТ СН'!$F$12+СВЦЭМ!$D$10+'СЕТ СН'!$F$6-'СЕТ СН'!$F$22</f>
        <v>129.55131550999999</v>
      </c>
      <c r="K42" s="36">
        <f>SUMIFS(СВЦЭМ!$C$33:$C$776,СВЦЭМ!$A$33:$A$776,$A42,СВЦЭМ!$B$33:$B$776,K$11)+'СЕТ СН'!$F$12+СВЦЭМ!$D$10+'СЕТ СН'!$F$6-'СЕТ СН'!$F$22</f>
        <v>129.55131550999999</v>
      </c>
      <c r="L42" s="36">
        <f>SUMIFS(СВЦЭМ!$C$33:$C$776,СВЦЭМ!$A$33:$A$776,$A42,СВЦЭМ!$B$33:$B$776,L$11)+'СЕТ СН'!$F$12+СВЦЭМ!$D$10+'СЕТ СН'!$F$6-'СЕТ СН'!$F$22</f>
        <v>129.55131550999999</v>
      </c>
      <c r="M42" s="36">
        <f>SUMIFS(СВЦЭМ!$C$33:$C$776,СВЦЭМ!$A$33:$A$776,$A42,СВЦЭМ!$B$33:$B$776,M$11)+'СЕТ СН'!$F$12+СВЦЭМ!$D$10+'СЕТ СН'!$F$6-'СЕТ СН'!$F$22</f>
        <v>129.55131550999999</v>
      </c>
      <c r="N42" s="36">
        <f>SUMIFS(СВЦЭМ!$C$33:$C$776,СВЦЭМ!$A$33:$A$776,$A42,СВЦЭМ!$B$33:$B$776,N$11)+'СЕТ СН'!$F$12+СВЦЭМ!$D$10+'СЕТ СН'!$F$6-'СЕТ СН'!$F$22</f>
        <v>129.55131550999999</v>
      </c>
      <c r="O42" s="36">
        <f>SUMIFS(СВЦЭМ!$C$33:$C$776,СВЦЭМ!$A$33:$A$776,$A42,СВЦЭМ!$B$33:$B$776,O$11)+'СЕТ СН'!$F$12+СВЦЭМ!$D$10+'СЕТ СН'!$F$6-'СЕТ СН'!$F$22</f>
        <v>129.55131550999999</v>
      </c>
      <c r="P42" s="36">
        <f>SUMIFS(СВЦЭМ!$C$33:$C$776,СВЦЭМ!$A$33:$A$776,$A42,СВЦЭМ!$B$33:$B$776,P$11)+'СЕТ СН'!$F$12+СВЦЭМ!$D$10+'СЕТ СН'!$F$6-'СЕТ СН'!$F$22</f>
        <v>129.55131550999999</v>
      </c>
      <c r="Q42" s="36">
        <f>SUMIFS(СВЦЭМ!$C$33:$C$776,СВЦЭМ!$A$33:$A$776,$A42,СВЦЭМ!$B$33:$B$776,Q$11)+'СЕТ СН'!$F$12+СВЦЭМ!$D$10+'СЕТ СН'!$F$6-'СЕТ СН'!$F$22</f>
        <v>129.55131550999999</v>
      </c>
      <c r="R42" s="36">
        <f>SUMIFS(СВЦЭМ!$C$33:$C$776,СВЦЭМ!$A$33:$A$776,$A42,СВЦЭМ!$B$33:$B$776,R$11)+'СЕТ СН'!$F$12+СВЦЭМ!$D$10+'СЕТ СН'!$F$6-'СЕТ СН'!$F$22</f>
        <v>129.55131550999999</v>
      </c>
      <c r="S42" s="36">
        <f>SUMIFS(СВЦЭМ!$C$33:$C$776,СВЦЭМ!$A$33:$A$776,$A42,СВЦЭМ!$B$33:$B$776,S$11)+'СЕТ СН'!$F$12+СВЦЭМ!$D$10+'СЕТ СН'!$F$6-'СЕТ СН'!$F$22</f>
        <v>129.55131550999999</v>
      </c>
      <c r="T42" s="36">
        <f>SUMIFS(СВЦЭМ!$C$33:$C$776,СВЦЭМ!$A$33:$A$776,$A42,СВЦЭМ!$B$33:$B$776,T$11)+'СЕТ СН'!$F$12+СВЦЭМ!$D$10+'СЕТ СН'!$F$6-'СЕТ СН'!$F$22</f>
        <v>129.55131550999999</v>
      </c>
      <c r="U42" s="36">
        <f>SUMIFS(СВЦЭМ!$C$33:$C$776,СВЦЭМ!$A$33:$A$776,$A42,СВЦЭМ!$B$33:$B$776,U$11)+'СЕТ СН'!$F$12+СВЦЭМ!$D$10+'СЕТ СН'!$F$6-'СЕТ СН'!$F$22</f>
        <v>129.55131550999999</v>
      </c>
      <c r="V42" s="36">
        <f>SUMIFS(СВЦЭМ!$C$33:$C$776,СВЦЭМ!$A$33:$A$776,$A42,СВЦЭМ!$B$33:$B$776,V$11)+'СЕТ СН'!$F$12+СВЦЭМ!$D$10+'СЕТ СН'!$F$6-'СЕТ СН'!$F$22</f>
        <v>129.55131550999999</v>
      </c>
      <c r="W42" s="36">
        <f>SUMIFS(СВЦЭМ!$C$33:$C$776,СВЦЭМ!$A$33:$A$776,$A42,СВЦЭМ!$B$33:$B$776,W$11)+'СЕТ СН'!$F$12+СВЦЭМ!$D$10+'СЕТ СН'!$F$6-'СЕТ СН'!$F$22</f>
        <v>129.55131550999999</v>
      </c>
      <c r="X42" s="36">
        <f>SUMIFS(СВЦЭМ!$C$33:$C$776,СВЦЭМ!$A$33:$A$776,$A42,СВЦЭМ!$B$33:$B$776,X$11)+'СЕТ СН'!$F$12+СВЦЭМ!$D$10+'СЕТ СН'!$F$6-'СЕТ СН'!$F$22</f>
        <v>129.55131550999999</v>
      </c>
      <c r="Y42" s="36">
        <f>SUMIFS(СВЦЭМ!$C$33:$C$776,СВЦЭМ!$A$33:$A$776,$A42,СВЦЭМ!$B$33:$B$776,Y$11)+'СЕТ СН'!$F$12+СВЦЭМ!$D$10+'СЕТ СН'!$F$6-'СЕТ СН'!$F$22</f>
        <v>129.55131550999999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01.11.2020</v>
      </c>
      <c r="B48" s="36">
        <f>SUMIFS(СВЦЭМ!$C$33:$C$776,СВЦЭМ!$A$33:$A$776,$A48,СВЦЭМ!$B$33:$B$776,B$47)+'СЕТ СН'!$G$12+СВЦЭМ!$D$10+'СЕТ СН'!$G$6-'СЕТ СН'!$G$22</f>
        <v>1431.4858295700001</v>
      </c>
      <c r="C48" s="36">
        <f>SUMIFS(СВЦЭМ!$C$33:$C$776,СВЦЭМ!$A$33:$A$776,$A48,СВЦЭМ!$B$33:$B$776,C$47)+'СЕТ СН'!$G$12+СВЦЭМ!$D$10+'СЕТ СН'!$G$6-'СЕТ СН'!$G$22</f>
        <v>1506.68451835</v>
      </c>
      <c r="D48" s="36">
        <f>SUMIFS(СВЦЭМ!$C$33:$C$776,СВЦЭМ!$A$33:$A$776,$A48,СВЦЭМ!$B$33:$B$776,D$47)+'СЕТ СН'!$G$12+СВЦЭМ!$D$10+'СЕТ СН'!$G$6-'СЕТ СН'!$G$22</f>
        <v>1556.9547192499999</v>
      </c>
      <c r="E48" s="36">
        <f>SUMIFS(СВЦЭМ!$C$33:$C$776,СВЦЭМ!$A$33:$A$776,$A48,СВЦЭМ!$B$33:$B$776,E$47)+'СЕТ СН'!$G$12+СВЦЭМ!$D$10+'СЕТ СН'!$G$6-'СЕТ СН'!$G$22</f>
        <v>1564.6266144400001</v>
      </c>
      <c r="F48" s="36">
        <f>SUMIFS(СВЦЭМ!$C$33:$C$776,СВЦЭМ!$A$33:$A$776,$A48,СВЦЭМ!$B$33:$B$776,F$47)+'СЕТ СН'!$G$12+СВЦЭМ!$D$10+'СЕТ СН'!$G$6-'СЕТ СН'!$G$22</f>
        <v>1570.0983717199999</v>
      </c>
      <c r="G48" s="36">
        <f>SUMIFS(СВЦЭМ!$C$33:$C$776,СВЦЭМ!$A$33:$A$776,$A48,СВЦЭМ!$B$33:$B$776,G$47)+'СЕТ СН'!$G$12+СВЦЭМ!$D$10+'СЕТ СН'!$G$6-'СЕТ СН'!$G$22</f>
        <v>1557.7007382900001</v>
      </c>
      <c r="H48" s="36">
        <f>SUMIFS(СВЦЭМ!$C$33:$C$776,СВЦЭМ!$A$33:$A$776,$A48,СВЦЭМ!$B$33:$B$776,H$47)+'СЕТ СН'!$G$12+СВЦЭМ!$D$10+'СЕТ СН'!$G$6-'СЕТ СН'!$G$22</f>
        <v>1541.0370102699999</v>
      </c>
      <c r="I48" s="36">
        <f>SUMIFS(СВЦЭМ!$C$33:$C$776,СВЦЭМ!$A$33:$A$776,$A48,СВЦЭМ!$B$33:$B$776,I$47)+'СЕТ СН'!$G$12+СВЦЭМ!$D$10+'СЕТ СН'!$G$6-'СЕТ СН'!$G$22</f>
        <v>1509.35064027</v>
      </c>
      <c r="J48" s="36">
        <f>SUMIFS(СВЦЭМ!$C$33:$C$776,СВЦЭМ!$A$33:$A$776,$A48,СВЦЭМ!$B$33:$B$776,J$47)+'СЕТ СН'!$G$12+СВЦЭМ!$D$10+'СЕТ СН'!$G$6-'СЕТ СН'!$G$22</f>
        <v>1489.2105353100001</v>
      </c>
      <c r="K48" s="36">
        <f>SUMIFS(СВЦЭМ!$C$33:$C$776,СВЦЭМ!$A$33:$A$776,$A48,СВЦЭМ!$B$33:$B$776,K$47)+'СЕТ СН'!$G$12+СВЦЭМ!$D$10+'СЕТ СН'!$G$6-'СЕТ СН'!$G$22</f>
        <v>1456.52322938</v>
      </c>
      <c r="L48" s="36">
        <f>SUMIFS(СВЦЭМ!$C$33:$C$776,СВЦЭМ!$A$33:$A$776,$A48,СВЦЭМ!$B$33:$B$776,L$47)+'СЕТ СН'!$G$12+СВЦЭМ!$D$10+'СЕТ СН'!$G$6-'СЕТ СН'!$G$22</f>
        <v>1430.88458399</v>
      </c>
      <c r="M48" s="36">
        <f>SUMIFS(СВЦЭМ!$C$33:$C$776,СВЦЭМ!$A$33:$A$776,$A48,СВЦЭМ!$B$33:$B$776,M$47)+'СЕТ СН'!$G$12+СВЦЭМ!$D$10+'СЕТ СН'!$G$6-'СЕТ СН'!$G$22</f>
        <v>1388.45303173</v>
      </c>
      <c r="N48" s="36">
        <f>SUMIFS(СВЦЭМ!$C$33:$C$776,СВЦЭМ!$A$33:$A$776,$A48,СВЦЭМ!$B$33:$B$776,N$47)+'СЕТ СН'!$G$12+СВЦЭМ!$D$10+'СЕТ СН'!$G$6-'СЕТ СН'!$G$22</f>
        <v>1385.13346566</v>
      </c>
      <c r="O48" s="36">
        <f>SUMIFS(СВЦЭМ!$C$33:$C$776,СВЦЭМ!$A$33:$A$776,$A48,СВЦЭМ!$B$33:$B$776,O$47)+'СЕТ СН'!$G$12+СВЦЭМ!$D$10+'СЕТ СН'!$G$6-'СЕТ СН'!$G$22</f>
        <v>1391.38075684</v>
      </c>
      <c r="P48" s="36">
        <f>SUMIFS(СВЦЭМ!$C$33:$C$776,СВЦЭМ!$A$33:$A$776,$A48,СВЦЭМ!$B$33:$B$776,P$47)+'СЕТ СН'!$G$12+СВЦЭМ!$D$10+'СЕТ СН'!$G$6-'СЕТ СН'!$G$22</f>
        <v>1418.9582704700001</v>
      </c>
      <c r="Q48" s="36">
        <f>SUMIFS(СВЦЭМ!$C$33:$C$776,СВЦЭМ!$A$33:$A$776,$A48,СВЦЭМ!$B$33:$B$776,Q$47)+'СЕТ СН'!$G$12+СВЦЭМ!$D$10+'СЕТ СН'!$G$6-'СЕТ СН'!$G$22</f>
        <v>1419.1368768</v>
      </c>
      <c r="R48" s="36">
        <f>SUMIFS(СВЦЭМ!$C$33:$C$776,СВЦЭМ!$A$33:$A$776,$A48,СВЦЭМ!$B$33:$B$776,R$47)+'СЕТ СН'!$G$12+СВЦЭМ!$D$10+'СЕТ СН'!$G$6-'СЕТ СН'!$G$22</f>
        <v>1411.7289150500001</v>
      </c>
      <c r="S48" s="36">
        <f>SUMIFS(СВЦЭМ!$C$33:$C$776,СВЦЭМ!$A$33:$A$776,$A48,СВЦЭМ!$B$33:$B$776,S$47)+'СЕТ СН'!$G$12+СВЦЭМ!$D$10+'СЕТ СН'!$G$6-'СЕТ СН'!$G$22</f>
        <v>1397.4187600400001</v>
      </c>
      <c r="T48" s="36">
        <f>SUMIFS(СВЦЭМ!$C$33:$C$776,СВЦЭМ!$A$33:$A$776,$A48,СВЦЭМ!$B$33:$B$776,T$47)+'СЕТ СН'!$G$12+СВЦЭМ!$D$10+'СЕТ СН'!$G$6-'СЕТ СН'!$G$22</f>
        <v>1380.10811094</v>
      </c>
      <c r="U48" s="36">
        <f>SUMIFS(СВЦЭМ!$C$33:$C$776,СВЦЭМ!$A$33:$A$776,$A48,СВЦЭМ!$B$33:$B$776,U$47)+'СЕТ СН'!$G$12+СВЦЭМ!$D$10+'СЕТ СН'!$G$6-'СЕТ СН'!$G$22</f>
        <v>1366.3126361300001</v>
      </c>
      <c r="V48" s="36">
        <f>SUMIFS(СВЦЭМ!$C$33:$C$776,СВЦЭМ!$A$33:$A$776,$A48,СВЦЭМ!$B$33:$B$776,V$47)+'СЕТ СН'!$G$12+СВЦЭМ!$D$10+'СЕТ СН'!$G$6-'СЕТ СН'!$G$22</f>
        <v>1378.78788287</v>
      </c>
      <c r="W48" s="36">
        <f>SUMIFS(СВЦЭМ!$C$33:$C$776,СВЦЭМ!$A$33:$A$776,$A48,СВЦЭМ!$B$33:$B$776,W$47)+'СЕТ СН'!$G$12+СВЦЭМ!$D$10+'СЕТ СН'!$G$6-'СЕТ СН'!$G$22</f>
        <v>1387.38892994</v>
      </c>
      <c r="X48" s="36">
        <f>SUMIFS(СВЦЭМ!$C$33:$C$776,СВЦЭМ!$A$33:$A$776,$A48,СВЦЭМ!$B$33:$B$776,X$47)+'СЕТ СН'!$G$12+СВЦЭМ!$D$10+'СЕТ СН'!$G$6-'СЕТ СН'!$G$22</f>
        <v>1402.6242683</v>
      </c>
      <c r="Y48" s="36">
        <f>SUMIFS(СВЦЭМ!$C$33:$C$776,СВЦЭМ!$A$33:$A$776,$A48,СВЦЭМ!$B$33:$B$776,Y$47)+'СЕТ СН'!$G$12+СВЦЭМ!$D$10+'СЕТ СН'!$G$6-'СЕТ СН'!$G$22</f>
        <v>1419.2011079599999</v>
      </c>
    </row>
    <row r="49" spans="1:25" ht="15.75" x14ac:dyDescent="0.2">
      <c r="A49" s="35">
        <f>A48+1</f>
        <v>44137</v>
      </c>
      <c r="B49" s="36">
        <f>SUMIFS(СВЦЭМ!$C$33:$C$776,СВЦЭМ!$A$33:$A$776,$A49,СВЦЭМ!$B$33:$B$776,B$47)+'СЕТ СН'!$G$12+СВЦЭМ!$D$10+'СЕТ СН'!$G$6-'СЕТ СН'!$G$22</f>
        <v>1429.08573832</v>
      </c>
      <c r="C49" s="36">
        <f>SUMIFS(СВЦЭМ!$C$33:$C$776,СВЦЭМ!$A$33:$A$776,$A49,СВЦЭМ!$B$33:$B$776,C$47)+'СЕТ СН'!$G$12+СВЦЭМ!$D$10+'СЕТ СН'!$G$6-'СЕТ СН'!$G$22</f>
        <v>1526.87028014</v>
      </c>
      <c r="D49" s="36">
        <f>SUMIFS(СВЦЭМ!$C$33:$C$776,СВЦЭМ!$A$33:$A$776,$A49,СВЦЭМ!$B$33:$B$776,D$47)+'СЕТ СН'!$G$12+СВЦЭМ!$D$10+'СЕТ СН'!$G$6-'СЕТ СН'!$G$22</f>
        <v>1607.4299373899998</v>
      </c>
      <c r="E49" s="36">
        <f>SUMIFS(СВЦЭМ!$C$33:$C$776,СВЦЭМ!$A$33:$A$776,$A49,СВЦЭМ!$B$33:$B$776,E$47)+'СЕТ СН'!$G$12+СВЦЭМ!$D$10+'СЕТ СН'!$G$6-'СЕТ СН'!$G$22</f>
        <v>1642.5554356299999</v>
      </c>
      <c r="F49" s="36">
        <f>SUMIFS(СВЦЭМ!$C$33:$C$776,СВЦЭМ!$A$33:$A$776,$A49,СВЦЭМ!$B$33:$B$776,F$47)+'СЕТ СН'!$G$12+СВЦЭМ!$D$10+'СЕТ СН'!$G$6-'СЕТ СН'!$G$22</f>
        <v>1651.2058609700002</v>
      </c>
      <c r="G49" s="36">
        <f>SUMIFS(СВЦЭМ!$C$33:$C$776,СВЦЭМ!$A$33:$A$776,$A49,СВЦЭМ!$B$33:$B$776,G$47)+'СЕТ СН'!$G$12+СВЦЭМ!$D$10+'СЕТ СН'!$G$6-'СЕТ СН'!$G$22</f>
        <v>1632.78062821</v>
      </c>
      <c r="H49" s="36">
        <f>SUMIFS(СВЦЭМ!$C$33:$C$776,СВЦЭМ!$A$33:$A$776,$A49,СВЦЭМ!$B$33:$B$776,H$47)+'СЕТ СН'!$G$12+СВЦЭМ!$D$10+'СЕТ СН'!$G$6-'СЕТ СН'!$G$22</f>
        <v>1585.0939156099998</v>
      </c>
      <c r="I49" s="36">
        <f>SUMIFS(СВЦЭМ!$C$33:$C$776,СВЦЭМ!$A$33:$A$776,$A49,СВЦЭМ!$B$33:$B$776,I$47)+'СЕТ СН'!$G$12+СВЦЭМ!$D$10+'СЕТ СН'!$G$6-'СЕТ СН'!$G$22</f>
        <v>1509.9469765700001</v>
      </c>
      <c r="J49" s="36">
        <f>SUMIFS(СВЦЭМ!$C$33:$C$776,СВЦЭМ!$A$33:$A$776,$A49,СВЦЭМ!$B$33:$B$776,J$47)+'СЕТ СН'!$G$12+СВЦЭМ!$D$10+'СЕТ СН'!$G$6-'СЕТ СН'!$G$22</f>
        <v>1484.4179279099999</v>
      </c>
      <c r="K49" s="36">
        <f>SUMIFS(СВЦЭМ!$C$33:$C$776,СВЦЭМ!$A$33:$A$776,$A49,СВЦЭМ!$B$33:$B$776,K$47)+'СЕТ СН'!$G$12+СВЦЭМ!$D$10+'СЕТ СН'!$G$6-'СЕТ СН'!$G$22</f>
        <v>1491.32027735</v>
      </c>
      <c r="L49" s="36">
        <f>SUMIFS(СВЦЭМ!$C$33:$C$776,СВЦЭМ!$A$33:$A$776,$A49,СВЦЭМ!$B$33:$B$776,L$47)+'СЕТ СН'!$G$12+СВЦЭМ!$D$10+'СЕТ СН'!$G$6-'СЕТ СН'!$G$22</f>
        <v>1464.97690446</v>
      </c>
      <c r="M49" s="36">
        <f>SUMIFS(СВЦЭМ!$C$33:$C$776,СВЦЭМ!$A$33:$A$776,$A49,СВЦЭМ!$B$33:$B$776,M$47)+'СЕТ СН'!$G$12+СВЦЭМ!$D$10+'СЕТ СН'!$G$6-'СЕТ СН'!$G$22</f>
        <v>1418.1380642099998</v>
      </c>
      <c r="N49" s="36">
        <f>SUMIFS(СВЦЭМ!$C$33:$C$776,СВЦЭМ!$A$33:$A$776,$A49,СВЦЭМ!$B$33:$B$776,N$47)+'СЕТ СН'!$G$12+СВЦЭМ!$D$10+'СЕТ СН'!$G$6-'СЕТ СН'!$G$22</f>
        <v>1414.8183480299999</v>
      </c>
      <c r="O49" s="36">
        <f>SUMIFS(СВЦЭМ!$C$33:$C$776,СВЦЭМ!$A$33:$A$776,$A49,СВЦЭМ!$B$33:$B$776,O$47)+'СЕТ СН'!$G$12+СВЦЭМ!$D$10+'СЕТ СН'!$G$6-'СЕТ СН'!$G$22</f>
        <v>1414.2554720799999</v>
      </c>
      <c r="P49" s="36">
        <f>SUMIFS(СВЦЭМ!$C$33:$C$776,СВЦЭМ!$A$33:$A$776,$A49,СВЦЭМ!$B$33:$B$776,P$47)+'СЕТ СН'!$G$12+СВЦЭМ!$D$10+'СЕТ СН'!$G$6-'СЕТ СН'!$G$22</f>
        <v>1421.26418401</v>
      </c>
      <c r="Q49" s="36">
        <f>SUMIFS(СВЦЭМ!$C$33:$C$776,СВЦЭМ!$A$33:$A$776,$A49,СВЦЭМ!$B$33:$B$776,Q$47)+'СЕТ СН'!$G$12+СВЦЭМ!$D$10+'СЕТ СН'!$G$6-'СЕТ СН'!$G$22</f>
        <v>1421.3950958599999</v>
      </c>
      <c r="R49" s="36">
        <f>SUMIFS(СВЦЭМ!$C$33:$C$776,СВЦЭМ!$A$33:$A$776,$A49,СВЦЭМ!$B$33:$B$776,R$47)+'СЕТ СН'!$G$12+СВЦЭМ!$D$10+'СЕТ СН'!$G$6-'СЕТ СН'!$G$22</f>
        <v>1414.9904699799999</v>
      </c>
      <c r="S49" s="36">
        <f>SUMIFS(СВЦЭМ!$C$33:$C$776,СВЦЭМ!$A$33:$A$776,$A49,СВЦЭМ!$B$33:$B$776,S$47)+'СЕТ СН'!$G$12+СВЦЭМ!$D$10+'СЕТ СН'!$G$6-'СЕТ СН'!$G$22</f>
        <v>1397.7528960499999</v>
      </c>
      <c r="T49" s="36">
        <f>SUMIFS(СВЦЭМ!$C$33:$C$776,СВЦЭМ!$A$33:$A$776,$A49,СВЦЭМ!$B$33:$B$776,T$47)+'СЕТ СН'!$G$12+СВЦЭМ!$D$10+'СЕТ СН'!$G$6-'СЕТ СН'!$G$22</f>
        <v>1371.14052524</v>
      </c>
      <c r="U49" s="36">
        <f>SUMIFS(СВЦЭМ!$C$33:$C$776,СВЦЭМ!$A$33:$A$776,$A49,СВЦЭМ!$B$33:$B$776,U$47)+'СЕТ СН'!$G$12+СВЦЭМ!$D$10+'СЕТ СН'!$G$6-'СЕТ СН'!$G$22</f>
        <v>1371.09823327</v>
      </c>
      <c r="V49" s="36">
        <f>SUMIFS(СВЦЭМ!$C$33:$C$776,СВЦЭМ!$A$33:$A$776,$A49,СВЦЭМ!$B$33:$B$776,V$47)+'СЕТ СН'!$G$12+СВЦЭМ!$D$10+'СЕТ СН'!$G$6-'СЕТ СН'!$G$22</f>
        <v>1360.7053483099999</v>
      </c>
      <c r="W49" s="36">
        <f>SUMIFS(СВЦЭМ!$C$33:$C$776,СВЦЭМ!$A$33:$A$776,$A49,СВЦЭМ!$B$33:$B$776,W$47)+'СЕТ СН'!$G$12+СВЦЭМ!$D$10+'СЕТ СН'!$G$6-'СЕТ СН'!$G$22</f>
        <v>1380.8521518299999</v>
      </c>
      <c r="X49" s="36">
        <f>SUMIFS(СВЦЭМ!$C$33:$C$776,СВЦЭМ!$A$33:$A$776,$A49,СВЦЭМ!$B$33:$B$776,X$47)+'СЕТ СН'!$G$12+СВЦЭМ!$D$10+'СЕТ СН'!$G$6-'СЕТ СН'!$G$22</f>
        <v>1389.86099343</v>
      </c>
      <c r="Y49" s="36">
        <f>SUMIFS(СВЦЭМ!$C$33:$C$776,СВЦЭМ!$A$33:$A$776,$A49,СВЦЭМ!$B$33:$B$776,Y$47)+'СЕТ СН'!$G$12+СВЦЭМ!$D$10+'СЕТ СН'!$G$6-'СЕТ СН'!$G$22</f>
        <v>1417.6968769300001</v>
      </c>
    </row>
    <row r="50" spans="1:25" ht="15.75" x14ac:dyDescent="0.2">
      <c r="A50" s="35">
        <f t="shared" ref="A50:A78" si="1">A49+1</f>
        <v>44138</v>
      </c>
      <c r="B50" s="36">
        <f>SUMIFS(СВЦЭМ!$C$33:$C$776,СВЦЭМ!$A$33:$A$776,$A50,СВЦЭМ!$B$33:$B$776,B$47)+'СЕТ СН'!$G$12+СВЦЭМ!$D$10+'СЕТ СН'!$G$6-'СЕТ СН'!$G$22</f>
        <v>1479.0404665900001</v>
      </c>
      <c r="C50" s="36">
        <f>SUMIFS(СВЦЭМ!$C$33:$C$776,СВЦЭМ!$A$33:$A$776,$A50,СВЦЭМ!$B$33:$B$776,C$47)+'СЕТ СН'!$G$12+СВЦЭМ!$D$10+'СЕТ СН'!$G$6-'СЕТ СН'!$G$22</f>
        <v>1562.40351891</v>
      </c>
      <c r="D50" s="36">
        <f>SUMIFS(СВЦЭМ!$C$33:$C$776,СВЦЭМ!$A$33:$A$776,$A50,СВЦЭМ!$B$33:$B$776,D$47)+'СЕТ СН'!$G$12+СВЦЭМ!$D$10+'СЕТ СН'!$G$6-'СЕТ СН'!$G$22</f>
        <v>1614.13121503</v>
      </c>
      <c r="E50" s="36">
        <f>SUMIFS(СВЦЭМ!$C$33:$C$776,СВЦЭМ!$A$33:$A$776,$A50,СВЦЭМ!$B$33:$B$776,E$47)+'СЕТ СН'!$G$12+СВЦЭМ!$D$10+'СЕТ СН'!$G$6-'СЕТ СН'!$G$22</f>
        <v>1620.7727708100001</v>
      </c>
      <c r="F50" s="36">
        <f>SUMIFS(СВЦЭМ!$C$33:$C$776,СВЦЭМ!$A$33:$A$776,$A50,СВЦЭМ!$B$33:$B$776,F$47)+'СЕТ СН'!$G$12+СВЦЭМ!$D$10+'СЕТ СН'!$G$6-'СЕТ СН'!$G$22</f>
        <v>1618.69512923</v>
      </c>
      <c r="G50" s="36">
        <f>SUMIFS(СВЦЭМ!$C$33:$C$776,СВЦЭМ!$A$33:$A$776,$A50,СВЦЭМ!$B$33:$B$776,G$47)+'СЕТ СН'!$G$12+СВЦЭМ!$D$10+'СЕТ СН'!$G$6-'СЕТ СН'!$G$22</f>
        <v>1601.8616269499998</v>
      </c>
      <c r="H50" s="36">
        <f>SUMIFS(СВЦЭМ!$C$33:$C$776,СВЦЭМ!$A$33:$A$776,$A50,СВЦЭМ!$B$33:$B$776,H$47)+'СЕТ СН'!$G$12+СВЦЭМ!$D$10+'СЕТ СН'!$G$6-'СЕТ СН'!$G$22</f>
        <v>1555.51779203</v>
      </c>
      <c r="I50" s="36">
        <f>SUMIFS(СВЦЭМ!$C$33:$C$776,СВЦЭМ!$A$33:$A$776,$A50,СВЦЭМ!$B$33:$B$776,I$47)+'СЕТ СН'!$G$12+СВЦЭМ!$D$10+'СЕТ СН'!$G$6-'СЕТ СН'!$G$22</f>
        <v>1495.3740986399998</v>
      </c>
      <c r="J50" s="36">
        <f>SUMIFS(СВЦЭМ!$C$33:$C$776,СВЦЭМ!$A$33:$A$776,$A50,СВЦЭМ!$B$33:$B$776,J$47)+'СЕТ СН'!$G$12+СВЦЭМ!$D$10+'СЕТ СН'!$G$6-'СЕТ СН'!$G$22</f>
        <v>1473.9622358299998</v>
      </c>
      <c r="K50" s="36">
        <f>SUMIFS(СВЦЭМ!$C$33:$C$776,СВЦЭМ!$A$33:$A$776,$A50,СВЦЭМ!$B$33:$B$776,K$47)+'СЕТ СН'!$G$12+СВЦЭМ!$D$10+'СЕТ СН'!$G$6-'СЕТ СН'!$G$22</f>
        <v>1473.0211481699998</v>
      </c>
      <c r="L50" s="36">
        <f>SUMIFS(СВЦЭМ!$C$33:$C$776,СВЦЭМ!$A$33:$A$776,$A50,СВЦЭМ!$B$33:$B$776,L$47)+'СЕТ СН'!$G$12+СВЦЭМ!$D$10+'СЕТ СН'!$G$6-'СЕТ СН'!$G$22</f>
        <v>1447.61287681</v>
      </c>
      <c r="M50" s="36">
        <f>SUMIFS(СВЦЭМ!$C$33:$C$776,СВЦЭМ!$A$33:$A$776,$A50,СВЦЭМ!$B$33:$B$776,M$47)+'СЕТ СН'!$G$12+СВЦЭМ!$D$10+'СЕТ СН'!$G$6-'СЕТ СН'!$G$22</f>
        <v>1418.06478911</v>
      </c>
      <c r="N50" s="36">
        <f>SUMIFS(СВЦЭМ!$C$33:$C$776,СВЦЭМ!$A$33:$A$776,$A50,СВЦЭМ!$B$33:$B$776,N$47)+'СЕТ СН'!$G$12+СВЦЭМ!$D$10+'СЕТ СН'!$G$6-'СЕТ СН'!$G$22</f>
        <v>1408.2010889200001</v>
      </c>
      <c r="O50" s="36">
        <f>SUMIFS(СВЦЭМ!$C$33:$C$776,СВЦЭМ!$A$33:$A$776,$A50,СВЦЭМ!$B$33:$B$776,O$47)+'СЕТ СН'!$G$12+СВЦЭМ!$D$10+'СЕТ СН'!$G$6-'СЕТ СН'!$G$22</f>
        <v>1415.9434231299999</v>
      </c>
      <c r="P50" s="36">
        <f>SUMIFS(СВЦЭМ!$C$33:$C$776,СВЦЭМ!$A$33:$A$776,$A50,СВЦЭМ!$B$33:$B$776,P$47)+'СЕТ СН'!$G$12+СВЦЭМ!$D$10+'СЕТ СН'!$G$6-'СЕТ СН'!$G$22</f>
        <v>1424.7578707</v>
      </c>
      <c r="Q50" s="36">
        <f>SUMIFS(СВЦЭМ!$C$33:$C$776,СВЦЭМ!$A$33:$A$776,$A50,СВЦЭМ!$B$33:$B$776,Q$47)+'СЕТ СН'!$G$12+СВЦЭМ!$D$10+'СЕТ СН'!$G$6-'СЕТ СН'!$G$22</f>
        <v>1426.38936541</v>
      </c>
      <c r="R50" s="36">
        <f>SUMIFS(СВЦЭМ!$C$33:$C$776,СВЦЭМ!$A$33:$A$776,$A50,СВЦЭМ!$B$33:$B$776,R$47)+'СЕТ СН'!$G$12+СВЦЭМ!$D$10+'СЕТ СН'!$G$6-'СЕТ СН'!$G$22</f>
        <v>1422.3440041200001</v>
      </c>
      <c r="S50" s="36">
        <f>SUMIFS(СВЦЭМ!$C$33:$C$776,СВЦЭМ!$A$33:$A$776,$A50,СВЦЭМ!$B$33:$B$776,S$47)+'СЕТ СН'!$G$12+СВЦЭМ!$D$10+'СЕТ СН'!$G$6-'СЕТ СН'!$G$22</f>
        <v>1430.8907114399999</v>
      </c>
      <c r="T50" s="36">
        <f>SUMIFS(СВЦЭМ!$C$33:$C$776,СВЦЭМ!$A$33:$A$776,$A50,СВЦЭМ!$B$33:$B$776,T$47)+'СЕТ СН'!$G$12+СВЦЭМ!$D$10+'СЕТ СН'!$G$6-'СЕТ СН'!$G$22</f>
        <v>1380.7270216100001</v>
      </c>
      <c r="U50" s="36">
        <f>SUMIFS(СВЦЭМ!$C$33:$C$776,СВЦЭМ!$A$33:$A$776,$A50,СВЦЭМ!$B$33:$B$776,U$47)+'СЕТ СН'!$G$12+СВЦЭМ!$D$10+'СЕТ СН'!$G$6-'СЕТ СН'!$G$22</f>
        <v>1372.4277859599999</v>
      </c>
      <c r="V50" s="36">
        <f>SUMIFS(СВЦЭМ!$C$33:$C$776,СВЦЭМ!$A$33:$A$776,$A50,СВЦЭМ!$B$33:$B$776,V$47)+'СЕТ СН'!$G$12+СВЦЭМ!$D$10+'СЕТ СН'!$G$6-'СЕТ СН'!$G$22</f>
        <v>1370.0264107200001</v>
      </c>
      <c r="W50" s="36">
        <f>SUMIFS(СВЦЭМ!$C$33:$C$776,СВЦЭМ!$A$33:$A$776,$A50,СВЦЭМ!$B$33:$B$776,W$47)+'СЕТ СН'!$G$12+СВЦЭМ!$D$10+'СЕТ СН'!$G$6-'СЕТ СН'!$G$22</f>
        <v>1381.5303389000001</v>
      </c>
      <c r="X50" s="36">
        <f>SUMIFS(СВЦЭМ!$C$33:$C$776,СВЦЭМ!$A$33:$A$776,$A50,СВЦЭМ!$B$33:$B$776,X$47)+'СЕТ СН'!$G$12+СВЦЭМ!$D$10+'СЕТ СН'!$G$6-'СЕТ СН'!$G$22</f>
        <v>1419.4651282300001</v>
      </c>
      <c r="Y50" s="36">
        <f>SUMIFS(СВЦЭМ!$C$33:$C$776,СВЦЭМ!$A$33:$A$776,$A50,СВЦЭМ!$B$33:$B$776,Y$47)+'СЕТ СН'!$G$12+СВЦЭМ!$D$10+'СЕТ СН'!$G$6-'СЕТ СН'!$G$22</f>
        <v>1453.0662415900001</v>
      </c>
    </row>
    <row r="51" spans="1:25" ht="15.75" x14ac:dyDescent="0.2">
      <c r="A51" s="35">
        <f t="shared" si="1"/>
        <v>44139</v>
      </c>
      <c r="B51" s="36">
        <f>SUMIFS(СВЦЭМ!$C$33:$C$776,СВЦЭМ!$A$33:$A$776,$A51,СВЦЭМ!$B$33:$B$776,B$47)+'СЕТ СН'!$G$12+СВЦЭМ!$D$10+'СЕТ СН'!$G$6-'СЕТ СН'!$G$22</f>
        <v>1443.85114802</v>
      </c>
      <c r="C51" s="36">
        <f>SUMIFS(СВЦЭМ!$C$33:$C$776,СВЦЭМ!$A$33:$A$776,$A51,СВЦЭМ!$B$33:$B$776,C$47)+'СЕТ СН'!$G$12+СВЦЭМ!$D$10+'СЕТ СН'!$G$6-'СЕТ СН'!$G$22</f>
        <v>1526.8238512799999</v>
      </c>
      <c r="D51" s="36">
        <f>SUMIFS(СВЦЭМ!$C$33:$C$776,СВЦЭМ!$A$33:$A$776,$A51,СВЦЭМ!$B$33:$B$776,D$47)+'СЕТ СН'!$G$12+СВЦЭМ!$D$10+'СЕТ СН'!$G$6-'СЕТ СН'!$G$22</f>
        <v>1590.34283841</v>
      </c>
      <c r="E51" s="36">
        <f>SUMIFS(СВЦЭМ!$C$33:$C$776,СВЦЭМ!$A$33:$A$776,$A51,СВЦЭМ!$B$33:$B$776,E$47)+'СЕТ СН'!$G$12+СВЦЭМ!$D$10+'СЕТ СН'!$G$6-'СЕТ СН'!$G$22</f>
        <v>1595.4550128800001</v>
      </c>
      <c r="F51" s="36">
        <f>SUMIFS(СВЦЭМ!$C$33:$C$776,СВЦЭМ!$A$33:$A$776,$A51,СВЦЭМ!$B$33:$B$776,F$47)+'СЕТ СН'!$G$12+СВЦЭМ!$D$10+'СЕТ СН'!$G$6-'СЕТ СН'!$G$22</f>
        <v>1587.47838331</v>
      </c>
      <c r="G51" s="36">
        <f>SUMIFS(СВЦЭМ!$C$33:$C$776,СВЦЭМ!$A$33:$A$776,$A51,СВЦЭМ!$B$33:$B$776,G$47)+'СЕТ СН'!$G$12+СВЦЭМ!$D$10+'СЕТ СН'!$G$6-'СЕТ СН'!$G$22</f>
        <v>1572.5203294600001</v>
      </c>
      <c r="H51" s="36">
        <f>SUMIFS(СВЦЭМ!$C$33:$C$776,СВЦЭМ!$A$33:$A$776,$A51,СВЦЭМ!$B$33:$B$776,H$47)+'СЕТ СН'!$G$12+СВЦЭМ!$D$10+'СЕТ СН'!$G$6-'СЕТ СН'!$G$22</f>
        <v>1547.4732822999999</v>
      </c>
      <c r="I51" s="36">
        <f>SUMIFS(СВЦЭМ!$C$33:$C$776,СВЦЭМ!$A$33:$A$776,$A51,СВЦЭМ!$B$33:$B$776,I$47)+'СЕТ СН'!$G$12+СВЦЭМ!$D$10+'СЕТ СН'!$G$6-'СЕТ СН'!$G$22</f>
        <v>1501.2409039700001</v>
      </c>
      <c r="J51" s="36">
        <f>SUMIFS(СВЦЭМ!$C$33:$C$776,СВЦЭМ!$A$33:$A$776,$A51,СВЦЭМ!$B$33:$B$776,J$47)+'СЕТ СН'!$G$12+СВЦЭМ!$D$10+'СЕТ СН'!$G$6-'СЕТ СН'!$G$22</f>
        <v>1468.3668265699998</v>
      </c>
      <c r="K51" s="36">
        <f>SUMIFS(СВЦЭМ!$C$33:$C$776,СВЦЭМ!$A$33:$A$776,$A51,СВЦЭМ!$B$33:$B$776,K$47)+'СЕТ СН'!$G$12+СВЦЭМ!$D$10+'СЕТ СН'!$G$6-'СЕТ СН'!$G$22</f>
        <v>1465.8710535499999</v>
      </c>
      <c r="L51" s="36">
        <f>SUMIFS(СВЦЭМ!$C$33:$C$776,СВЦЭМ!$A$33:$A$776,$A51,СВЦЭМ!$B$33:$B$776,L$47)+'СЕТ СН'!$G$12+СВЦЭМ!$D$10+'СЕТ СН'!$G$6-'СЕТ СН'!$G$22</f>
        <v>1439.9181229800001</v>
      </c>
      <c r="M51" s="36">
        <f>SUMIFS(СВЦЭМ!$C$33:$C$776,СВЦЭМ!$A$33:$A$776,$A51,СВЦЭМ!$B$33:$B$776,M$47)+'СЕТ СН'!$G$12+СВЦЭМ!$D$10+'СЕТ СН'!$G$6-'СЕТ СН'!$G$22</f>
        <v>1392.9598114</v>
      </c>
      <c r="N51" s="36">
        <f>SUMIFS(СВЦЭМ!$C$33:$C$776,СВЦЭМ!$A$33:$A$776,$A51,СВЦЭМ!$B$33:$B$776,N$47)+'СЕТ СН'!$G$12+СВЦЭМ!$D$10+'СЕТ СН'!$G$6-'СЕТ СН'!$G$22</f>
        <v>1374.7636377399999</v>
      </c>
      <c r="O51" s="36">
        <f>SUMIFS(СВЦЭМ!$C$33:$C$776,СВЦЭМ!$A$33:$A$776,$A51,СВЦЭМ!$B$33:$B$776,O$47)+'СЕТ СН'!$G$12+СВЦЭМ!$D$10+'СЕТ СН'!$G$6-'СЕТ СН'!$G$22</f>
        <v>1385.0044636600001</v>
      </c>
      <c r="P51" s="36">
        <f>SUMIFS(СВЦЭМ!$C$33:$C$776,СВЦЭМ!$A$33:$A$776,$A51,СВЦЭМ!$B$33:$B$776,P$47)+'СЕТ СН'!$G$12+СВЦЭМ!$D$10+'СЕТ СН'!$G$6-'СЕТ СН'!$G$22</f>
        <v>1407.0821289999999</v>
      </c>
      <c r="Q51" s="36">
        <f>SUMIFS(СВЦЭМ!$C$33:$C$776,СВЦЭМ!$A$33:$A$776,$A51,СВЦЭМ!$B$33:$B$776,Q$47)+'СЕТ СН'!$G$12+СВЦЭМ!$D$10+'СЕТ СН'!$G$6-'СЕТ СН'!$G$22</f>
        <v>1408.2518012</v>
      </c>
      <c r="R51" s="36">
        <f>SUMIFS(СВЦЭМ!$C$33:$C$776,СВЦЭМ!$A$33:$A$776,$A51,СВЦЭМ!$B$33:$B$776,R$47)+'СЕТ СН'!$G$12+СВЦЭМ!$D$10+'СЕТ СН'!$G$6-'СЕТ СН'!$G$22</f>
        <v>1401.4139528199998</v>
      </c>
      <c r="S51" s="36">
        <f>SUMIFS(СВЦЭМ!$C$33:$C$776,СВЦЭМ!$A$33:$A$776,$A51,СВЦЭМ!$B$33:$B$776,S$47)+'СЕТ СН'!$G$12+СВЦЭМ!$D$10+'СЕТ СН'!$G$6-'СЕТ СН'!$G$22</f>
        <v>1390.9348655899998</v>
      </c>
      <c r="T51" s="36">
        <f>SUMIFS(СВЦЭМ!$C$33:$C$776,СВЦЭМ!$A$33:$A$776,$A51,СВЦЭМ!$B$33:$B$776,T$47)+'СЕТ СН'!$G$12+СВЦЭМ!$D$10+'СЕТ СН'!$G$6-'СЕТ СН'!$G$22</f>
        <v>1398.90173609</v>
      </c>
      <c r="U51" s="36">
        <f>SUMIFS(СВЦЭМ!$C$33:$C$776,СВЦЭМ!$A$33:$A$776,$A51,СВЦЭМ!$B$33:$B$776,U$47)+'СЕТ СН'!$G$12+СВЦЭМ!$D$10+'СЕТ СН'!$G$6-'СЕТ СН'!$G$22</f>
        <v>1399.1227472099999</v>
      </c>
      <c r="V51" s="36">
        <f>SUMIFS(СВЦЭМ!$C$33:$C$776,СВЦЭМ!$A$33:$A$776,$A51,СВЦЭМ!$B$33:$B$776,V$47)+'СЕТ СН'!$G$12+СВЦЭМ!$D$10+'СЕТ СН'!$G$6-'СЕТ СН'!$G$22</f>
        <v>1386.35802094</v>
      </c>
      <c r="W51" s="36">
        <f>SUMIFS(СВЦЭМ!$C$33:$C$776,СВЦЭМ!$A$33:$A$776,$A51,СВЦЭМ!$B$33:$B$776,W$47)+'СЕТ СН'!$G$12+СВЦЭМ!$D$10+'СЕТ СН'!$G$6-'СЕТ СН'!$G$22</f>
        <v>1386.03493162</v>
      </c>
      <c r="X51" s="36">
        <f>SUMIFS(СВЦЭМ!$C$33:$C$776,СВЦЭМ!$A$33:$A$776,$A51,СВЦЭМ!$B$33:$B$776,X$47)+'СЕТ СН'!$G$12+СВЦЭМ!$D$10+'СЕТ СН'!$G$6-'СЕТ СН'!$G$22</f>
        <v>1388.7202241599998</v>
      </c>
      <c r="Y51" s="36">
        <f>SUMIFS(СВЦЭМ!$C$33:$C$776,СВЦЭМ!$A$33:$A$776,$A51,СВЦЭМ!$B$33:$B$776,Y$47)+'СЕТ СН'!$G$12+СВЦЭМ!$D$10+'СЕТ СН'!$G$6-'СЕТ СН'!$G$22</f>
        <v>1418.1037710000001</v>
      </c>
    </row>
    <row r="52" spans="1:25" ht="15.75" x14ac:dyDescent="0.2">
      <c r="A52" s="35">
        <f t="shared" si="1"/>
        <v>44140</v>
      </c>
      <c r="B52" s="36">
        <f>SUMIFS(СВЦЭМ!$C$33:$C$776,СВЦЭМ!$A$33:$A$776,$A52,СВЦЭМ!$B$33:$B$776,B$47)+'СЕТ СН'!$G$12+СВЦЭМ!$D$10+'СЕТ СН'!$G$6-'СЕТ СН'!$G$22</f>
        <v>1407.95757159</v>
      </c>
      <c r="C52" s="36">
        <f>SUMIFS(СВЦЭМ!$C$33:$C$776,СВЦЭМ!$A$33:$A$776,$A52,СВЦЭМ!$B$33:$B$776,C$47)+'СЕТ СН'!$G$12+СВЦЭМ!$D$10+'СЕТ СН'!$G$6-'СЕТ СН'!$G$22</f>
        <v>1482.28258211</v>
      </c>
      <c r="D52" s="36">
        <f>SUMIFS(СВЦЭМ!$C$33:$C$776,СВЦЭМ!$A$33:$A$776,$A52,СВЦЭМ!$B$33:$B$776,D$47)+'СЕТ СН'!$G$12+СВЦЭМ!$D$10+'СЕТ СН'!$G$6-'СЕТ СН'!$G$22</f>
        <v>1534.70077163</v>
      </c>
      <c r="E52" s="36">
        <f>SUMIFS(СВЦЭМ!$C$33:$C$776,СВЦЭМ!$A$33:$A$776,$A52,СВЦЭМ!$B$33:$B$776,E$47)+'СЕТ СН'!$G$12+СВЦЭМ!$D$10+'СЕТ СН'!$G$6-'СЕТ СН'!$G$22</f>
        <v>1534.9586038799998</v>
      </c>
      <c r="F52" s="36">
        <f>SUMIFS(СВЦЭМ!$C$33:$C$776,СВЦЭМ!$A$33:$A$776,$A52,СВЦЭМ!$B$33:$B$776,F$47)+'СЕТ СН'!$G$12+СВЦЭМ!$D$10+'СЕТ СН'!$G$6-'СЕТ СН'!$G$22</f>
        <v>1538.90640876</v>
      </c>
      <c r="G52" s="36">
        <f>SUMIFS(СВЦЭМ!$C$33:$C$776,СВЦЭМ!$A$33:$A$776,$A52,СВЦЭМ!$B$33:$B$776,G$47)+'СЕТ СН'!$G$12+СВЦЭМ!$D$10+'СЕТ СН'!$G$6-'СЕТ СН'!$G$22</f>
        <v>1530.5119794100001</v>
      </c>
      <c r="H52" s="36">
        <f>SUMIFS(СВЦЭМ!$C$33:$C$776,СВЦЭМ!$A$33:$A$776,$A52,СВЦЭМ!$B$33:$B$776,H$47)+'СЕТ СН'!$G$12+СВЦЭМ!$D$10+'СЕТ СН'!$G$6-'СЕТ СН'!$G$22</f>
        <v>1512.72393668</v>
      </c>
      <c r="I52" s="36">
        <f>SUMIFS(СВЦЭМ!$C$33:$C$776,СВЦЭМ!$A$33:$A$776,$A52,СВЦЭМ!$B$33:$B$776,I$47)+'СЕТ СН'!$G$12+СВЦЭМ!$D$10+'СЕТ СН'!$G$6-'СЕТ СН'!$G$22</f>
        <v>1525.1331446199999</v>
      </c>
      <c r="J52" s="36">
        <f>SUMIFS(СВЦЭМ!$C$33:$C$776,СВЦЭМ!$A$33:$A$776,$A52,СВЦЭМ!$B$33:$B$776,J$47)+'СЕТ СН'!$G$12+СВЦЭМ!$D$10+'СЕТ СН'!$G$6-'СЕТ СН'!$G$22</f>
        <v>1510.8021210100001</v>
      </c>
      <c r="K52" s="36">
        <f>SUMIFS(СВЦЭМ!$C$33:$C$776,СВЦЭМ!$A$33:$A$776,$A52,СВЦЭМ!$B$33:$B$776,K$47)+'СЕТ СН'!$G$12+СВЦЭМ!$D$10+'СЕТ СН'!$G$6-'СЕТ СН'!$G$22</f>
        <v>1505.12363811</v>
      </c>
      <c r="L52" s="36">
        <f>SUMIFS(СВЦЭМ!$C$33:$C$776,СВЦЭМ!$A$33:$A$776,$A52,СВЦЭМ!$B$33:$B$776,L$47)+'СЕТ СН'!$G$12+СВЦЭМ!$D$10+'СЕТ СН'!$G$6-'СЕТ СН'!$G$22</f>
        <v>1489.7162364999999</v>
      </c>
      <c r="M52" s="36">
        <f>SUMIFS(СВЦЭМ!$C$33:$C$776,СВЦЭМ!$A$33:$A$776,$A52,СВЦЭМ!$B$33:$B$776,M$47)+'СЕТ СН'!$G$12+СВЦЭМ!$D$10+'СЕТ СН'!$G$6-'СЕТ СН'!$G$22</f>
        <v>1441.1092178899999</v>
      </c>
      <c r="N52" s="36">
        <f>SUMIFS(СВЦЭМ!$C$33:$C$776,СВЦЭМ!$A$33:$A$776,$A52,СВЦЭМ!$B$33:$B$776,N$47)+'СЕТ СН'!$G$12+СВЦЭМ!$D$10+'СЕТ СН'!$G$6-'СЕТ СН'!$G$22</f>
        <v>1413.40602304</v>
      </c>
      <c r="O52" s="36">
        <f>SUMIFS(СВЦЭМ!$C$33:$C$776,СВЦЭМ!$A$33:$A$776,$A52,СВЦЭМ!$B$33:$B$776,O$47)+'СЕТ СН'!$G$12+СВЦЭМ!$D$10+'СЕТ СН'!$G$6-'СЕТ СН'!$G$22</f>
        <v>1421.08637886</v>
      </c>
      <c r="P52" s="36">
        <f>SUMIFS(СВЦЭМ!$C$33:$C$776,СВЦЭМ!$A$33:$A$776,$A52,СВЦЭМ!$B$33:$B$776,P$47)+'СЕТ СН'!$G$12+СВЦЭМ!$D$10+'СЕТ СН'!$G$6-'СЕТ СН'!$G$22</f>
        <v>1426.8972499399999</v>
      </c>
      <c r="Q52" s="36">
        <f>SUMIFS(СВЦЭМ!$C$33:$C$776,СВЦЭМ!$A$33:$A$776,$A52,СВЦЭМ!$B$33:$B$776,Q$47)+'СЕТ СН'!$G$12+СВЦЭМ!$D$10+'СЕТ СН'!$G$6-'СЕТ СН'!$G$22</f>
        <v>1430.4120110499998</v>
      </c>
      <c r="R52" s="36">
        <f>SUMIFS(СВЦЭМ!$C$33:$C$776,СВЦЭМ!$A$33:$A$776,$A52,СВЦЭМ!$B$33:$B$776,R$47)+'СЕТ СН'!$G$12+СВЦЭМ!$D$10+'СЕТ СН'!$G$6-'СЕТ СН'!$G$22</f>
        <v>1422.9544006599999</v>
      </c>
      <c r="S52" s="36">
        <f>SUMIFS(СВЦЭМ!$C$33:$C$776,СВЦЭМ!$A$33:$A$776,$A52,СВЦЭМ!$B$33:$B$776,S$47)+'СЕТ СН'!$G$12+СВЦЭМ!$D$10+'СЕТ СН'!$G$6-'СЕТ СН'!$G$22</f>
        <v>1415.05502344</v>
      </c>
      <c r="T52" s="36">
        <f>SUMIFS(СВЦЭМ!$C$33:$C$776,СВЦЭМ!$A$33:$A$776,$A52,СВЦЭМ!$B$33:$B$776,T$47)+'СЕТ СН'!$G$12+СВЦЭМ!$D$10+'СЕТ СН'!$G$6-'СЕТ СН'!$G$22</f>
        <v>1362.8023578899999</v>
      </c>
      <c r="U52" s="36">
        <f>SUMIFS(СВЦЭМ!$C$33:$C$776,СВЦЭМ!$A$33:$A$776,$A52,СВЦЭМ!$B$33:$B$776,U$47)+'СЕТ СН'!$G$12+СВЦЭМ!$D$10+'СЕТ СН'!$G$6-'СЕТ СН'!$G$22</f>
        <v>1358.6755256000001</v>
      </c>
      <c r="V52" s="36">
        <f>SUMIFS(СВЦЭМ!$C$33:$C$776,СВЦЭМ!$A$33:$A$776,$A52,СВЦЭМ!$B$33:$B$776,V$47)+'СЕТ СН'!$G$12+СВЦЭМ!$D$10+'СЕТ СН'!$G$6-'СЕТ СН'!$G$22</f>
        <v>1380.22120791</v>
      </c>
      <c r="W52" s="36">
        <f>SUMIFS(СВЦЭМ!$C$33:$C$776,СВЦЭМ!$A$33:$A$776,$A52,СВЦЭМ!$B$33:$B$776,W$47)+'СЕТ СН'!$G$12+СВЦЭМ!$D$10+'СЕТ СН'!$G$6-'СЕТ СН'!$G$22</f>
        <v>1414.32415115</v>
      </c>
      <c r="X52" s="36">
        <f>SUMIFS(СВЦЭМ!$C$33:$C$776,СВЦЭМ!$A$33:$A$776,$A52,СВЦЭМ!$B$33:$B$776,X$47)+'СЕТ СН'!$G$12+СВЦЭМ!$D$10+'СЕТ СН'!$G$6-'СЕТ СН'!$G$22</f>
        <v>1426.5310807800001</v>
      </c>
      <c r="Y52" s="36">
        <f>SUMIFS(СВЦЭМ!$C$33:$C$776,СВЦЭМ!$A$33:$A$776,$A52,СВЦЭМ!$B$33:$B$776,Y$47)+'СЕТ СН'!$G$12+СВЦЭМ!$D$10+'СЕТ СН'!$G$6-'СЕТ СН'!$G$22</f>
        <v>1465.54665671</v>
      </c>
    </row>
    <row r="53" spans="1:25" ht="15.75" x14ac:dyDescent="0.2">
      <c r="A53" s="35">
        <f t="shared" si="1"/>
        <v>44141</v>
      </c>
      <c r="B53" s="36">
        <f>SUMIFS(СВЦЭМ!$C$33:$C$776,СВЦЭМ!$A$33:$A$776,$A53,СВЦЭМ!$B$33:$B$776,B$47)+'СЕТ СН'!$G$12+СВЦЭМ!$D$10+'СЕТ СН'!$G$6-'СЕТ СН'!$G$22</f>
        <v>1444.9449393800001</v>
      </c>
      <c r="C53" s="36">
        <f>SUMIFS(СВЦЭМ!$C$33:$C$776,СВЦЭМ!$A$33:$A$776,$A53,СВЦЭМ!$B$33:$B$776,C$47)+'СЕТ СН'!$G$12+СВЦЭМ!$D$10+'СЕТ СН'!$G$6-'СЕТ СН'!$G$22</f>
        <v>1517.22135383</v>
      </c>
      <c r="D53" s="36">
        <f>SUMIFS(СВЦЭМ!$C$33:$C$776,СВЦЭМ!$A$33:$A$776,$A53,СВЦЭМ!$B$33:$B$776,D$47)+'СЕТ СН'!$G$12+СВЦЭМ!$D$10+'СЕТ СН'!$G$6-'СЕТ СН'!$G$22</f>
        <v>1574.7889437599999</v>
      </c>
      <c r="E53" s="36">
        <f>SUMIFS(СВЦЭМ!$C$33:$C$776,СВЦЭМ!$A$33:$A$776,$A53,СВЦЭМ!$B$33:$B$776,E$47)+'СЕТ СН'!$G$12+СВЦЭМ!$D$10+'СЕТ СН'!$G$6-'СЕТ СН'!$G$22</f>
        <v>1577.2890604099998</v>
      </c>
      <c r="F53" s="36">
        <f>SUMIFS(СВЦЭМ!$C$33:$C$776,СВЦЭМ!$A$33:$A$776,$A53,СВЦЭМ!$B$33:$B$776,F$47)+'СЕТ СН'!$G$12+СВЦЭМ!$D$10+'СЕТ СН'!$G$6-'СЕТ СН'!$G$22</f>
        <v>1580.17545511</v>
      </c>
      <c r="G53" s="36">
        <f>SUMIFS(СВЦЭМ!$C$33:$C$776,СВЦЭМ!$A$33:$A$776,$A53,СВЦЭМ!$B$33:$B$776,G$47)+'СЕТ СН'!$G$12+СВЦЭМ!$D$10+'СЕТ СН'!$G$6-'СЕТ СН'!$G$22</f>
        <v>1569.1059178999999</v>
      </c>
      <c r="H53" s="36">
        <f>SUMIFS(СВЦЭМ!$C$33:$C$776,СВЦЭМ!$A$33:$A$776,$A53,СВЦЭМ!$B$33:$B$776,H$47)+'СЕТ СН'!$G$12+СВЦЭМ!$D$10+'СЕТ СН'!$G$6-'СЕТ СН'!$G$22</f>
        <v>1542.58295651</v>
      </c>
      <c r="I53" s="36">
        <f>SUMIFS(СВЦЭМ!$C$33:$C$776,СВЦЭМ!$A$33:$A$776,$A53,СВЦЭМ!$B$33:$B$776,I$47)+'СЕТ СН'!$G$12+СВЦЭМ!$D$10+'СЕТ СН'!$G$6-'СЕТ СН'!$G$22</f>
        <v>1546.61095987</v>
      </c>
      <c r="J53" s="36">
        <f>SUMIFS(СВЦЭМ!$C$33:$C$776,СВЦЭМ!$A$33:$A$776,$A53,СВЦЭМ!$B$33:$B$776,J$47)+'СЕТ СН'!$G$12+СВЦЭМ!$D$10+'СЕТ СН'!$G$6-'СЕТ СН'!$G$22</f>
        <v>1540.04402458</v>
      </c>
      <c r="K53" s="36">
        <f>SUMIFS(СВЦЭМ!$C$33:$C$776,СВЦЭМ!$A$33:$A$776,$A53,СВЦЭМ!$B$33:$B$776,K$47)+'СЕТ СН'!$G$12+СВЦЭМ!$D$10+'СЕТ СН'!$G$6-'СЕТ СН'!$G$22</f>
        <v>1527.9512480799999</v>
      </c>
      <c r="L53" s="36">
        <f>SUMIFS(СВЦЭМ!$C$33:$C$776,СВЦЭМ!$A$33:$A$776,$A53,СВЦЭМ!$B$33:$B$776,L$47)+'СЕТ СН'!$G$12+СВЦЭМ!$D$10+'СЕТ СН'!$G$6-'СЕТ СН'!$G$22</f>
        <v>1507.3090099400001</v>
      </c>
      <c r="M53" s="36">
        <f>SUMIFS(СВЦЭМ!$C$33:$C$776,СВЦЭМ!$A$33:$A$776,$A53,СВЦЭМ!$B$33:$B$776,M$47)+'СЕТ СН'!$G$12+СВЦЭМ!$D$10+'СЕТ СН'!$G$6-'СЕТ СН'!$G$22</f>
        <v>1474.4456546199999</v>
      </c>
      <c r="N53" s="36">
        <f>SUMIFS(СВЦЭМ!$C$33:$C$776,СВЦЭМ!$A$33:$A$776,$A53,СВЦЭМ!$B$33:$B$776,N$47)+'СЕТ СН'!$G$12+СВЦЭМ!$D$10+'СЕТ СН'!$G$6-'СЕТ СН'!$G$22</f>
        <v>1430.2484913399999</v>
      </c>
      <c r="O53" s="36">
        <f>SUMIFS(СВЦЭМ!$C$33:$C$776,СВЦЭМ!$A$33:$A$776,$A53,СВЦЭМ!$B$33:$B$776,O$47)+'СЕТ СН'!$G$12+СВЦЭМ!$D$10+'СЕТ СН'!$G$6-'СЕТ СН'!$G$22</f>
        <v>1419.3005467600001</v>
      </c>
      <c r="P53" s="36">
        <f>SUMIFS(СВЦЭМ!$C$33:$C$776,СВЦЭМ!$A$33:$A$776,$A53,СВЦЭМ!$B$33:$B$776,P$47)+'СЕТ СН'!$G$12+СВЦЭМ!$D$10+'СЕТ СН'!$G$6-'СЕТ СН'!$G$22</f>
        <v>1428.5148515599999</v>
      </c>
      <c r="Q53" s="36">
        <f>SUMIFS(СВЦЭМ!$C$33:$C$776,СВЦЭМ!$A$33:$A$776,$A53,СВЦЭМ!$B$33:$B$776,Q$47)+'СЕТ СН'!$G$12+СВЦЭМ!$D$10+'СЕТ СН'!$G$6-'СЕТ СН'!$G$22</f>
        <v>1439.51533034</v>
      </c>
      <c r="R53" s="36">
        <f>SUMIFS(СВЦЭМ!$C$33:$C$776,СВЦЭМ!$A$33:$A$776,$A53,СВЦЭМ!$B$33:$B$776,R$47)+'СЕТ СН'!$G$12+СВЦЭМ!$D$10+'СЕТ СН'!$G$6-'СЕТ СН'!$G$22</f>
        <v>1433.37091665</v>
      </c>
      <c r="S53" s="36">
        <f>SUMIFS(СВЦЭМ!$C$33:$C$776,СВЦЭМ!$A$33:$A$776,$A53,СВЦЭМ!$B$33:$B$776,S$47)+'СЕТ СН'!$G$12+СВЦЭМ!$D$10+'СЕТ СН'!$G$6-'СЕТ СН'!$G$22</f>
        <v>1424.7874509600001</v>
      </c>
      <c r="T53" s="36">
        <f>SUMIFS(СВЦЭМ!$C$33:$C$776,СВЦЭМ!$A$33:$A$776,$A53,СВЦЭМ!$B$33:$B$776,T$47)+'СЕТ СН'!$G$12+СВЦЭМ!$D$10+'СЕТ СН'!$G$6-'СЕТ СН'!$G$22</f>
        <v>1386.36725123</v>
      </c>
      <c r="U53" s="36">
        <f>SUMIFS(СВЦЭМ!$C$33:$C$776,СВЦЭМ!$A$33:$A$776,$A53,СВЦЭМ!$B$33:$B$776,U$47)+'СЕТ СН'!$G$12+СВЦЭМ!$D$10+'СЕТ СН'!$G$6-'СЕТ СН'!$G$22</f>
        <v>1386.0645489399999</v>
      </c>
      <c r="V53" s="36">
        <f>SUMIFS(СВЦЭМ!$C$33:$C$776,СВЦЭМ!$A$33:$A$776,$A53,СВЦЭМ!$B$33:$B$776,V$47)+'СЕТ СН'!$G$12+СВЦЭМ!$D$10+'СЕТ СН'!$G$6-'СЕТ СН'!$G$22</f>
        <v>1396.24117284</v>
      </c>
      <c r="W53" s="36">
        <f>SUMIFS(СВЦЭМ!$C$33:$C$776,СВЦЭМ!$A$33:$A$776,$A53,СВЦЭМ!$B$33:$B$776,W$47)+'СЕТ СН'!$G$12+СВЦЭМ!$D$10+'СЕТ СН'!$G$6-'СЕТ СН'!$G$22</f>
        <v>1430.67992944</v>
      </c>
      <c r="X53" s="36">
        <f>SUMIFS(СВЦЭМ!$C$33:$C$776,СВЦЭМ!$A$33:$A$776,$A53,СВЦЭМ!$B$33:$B$776,X$47)+'СЕТ СН'!$G$12+СВЦЭМ!$D$10+'СЕТ СН'!$G$6-'СЕТ СН'!$G$22</f>
        <v>1442.2897381</v>
      </c>
      <c r="Y53" s="36">
        <f>SUMIFS(СВЦЭМ!$C$33:$C$776,СВЦЭМ!$A$33:$A$776,$A53,СВЦЭМ!$B$33:$B$776,Y$47)+'СЕТ СН'!$G$12+СВЦЭМ!$D$10+'СЕТ СН'!$G$6-'СЕТ СН'!$G$22</f>
        <v>1467.8736438800001</v>
      </c>
    </row>
    <row r="54" spans="1:25" ht="15.75" x14ac:dyDescent="0.2">
      <c r="A54" s="35">
        <f t="shared" si="1"/>
        <v>44142</v>
      </c>
      <c r="B54" s="36">
        <f>SUMIFS(СВЦЭМ!$C$33:$C$776,СВЦЭМ!$A$33:$A$776,$A54,СВЦЭМ!$B$33:$B$776,B$47)+'СЕТ СН'!$G$12+СВЦЭМ!$D$10+'СЕТ СН'!$G$6-'СЕТ СН'!$G$22</f>
        <v>1471.1348617399999</v>
      </c>
      <c r="C54" s="36">
        <f>SUMIFS(СВЦЭМ!$C$33:$C$776,СВЦЭМ!$A$33:$A$776,$A54,СВЦЭМ!$B$33:$B$776,C$47)+'СЕТ СН'!$G$12+СВЦЭМ!$D$10+'СЕТ СН'!$G$6-'СЕТ СН'!$G$22</f>
        <v>1541.91766848</v>
      </c>
      <c r="D54" s="36">
        <f>SUMIFS(СВЦЭМ!$C$33:$C$776,СВЦЭМ!$A$33:$A$776,$A54,СВЦЭМ!$B$33:$B$776,D$47)+'СЕТ СН'!$G$12+СВЦЭМ!$D$10+'СЕТ СН'!$G$6-'СЕТ СН'!$G$22</f>
        <v>1606.4282140800001</v>
      </c>
      <c r="E54" s="36">
        <f>SUMIFS(СВЦЭМ!$C$33:$C$776,СВЦЭМ!$A$33:$A$776,$A54,СВЦЭМ!$B$33:$B$776,E$47)+'СЕТ СН'!$G$12+СВЦЭМ!$D$10+'СЕТ СН'!$G$6-'СЕТ СН'!$G$22</f>
        <v>1618.6331328000001</v>
      </c>
      <c r="F54" s="36">
        <f>SUMIFS(СВЦЭМ!$C$33:$C$776,СВЦЭМ!$A$33:$A$776,$A54,СВЦЭМ!$B$33:$B$776,F$47)+'СЕТ СН'!$G$12+СВЦЭМ!$D$10+'СЕТ СН'!$G$6-'СЕТ СН'!$G$22</f>
        <v>1610.1381099099999</v>
      </c>
      <c r="G54" s="36">
        <f>SUMIFS(СВЦЭМ!$C$33:$C$776,СВЦЭМ!$A$33:$A$776,$A54,СВЦЭМ!$B$33:$B$776,G$47)+'СЕТ СН'!$G$12+СВЦЭМ!$D$10+'СЕТ СН'!$G$6-'СЕТ СН'!$G$22</f>
        <v>1598.74541591</v>
      </c>
      <c r="H54" s="36">
        <f>SUMIFS(СВЦЭМ!$C$33:$C$776,СВЦЭМ!$A$33:$A$776,$A54,СВЦЭМ!$B$33:$B$776,H$47)+'СЕТ СН'!$G$12+СВЦЭМ!$D$10+'СЕТ СН'!$G$6-'СЕТ СН'!$G$22</f>
        <v>1582.3675645399999</v>
      </c>
      <c r="I54" s="36">
        <f>SUMIFS(СВЦЭМ!$C$33:$C$776,СВЦЭМ!$A$33:$A$776,$A54,СВЦЭМ!$B$33:$B$776,I$47)+'СЕТ СН'!$G$12+СВЦЭМ!$D$10+'СЕТ СН'!$G$6-'СЕТ СН'!$G$22</f>
        <v>1535.7270688600001</v>
      </c>
      <c r="J54" s="36">
        <f>SUMIFS(СВЦЭМ!$C$33:$C$776,СВЦЭМ!$A$33:$A$776,$A54,СВЦЭМ!$B$33:$B$776,J$47)+'СЕТ СН'!$G$12+СВЦЭМ!$D$10+'СЕТ СН'!$G$6-'СЕТ СН'!$G$22</f>
        <v>1498.1046638299999</v>
      </c>
      <c r="K54" s="36">
        <f>SUMIFS(СВЦЭМ!$C$33:$C$776,СВЦЭМ!$A$33:$A$776,$A54,СВЦЭМ!$B$33:$B$776,K$47)+'СЕТ СН'!$G$12+СВЦЭМ!$D$10+'СЕТ СН'!$G$6-'СЕТ СН'!$G$22</f>
        <v>1474.49948023</v>
      </c>
      <c r="L54" s="36">
        <f>SUMIFS(СВЦЭМ!$C$33:$C$776,СВЦЭМ!$A$33:$A$776,$A54,СВЦЭМ!$B$33:$B$776,L$47)+'СЕТ СН'!$G$12+СВЦЭМ!$D$10+'СЕТ СН'!$G$6-'СЕТ СН'!$G$22</f>
        <v>1446.6993388999999</v>
      </c>
      <c r="M54" s="36">
        <f>SUMIFS(СВЦЭМ!$C$33:$C$776,СВЦЭМ!$A$33:$A$776,$A54,СВЦЭМ!$B$33:$B$776,M$47)+'СЕТ СН'!$G$12+СВЦЭМ!$D$10+'СЕТ СН'!$G$6-'СЕТ СН'!$G$22</f>
        <v>1405.9009655300001</v>
      </c>
      <c r="N54" s="36">
        <f>SUMIFS(СВЦЭМ!$C$33:$C$776,СВЦЭМ!$A$33:$A$776,$A54,СВЦЭМ!$B$33:$B$776,N$47)+'СЕТ СН'!$G$12+СВЦЭМ!$D$10+'СЕТ СН'!$G$6-'СЕТ СН'!$G$22</f>
        <v>1389.9920438700001</v>
      </c>
      <c r="O54" s="36">
        <f>SUMIFS(СВЦЭМ!$C$33:$C$776,СВЦЭМ!$A$33:$A$776,$A54,СВЦЭМ!$B$33:$B$776,O$47)+'СЕТ СН'!$G$12+СВЦЭМ!$D$10+'СЕТ СН'!$G$6-'СЕТ СН'!$G$22</f>
        <v>1403.08759078</v>
      </c>
      <c r="P54" s="36">
        <f>SUMIFS(СВЦЭМ!$C$33:$C$776,СВЦЭМ!$A$33:$A$776,$A54,СВЦЭМ!$B$33:$B$776,P$47)+'СЕТ СН'!$G$12+СВЦЭМ!$D$10+'СЕТ СН'!$G$6-'СЕТ СН'!$G$22</f>
        <v>1407.2456843099999</v>
      </c>
      <c r="Q54" s="36">
        <f>SUMIFS(СВЦЭМ!$C$33:$C$776,СВЦЭМ!$A$33:$A$776,$A54,СВЦЭМ!$B$33:$B$776,Q$47)+'СЕТ СН'!$G$12+СВЦЭМ!$D$10+'СЕТ СН'!$G$6-'СЕТ СН'!$G$22</f>
        <v>1399.3745487799999</v>
      </c>
      <c r="R54" s="36">
        <f>SUMIFS(СВЦЭМ!$C$33:$C$776,СВЦЭМ!$A$33:$A$776,$A54,СВЦЭМ!$B$33:$B$776,R$47)+'СЕТ СН'!$G$12+СВЦЭМ!$D$10+'СЕТ СН'!$G$6-'СЕТ СН'!$G$22</f>
        <v>1387.7641149199999</v>
      </c>
      <c r="S54" s="36">
        <f>SUMIFS(СВЦЭМ!$C$33:$C$776,СВЦЭМ!$A$33:$A$776,$A54,СВЦЭМ!$B$33:$B$776,S$47)+'СЕТ СН'!$G$12+СВЦЭМ!$D$10+'СЕТ СН'!$G$6-'СЕТ СН'!$G$22</f>
        <v>1384.7463965500001</v>
      </c>
      <c r="T54" s="36">
        <f>SUMIFS(СВЦЭМ!$C$33:$C$776,СВЦЭМ!$A$33:$A$776,$A54,СВЦЭМ!$B$33:$B$776,T$47)+'СЕТ СН'!$G$12+СВЦЭМ!$D$10+'СЕТ СН'!$G$6-'СЕТ СН'!$G$22</f>
        <v>1363.7780018600001</v>
      </c>
      <c r="U54" s="36">
        <f>SUMIFS(СВЦЭМ!$C$33:$C$776,СВЦЭМ!$A$33:$A$776,$A54,СВЦЭМ!$B$33:$B$776,U$47)+'СЕТ СН'!$G$12+СВЦЭМ!$D$10+'СЕТ СН'!$G$6-'СЕТ СН'!$G$22</f>
        <v>1368.2432199099999</v>
      </c>
      <c r="V54" s="36">
        <f>SUMIFS(СВЦЭМ!$C$33:$C$776,СВЦЭМ!$A$33:$A$776,$A54,СВЦЭМ!$B$33:$B$776,V$47)+'СЕТ СН'!$G$12+СВЦЭМ!$D$10+'СЕТ СН'!$G$6-'СЕТ СН'!$G$22</f>
        <v>1380.9968792499999</v>
      </c>
      <c r="W54" s="36">
        <f>SUMIFS(СВЦЭМ!$C$33:$C$776,СВЦЭМ!$A$33:$A$776,$A54,СВЦЭМ!$B$33:$B$776,W$47)+'СЕТ СН'!$G$12+СВЦЭМ!$D$10+'СЕТ СН'!$G$6-'СЕТ СН'!$G$22</f>
        <v>1389.4006783099999</v>
      </c>
      <c r="X54" s="36">
        <f>SUMIFS(СВЦЭМ!$C$33:$C$776,СВЦЭМ!$A$33:$A$776,$A54,СВЦЭМ!$B$33:$B$776,X$47)+'СЕТ СН'!$G$12+СВЦЭМ!$D$10+'СЕТ СН'!$G$6-'СЕТ СН'!$G$22</f>
        <v>1398.8484796100001</v>
      </c>
      <c r="Y54" s="36">
        <f>SUMIFS(СВЦЭМ!$C$33:$C$776,СВЦЭМ!$A$33:$A$776,$A54,СВЦЭМ!$B$33:$B$776,Y$47)+'СЕТ СН'!$G$12+СВЦЭМ!$D$10+'СЕТ СН'!$G$6-'СЕТ СН'!$G$22</f>
        <v>1429.84645032</v>
      </c>
    </row>
    <row r="55" spans="1:25" ht="15.75" x14ac:dyDescent="0.2">
      <c r="A55" s="35">
        <f t="shared" si="1"/>
        <v>44143</v>
      </c>
      <c r="B55" s="36">
        <f>SUMIFS(СВЦЭМ!$C$33:$C$776,СВЦЭМ!$A$33:$A$776,$A55,СВЦЭМ!$B$33:$B$776,B$47)+'СЕТ СН'!$G$12+СВЦЭМ!$D$10+'СЕТ СН'!$G$6-'СЕТ СН'!$G$22</f>
        <v>1474.4143668299998</v>
      </c>
      <c r="C55" s="36">
        <f>SUMIFS(СВЦЭМ!$C$33:$C$776,СВЦЭМ!$A$33:$A$776,$A55,СВЦЭМ!$B$33:$B$776,C$47)+'СЕТ СН'!$G$12+СВЦЭМ!$D$10+'СЕТ СН'!$G$6-'СЕТ СН'!$G$22</f>
        <v>1555.9585287499999</v>
      </c>
      <c r="D55" s="36">
        <f>SUMIFS(СВЦЭМ!$C$33:$C$776,СВЦЭМ!$A$33:$A$776,$A55,СВЦЭМ!$B$33:$B$776,D$47)+'СЕТ СН'!$G$12+СВЦЭМ!$D$10+'СЕТ СН'!$G$6-'СЕТ СН'!$G$22</f>
        <v>1619.93507761</v>
      </c>
      <c r="E55" s="36">
        <f>SUMIFS(СВЦЭМ!$C$33:$C$776,СВЦЭМ!$A$33:$A$776,$A55,СВЦЭМ!$B$33:$B$776,E$47)+'СЕТ СН'!$G$12+СВЦЭМ!$D$10+'СЕТ СН'!$G$6-'СЕТ СН'!$G$22</f>
        <v>1633.7900211400001</v>
      </c>
      <c r="F55" s="36">
        <f>SUMIFS(СВЦЭМ!$C$33:$C$776,СВЦЭМ!$A$33:$A$776,$A55,СВЦЭМ!$B$33:$B$776,F$47)+'СЕТ СН'!$G$12+СВЦЭМ!$D$10+'СЕТ СН'!$G$6-'СЕТ СН'!$G$22</f>
        <v>1630.1974089199998</v>
      </c>
      <c r="G55" s="36">
        <f>SUMIFS(СВЦЭМ!$C$33:$C$776,СВЦЭМ!$A$33:$A$776,$A55,СВЦЭМ!$B$33:$B$776,G$47)+'СЕТ СН'!$G$12+СВЦЭМ!$D$10+'СЕТ СН'!$G$6-'СЕТ СН'!$G$22</f>
        <v>1628.90668555</v>
      </c>
      <c r="H55" s="36">
        <f>SUMIFS(СВЦЭМ!$C$33:$C$776,СВЦЭМ!$A$33:$A$776,$A55,СВЦЭМ!$B$33:$B$776,H$47)+'СЕТ СН'!$G$12+СВЦЭМ!$D$10+'СЕТ СН'!$G$6-'СЕТ СН'!$G$22</f>
        <v>1612.5921612</v>
      </c>
      <c r="I55" s="36">
        <f>SUMIFS(СВЦЭМ!$C$33:$C$776,СВЦЭМ!$A$33:$A$776,$A55,СВЦЭМ!$B$33:$B$776,I$47)+'СЕТ СН'!$G$12+СВЦЭМ!$D$10+'СЕТ СН'!$G$6-'СЕТ СН'!$G$22</f>
        <v>1581.35019891</v>
      </c>
      <c r="J55" s="36">
        <f>SUMIFS(СВЦЭМ!$C$33:$C$776,СВЦЭМ!$A$33:$A$776,$A55,СВЦЭМ!$B$33:$B$776,J$47)+'СЕТ СН'!$G$12+СВЦЭМ!$D$10+'СЕТ СН'!$G$6-'СЕТ СН'!$G$22</f>
        <v>1539.8828503300001</v>
      </c>
      <c r="K55" s="36">
        <f>SUMIFS(СВЦЭМ!$C$33:$C$776,СВЦЭМ!$A$33:$A$776,$A55,СВЦЭМ!$B$33:$B$776,K$47)+'СЕТ СН'!$G$12+СВЦЭМ!$D$10+'СЕТ СН'!$G$6-'СЕТ СН'!$G$22</f>
        <v>1502.54942938</v>
      </c>
      <c r="L55" s="36">
        <f>SUMIFS(СВЦЭМ!$C$33:$C$776,СВЦЭМ!$A$33:$A$776,$A55,СВЦЭМ!$B$33:$B$776,L$47)+'СЕТ СН'!$G$12+СВЦЭМ!$D$10+'СЕТ СН'!$G$6-'СЕТ СН'!$G$22</f>
        <v>1455.3843966499999</v>
      </c>
      <c r="M55" s="36">
        <f>SUMIFS(СВЦЭМ!$C$33:$C$776,СВЦЭМ!$A$33:$A$776,$A55,СВЦЭМ!$B$33:$B$776,M$47)+'СЕТ СН'!$G$12+СВЦЭМ!$D$10+'СЕТ СН'!$G$6-'СЕТ СН'!$G$22</f>
        <v>1418.7331819400001</v>
      </c>
      <c r="N55" s="36">
        <f>SUMIFS(СВЦЭМ!$C$33:$C$776,СВЦЭМ!$A$33:$A$776,$A55,СВЦЭМ!$B$33:$B$776,N$47)+'СЕТ СН'!$G$12+СВЦЭМ!$D$10+'СЕТ СН'!$G$6-'СЕТ СН'!$G$22</f>
        <v>1412.56913263</v>
      </c>
      <c r="O55" s="36">
        <f>SUMIFS(СВЦЭМ!$C$33:$C$776,СВЦЭМ!$A$33:$A$776,$A55,СВЦЭМ!$B$33:$B$776,O$47)+'СЕТ СН'!$G$12+СВЦЭМ!$D$10+'СЕТ СН'!$G$6-'СЕТ СН'!$G$22</f>
        <v>1419.7655276599999</v>
      </c>
      <c r="P55" s="36">
        <f>SUMIFS(СВЦЭМ!$C$33:$C$776,СВЦЭМ!$A$33:$A$776,$A55,СВЦЭМ!$B$33:$B$776,P$47)+'СЕТ СН'!$G$12+СВЦЭМ!$D$10+'СЕТ СН'!$G$6-'СЕТ СН'!$G$22</f>
        <v>1429.1119895900001</v>
      </c>
      <c r="Q55" s="36">
        <f>SUMIFS(СВЦЭМ!$C$33:$C$776,СВЦЭМ!$A$33:$A$776,$A55,СВЦЭМ!$B$33:$B$776,Q$47)+'СЕТ СН'!$G$12+СВЦЭМ!$D$10+'СЕТ СН'!$G$6-'СЕТ СН'!$G$22</f>
        <v>1436.0714555899999</v>
      </c>
      <c r="R55" s="36">
        <f>SUMIFS(СВЦЭМ!$C$33:$C$776,СВЦЭМ!$A$33:$A$776,$A55,СВЦЭМ!$B$33:$B$776,R$47)+'СЕТ СН'!$G$12+СВЦЭМ!$D$10+'СЕТ СН'!$G$6-'СЕТ СН'!$G$22</f>
        <v>1425.2557298699999</v>
      </c>
      <c r="S55" s="36">
        <f>SUMIFS(СВЦЭМ!$C$33:$C$776,СВЦЭМ!$A$33:$A$776,$A55,СВЦЭМ!$B$33:$B$776,S$47)+'СЕТ СН'!$G$12+СВЦЭМ!$D$10+'СЕТ СН'!$G$6-'СЕТ СН'!$G$22</f>
        <v>1403.39207756</v>
      </c>
      <c r="T55" s="36">
        <f>SUMIFS(СВЦЭМ!$C$33:$C$776,СВЦЭМ!$A$33:$A$776,$A55,СВЦЭМ!$B$33:$B$776,T$47)+'СЕТ СН'!$G$12+СВЦЭМ!$D$10+'СЕТ СН'!$G$6-'СЕТ СН'!$G$22</f>
        <v>1389.2045052899998</v>
      </c>
      <c r="U55" s="36">
        <f>SUMIFS(СВЦЭМ!$C$33:$C$776,СВЦЭМ!$A$33:$A$776,$A55,СВЦЭМ!$B$33:$B$776,U$47)+'СЕТ СН'!$G$12+СВЦЭМ!$D$10+'СЕТ СН'!$G$6-'СЕТ СН'!$G$22</f>
        <v>1384.9778188400001</v>
      </c>
      <c r="V55" s="36">
        <f>SUMIFS(СВЦЭМ!$C$33:$C$776,СВЦЭМ!$A$33:$A$776,$A55,СВЦЭМ!$B$33:$B$776,V$47)+'СЕТ СН'!$G$12+СВЦЭМ!$D$10+'СЕТ СН'!$G$6-'СЕТ СН'!$G$22</f>
        <v>1400.6878517300001</v>
      </c>
      <c r="W55" s="36">
        <f>SUMIFS(СВЦЭМ!$C$33:$C$776,СВЦЭМ!$A$33:$A$776,$A55,СВЦЭМ!$B$33:$B$776,W$47)+'СЕТ СН'!$G$12+СВЦЭМ!$D$10+'СЕТ СН'!$G$6-'СЕТ СН'!$G$22</f>
        <v>1415.56690931</v>
      </c>
      <c r="X55" s="36">
        <f>SUMIFS(СВЦЭМ!$C$33:$C$776,СВЦЭМ!$A$33:$A$776,$A55,СВЦЭМ!$B$33:$B$776,X$47)+'СЕТ СН'!$G$12+СВЦЭМ!$D$10+'СЕТ СН'!$G$6-'СЕТ СН'!$G$22</f>
        <v>1422.87309063</v>
      </c>
      <c r="Y55" s="36">
        <f>SUMIFS(СВЦЭМ!$C$33:$C$776,СВЦЭМ!$A$33:$A$776,$A55,СВЦЭМ!$B$33:$B$776,Y$47)+'СЕТ СН'!$G$12+СВЦЭМ!$D$10+'СЕТ СН'!$G$6-'СЕТ СН'!$G$22</f>
        <v>1430.07847868</v>
      </c>
    </row>
    <row r="56" spans="1:25" ht="15.75" x14ac:dyDescent="0.2">
      <c r="A56" s="35">
        <f t="shared" si="1"/>
        <v>44144</v>
      </c>
      <c r="B56" s="36">
        <f>SUMIFS(СВЦЭМ!$C$33:$C$776,СВЦЭМ!$A$33:$A$776,$A56,СВЦЭМ!$B$33:$B$776,B$47)+'СЕТ СН'!$G$12+СВЦЭМ!$D$10+'СЕТ СН'!$G$6-'СЕТ СН'!$G$22</f>
        <v>1405.09475337</v>
      </c>
      <c r="C56" s="36">
        <f>SUMIFS(СВЦЭМ!$C$33:$C$776,СВЦЭМ!$A$33:$A$776,$A56,СВЦЭМ!$B$33:$B$776,C$47)+'СЕТ СН'!$G$12+СВЦЭМ!$D$10+'СЕТ СН'!$G$6-'СЕТ СН'!$G$22</f>
        <v>1423.8493306199998</v>
      </c>
      <c r="D56" s="36">
        <f>SUMIFS(СВЦЭМ!$C$33:$C$776,СВЦЭМ!$A$33:$A$776,$A56,СВЦЭМ!$B$33:$B$776,D$47)+'СЕТ СН'!$G$12+СВЦЭМ!$D$10+'СЕТ СН'!$G$6-'СЕТ СН'!$G$22</f>
        <v>1492.7994890499999</v>
      </c>
      <c r="E56" s="36">
        <f>SUMIFS(СВЦЭМ!$C$33:$C$776,СВЦЭМ!$A$33:$A$776,$A56,СВЦЭМ!$B$33:$B$776,E$47)+'СЕТ СН'!$G$12+СВЦЭМ!$D$10+'СЕТ СН'!$G$6-'СЕТ СН'!$G$22</f>
        <v>1499.93507572</v>
      </c>
      <c r="F56" s="36">
        <f>SUMIFS(СВЦЭМ!$C$33:$C$776,СВЦЭМ!$A$33:$A$776,$A56,СВЦЭМ!$B$33:$B$776,F$47)+'СЕТ СН'!$G$12+СВЦЭМ!$D$10+'СЕТ СН'!$G$6-'СЕТ СН'!$G$22</f>
        <v>1495.93441491</v>
      </c>
      <c r="G56" s="36">
        <f>SUMIFS(СВЦЭМ!$C$33:$C$776,СВЦЭМ!$A$33:$A$776,$A56,СВЦЭМ!$B$33:$B$776,G$47)+'СЕТ СН'!$G$12+СВЦЭМ!$D$10+'СЕТ СН'!$G$6-'СЕТ СН'!$G$22</f>
        <v>1512.1226777900001</v>
      </c>
      <c r="H56" s="36">
        <f>SUMIFS(СВЦЭМ!$C$33:$C$776,СВЦЭМ!$A$33:$A$776,$A56,СВЦЭМ!$B$33:$B$776,H$47)+'СЕТ СН'!$G$12+СВЦЭМ!$D$10+'СЕТ СН'!$G$6-'СЕТ СН'!$G$22</f>
        <v>1544.5475568699999</v>
      </c>
      <c r="I56" s="36">
        <f>SUMIFS(СВЦЭМ!$C$33:$C$776,СВЦЭМ!$A$33:$A$776,$A56,СВЦЭМ!$B$33:$B$776,I$47)+'СЕТ СН'!$G$12+СВЦЭМ!$D$10+'СЕТ СН'!$G$6-'СЕТ СН'!$G$22</f>
        <v>1569.5147157000001</v>
      </c>
      <c r="J56" s="36">
        <f>SUMIFS(СВЦЭМ!$C$33:$C$776,СВЦЭМ!$A$33:$A$776,$A56,СВЦЭМ!$B$33:$B$776,J$47)+'СЕТ СН'!$G$12+СВЦЭМ!$D$10+'СЕТ СН'!$G$6-'СЕТ СН'!$G$22</f>
        <v>1556.2754078200001</v>
      </c>
      <c r="K56" s="36">
        <f>SUMIFS(СВЦЭМ!$C$33:$C$776,СВЦЭМ!$A$33:$A$776,$A56,СВЦЭМ!$B$33:$B$776,K$47)+'СЕТ СН'!$G$12+СВЦЭМ!$D$10+'СЕТ СН'!$G$6-'СЕТ СН'!$G$22</f>
        <v>1552.67705202</v>
      </c>
      <c r="L56" s="36">
        <f>SUMIFS(СВЦЭМ!$C$33:$C$776,СВЦЭМ!$A$33:$A$776,$A56,СВЦЭМ!$B$33:$B$776,L$47)+'СЕТ СН'!$G$12+СВЦЭМ!$D$10+'СЕТ СН'!$G$6-'СЕТ СН'!$G$22</f>
        <v>1512.4305466000001</v>
      </c>
      <c r="M56" s="36">
        <f>SUMIFS(СВЦЭМ!$C$33:$C$776,СВЦЭМ!$A$33:$A$776,$A56,СВЦЭМ!$B$33:$B$776,M$47)+'СЕТ СН'!$G$12+СВЦЭМ!$D$10+'СЕТ СН'!$G$6-'СЕТ СН'!$G$22</f>
        <v>1474.7187606699999</v>
      </c>
      <c r="N56" s="36">
        <f>SUMIFS(СВЦЭМ!$C$33:$C$776,СВЦЭМ!$A$33:$A$776,$A56,СВЦЭМ!$B$33:$B$776,N$47)+'СЕТ СН'!$G$12+СВЦЭМ!$D$10+'СЕТ СН'!$G$6-'СЕТ СН'!$G$22</f>
        <v>1470.7438659099998</v>
      </c>
      <c r="O56" s="36">
        <f>SUMIFS(СВЦЭМ!$C$33:$C$776,СВЦЭМ!$A$33:$A$776,$A56,СВЦЭМ!$B$33:$B$776,O$47)+'СЕТ СН'!$G$12+СВЦЭМ!$D$10+'СЕТ СН'!$G$6-'СЕТ СН'!$G$22</f>
        <v>1481.6244785499998</v>
      </c>
      <c r="P56" s="36">
        <f>SUMIFS(СВЦЭМ!$C$33:$C$776,СВЦЭМ!$A$33:$A$776,$A56,СВЦЭМ!$B$33:$B$776,P$47)+'СЕТ СН'!$G$12+СВЦЭМ!$D$10+'СЕТ СН'!$G$6-'СЕТ СН'!$G$22</f>
        <v>1485.5467196899999</v>
      </c>
      <c r="Q56" s="36">
        <f>SUMIFS(СВЦЭМ!$C$33:$C$776,СВЦЭМ!$A$33:$A$776,$A56,СВЦЭМ!$B$33:$B$776,Q$47)+'СЕТ СН'!$G$12+СВЦЭМ!$D$10+'СЕТ СН'!$G$6-'СЕТ СН'!$G$22</f>
        <v>1484.5469833299999</v>
      </c>
      <c r="R56" s="36">
        <f>SUMIFS(СВЦЭМ!$C$33:$C$776,СВЦЭМ!$A$33:$A$776,$A56,СВЦЭМ!$B$33:$B$776,R$47)+'СЕТ СН'!$G$12+СВЦЭМ!$D$10+'СЕТ СН'!$G$6-'СЕТ СН'!$G$22</f>
        <v>1478.6470291099999</v>
      </c>
      <c r="S56" s="36">
        <f>SUMIFS(СВЦЭМ!$C$33:$C$776,СВЦЭМ!$A$33:$A$776,$A56,СВЦЭМ!$B$33:$B$776,S$47)+'СЕТ СН'!$G$12+СВЦЭМ!$D$10+'СЕТ СН'!$G$6-'СЕТ СН'!$G$22</f>
        <v>1476.9606722399999</v>
      </c>
      <c r="T56" s="36">
        <f>SUMIFS(СВЦЭМ!$C$33:$C$776,СВЦЭМ!$A$33:$A$776,$A56,СВЦЭМ!$B$33:$B$776,T$47)+'СЕТ СН'!$G$12+СВЦЭМ!$D$10+'СЕТ СН'!$G$6-'СЕТ СН'!$G$22</f>
        <v>1464.60665715</v>
      </c>
      <c r="U56" s="36">
        <f>SUMIFS(СВЦЭМ!$C$33:$C$776,СВЦЭМ!$A$33:$A$776,$A56,СВЦЭМ!$B$33:$B$776,U$47)+'СЕТ СН'!$G$12+СВЦЭМ!$D$10+'СЕТ СН'!$G$6-'СЕТ СН'!$G$22</f>
        <v>1456.0332237600001</v>
      </c>
      <c r="V56" s="36">
        <f>SUMIFS(СВЦЭМ!$C$33:$C$776,СВЦЭМ!$A$33:$A$776,$A56,СВЦЭМ!$B$33:$B$776,V$47)+'СЕТ СН'!$G$12+СВЦЭМ!$D$10+'СЕТ СН'!$G$6-'СЕТ СН'!$G$22</f>
        <v>1452.3099330099999</v>
      </c>
      <c r="W56" s="36">
        <f>SUMIFS(СВЦЭМ!$C$33:$C$776,СВЦЭМ!$A$33:$A$776,$A56,СВЦЭМ!$B$33:$B$776,W$47)+'СЕТ СН'!$G$12+СВЦЭМ!$D$10+'СЕТ СН'!$G$6-'СЕТ СН'!$G$22</f>
        <v>1469.4077164599998</v>
      </c>
      <c r="X56" s="36">
        <f>SUMIFS(СВЦЭМ!$C$33:$C$776,СВЦЭМ!$A$33:$A$776,$A56,СВЦЭМ!$B$33:$B$776,X$47)+'СЕТ СН'!$G$12+СВЦЭМ!$D$10+'СЕТ СН'!$G$6-'СЕТ СН'!$G$22</f>
        <v>1501.2970500500001</v>
      </c>
      <c r="Y56" s="36">
        <f>SUMIFS(СВЦЭМ!$C$33:$C$776,СВЦЭМ!$A$33:$A$776,$A56,СВЦЭМ!$B$33:$B$776,Y$47)+'СЕТ СН'!$G$12+СВЦЭМ!$D$10+'СЕТ СН'!$G$6-'СЕТ СН'!$G$22</f>
        <v>1529.8770548299999</v>
      </c>
    </row>
    <row r="57" spans="1:25" ht="15.75" x14ac:dyDescent="0.2">
      <c r="A57" s="35">
        <f t="shared" si="1"/>
        <v>44145</v>
      </c>
      <c r="B57" s="36">
        <f>SUMIFS(СВЦЭМ!$C$33:$C$776,СВЦЭМ!$A$33:$A$776,$A57,СВЦЭМ!$B$33:$B$776,B$47)+'СЕТ СН'!$G$12+СВЦЭМ!$D$10+'СЕТ СН'!$G$6-'СЕТ СН'!$G$22</f>
        <v>1443.9939187699999</v>
      </c>
      <c r="C57" s="36">
        <f>SUMIFS(СВЦЭМ!$C$33:$C$776,СВЦЭМ!$A$33:$A$776,$A57,СВЦЭМ!$B$33:$B$776,C$47)+'СЕТ СН'!$G$12+СВЦЭМ!$D$10+'СЕТ СН'!$G$6-'СЕТ СН'!$G$22</f>
        <v>1537.3650473299999</v>
      </c>
      <c r="D57" s="36">
        <f>SUMIFS(СВЦЭМ!$C$33:$C$776,СВЦЭМ!$A$33:$A$776,$A57,СВЦЭМ!$B$33:$B$776,D$47)+'СЕТ СН'!$G$12+СВЦЭМ!$D$10+'СЕТ СН'!$G$6-'СЕТ СН'!$G$22</f>
        <v>1573.5093252199999</v>
      </c>
      <c r="E57" s="36">
        <f>SUMIFS(СВЦЭМ!$C$33:$C$776,СВЦЭМ!$A$33:$A$776,$A57,СВЦЭМ!$B$33:$B$776,E$47)+'СЕТ СН'!$G$12+СВЦЭМ!$D$10+'СЕТ СН'!$G$6-'СЕТ СН'!$G$22</f>
        <v>1576.8822191199999</v>
      </c>
      <c r="F57" s="36">
        <f>SUMIFS(СВЦЭМ!$C$33:$C$776,СВЦЭМ!$A$33:$A$776,$A57,СВЦЭМ!$B$33:$B$776,F$47)+'СЕТ СН'!$G$12+СВЦЭМ!$D$10+'СЕТ СН'!$G$6-'СЕТ СН'!$G$22</f>
        <v>1579.8168411299998</v>
      </c>
      <c r="G57" s="36">
        <f>SUMIFS(СВЦЭМ!$C$33:$C$776,СВЦЭМ!$A$33:$A$776,$A57,СВЦЭМ!$B$33:$B$776,G$47)+'СЕТ СН'!$G$12+СВЦЭМ!$D$10+'СЕТ СН'!$G$6-'СЕТ СН'!$G$22</f>
        <v>1583.44752926</v>
      </c>
      <c r="H57" s="36">
        <f>SUMIFS(СВЦЭМ!$C$33:$C$776,СВЦЭМ!$A$33:$A$776,$A57,СВЦЭМ!$B$33:$B$776,H$47)+'СЕТ СН'!$G$12+СВЦЭМ!$D$10+'СЕТ СН'!$G$6-'СЕТ СН'!$G$22</f>
        <v>1557.6149181000001</v>
      </c>
      <c r="I57" s="36">
        <f>SUMIFS(СВЦЭМ!$C$33:$C$776,СВЦЭМ!$A$33:$A$776,$A57,СВЦЭМ!$B$33:$B$776,I$47)+'СЕТ СН'!$G$12+СВЦЭМ!$D$10+'СЕТ СН'!$G$6-'СЕТ СН'!$G$22</f>
        <v>1513.3728047499999</v>
      </c>
      <c r="J57" s="36">
        <f>SUMIFS(СВЦЭМ!$C$33:$C$776,СВЦЭМ!$A$33:$A$776,$A57,СВЦЭМ!$B$33:$B$776,J$47)+'СЕТ СН'!$G$12+СВЦЭМ!$D$10+'СЕТ СН'!$G$6-'СЕТ СН'!$G$22</f>
        <v>1497.4130957799998</v>
      </c>
      <c r="K57" s="36">
        <f>SUMIFS(СВЦЭМ!$C$33:$C$776,СВЦЭМ!$A$33:$A$776,$A57,СВЦЭМ!$B$33:$B$776,K$47)+'СЕТ СН'!$G$12+СВЦЭМ!$D$10+'СЕТ СН'!$G$6-'СЕТ СН'!$G$22</f>
        <v>1500.9785980299998</v>
      </c>
      <c r="L57" s="36">
        <f>SUMIFS(СВЦЭМ!$C$33:$C$776,СВЦЭМ!$A$33:$A$776,$A57,СВЦЭМ!$B$33:$B$776,L$47)+'СЕТ СН'!$G$12+СВЦЭМ!$D$10+'СЕТ СН'!$G$6-'СЕТ СН'!$G$22</f>
        <v>1465.8253261899999</v>
      </c>
      <c r="M57" s="36">
        <f>SUMIFS(СВЦЭМ!$C$33:$C$776,СВЦЭМ!$A$33:$A$776,$A57,СВЦЭМ!$B$33:$B$776,M$47)+'СЕТ СН'!$G$12+СВЦЭМ!$D$10+'СЕТ СН'!$G$6-'СЕТ СН'!$G$22</f>
        <v>1424.70450998</v>
      </c>
      <c r="N57" s="36">
        <f>SUMIFS(СВЦЭМ!$C$33:$C$776,СВЦЭМ!$A$33:$A$776,$A57,СВЦЭМ!$B$33:$B$776,N$47)+'СЕТ СН'!$G$12+СВЦЭМ!$D$10+'СЕТ СН'!$G$6-'СЕТ СН'!$G$22</f>
        <v>1419.2289055699998</v>
      </c>
      <c r="O57" s="36">
        <f>SUMIFS(СВЦЭМ!$C$33:$C$776,СВЦЭМ!$A$33:$A$776,$A57,СВЦЭМ!$B$33:$B$776,O$47)+'СЕТ СН'!$G$12+СВЦЭМ!$D$10+'СЕТ СН'!$G$6-'СЕТ СН'!$G$22</f>
        <v>1425.4499493200001</v>
      </c>
      <c r="P57" s="36">
        <f>SUMIFS(СВЦЭМ!$C$33:$C$776,СВЦЭМ!$A$33:$A$776,$A57,СВЦЭМ!$B$33:$B$776,P$47)+'СЕТ СН'!$G$12+СВЦЭМ!$D$10+'СЕТ СН'!$G$6-'СЕТ СН'!$G$22</f>
        <v>1429.4289929299998</v>
      </c>
      <c r="Q57" s="36">
        <f>SUMIFS(СВЦЭМ!$C$33:$C$776,СВЦЭМ!$A$33:$A$776,$A57,СВЦЭМ!$B$33:$B$776,Q$47)+'СЕТ СН'!$G$12+СВЦЭМ!$D$10+'СЕТ СН'!$G$6-'СЕТ СН'!$G$22</f>
        <v>1428.22561165</v>
      </c>
      <c r="R57" s="36">
        <f>SUMIFS(СВЦЭМ!$C$33:$C$776,СВЦЭМ!$A$33:$A$776,$A57,СВЦЭМ!$B$33:$B$776,R$47)+'СЕТ СН'!$G$12+СВЦЭМ!$D$10+'СЕТ СН'!$G$6-'СЕТ СН'!$G$22</f>
        <v>1421.6454273099998</v>
      </c>
      <c r="S57" s="36">
        <f>SUMIFS(СВЦЭМ!$C$33:$C$776,СВЦЭМ!$A$33:$A$776,$A57,СВЦЭМ!$B$33:$B$776,S$47)+'СЕТ СН'!$G$12+СВЦЭМ!$D$10+'СЕТ СН'!$G$6-'СЕТ СН'!$G$22</f>
        <v>1410.95585203</v>
      </c>
      <c r="T57" s="36">
        <f>SUMIFS(СВЦЭМ!$C$33:$C$776,СВЦЭМ!$A$33:$A$776,$A57,СВЦЭМ!$B$33:$B$776,T$47)+'СЕТ СН'!$G$12+СВЦЭМ!$D$10+'СЕТ СН'!$G$6-'СЕТ СН'!$G$22</f>
        <v>1423.45261899</v>
      </c>
      <c r="U57" s="36">
        <f>SUMIFS(СВЦЭМ!$C$33:$C$776,СВЦЭМ!$A$33:$A$776,$A57,СВЦЭМ!$B$33:$B$776,U$47)+'СЕТ СН'!$G$12+СВЦЭМ!$D$10+'СЕТ СН'!$G$6-'СЕТ СН'!$G$22</f>
        <v>1430.96034771</v>
      </c>
      <c r="V57" s="36">
        <f>SUMIFS(СВЦЭМ!$C$33:$C$776,СВЦЭМ!$A$33:$A$776,$A57,СВЦЭМ!$B$33:$B$776,V$47)+'СЕТ СН'!$G$12+СВЦЭМ!$D$10+'СЕТ СН'!$G$6-'СЕТ СН'!$G$22</f>
        <v>1423.02421538</v>
      </c>
      <c r="W57" s="36">
        <f>SUMIFS(СВЦЭМ!$C$33:$C$776,СВЦЭМ!$A$33:$A$776,$A57,СВЦЭМ!$B$33:$B$776,W$47)+'СЕТ СН'!$G$12+СВЦЭМ!$D$10+'СЕТ СН'!$G$6-'СЕТ СН'!$G$22</f>
        <v>1413.3124562099999</v>
      </c>
      <c r="X57" s="36">
        <f>SUMIFS(СВЦЭМ!$C$33:$C$776,СВЦЭМ!$A$33:$A$776,$A57,СВЦЭМ!$B$33:$B$776,X$47)+'СЕТ СН'!$G$12+СВЦЭМ!$D$10+'СЕТ СН'!$G$6-'СЕТ СН'!$G$22</f>
        <v>1414.1160949800001</v>
      </c>
      <c r="Y57" s="36">
        <f>SUMIFS(СВЦЭМ!$C$33:$C$776,СВЦЭМ!$A$33:$A$776,$A57,СВЦЭМ!$B$33:$B$776,Y$47)+'СЕТ СН'!$G$12+СВЦЭМ!$D$10+'СЕТ СН'!$G$6-'СЕТ СН'!$G$22</f>
        <v>1497.1544678299999</v>
      </c>
    </row>
    <row r="58" spans="1:25" ht="15.75" x14ac:dyDescent="0.2">
      <c r="A58" s="35">
        <f t="shared" si="1"/>
        <v>44146</v>
      </c>
      <c r="B58" s="36">
        <f>SUMIFS(СВЦЭМ!$C$33:$C$776,СВЦЭМ!$A$33:$A$776,$A58,СВЦЭМ!$B$33:$B$776,B$47)+'СЕТ СН'!$G$12+СВЦЭМ!$D$10+'СЕТ СН'!$G$6-'СЕТ СН'!$G$22</f>
        <v>1491.9431666999999</v>
      </c>
      <c r="C58" s="36">
        <f>SUMIFS(СВЦЭМ!$C$33:$C$776,СВЦЭМ!$A$33:$A$776,$A58,СВЦЭМ!$B$33:$B$776,C$47)+'СЕТ СН'!$G$12+СВЦЭМ!$D$10+'СЕТ СН'!$G$6-'СЕТ СН'!$G$22</f>
        <v>1545.8274887</v>
      </c>
      <c r="D58" s="36">
        <f>SUMIFS(СВЦЭМ!$C$33:$C$776,СВЦЭМ!$A$33:$A$776,$A58,СВЦЭМ!$B$33:$B$776,D$47)+'СЕТ СН'!$G$12+СВЦЭМ!$D$10+'СЕТ СН'!$G$6-'СЕТ СН'!$G$22</f>
        <v>1608.57469672</v>
      </c>
      <c r="E58" s="36">
        <f>SUMIFS(СВЦЭМ!$C$33:$C$776,СВЦЭМ!$A$33:$A$776,$A58,СВЦЭМ!$B$33:$B$776,E$47)+'СЕТ СН'!$G$12+СВЦЭМ!$D$10+'СЕТ СН'!$G$6-'СЕТ СН'!$G$22</f>
        <v>1627.6226191000001</v>
      </c>
      <c r="F58" s="36">
        <f>SUMIFS(СВЦЭМ!$C$33:$C$776,СВЦЭМ!$A$33:$A$776,$A58,СВЦЭМ!$B$33:$B$776,F$47)+'СЕТ СН'!$G$12+СВЦЭМ!$D$10+'СЕТ СН'!$G$6-'СЕТ СН'!$G$22</f>
        <v>1631.7929874000001</v>
      </c>
      <c r="G58" s="36">
        <f>SUMIFS(СВЦЭМ!$C$33:$C$776,СВЦЭМ!$A$33:$A$776,$A58,СВЦЭМ!$B$33:$B$776,G$47)+'СЕТ СН'!$G$12+СВЦЭМ!$D$10+'СЕТ СН'!$G$6-'СЕТ СН'!$G$22</f>
        <v>1614.2180517100001</v>
      </c>
      <c r="H58" s="36">
        <f>SUMIFS(СВЦЭМ!$C$33:$C$776,СВЦЭМ!$A$33:$A$776,$A58,СВЦЭМ!$B$33:$B$776,H$47)+'СЕТ СН'!$G$12+СВЦЭМ!$D$10+'СЕТ СН'!$G$6-'СЕТ СН'!$G$22</f>
        <v>1573.33096009</v>
      </c>
      <c r="I58" s="36">
        <f>SUMIFS(СВЦЭМ!$C$33:$C$776,СВЦЭМ!$A$33:$A$776,$A58,СВЦЭМ!$B$33:$B$776,I$47)+'СЕТ СН'!$G$12+СВЦЭМ!$D$10+'СЕТ СН'!$G$6-'СЕТ СН'!$G$22</f>
        <v>1535.41601786</v>
      </c>
      <c r="J58" s="36">
        <f>SUMIFS(СВЦЭМ!$C$33:$C$776,СВЦЭМ!$A$33:$A$776,$A58,СВЦЭМ!$B$33:$B$776,J$47)+'СЕТ СН'!$G$12+СВЦЭМ!$D$10+'СЕТ СН'!$G$6-'СЕТ СН'!$G$22</f>
        <v>1515.0570711599999</v>
      </c>
      <c r="K58" s="36">
        <f>SUMIFS(СВЦЭМ!$C$33:$C$776,СВЦЭМ!$A$33:$A$776,$A58,СВЦЭМ!$B$33:$B$776,K$47)+'СЕТ СН'!$G$12+СВЦЭМ!$D$10+'СЕТ СН'!$G$6-'СЕТ СН'!$G$22</f>
        <v>1503.34559384</v>
      </c>
      <c r="L58" s="36">
        <f>SUMIFS(СВЦЭМ!$C$33:$C$776,СВЦЭМ!$A$33:$A$776,$A58,СВЦЭМ!$B$33:$B$776,L$47)+'СЕТ СН'!$G$12+СВЦЭМ!$D$10+'СЕТ СН'!$G$6-'СЕТ СН'!$G$22</f>
        <v>1479.1952116799998</v>
      </c>
      <c r="M58" s="36">
        <f>SUMIFS(СВЦЭМ!$C$33:$C$776,СВЦЭМ!$A$33:$A$776,$A58,СВЦЭМ!$B$33:$B$776,M$47)+'СЕТ СН'!$G$12+СВЦЭМ!$D$10+'СЕТ СН'!$G$6-'СЕТ СН'!$G$22</f>
        <v>1448.83864694</v>
      </c>
      <c r="N58" s="36">
        <f>SUMIFS(СВЦЭМ!$C$33:$C$776,СВЦЭМ!$A$33:$A$776,$A58,СВЦЭМ!$B$33:$B$776,N$47)+'СЕТ СН'!$G$12+СВЦЭМ!$D$10+'СЕТ СН'!$G$6-'СЕТ СН'!$G$22</f>
        <v>1433.4758724799999</v>
      </c>
      <c r="O58" s="36">
        <f>SUMIFS(СВЦЭМ!$C$33:$C$776,СВЦЭМ!$A$33:$A$776,$A58,СВЦЭМ!$B$33:$B$776,O$47)+'СЕТ СН'!$G$12+СВЦЭМ!$D$10+'СЕТ СН'!$G$6-'СЕТ СН'!$G$22</f>
        <v>1438.97945497</v>
      </c>
      <c r="P58" s="36">
        <f>SUMIFS(СВЦЭМ!$C$33:$C$776,СВЦЭМ!$A$33:$A$776,$A58,СВЦЭМ!$B$33:$B$776,P$47)+'СЕТ СН'!$G$12+СВЦЭМ!$D$10+'СЕТ СН'!$G$6-'СЕТ СН'!$G$22</f>
        <v>1447.07950375</v>
      </c>
      <c r="Q58" s="36">
        <f>SUMIFS(СВЦЭМ!$C$33:$C$776,СВЦЭМ!$A$33:$A$776,$A58,СВЦЭМ!$B$33:$B$776,Q$47)+'СЕТ СН'!$G$12+СВЦЭМ!$D$10+'СЕТ СН'!$G$6-'СЕТ СН'!$G$22</f>
        <v>1447.0078007</v>
      </c>
      <c r="R58" s="36">
        <f>SUMIFS(СВЦЭМ!$C$33:$C$776,СВЦЭМ!$A$33:$A$776,$A58,СВЦЭМ!$B$33:$B$776,R$47)+'СЕТ СН'!$G$12+СВЦЭМ!$D$10+'СЕТ СН'!$G$6-'СЕТ СН'!$G$22</f>
        <v>1445.5312105399998</v>
      </c>
      <c r="S58" s="36">
        <f>SUMIFS(СВЦЭМ!$C$33:$C$776,СВЦЭМ!$A$33:$A$776,$A58,СВЦЭМ!$B$33:$B$776,S$47)+'СЕТ СН'!$G$12+СВЦЭМ!$D$10+'СЕТ СН'!$G$6-'СЕТ СН'!$G$22</f>
        <v>1440.70581692</v>
      </c>
      <c r="T58" s="36">
        <f>SUMIFS(СВЦЭМ!$C$33:$C$776,СВЦЭМ!$A$33:$A$776,$A58,СВЦЭМ!$B$33:$B$776,T$47)+'СЕТ СН'!$G$12+СВЦЭМ!$D$10+'СЕТ СН'!$G$6-'СЕТ СН'!$G$22</f>
        <v>1460.17969754</v>
      </c>
      <c r="U58" s="36">
        <f>SUMIFS(СВЦЭМ!$C$33:$C$776,СВЦЭМ!$A$33:$A$776,$A58,СВЦЭМ!$B$33:$B$776,U$47)+'СЕТ СН'!$G$12+СВЦЭМ!$D$10+'СЕТ СН'!$G$6-'СЕТ СН'!$G$22</f>
        <v>1455.35739444</v>
      </c>
      <c r="V58" s="36">
        <f>SUMIFS(СВЦЭМ!$C$33:$C$776,СВЦЭМ!$A$33:$A$776,$A58,СВЦЭМ!$B$33:$B$776,V$47)+'СЕТ СН'!$G$12+СВЦЭМ!$D$10+'СЕТ СН'!$G$6-'СЕТ СН'!$G$22</f>
        <v>1443.7310510899999</v>
      </c>
      <c r="W58" s="36">
        <f>SUMIFS(СВЦЭМ!$C$33:$C$776,СВЦЭМ!$A$33:$A$776,$A58,СВЦЭМ!$B$33:$B$776,W$47)+'СЕТ СН'!$G$12+СВЦЭМ!$D$10+'СЕТ СН'!$G$6-'СЕТ СН'!$G$22</f>
        <v>1438.25962398</v>
      </c>
      <c r="X58" s="36">
        <f>SUMIFS(СВЦЭМ!$C$33:$C$776,СВЦЭМ!$A$33:$A$776,$A58,СВЦЭМ!$B$33:$B$776,X$47)+'СЕТ СН'!$G$12+СВЦЭМ!$D$10+'СЕТ СН'!$G$6-'СЕТ СН'!$G$22</f>
        <v>1439.9541788399999</v>
      </c>
      <c r="Y58" s="36">
        <f>SUMIFS(СВЦЭМ!$C$33:$C$776,СВЦЭМ!$A$33:$A$776,$A58,СВЦЭМ!$B$33:$B$776,Y$47)+'СЕТ СН'!$G$12+СВЦЭМ!$D$10+'СЕТ СН'!$G$6-'СЕТ СН'!$G$22</f>
        <v>1458.53159858</v>
      </c>
    </row>
    <row r="59" spans="1:25" ht="15.75" x14ac:dyDescent="0.2">
      <c r="A59" s="35">
        <f t="shared" si="1"/>
        <v>44147</v>
      </c>
      <c r="B59" s="36">
        <f>SUMIFS(СВЦЭМ!$C$33:$C$776,СВЦЭМ!$A$33:$A$776,$A59,СВЦЭМ!$B$33:$B$776,B$47)+'СЕТ СН'!$G$12+СВЦЭМ!$D$10+'СЕТ СН'!$G$6-'СЕТ СН'!$G$22</f>
        <v>1455.2018226300002</v>
      </c>
      <c r="C59" s="36">
        <f>SUMIFS(СВЦЭМ!$C$33:$C$776,СВЦЭМ!$A$33:$A$776,$A59,СВЦЭМ!$B$33:$B$776,C$47)+'СЕТ СН'!$G$12+СВЦЭМ!$D$10+'СЕТ СН'!$G$6-'СЕТ СН'!$G$22</f>
        <v>1535.67073955</v>
      </c>
      <c r="D59" s="36">
        <f>SUMIFS(СВЦЭМ!$C$33:$C$776,СВЦЭМ!$A$33:$A$776,$A59,СВЦЭМ!$B$33:$B$776,D$47)+'СЕТ СН'!$G$12+СВЦЭМ!$D$10+'СЕТ СН'!$G$6-'СЕТ СН'!$G$22</f>
        <v>1579.0779705300001</v>
      </c>
      <c r="E59" s="36">
        <f>SUMIFS(СВЦЭМ!$C$33:$C$776,СВЦЭМ!$A$33:$A$776,$A59,СВЦЭМ!$B$33:$B$776,E$47)+'СЕТ СН'!$G$12+СВЦЭМ!$D$10+'СЕТ СН'!$G$6-'СЕТ СН'!$G$22</f>
        <v>1593.3596631999999</v>
      </c>
      <c r="F59" s="36">
        <f>SUMIFS(СВЦЭМ!$C$33:$C$776,СВЦЭМ!$A$33:$A$776,$A59,СВЦЭМ!$B$33:$B$776,F$47)+'СЕТ СН'!$G$12+СВЦЭМ!$D$10+'СЕТ СН'!$G$6-'СЕТ СН'!$G$22</f>
        <v>1595.55523823</v>
      </c>
      <c r="G59" s="36">
        <f>SUMIFS(СВЦЭМ!$C$33:$C$776,СВЦЭМ!$A$33:$A$776,$A59,СВЦЭМ!$B$33:$B$776,G$47)+'СЕТ СН'!$G$12+СВЦЭМ!$D$10+'СЕТ СН'!$G$6-'СЕТ СН'!$G$22</f>
        <v>1590.471622</v>
      </c>
      <c r="H59" s="36">
        <f>SUMIFS(СВЦЭМ!$C$33:$C$776,СВЦЭМ!$A$33:$A$776,$A59,СВЦЭМ!$B$33:$B$776,H$47)+'СЕТ СН'!$G$12+СВЦЭМ!$D$10+'СЕТ СН'!$G$6-'СЕТ СН'!$G$22</f>
        <v>1565.7439977499998</v>
      </c>
      <c r="I59" s="36">
        <f>SUMIFS(СВЦЭМ!$C$33:$C$776,СВЦЭМ!$A$33:$A$776,$A59,СВЦЭМ!$B$33:$B$776,I$47)+'СЕТ СН'!$G$12+СВЦЭМ!$D$10+'СЕТ СН'!$G$6-'СЕТ СН'!$G$22</f>
        <v>1530.4296259399998</v>
      </c>
      <c r="J59" s="36">
        <f>SUMIFS(СВЦЭМ!$C$33:$C$776,СВЦЭМ!$A$33:$A$776,$A59,СВЦЭМ!$B$33:$B$776,J$47)+'СЕТ СН'!$G$12+СВЦЭМ!$D$10+'СЕТ СН'!$G$6-'СЕТ СН'!$G$22</f>
        <v>1529.9130238100001</v>
      </c>
      <c r="K59" s="36">
        <f>SUMIFS(СВЦЭМ!$C$33:$C$776,СВЦЭМ!$A$33:$A$776,$A59,СВЦЭМ!$B$33:$B$776,K$47)+'СЕТ СН'!$G$12+СВЦЭМ!$D$10+'СЕТ СН'!$G$6-'СЕТ СН'!$G$22</f>
        <v>1521.66247316</v>
      </c>
      <c r="L59" s="36">
        <f>SUMIFS(СВЦЭМ!$C$33:$C$776,СВЦЭМ!$A$33:$A$776,$A59,СВЦЭМ!$B$33:$B$776,L$47)+'СЕТ СН'!$G$12+СВЦЭМ!$D$10+'СЕТ СН'!$G$6-'СЕТ СН'!$G$22</f>
        <v>1482.71369351</v>
      </c>
      <c r="M59" s="36">
        <f>SUMIFS(СВЦЭМ!$C$33:$C$776,СВЦЭМ!$A$33:$A$776,$A59,СВЦЭМ!$B$33:$B$776,M$47)+'СЕТ СН'!$G$12+СВЦЭМ!$D$10+'СЕТ СН'!$G$6-'СЕТ СН'!$G$22</f>
        <v>1449.1883153700001</v>
      </c>
      <c r="N59" s="36">
        <f>SUMIFS(СВЦЭМ!$C$33:$C$776,СВЦЭМ!$A$33:$A$776,$A59,СВЦЭМ!$B$33:$B$776,N$47)+'СЕТ СН'!$G$12+СВЦЭМ!$D$10+'СЕТ СН'!$G$6-'СЕТ СН'!$G$22</f>
        <v>1450.06478825</v>
      </c>
      <c r="O59" s="36">
        <f>SUMIFS(СВЦЭМ!$C$33:$C$776,СВЦЭМ!$A$33:$A$776,$A59,СВЦЭМ!$B$33:$B$776,O$47)+'СЕТ СН'!$G$12+СВЦЭМ!$D$10+'СЕТ СН'!$G$6-'СЕТ СН'!$G$22</f>
        <v>1450.1888598199998</v>
      </c>
      <c r="P59" s="36">
        <f>SUMIFS(СВЦЭМ!$C$33:$C$776,СВЦЭМ!$A$33:$A$776,$A59,СВЦЭМ!$B$33:$B$776,P$47)+'СЕТ СН'!$G$12+СВЦЭМ!$D$10+'СЕТ СН'!$G$6-'СЕТ СН'!$G$22</f>
        <v>1451.5575623300001</v>
      </c>
      <c r="Q59" s="36">
        <f>SUMIFS(СВЦЭМ!$C$33:$C$776,СВЦЭМ!$A$33:$A$776,$A59,СВЦЭМ!$B$33:$B$776,Q$47)+'СЕТ СН'!$G$12+СВЦЭМ!$D$10+'СЕТ СН'!$G$6-'СЕТ СН'!$G$22</f>
        <v>1449.523101</v>
      </c>
      <c r="R59" s="36">
        <f>SUMIFS(СВЦЭМ!$C$33:$C$776,СВЦЭМ!$A$33:$A$776,$A59,СВЦЭМ!$B$33:$B$776,R$47)+'СЕТ СН'!$G$12+СВЦЭМ!$D$10+'СЕТ СН'!$G$6-'СЕТ СН'!$G$22</f>
        <v>1449.73314501</v>
      </c>
      <c r="S59" s="36">
        <f>SUMIFS(СВЦЭМ!$C$33:$C$776,СВЦЭМ!$A$33:$A$776,$A59,СВЦЭМ!$B$33:$B$776,S$47)+'СЕТ СН'!$G$12+СВЦЭМ!$D$10+'СЕТ СН'!$G$6-'СЕТ СН'!$G$22</f>
        <v>1446.33721958</v>
      </c>
      <c r="T59" s="36">
        <f>SUMIFS(СВЦЭМ!$C$33:$C$776,СВЦЭМ!$A$33:$A$776,$A59,СВЦЭМ!$B$33:$B$776,T$47)+'СЕТ СН'!$G$12+СВЦЭМ!$D$10+'СЕТ СН'!$G$6-'СЕТ СН'!$G$22</f>
        <v>1468.9960977999999</v>
      </c>
      <c r="U59" s="36">
        <f>SUMIFS(СВЦЭМ!$C$33:$C$776,СВЦЭМ!$A$33:$A$776,$A59,СВЦЭМ!$B$33:$B$776,U$47)+'СЕТ СН'!$G$12+СВЦЭМ!$D$10+'СЕТ СН'!$G$6-'СЕТ СН'!$G$22</f>
        <v>1463.75012451</v>
      </c>
      <c r="V59" s="36">
        <f>SUMIFS(СВЦЭМ!$C$33:$C$776,СВЦЭМ!$A$33:$A$776,$A59,СВЦЭМ!$B$33:$B$776,V$47)+'СЕТ СН'!$G$12+СВЦЭМ!$D$10+'СЕТ СН'!$G$6-'СЕТ СН'!$G$22</f>
        <v>1442.8111758999999</v>
      </c>
      <c r="W59" s="36">
        <f>SUMIFS(СВЦЭМ!$C$33:$C$776,СВЦЭМ!$A$33:$A$776,$A59,СВЦЭМ!$B$33:$B$776,W$47)+'СЕТ СН'!$G$12+СВЦЭМ!$D$10+'СЕТ СН'!$G$6-'СЕТ СН'!$G$22</f>
        <v>1444.30544525</v>
      </c>
      <c r="X59" s="36">
        <f>SUMIFS(СВЦЭМ!$C$33:$C$776,СВЦЭМ!$A$33:$A$776,$A59,СВЦЭМ!$B$33:$B$776,X$47)+'СЕТ СН'!$G$12+СВЦЭМ!$D$10+'СЕТ СН'!$G$6-'СЕТ СН'!$G$22</f>
        <v>1528.1256057599999</v>
      </c>
      <c r="Y59" s="36">
        <f>SUMIFS(СВЦЭМ!$C$33:$C$776,СВЦЭМ!$A$33:$A$776,$A59,СВЦЭМ!$B$33:$B$776,Y$47)+'СЕТ СН'!$G$12+СВЦЭМ!$D$10+'СЕТ СН'!$G$6-'СЕТ СН'!$G$22</f>
        <v>1489.82380104</v>
      </c>
    </row>
    <row r="60" spans="1:25" ht="15.75" x14ac:dyDescent="0.2">
      <c r="A60" s="35">
        <f t="shared" si="1"/>
        <v>44148</v>
      </c>
      <c r="B60" s="36">
        <f>SUMIFS(СВЦЭМ!$C$33:$C$776,СВЦЭМ!$A$33:$A$776,$A60,СВЦЭМ!$B$33:$B$776,B$47)+'СЕТ СН'!$G$12+СВЦЭМ!$D$10+'СЕТ СН'!$G$6-'СЕТ СН'!$G$22</f>
        <v>1465.5594185099999</v>
      </c>
      <c r="C60" s="36">
        <f>SUMIFS(СВЦЭМ!$C$33:$C$776,СВЦЭМ!$A$33:$A$776,$A60,СВЦЭМ!$B$33:$B$776,C$47)+'СЕТ СН'!$G$12+СВЦЭМ!$D$10+'СЕТ СН'!$G$6-'СЕТ СН'!$G$22</f>
        <v>1545.6169118299999</v>
      </c>
      <c r="D60" s="36">
        <f>SUMIFS(СВЦЭМ!$C$33:$C$776,СВЦЭМ!$A$33:$A$776,$A60,СВЦЭМ!$B$33:$B$776,D$47)+'СЕТ СН'!$G$12+СВЦЭМ!$D$10+'СЕТ СН'!$G$6-'СЕТ СН'!$G$22</f>
        <v>1601.5196119299999</v>
      </c>
      <c r="E60" s="36">
        <f>SUMIFS(СВЦЭМ!$C$33:$C$776,СВЦЭМ!$A$33:$A$776,$A60,СВЦЭМ!$B$33:$B$776,E$47)+'СЕТ СН'!$G$12+СВЦЭМ!$D$10+'СЕТ СН'!$G$6-'СЕТ СН'!$G$22</f>
        <v>1614.83742613</v>
      </c>
      <c r="F60" s="36">
        <f>SUMIFS(СВЦЭМ!$C$33:$C$776,СВЦЭМ!$A$33:$A$776,$A60,СВЦЭМ!$B$33:$B$776,F$47)+'СЕТ СН'!$G$12+СВЦЭМ!$D$10+'СЕТ СН'!$G$6-'СЕТ СН'!$G$22</f>
        <v>1608.4014832100002</v>
      </c>
      <c r="G60" s="36">
        <f>SUMIFS(СВЦЭМ!$C$33:$C$776,СВЦЭМ!$A$33:$A$776,$A60,СВЦЭМ!$B$33:$B$776,G$47)+'СЕТ СН'!$G$12+СВЦЭМ!$D$10+'СЕТ СН'!$G$6-'СЕТ СН'!$G$22</f>
        <v>1593.2295799899998</v>
      </c>
      <c r="H60" s="36">
        <f>SUMIFS(СВЦЭМ!$C$33:$C$776,СВЦЭМ!$A$33:$A$776,$A60,СВЦЭМ!$B$33:$B$776,H$47)+'СЕТ СН'!$G$12+СВЦЭМ!$D$10+'СЕТ СН'!$G$6-'СЕТ СН'!$G$22</f>
        <v>1555.82815802</v>
      </c>
      <c r="I60" s="36">
        <f>SUMIFS(СВЦЭМ!$C$33:$C$776,СВЦЭМ!$A$33:$A$776,$A60,СВЦЭМ!$B$33:$B$776,I$47)+'СЕТ СН'!$G$12+СВЦЭМ!$D$10+'СЕТ СН'!$G$6-'СЕТ СН'!$G$22</f>
        <v>1516.1721981999999</v>
      </c>
      <c r="J60" s="36">
        <f>SUMIFS(СВЦЭМ!$C$33:$C$776,СВЦЭМ!$A$33:$A$776,$A60,СВЦЭМ!$B$33:$B$776,J$47)+'СЕТ СН'!$G$12+СВЦЭМ!$D$10+'СЕТ СН'!$G$6-'СЕТ СН'!$G$22</f>
        <v>1490.08263212</v>
      </c>
      <c r="K60" s="36">
        <f>SUMIFS(СВЦЭМ!$C$33:$C$776,СВЦЭМ!$A$33:$A$776,$A60,СВЦЭМ!$B$33:$B$776,K$47)+'СЕТ СН'!$G$12+СВЦЭМ!$D$10+'СЕТ СН'!$G$6-'СЕТ СН'!$G$22</f>
        <v>1485.8181093799999</v>
      </c>
      <c r="L60" s="36">
        <f>SUMIFS(СВЦЭМ!$C$33:$C$776,СВЦЭМ!$A$33:$A$776,$A60,СВЦЭМ!$B$33:$B$776,L$47)+'СЕТ СН'!$G$12+СВЦЭМ!$D$10+'СЕТ СН'!$G$6-'СЕТ СН'!$G$22</f>
        <v>1456.71016044</v>
      </c>
      <c r="M60" s="36">
        <f>SUMIFS(СВЦЭМ!$C$33:$C$776,СВЦЭМ!$A$33:$A$776,$A60,СВЦЭМ!$B$33:$B$776,M$47)+'СЕТ СН'!$G$12+СВЦЭМ!$D$10+'СЕТ СН'!$G$6-'СЕТ СН'!$G$22</f>
        <v>1430.9473870699999</v>
      </c>
      <c r="N60" s="36">
        <f>SUMIFS(СВЦЭМ!$C$33:$C$776,СВЦЭМ!$A$33:$A$776,$A60,СВЦЭМ!$B$33:$B$776,N$47)+'СЕТ СН'!$G$12+СВЦЭМ!$D$10+'СЕТ СН'!$G$6-'СЕТ СН'!$G$22</f>
        <v>1420.92629962</v>
      </c>
      <c r="O60" s="36">
        <f>SUMIFS(СВЦЭМ!$C$33:$C$776,СВЦЭМ!$A$33:$A$776,$A60,СВЦЭМ!$B$33:$B$776,O$47)+'СЕТ СН'!$G$12+СВЦЭМ!$D$10+'СЕТ СН'!$G$6-'СЕТ СН'!$G$22</f>
        <v>1416.6570697100001</v>
      </c>
      <c r="P60" s="36">
        <f>SUMIFS(СВЦЭМ!$C$33:$C$776,СВЦЭМ!$A$33:$A$776,$A60,СВЦЭМ!$B$33:$B$776,P$47)+'СЕТ СН'!$G$12+СВЦЭМ!$D$10+'СЕТ СН'!$G$6-'СЕТ СН'!$G$22</f>
        <v>1414.6148905999999</v>
      </c>
      <c r="Q60" s="36">
        <f>SUMIFS(СВЦЭМ!$C$33:$C$776,СВЦЭМ!$A$33:$A$776,$A60,СВЦЭМ!$B$33:$B$776,Q$47)+'СЕТ СН'!$G$12+СВЦЭМ!$D$10+'СЕТ СН'!$G$6-'СЕТ СН'!$G$22</f>
        <v>1418.0709313100001</v>
      </c>
      <c r="R60" s="36">
        <f>SUMIFS(СВЦЭМ!$C$33:$C$776,СВЦЭМ!$A$33:$A$776,$A60,СВЦЭМ!$B$33:$B$776,R$47)+'СЕТ СН'!$G$12+СВЦЭМ!$D$10+'СЕТ СН'!$G$6-'СЕТ СН'!$G$22</f>
        <v>1416.67331341</v>
      </c>
      <c r="S60" s="36">
        <f>SUMIFS(СВЦЭМ!$C$33:$C$776,СВЦЭМ!$A$33:$A$776,$A60,СВЦЭМ!$B$33:$B$776,S$47)+'СЕТ СН'!$G$12+СВЦЭМ!$D$10+'СЕТ СН'!$G$6-'СЕТ СН'!$G$22</f>
        <v>1431.4369118</v>
      </c>
      <c r="T60" s="36">
        <f>SUMIFS(СВЦЭМ!$C$33:$C$776,СВЦЭМ!$A$33:$A$776,$A60,СВЦЭМ!$B$33:$B$776,T$47)+'СЕТ СН'!$G$12+СВЦЭМ!$D$10+'СЕТ СН'!$G$6-'СЕТ СН'!$G$22</f>
        <v>1454.59972616</v>
      </c>
      <c r="U60" s="36">
        <f>SUMIFS(СВЦЭМ!$C$33:$C$776,СВЦЭМ!$A$33:$A$776,$A60,СВЦЭМ!$B$33:$B$776,U$47)+'СЕТ СН'!$G$12+СВЦЭМ!$D$10+'СЕТ СН'!$G$6-'СЕТ СН'!$G$22</f>
        <v>1449.358919</v>
      </c>
      <c r="V60" s="36">
        <f>SUMIFS(СВЦЭМ!$C$33:$C$776,СВЦЭМ!$A$33:$A$776,$A60,СВЦЭМ!$B$33:$B$776,V$47)+'СЕТ СН'!$G$12+СВЦЭМ!$D$10+'СЕТ СН'!$G$6-'СЕТ СН'!$G$22</f>
        <v>1435.90587314</v>
      </c>
      <c r="W60" s="36">
        <f>SUMIFS(СВЦЭМ!$C$33:$C$776,СВЦЭМ!$A$33:$A$776,$A60,СВЦЭМ!$B$33:$B$776,W$47)+'СЕТ СН'!$G$12+СВЦЭМ!$D$10+'СЕТ СН'!$G$6-'СЕТ СН'!$G$22</f>
        <v>1426.6169818799999</v>
      </c>
      <c r="X60" s="36">
        <f>SUMIFS(СВЦЭМ!$C$33:$C$776,СВЦЭМ!$A$33:$A$776,$A60,СВЦЭМ!$B$33:$B$776,X$47)+'СЕТ СН'!$G$12+СВЦЭМ!$D$10+'СЕТ СН'!$G$6-'СЕТ СН'!$G$22</f>
        <v>1408.06252956</v>
      </c>
      <c r="Y60" s="36">
        <f>SUMIFS(СВЦЭМ!$C$33:$C$776,СВЦЭМ!$A$33:$A$776,$A60,СВЦЭМ!$B$33:$B$776,Y$47)+'СЕТ СН'!$G$12+СВЦЭМ!$D$10+'СЕТ СН'!$G$6-'СЕТ СН'!$G$22</f>
        <v>1419.3189057499999</v>
      </c>
    </row>
    <row r="61" spans="1:25" ht="15.75" x14ac:dyDescent="0.2">
      <c r="A61" s="35">
        <f t="shared" si="1"/>
        <v>44149</v>
      </c>
      <c r="B61" s="36">
        <f>SUMIFS(СВЦЭМ!$C$33:$C$776,СВЦЭМ!$A$33:$A$776,$A61,СВЦЭМ!$B$33:$B$776,B$47)+'СЕТ СН'!$G$12+СВЦЭМ!$D$10+'СЕТ СН'!$G$6-'СЕТ СН'!$G$22</f>
        <v>1468.1693619600001</v>
      </c>
      <c r="C61" s="36">
        <f>SUMIFS(СВЦЭМ!$C$33:$C$776,СВЦЭМ!$A$33:$A$776,$A61,СВЦЭМ!$B$33:$B$776,C$47)+'СЕТ СН'!$G$12+СВЦЭМ!$D$10+'СЕТ СН'!$G$6-'СЕТ СН'!$G$22</f>
        <v>1533.85585623</v>
      </c>
      <c r="D61" s="36">
        <f>SUMIFS(СВЦЭМ!$C$33:$C$776,СВЦЭМ!$A$33:$A$776,$A61,СВЦЭМ!$B$33:$B$776,D$47)+'СЕТ СН'!$G$12+СВЦЭМ!$D$10+'СЕТ СН'!$G$6-'СЕТ СН'!$G$22</f>
        <v>1590.37697007</v>
      </c>
      <c r="E61" s="36">
        <f>SUMIFS(СВЦЭМ!$C$33:$C$776,СВЦЭМ!$A$33:$A$776,$A61,СВЦЭМ!$B$33:$B$776,E$47)+'СЕТ СН'!$G$12+СВЦЭМ!$D$10+'СЕТ СН'!$G$6-'СЕТ СН'!$G$22</f>
        <v>1598.0518018</v>
      </c>
      <c r="F61" s="36">
        <f>SUMIFS(СВЦЭМ!$C$33:$C$776,СВЦЭМ!$A$33:$A$776,$A61,СВЦЭМ!$B$33:$B$776,F$47)+'СЕТ СН'!$G$12+СВЦЭМ!$D$10+'СЕТ СН'!$G$6-'СЕТ СН'!$G$22</f>
        <v>1584.9259452400001</v>
      </c>
      <c r="G61" s="36">
        <f>SUMIFS(СВЦЭМ!$C$33:$C$776,СВЦЭМ!$A$33:$A$776,$A61,СВЦЭМ!$B$33:$B$776,G$47)+'СЕТ СН'!$G$12+СВЦЭМ!$D$10+'СЕТ СН'!$G$6-'СЕТ СН'!$G$22</f>
        <v>1569.36386464</v>
      </c>
      <c r="H61" s="36">
        <f>SUMIFS(СВЦЭМ!$C$33:$C$776,СВЦЭМ!$A$33:$A$776,$A61,СВЦЭМ!$B$33:$B$776,H$47)+'СЕТ СН'!$G$12+СВЦЭМ!$D$10+'СЕТ СН'!$G$6-'СЕТ СН'!$G$22</f>
        <v>1547.0251857600001</v>
      </c>
      <c r="I61" s="36">
        <f>SUMIFS(СВЦЭМ!$C$33:$C$776,СВЦЭМ!$A$33:$A$776,$A61,СВЦЭМ!$B$33:$B$776,I$47)+'СЕТ СН'!$G$12+СВЦЭМ!$D$10+'СЕТ СН'!$G$6-'СЕТ СН'!$G$22</f>
        <v>1530.8474996</v>
      </c>
      <c r="J61" s="36">
        <f>SUMIFS(СВЦЭМ!$C$33:$C$776,СВЦЭМ!$A$33:$A$776,$A61,СВЦЭМ!$B$33:$B$776,J$47)+'СЕТ СН'!$G$12+СВЦЭМ!$D$10+'СЕТ СН'!$G$6-'СЕТ СН'!$G$22</f>
        <v>1513.16794329</v>
      </c>
      <c r="K61" s="36">
        <f>SUMIFS(СВЦЭМ!$C$33:$C$776,СВЦЭМ!$A$33:$A$776,$A61,СВЦЭМ!$B$33:$B$776,K$47)+'СЕТ СН'!$G$12+СВЦЭМ!$D$10+'СЕТ СН'!$G$6-'СЕТ СН'!$G$22</f>
        <v>1492.16728734</v>
      </c>
      <c r="L61" s="36">
        <f>SUMIFS(СВЦЭМ!$C$33:$C$776,СВЦЭМ!$A$33:$A$776,$A61,СВЦЭМ!$B$33:$B$776,L$47)+'СЕТ СН'!$G$12+СВЦЭМ!$D$10+'СЕТ СН'!$G$6-'СЕТ СН'!$G$22</f>
        <v>1464.7952615700001</v>
      </c>
      <c r="M61" s="36">
        <f>SUMIFS(СВЦЭМ!$C$33:$C$776,СВЦЭМ!$A$33:$A$776,$A61,СВЦЭМ!$B$33:$B$776,M$47)+'СЕТ СН'!$G$12+СВЦЭМ!$D$10+'СЕТ СН'!$G$6-'СЕТ СН'!$G$22</f>
        <v>1416.26203203</v>
      </c>
      <c r="N61" s="36">
        <f>SUMIFS(СВЦЭМ!$C$33:$C$776,СВЦЭМ!$A$33:$A$776,$A61,СВЦЭМ!$B$33:$B$776,N$47)+'СЕТ СН'!$G$12+СВЦЭМ!$D$10+'СЕТ СН'!$G$6-'СЕТ СН'!$G$22</f>
        <v>1412.63074194</v>
      </c>
      <c r="O61" s="36">
        <f>SUMIFS(СВЦЭМ!$C$33:$C$776,СВЦЭМ!$A$33:$A$776,$A61,СВЦЭМ!$B$33:$B$776,O$47)+'СЕТ СН'!$G$12+СВЦЭМ!$D$10+'СЕТ СН'!$G$6-'СЕТ СН'!$G$22</f>
        <v>1437.78495664</v>
      </c>
      <c r="P61" s="36">
        <f>SUMIFS(СВЦЭМ!$C$33:$C$776,СВЦЭМ!$A$33:$A$776,$A61,СВЦЭМ!$B$33:$B$776,P$47)+'СЕТ СН'!$G$12+СВЦЭМ!$D$10+'СЕТ СН'!$G$6-'СЕТ СН'!$G$22</f>
        <v>1453.86485103</v>
      </c>
      <c r="Q61" s="36">
        <f>SUMIFS(СВЦЭМ!$C$33:$C$776,СВЦЭМ!$A$33:$A$776,$A61,СВЦЭМ!$B$33:$B$776,Q$47)+'СЕТ СН'!$G$12+СВЦЭМ!$D$10+'СЕТ СН'!$G$6-'СЕТ СН'!$G$22</f>
        <v>1453.96411076</v>
      </c>
      <c r="R61" s="36">
        <f>SUMIFS(СВЦЭМ!$C$33:$C$776,СВЦЭМ!$A$33:$A$776,$A61,СВЦЭМ!$B$33:$B$776,R$47)+'СЕТ СН'!$G$12+СВЦЭМ!$D$10+'СЕТ СН'!$G$6-'СЕТ СН'!$G$22</f>
        <v>1449.2806991699999</v>
      </c>
      <c r="S61" s="36">
        <f>SUMIFS(СВЦЭМ!$C$33:$C$776,СВЦЭМ!$A$33:$A$776,$A61,СВЦЭМ!$B$33:$B$776,S$47)+'СЕТ СН'!$G$12+СВЦЭМ!$D$10+'СЕТ СН'!$G$6-'СЕТ СН'!$G$22</f>
        <v>1419.0010430299999</v>
      </c>
      <c r="T61" s="36">
        <f>SUMIFS(СВЦЭМ!$C$33:$C$776,СВЦЭМ!$A$33:$A$776,$A61,СВЦЭМ!$B$33:$B$776,T$47)+'СЕТ СН'!$G$12+СВЦЭМ!$D$10+'СЕТ СН'!$G$6-'СЕТ СН'!$G$22</f>
        <v>1389.7759776099999</v>
      </c>
      <c r="U61" s="36">
        <f>SUMIFS(СВЦЭМ!$C$33:$C$776,СВЦЭМ!$A$33:$A$776,$A61,СВЦЭМ!$B$33:$B$776,U$47)+'СЕТ СН'!$G$12+СВЦЭМ!$D$10+'СЕТ СН'!$G$6-'СЕТ СН'!$G$22</f>
        <v>1393.5407279900001</v>
      </c>
      <c r="V61" s="36">
        <f>SUMIFS(СВЦЭМ!$C$33:$C$776,СВЦЭМ!$A$33:$A$776,$A61,СВЦЭМ!$B$33:$B$776,V$47)+'СЕТ СН'!$G$12+СВЦЭМ!$D$10+'СЕТ СН'!$G$6-'СЕТ СН'!$G$22</f>
        <v>1421.4208260099999</v>
      </c>
      <c r="W61" s="36">
        <f>SUMIFS(СВЦЭМ!$C$33:$C$776,СВЦЭМ!$A$33:$A$776,$A61,СВЦЭМ!$B$33:$B$776,W$47)+'СЕТ СН'!$G$12+СВЦЭМ!$D$10+'СЕТ СН'!$G$6-'СЕТ СН'!$G$22</f>
        <v>1438.7197733099999</v>
      </c>
      <c r="X61" s="36">
        <f>SUMIFS(СВЦЭМ!$C$33:$C$776,СВЦЭМ!$A$33:$A$776,$A61,СВЦЭМ!$B$33:$B$776,X$47)+'СЕТ СН'!$G$12+СВЦЭМ!$D$10+'СЕТ СН'!$G$6-'СЕТ СН'!$G$22</f>
        <v>1447.4808212</v>
      </c>
      <c r="Y61" s="36">
        <f>SUMIFS(СВЦЭМ!$C$33:$C$776,СВЦЭМ!$A$33:$A$776,$A61,СВЦЭМ!$B$33:$B$776,Y$47)+'СЕТ СН'!$G$12+СВЦЭМ!$D$10+'СЕТ СН'!$G$6-'СЕТ СН'!$G$22</f>
        <v>1443.1220618799998</v>
      </c>
    </row>
    <row r="62" spans="1:25" ht="15.75" x14ac:dyDescent="0.2">
      <c r="A62" s="35">
        <f t="shared" si="1"/>
        <v>44150</v>
      </c>
      <c r="B62" s="36">
        <f>SUMIFS(СВЦЭМ!$C$33:$C$776,СВЦЭМ!$A$33:$A$776,$A62,СВЦЭМ!$B$33:$B$776,B$47)+'СЕТ СН'!$G$12+СВЦЭМ!$D$10+'СЕТ СН'!$G$6-'СЕТ СН'!$G$22</f>
        <v>1466.6453864999999</v>
      </c>
      <c r="C62" s="36">
        <f>SUMIFS(СВЦЭМ!$C$33:$C$776,СВЦЭМ!$A$33:$A$776,$A62,СВЦЭМ!$B$33:$B$776,C$47)+'СЕТ СН'!$G$12+СВЦЭМ!$D$10+'СЕТ СН'!$G$6-'СЕТ СН'!$G$22</f>
        <v>1545.96248799</v>
      </c>
      <c r="D62" s="36">
        <f>SUMIFS(СВЦЭМ!$C$33:$C$776,СВЦЭМ!$A$33:$A$776,$A62,СВЦЭМ!$B$33:$B$776,D$47)+'СЕТ СН'!$G$12+СВЦЭМ!$D$10+'СЕТ СН'!$G$6-'СЕТ СН'!$G$22</f>
        <v>1608.2708072199998</v>
      </c>
      <c r="E62" s="36">
        <f>SUMIFS(СВЦЭМ!$C$33:$C$776,СВЦЭМ!$A$33:$A$776,$A62,СВЦЭМ!$B$33:$B$776,E$47)+'СЕТ СН'!$G$12+СВЦЭМ!$D$10+'СЕТ СН'!$G$6-'СЕТ СН'!$G$22</f>
        <v>1620.8751477999999</v>
      </c>
      <c r="F62" s="36">
        <f>SUMIFS(СВЦЭМ!$C$33:$C$776,СВЦЭМ!$A$33:$A$776,$A62,СВЦЭМ!$B$33:$B$776,F$47)+'СЕТ СН'!$G$12+СВЦЭМ!$D$10+'СЕТ СН'!$G$6-'СЕТ СН'!$G$22</f>
        <v>1625.75803223</v>
      </c>
      <c r="G62" s="36">
        <f>SUMIFS(СВЦЭМ!$C$33:$C$776,СВЦЭМ!$A$33:$A$776,$A62,СВЦЭМ!$B$33:$B$776,G$47)+'СЕТ СН'!$G$12+СВЦЭМ!$D$10+'СЕТ СН'!$G$6-'СЕТ СН'!$G$22</f>
        <v>1613.27158362</v>
      </c>
      <c r="H62" s="36">
        <f>SUMIFS(СВЦЭМ!$C$33:$C$776,СВЦЭМ!$A$33:$A$776,$A62,СВЦЭМ!$B$33:$B$776,H$47)+'СЕТ СН'!$G$12+СВЦЭМ!$D$10+'СЕТ СН'!$G$6-'СЕТ СН'!$G$22</f>
        <v>1601.9550278699999</v>
      </c>
      <c r="I62" s="36">
        <f>SUMIFS(СВЦЭМ!$C$33:$C$776,СВЦЭМ!$A$33:$A$776,$A62,СВЦЭМ!$B$33:$B$776,I$47)+'СЕТ СН'!$G$12+СВЦЭМ!$D$10+'СЕТ СН'!$G$6-'СЕТ СН'!$G$22</f>
        <v>1574.21145116</v>
      </c>
      <c r="J62" s="36">
        <f>SUMIFS(СВЦЭМ!$C$33:$C$776,СВЦЭМ!$A$33:$A$776,$A62,СВЦЭМ!$B$33:$B$776,J$47)+'СЕТ СН'!$G$12+СВЦЭМ!$D$10+'СЕТ СН'!$G$6-'СЕТ СН'!$G$22</f>
        <v>1552.38479695</v>
      </c>
      <c r="K62" s="36">
        <f>SUMIFS(СВЦЭМ!$C$33:$C$776,СВЦЭМ!$A$33:$A$776,$A62,СВЦЭМ!$B$33:$B$776,K$47)+'СЕТ СН'!$G$12+СВЦЭМ!$D$10+'СЕТ СН'!$G$6-'СЕТ СН'!$G$22</f>
        <v>1537.8494675100001</v>
      </c>
      <c r="L62" s="36">
        <f>SUMIFS(СВЦЭМ!$C$33:$C$776,СВЦЭМ!$A$33:$A$776,$A62,СВЦЭМ!$B$33:$B$776,L$47)+'СЕТ СН'!$G$12+СВЦЭМ!$D$10+'СЕТ СН'!$G$6-'СЕТ СН'!$G$22</f>
        <v>1494.4511229</v>
      </c>
      <c r="M62" s="36">
        <f>SUMIFS(СВЦЭМ!$C$33:$C$776,СВЦЭМ!$A$33:$A$776,$A62,СВЦЭМ!$B$33:$B$776,M$47)+'СЕТ СН'!$G$12+СВЦЭМ!$D$10+'СЕТ СН'!$G$6-'СЕТ СН'!$G$22</f>
        <v>1436.0972089100001</v>
      </c>
      <c r="N62" s="36">
        <f>SUMIFS(СВЦЭМ!$C$33:$C$776,СВЦЭМ!$A$33:$A$776,$A62,СВЦЭМ!$B$33:$B$776,N$47)+'СЕТ СН'!$G$12+СВЦЭМ!$D$10+'СЕТ СН'!$G$6-'СЕТ СН'!$G$22</f>
        <v>1427.6979411100001</v>
      </c>
      <c r="O62" s="36">
        <f>SUMIFS(СВЦЭМ!$C$33:$C$776,СВЦЭМ!$A$33:$A$776,$A62,СВЦЭМ!$B$33:$B$776,O$47)+'СЕТ СН'!$G$12+СВЦЭМ!$D$10+'СЕТ СН'!$G$6-'СЕТ СН'!$G$22</f>
        <v>1433.2250624799999</v>
      </c>
      <c r="P62" s="36">
        <f>SUMIFS(СВЦЭМ!$C$33:$C$776,СВЦЭМ!$A$33:$A$776,$A62,СВЦЭМ!$B$33:$B$776,P$47)+'СЕТ СН'!$G$12+СВЦЭМ!$D$10+'СЕТ СН'!$G$6-'СЕТ СН'!$G$22</f>
        <v>1437.9160349499998</v>
      </c>
      <c r="Q62" s="36">
        <f>SUMIFS(СВЦЭМ!$C$33:$C$776,СВЦЭМ!$A$33:$A$776,$A62,СВЦЭМ!$B$33:$B$776,Q$47)+'СЕТ СН'!$G$12+СВЦЭМ!$D$10+'СЕТ СН'!$G$6-'СЕТ СН'!$G$22</f>
        <v>1434.2961610699999</v>
      </c>
      <c r="R62" s="36">
        <f>SUMIFS(СВЦЭМ!$C$33:$C$776,СВЦЭМ!$A$33:$A$776,$A62,СВЦЭМ!$B$33:$B$776,R$47)+'СЕТ СН'!$G$12+СВЦЭМ!$D$10+'СЕТ СН'!$G$6-'СЕТ СН'!$G$22</f>
        <v>1432.56563112</v>
      </c>
      <c r="S62" s="36">
        <f>SUMIFS(СВЦЭМ!$C$33:$C$776,СВЦЭМ!$A$33:$A$776,$A62,СВЦЭМ!$B$33:$B$776,S$47)+'СЕТ СН'!$G$12+СВЦЭМ!$D$10+'СЕТ СН'!$G$6-'СЕТ СН'!$G$22</f>
        <v>1416.0455252299998</v>
      </c>
      <c r="T62" s="36">
        <f>SUMIFS(СВЦЭМ!$C$33:$C$776,СВЦЭМ!$A$33:$A$776,$A62,СВЦЭМ!$B$33:$B$776,T$47)+'СЕТ СН'!$G$12+СВЦЭМ!$D$10+'СЕТ СН'!$G$6-'СЕТ СН'!$G$22</f>
        <v>1386.8168982699999</v>
      </c>
      <c r="U62" s="36">
        <f>SUMIFS(СВЦЭМ!$C$33:$C$776,СВЦЭМ!$A$33:$A$776,$A62,СВЦЭМ!$B$33:$B$776,U$47)+'СЕТ СН'!$G$12+СВЦЭМ!$D$10+'СЕТ СН'!$G$6-'СЕТ СН'!$G$22</f>
        <v>1386.8256603</v>
      </c>
      <c r="V62" s="36">
        <f>SUMIFS(СВЦЭМ!$C$33:$C$776,СВЦЭМ!$A$33:$A$776,$A62,СВЦЭМ!$B$33:$B$776,V$47)+'СЕТ СН'!$G$12+СВЦЭМ!$D$10+'СЕТ СН'!$G$6-'СЕТ СН'!$G$22</f>
        <v>1405.90043029</v>
      </c>
      <c r="W62" s="36">
        <f>SUMIFS(СВЦЭМ!$C$33:$C$776,СВЦЭМ!$A$33:$A$776,$A62,СВЦЭМ!$B$33:$B$776,W$47)+'СЕТ СН'!$G$12+СВЦЭМ!$D$10+'СЕТ СН'!$G$6-'СЕТ СН'!$G$22</f>
        <v>1418.86339391</v>
      </c>
      <c r="X62" s="36">
        <f>SUMIFS(СВЦЭМ!$C$33:$C$776,СВЦЭМ!$A$33:$A$776,$A62,СВЦЭМ!$B$33:$B$776,X$47)+'СЕТ СН'!$G$12+СВЦЭМ!$D$10+'СЕТ СН'!$G$6-'СЕТ СН'!$G$22</f>
        <v>1432.8063655999999</v>
      </c>
      <c r="Y62" s="36">
        <f>SUMIFS(СВЦЭМ!$C$33:$C$776,СВЦЭМ!$A$33:$A$776,$A62,СВЦЭМ!$B$33:$B$776,Y$47)+'СЕТ СН'!$G$12+СВЦЭМ!$D$10+'СЕТ СН'!$G$6-'СЕТ СН'!$G$22</f>
        <v>1438.9815023000001</v>
      </c>
    </row>
    <row r="63" spans="1:25" ht="15.75" x14ac:dyDescent="0.2">
      <c r="A63" s="35">
        <f t="shared" si="1"/>
        <v>44151</v>
      </c>
      <c r="B63" s="36">
        <f>SUMIFS(СВЦЭМ!$C$33:$C$776,СВЦЭМ!$A$33:$A$776,$A63,СВЦЭМ!$B$33:$B$776,B$47)+'СЕТ СН'!$G$12+СВЦЭМ!$D$10+'СЕТ СН'!$G$6-'СЕТ СН'!$G$22</f>
        <v>1511.1590165499999</v>
      </c>
      <c r="C63" s="36">
        <f>SUMIFS(СВЦЭМ!$C$33:$C$776,СВЦЭМ!$A$33:$A$776,$A63,СВЦЭМ!$B$33:$B$776,C$47)+'СЕТ СН'!$G$12+СВЦЭМ!$D$10+'СЕТ СН'!$G$6-'СЕТ СН'!$G$22</f>
        <v>1593.53613535</v>
      </c>
      <c r="D63" s="36">
        <f>SUMIFS(СВЦЭМ!$C$33:$C$776,СВЦЭМ!$A$33:$A$776,$A63,СВЦЭМ!$B$33:$B$776,D$47)+'СЕТ СН'!$G$12+СВЦЭМ!$D$10+'СЕТ СН'!$G$6-'СЕТ СН'!$G$22</f>
        <v>1652.0708524400002</v>
      </c>
      <c r="E63" s="36">
        <f>SUMIFS(СВЦЭМ!$C$33:$C$776,СВЦЭМ!$A$33:$A$776,$A63,СВЦЭМ!$B$33:$B$776,E$47)+'СЕТ СН'!$G$12+СВЦЭМ!$D$10+'СЕТ СН'!$G$6-'СЕТ СН'!$G$22</f>
        <v>1659.55879822</v>
      </c>
      <c r="F63" s="36">
        <f>SUMIFS(СВЦЭМ!$C$33:$C$776,СВЦЭМ!$A$33:$A$776,$A63,СВЦЭМ!$B$33:$B$776,F$47)+'СЕТ СН'!$G$12+СВЦЭМ!$D$10+'СЕТ СН'!$G$6-'СЕТ СН'!$G$22</f>
        <v>1653.5936513400002</v>
      </c>
      <c r="G63" s="36">
        <f>SUMIFS(СВЦЭМ!$C$33:$C$776,СВЦЭМ!$A$33:$A$776,$A63,СВЦЭМ!$B$33:$B$776,G$47)+'СЕТ СН'!$G$12+СВЦЭМ!$D$10+'СЕТ СН'!$G$6-'СЕТ СН'!$G$22</f>
        <v>1636.4163285499999</v>
      </c>
      <c r="H63" s="36">
        <f>SUMIFS(СВЦЭМ!$C$33:$C$776,СВЦЭМ!$A$33:$A$776,$A63,СВЦЭМ!$B$33:$B$776,H$47)+'СЕТ СН'!$G$12+СВЦЭМ!$D$10+'СЕТ СН'!$G$6-'СЕТ СН'!$G$22</f>
        <v>1586.7730732099999</v>
      </c>
      <c r="I63" s="36">
        <f>SUMIFS(СВЦЭМ!$C$33:$C$776,СВЦЭМ!$A$33:$A$776,$A63,СВЦЭМ!$B$33:$B$776,I$47)+'СЕТ СН'!$G$12+СВЦЭМ!$D$10+'СЕТ СН'!$G$6-'СЕТ СН'!$G$22</f>
        <v>1548.9039087400001</v>
      </c>
      <c r="J63" s="36">
        <f>SUMIFS(СВЦЭМ!$C$33:$C$776,СВЦЭМ!$A$33:$A$776,$A63,СВЦЭМ!$B$33:$B$776,J$47)+'СЕТ СН'!$G$12+СВЦЭМ!$D$10+'СЕТ СН'!$G$6-'СЕТ СН'!$G$22</f>
        <v>1533.1581080999999</v>
      </c>
      <c r="K63" s="36">
        <f>SUMIFS(СВЦЭМ!$C$33:$C$776,СВЦЭМ!$A$33:$A$776,$A63,СВЦЭМ!$B$33:$B$776,K$47)+'СЕТ СН'!$G$12+СВЦЭМ!$D$10+'СЕТ СН'!$G$6-'СЕТ СН'!$G$22</f>
        <v>1536.1282569300001</v>
      </c>
      <c r="L63" s="36">
        <f>SUMIFS(СВЦЭМ!$C$33:$C$776,СВЦЭМ!$A$33:$A$776,$A63,СВЦЭМ!$B$33:$B$776,L$47)+'СЕТ СН'!$G$12+СВЦЭМ!$D$10+'СЕТ СН'!$G$6-'СЕТ СН'!$G$22</f>
        <v>1500.2443438199998</v>
      </c>
      <c r="M63" s="36">
        <f>SUMIFS(СВЦЭМ!$C$33:$C$776,СВЦЭМ!$A$33:$A$776,$A63,СВЦЭМ!$B$33:$B$776,M$47)+'СЕТ СН'!$G$12+СВЦЭМ!$D$10+'СЕТ СН'!$G$6-'СЕТ СН'!$G$22</f>
        <v>1459.0558387900001</v>
      </c>
      <c r="N63" s="36">
        <f>SUMIFS(СВЦЭМ!$C$33:$C$776,СВЦЭМ!$A$33:$A$776,$A63,СВЦЭМ!$B$33:$B$776,N$47)+'СЕТ СН'!$G$12+СВЦЭМ!$D$10+'СЕТ СН'!$G$6-'СЕТ СН'!$G$22</f>
        <v>1446.2882139600001</v>
      </c>
      <c r="O63" s="36">
        <f>SUMIFS(СВЦЭМ!$C$33:$C$776,СВЦЭМ!$A$33:$A$776,$A63,СВЦЭМ!$B$33:$B$776,O$47)+'СЕТ СН'!$G$12+СВЦЭМ!$D$10+'СЕТ СН'!$G$6-'СЕТ СН'!$G$22</f>
        <v>1456.0654381300001</v>
      </c>
      <c r="P63" s="36">
        <f>SUMIFS(СВЦЭМ!$C$33:$C$776,СВЦЭМ!$A$33:$A$776,$A63,СВЦЭМ!$B$33:$B$776,P$47)+'СЕТ СН'!$G$12+СВЦЭМ!$D$10+'СЕТ СН'!$G$6-'СЕТ СН'!$G$22</f>
        <v>1461.34989348</v>
      </c>
      <c r="Q63" s="36">
        <f>SUMIFS(СВЦЭМ!$C$33:$C$776,СВЦЭМ!$A$33:$A$776,$A63,СВЦЭМ!$B$33:$B$776,Q$47)+'СЕТ СН'!$G$12+СВЦЭМ!$D$10+'СЕТ СН'!$G$6-'СЕТ СН'!$G$22</f>
        <v>1463.55013794</v>
      </c>
      <c r="R63" s="36">
        <f>SUMIFS(СВЦЭМ!$C$33:$C$776,СВЦЭМ!$A$33:$A$776,$A63,СВЦЭМ!$B$33:$B$776,R$47)+'СЕТ СН'!$G$12+СВЦЭМ!$D$10+'СЕТ СН'!$G$6-'СЕТ СН'!$G$22</f>
        <v>1452.1405002399999</v>
      </c>
      <c r="S63" s="36">
        <f>SUMIFS(СВЦЭМ!$C$33:$C$776,СВЦЭМ!$A$33:$A$776,$A63,СВЦЭМ!$B$33:$B$776,S$47)+'СЕТ СН'!$G$12+СВЦЭМ!$D$10+'СЕТ СН'!$G$6-'СЕТ СН'!$G$22</f>
        <v>1441.1551294000001</v>
      </c>
      <c r="T63" s="36">
        <f>SUMIFS(СВЦЭМ!$C$33:$C$776,СВЦЭМ!$A$33:$A$776,$A63,СВЦЭМ!$B$33:$B$776,T$47)+'СЕТ СН'!$G$12+СВЦЭМ!$D$10+'СЕТ СН'!$G$6-'СЕТ СН'!$G$22</f>
        <v>1426.0714756</v>
      </c>
      <c r="U63" s="36">
        <f>SUMIFS(СВЦЭМ!$C$33:$C$776,СВЦЭМ!$A$33:$A$776,$A63,СВЦЭМ!$B$33:$B$776,U$47)+'СЕТ СН'!$G$12+СВЦЭМ!$D$10+'СЕТ СН'!$G$6-'СЕТ СН'!$G$22</f>
        <v>1400.9528396599999</v>
      </c>
      <c r="V63" s="36">
        <f>SUMIFS(СВЦЭМ!$C$33:$C$776,СВЦЭМ!$A$33:$A$776,$A63,СВЦЭМ!$B$33:$B$776,V$47)+'СЕТ СН'!$G$12+СВЦЭМ!$D$10+'СЕТ СН'!$G$6-'СЕТ СН'!$G$22</f>
        <v>1403.0710577699999</v>
      </c>
      <c r="W63" s="36">
        <f>SUMIFS(СВЦЭМ!$C$33:$C$776,СВЦЭМ!$A$33:$A$776,$A63,СВЦЭМ!$B$33:$B$776,W$47)+'СЕТ СН'!$G$12+СВЦЭМ!$D$10+'СЕТ СН'!$G$6-'СЕТ СН'!$G$22</f>
        <v>1419.2934802499999</v>
      </c>
      <c r="X63" s="36">
        <f>SUMIFS(СВЦЭМ!$C$33:$C$776,СВЦЭМ!$A$33:$A$776,$A63,СВЦЭМ!$B$33:$B$776,X$47)+'СЕТ СН'!$G$12+СВЦЭМ!$D$10+'СЕТ СН'!$G$6-'СЕТ СН'!$G$22</f>
        <v>1430.5530865599999</v>
      </c>
      <c r="Y63" s="36">
        <f>SUMIFS(СВЦЭМ!$C$33:$C$776,СВЦЭМ!$A$33:$A$776,$A63,СВЦЭМ!$B$33:$B$776,Y$47)+'СЕТ СН'!$G$12+СВЦЭМ!$D$10+'СЕТ СН'!$G$6-'СЕТ СН'!$G$22</f>
        <v>1456.9584389699999</v>
      </c>
    </row>
    <row r="64" spans="1:25" ht="15.75" x14ac:dyDescent="0.2">
      <c r="A64" s="35">
        <f t="shared" si="1"/>
        <v>44152</v>
      </c>
      <c r="B64" s="36">
        <f>SUMIFS(СВЦЭМ!$C$33:$C$776,СВЦЭМ!$A$33:$A$776,$A64,СВЦЭМ!$B$33:$B$776,B$47)+'СЕТ СН'!$G$12+СВЦЭМ!$D$10+'СЕТ СН'!$G$6-'СЕТ СН'!$G$22</f>
        <v>1479.6465973499999</v>
      </c>
      <c r="C64" s="36">
        <f>SUMIFS(СВЦЭМ!$C$33:$C$776,СВЦЭМ!$A$33:$A$776,$A64,СВЦЭМ!$B$33:$B$776,C$47)+'СЕТ СН'!$G$12+СВЦЭМ!$D$10+'СЕТ СН'!$G$6-'СЕТ СН'!$G$22</f>
        <v>1553.73063845</v>
      </c>
      <c r="D64" s="36">
        <f>SUMIFS(СВЦЭМ!$C$33:$C$776,СВЦЭМ!$A$33:$A$776,$A64,СВЦЭМ!$B$33:$B$776,D$47)+'СЕТ СН'!$G$12+СВЦЭМ!$D$10+'СЕТ СН'!$G$6-'СЕТ СН'!$G$22</f>
        <v>1610.5232959599998</v>
      </c>
      <c r="E64" s="36">
        <f>SUMIFS(СВЦЭМ!$C$33:$C$776,СВЦЭМ!$A$33:$A$776,$A64,СВЦЭМ!$B$33:$B$776,E$47)+'СЕТ СН'!$G$12+СВЦЭМ!$D$10+'СЕТ СН'!$G$6-'СЕТ СН'!$G$22</f>
        <v>1614.1826489999999</v>
      </c>
      <c r="F64" s="36">
        <f>SUMIFS(СВЦЭМ!$C$33:$C$776,СВЦЭМ!$A$33:$A$776,$A64,СВЦЭМ!$B$33:$B$776,F$47)+'СЕТ СН'!$G$12+СВЦЭМ!$D$10+'СЕТ СН'!$G$6-'СЕТ СН'!$G$22</f>
        <v>1616.3766396000001</v>
      </c>
      <c r="G64" s="36">
        <f>SUMIFS(СВЦЭМ!$C$33:$C$776,СВЦЭМ!$A$33:$A$776,$A64,СВЦЭМ!$B$33:$B$776,G$47)+'СЕТ СН'!$G$12+СВЦЭМ!$D$10+'СЕТ СН'!$G$6-'СЕТ СН'!$G$22</f>
        <v>1607.2342544799999</v>
      </c>
      <c r="H64" s="36">
        <f>SUMIFS(СВЦЭМ!$C$33:$C$776,СВЦЭМ!$A$33:$A$776,$A64,СВЦЭМ!$B$33:$B$776,H$47)+'СЕТ СН'!$G$12+СВЦЭМ!$D$10+'СЕТ СН'!$G$6-'СЕТ СН'!$G$22</f>
        <v>1569.27662605</v>
      </c>
      <c r="I64" s="36">
        <f>SUMIFS(СВЦЭМ!$C$33:$C$776,СВЦЭМ!$A$33:$A$776,$A64,СВЦЭМ!$B$33:$B$776,I$47)+'СЕТ СН'!$G$12+СВЦЭМ!$D$10+'СЕТ СН'!$G$6-'СЕТ СН'!$G$22</f>
        <v>1522.7761165500001</v>
      </c>
      <c r="J64" s="36">
        <f>SUMIFS(СВЦЭМ!$C$33:$C$776,СВЦЭМ!$A$33:$A$776,$A64,СВЦЭМ!$B$33:$B$776,J$47)+'СЕТ СН'!$G$12+СВЦЭМ!$D$10+'СЕТ СН'!$G$6-'СЕТ СН'!$G$22</f>
        <v>1494.2006927699999</v>
      </c>
      <c r="K64" s="36">
        <f>SUMIFS(СВЦЭМ!$C$33:$C$776,СВЦЭМ!$A$33:$A$776,$A64,СВЦЭМ!$B$33:$B$776,K$47)+'СЕТ СН'!$G$12+СВЦЭМ!$D$10+'СЕТ СН'!$G$6-'СЕТ СН'!$G$22</f>
        <v>1542.76174102</v>
      </c>
      <c r="L64" s="36">
        <f>SUMIFS(СВЦЭМ!$C$33:$C$776,СВЦЭМ!$A$33:$A$776,$A64,СВЦЭМ!$B$33:$B$776,L$47)+'СЕТ СН'!$G$12+СВЦЭМ!$D$10+'СЕТ СН'!$G$6-'СЕТ СН'!$G$22</f>
        <v>1502.6017812099999</v>
      </c>
      <c r="M64" s="36">
        <f>SUMIFS(СВЦЭМ!$C$33:$C$776,СВЦЭМ!$A$33:$A$776,$A64,СВЦЭМ!$B$33:$B$776,M$47)+'СЕТ СН'!$G$12+СВЦЭМ!$D$10+'СЕТ СН'!$G$6-'СЕТ СН'!$G$22</f>
        <v>1435.8284375399999</v>
      </c>
      <c r="N64" s="36">
        <f>SUMIFS(СВЦЭМ!$C$33:$C$776,СВЦЭМ!$A$33:$A$776,$A64,СВЦЭМ!$B$33:$B$776,N$47)+'СЕТ СН'!$G$12+СВЦЭМ!$D$10+'СЕТ СН'!$G$6-'СЕТ СН'!$G$22</f>
        <v>1422.5276337599998</v>
      </c>
      <c r="O64" s="36">
        <f>SUMIFS(СВЦЭМ!$C$33:$C$776,СВЦЭМ!$A$33:$A$776,$A64,СВЦЭМ!$B$33:$B$776,O$47)+'СЕТ СН'!$G$12+СВЦЭМ!$D$10+'СЕТ СН'!$G$6-'СЕТ СН'!$G$22</f>
        <v>1426.6385606899998</v>
      </c>
      <c r="P64" s="36">
        <f>SUMIFS(СВЦЭМ!$C$33:$C$776,СВЦЭМ!$A$33:$A$776,$A64,СВЦЭМ!$B$33:$B$776,P$47)+'СЕТ СН'!$G$12+СВЦЭМ!$D$10+'СЕТ СН'!$G$6-'СЕТ СН'!$G$22</f>
        <v>1427.67098063</v>
      </c>
      <c r="Q64" s="36">
        <f>SUMIFS(СВЦЭМ!$C$33:$C$776,СВЦЭМ!$A$33:$A$776,$A64,СВЦЭМ!$B$33:$B$776,Q$47)+'СЕТ СН'!$G$12+СВЦЭМ!$D$10+'СЕТ СН'!$G$6-'СЕТ СН'!$G$22</f>
        <v>1427.47039668</v>
      </c>
      <c r="R64" s="36">
        <f>SUMIFS(СВЦЭМ!$C$33:$C$776,СВЦЭМ!$A$33:$A$776,$A64,СВЦЭМ!$B$33:$B$776,R$47)+'СЕТ СН'!$G$12+СВЦЭМ!$D$10+'СЕТ СН'!$G$6-'СЕТ СН'!$G$22</f>
        <v>1529.74571382</v>
      </c>
      <c r="S64" s="36">
        <f>SUMIFS(СВЦЭМ!$C$33:$C$776,СВЦЭМ!$A$33:$A$776,$A64,СВЦЭМ!$B$33:$B$776,S$47)+'СЕТ СН'!$G$12+СВЦЭМ!$D$10+'СЕТ СН'!$G$6-'СЕТ СН'!$G$22</f>
        <v>1501.6853753</v>
      </c>
      <c r="T64" s="36">
        <f>SUMIFS(СВЦЭМ!$C$33:$C$776,СВЦЭМ!$A$33:$A$776,$A64,СВЦЭМ!$B$33:$B$776,T$47)+'СЕТ СН'!$G$12+СВЦЭМ!$D$10+'СЕТ СН'!$G$6-'СЕТ СН'!$G$22</f>
        <v>1435.8127963900001</v>
      </c>
      <c r="U64" s="36">
        <f>SUMIFS(СВЦЭМ!$C$33:$C$776,СВЦЭМ!$A$33:$A$776,$A64,СВЦЭМ!$B$33:$B$776,U$47)+'СЕТ СН'!$G$12+СВЦЭМ!$D$10+'СЕТ СН'!$G$6-'СЕТ СН'!$G$22</f>
        <v>1385.88782393</v>
      </c>
      <c r="V64" s="36">
        <f>SUMIFS(СВЦЭМ!$C$33:$C$776,СВЦЭМ!$A$33:$A$776,$A64,СВЦЭМ!$B$33:$B$776,V$47)+'СЕТ СН'!$G$12+СВЦЭМ!$D$10+'СЕТ СН'!$G$6-'СЕТ СН'!$G$22</f>
        <v>1376.59319482</v>
      </c>
      <c r="W64" s="36">
        <f>SUMIFS(СВЦЭМ!$C$33:$C$776,СВЦЭМ!$A$33:$A$776,$A64,СВЦЭМ!$B$33:$B$776,W$47)+'СЕТ СН'!$G$12+СВЦЭМ!$D$10+'СЕТ СН'!$G$6-'СЕТ СН'!$G$22</f>
        <v>1408.82051811</v>
      </c>
      <c r="X64" s="36">
        <f>SUMIFS(СВЦЭМ!$C$33:$C$776,СВЦЭМ!$A$33:$A$776,$A64,СВЦЭМ!$B$33:$B$776,X$47)+'СЕТ СН'!$G$12+СВЦЭМ!$D$10+'СЕТ СН'!$G$6-'СЕТ СН'!$G$22</f>
        <v>1409.6609755700001</v>
      </c>
      <c r="Y64" s="36">
        <f>SUMIFS(СВЦЭМ!$C$33:$C$776,СВЦЭМ!$A$33:$A$776,$A64,СВЦЭМ!$B$33:$B$776,Y$47)+'СЕТ СН'!$G$12+СВЦЭМ!$D$10+'СЕТ СН'!$G$6-'СЕТ СН'!$G$22</f>
        <v>1428.6286410100001</v>
      </c>
    </row>
    <row r="65" spans="1:27" ht="15.75" x14ac:dyDescent="0.2">
      <c r="A65" s="35">
        <f t="shared" si="1"/>
        <v>44153</v>
      </c>
      <c r="B65" s="36">
        <f>SUMIFS(СВЦЭМ!$C$33:$C$776,СВЦЭМ!$A$33:$A$776,$A65,СВЦЭМ!$B$33:$B$776,B$47)+'СЕТ СН'!$G$12+СВЦЭМ!$D$10+'СЕТ СН'!$G$6-'СЕТ СН'!$G$22</f>
        <v>1488.1954284799999</v>
      </c>
      <c r="C65" s="36">
        <f>SUMIFS(СВЦЭМ!$C$33:$C$776,СВЦЭМ!$A$33:$A$776,$A65,СВЦЭМ!$B$33:$B$776,C$47)+'СЕТ СН'!$G$12+СВЦЭМ!$D$10+'СЕТ СН'!$G$6-'СЕТ СН'!$G$22</f>
        <v>1539.4475466700001</v>
      </c>
      <c r="D65" s="36">
        <f>SUMIFS(СВЦЭМ!$C$33:$C$776,СВЦЭМ!$A$33:$A$776,$A65,СВЦЭМ!$B$33:$B$776,D$47)+'СЕТ СН'!$G$12+СВЦЭМ!$D$10+'СЕТ СН'!$G$6-'СЕТ СН'!$G$22</f>
        <v>1580.0183918100001</v>
      </c>
      <c r="E65" s="36">
        <f>SUMIFS(СВЦЭМ!$C$33:$C$776,СВЦЭМ!$A$33:$A$776,$A65,СВЦЭМ!$B$33:$B$776,E$47)+'СЕТ СН'!$G$12+СВЦЭМ!$D$10+'СЕТ СН'!$G$6-'СЕТ СН'!$G$22</f>
        <v>1593.57976233</v>
      </c>
      <c r="F65" s="36">
        <f>SUMIFS(СВЦЭМ!$C$33:$C$776,СВЦЭМ!$A$33:$A$776,$A65,СВЦЭМ!$B$33:$B$776,F$47)+'СЕТ СН'!$G$12+СВЦЭМ!$D$10+'СЕТ СН'!$G$6-'СЕТ СН'!$G$22</f>
        <v>1589.67808853</v>
      </c>
      <c r="G65" s="36">
        <f>SUMIFS(СВЦЭМ!$C$33:$C$776,СВЦЭМ!$A$33:$A$776,$A65,СВЦЭМ!$B$33:$B$776,G$47)+'СЕТ СН'!$G$12+СВЦЭМ!$D$10+'СЕТ СН'!$G$6-'СЕТ СН'!$G$22</f>
        <v>1571.15400671</v>
      </c>
      <c r="H65" s="36">
        <f>SUMIFS(СВЦЭМ!$C$33:$C$776,СВЦЭМ!$A$33:$A$776,$A65,СВЦЭМ!$B$33:$B$776,H$47)+'СЕТ СН'!$G$12+СВЦЭМ!$D$10+'СЕТ СН'!$G$6-'СЕТ СН'!$G$22</f>
        <v>1571.02918013</v>
      </c>
      <c r="I65" s="36">
        <f>SUMIFS(СВЦЭМ!$C$33:$C$776,СВЦЭМ!$A$33:$A$776,$A65,СВЦЭМ!$B$33:$B$776,I$47)+'СЕТ СН'!$G$12+СВЦЭМ!$D$10+'СЕТ СН'!$G$6-'СЕТ СН'!$G$22</f>
        <v>1551.7744562600001</v>
      </c>
      <c r="J65" s="36">
        <f>SUMIFS(СВЦЭМ!$C$33:$C$776,СВЦЭМ!$A$33:$A$776,$A65,СВЦЭМ!$B$33:$B$776,J$47)+'СЕТ СН'!$G$12+СВЦЭМ!$D$10+'СЕТ СН'!$G$6-'СЕТ СН'!$G$22</f>
        <v>1525.95642763</v>
      </c>
      <c r="K65" s="36">
        <f>SUMIFS(СВЦЭМ!$C$33:$C$776,СВЦЭМ!$A$33:$A$776,$A65,СВЦЭМ!$B$33:$B$776,K$47)+'СЕТ СН'!$G$12+СВЦЭМ!$D$10+'СЕТ СН'!$G$6-'СЕТ СН'!$G$22</f>
        <v>1515.1369642099999</v>
      </c>
      <c r="L65" s="36">
        <f>SUMIFS(СВЦЭМ!$C$33:$C$776,СВЦЭМ!$A$33:$A$776,$A65,СВЦЭМ!$B$33:$B$776,L$47)+'СЕТ СН'!$G$12+СВЦЭМ!$D$10+'СЕТ СН'!$G$6-'СЕТ СН'!$G$22</f>
        <v>1484.6185912199999</v>
      </c>
      <c r="M65" s="36">
        <f>SUMIFS(СВЦЭМ!$C$33:$C$776,СВЦЭМ!$A$33:$A$776,$A65,СВЦЭМ!$B$33:$B$776,M$47)+'СЕТ СН'!$G$12+СВЦЭМ!$D$10+'СЕТ СН'!$G$6-'СЕТ СН'!$G$22</f>
        <v>1456.8142639100001</v>
      </c>
      <c r="N65" s="36">
        <f>SUMIFS(СВЦЭМ!$C$33:$C$776,СВЦЭМ!$A$33:$A$776,$A65,СВЦЭМ!$B$33:$B$776,N$47)+'СЕТ СН'!$G$12+СВЦЭМ!$D$10+'СЕТ СН'!$G$6-'СЕТ СН'!$G$22</f>
        <v>1443.8999198900001</v>
      </c>
      <c r="O65" s="36">
        <f>SUMIFS(СВЦЭМ!$C$33:$C$776,СВЦЭМ!$A$33:$A$776,$A65,СВЦЭМ!$B$33:$B$776,O$47)+'СЕТ СН'!$G$12+СВЦЭМ!$D$10+'СЕТ СН'!$G$6-'СЕТ СН'!$G$22</f>
        <v>1442.7507642400001</v>
      </c>
      <c r="P65" s="36">
        <f>SUMIFS(СВЦЭМ!$C$33:$C$776,СВЦЭМ!$A$33:$A$776,$A65,СВЦЭМ!$B$33:$B$776,P$47)+'СЕТ СН'!$G$12+СВЦЭМ!$D$10+'СЕТ СН'!$G$6-'СЕТ СН'!$G$22</f>
        <v>1447.7666255199999</v>
      </c>
      <c r="Q65" s="36">
        <f>SUMIFS(СВЦЭМ!$C$33:$C$776,СВЦЭМ!$A$33:$A$776,$A65,СВЦЭМ!$B$33:$B$776,Q$47)+'СЕТ СН'!$G$12+СВЦЭМ!$D$10+'СЕТ СН'!$G$6-'СЕТ СН'!$G$22</f>
        <v>1446.63617161</v>
      </c>
      <c r="R65" s="36">
        <f>SUMIFS(СВЦЭМ!$C$33:$C$776,СВЦЭМ!$A$33:$A$776,$A65,СВЦЭМ!$B$33:$B$776,R$47)+'СЕТ СН'!$G$12+СВЦЭМ!$D$10+'СЕТ СН'!$G$6-'СЕТ СН'!$G$22</f>
        <v>1440.4217259299999</v>
      </c>
      <c r="S65" s="36">
        <f>SUMIFS(СВЦЭМ!$C$33:$C$776,СВЦЭМ!$A$33:$A$776,$A65,СВЦЭМ!$B$33:$B$776,S$47)+'СЕТ СН'!$G$12+СВЦЭМ!$D$10+'СЕТ СН'!$G$6-'СЕТ СН'!$G$22</f>
        <v>1455.6862670400001</v>
      </c>
      <c r="T65" s="36">
        <f>SUMIFS(СВЦЭМ!$C$33:$C$776,СВЦЭМ!$A$33:$A$776,$A65,СВЦЭМ!$B$33:$B$776,T$47)+'СЕТ СН'!$G$12+СВЦЭМ!$D$10+'СЕТ СН'!$G$6-'СЕТ СН'!$G$22</f>
        <v>1478.29668373</v>
      </c>
      <c r="U65" s="36">
        <f>SUMIFS(СВЦЭМ!$C$33:$C$776,СВЦЭМ!$A$33:$A$776,$A65,СВЦЭМ!$B$33:$B$776,U$47)+'СЕТ СН'!$G$12+СВЦЭМ!$D$10+'СЕТ СН'!$G$6-'СЕТ СН'!$G$22</f>
        <v>1476.8201002800001</v>
      </c>
      <c r="V65" s="36">
        <f>SUMIFS(СВЦЭМ!$C$33:$C$776,СВЦЭМ!$A$33:$A$776,$A65,СВЦЭМ!$B$33:$B$776,V$47)+'СЕТ СН'!$G$12+СВЦЭМ!$D$10+'СЕТ СН'!$G$6-'СЕТ СН'!$G$22</f>
        <v>1467.5090589000001</v>
      </c>
      <c r="W65" s="36">
        <f>SUMIFS(СВЦЭМ!$C$33:$C$776,СВЦЭМ!$A$33:$A$776,$A65,СВЦЭМ!$B$33:$B$776,W$47)+'СЕТ СН'!$G$12+СВЦЭМ!$D$10+'СЕТ СН'!$G$6-'СЕТ СН'!$G$22</f>
        <v>1459.04112308</v>
      </c>
      <c r="X65" s="36">
        <f>SUMIFS(СВЦЭМ!$C$33:$C$776,СВЦЭМ!$A$33:$A$776,$A65,СВЦЭМ!$B$33:$B$776,X$47)+'СЕТ СН'!$G$12+СВЦЭМ!$D$10+'СЕТ СН'!$G$6-'СЕТ СН'!$G$22</f>
        <v>1450.3331969800001</v>
      </c>
      <c r="Y65" s="36">
        <f>SUMIFS(СВЦЭМ!$C$33:$C$776,СВЦЭМ!$A$33:$A$776,$A65,СВЦЭМ!$B$33:$B$776,Y$47)+'СЕТ СН'!$G$12+СВЦЭМ!$D$10+'СЕТ СН'!$G$6-'СЕТ СН'!$G$22</f>
        <v>1455.63914568</v>
      </c>
    </row>
    <row r="66" spans="1:27" ht="15.75" x14ac:dyDescent="0.2">
      <c r="A66" s="35">
        <f t="shared" si="1"/>
        <v>44154</v>
      </c>
      <c r="B66" s="36">
        <f>SUMIFS(СВЦЭМ!$C$33:$C$776,СВЦЭМ!$A$33:$A$776,$A66,СВЦЭМ!$B$33:$B$776,B$47)+'СЕТ СН'!$G$12+СВЦЭМ!$D$10+'СЕТ СН'!$G$6-'СЕТ СН'!$G$22</f>
        <v>1524.39526602</v>
      </c>
      <c r="C66" s="36">
        <f>SUMIFS(СВЦЭМ!$C$33:$C$776,СВЦЭМ!$A$33:$A$776,$A66,СВЦЭМ!$B$33:$B$776,C$47)+'СЕТ СН'!$G$12+СВЦЭМ!$D$10+'СЕТ СН'!$G$6-'СЕТ СН'!$G$22</f>
        <v>1587.1352401300001</v>
      </c>
      <c r="D66" s="36">
        <f>SUMIFS(СВЦЭМ!$C$33:$C$776,СВЦЭМ!$A$33:$A$776,$A66,СВЦЭМ!$B$33:$B$776,D$47)+'СЕТ СН'!$G$12+СВЦЭМ!$D$10+'СЕТ СН'!$G$6-'СЕТ СН'!$G$22</f>
        <v>1617.45857585</v>
      </c>
      <c r="E66" s="36">
        <f>SUMIFS(СВЦЭМ!$C$33:$C$776,СВЦЭМ!$A$33:$A$776,$A66,СВЦЭМ!$B$33:$B$776,E$47)+'СЕТ СН'!$G$12+СВЦЭМ!$D$10+'СЕТ СН'!$G$6-'СЕТ СН'!$G$22</f>
        <v>1620.2916787899999</v>
      </c>
      <c r="F66" s="36">
        <f>SUMIFS(СВЦЭМ!$C$33:$C$776,СВЦЭМ!$A$33:$A$776,$A66,СВЦЭМ!$B$33:$B$776,F$47)+'СЕТ СН'!$G$12+СВЦЭМ!$D$10+'СЕТ СН'!$G$6-'СЕТ СН'!$G$22</f>
        <v>1618.0525742700002</v>
      </c>
      <c r="G66" s="36">
        <f>SUMIFS(СВЦЭМ!$C$33:$C$776,СВЦЭМ!$A$33:$A$776,$A66,СВЦЭМ!$B$33:$B$776,G$47)+'СЕТ СН'!$G$12+СВЦЭМ!$D$10+'СЕТ СН'!$G$6-'СЕТ СН'!$G$22</f>
        <v>1619.12225283</v>
      </c>
      <c r="H66" s="36">
        <f>SUMIFS(СВЦЭМ!$C$33:$C$776,СВЦЭМ!$A$33:$A$776,$A66,СВЦЭМ!$B$33:$B$776,H$47)+'СЕТ СН'!$G$12+СВЦЭМ!$D$10+'СЕТ СН'!$G$6-'СЕТ СН'!$G$22</f>
        <v>1597.1287386499998</v>
      </c>
      <c r="I66" s="36">
        <f>SUMIFS(СВЦЭМ!$C$33:$C$776,СВЦЭМ!$A$33:$A$776,$A66,СВЦЭМ!$B$33:$B$776,I$47)+'СЕТ СН'!$G$12+СВЦЭМ!$D$10+'СЕТ СН'!$G$6-'СЕТ СН'!$G$22</f>
        <v>1552.0484193100001</v>
      </c>
      <c r="J66" s="36">
        <f>SUMIFS(СВЦЭМ!$C$33:$C$776,СВЦЭМ!$A$33:$A$776,$A66,СВЦЭМ!$B$33:$B$776,J$47)+'СЕТ СН'!$G$12+СВЦЭМ!$D$10+'СЕТ СН'!$G$6-'СЕТ СН'!$G$22</f>
        <v>1524.40354991</v>
      </c>
      <c r="K66" s="36">
        <f>SUMIFS(СВЦЭМ!$C$33:$C$776,СВЦЭМ!$A$33:$A$776,$A66,СВЦЭМ!$B$33:$B$776,K$47)+'СЕТ СН'!$G$12+СВЦЭМ!$D$10+'СЕТ СН'!$G$6-'СЕТ СН'!$G$22</f>
        <v>1518.4585408799999</v>
      </c>
      <c r="L66" s="36">
        <f>SUMIFS(СВЦЭМ!$C$33:$C$776,СВЦЭМ!$A$33:$A$776,$A66,СВЦЭМ!$B$33:$B$776,L$47)+'СЕТ СН'!$G$12+СВЦЭМ!$D$10+'СЕТ СН'!$G$6-'СЕТ СН'!$G$22</f>
        <v>1486.60203424</v>
      </c>
      <c r="M66" s="36">
        <f>SUMIFS(СВЦЭМ!$C$33:$C$776,СВЦЭМ!$A$33:$A$776,$A66,СВЦЭМ!$B$33:$B$776,M$47)+'СЕТ СН'!$G$12+СВЦЭМ!$D$10+'СЕТ СН'!$G$6-'СЕТ СН'!$G$22</f>
        <v>1459.04522294</v>
      </c>
      <c r="N66" s="36">
        <f>SUMIFS(СВЦЭМ!$C$33:$C$776,СВЦЭМ!$A$33:$A$776,$A66,СВЦЭМ!$B$33:$B$776,N$47)+'СЕТ СН'!$G$12+СВЦЭМ!$D$10+'СЕТ СН'!$G$6-'СЕТ СН'!$G$22</f>
        <v>1444.12643215</v>
      </c>
      <c r="O66" s="36">
        <f>SUMIFS(СВЦЭМ!$C$33:$C$776,СВЦЭМ!$A$33:$A$776,$A66,СВЦЭМ!$B$33:$B$776,O$47)+'СЕТ СН'!$G$12+СВЦЭМ!$D$10+'СЕТ СН'!$G$6-'СЕТ СН'!$G$22</f>
        <v>1450.0732417499999</v>
      </c>
      <c r="P66" s="36">
        <f>SUMIFS(СВЦЭМ!$C$33:$C$776,СВЦЭМ!$A$33:$A$776,$A66,СВЦЭМ!$B$33:$B$776,P$47)+'СЕТ СН'!$G$12+СВЦЭМ!$D$10+'СЕТ СН'!$G$6-'СЕТ СН'!$G$22</f>
        <v>1459.63232133</v>
      </c>
      <c r="Q66" s="36">
        <f>SUMIFS(СВЦЭМ!$C$33:$C$776,СВЦЭМ!$A$33:$A$776,$A66,СВЦЭМ!$B$33:$B$776,Q$47)+'СЕТ СН'!$G$12+СВЦЭМ!$D$10+'СЕТ СН'!$G$6-'СЕТ СН'!$G$22</f>
        <v>1460.56035064</v>
      </c>
      <c r="R66" s="36">
        <f>SUMIFS(СВЦЭМ!$C$33:$C$776,СВЦЭМ!$A$33:$A$776,$A66,СВЦЭМ!$B$33:$B$776,R$47)+'СЕТ СН'!$G$12+СВЦЭМ!$D$10+'СЕТ СН'!$G$6-'СЕТ СН'!$G$22</f>
        <v>1455.50368497</v>
      </c>
      <c r="S66" s="36">
        <f>SUMIFS(СВЦЭМ!$C$33:$C$776,СВЦЭМ!$A$33:$A$776,$A66,СВЦЭМ!$B$33:$B$776,S$47)+'СЕТ СН'!$G$12+СВЦЭМ!$D$10+'СЕТ СН'!$G$6-'СЕТ СН'!$G$22</f>
        <v>1456.8506226</v>
      </c>
      <c r="T66" s="36">
        <f>SUMIFS(СВЦЭМ!$C$33:$C$776,СВЦЭМ!$A$33:$A$776,$A66,СВЦЭМ!$B$33:$B$776,T$47)+'СЕТ СН'!$G$12+СВЦЭМ!$D$10+'СЕТ СН'!$G$6-'СЕТ СН'!$G$22</f>
        <v>1473.1875543000001</v>
      </c>
      <c r="U66" s="36">
        <f>SUMIFS(СВЦЭМ!$C$33:$C$776,СВЦЭМ!$A$33:$A$776,$A66,СВЦЭМ!$B$33:$B$776,U$47)+'СЕТ СН'!$G$12+СВЦЭМ!$D$10+'СЕТ СН'!$G$6-'СЕТ СН'!$G$22</f>
        <v>1468.42859899</v>
      </c>
      <c r="V66" s="36">
        <f>SUMIFS(СВЦЭМ!$C$33:$C$776,СВЦЭМ!$A$33:$A$776,$A66,СВЦЭМ!$B$33:$B$776,V$47)+'СЕТ СН'!$G$12+СВЦЭМ!$D$10+'СЕТ СН'!$G$6-'СЕТ СН'!$G$22</f>
        <v>1453.3493319300001</v>
      </c>
      <c r="W66" s="36">
        <f>SUMIFS(СВЦЭМ!$C$33:$C$776,СВЦЭМ!$A$33:$A$776,$A66,СВЦЭМ!$B$33:$B$776,W$47)+'СЕТ СН'!$G$12+СВЦЭМ!$D$10+'СЕТ СН'!$G$6-'СЕТ СН'!$G$22</f>
        <v>1443.4069392399999</v>
      </c>
      <c r="X66" s="36">
        <f>SUMIFS(СВЦЭМ!$C$33:$C$776,СВЦЭМ!$A$33:$A$776,$A66,СВЦЭМ!$B$33:$B$776,X$47)+'СЕТ СН'!$G$12+СВЦЭМ!$D$10+'СЕТ СН'!$G$6-'СЕТ СН'!$G$22</f>
        <v>1435.4360462</v>
      </c>
      <c r="Y66" s="36">
        <f>SUMIFS(СВЦЭМ!$C$33:$C$776,СВЦЭМ!$A$33:$A$776,$A66,СВЦЭМ!$B$33:$B$776,Y$47)+'СЕТ СН'!$G$12+СВЦЭМ!$D$10+'СЕТ СН'!$G$6-'СЕТ СН'!$G$22</f>
        <v>1432.90522713</v>
      </c>
    </row>
    <row r="67" spans="1:27" ht="15.75" x14ac:dyDescent="0.2">
      <c r="A67" s="35">
        <f t="shared" si="1"/>
        <v>44155</v>
      </c>
      <c r="B67" s="36">
        <f>SUMIFS(СВЦЭМ!$C$33:$C$776,СВЦЭМ!$A$33:$A$776,$A67,СВЦЭМ!$B$33:$B$776,B$47)+'СЕТ СН'!$G$12+СВЦЭМ!$D$10+'СЕТ СН'!$G$6-'СЕТ СН'!$G$22</f>
        <v>1505.00612202</v>
      </c>
      <c r="C67" s="36">
        <f>SUMIFS(СВЦЭМ!$C$33:$C$776,СВЦЭМ!$A$33:$A$776,$A67,СВЦЭМ!$B$33:$B$776,C$47)+'СЕТ СН'!$G$12+СВЦЭМ!$D$10+'СЕТ СН'!$G$6-'СЕТ СН'!$G$22</f>
        <v>1591.7060078499999</v>
      </c>
      <c r="D67" s="36">
        <f>SUMIFS(СВЦЭМ!$C$33:$C$776,СВЦЭМ!$A$33:$A$776,$A67,СВЦЭМ!$B$33:$B$776,D$47)+'СЕТ СН'!$G$12+СВЦЭМ!$D$10+'СЕТ СН'!$G$6-'СЕТ СН'!$G$22</f>
        <v>1638.8917542700001</v>
      </c>
      <c r="E67" s="36">
        <f>SUMIFS(СВЦЭМ!$C$33:$C$776,СВЦЭМ!$A$33:$A$776,$A67,СВЦЭМ!$B$33:$B$776,E$47)+'СЕТ СН'!$G$12+СВЦЭМ!$D$10+'СЕТ СН'!$G$6-'СЕТ СН'!$G$22</f>
        <v>1650.7386183799999</v>
      </c>
      <c r="F67" s="36">
        <f>SUMIFS(СВЦЭМ!$C$33:$C$776,СВЦЭМ!$A$33:$A$776,$A67,СВЦЭМ!$B$33:$B$776,F$47)+'СЕТ СН'!$G$12+СВЦЭМ!$D$10+'СЕТ СН'!$G$6-'СЕТ СН'!$G$22</f>
        <v>1646.1883909200001</v>
      </c>
      <c r="G67" s="36">
        <f>SUMIFS(СВЦЭМ!$C$33:$C$776,СВЦЭМ!$A$33:$A$776,$A67,СВЦЭМ!$B$33:$B$776,G$47)+'СЕТ СН'!$G$12+СВЦЭМ!$D$10+'СЕТ СН'!$G$6-'СЕТ СН'!$G$22</f>
        <v>1629.5556992500001</v>
      </c>
      <c r="H67" s="36">
        <f>SUMIFS(СВЦЭМ!$C$33:$C$776,СВЦЭМ!$A$33:$A$776,$A67,СВЦЭМ!$B$33:$B$776,H$47)+'СЕТ СН'!$G$12+СВЦЭМ!$D$10+'СЕТ СН'!$G$6-'СЕТ СН'!$G$22</f>
        <v>1584.6810905500001</v>
      </c>
      <c r="I67" s="36">
        <f>SUMIFS(СВЦЭМ!$C$33:$C$776,СВЦЭМ!$A$33:$A$776,$A67,СВЦЭМ!$B$33:$B$776,I$47)+'СЕТ СН'!$G$12+СВЦЭМ!$D$10+'СЕТ СН'!$G$6-'СЕТ СН'!$G$22</f>
        <v>1541.3233621899999</v>
      </c>
      <c r="J67" s="36">
        <f>SUMIFS(СВЦЭМ!$C$33:$C$776,СВЦЭМ!$A$33:$A$776,$A67,СВЦЭМ!$B$33:$B$776,J$47)+'СЕТ СН'!$G$12+СВЦЭМ!$D$10+'СЕТ СН'!$G$6-'СЕТ СН'!$G$22</f>
        <v>1523.9763469300001</v>
      </c>
      <c r="K67" s="36">
        <f>SUMIFS(СВЦЭМ!$C$33:$C$776,СВЦЭМ!$A$33:$A$776,$A67,СВЦЭМ!$B$33:$B$776,K$47)+'СЕТ СН'!$G$12+СВЦЭМ!$D$10+'СЕТ СН'!$G$6-'СЕТ СН'!$G$22</f>
        <v>1519.3709898</v>
      </c>
      <c r="L67" s="36">
        <f>SUMIFS(СВЦЭМ!$C$33:$C$776,СВЦЭМ!$A$33:$A$776,$A67,СВЦЭМ!$B$33:$B$776,L$47)+'СЕТ СН'!$G$12+СВЦЭМ!$D$10+'СЕТ СН'!$G$6-'СЕТ СН'!$G$22</f>
        <v>1497.3396023800001</v>
      </c>
      <c r="M67" s="36">
        <f>SUMIFS(СВЦЭМ!$C$33:$C$776,СВЦЭМ!$A$33:$A$776,$A67,СВЦЭМ!$B$33:$B$776,M$47)+'СЕТ СН'!$G$12+СВЦЭМ!$D$10+'СЕТ СН'!$G$6-'СЕТ СН'!$G$22</f>
        <v>1446.99461939</v>
      </c>
      <c r="N67" s="36">
        <f>SUMIFS(СВЦЭМ!$C$33:$C$776,СВЦЭМ!$A$33:$A$776,$A67,СВЦЭМ!$B$33:$B$776,N$47)+'СЕТ СН'!$G$12+СВЦЭМ!$D$10+'СЕТ СН'!$G$6-'СЕТ СН'!$G$22</f>
        <v>1434.3124254499999</v>
      </c>
      <c r="O67" s="36">
        <f>SUMIFS(СВЦЭМ!$C$33:$C$776,СВЦЭМ!$A$33:$A$776,$A67,СВЦЭМ!$B$33:$B$776,O$47)+'СЕТ СН'!$G$12+СВЦЭМ!$D$10+'СЕТ СН'!$G$6-'СЕТ СН'!$G$22</f>
        <v>1438.4267061800001</v>
      </c>
      <c r="P67" s="36">
        <f>SUMIFS(СВЦЭМ!$C$33:$C$776,СВЦЭМ!$A$33:$A$776,$A67,СВЦЭМ!$B$33:$B$776,P$47)+'СЕТ СН'!$G$12+СВЦЭМ!$D$10+'СЕТ СН'!$G$6-'СЕТ СН'!$G$22</f>
        <v>1448.6892052799999</v>
      </c>
      <c r="Q67" s="36">
        <f>SUMIFS(СВЦЭМ!$C$33:$C$776,СВЦЭМ!$A$33:$A$776,$A67,СВЦЭМ!$B$33:$B$776,Q$47)+'СЕТ СН'!$G$12+СВЦЭМ!$D$10+'СЕТ СН'!$G$6-'СЕТ СН'!$G$22</f>
        <v>1447.9229598500001</v>
      </c>
      <c r="R67" s="36">
        <f>SUMIFS(СВЦЭМ!$C$33:$C$776,СВЦЭМ!$A$33:$A$776,$A67,СВЦЭМ!$B$33:$B$776,R$47)+'СЕТ СН'!$G$12+СВЦЭМ!$D$10+'СЕТ СН'!$G$6-'СЕТ СН'!$G$22</f>
        <v>1441.9277236600001</v>
      </c>
      <c r="S67" s="36">
        <f>SUMIFS(СВЦЭМ!$C$33:$C$776,СВЦЭМ!$A$33:$A$776,$A67,СВЦЭМ!$B$33:$B$776,S$47)+'СЕТ СН'!$G$12+СВЦЭМ!$D$10+'СЕТ СН'!$G$6-'СЕТ СН'!$G$22</f>
        <v>1411.61864068</v>
      </c>
      <c r="T67" s="36">
        <f>SUMIFS(СВЦЭМ!$C$33:$C$776,СВЦЭМ!$A$33:$A$776,$A67,СВЦЭМ!$B$33:$B$776,T$47)+'СЕТ СН'!$G$12+СВЦЭМ!$D$10+'СЕТ СН'!$G$6-'СЕТ СН'!$G$22</f>
        <v>1398.4189072899999</v>
      </c>
      <c r="U67" s="36">
        <f>SUMIFS(СВЦЭМ!$C$33:$C$776,СВЦЭМ!$A$33:$A$776,$A67,СВЦЭМ!$B$33:$B$776,U$47)+'СЕТ СН'!$G$12+СВЦЭМ!$D$10+'СЕТ СН'!$G$6-'СЕТ СН'!$G$22</f>
        <v>1403.1237428099998</v>
      </c>
      <c r="V67" s="36">
        <f>SUMIFS(СВЦЭМ!$C$33:$C$776,СВЦЭМ!$A$33:$A$776,$A67,СВЦЭМ!$B$33:$B$776,V$47)+'СЕТ СН'!$G$12+СВЦЭМ!$D$10+'СЕТ СН'!$G$6-'СЕТ СН'!$G$22</f>
        <v>1410.9986659900001</v>
      </c>
      <c r="W67" s="36">
        <f>SUMIFS(СВЦЭМ!$C$33:$C$776,СВЦЭМ!$A$33:$A$776,$A67,СВЦЭМ!$B$33:$B$776,W$47)+'СЕТ СН'!$G$12+СВЦЭМ!$D$10+'СЕТ СН'!$G$6-'СЕТ СН'!$G$22</f>
        <v>1421.84447576</v>
      </c>
      <c r="X67" s="36">
        <f>SUMIFS(СВЦЭМ!$C$33:$C$776,СВЦЭМ!$A$33:$A$776,$A67,СВЦЭМ!$B$33:$B$776,X$47)+'СЕТ СН'!$G$12+СВЦЭМ!$D$10+'СЕТ СН'!$G$6-'СЕТ СН'!$G$22</f>
        <v>1422.1013176199999</v>
      </c>
      <c r="Y67" s="36">
        <f>SUMIFS(СВЦЭМ!$C$33:$C$776,СВЦЭМ!$A$33:$A$776,$A67,СВЦЭМ!$B$33:$B$776,Y$47)+'СЕТ СН'!$G$12+СВЦЭМ!$D$10+'СЕТ СН'!$G$6-'СЕТ СН'!$G$22</f>
        <v>1437.81142148</v>
      </c>
    </row>
    <row r="68" spans="1:27" ht="15.75" x14ac:dyDescent="0.2">
      <c r="A68" s="35">
        <f t="shared" si="1"/>
        <v>44156</v>
      </c>
      <c r="B68" s="36">
        <f>SUMIFS(СВЦЭМ!$C$33:$C$776,СВЦЭМ!$A$33:$A$776,$A68,СВЦЭМ!$B$33:$B$776,B$47)+'СЕТ СН'!$G$12+СВЦЭМ!$D$10+'СЕТ СН'!$G$6-'СЕТ СН'!$G$22</f>
        <v>1521.62016816</v>
      </c>
      <c r="C68" s="36">
        <f>SUMIFS(СВЦЭМ!$C$33:$C$776,СВЦЭМ!$A$33:$A$776,$A68,СВЦЭМ!$B$33:$B$776,C$47)+'СЕТ СН'!$G$12+СВЦЭМ!$D$10+'СЕТ СН'!$G$6-'СЕТ СН'!$G$22</f>
        <v>1570.41386865</v>
      </c>
      <c r="D68" s="36">
        <f>SUMIFS(СВЦЭМ!$C$33:$C$776,СВЦЭМ!$A$33:$A$776,$A68,СВЦЭМ!$B$33:$B$776,D$47)+'СЕТ СН'!$G$12+СВЦЭМ!$D$10+'СЕТ СН'!$G$6-'СЕТ СН'!$G$22</f>
        <v>1624.2498106200001</v>
      </c>
      <c r="E68" s="36">
        <f>SUMIFS(СВЦЭМ!$C$33:$C$776,СВЦЭМ!$A$33:$A$776,$A68,СВЦЭМ!$B$33:$B$776,E$47)+'СЕТ СН'!$G$12+СВЦЭМ!$D$10+'СЕТ СН'!$G$6-'СЕТ СН'!$G$22</f>
        <v>1627.4793060100001</v>
      </c>
      <c r="F68" s="36">
        <f>SUMIFS(СВЦЭМ!$C$33:$C$776,СВЦЭМ!$A$33:$A$776,$A68,СВЦЭМ!$B$33:$B$776,F$47)+'СЕТ СН'!$G$12+СВЦЭМ!$D$10+'СЕТ СН'!$G$6-'СЕТ СН'!$G$22</f>
        <v>1624.9166623000001</v>
      </c>
      <c r="G68" s="36">
        <f>SUMIFS(СВЦЭМ!$C$33:$C$776,СВЦЭМ!$A$33:$A$776,$A68,СВЦЭМ!$B$33:$B$776,G$47)+'СЕТ СН'!$G$12+СВЦЭМ!$D$10+'СЕТ СН'!$G$6-'СЕТ СН'!$G$22</f>
        <v>1610.4044187700001</v>
      </c>
      <c r="H68" s="36">
        <f>SUMIFS(СВЦЭМ!$C$33:$C$776,СВЦЭМ!$A$33:$A$776,$A68,СВЦЭМ!$B$33:$B$776,H$47)+'СЕТ СН'!$G$12+СВЦЭМ!$D$10+'СЕТ СН'!$G$6-'СЕТ СН'!$G$22</f>
        <v>1594.6061431099999</v>
      </c>
      <c r="I68" s="36">
        <f>SUMIFS(СВЦЭМ!$C$33:$C$776,СВЦЭМ!$A$33:$A$776,$A68,СВЦЭМ!$B$33:$B$776,I$47)+'СЕТ СН'!$G$12+СВЦЭМ!$D$10+'СЕТ СН'!$G$6-'СЕТ СН'!$G$22</f>
        <v>1562.92491881</v>
      </c>
      <c r="J68" s="36">
        <f>SUMIFS(СВЦЭМ!$C$33:$C$776,СВЦЭМ!$A$33:$A$776,$A68,СВЦЭМ!$B$33:$B$776,J$47)+'СЕТ СН'!$G$12+СВЦЭМ!$D$10+'СЕТ СН'!$G$6-'СЕТ СН'!$G$22</f>
        <v>1528.20901471</v>
      </c>
      <c r="K68" s="36">
        <f>SUMIFS(СВЦЭМ!$C$33:$C$776,СВЦЭМ!$A$33:$A$776,$A68,СВЦЭМ!$B$33:$B$776,K$47)+'СЕТ СН'!$G$12+СВЦЭМ!$D$10+'СЕТ СН'!$G$6-'СЕТ СН'!$G$22</f>
        <v>1499.6539516399998</v>
      </c>
      <c r="L68" s="36">
        <f>SUMIFS(СВЦЭМ!$C$33:$C$776,СВЦЭМ!$A$33:$A$776,$A68,СВЦЭМ!$B$33:$B$776,L$47)+'СЕТ СН'!$G$12+СВЦЭМ!$D$10+'СЕТ СН'!$G$6-'СЕТ СН'!$G$22</f>
        <v>1453.3895483699998</v>
      </c>
      <c r="M68" s="36">
        <f>SUMIFS(СВЦЭМ!$C$33:$C$776,СВЦЭМ!$A$33:$A$776,$A68,СВЦЭМ!$B$33:$B$776,M$47)+'СЕТ СН'!$G$12+СВЦЭМ!$D$10+'СЕТ СН'!$G$6-'СЕТ СН'!$G$22</f>
        <v>1411.8053120099999</v>
      </c>
      <c r="N68" s="36">
        <f>SUMIFS(СВЦЭМ!$C$33:$C$776,СВЦЭМ!$A$33:$A$776,$A68,СВЦЭМ!$B$33:$B$776,N$47)+'СЕТ СН'!$G$12+СВЦЭМ!$D$10+'СЕТ СН'!$G$6-'СЕТ СН'!$G$22</f>
        <v>1402.2980995299999</v>
      </c>
      <c r="O68" s="36">
        <f>SUMIFS(СВЦЭМ!$C$33:$C$776,СВЦЭМ!$A$33:$A$776,$A68,СВЦЭМ!$B$33:$B$776,O$47)+'СЕТ СН'!$G$12+СВЦЭМ!$D$10+'СЕТ СН'!$G$6-'СЕТ СН'!$G$22</f>
        <v>1407.6136553900001</v>
      </c>
      <c r="P68" s="36">
        <f>SUMIFS(СВЦЭМ!$C$33:$C$776,СВЦЭМ!$A$33:$A$776,$A68,СВЦЭМ!$B$33:$B$776,P$47)+'СЕТ СН'!$G$12+СВЦЭМ!$D$10+'СЕТ СН'!$G$6-'СЕТ СН'!$G$22</f>
        <v>1421.20259373</v>
      </c>
      <c r="Q68" s="36">
        <f>SUMIFS(СВЦЭМ!$C$33:$C$776,СВЦЭМ!$A$33:$A$776,$A68,СВЦЭМ!$B$33:$B$776,Q$47)+'СЕТ СН'!$G$12+СВЦЭМ!$D$10+'СЕТ СН'!$G$6-'СЕТ СН'!$G$22</f>
        <v>1408.0081010700001</v>
      </c>
      <c r="R68" s="36">
        <f>SUMIFS(СВЦЭМ!$C$33:$C$776,СВЦЭМ!$A$33:$A$776,$A68,СВЦЭМ!$B$33:$B$776,R$47)+'СЕТ СН'!$G$12+СВЦЭМ!$D$10+'СЕТ СН'!$G$6-'СЕТ СН'!$G$22</f>
        <v>1399.5931108899999</v>
      </c>
      <c r="S68" s="36">
        <f>SUMIFS(СВЦЭМ!$C$33:$C$776,СВЦЭМ!$A$33:$A$776,$A68,СВЦЭМ!$B$33:$B$776,S$47)+'СЕТ СН'!$G$12+СВЦЭМ!$D$10+'СЕТ СН'!$G$6-'СЕТ СН'!$G$22</f>
        <v>1374.5230882199999</v>
      </c>
      <c r="T68" s="36">
        <f>SUMIFS(СВЦЭМ!$C$33:$C$776,СВЦЭМ!$A$33:$A$776,$A68,СВЦЭМ!$B$33:$B$776,T$47)+'СЕТ СН'!$G$12+СВЦЭМ!$D$10+'СЕТ СН'!$G$6-'СЕТ СН'!$G$22</f>
        <v>1374.2377139499999</v>
      </c>
      <c r="U68" s="36">
        <f>SUMIFS(СВЦЭМ!$C$33:$C$776,СВЦЭМ!$A$33:$A$776,$A68,СВЦЭМ!$B$33:$B$776,U$47)+'СЕТ СН'!$G$12+СВЦЭМ!$D$10+'СЕТ СН'!$G$6-'СЕТ СН'!$G$22</f>
        <v>1372.84107849</v>
      </c>
      <c r="V68" s="36">
        <f>SUMIFS(СВЦЭМ!$C$33:$C$776,СВЦЭМ!$A$33:$A$776,$A68,СВЦЭМ!$B$33:$B$776,V$47)+'СЕТ СН'!$G$12+СВЦЭМ!$D$10+'СЕТ СН'!$G$6-'СЕТ СН'!$G$22</f>
        <v>1379.98799338</v>
      </c>
      <c r="W68" s="36">
        <f>SUMIFS(СВЦЭМ!$C$33:$C$776,СВЦЭМ!$A$33:$A$776,$A68,СВЦЭМ!$B$33:$B$776,W$47)+'СЕТ СН'!$G$12+СВЦЭМ!$D$10+'СЕТ СН'!$G$6-'СЕТ СН'!$G$22</f>
        <v>1394.4517999700001</v>
      </c>
      <c r="X68" s="36">
        <f>SUMIFS(СВЦЭМ!$C$33:$C$776,СВЦЭМ!$A$33:$A$776,$A68,СВЦЭМ!$B$33:$B$776,X$47)+'СЕТ СН'!$G$12+СВЦЭМ!$D$10+'СЕТ СН'!$G$6-'СЕТ СН'!$G$22</f>
        <v>1413.32142314</v>
      </c>
      <c r="Y68" s="36">
        <f>SUMIFS(СВЦЭМ!$C$33:$C$776,СВЦЭМ!$A$33:$A$776,$A68,СВЦЭМ!$B$33:$B$776,Y$47)+'СЕТ СН'!$G$12+СВЦЭМ!$D$10+'СЕТ СН'!$G$6-'СЕТ СН'!$G$22</f>
        <v>1448.1661960399999</v>
      </c>
    </row>
    <row r="69" spans="1:27" ht="15.75" x14ac:dyDescent="0.2">
      <c r="A69" s="35">
        <f t="shared" si="1"/>
        <v>44157</v>
      </c>
      <c r="B69" s="36">
        <f>SUMIFS(СВЦЭМ!$C$33:$C$776,СВЦЭМ!$A$33:$A$776,$A69,СВЦЭМ!$B$33:$B$776,B$47)+'СЕТ СН'!$G$12+СВЦЭМ!$D$10+'СЕТ СН'!$G$6-'СЕТ СН'!$G$22</f>
        <v>1492.35131166</v>
      </c>
      <c r="C69" s="36">
        <f>SUMIFS(СВЦЭМ!$C$33:$C$776,СВЦЭМ!$A$33:$A$776,$A69,СВЦЭМ!$B$33:$B$776,C$47)+'СЕТ СН'!$G$12+СВЦЭМ!$D$10+'СЕТ СН'!$G$6-'СЕТ СН'!$G$22</f>
        <v>1574.17031948</v>
      </c>
      <c r="D69" s="36">
        <f>SUMIFS(СВЦЭМ!$C$33:$C$776,СВЦЭМ!$A$33:$A$776,$A69,СВЦЭМ!$B$33:$B$776,D$47)+'СЕТ СН'!$G$12+СВЦЭМ!$D$10+'СЕТ СН'!$G$6-'СЕТ СН'!$G$22</f>
        <v>1627.4929330099999</v>
      </c>
      <c r="E69" s="36">
        <f>SUMIFS(СВЦЭМ!$C$33:$C$776,СВЦЭМ!$A$33:$A$776,$A69,СВЦЭМ!$B$33:$B$776,E$47)+'СЕТ СН'!$G$12+СВЦЭМ!$D$10+'СЕТ СН'!$G$6-'СЕТ СН'!$G$22</f>
        <v>1633.26117578</v>
      </c>
      <c r="F69" s="36">
        <f>SUMIFS(СВЦЭМ!$C$33:$C$776,СВЦЭМ!$A$33:$A$776,$A69,СВЦЭМ!$B$33:$B$776,F$47)+'СЕТ СН'!$G$12+СВЦЭМ!$D$10+'СЕТ СН'!$G$6-'СЕТ СН'!$G$22</f>
        <v>1631.0969239800002</v>
      </c>
      <c r="G69" s="36">
        <f>SUMIFS(СВЦЭМ!$C$33:$C$776,СВЦЭМ!$A$33:$A$776,$A69,СВЦЭМ!$B$33:$B$776,G$47)+'СЕТ СН'!$G$12+СВЦЭМ!$D$10+'СЕТ СН'!$G$6-'СЕТ СН'!$G$22</f>
        <v>1620.0142412</v>
      </c>
      <c r="H69" s="36">
        <f>SUMIFS(СВЦЭМ!$C$33:$C$776,СВЦЭМ!$A$33:$A$776,$A69,СВЦЭМ!$B$33:$B$776,H$47)+'СЕТ СН'!$G$12+СВЦЭМ!$D$10+'СЕТ СН'!$G$6-'СЕТ СН'!$G$22</f>
        <v>1600.5154197100001</v>
      </c>
      <c r="I69" s="36">
        <f>SUMIFS(СВЦЭМ!$C$33:$C$776,СВЦЭМ!$A$33:$A$776,$A69,СВЦЭМ!$B$33:$B$776,I$47)+'СЕТ СН'!$G$12+СВЦЭМ!$D$10+'СЕТ СН'!$G$6-'СЕТ СН'!$G$22</f>
        <v>1574.45322057</v>
      </c>
      <c r="J69" s="36">
        <f>SUMIFS(СВЦЭМ!$C$33:$C$776,СВЦЭМ!$A$33:$A$776,$A69,СВЦЭМ!$B$33:$B$776,J$47)+'СЕТ СН'!$G$12+СВЦЭМ!$D$10+'СЕТ СН'!$G$6-'СЕТ СН'!$G$22</f>
        <v>1541.7159388300001</v>
      </c>
      <c r="K69" s="36">
        <f>SUMIFS(СВЦЭМ!$C$33:$C$776,СВЦЭМ!$A$33:$A$776,$A69,СВЦЭМ!$B$33:$B$776,K$47)+'СЕТ СН'!$G$12+СВЦЭМ!$D$10+'СЕТ СН'!$G$6-'СЕТ СН'!$G$22</f>
        <v>1521.5461414399999</v>
      </c>
      <c r="L69" s="36">
        <f>SUMIFS(СВЦЭМ!$C$33:$C$776,СВЦЭМ!$A$33:$A$776,$A69,СВЦЭМ!$B$33:$B$776,L$47)+'СЕТ СН'!$G$12+СВЦЭМ!$D$10+'СЕТ СН'!$G$6-'СЕТ СН'!$G$22</f>
        <v>1474.51338579</v>
      </c>
      <c r="M69" s="36">
        <f>SUMIFS(СВЦЭМ!$C$33:$C$776,СВЦЭМ!$A$33:$A$776,$A69,СВЦЭМ!$B$33:$B$776,M$47)+'СЕТ СН'!$G$12+СВЦЭМ!$D$10+'СЕТ СН'!$G$6-'СЕТ СН'!$G$22</f>
        <v>1418.40320858</v>
      </c>
      <c r="N69" s="36">
        <f>SUMIFS(СВЦЭМ!$C$33:$C$776,СВЦЭМ!$A$33:$A$776,$A69,СВЦЭМ!$B$33:$B$776,N$47)+'СЕТ СН'!$G$12+СВЦЭМ!$D$10+'СЕТ СН'!$G$6-'СЕТ СН'!$G$22</f>
        <v>1413.03896136</v>
      </c>
      <c r="O69" s="36">
        <f>SUMIFS(СВЦЭМ!$C$33:$C$776,СВЦЭМ!$A$33:$A$776,$A69,СВЦЭМ!$B$33:$B$776,O$47)+'СЕТ СН'!$G$12+СВЦЭМ!$D$10+'СЕТ СН'!$G$6-'СЕТ СН'!$G$22</f>
        <v>1422.0627808099998</v>
      </c>
      <c r="P69" s="36">
        <f>SUMIFS(СВЦЭМ!$C$33:$C$776,СВЦЭМ!$A$33:$A$776,$A69,СВЦЭМ!$B$33:$B$776,P$47)+'СЕТ СН'!$G$12+СВЦЭМ!$D$10+'СЕТ СН'!$G$6-'СЕТ СН'!$G$22</f>
        <v>1428.3634060899999</v>
      </c>
      <c r="Q69" s="36">
        <f>SUMIFS(СВЦЭМ!$C$33:$C$776,СВЦЭМ!$A$33:$A$776,$A69,СВЦЭМ!$B$33:$B$776,Q$47)+'СЕТ СН'!$G$12+СВЦЭМ!$D$10+'СЕТ СН'!$G$6-'СЕТ СН'!$G$22</f>
        <v>1424.3414205199999</v>
      </c>
      <c r="R69" s="36">
        <f>SUMIFS(СВЦЭМ!$C$33:$C$776,СВЦЭМ!$A$33:$A$776,$A69,СВЦЭМ!$B$33:$B$776,R$47)+'СЕТ СН'!$G$12+СВЦЭМ!$D$10+'СЕТ СН'!$G$6-'СЕТ СН'!$G$22</f>
        <v>1419.83957667</v>
      </c>
      <c r="S69" s="36">
        <f>SUMIFS(СВЦЭМ!$C$33:$C$776,СВЦЭМ!$A$33:$A$776,$A69,СВЦЭМ!$B$33:$B$776,S$47)+'СЕТ СН'!$G$12+СВЦЭМ!$D$10+'СЕТ СН'!$G$6-'СЕТ СН'!$G$22</f>
        <v>1412.7677606100001</v>
      </c>
      <c r="T69" s="36">
        <f>SUMIFS(СВЦЭМ!$C$33:$C$776,СВЦЭМ!$A$33:$A$776,$A69,СВЦЭМ!$B$33:$B$776,T$47)+'СЕТ СН'!$G$12+СВЦЭМ!$D$10+'СЕТ СН'!$G$6-'СЕТ СН'!$G$22</f>
        <v>1376.95260186</v>
      </c>
      <c r="U69" s="36">
        <f>SUMIFS(СВЦЭМ!$C$33:$C$776,СВЦЭМ!$A$33:$A$776,$A69,СВЦЭМ!$B$33:$B$776,U$47)+'СЕТ СН'!$G$12+СВЦЭМ!$D$10+'СЕТ СН'!$G$6-'СЕТ СН'!$G$22</f>
        <v>1376.77480818</v>
      </c>
      <c r="V69" s="36">
        <f>SUMIFS(СВЦЭМ!$C$33:$C$776,СВЦЭМ!$A$33:$A$776,$A69,СВЦЭМ!$B$33:$B$776,V$47)+'СЕТ СН'!$G$12+СВЦЭМ!$D$10+'СЕТ СН'!$G$6-'СЕТ СН'!$G$22</f>
        <v>1381.8428830399998</v>
      </c>
      <c r="W69" s="36">
        <f>SUMIFS(СВЦЭМ!$C$33:$C$776,СВЦЭМ!$A$33:$A$776,$A69,СВЦЭМ!$B$33:$B$776,W$47)+'СЕТ СН'!$G$12+СВЦЭМ!$D$10+'СЕТ СН'!$G$6-'СЕТ СН'!$G$22</f>
        <v>1412.8422688400001</v>
      </c>
      <c r="X69" s="36">
        <f>SUMIFS(СВЦЭМ!$C$33:$C$776,СВЦЭМ!$A$33:$A$776,$A69,СВЦЭМ!$B$33:$B$776,X$47)+'СЕТ СН'!$G$12+СВЦЭМ!$D$10+'СЕТ СН'!$G$6-'СЕТ СН'!$G$22</f>
        <v>1428.53190789</v>
      </c>
      <c r="Y69" s="36">
        <f>SUMIFS(СВЦЭМ!$C$33:$C$776,СВЦЭМ!$A$33:$A$776,$A69,СВЦЭМ!$B$33:$B$776,Y$47)+'СЕТ СН'!$G$12+СВЦЭМ!$D$10+'СЕТ СН'!$G$6-'СЕТ СН'!$G$22</f>
        <v>1451.37791219</v>
      </c>
    </row>
    <row r="70" spans="1:27" ht="15.75" x14ac:dyDescent="0.2">
      <c r="A70" s="35">
        <f t="shared" si="1"/>
        <v>44158</v>
      </c>
      <c r="B70" s="36">
        <f>SUMIFS(СВЦЭМ!$C$33:$C$776,СВЦЭМ!$A$33:$A$776,$A70,СВЦЭМ!$B$33:$B$776,B$47)+'СЕТ СН'!$G$12+СВЦЭМ!$D$10+'СЕТ СН'!$G$6-'СЕТ СН'!$G$22</f>
        <v>1461.99838907</v>
      </c>
      <c r="C70" s="36">
        <f>SUMIFS(СВЦЭМ!$C$33:$C$776,СВЦЭМ!$A$33:$A$776,$A70,СВЦЭМ!$B$33:$B$776,C$47)+'СЕТ СН'!$G$12+СВЦЭМ!$D$10+'СЕТ СН'!$G$6-'СЕТ СН'!$G$22</f>
        <v>1510.1532565799998</v>
      </c>
      <c r="D70" s="36">
        <f>SUMIFS(СВЦЭМ!$C$33:$C$776,СВЦЭМ!$A$33:$A$776,$A70,СВЦЭМ!$B$33:$B$776,D$47)+'СЕТ СН'!$G$12+СВЦЭМ!$D$10+'СЕТ СН'!$G$6-'СЕТ СН'!$G$22</f>
        <v>1549.8840265599999</v>
      </c>
      <c r="E70" s="36">
        <f>SUMIFS(СВЦЭМ!$C$33:$C$776,СВЦЭМ!$A$33:$A$776,$A70,СВЦЭМ!$B$33:$B$776,E$47)+'СЕТ СН'!$G$12+СВЦЭМ!$D$10+'СЕТ СН'!$G$6-'СЕТ СН'!$G$22</f>
        <v>1552.8896306199999</v>
      </c>
      <c r="F70" s="36">
        <f>SUMIFS(СВЦЭМ!$C$33:$C$776,СВЦЭМ!$A$33:$A$776,$A70,СВЦЭМ!$B$33:$B$776,F$47)+'СЕТ СН'!$G$12+СВЦЭМ!$D$10+'СЕТ СН'!$G$6-'СЕТ СН'!$G$22</f>
        <v>1550.62271356</v>
      </c>
      <c r="G70" s="36">
        <f>SUMIFS(СВЦЭМ!$C$33:$C$776,СВЦЭМ!$A$33:$A$776,$A70,СВЦЭМ!$B$33:$B$776,G$47)+'СЕТ СН'!$G$12+СВЦЭМ!$D$10+'СЕТ СН'!$G$6-'СЕТ СН'!$G$22</f>
        <v>1550.7328561499999</v>
      </c>
      <c r="H70" s="36">
        <f>SUMIFS(СВЦЭМ!$C$33:$C$776,СВЦЭМ!$A$33:$A$776,$A70,СВЦЭМ!$B$33:$B$776,H$47)+'СЕТ СН'!$G$12+СВЦЭМ!$D$10+'СЕТ СН'!$G$6-'СЕТ СН'!$G$22</f>
        <v>1553.05354382</v>
      </c>
      <c r="I70" s="36">
        <f>SUMIFS(СВЦЭМ!$C$33:$C$776,СВЦЭМ!$A$33:$A$776,$A70,СВЦЭМ!$B$33:$B$776,I$47)+'СЕТ СН'!$G$12+СВЦЭМ!$D$10+'СЕТ СН'!$G$6-'СЕТ СН'!$G$22</f>
        <v>1541.6351264800001</v>
      </c>
      <c r="J70" s="36">
        <f>SUMIFS(СВЦЭМ!$C$33:$C$776,СВЦЭМ!$A$33:$A$776,$A70,СВЦЭМ!$B$33:$B$776,J$47)+'СЕТ СН'!$G$12+СВЦЭМ!$D$10+'СЕТ СН'!$G$6-'СЕТ СН'!$G$22</f>
        <v>1532.3012778</v>
      </c>
      <c r="K70" s="36">
        <f>SUMIFS(СВЦЭМ!$C$33:$C$776,СВЦЭМ!$A$33:$A$776,$A70,СВЦЭМ!$B$33:$B$776,K$47)+'СЕТ СН'!$G$12+СВЦЭМ!$D$10+'СЕТ СН'!$G$6-'СЕТ СН'!$G$22</f>
        <v>1551.08365426</v>
      </c>
      <c r="L70" s="36">
        <f>SUMIFS(СВЦЭМ!$C$33:$C$776,СВЦЭМ!$A$33:$A$776,$A70,СВЦЭМ!$B$33:$B$776,L$47)+'СЕТ СН'!$G$12+СВЦЭМ!$D$10+'СЕТ СН'!$G$6-'СЕТ СН'!$G$22</f>
        <v>1525.13542048</v>
      </c>
      <c r="M70" s="36">
        <f>SUMIFS(СВЦЭМ!$C$33:$C$776,СВЦЭМ!$A$33:$A$776,$A70,СВЦЭМ!$B$33:$B$776,M$47)+'СЕТ СН'!$G$12+СВЦЭМ!$D$10+'СЕТ СН'!$G$6-'СЕТ СН'!$G$22</f>
        <v>1469.7836869100001</v>
      </c>
      <c r="N70" s="36">
        <f>SUMIFS(СВЦЭМ!$C$33:$C$776,СВЦЭМ!$A$33:$A$776,$A70,СВЦЭМ!$B$33:$B$776,N$47)+'СЕТ СН'!$G$12+СВЦЭМ!$D$10+'СЕТ СН'!$G$6-'СЕТ СН'!$G$22</f>
        <v>1450.00827684</v>
      </c>
      <c r="O70" s="36">
        <f>SUMIFS(СВЦЭМ!$C$33:$C$776,СВЦЭМ!$A$33:$A$776,$A70,СВЦЭМ!$B$33:$B$776,O$47)+'СЕТ СН'!$G$12+СВЦЭМ!$D$10+'СЕТ СН'!$G$6-'СЕТ СН'!$G$22</f>
        <v>1459.4401653699999</v>
      </c>
      <c r="P70" s="36">
        <f>SUMIFS(СВЦЭМ!$C$33:$C$776,СВЦЭМ!$A$33:$A$776,$A70,СВЦЭМ!$B$33:$B$776,P$47)+'СЕТ СН'!$G$12+СВЦЭМ!$D$10+'СЕТ СН'!$G$6-'СЕТ СН'!$G$22</f>
        <v>1465.9967813399999</v>
      </c>
      <c r="Q70" s="36">
        <f>SUMIFS(СВЦЭМ!$C$33:$C$776,СВЦЭМ!$A$33:$A$776,$A70,СВЦЭМ!$B$33:$B$776,Q$47)+'СЕТ СН'!$G$12+СВЦЭМ!$D$10+'СЕТ СН'!$G$6-'СЕТ СН'!$G$22</f>
        <v>1465.97626752</v>
      </c>
      <c r="R70" s="36">
        <f>SUMIFS(СВЦЭМ!$C$33:$C$776,СВЦЭМ!$A$33:$A$776,$A70,СВЦЭМ!$B$33:$B$776,R$47)+'СЕТ СН'!$G$12+СВЦЭМ!$D$10+'СЕТ СН'!$G$6-'СЕТ СН'!$G$22</f>
        <v>1454.66805413</v>
      </c>
      <c r="S70" s="36">
        <f>SUMIFS(СВЦЭМ!$C$33:$C$776,СВЦЭМ!$A$33:$A$776,$A70,СВЦЭМ!$B$33:$B$776,S$47)+'СЕТ СН'!$G$12+СВЦЭМ!$D$10+'СЕТ СН'!$G$6-'СЕТ СН'!$G$22</f>
        <v>1439.68601674</v>
      </c>
      <c r="T70" s="36">
        <f>SUMIFS(СВЦЭМ!$C$33:$C$776,СВЦЭМ!$A$33:$A$776,$A70,СВЦЭМ!$B$33:$B$776,T$47)+'СЕТ СН'!$G$12+СВЦЭМ!$D$10+'СЕТ СН'!$G$6-'СЕТ СН'!$G$22</f>
        <v>1426.22632441</v>
      </c>
      <c r="U70" s="36">
        <f>SUMIFS(СВЦЭМ!$C$33:$C$776,СВЦЭМ!$A$33:$A$776,$A70,СВЦЭМ!$B$33:$B$776,U$47)+'СЕТ СН'!$G$12+СВЦЭМ!$D$10+'СЕТ СН'!$G$6-'СЕТ СН'!$G$22</f>
        <v>1422.5778140500001</v>
      </c>
      <c r="V70" s="36">
        <f>SUMIFS(СВЦЭМ!$C$33:$C$776,СВЦЭМ!$A$33:$A$776,$A70,СВЦЭМ!$B$33:$B$776,V$47)+'СЕТ СН'!$G$12+СВЦЭМ!$D$10+'СЕТ СН'!$G$6-'СЕТ СН'!$G$22</f>
        <v>1433.0162473099999</v>
      </c>
      <c r="W70" s="36">
        <f>SUMIFS(СВЦЭМ!$C$33:$C$776,СВЦЭМ!$A$33:$A$776,$A70,СВЦЭМ!$B$33:$B$776,W$47)+'СЕТ СН'!$G$12+СВЦЭМ!$D$10+'СЕТ СН'!$G$6-'СЕТ СН'!$G$22</f>
        <v>1446.60980642</v>
      </c>
      <c r="X70" s="36">
        <f>SUMIFS(СВЦЭМ!$C$33:$C$776,СВЦЭМ!$A$33:$A$776,$A70,СВЦЭМ!$B$33:$B$776,X$47)+'СЕТ СН'!$G$12+СВЦЭМ!$D$10+'СЕТ СН'!$G$6-'СЕТ СН'!$G$22</f>
        <v>1440.9412057300001</v>
      </c>
      <c r="Y70" s="36">
        <f>SUMIFS(СВЦЭМ!$C$33:$C$776,СВЦЭМ!$A$33:$A$776,$A70,СВЦЭМ!$B$33:$B$776,Y$47)+'СЕТ СН'!$G$12+СВЦЭМ!$D$10+'СЕТ СН'!$G$6-'СЕТ СН'!$G$22</f>
        <v>1460.63345768</v>
      </c>
    </row>
    <row r="71" spans="1:27" ht="15.75" x14ac:dyDescent="0.2">
      <c r="A71" s="35">
        <f t="shared" si="1"/>
        <v>44159</v>
      </c>
      <c r="B71" s="36">
        <f>SUMIFS(СВЦЭМ!$C$33:$C$776,СВЦЭМ!$A$33:$A$776,$A71,СВЦЭМ!$B$33:$B$776,B$47)+'СЕТ СН'!$G$12+СВЦЭМ!$D$10+'СЕТ СН'!$G$6-'СЕТ СН'!$G$22</f>
        <v>1474.02464035</v>
      </c>
      <c r="C71" s="36">
        <f>SUMIFS(СВЦЭМ!$C$33:$C$776,СВЦЭМ!$A$33:$A$776,$A71,СВЦЭМ!$B$33:$B$776,C$47)+'СЕТ СН'!$G$12+СВЦЭМ!$D$10+'СЕТ СН'!$G$6-'СЕТ СН'!$G$22</f>
        <v>1556.55340561</v>
      </c>
      <c r="D71" s="36">
        <f>SUMIFS(СВЦЭМ!$C$33:$C$776,СВЦЭМ!$A$33:$A$776,$A71,СВЦЭМ!$B$33:$B$776,D$47)+'СЕТ СН'!$G$12+СВЦЭМ!$D$10+'СЕТ СН'!$G$6-'СЕТ СН'!$G$22</f>
        <v>1616.08244971</v>
      </c>
      <c r="E71" s="36">
        <f>SUMIFS(СВЦЭМ!$C$33:$C$776,СВЦЭМ!$A$33:$A$776,$A71,СВЦЭМ!$B$33:$B$776,E$47)+'СЕТ СН'!$G$12+СВЦЭМ!$D$10+'СЕТ СН'!$G$6-'СЕТ СН'!$G$22</f>
        <v>1633.3392016600001</v>
      </c>
      <c r="F71" s="36">
        <f>SUMIFS(СВЦЭМ!$C$33:$C$776,СВЦЭМ!$A$33:$A$776,$A71,СВЦЭМ!$B$33:$B$776,F$47)+'СЕТ СН'!$G$12+СВЦЭМ!$D$10+'СЕТ СН'!$G$6-'СЕТ СН'!$G$22</f>
        <v>1631.77737841</v>
      </c>
      <c r="G71" s="36">
        <f>SUMIFS(СВЦЭМ!$C$33:$C$776,СВЦЭМ!$A$33:$A$776,$A71,СВЦЭМ!$B$33:$B$776,G$47)+'СЕТ СН'!$G$12+СВЦЭМ!$D$10+'СЕТ СН'!$G$6-'СЕТ СН'!$G$22</f>
        <v>1618.2753358099999</v>
      </c>
      <c r="H71" s="36">
        <f>SUMIFS(СВЦЭМ!$C$33:$C$776,СВЦЭМ!$A$33:$A$776,$A71,СВЦЭМ!$B$33:$B$776,H$47)+'СЕТ СН'!$G$12+СВЦЭМ!$D$10+'СЕТ СН'!$G$6-'СЕТ СН'!$G$22</f>
        <v>1579.5317077700001</v>
      </c>
      <c r="I71" s="36">
        <f>SUMIFS(СВЦЭМ!$C$33:$C$776,СВЦЭМ!$A$33:$A$776,$A71,СВЦЭМ!$B$33:$B$776,I$47)+'СЕТ СН'!$G$12+СВЦЭМ!$D$10+'СЕТ СН'!$G$6-'СЕТ СН'!$G$22</f>
        <v>1526.59065149</v>
      </c>
      <c r="J71" s="36">
        <f>SUMIFS(СВЦЭМ!$C$33:$C$776,СВЦЭМ!$A$33:$A$776,$A71,СВЦЭМ!$B$33:$B$776,J$47)+'СЕТ СН'!$G$12+СВЦЭМ!$D$10+'СЕТ СН'!$G$6-'СЕТ СН'!$G$22</f>
        <v>1497.41082011</v>
      </c>
      <c r="K71" s="36">
        <f>SUMIFS(СВЦЭМ!$C$33:$C$776,СВЦЭМ!$A$33:$A$776,$A71,СВЦЭМ!$B$33:$B$776,K$47)+'СЕТ СН'!$G$12+СВЦЭМ!$D$10+'СЕТ СН'!$G$6-'СЕТ СН'!$G$22</f>
        <v>1496.08459113</v>
      </c>
      <c r="L71" s="36">
        <f>SUMIFS(СВЦЭМ!$C$33:$C$776,СВЦЭМ!$A$33:$A$776,$A71,СВЦЭМ!$B$33:$B$776,L$47)+'СЕТ СН'!$G$12+СВЦЭМ!$D$10+'СЕТ СН'!$G$6-'СЕТ СН'!$G$22</f>
        <v>1463.92891736</v>
      </c>
      <c r="M71" s="36">
        <f>SUMIFS(СВЦЭМ!$C$33:$C$776,СВЦЭМ!$A$33:$A$776,$A71,СВЦЭМ!$B$33:$B$776,M$47)+'СЕТ СН'!$G$12+СВЦЭМ!$D$10+'СЕТ СН'!$G$6-'СЕТ СН'!$G$22</f>
        <v>1412.74640439</v>
      </c>
      <c r="N71" s="36">
        <f>SUMIFS(СВЦЭМ!$C$33:$C$776,СВЦЭМ!$A$33:$A$776,$A71,СВЦЭМ!$B$33:$B$776,N$47)+'СЕТ СН'!$G$12+СВЦЭМ!$D$10+'СЕТ СН'!$G$6-'СЕТ СН'!$G$22</f>
        <v>1405.0795604300001</v>
      </c>
      <c r="O71" s="36">
        <f>SUMIFS(СВЦЭМ!$C$33:$C$776,СВЦЭМ!$A$33:$A$776,$A71,СВЦЭМ!$B$33:$B$776,O$47)+'СЕТ СН'!$G$12+СВЦЭМ!$D$10+'СЕТ СН'!$G$6-'СЕТ СН'!$G$22</f>
        <v>1424.79359011</v>
      </c>
      <c r="P71" s="36">
        <f>SUMIFS(СВЦЭМ!$C$33:$C$776,СВЦЭМ!$A$33:$A$776,$A71,СВЦЭМ!$B$33:$B$776,P$47)+'СЕТ СН'!$G$12+СВЦЭМ!$D$10+'СЕТ СН'!$G$6-'СЕТ СН'!$G$22</f>
        <v>1440.2365066</v>
      </c>
      <c r="Q71" s="36">
        <f>SUMIFS(СВЦЭМ!$C$33:$C$776,СВЦЭМ!$A$33:$A$776,$A71,СВЦЭМ!$B$33:$B$776,Q$47)+'СЕТ СН'!$G$12+СВЦЭМ!$D$10+'СЕТ СН'!$G$6-'СЕТ СН'!$G$22</f>
        <v>1448.3951479500001</v>
      </c>
      <c r="R71" s="36">
        <f>SUMIFS(СВЦЭМ!$C$33:$C$776,СВЦЭМ!$A$33:$A$776,$A71,СВЦЭМ!$B$33:$B$776,R$47)+'СЕТ СН'!$G$12+СВЦЭМ!$D$10+'СЕТ СН'!$G$6-'СЕТ СН'!$G$22</f>
        <v>1457.5529444200001</v>
      </c>
      <c r="S71" s="36">
        <f>SUMIFS(СВЦЭМ!$C$33:$C$776,СВЦЭМ!$A$33:$A$776,$A71,СВЦЭМ!$B$33:$B$776,S$47)+'СЕТ СН'!$G$12+СВЦЭМ!$D$10+'СЕТ СН'!$G$6-'СЕТ СН'!$G$22</f>
        <v>1444.9349818199998</v>
      </c>
      <c r="T71" s="36">
        <f>SUMIFS(СВЦЭМ!$C$33:$C$776,СВЦЭМ!$A$33:$A$776,$A71,СВЦЭМ!$B$33:$B$776,T$47)+'СЕТ СН'!$G$12+СВЦЭМ!$D$10+'СЕТ СН'!$G$6-'СЕТ СН'!$G$22</f>
        <v>1408.6131970199999</v>
      </c>
      <c r="U71" s="36">
        <f>SUMIFS(СВЦЭМ!$C$33:$C$776,СВЦЭМ!$A$33:$A$776,$A71,СВЦЭМ!$B$33:$B$776,U$47)+'СЕТ СН'!$G$12+СВЦЭМ!$D$10+'СЕТ СН'!$G$6-'СЕТ СН'!$G$22</f>
        <v>1392.3458497299998</v>
      </c>
      <c r="V71" s="36">
        <f>SUMIFS(СВЦЭМ!$C$33:$C$776,СВЦЭМ!$A$33:$A$776,$A71,СВЦЭМ!$B$33:$B$776,V$47)+'СЕТ СН'!$G$12+СВЦЭМ!$D$10+'СЕТ СН'!$G$6-'СЕТ СН'!$G$22</f>
        <v>1400.8571316699999</v>
      </c>
      <c r="W71" s="36">
        <f>SUMIFS(СВЦЭМ!$C$33:$C$776,СВЦЭМ!$A$33:$A$776,$A71,СВЦЭМ!$B$33:$B$776,W$47)+'СЕТ СН'!$G$12+СВЦЭМ!$D$10+'СЕТ СН'!$G$6-'СЕТ СН'!$G$22</f>
        <v>1411.0781759000001</v>
      </c>
      <c r="X71" s="36">
        <f>SUMIFS(СВЦЭМ!$C$33:$C$776,СВЦЭМ!$A$33:$A$776,$A71,СВЦЭМ!$B$33:$B$776,X$47)+'СЕТ СН'!$G$12+СВЦЭМ!$D$10+'СЕТ СН'!$G$6-'СЕТ СН'!$G$22</f>
        <v>1411.6130961399999</v>
      </c>
      <c r="Y71" s="36">
        <f>SUMIFS(СВЦЭМ!$C$33:$C$776,СВЦЭМ!$A$33:$A$776,$A71,СВЦЭМ!$B$33:$B$776,Y$47)+'СЕТ СН'!$G$12+СВЦЭМ!$D$10+'СЕТ СН'!$G$6-'СЕТ СН'!$G$22</f>
        <v>1437.20604091</v>
      </c>
    </row>
    <row r="72" spans="1:27" ht="15.75" x14ac:dyDescent="0.2">
      <c r="A72" s="35">
        <f t="shared" si="1"/>
        <v>44160</v>
      </c>
      <c r="B72" s="36">
        <f>SUMIFS(СВЦЭМ!$C$33:$C$776,СВЦЭМ!$A$33:$A$776,$A72,СВЦЭМ!$B$33:$B$776,B$47)+'СЕТ СН'!$G$12+СВЦЭМ!$D$10+'СЕТ СН'!$G$6-'СЕТ СН'!$G$22</f>
        <v>1474.6277230000001</v>
      </c>
      <c r="C72" s="36">
        <f>SUMIFS(СВЦЭМ!$C$33:$C$776,СВЦЭМ!$A$33:$A$776,$A72,СВЦЭМ!$B$33:$B$776,C$47)+'СЕТ СН'!$G$12+СВЦЭМ!$D$10+'СЕТ СН'!$G$6-'СЕТ СН'!$G$22</f>
        <v>1549.4148943800001</v>
      </c>
      <c r="D72" s="36">
        <f>SUMIFS(СВЦЭМ!$C$33:$C$776,СВЦЭМ!$A$33:$A$776,$A72,СВЦЭМ!$B$33:$B$776,D$47)+'СЕТ СН'!$G$12+СВЦЭМ!$D$10+'СЕТ СН'!$G$6-'СЕТ СН'!$G$22</f>
        <v>1600.3559993599999</v>
      </c>
      <c r="E72" s="36">
        <f>SUMIFS(СВЦЭМ!$C$33:$C$776,СВЦЭМ!$A$33:$A$776,$A72,СВЦЭМ!$B$33:$B$776,E$47)+'СЕТ СН'!$G$12+СВЦЭМ!$D$10+'СЕТ СН'!$G$6-'СЕТ СН'!$G$22</f>
        <v>1608.8570018099999</v>
      </c>
      <c r="F72" s="36">
        <f>SUMIFS(СВЦЭМ!$C$33:$C$776,СВЦЭМ!$A$33:$A$776,$A72,СВЦЭМ!$B$33:$B$776,F$47)+'СЕТ СН'!$G$12+СВЦЭМ!$D$10+'СЕТ СН'!$G$6-'СЕТ СН'!$G$22</f>
        <v>1603.1959776599999</v>
      </c>
      <c r="G72" s="36">
        <f>SUMIFS(СВЦЭМ!$C$33:$C$776,СВЦЭМ!$A$33:$A$776,$A72,СВЦЭМ!$B$33:$B$776,G$47)+'СЕТ СН'!$G$12+СВЦЭМ!$D$10+'СЕТ СН'!$G$6-'СЕТ СН'!$G$22</f>
        <v>1592.7596651599999</v>
      </c>
      <c r="H72" s="36">
        <f>SUMIFS(СВЦЭМ!$C$33:$C$776,СВЦЭМ!$A$33:$A$776,$A72,СВЦЭМ!$B$33:$B$776,H$47)+'СЕТ СН'!$G$12+СВЦЭМ!$D$10+'СЕТ СН'!$G$6-'СЕТ СН'!$G$22</f>
        <v>1569.7745043800001</v>
      </c>
      <c r="I72" s="36">
        <f>SUMIFS(СВЦЭМ!$C$33:$C$776,СВЦЭМ!$A$33:$A$776,$A72,СВЦЭМ!$B$33:$B$776,I$47)+'СЕТ СН'!$G$12+СВЦЭМ!$D$10+'СЕТ СН'!$G$6-'СЕТ СН'!$G$22</f>
        <v>1533.6437893299999</v>
      </c>
      <c r="J72" s="36">
        <f>SUMIFS(СВЦЭМ!$C$33:$C$776,СВЦЭМ!$A$33:$A$776,$A72,СВЦЭМ!$B$33:$B$776,J$47)+'СЕТ СН'!$G$12+СВЦЭМ!$D$10+'СЕТ СН'!$G$6-'СЕТ СН'!$G$22</f>
        <v>1518.0243691199998</v>
      </c>
      <c r="K72" s="36">
        <f>SUMIFS(СВЦЭМ!$C$33:$C$776,СВЦЭМ!$A$33:$A$776,$A72,СВЦЭМ!$B$33:$B$776,K$47)+'СЕТ СН'!$G$12+СВЦЭМ!$D$10+'СЕТ СН'!$G$6-'СЕТ СН'!$G$22</f>
        <v>1510.14128267</v>
      </c>
      <c r="L72" s="36">
        <f>SUMIFS(СВЦЭМ!$C$33:$C$776,СВЦЭМ!$A$33:$A$776,$A72,СВЦЭМ!$B$33:$B$776,L$47)+'СЕТ СН'!$G$12+СВЦЭМ!$D$10+'СЕТ СН'!$G$6-'СЕТ СН'!$G$22</f>
        <v>1479.8516257900001</v>
      </c>
      <c r="M72" s="36">
        <f>SUMIFS(СВЦЭМ!$C$33:$C$776,СВЦЭМ!$A$33:$A$776,$A72,СВЦЭМ!$B$33:$B$776,M$47)+'СЕТ СН'!$G$12+СВЦЭМ!$D$10+'СЕТ СН'!$G$6-'СЕТ СН'!$G$22</f>
        <v>1430.2800796199999</v>
      </c>
      <c r="N72" s="36">
        <f>SUMIFS(СВЦЭМ!$C$33:$C$776,СВЦЭМ!$A$33:$A$776,$A72,СВЦЭМ!$B$33:$B$776,N$47)+'СЕТ СН'!$G$12+СВЦЭМ!$D$10+'СЕТ СН'!$G$6-'СЕТ СН'!$G$22</f>
        <v>1416.59539537</v>
      </c>
      <c r="O72" s="36">
        <f>SUMIFS(СВЦЭМ!$C$33:$C$776,СВЦЭМ!$A$33:$A$776,$A72,СВЦЭМ!$B$33:$B$776,O$47)+'СЕТ СН'!$G$12+СВЦЭМ!$D$10+'СЕТ СН'!$G$6-'СЕТ СН'!$G$22</f>
        <v>1432.4687734499998</v>
      </c>
      <c r="P72" s="36">
        <f>SUMIFS(СВЦЭМ!$C$33:$C$776,СВЦЭМ!$A$33:$A$776,$A72,СВЦЭМ!$B$33:$B$776,P$47)+'СЕТ СН'!$G$12+СВЦЭМ!$D$10+'СЕТ СН'!$G$6-'СЕТ СН'!$G$22</f>
        <v>1442.8996765100001</v>
      </c>
      <c r="Q72" s="36">
        <f>SUMIFS(СВЦЭМ!$C$33:$C$776,СВЦЭМ!$A$33:$A$776,$A72,СВЦЭМ!$B$33:$B$776,Q$47)+'СЕТ СН'!$G$12+СВЦЭМ!$D$10+'СЕТ СН'!$G$6-'СЕТ СН'!$G$22</f>
        <v>1441.64943976</v>
      </c>
      <c r="R72" s="36">
        <f>SUMIFS(СВЦЭМ!$C$33:$C$776,СВЦЭМ!$A$33:$A$776,$A72,СВЦЭМ!$B$33:$B$776,R$47)+'СЕТ СН'!$G$12+СВЦЭМ!$D$10+'СЕТ СН'!$G$6-'СЕТ СН'!$G$22</f>
        <v>1441.30748866</v>
      </c>
      <c r="S72" s="36">
        <f>SUMIFS(СВЦЭМ!$C$33:$C$776,СВЦЭМ!$A$33:$A$776,$A72,СВЦЭМ!$B$33:$B$776,S$47)+'СЕТ СН'!$G$12+СВЦЭМ!$D$10+'СЕТ СН'!$G$6-'СЕТ СН'!$G$22</f>
        <v>1428.4827984799999</v>
      </c>
      <c r="T72" s="36">
        <f>SUMIFS(СВЦЭМ!$C$33:$C$776,СВЦЭМ!$A$33:$A$776,$A72,СВЦЭМ!$B$33:$B$776,T$47)+'СЕТ СН'!$G$12+СВЦЭМ!$D$10+'СЕТ СН'!$G$6-'СЕТ СН'!$G$22</f>
        <v>1440.75346941</v>
      </c>
      <c r="U72" s="36">
        <f>SUMIFS(СВЦЭМ!$C$33:$C$776,СВЦЭМ!$A$33:$A$776,$A72,СВЦЭМ!$B$33:$B$776,U$47)+'СЕТ СН'!$G$12+СВЦЭМ!$D$10+'СЕТ СН'!$G$6-'СЕТ СН'!$G$22</f>
        <v>1435.79601703</v>
      </c>
      <c r="V72" s="36">
        <f>SUMIFS(СВЦЭМ!$C$33:$C$776,СВЦЭМ!$A$33:$A$776,$A72,СВЦЭМ!$B$33:$B$776,V$47)+'СЕТ СН'!$G$12+СВЦЭМ!$D$10+'СЕТ СН'!$G$6-'СЕТ СН'!$G$22</f>
        <v>1422.78399745</v>
      </c>
      <c r="W72" s="36">
        <f>SUMIFS(СВЦЭМ!$C$33:$C$776,СВЦЭМ!$A$33:$A$776,$A72,СВЦЭМ!$B$33:$B$776,W$47)+'СЕТ СН'!$G$12+СВЦЭМ!$D$10+'СЕТ СН'!$G$6-'СЕТ СН'!$G$22</f>
        <v>1427.4107329600001</v>
      </c>
      <c r="X72" s="36">
        <f>SUMIFS(СВЦЭМ!$C$33:$C$776,СВЦЭМ!$A$33:$A$776,$A72,СВЦЭМ!$B$33:$B$776,X$47)+'СЕТ СН'!$G$12+СВЦЭМ!$D$10+'СЕТ СН'!$G$6-'СЕТ СН'!$G$22</f>
        <v>1441.51637762</v>
      </c>
      <c r="Y72" s="36">
        <f>SUMIFS(СВЦЭМ!$C$33:$C$776,СВЦЭМ!$A$33:$A$776,$A72,СВЦЭМ!$B$33:$B$776,Y$47)+'СЕТ СН'!$G$12+СВЦЭМ!$D$10+'СЕТ СН'!$G$6-'СЕТ СН'!$G$22</f>
        <v>1460.4080400600001</v>
      </c>
    </row>
    <row r="73" spans="1:27" ht="15.75" x14ac:dyDescent="0.2">
      <c r="A73" s="35">
        <f t="shared" si="1"/>
        <v>44161</v>
      </c>
      <c r="B73" s="36">
        <f>SUMIFS(СВЦЭМ!$C$33:$C$776,СВЦЭМ!$A$33:$A$776,$A73,СВЦЭМ!$B$33:$B$776,B$47)+'СЕТ СН'!$G$12+СВЦЭМ!$D$10+'СЕТ СН'!$G$6-'СЕТ СН'!$G$22</f>
        <v>1456.6958390700001</v>
      </c>
      <c r="C73" s="36">
        <f>SUMIFS(СВЦЭМ!$C$33:$C$776,СВЦЭМ!$A$33:$A$776,$A73,СВЦЭМ!$B$33:$B$776,C$47)+'СЕТ СН'!$G$12+СВЦЭМ!$D$10+'СЕТ СН'!$G$6-'СЕТ СН'!$G$22</f>
        <v>1533.7635228199999</v>
      </c>
      <c r="D73" s="36">
        <f>SUMIFS(СВЦЭМ!$C$33:$C$776,СВЦЭМ!$A$33:$A$776,$A73,СВЦЭМ!$B$33:$B$776,D$47)+'СЕТ СН'!$G$12+СВЦЭМ!$D$10+'СЕТ СН'!$G$6-'СЕТ СН'!$G$22</f>
        <v>1590.8918778500001</v>
      </c>
      <c r="E73" s="36">
        <f>SUMIFS(СВЦЭМ!$C$33:$C$776,СВЦЭМ!$A$33:$A$776,$A73,СВЦЭМ!$B$33:$B$776,E$47)+'СЕТ СН'!$G$12+СВЦЭМ!$D$10+'СЕТ СН'!$G$6-'СЕТ СН'!$G$22</f>
        <v>1599.6039257299999</v>
      </c>
      <c r="F73" s="36">
        <f>SUMIFS(СВЦЭМ!$C$33:$C$776,СВЦЭМ!$A$33:$A$776,$A73,СВЦЭМ!$B$33:$B$776,F$47)+'СЕТ СН'!$G$12+СВЦЭМ!$D$10+'СЕТ СН'!$G$6-'СЕТ СН'!$G$22</f>
        <v>1592.3354765499998</v>
      </c>
      <c r="G73" s="36">
        <f>SUMIFS(СВЦЭМ!$C$33:$C$776,СВЦЭМ!$A$33:$A$776,$A73,СВЦЭМ!$B$33:$B$776,G$47)+'СЕТ СН'!$G$12+СВЦЭМ!$D$10+'СЕТ СН'!$G$6-'СЕТ СН'!$G$22</f>
        <v>1571.88414253</v>
      </c>
      <c r="H73" s="36">
        <f>SUMIFS(СВЦЭМ!$C$33:$C$776,СВЦЭМ!$A$33:$A$776,$A73,СВЦЭМ!$B$33:$B$776,H$47)+'СЕТ СН'!$G$12+СВЦЭМ!$D$10+'СЕТ СН'!$G$6-'СЕТ СН'!$G$22</f>
        <v>1544.6991690300001</v>
      </c>
      <c r="I73" s="36">
        <f>SUMIFS(СВЦЭМ!$C$33:$C$776,СВЦЭМ!$A$33:$A$776,$A73,СВЦЭМ!$B$33:$B$776,I$47)+'СЕТ СН'!$G$12+СВЦЭМ!$D$10+'СЕТ СН'!$G$6-'СЕТ СН'!$G$22</f>
        <v>1513.1706257999999</v>
      </c>
      <c r="J73" s="36">
        <f>SUMIFS(СВЦЭМ!$C$33:$C$776,СВЦЭМ!$A$33:$A$776,$A73,СВЦЭМ!$B$33:$B$776,J$47)+'СЕТ СН'!$G$12+СВЦЭМ!$D$10+'СЕТ СН'!$G$6-'СЕТ СН'!$G$22</f>
        <v>1494.30439703</v>
      </c>
      <c r="K73" s="36">
        <f>SUMIFS(СВЦЭМ!$C$33:$C$776,СВЦЭМ!$A$33:$A$776,$A73,СВЦЭМ!$B$33:$B$776,K$47)+'СЕТ СН'!$G$12+СВЦЭМ!$D$10+'СЕТ СН'!$G$6-'СЕТ СН'!$G$22</f>
        <v>1496.88180066</v>
      </c>
      <c r="L73" s="36">
        <f>SUMIFS(СВЦЭМ!$C$33:$C$776,СВЦЭМ!$A$33:$A$776,$A73,СВЦЭМ!$B$33:$B$776,L$47)+'СЕТ СН'!$G$12+СВЦЭМ!$D$10+'СЕТ СН'!$G$6-'СЕТ СН'!$G$22</f>
        <v>1468.8394204000001</v>
      </c>
      <c r="M73" s="36">
        <f>SUMIFS(СВЦЭМ!$C$33:$C$776,СВЦЭМ!$A$33:$A$776,$A73,СВЦЭМ!$B$33:$B$776,M$47)+'СЕТ СН'!$G$12+СВЦЭМ!$D$10+'СЕТ СН'!$G$6-'СЕТ СН'!$G$22</f>
        <v>1430.9376468400001</v>
      </c>
      <c r="N73" s="36">
        <f>SUMIFS(СВЦЭМ!$C$33:$C$776,СВЦЭМ!$A$33:$A$776,$A73,СВЦЭМ!$B$33:$B$776,N$47)+'СЕТ СН'!$G$12+СВЦЭМ!$D$10+'СЕТ СН'!$G$6-'СЕТ СН'!$G$22</f>
        <v>1438.6733681000001</v>
      </c>
      <c r="O73" s="36">
        <f>SUMIFS(СВЦЭМ!$C$33:$C$776,СВЦЭМ!$A$33:$A$776,$A73,СВЦЭМ!$B$33:$B$776,O$47)+'СЕТ СН'!$G$12+СВЦЭМ!$D$10+'СЕТ СН'!$G$6-'СЕТ СН'!$G$22</f>
        <v>1442.8905050999999</v>
      </c>
      <c r="P73" s="36">
        <f>SUMIFS(СВЦЭМ!$C$33:$C$776,СВЦЭМ!$A$33:$A$776,$A73,СВЦЭМ!$B$33:$B$776,P$47)+'СЕТ СН'!$G$12+СВЦЭМ!$D$10+'СЕТ СН'!$G$6-'СЕТ СН'!$G$22</f>
        <v>1448.2201082699999</v>
      </c>
      <c r="Q73" s="36">
        <f>SUMIFS(СВЦЭМ!$C$33:$C$776,СВЦЭМ!$A$33:$A$776,$A73,СВЦЭМ!$B$33:$B$776,Q$47)+'СЕТ СН'!$G$12+СВЦЭМ!$D$10+'СЕТ СН'!$G$6-'СЕТ СН'!$G$22</f>
        <v>1449.49961289</v>
      </c>
      <c r="R73" s="36">
        <f>SUMIFS(СВЦЭМ!$C$33:$C$776,СВЦЭМ!$A$33:$A$776,$A73,СВЦЭМ!$B$33:$B$776,R$47)+'СЕТ СН'!$G$12+СВЦЭМ!$D$10+'СЕТ СН'!$G$6-'СЕТ СН'!$G$22</f>
        <v>1437.21878649</v>
      </c>
      <c r="S73" s="36">
        <f>SUMIFS(СВЦЭМ!$C$33:$C$776,СВЦЭМ!$A$33:$A$776,$A73,СВЦЭМ!$B$33:$B$776,S$47)+'СЕТ СН'!$G$12+СВЦЭМ!$D$10+'СЕТ СН'!$G$6-'СЕТ СН'!$G$22</f>
        <v>1418.5640569500001</v>
      </c>
      <c r="T73" s="36">
        <f>SUMIFS(СВЦЭМ!$C$33:$C$776,СВЦЭМ!$A$33:$A$776,$A73,СВЦЭМ!$B$33:$B$776,T$47)+'СЕТ СН'!$G$12+СВЦЭМ!$D$10+'СЕТ СН'!$G$6-'СЕТ СН'!$G$22</f>
        <v>1435.21741275</v>
      </c>
      <c r="U73" s="36">
        <f>SUMIFS(СВЦЭМ!$C$33:$C$776,СВЦЭМ!$A$33:$A$776,$A73,СВЦЭМ!$B$33:$B$776,U$47)+'СЕТ СН'!$G$12+СВЦЭМ!$D$10+'СЕТ СН'!$G$6-'СЕТ СН'!$G$22</f>
        <v>1425.4935864899999</v>
      </c>
      <c r="V73" s="36">
        <f>SUMIFS(СВЦЭМ!$C$33:$C$776,СВЦЭМ!$A$33:$A$776,$A73,СВЦЭМ!$B$33:$B$776,V$47)+'СЕТ СН'!$G$12+СВЦЭМ!$D$10+'СЕТ СН'!$G$6-'СЕТ СН'!$G$22</f>
        <v>1411.6819810699999</v>
      </c>
      <c r="W73" s="36">
        <f>SUMIFS(СВЦЭМ!$C$33:$C$776,СВЦЭМ!$A$33:$A$776,$A73,СВЦЭМ!$B$33:$B$776,W$47)+'СЕТ СН'!$G$12+СВЦЭМ!$D$10+'СЕТ СН'!$G$6-'СЕТ СН'!$G$22</f>
        <v>1436.29801587</v>
      </c>
      <c r="X73" s="36">
        <f>SUMIFS(СВЦЭМ!$C$33:$C$776,СВЦЭМ!$A$33:$A$776,$A73,СВЦЭМ!$B$33:$B$776,X$47)+'СЕТ СН'!$G$12+СВЦЭМ!$D$10+'СЕТ СН'!$G$6-'СЕТ СН'!$G$22</f>
        <v>1444.3215745100001</v>
      </c>
      <c r="Y73" s="36">
        <f>SUMIFS(СВЦЭМ!$C$33:$C$776,СВЦЭМ!$A$33:$A$776,$A73,СВЦЭМ!$B$33:$B$776,Y$47)+'СЕТ СН'!$G$12+СВЦЭМ!$D$10+'СЕТ СН'!$G$6-'СЕТ СН'!$G$22</f>
        <v>1458.23887737</v>
      </c>
    </row>
    <row r="74" spans="1:27" ht="15.75" x14ac:dyDescent="0.2">
      <c r="A74" s="35">
        <f t="shared" si="1"/>
        <v>44162</v>
      </c>
      <c r="B74" s="36">
        <f>SUMIFS(СВЦЭМ!$C$33:$C$776,СВЦЭМ!$A$33:$A$776,$A74,СВЦЭМ!$B$33:$B$776,B$47)+'СЕТ СН'!$G$12+СВЦЭМ!$D$10+'СЕТ СН'!$G$6-'СЕТ СН'!$G$22</f>
        <v>1460.24376478</v>
      </c>
      <c r="C74" s="36">
        <f>SUMIFS(СВЦЭМ!$C$33:$C$776,СВЦЭМ!$A$33:$A$776,$A74,СВЦЭМ!$B$33:$B$776,C$47)+'СЕТ СН'!$G$12+СВЦЭМ!$D$10+'СЕТ СН'!$G$6-'СЕТ СН'!$G$22</f>
        <v>1542.45532607</v>
      </c>
      <c r="D74" s="36">
        <f>SUMIFS(СВЦЭМ!$C$33:$C$776,СВЦЭМ!$A$33:$A$776,$A74,СВЦЭМ!$B$33:$B$776,D$47)+'СЕТ СН'!$G$12+СВЦЭМ!$D$10+'СЕТ СН'!$G$6-'СЕТ СН'!$G$22</f>
        <v>1601.6763162299999</v>
      </c>
      <c r="E74" s="36">
        <f>SUMIFS(СВЦЭМ!$C$33:$C$776,СВЦЭМ!$A$33:$A$776,$A74,СВЦЭМ!$B$33:$B$776,E$47)+'СЕТ СН'!$G$12+СВЦЭМ!$D$10+'СЕТ СН'!$G$6-'СЕТ СН'!$G$22</f>
        <v>1613.0407236400001</v>
      </c>
      <c r="F74" s="36">
        <f>SUMIFS(СВЦЭМ!$C$33:$C$776,СВЦЭМ!$A$33:$A$776,$A74,СВЦЭМ!$B$33:$B$776,F$47)+'СЕТ СН'!$G$12+СВЦЭМ!$D$10+'СЕТ СН'!$G$6-'СЕТ СН'!$G$22</f>
        <v>1615.7994185799998</v>
      </c>
      <c r="G74" s="36">
        <f>SUMIFS(СВЦЭМ!$C$33:$C$776,СВЦЭМ!$A$33:$A$776,$A74,СВЦЭМ!$B$33:$B$776,G$47)+'СЕТ СН'!$G$12+СВЦЭМ!$D$10+'СЕТ СН'!$G$6-'СЕТ СН'!$G$22</f>
        <v>1603.8229899799999</v>
      </c>
      <c r="H74" s="36">
        <f>SUMIFS(СВЦЭМ!$C$33:$C$776,СВЦЭМ!$A$33:$A$776,$A74,СВЦЭМ!$B$33:$B$776,H$47)+'СЕТ СН'!$G$12+СВЦЭМ!$D$10+'СЕТ СН'!$G$6-'СЕТ СН'!$G$22</f>
        <v>1558.60542633</v>
      </c>
      <c r="I74" s="36">
        <f>SUMIFS(СВЦЭМ!$C$33:$C$776,СВЦЭМ!$A$33:$A$776,$A74,СВЦЭМ!$B$33:$B$776,I$47)+'СЕТ СН'!$G$12+СВЦЭМ!$D$10+'СЕТ СН'!$G$6-'СЕТ СН'!$G$22</f>
        <v>1522.67128667</v>
      </c>
      <c r="J74" s="36">
        <f>SUMIFS(СВЦЭМ!$C$33:$C$776,СВЦЭМ!$A$33:$A$776,$A74,СВЦЭМ!$B$33:$B$776,J$47)+'СЕТ СН'!$G$12+СВЦЭМ!$D$10+'СЕТ СН'!$G$6-'СЕТ СН'!$G$22</f>
        <v>1515.7394277200001</v>
      </c>
      <c r="K74" s="36">
        <f>SUMIFS(СВЦЭМ!$C$33:$C$776,СВЦЭМ!$A$33:$A$776,$A74,СВЦЭМ!$B$33:$B$776,K$47)+'СЕТ СН'!$G$12+СВЦЭМ!$D$10+'СЕТ СН'!$G$6-'СЕТ СН'!$G$22</f>
        <v>1518.51625885</v>
      </c>
      <c r="L74" s="36">
        <f>SUMIFS(СВЦЭМ!$C$33:$C$776,СВЦЭМ!$A$33:$A$776,$A74,СВЦЭМ!$B$33:$B$776,L$47)+'СЕТ СН'!$G$12+СВЦЭМ!$D$10+'СЕТ СН'!$G$6-'СЕТ СН'!$G$22</f>
        <v>1489.5054283700001</v>
      </c>
      <c r="M74" s="36">
        <f>SUMIFS(СВЦЭМ!$C$33:$C$776,СВЦЭМ!$A$33:$A$776,$A74,СВЦЭМ!$B$33:$B$776,M$47)+'СЕТ СН'!$G$12+СВЦЭМ!$D$10+'СЕТ СН'!$G$6-'СЕТ СН'!$G$22</f>
        <v>1437.6643003300001</v>
      </c>
      <c r="N74" s="36">
        <f>SUMIFS(СВЦЭМ!$C$33:$C$776,СВЦЭМ!$A$33:$A$776,$A74,СВЦЭМ!$B$33:$B$776,N$47)+'СЕТ СН'!$G$12+СВЦЭМ!$D$10+'СЕТ СН'!$G$6-'СЕТ СН'!$G$22</f>
        <v>1422.7705457699999</v>
      </c>
      <c r="O74" s="36">
        <f>SUMIFS(СВЦЭМ!$C$33:$C$776,СВЦЭМ!$A$33:$A$776,$A74,СВЦЭМ!$B$33:$B$776,O$47)+'СЕТ СН'!$G$12+СВЦЭМ!$D$10+'СЕТ СН'!$G$6-'СЕТ СН'!$G$22</f>
        <v>1424.40042468</v>
      </c>
      <c r="P74" s="36">
        <f>SUMIFS(СВЦЭМ!$C$33:$C$776,СВЦЭМ!$A$33:$A$776,$A74,СВЦЭМ!$B$33:$B$776,P$47)+'СЕТ СН'!$G$12+СВЦЭМ!$D$10+'СЕТ СН'!$G$6-'СЕТ СН'!$G$22</f>
        <v>1439.20691061</v>
      </c>
      <c r="Q74" s="36">
        <f>SUMIFS(СВЦЭМ!$C$33:$C$776,СВЦЭМ!$A$33:$A$776,$A74,СВЦЭМ!$B$33:$B$776,Q$47)+'СЕТ СН'!$G$12+СВЦЭМ!$D$10+'СЕТ СН'!$G$6-'СЕТ СН'!$G$22</f>
        <v>1447.6706332700001</v>
      </c>
      <c r="R74" s="36">
        <f>SUMIFS(СВЦЭМ!$C$33:$C$776,СВЦЭМ!$A$33:$A$776,$A74,СВЦЭМ!$B$33:$B$776,R$47)+'СЕТ СН'!$G$12+СВЦЭМ!$D$10+'СЕТ СН'!$G$6-'СЕТ СН'!$G$22</f>
        <v>1443.7394818799999</v>
      </c>
      <c r="S74" s="36">
        <f>SUMIFS(СВЦЭМ!$C$33:$C$776,СВЦЭМ!$A$33:$A$776,$A74,СВЦЭМ!$B$33:$B$776,S$47)+'СЕТ СН'!$G$12+СВЦЭМ!$D$10+'СЕТ СН'!$G$6-'СЕТ СН'!$G$22</f>
        <v>1422.35290936</v>
      </c>
      <c r="T74" s="36">
        <f>SUMIFS(СВЦЭМ!$C$33:$C$776,СВЦЭМ!$A$33:$A$776,$A74,СВЦЭМ!$B$33:$B$776,T$47)+'СЕТ СН'!$G$12+СВЦЭМ!$D$10+'СЕТ СН'!$G$6-'СЕТ СН'!$G$22</f>
        <v>1403.18383455</v>
      </c>
      <c r="U74" s="36">
        <f>SUMIFS(СВЦЭМ!$C$33:$C$776,СВЦЭМ!$A$33:$A$776,$A74,СВЦЭМ!$B$33:$B$776,U$47)+'СЕТ СН'!$G$12+СВЦЭМ!$D$10+'СЕТ СН'!$G$6-'СЕТ СН'!$G$22</f>
        <v>1403.16020845</v>
      </c>
      <c r="V74" s="36">
        <f>SUMIFS(СВЦЭМ!$C$33:$C$776,СВЦЭМ!$A$33:$A$776,$A74,СВЦЭМ!$B$33:$B$776,V$47)+'СЕТ СН'!$G$12+СВЦЭМ!$D$10+'СЕТ СН'!$G$6-'СЕТ СН'!$G$22</f>
        <v>1401.9913535800001</v>
      </c>
      <c r="W74" s="36">
        <f>SUMIFS(СВЦЭМ!$C$33:$C$776,СВЦЭМ!$A$33:$A$776,$A74,СВЦЭМ!$B$33:$B$776,W$47)+'СЕТ СН'!$G$12+СВЦЭМ!$D$10+'СЕТ СН'!$G$6-'СЕТ СН'!$G$22</f>
        <v>1416.1763675100001</v>
      </c>
      <c r="X74" s="36">
        <f>SUMIFS(СВЦЭМ!$C$33:$C$776,СВЦЭМ!$A$33:$A$776,$A74,СВЦЭМ!$B$33:$B$776,X$47)+'СЕТ СН'!$G$12+СВЦЭМ!$D$10+'СЕТ СН'!$G$6-'СЕТ СН'!$G$22</f>
        <v>1428.3580279600001</v>
      </c>
      <c r="Y74" s="36">
        <f>SUMIFS(СВЦЭМ!$C$33:$C$776,СВЦЭМ!$A$33:$A$776,$A74,СВЦЭМ!$B$33:$B$776,Y$47)+'СЕТ СН'!$G$12+СВЦЭМ!$D$10+'СЕТ СН'!$G$6-'СЕТ СН'!$G$22</f>
        <v>1449.58171064</v>
      </c>
    </row>
    <row r="75" spans="1:27" ht="15.75" x14ac:dyDescent="0.2">
      <c r="A75" s="35">
        <f t="shared" si="1"/>
        <v>44163</v>
      </c>
      <c r="B75" s="36">
        <f>SUMIFS(СВЦЭМ!$C$33:$C$776,СВЦЭМ!$A$33:$A$776,$A75,СВЦЭМ!$B$33:$B$776,B$47)+'СЕТ СН'!$G$12+СВЦЭМ!$D$10+'СЕТ СН'!$G$6-'СЕТ СН'!$G$22</f>
        <v>1473.37884485</v>
      </c>
      <c r="C75" s="36">
        <f>SUMIFS(СВЦЭМ!$C$33:$C$776,СВЦЭМ!$A$33:$A$776,$A75,СВЦЭМ!$B$33:$B$776,C$47)+'СЕТ СН'!$G$12+СВЦЭМ!$D$10+'СЕТ СН'!$G$6-'СЕТ СН'!$G$22</f>
        <v>1541.37523386</v>
      </c>
      <c r="D75" s="36">
        <f>SUMIFS(СВЦЭМ!$C$33:$C$776,СВЦЭМ!$A$33:$A$776,$A75,СВЦЭМ!$B$33:$B$776,D$47)+'СЕТ СН'!$G$12+СВЦЭМ!$D$10+'СЕТ СН'!$G$6-'СЕТ СН'!$G$22</f>
        <v>1587.93318583</v>
      </c>
      <c r="E75" s="36">
        <f>SUMIFS(СВЦЭМ!$C$33:$C$776,СВЦЭМ!$A$33:$A$776,$A75,СВЦЭМ!$B$33:$B$776,E$47)+'СЕТ СН'!$G$12+СВЦЭМ!$D$10+'СЕТ СН'!$G$6-'СЕТ СН'!$G$22</f>
        <v>1594.0668572099999</v>
      </c>
      <c r="F75" s="36">
        <f>SUMIFS(СВЦЭМ!$C$33:$C$776,СВЦЭМ!$A$33:$A$776,$A75,СВЦЭМ!$B$33:$B$776,F$47)+'СЕТ СН'!$G$12+СВЦЭМ!$D$10+'СЕТ СН'!$G$6-'СЕТ СН'!$G$22</f>
        <v>1593.84941725</v>
      </c>
      <c r="G75" s="36">
        <f>SUMIFS(СВЦЭМ!$C$33:$C$776,СВЦЭМ!$A$33:$A$776,$A75,СВЦЭМ!$B$33:$B$776,G$47)+'СЕТ СН'!$G$12+СВЦЭМ!$D$10+'СЕТ СН'!$G$6-'СЕТ СН'!$G$22</f>
        <v>1589.2848927999999</v>
      </c>
      <c r="H75" s="36">
        <f>SUMIFS(СВЦЭМ!$C$33:$C$776,СВЦЭМ!$A$33:$A$776,$A75,СВЦЭМ!$B$33:$B$776,H$47)+'СЕТ СН'!$G$12+СВЦЭМ!$D$10+'СЕТ СН'!$G$6-'СЕТ СН'!$G$22</f>
        <v>1574.1212108899999</v>
      </c>
      <c r="I75" s="36">
        <f>SUMIFS(СВЦЭМ!$C$33:$C$776,СВЦЭМ!$A$33:$A$776,$A75,СВЦЭМ!$B$33:$B$776,I$47)+'СЕТ СН'!$G$12+СВЦЭМ!$D$10+'СЕТ СН'!$G$6-'СЕТ СН'!$G$22</f>
        <v>1557.21354406</v>
      </c>
      <c r="J75" s="36">
        <f>SUMIFS(СВЦЭМ!$C$33:$C$776,СВЦЭМ!$A$33:$A$776,$A75,СВЦЭМ!$B$33:$B$776,J$47)+'СЕТ СН'!$G$12+СВЦЭМ!$D$10+'СЕТ СН'!$G$6-'СЕТ СН'!$G$22</f>
        <v>1535.38017371</v>
      </c>
      <c r="K75" s="36">
        <f>SUMIFS(СВЦЭМ!$C$33:$C$776,СВЦЭМ!$A$33:$A$776,$A75,СВЦЭМ!$B$33:$B$776,K$47)+'СЕТ СН'!$G$12+СВЦЭМ!$D$10+'СЕТ СН'!$G$6-'СЕТ СН'!$G$22</f>
        <v>1518.8755538999999</v>
      </c>
      <c r="L75" s="36">
        <f>SUMIFS(СВЦЭМ!$C$33:$C$776,СВЦЭМ!$A$33:$A$776,$A75,СВЦЭМ!$B$33:$B$776,L$47)+'СЕТ СН'!$G$12+СВЦЭМ!$D$10+'СЕТ СН'!$G$6-'СЕТ СН'!$G$22</f>
        <v>1479.6339302399999</v>
      </c>
      <c r="M75" s="36">
        <f>SUMIFS(СВЦЭМ!$C$33:$C$776,СВЦЭМ!$A$33:$A$776,$A75,СВЦЭМ!$B$33:$B$776,M$47)+'СЕТ СН'!$G$12+СВЦЭМ!$D$10+'СЕТ СН'!$G$6-'СЕТ СН'!$G$22</f>
        <v>1432.7049130400001</v>
      </c>
      <c r="N75" s="36">
        <f>SUMIFS(СВЦЭМ!$C$33:$C$776,СВЦЭМ!$A$33:$A$776,$A75,СВЦЭМ!$B$33:$B$776,N$47)+'СЕТ СН'!$G$12+СВЦЭМ!$D$10+'СЕТ СН'!$G$6-'СЕТ СН'!$G$22</f>
        <v>1427.1544730999999</v>
      </c>
      <c r="O75" s="36">
        <f>SUMIFS(СВЦЭМ!$C$33:$C$776,СВЦЭМ!$A$33:$A$776,$A75,СВЦЭМ!$B$33:$B$776,O$47)+'СЕТ СН'!$G$12+СВЦЭМ!$D$10+'СЕТ СН'!$G$6-'СЕТ СН'!$G$22</f>
        <v>1438.99202941</v>
      </c>
      <c r="P75" s="36">
        <f>SUMIFS(СВЦЭМ!$C$33:$C$776,СВЦЭМ!$A$33:$A$776,$A75,СВЦЭМ!$B$33:$B$776,P$47)+'СЕТ СН'!$G$12+СВЦЭМ!$D$10+'СЕТ СН'!$G$6-'СЕТ СН'!$G$22</f>
        <v>1449.25658075</v>
      </c>
      <c r="Q75" s="36">
        <f>SUMIFS(СВЦЭМ!$C$33:$C$776,СВЦЭМ!$A$33:$A$776,$A75,СВЦЭМ!$B$33:$B$776,Q$47)+'СЕТ СН'!$G$12+СВЦЭМ!$D$10+'СЕТ СН'!$G$6-'СЕТ СН'!$G$22</f>
        <v>1440.7388035700001</v>
      </c>
      <c r="R75" s="36">
        <f>SUMIFS(СВЦЭМ!$C$33:$C$776,СВЦЭМ!$A$33:$A$776,$A75,СВЦЭМ!$B$33:$B$776,R$47)+'СЕТ СН'!$G$12+СВЦЭМ!$D$10+'СЕТ СН'!$G$6-'СЕТ СН'!$G$22</f>
        <v>1433.27555691</v>
      </c>
      <c r="S75" s="36">
        <f>SUMIFS(СВЦЭМ!$C$33:$C$776,СВЦЭМ!$A$33:$A$776,$A75,СВЦЭМ!$B$33:$B$776,S$47)+'СЕТ СН'!$G$12+СВЦЭМ!$D$10+'СЕТ СН'!$G$6-'СЕТ СН'!$G$22</f>
        <v>1414.1317152299998</v>
      </c>
      <c r="T75" s="36">
        <f>SUMIFS(СВЦЭМ!$C$33:$C$776,СВЦЭМ!$A$33:$A$776,$A75,СВЦЭМ!$B$33:$B$776,T$47)+'СЕТ СН'!$G$12+СВЦЭМ!$D$10+'СЕТ СН'!$G$6-'СЕТ СН'!$G$22</f>
        <v>1407.19398323</v>
      </c>
      <c r="U75" s="36">
        <f>SUMIFS(СВЦЭМ!$C$33:$C$776,СВЦЭМ!$A$33:$A$776,$A75,СВЦЭМ!$B$33:$B$776,U$47)+'СЕТ СН'!$G$12+СВЦЭМ!$D$10+'СЕТ СН'!$G$6-'СЕТ СН'!$G$22</f>
        <v>1399.10846902</v>
      </c>
      <c r="V75" s="36">
        <f>SUMIFS(СВЦЭМ!$C$33:$C$776,СВЦЭМ!$A$33:$A$776,$A75,СВЦЭМ!$B$33:$B$776,V$47)+'СЕТ СН'!$G$12+СВЦЭМ!$D$10+'СЕТ СН'!$G$6-'СЕТ СН'!$G$22</f>
        <v>1396.8383612399998</v>
      </c>
      <c r="W75" s="36">
        <f>SUMIFS(СВЦЭМ!$C$33:$C$776,СВЦЭМ!$A$33:$A$776,$A75,СВЦЭМ!$B$33:$B$776,W$47)+'СЕТ СН'!$G$12+СВЦЭМ!$D$10+'СЕТ СН'!$G$6-'СЕТ СН'!$G$22</f>
        <v>1415.6515591100001</v>
      </c>
      <c r="X75" s="36">
        <f>SUMIFS(СВЦЭМ!$C$33:$C$776,СВЦЭМ!$A$33:$A$776,$A75,СВЦЭМ!$B$33:$B$776,X$47)+'СЕТ СН'!$G$12+СВЦЭМ!$D$10+'СЕТ СН'!$G$6-'СЕТ СН'!$G$22</f>
        <v>1435.60927578</v>
      </c>
      <c r="Y75" s="36">
        <f>SUMIFS(СВЦЭМ!$C$33:$C$776,СВЦЭМ!$A$33:$A$776,$A75,СВЦЭМ!$B$33:$B$776,Y$47)+'СЕТ СН'!$G$12+СВЦЭМ!$D$10+'СЕТ СН'!$G$6-'СЕТ СН'!$G$22</f>
        <v>1458.2723314899999</v>
      </c>
    </row>
    <row r="76" spans="1:27" ht="15.75" x14ac:dyDescent="0.2">
      <c r="A76" s="35">
        <f t="shared" si="1"/>
        <v>44164</v>
      </c>
      <c r="B76" s="36">
        <f>SUMIFS(СВЦЭМ!$C$33:$C$776,СВЦЭМ!$A$33:$A$776,$A76,СВЦЭМ!$B$33:$B$776,B$47)+'СЕТ СН'!$G$12+СВЦЭМ!$D$10+'СЕТ СН'!$G$6-'СЕТ СН'!$G$22</f>
        <v>1468.1881836</v>
      </c>
      <c r="C76" s="36">
        <f>SUMIFS(СВЦЭМ!$C$33:$C$776,СВЦЭМ!$A$33:$A$776,$A76,СВЦЭМ!$B$33:$B$776,C$47)+'СЕТ СН'!$G$12+СВЦЭМ!$D$10+'СЕТ СН'!$G$6-'СЕТ СН'!$G$22</f>
        <v>1547.1958191399999</v>
      </c>
      <c r="D76" s="36">
        <f>SUMIFS(СВЦЭМ!$C$33:$C$776,СВЦЭМ!$A$33:$A$776,$A76,СВЦЭМ!$B$33:$B$776,D$47)+'СЕТ СН'!$G$12+СВЦЭМ!$D$10+'СЕТ СН'!$G$6-'СЕТ СН'!$G$22</f>
        <v>1599.8979362300001</v>
      </c>
      <c r="E76" s="36">
        <f>SUMIFS(СВЦЭМ!$C$33:$C$776,СВЦЭМ!$A$33:$A$776,$A76,СВЦЭМ!$B$33:$B$776,E$47)+'СЕТ СН'!$G$12+СВЦЭМ!$D$10+'СЕТ СН'!$G$6-'СЕТ СН'!$G$22</f>
        <v>1610.1758009499999</v>
      </c>
      <c r="F76" s="36">
        <f>SUMIFS(СВЦЭМ!$C$33:$C$776,СВЦЭМ!$A$33:$A$776,$A76,СВЦЭМ!$B$33:$B$776,F$47)+'СЕТ СН'!$G$12+СВЦЭМ!$D$10+'СЕТ СН'!$G$6-'СЕТ СН'!$G$22</f>
        <v>1608.53414737</v>
      </c>
      <c r="G76" s="36">
        <f>SUMIFS(СВЦЭМ!$C$33:$C$776,СВЦЭМ!$A$33:$A$776,$A76,СВЦЭМ!$B$33:$B$776,G$47)+'СЕТ СН'!$G$12+СВЦЭМ!$D$10+'СЕТ СН'!$G$6-'СЕТ СН'!$G$22</f>
        <v>1605.60718997</v>
      </c>
      <c r="H76" s="36">
        <f>SUMIFS(СВЦЭМ!$C$33:$C$776,СВЦЭМ!$A$33:$A$776,$A76,СВЦЭМ!$B$33:$B$776,H$47)+'СЕТ СН'!$G$12+СВЦЭМ!$D$10+'СЕТ СН'!$G$6-'СЕТ СН'!$G$22</f>
        <v>1590.2475298300001</v>
      </c>
      <c r="I76" s="36">
        <f>SUMIFS(СВЦЭМ!$C$33:$C$776,СВЦЭМ!$A$33:$A$776,$A76,СВЦЭМ!$B$33:$B$776,I$47)+'СЕТ СН'!$G$12+СВЦЭМ!$D$10+'СЕТ СН'!$G$6-'СЕТ СН'!$G$22</f>
        <v>1564.9715022</v>
      </c>
      <c r="J76" s="36">
        <f>SUMIFS(СВЦЭМ!$C$33:$C$776,СВЦЭМ!$A$33:$A$776,$A76,СВЦЭМ!$B$33:$B$776,J$47)+'СЕТ СН'!$G$12+СВЦЭМ!$D$10+'СЕТ СН'!$G$6-'СЕТ СН'!$G$22</f>
        <v>1527.1865271199999</v>
      </c>
      <c r="K76" s="36">
        <f>SUMIFS(СВЦЭМ!$C$33:$C$776,СВЦЭМ!$A$33:$A$776,$A76,СВЦЭМ!$B$33:$B$776,K$47)+'СЕТ СН'!$G$12+СВЦЭМ!$D$10+'СЕТ СН'!$G$6-'СЕТ СН'!$G$22</f>
        <v>1510.66398342</v>
      </c>
      <c r="L76" s="36">
        <f>SUMIFS(СВЦЭМ!$C$33:$C$776,СВЦЭМ!$A$33:$A$776,$A76,СВЦЭМ!$B$33:$B$776,L$47)+'СЕТ СН'!$G$12+СВЦЭМ!$D$10+'СЕТ СН'!$G$6-'СЕТ СН'!$G$22</f>
        <v>1469.2264791</v>
      </c>
      <c r="M76" s="36">
        <f>SUMIFS(СВЦЭМ!$C$33:$C$776,СВЦЭМ!$A$33:$A$776,$A76,СВЦЭМ!$B$33:$B$776,M$47)+'СЕТ СН'!$G$12+СВЦЭМ!$D$10+'СЕТ СН'!$G$6-'СЕТ СН'!$G$22</f>
        <v>1424.8167314799998</v>
      </c>
      <c r="N76" s="36">
        <f>SUMIFS(СВЦЭМ!$C$33:$C$776,СВЦЭМ!$A$33:$A$776,$A76,СВЦЭМ!$B$33:$B$776,N$47)+'СЕТ СН'!$G$12+СВЦЭМ!$D$10+'СЕТ СН'!$G$6-'СЕТ СН'!$G$22</f>
        <v>1411.6483816999998</v>
      </c>
      <c r="O76" s="36">
        <f>SUMIFS(СВЦЭМ!$C$33:$C$776,СВЦЭМ!$A$33:$A$776,$A76,СВЦЭМ!$B$33:$B$776,O$47)+'СЕТ СН'!$G$12+СВЦЭМ!$D$10+'СЕТ СН'!$G$6-'СЕТ СН'!$G$22</f>
        <v>1427.64609922</v>
      </c>
      <c r="P76" s="36">
        <f>SUMIFS(СВЦЭМ!$C$33:$C$776,СВЦЭМ!$A$33:$A$776,$A76,СВЦЭМ!$B$33:$B$776,P$47)+'СЕТ СН'!$G$12+СВЦЭМ!$D$10+'СЕТ СН'!$G$6-'СЕТ СН'!$G$22</f>
        <v>1440.47599799</v>
      </c>
      <c r="Q76" s="36">
        <f>SUMIFS(СВЦЭМ!$C$33:$C$776,СВЦЭМ!$A$33:$A$776,$A76,СВЦЭМ!$B$33:$B$776,Q$47)+'СЕТ СН'!$G$12+СВЦЭМ!$D$10+'СЕТ СН'!$G$6-'СЕТ СН'!$G$22</f>
        <v>1439.88696463</v>
      </c>
      <c r="R76" s="36">
        <f>SUMIFS(СВЦЭМ!$C$33:$C$776,СВЦЭМ!$A$33:$A$776,$A76,СВЦЭМ!$B$33:$B$776,R$47)+'СЕТ СН'!$G$12+СВЦЭМ!$D$10+'СЕТ СН'!$G$6-'СЕТ СН'!$G$22</f>
        <v>1436.52750965</v>
      </c>
      <c r="S76" s="36">
        <f>SUMIFS(СВЦЭМ!$C$33:$C$776,СВЦЭМ!$A$33:$A$776,$A76,СВЦЭМ!$B$33:$B$776,S$47)+'СЕТ СН'!$G$12+СВЦЭМ!$D$10+'СЕТ СН'!$G$6-'СЕТ СН'!$G$22</f>
        <v>1417.3629751999999</v>
      </c>
      <c r="T76" s="36">
        <f>SUMIFS(СВЦЭМ!$C$33:$C$776,СВЦЭМ!$A$33:$A$776,$A76,СВЦЭМ!$B$33:$B$776,T$47)+'СЕТ СН'!$G$12+СВЦЭМ!$D$10+'СЕТ СН'!$G$6-'СЕТ СН'!$G$22</f>
        <v>1394.2521637300001</v>
      </c>
      <c r="U76" s="36">
        <f>SUMIFS(СВЦЭМ!$C$33:$C$776,СВЦЭМ!$A$33:$A$776,$A76,СВЦЭМ!$B$33:$B$776,U$47)+'СЕТ СН'!$G$12+СВЦЭМ!$D$10+'СЕТ СН'!$G$6-'СЕТ СН'!$G$22</f>
        <v>1392.64229815</v>
      </c>
      <c r="V76" s="36">
        <f>SUMIFS(СВЦЭМ!$C$33:$C$776,СВЦЭМ!$A$33:$A$776,$A76,СВЦЭМ!$B$33:$B$776,V$47)+'СЕТ СН'!$G$12+СВЦЭМ!$D$10+'СЕТ СН'!$G$6-'СЕТ СН'!$G$22</f>
        <v>1400.34802008</v>
      </c>
      <c r="W76" s="36">
        <f>SUMIFS(СВЦЭМ!$C$33:$C$776,СВЦЭМ!$A$33:$A$776,$A76,СВЦЭМ!$B$33:$B$776,W$47)+'СЕТ СН'!$G$12+СВЦЭМ!$D$10+'СЕТ СН'!$G$6-'СЕТ СН'!$G$22</f>
        <v>1409.8551825499999</v>
      </c>
      <c r="X76" s="36">
        <f>SUMIFS(СВЦЭМ!$C$33:$C$776,СВЦЭМ!$A$33:$A$776,$A76,СВЦЭМ!$B$33:$B$776,X$47)+'СЕТ СН'!$G$12+СВЦЭМ!$D$10+'СЕТ СН'!$G$6-'СЕТ СН'!$G$22</f>
        <v>1432.3236213099999</v>
      </c>
      <c r="Y76" s="36">
        <f>SUMIFS(СВЦЭМ!$C$33:$C$776,СВЦЭМ!$A$33:$A$776,$A76,СВЦЭМ!$B$33:$B$776,Y$47)+'СЕТ СН'!$G$12+СВЦЭМ!$D$10+'СЕТ СН'!$G$6-'СЕТ СН'!$G$22</f>
        <v>1449.7942362899998</v>
      </c>
    </row>
    <row r="77" spans="1:27" ht="15.75" x14ac:dyDescent="0.2">
      <c r="A77" s="35">
        <f t="shared" si="1"/>
        <v>44165</v>
      </c>
      <c r="B77" s="36">
        <f>SUMIFS(СВЦЭМ!$C$33:$C$776,СВЦЭМ!$A$33:$A$776,$A77,СВЦЭМ!$B$33:$B$776,B$47)+'СЕТ СН'!$G$12+СВЦЭМ!$D$10+'СЕТ СН'!$G$6-'СЕТ СН'!$G$22</f>
        <v>1512.3448598999998</v>
      </c>
      <c r="C77" s="36">
        <f>SUMIFS(СВЦЭМ!$C$33:$C$776,СВЦЭМ!$A$33:$A$776,$A77,СВЦЭМ!$B$33:$B$776,C$47)+'СЕТ СН'!$G$12+СВЦЭМ!$D$10+'СЕТ СН'!$G$6-'СЕТ СН'!$G$22</f>
        <v>1582.5300323000001</v>
      </c>
      <c r="D77" s="36">
        <f>SUMIFS(СВЦЭМ!$C$33:$C$776,СВЦЭМ!$A$33:$A$776,$A77,СВЦЭМ!$B$33:$B$776,D$47)+'СЕТ СН'!$G$12+СВЦЭМ!$D$10+'СЕТ СН'!$G$6-'СЕТ СН'!$G$22</f>
        <v>1632.2903242400002</v>
      </c>
      <c r="E77" s="36">
        <f>SUMIFS(СВЦЭМ!$C$33:$C$776,СВЦЭМ!$A$33:$A$776,$A77,СВЦЭМ!$B$33:$B$776,E$47)+'СЕТ СН'!$G$12+СВЦЭМ!$D$10+'СЕТ СН'!$G$6-'СЕТ СН'!$G$22</f>
        <v>1639.99014274</v>
      </c>
      <c r="F77" s="36">
        <f>SUMIFS(СВЦЭМ!$C$33:$C$776,СВЦЭМ!$A$33:$A$776,$A77,СВЦЭМ!$B$33:$B$776,F$47)+'СЕТ СН'!$G$12+СВЦЭМ!$D$10+'СЕТ СН'!$G$6-'СЕТ СН'!$G$22</f>
        <v>1635.74319354</v>
      </c>
      <c r="G77" s="36">
        <f>SUMIFS(СВЦЭМ!$C$33:$C$776,СВЦЭМ!$A$33:$A$776,$A77,СВЦЭМ!$B$33:$B$776,G$47)+'СЕТ СН'!$G$12+СВЦЭМ!$D$10+'СЕТ СН'!$G$6-'СЕТ СН'!$G$22</f>
        <v>1619.8359459600001</v>
      </c>
      <c r="H77" s="36">
        <f>SUMIFS(СВЦЭМ!$C$33:$C$776,СВЦЭМ!$A$33:$A$776,$A77,СВЦЭМ!$B$33:$B$776,H$47)+'СЕТ СН'!$G$12+СВЦЭМ!$D$10+'СЕТ СН'!$G$6-'СЕТ СН'!$G$22</f>
        <v>1605.8263160900001</v>
      </c>
      <c r="I77" s="36">
        <f>SUMIFS(СВЦЭМ!$C$33:$C$776,СВЦЭМ!$A$33:$A$776,$A77,СВЦЭМ!$B$33:$B$776,I$47)+'СЕТ СН'!$G$12+СВЦЭМ!$D$10+'СЕТ СН'!$G$6-'СЕТ СН'!$G$22</f>
        <v>1578.0328369899999</v>
      </c>
      <c r="J77" s="36">
        <f>SUMIFS(СВЦЭМ!$C$33:$C$776,СВЦЭМ!$A$33:$A$776,$A77,СВЦЭМ!$B$33:$B$776,J$47)+'СЕТ СН'!$G$12+СВЦЭМ!$D$10+'СЕТ СН'!$G$6-'СЕТ СН'!$G$22</f>
        <v>1551.4523664200001</v>
      </c>
      <c r="K77" s="36">
        <f>SUMIFS(СВЦЭМ!$C$33:$C$776,СВЦЭМ!$A$33:$A$776,$A77,СВЦЭМ!$B$33:$B$776,K$47)+'СЕТ СН'!$G$12+СВЦЭМ!$D$10+'СЕТ СН'!$G$6-'СЕТ СН'!$G$22</f>
        <v>1543.7783115500001</v>
      </c>
      <c r="L77" s="36">
        <f>SUMIFS(СВЦЭМ!$C$33:$C$776,СВЦЭМ!$A$33:$A$776,$A77,СВЦЭМ!$B$33:$B$776,L$47)+'СЕТ СН'!$G$12+СВЦЭМ!$D$10+'СЕТ СН'!$G$6-'СЕТ СН'!$G$22</f>
        <v>1513.5050450399999</v>
      </c>
      <c r="M77" s="36">
        <f>SUMIFS(СВЦЭМ!$C$33:$C$776,СВЦЭМ!$A$33:$A$776,$A77,СВЦЭМ!$B$33:$B$776,M$47)+'СЕТ СН'!$G$12+СВЦЭМ!$D$10+'СЕТ СН'!$G$6-'СЕТ СН'!$G$22</f>
        <v>1470.5278180199998</v>
      </c>
      <c r="N77" s="36">
        <f>SUMIFS(СВЦЭМ!$C$33:$C$776,СВЦЭМ!$A$33:$A$776,$A77,СВЦЭМ!$B$33:$B$776,N$47)+'СЕТ СН'!$G$12+СВЦЭМ!$D$10+'СЕТ СН'!$G$6-'СЕТ СН'!$G$22</f>
        <v>1457.31608349</v>
      </c>
      <c r="O77" s="36">
        <f>SUMIFS(СВЦЭМ!$C$33:$C$776,СВЦЭМ!$A$33:$A$776,$A77,СВЦЭМ!$B$33:$B$776,O$47)+'СЕТ СН'!$G$12+СВЦЭМ!$D$10+'СЕТ СН'!$G$6-'СЕТ СН'!$G$22</f>
        <v>1462.2304465500001</v>
      </c>
      <c r="P77" s="36">
        <f>SUMIFS(СВЦЭМ!$C$33:$C$776,СВЦЭМ!$A$33:$A$776,$A77,СВЦЭМ!$B$33:$B$776,P$47)+'СЕТ СН'!$G$12+СВЦЭМ!$D$10+'СЕТ СН'!$G$6-'СЕТ СН'!$G$22</f>
        <v>1474.7646819399999</v>
      </c>
      <c r="Q77" s="36">
        <f>SUMIFS(СВЦЭМ!$C$33:$C$776,СВЦЭМ!$A$33:$A$776,$A77,СВЦЭМ!$B$33:$B$776,Q$47)+'СЕТ СН'!$G$12+СВЦЭМ!$D$10+'СЕТ СН'!$G$6-'СЕТ СН'!$G$22</f>
        <v>1468.23372402</v>
      </c>
      <c r="R77" s="36">
        <f>SUMIFS(СВЦЭМ!$C$33:$C$776,СВЦЭМ!$A$33:$A$776,$A77,СВЦЭМ!$B$33:$B$776,R$47)+'СЕТ СН'!$G$12+СВЦЭМ!$D$10+'СЕТ СН'!$G$6-'СЕТ СН'!$G$22</f>
        <v>1456.5750314699999</v>
      </c>
      <c r="S77" s="36">
        <f>SUMIFS(СВЦЭМ!$C$33:$C$776,СВЦЭМ!$A$33:$A$776,$A77,СВЦЭМ!$B$33:$B$776,S$47)+'СЕТ СН'!$G$12+СВЦЭМ!$D$10+'СЕТ СН'!$G$6-'СЕТ СН'!$G$22</f>
        <v>1447.6583914100001</v>
      </c>
      <c r="T77" s="36">
        <f>SUMIFS(СВЦЭМ!$C$33:$C$776,СВЦЭМ!$A$33:$A$776,$A77,СВЦЭМ!$B$33:$B$776,T$47)+'СЕТ СН'!$G$12+СВЦЭМ!$D$10+'СЕТ СН'!$G$6-'СЕТ СН'!$G$22</f>
        <v>1435.37053074</v>
      </c>
      <c r="U77" s="36">
        <f>SUMIFS(СВЦЭМ!$C$33:$C$776,СВЦЭМ!$A$33:$A$776,$A77,СВЦЭМ!$B$33:$B$776,U$47)+'СЕТ СН'!$G$12+СВЦЭМ!$D$10+'СЕТ СН'!$G$6-'СЕТ СН'!$G$22</f>
        <v>1434.3268797199999</v>
      </c>
      <c r="V77" s="36">
        <f>SUMIFS(СВЦЭМ!$C$33:$C$776,СВЦЭМ!$A$33:$A$776,$A77,СВЦЭМ!$B$33:$B$776,V$47)+'СЕТ СН'!$G$12+СВЦЭМ!$D$10+'СЕТ СН'!$G$6-'СЕТ СН'!$G$22</f>
        <v>1444.20006865</v>
      </c>
      <c r="W77" s="36">
        <f>SUMIFS(СВЦЭМ!$C$33:$C$776,СВЦЭМ!$A$33:$A$776,$A77,СВЦЭМ!$B$33:$B$776,W$47)+'СЕТ СН'!$G$12+СВЦЭМ!$D$10+'СЕТ СН'!$G$6-'СЕТ СН'!$G$22</f>
        <v>1456.66752516</v>
      </c>
      <c r="X77" s="36">
        <f>SUMIFS(СВЦЭМ!$C$33:$C$776,СВЦЭМ!$A$33:$A$776,$A77,СВЦЭМ!$B$33:$B$776,X$47)+'СЕТ СН'!$G$12+СВЦЭМ!$D$10+'СЕТ СН'!$G$6-'СЕТ СН'!$G$22</f>
        <v>1462.40013054</v>
      </c>
      <c r="Y77" s="36">
        <f>SUMIFS(СВЦЭМ!$C$33:$C$776,СВЦЭМ!$A$33:$A$776,$A77,СВЦЭМ!$B$33:$B$776,Y$47)+'СЕТ СН'!$G$12+СВЦЭМ!$D$10+'СЕТ СН'!$G$6-'СЕТ СН'!$G$22</f>
        <v>1482.4765672600001</v>
      </c>
      <c r="AA77" s="37"/>
    </row>
    <row r="78" spans="1:27" ht="15.75" hidden="1" x14ac:dyDescent="0.2">
      <c r="A78" s="35">
        <f t="shared" si="1"/>
        <v>44166</v>
      </c>
      <c r="B78" s="36">
        <f>SUMIFS(СВЦЭМ!$C$33:$C$776,СВЦЭМ!$A$33:$A$776,$A78,СВЦЭМ!$B$33:$B$776,B$47)+'СЕТ СН'!$G$12+СВЦЭМ!$D$10+'СЕТ СН'!$G$6-'СЕТ СН'!$G$22</f>
        <v>651.44131550999998</v>
      </c>
      <c r="C78" s="36">
        <f>SUMIFS(СВЦЭМ!$C$33:$C$776,СВЦЭМ!$A$33:$A$776,$A78,СВЦЭМ!$B$33:$B$776,C$47)+'СЕТ СН'!$G$12+СВЦЭМ!$D$10+'СЕТ СН'!$G$6-'СЕТ СН'!$G$22</f>
        <v>651.44131550999998</v>
      </c>
      <c r="D78" s="36">
        <f>SUMIFS(СВЦЭМ!$C$33:$C$776,СВЦЭМ!$A$33:$A$776,$A78,СВЦЭМ!$B$33:$B$776,D$47)+'СЕТ СН'!$G$12+СВЦЭМ!$D$10+'СЕТ СН'!$G$6-'СЕТ СН'!$G$22</f>
        <v>651.44131550999998</v>
      </c>
      <c r="E78" s="36">
        <f>SUMIFS(СВЦЭМ!$C$33:$C$776,СВЦЭМ!$A$33:$A$776,$A78,СВЦЭМ!$B$33:$B$776,E$47)+'СЕТ СН'!$G$12+СВЦЭМ!$D$10+'СЕТ СН'!$G$6-'СЕТ СН'!$G$22</f>
        <v>651.44131550999998</v>
      </c>
      <c r="F78" s="36">
        <f>SUMIFS(СВЦЭМ!$C$33:$C$776,СВЦЭМ!$A$33:$A$776,$A78,СВЦЭМ!$B$33:$B$776,F$47)+'СЕТ СН'!$G$12+СВЦЭМ!$D$10+'СЕТ СН'!$G$6-'СЕТ СН'!$G$22</f>
        <v>651.44131550999998</v>
      </c>
      <c r="G78" s="36">
        <f>SUMIFS(СВЦЭМ!$C$33:$C$776,СВЦЭМ!$A$33:$A$776,$A78,СВЦЭМ!$B$33:$B$776,G$47)+'СЕТ СН'!$G$12+СВЦЭМ!$D$10+'СЕТ СН'!$G$6-'СЕТ СН'!$G$22</f>
        <v>651.44131550999998</v>
      </c>
      <c r="H78" s="36">
        <f>SUMIFS(СВЦЭМ!$C$33:$C$776,СВЦЭМ!$A$33:$A$776,$A78,СВЦЭМ!$B$33:$B$776,H$47)+'СЕТ СН'!$G$12+СВЦЭМ!$D$10+'СЕТ СН'!$G$6-'СЕТ СН'!$G$22</f>
        <v>651.44131550999998</v>
      </c>
      <c r="I78" s="36">
        <f>SUMIFS(СВЦЭМ!$C$33:$C$776,СВЦЭМ!$A$33:$A$776,$A78,СВЦЭМ!$B$33:$B$776,I$47)+'СЕТ СН'!$G$12+СВЦЭМ!$D$10+'СЕТ СН'!$G$6-'СЕТ СН'!$G$22</f>
        <v>651.44131550999998</v>
      </c>
      <c r="J78" s="36">
        <f>SUMIFS(СВЦЭМ!$C$33:$C$776,СВЦЭМ!$A$33:$A$776,$A78,СВЦЭМ!$B$33:$B$776,J$47)+'СЕТ СН'!$G$12+СВЦЭМ!$D$10+'СЕТ СН'!$G$6-'СЕТ СН'!$G$22</f>
        <v>651.44131550999998</v>
      </c>
      <c r="K78" s="36">
        <f>SUMIFS(СВЦЭМ!$C$33:$C$776,СВЦЭМ!$A$33:$A$776,$A78,СВЦЭМ!$B$33:$B$776,K$47)+'СЕТ СН'!$G$12+СВЦЭМ!$D$10+'СЕТ СН'!$G$6-'СЕТ СН'!$G$22</f>
        <v>651.44131550999998</v>
      </c>
      <c r="L78" s="36">
        <f>SUMIFS(СВЦЭМ!$C$33:$C$776,СВЦЭМ!$A$33:$A$776,$A78,СВЦЭМ!$B$33:$B$776,L$47)+'СЕТ СН'!$G$12+СВЦЭМ!$D$10+'СЕТ СН'!$G$6-'СЕТ СН'!$G$22</f>
        <v>651.44131550999998</v>
      </c>
      <c r="M78" s="36">
        <f>SUMIFS(СВЦЭМ!$C$33:$C$776,СВЦЭМ!$A$33:$A$776,$A78,СВЦЭМ!$B$33:$B$776,M$47)+'СЕТ СН'!$G$12+СВЦЭМ!$D$10+'СЕТ СН'!$G$6-'СЕТ СН'!$G$22</f>
        <v>651.44131550999998</v>
      </c>
      <c r="N78" s="36">
        <f>SUMIFS(СВЦЭМ!$C$33:$C$776,СВЦЭМ!$A$33:$A$776,$A78,СВЦЭМ!$B$33:$B$776,N$47)+'СЕТ СН'!$G$12+СВЦЭМ!$D$10+'СЕТ СН'!$G$6-'СЕТ СН'!$G$22</f>
        <v>651.44131550999998</v>
      </c>
      <c r="O78" s="36">
        <f>SUMIFS(СВЦЭМ!$C$33:$C$776,СВЦЭМ!$A$33:$A$776,$A78,СВЦЭМ!$B$33:$B$776,O$47)+'СЕТ СН'!$G$12+СВЦЭМ!$D$10+'СЕТ СН'!$G$6-'СЕТ СН'!$G$22</f>
        <v>651.44131550999998</v>
      </c>
      <c r="P78" s="36">
        <f>SUMIFS(СВЦЭМ!$C$33:$C$776,СВЦЭМ!$A$33:$A$776,$A78,СВЦЭМ!$B$33:$B$776,P$47)+'СЕТ СН'!$G$12+СВЦЭМ!$D$10+'СЕТ СН'!$G$6-'СЕТ СН'!$G$22</f>
        <v>651.44131550999998</v>
      </c>
      <c r="Q78" s="36">
        <f>SUMIFS(СВЦЭМ!$C$33:$C$776,СВЦЭМ!$A$33:$A$776,$A78,СВЦЭМ!$B$33:$B$776,Q$47)+'СЕТ СН'!$G$12+СВЦЭМ!$D$10+'СЕТ СН'!$G$6-'СЕТ СН'!$G$22</f>
        <v>651.44131550999998</v>
      </c>
      <c r="R78" s="36">
        <f>SUMIFS(СВЦЭМ!$C$33:$C$776,СВЦЭМ!$A$33:$A$776,$A78,СВЦЭМ!$B$33:$B$776,R$47)+'СЕТ СН'!$G$12+СВЦЭМ!$D$10+'СЕТ СН'!$G$6-'СЕТ СН'!$G$22</f>
        <v>651.44131550999998</v>
      </c>
      <c r="S78" s="36">
        <f>SUMIFS(СВЦЭМ!$C$33:$C$776,СВЦЭМ!$A$33:$A$776,$A78,СВЦЭМ!$B$33:$B$776,S$47)+'СЕТ СН'!$G$12+СВЦЭМ!$D$10+'СЕТ СН'!$G$6-'СЕТ СН'!$G$22</f>
        <v>651.44131550999998</v>
      </c>
      <c r="T78" s="36">
        <f>SUMIFS(СВЦЭМ!$C$33:$C$776,СВЦЭМ!$A$33:$A$776,$A78,СВЦЭМ!$B$33:$B$776,T$47)+'СЕТ СН'!$G$12+СВЦЭМ!$D$10+'СЕТ СН'!$G$6-'СЕТ СН'!$G$22</f>
        <v>651.44131550999998</v>
      </c>
      <c r="U78" s="36">
        <f>SUMIFS(СВЦЭМ!$C$33:$C$776,СВЦЭМ!$A$33:$A$776,$A78,СВЦЭМ!$B$33:$B$776,U$47)+'СЕТ СН'!$G$12+СВЦЭМ!$D$10+'СЕТ СН'!$G$6-'СЕТ СН'!$G$22</f>
        <v>651.44131550999998</v>
      </c>
      <c r="V78" s="36">
        <f>SUMIFS(СВЦЭМ!$C$33:$C$776,СВЦЭМ!$A$33:$A$776,$A78,СВЦЭМ!$B$33:$B$776,V$47)+'СЕТ СН'!$G$12+СВЦЭМ!$D$10+'СЕТ СН'!$G$6-'СЕТ СН'!$G$22</f>
        <v>651.44131550999998</v>
      </c>
      <c r="W78" s="36">
        <f>SUMIFS(СВЦЭМ!$C$33:$C$776,СВЦЭМ!$A$33:$A$776,$A78,СВЦЭМ!$B$33:$B$776,W$47)+'СЕТ СН'!$G$12+СВЦЭМ!$D$10+'СЕТ СН'!$G$6-'СЕТ СН'!$G$22</f>
        <v>651.44131550999998</v>
      </c>
      <c r="X78" s="36">
        <f>SUMIFS(СВЦЭМ!$C$33:$C$776,СВЦЭМ!$A$33:$A$776,$A78,СВЦЭМ!$B$33:$B$776,X$47)+'СЕТ СН'!$G$12+СВЦЭМ!$D$10+'СЕТ СН'!$G$6-'СЕТ СН'!$G$22</f>
        <v>651.44131550999998</v>
      </c>
      <c r="Y78" s="36">
        <f>SUMIFS(СВЦЭМ!$C$33:$C$776,СВЦЭМ!$A$33:$A$776,$A78,СВЦЭМ!$B$33:$B$776,Y$47)+'СЕТ СН'!$G$12+СВЦЭМ!$D$10+'СЕТ СН'!$G$6-'СЕТ СН'!$G$22</f>
        <v>651.44131550999998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01.11.2020</v>
      </c>
      <c r="B84" s="36">
        <f>SUMIFS(СВЦЭМ!$C$33:$C$776,СВЦЭМ!$A$33:$A$776,$A84,СВЦЭМ!$B$33:$B$776,B$83)+'СЕТ СН'!$H$12+СВЦЭМ!$D$10+'СЕТ СН'!$H$6-'СЕТ СН'!$H$22</f>
        <v>1245.7658295699998</v>
      </c>
      <c r="C84" s="36">
        <f>SUMIFS(СВЦЭМ!$C$33:$C$776,СВЦЭМ!$A$33:$A$776,$A84,СВЦЭМ!$B$33:$B$776,C$83)+'СЕТ СН'!$H$12+СВЦЭМ!$D$10+'СЕТ СН'!$H$6-'СЕТ СН'!$H$22</f>
        <v>1320.9645183499999</v>
      </c>
      <c r="D84" s="36">
        <f>SUMIFS(СВЦЭМ!$C$33:$C$776,СВЦЭМ!$A$33:$A$776,$A84,СВЦЭМ!$B$33:$B$776,D$83)+'СЕТ СН'!$H$12+СВЦЭМ!$D$10+'СЕТ СН'!$H$6-'СЕТ СН'!$H$22</f>
        <v>1371.2347192499999</v>
      </c>
      <c r="E84" s="36">
        <f>SUMIFS(СВЦЭМ!$C$33:$C$776,СВЦЭМ!$A$33:$A$776,$A84,СВЦЭМ!$B$33:$B$776,E$83)+'СЕТ СН'!$H$12+СВЦЭМ!$D$10+'СЕТ СН'!$H$6-'СЕТ СН'!$H$22</f>
        <v>1378.9066144399999</v>
      </c>
      <c r="F84" s="36">
        <f>SUMIFS(СВЦЭМ!$C$33:$C$776,СВЦЭМ!$A$33:$A$776,$A84,СВЦЭМ!$B$33:$B$776,F$83)+'СЕТ СН'!$H$12+СВЦЭМ!$D$10+'СЕТ СН'!$H$6-'СЕТ СН'!$H$22</f>
        <v>1384.3783717199999</v>
      </c>
      <c r="G84" s="36">
        <f>SUMIFS(СВЦЭМ!$C$33:$C$776,СВЦЭМ!$A$33:$A$776,$A84,СВЦЭМ!$B$33:$B$776,G$83)+'СЕТ СН'!$H$12+СВЦЭМ!$D$10+'СЕТ СН'!$H$6-'СЕТ СН'!$H$22</f>
        <v>1371.9807382899999</v>
      </c>
      <c r="H84" s="36">
        <f>SUMIFS(СВЦЭМ!$C$33:$C$776,СВЦЭМ!$A$33:$A$776,$A84,СВЦЭМ!$B$33:$B$776,H$83)+'СЕТ СН'!$H$12+СВЦЭМ!$D$10+'СЕТ СН'!$H$6-'СЕТ СН'!$H$22</f>
        <v>1355.3170102700001</v>
      </c>
      <c r="I84" s="36">
        <f>SUMIFS(СВЦЭМ!$C$33:$C$776,СВЦЭМ!$A$33:$A$776,$A84,СВЦЭМ!$B$33:$B$776,I$83)+'СЕТ СН'!$H$12+СВЦЭМ!$D$10+'СЕТ СН'!$H$6-'СЕТ СН'!$H$22</f>
        <v>1323.63064027</v>
      </c>
      <c r="J84" s="36">
        <f>SUMIFS(СВЦЭМ!$C$33:$C$776,СВЦЭМ!$A$33:$A$776,$A84,СВЦЭМ!$B$33:$B$776,J$83)+'СЕТ СН'!$H$12+СВЦЭМ!$D$10+'СЕТ СН'!$H$6-'СЕТ СН'!$H$22</f>
        <v>1303.4905353099998</v>
      </c>
      <c r="K84" s="36">
        <f>SUMIFS(СВЦЭМ!$C$33:$C$776,СВЦЭМ!$A$33:$A$776,$A84,СВЦЭМ!$B$33:$B$776,K$83)+'СЕТ СН'!$H$12+СВЦЭМ!$D$10+'СЕТ СН'!$H$6-'СЕТ СН'!$H$22</f>
        <v>1270.8032293799999</v>
      </c>
      <c r="L84" s="36">
        <f>SUMIFS(СВЦЭМ!$C$33:$C$776,СВЦЭМ!$A$33:$A$776,$A84,СВЦЭМ!$B$33:$B$776,L$83)+'СЕТ СН'!$H$12+СВЦЭМ!$D$10+'СЕТ СН'!$H$6-'СЕТ СН'!$H$22</f>
        <v>1245.16458399</v>
      </c>
      <c r="M84" s="36">
        <f>SUMIFS(СВЦЭМ!$C$33:$C$776,СВЦЭМ!$A$33:$A$776,$A84,СВЦЭМ!$B$33:$B$776,M$83)+'СЕТ СН'!$H$12+СВЦЭМ!$D$10+'СЕТ СН'!$H$6-'СЕТ СН'!$H$22</f>
        <v>1202.73303173</v>
      </c>
      <c r="N84" s="36">
        <f>SUMIFS(СВЦЭМ!$C$33:$C$776,СВЦЭМ!$A$33:$A$776,$A84,СВЦЭМ!$B$33:$B$776,N$83)+'СЕТ СН'!$H$12+СВЦЭМ!$D$10+'СЕТ СН'!$H$6-'СЕТ СН'!$H$22</f>
        <v>1199.4134656599999</v>
      </c>
      <c r="O84" s="36">
        <f>SUMIFS(СВЦЭМ!$C$33:$C$776,СВЦЭМ!$A$33:$A$776,$A84,СВЦЭМ!$B$33:$B$776,O$83)+'СЕТ СН'!$H$12+СВЦЭМ!$D$10+'СЕТ СН'!$H$6-'СЕТ СН'!$H$22</f>
        <v>1205.66075684</v>
      </c>
      <c r="P84" s="36">
        <f>SUMIFS(СВЦЭМ!$C$33:$C$776,СВЦЭМ!$A$33:$A$776,$A84,СВЦЭМ!$B$33:$B$776,P$83)+'СЕТ СН'!$H$12+СВЦЭМ!$D$10+'СЕТ СН'!$H$6-'СЕТ СН'!$H$22</f>
        <v>1233.2382704699999</v>
      </c>
      <c r="Q84" s="36">
        <f>SUMIFS(СВЦЭМ!$C$33:$C$776,СВЦЭМ!$A$33:$A$776,$A84,СВЦЭМ!$B$33:$B$776,Q$83)+'СЕТ СН'!$H$12+СВЦЭМ!$D$10+'СЕТ СН'!$H$6-'СЕТ СН'!$H$22</f>
        <v>1233.4168768</v>
      </c>
      <c r="R84" s="36">
        <f>SUMIFS(СВЦЭМ!$C$33:$C$776,СВЦЭМ!$A$33:$A$776,$A84,СВЦЭМ!$B$33:$B$776,R$83)+'СЕТ СН'!$H$12+СВЦЭМ!$D$10+'СЕТ СН'!$H$6-'СЕТ СН'!$H$22</f>
        <v>1226.0089150499998</v>
      </c>
      <c r="S84" s="36">
        <f>SUMIFS(СВЦЭМ!$C$33:$C$776,СВЦЭМ!$A$33:$A$776,$A84,СВЦЭМ!$B$33:$B$776,S$83)+'СЕТ СН'!$H$12+СВЦЭМ!$D$10+'СЕТ СН'!$H$6-'СЕТ СН'!$H$22</f>
        <v>1211.6987600399998</v>
      </c>
      <c r="T84" s="36">
        <f>SUMIFS(СВЦЭМ!$C$33:$C$776,СВЦЭМ!$A$33:$A$776,$A84,СВЦЭМ!$B$33:$B$776,T$83)+'СЕТ СН'!$H$12+СВЦЭМ!$D$10+'СЕТ СН'!$H$6-'СЕТ СН'!$H$22</f>
        <v>1194.3881109399999</v>
      </c>
      <c r="U84" s="36">
        <f>SUMIFS(СВЦЭМ!$C$33:$C$776,СВЦЭМ!$A$33:$A$776,$A84,СВЦЭМ!$B$33:$B$776,U$83)+'СЕТ СН'!$H$12+СВЦЭМ!$D$10+'СЕТ СН'!$H$6-'СЕТ СН'!$H$22</f>
        <v>1180.5926361299998</v>
      </c>
      <c r="V84" s="36">
        <f>SUMIFS(СВЦЭМ!$C$33:$C$776,СВЦЭМ!$A$33:$A$776,$A84,СВЦЭМ!$B$33:$B$776,V$83)+'СЕТ СН'!$H$12+СВЦЭМ!$D$10+'СЕТ СН'!$H$6-'СЕТ СН'!$H$22</f>
        <v>1193.0678828699999</v>
      </c>
      <c r="W84" s="36">
        <f>SUMIFS(СВЦЭМ!$C$33:$C$776,СВЦЭМ!$A$33:$A$776,$A84,СВЦЭМ!$B$33:$B$776,W$83)+'СЕТ СН'!$H$12+СВЦЭМ!$D$10+'СЕТ СН'!$H$6-'СЕТ СН'!$H$22</f>
        <v>1201.66892994</v>
      </c>
      <c r="X84" s="36">
        <f>SUMIFS(СВЦЭМ!$C$33:$C$776,СВЦЭМ!$A$33:$A$776,$A84,СВЦЭМ!$B$33:$B$776,X$83)+'СЕТ СН'!$H$12+СВЦЭМ!$D$10+'СЕТ СН'!$H$6-'СЕТ СН'!$H$22</f>
        <v>1216.9042682999998</v>
      </c>
      <c r="Y84" s="36">
        <f>SUMIFS(СВЦЭМ!$C$33:$C$776,СВЦЭМ!$A$33:$A$776,$A84,СВЦЭМ!$B$33:$B$776,Y$83)+'СЕТ СН'!$H$12+СВЦЭМ!$D$10+'СЕТ СН'!$H$6-'СЕТ СН'!$H$22</f>
        <v>1233.4811079599999</v>
      </c>
    </row>
    <row r="85" spans="1:25" ht="15.75" x14ac:dyDescent="0.2">
      <c r="A85" s="35">
        <f>A84+1</f>
        <v>44137</v>
      </c>
      <c r="B85" s="36">
        <f>SUMIFS(СВЦЭМ!$C$33:$C$776,СВЦЭМ!$A$33:$A$776,$A85,СВЦЭМ!$B$33:$B$776,B$83)+'СЕТ СН'!$H$12+СВЦЭМ!$D$10+'СЕТ СН'!$H$6-'СЕТ СН'!$H$22</f>
        <v>1243.36573832</v>
      </c>
      <c r="C85" s="36">
        <f>SUMIFS(СВЦЭМ!$C$33:$C$776,СВЦЭМ!$A$33:$A$776,$A85,СВЦЭМ!$B$33:$B$776,C$83)+'СЕТ СН'!$H$12+СВЦЭМ!$D$10+'СЕТ СН'!$H$6-'СЕТ СН'!$H$22</f>
        <v>1341.1502801399999</v>
      </c>
      <c r="D85" s="36">
        <f>SUMIFS(СВЦЭМ!$C$33:$C$776,СВЦЭМ!$A$33:$A$776,$A85,СВЦЭМ!$B$33:$B$776,D$83)+'СЕТ СН'!$H$12+СВЦЭМ!$D$10+'СЕТ СН'!$H$6-'СЕТ СН'!$H$22</f>
        <v>1421.7099373900001</v>
      </c>
      <c r="E85" s="36">
        <f>SUMIFS(СВЦЭМ!$C$33:$C$776,СВЦЭМ!$A$33:$A$776,$A85,СВЦЭМ!$B$33:$B$776,E$83)+'СЕТ СН'!$H$12+СВЦЭМ!$D$10+'СЕТ СН'!$H$6-'СЕТ СН'!$H$22</f>
        <v>1456.8354356300001</v>
      </c>
      <c r="F85" s="36">
        <f>SUMIFS(СВЦЭМ!$C$33:$C$776,СВЦЭМ!$A$33:$A$776,$A85,СВЦЭМ!$B$33:$B$776,F$83)+'СЕТ СН'!$H$12+СВЦЭМ!$D$10+'СЕТ СН'!$H$6-'СЕТ СН'!$H$22</f>
        <v>1465.48586097</v>
      </c>
      <c r="G85" s="36">
        <f>SUMIFS(СВЦЭМ!$C$33:$C$776,СВЦЭМ!$A$33:$A$776,$A85,СВЦЭМ!$B$33:$B$776,G$83)+'СЕТ СН'!$H$12+СВЦЭМ!$D$10+'СЕТ СН'!$H$6-'СЕТ СН'!$H$22</f>
        <v>1447.0606282099998</v>
      </c>
      <c r="H85" s="36">
        <f>SUMIFS(СВЦЭМ!$C$33:$C$776,СВЦЭМ!$A$33:$A$776,$A85,СВЦЭМ!$B$33:$B$776,H$83)+'СЕТ СН'!$H$12+СВЦЭМ!$D$10+'СЕТ СН'!$H$6-'СЕТ СН'!$H$22</f>
        <v>1399.37391561</v>
      </c>
      <c r="I85" s="36">
        <f>SUMIFS(СВЦЭМ!$C$33:$C$776,СВЦЭМ!$A$33:$A$776,$A85,СВЦЭМ!$B$33:$B$776,I$83)+'СЕТ СН'!$H$12+СВЦЭМ!$D$10+'СЕТ СН'!$H$6-'СЕТ СН'!$H$22</f>
        <v>1324.2269765699998</v>
      </c>
      <c r="J85" s="36">
        <f>SUMIFS(СВЦЭМ!$C$33:$C$776,СВЦЭМ!$A$33:$A$776,$A85,СВЦЭМ!$B$33:$B$776,J$83)+'СЕТ СН'!$H$12+СВЦЭМ!$D$10+'СЕТ СН'!$H$6-'СЕТ СН'!$H$22</f>
        <v>1298.6979279100001</v>
      </c>
      <c r="K85" s="36">
        <f>SUMIFS(СВЦЭМ!$C$33:$C$776,СВЦЭМ!$A$33:$A$776,$A85,СВЦЭМ!$B$33:$B$776,K$83)+'СЕТ СН'!$H$12+СВЦЭМ!$D$10+'СЕТ СН'!$H$6-'СЕТ СН'!$H$22</f>
        <v>1305.6002773499999</v>
      </c>
      <c r="L85" s="36">
        <f>SUMIFS(СВЦЭМ!$C$33:$C$776,СВЦЭМ!$A$33:$A$776,$A85,СВЦЭМ!$B$33:$B$776,L$83)+'СЕТ СН'!$H$12+СВЦЭМ!$D$10+'СЕТ СН'!$H$6-'СЕТ СН'!$H$22</f>
        <v>1279.25690446</v>
      </c>
      <c r="M85" s="36">
        <f>SUMIFS(СВЦЭМ!$C$33:$C$776,СВЦЭМ!$A$33:$A$776,$A85,СВЦЭМ!$B$33:$B$776,M$83)+'СЕТ СН'!$H$12+СВЦЭМ!$D$10+'СЕТ СН'!$H$6-'СЕТ СН'!$H$22</f>
        <v>1232.41806421</v>
      </c>
      <c r="N85" s="36">
        <f>SUMIFS(СВЦЭМ!$C$33:$C$776,СВЦЭМ!$A$33:$A$776,$A85,СВЦЭМ!$B$33:$B$776,N$83)+'СЕТ СН'!$H$12+СВЦЭМ!$D$10+'СЕТ СН'!$H$6-'СЕТ СН'!$H$22</f>
        <v>1229.0983480299999</v>
      </c>
      <c r="O85" s="36">
        <f>SUMIFS(СВЦЭМ!$C$33:$C$776,СВЦЭМ!$A$33:$A$776,$A85,СВЦЭМ!$B$33:$B$776,O$83)+'СЕТ СН'!$H$12+СВЦЭМ!$D$10+'СЕТ СН'!$H$6-'СЕТ СН'!$H$22</f>
        <v>1228.5354720800001</v>
      </c>
      <c r="P85" s="36">
        <f>SUMIFS(СВЦЭМ!$C$33:$C$776,СВЦЭМ!$A$33:$A$776,$A85,СВЦЭМ!$B$33:$B$776,P$83)+'СЕТ СН'!$H$12+СВЦЭМ!$D$10+'СЕТ СН'!$H$6-'СЕТ СН'!$H$22</f>
        <v>1235.54418401</v>
      </c>
      <c r="Q85" s="36">
        <f>SUMIFS(СВЦЭМ!$C$33:$C$776,СВЦЭМ!$A$33:$A$776,$A85,СВЦЭМ!$B$33:$B$776,Q$83)+'СЕТ СН'!$H$12+СВЦЭМ!$D$10+'СЕТ СН'!$H$6-'СЕТ СН'!$H$22</f>
        <v>1235.6750958600001</v>
      </c>
      <c r="R85" s="36">
        <f>SUMIFS(СВЦЭМ!$C$33:$C$776,СВЦЭМ!$A$33:$A$776,$A85,СВЦЭМ!$B$33:$B$776,R$83)+'СЕТ СН'!$H$12+СВЦЭМ!$D$10+'СЕТ СН'!$H$6-'СЕТ СН'!$H$22</f>
        <v>1229.2704699799999</v>
      </c>
      <c r="S85" s="36">
        <f>SUMIFS(СВЦЭМ!$C$33:$C$776,СВЦЭМ!$A$33:$A$776,$A85,СВЦЭМ!$B$33:$B$776,S$83)+'СЕТ СН'!$H$12+СВЦЭМ!$D$10+'СЕТ СН'!$H$6-'СЕТ СН'!$H$22</f>
        <v>1212.0328960500001</v>
      </c>
      <c r="T85" s="36">
        <f>SUMIFS(СВЦЭМ!$C$33:$C$776,СВЦЭМ!$A$33:$A$776,$A85,СВЦЭМ!$B$33:$B$776,T$83)+'СЕТ СН'!$H$12+СВЦЭМ!$D$10+'СЕТ СН'!$H$6-'СЕТ СН'!$H$22</f>
        <v>1185.42052524</v>
      </c>
      <c r="U85" s="36">
        <f>SUMIFS(СВЦЭМ!$C$33:$C$776,СВЦЭМ!$A$33:$A$776,$A85,СВЦЭМ!$B$33:$B$776,U$83)+'СЕТ СН'!$H$12+СВЦЭМ!$D$10+'СЕТ СН'!$H$6-'СЕТ СН'!$H$22</f>
        <v>1185.37823327</v>
      </c>
      <c r="V85" s="36">
        <f>SUMIFS(СВЦЭМ!$C$33:$C$776,СВЦЭМ!$A$33:$A$776,$A85,СВЦЭМ!$B$33:$B$776,V$83)+'СЕТ СН'!$H$12+СВЦЭМ!$D$10+'СЕТ СН'!$H$6-'СЕТ СН'!$H$22</f>
        <v>1174.9853483100001</v>
      </c>
      <c r="W85" s="36">
        <f>SUMIFS(СВЦЭМ!$C$33:$C$776,СВЦЭМ!$A$33:$A$776,$A85,СВЦЭМ!$B$33:$B$776,W$83)+'СЕТ СН'!$H$12+СВЦЭМ!$D$10+'СЕТ СН'!$H$6-'СЕТ СН'!$H$22</f>
        <v>1195.1321518300001</v>
      </c>
      <c r="X85" s="36">
        <f>SUMIFS(СВЦЭМ!$C$33:$C$776,СВЦЭМ!$A$33:$A$776,$A85,СВЦЭМ!$B$33:$B$776,X$83)+'СЕТ СН'!$H$12+СВЦЭМ!$D$10+'СЕТ СН'!$H$6-'СЕТ СН'!$H$22</f>
        <v>1204.14099343</v>
      </c>
      <c r="Y85" s="36">
        <f>SUMIFS(СВЦЭМ!$C$33:$C$776,СВЦЭМ!$A$33:$A$776,$A85,СВЦЭМ!$B$33:$B$776,Y$83)+'СЕТ СН'!$H$12+СВЦЭМ!$D$10+'СЕТ СН'!$H$6-'СЕТ СН'!$H$22</f>
        <v>1231.9768769299999</v>
      </c>
    </row>
    <row r="86" spans="1:25" ht="15.75" x14ac:dyDescent="0.2">
      <c r="A86" s="35">
        <f t="shared" ref="A86:A114" si="2">A85+1</f>
        <v>44138</v>
      </c>
      <c r="B86" s="36">
        <f>SUMIFS(СВЦЭМ!$C$33:$C$776,СВЦЭМ!$A$33:$A$776,$A86,СВЦЭМ!$B$33:$B$776,B$83)+'СЕТ СН'!$H$12+СВЦЭМ!$D$10+'СЕТ СН'!$H$6-'СЕТ СН'!$H$22</f>
        <v>1293.3204665899998</v>
      </c>
      <c r="C86" s="36">
        <f>SUMIFS(СВЦЭМ!$C$33:$C$776,СВЦЭМ!$A$33:$A$776,$A86,СВЦЭМ!$B$33:$B$776,C$83)+'СЕТ СН'!$H$12+СВЦЭМ!$D$10+'СЕТ СН'!$H$6-'СЕТ СН'!$H$22</f>
        <v>1376.68351891</v>
      </c>
      <c r="D86" s="36">
        <f>SUMIFS(СВЦЭМ!$C$33:$C$776,СВЦЭМ!$A$33:$A$776,$A86,СВЦЭМ!$B$33:$B$776,D$83)+'СЕТ СН'!$H$12+СВЦЭМ!$D$10+'СЕТ СН'!$H$6-'СЕТ СН'!$H$22</f>
        <v>1428.41121503</v>
      </c>
      <c r="E86" s="36">
        <f>SUMIFS(СВЦЭМ!$C$33:$C$776,СВЦЭМ!$A$33:$A$776,$A86,СВЦЭМ!$B$33:$B$776,E$83)+'СЕТ СН'!$H$12+СВЦЭМ!$D$10+'СЕТ СН'!$H$6-'СЕТ СН'!$H$22</f>
        <v>1435.0527708099999</v>
      </c>
      <c r="F86" s="36">
        <f>SUMIFS(СВЦЭМ!$C$33:$C$776,СВЦЭМ!$A$33:$A$776,$A86,СВЦЭМ!$B$33:$B$776,F$83)+'СЕТ СН'!$H$12+СВЦЭМ!$D$10+'СЕТ СН'!$H$6-'СЕТ СН'!$H$22</f>
        <v>1432.97512923</v>
      </c>
      <c r="G86" s="36">
        <f>SUMIFS(СВЦЭМ!$C$33:$C$776,СВЦЭМ!$A$33:$A$776,$A86,СВЦЭМ!$B$33:$B$776,G$83)+'СЕТ СН'!$H$12+СВЦЭМ!$D$10+'СЕТ СН'!$H$6-'СЕТ СН'!$H$22</f>
        <v>1416.14162695</v>
      </c>
      <c r="H86" s="36">
        <f>SUMIFS(СВЦЭМ!$C$33:$C$776,СВЦЭМ!$A$33:$A$776,$A86,СВЦЭМ!$B$33:$B$776,H$83)+'СЕТ СН'!$H$12+СВЦЭМ!$D$10+'СЕТ СН'!$H$6-'СЕТ СН'!$H$22</f>
        <v>1369.79779203</v>
      </c>
      <c r="I86" s="36">
        <f>SUMIFS(СВЦЭМ!$C$33:$C$776,СВЦЭМ!$A$33:$A$776,$A86,СВЦЭМ!$B$33:$B$776,I$83)+'СЕТ СН'!$H$12+СВЦЭМ!$D$10+'СЕТ СН'!$H$6-'СЕТ СН'!$H$22</f>
        <v>1309.65409864</v>
      </c>
      <c r="J86" s="36">
        <f>SUMIFS(СВЦЭМ!$C$33:$C$776,СВЦЭМ!$A$33:$A$776,$A86,СВЦЭМ!$B$33:$B$776,J$83)+'СЕТ СН'!$H$12+СВЦЭМ!$D$10+'СЕТ СН'!$H$6-'СЕТ СН'!$H$22</f>
        <v>1288.24223583</v>
      </c>
      <c r="K86" s="36">
        <f>SUMIFS(СВЦЭМ!$C$33:$C$776,СВЦЭМ!$A$33:$A$776,$A86,СВЦЭМ!$B$33:$B$776,K$83)+'СЕТ СН'!$H$12+СВЦЭМ!$D$10+'СЕТ СН'!$H$6-'СЕТ СН'!$H$22</f>
        <v>1287.30114817</v>
      </c>
      <c r="L86" s="36">
        <f>SUMIFS(СВЦЭМ!$C$33:$C$776,СВЦЭМ!$A$33:$A$776,$A86,СВЦЭМ!$B$33:$B$776,L$83)+'СЕТ СН'!$H$12+СВЦЭМ!$D$10+'СЕТ СН'!$H$6-'СЕТ СН'!$H$22</f>
        <v>1261.89287681</v>
      </c>
      <c r="M86" s="36">
        <f>SUMIFS(СВЦЭМ!$C$33:$C$776,СВЦЭМ!$A$33:$A$776,$A86,СВЦЭМ!$B$33:$B$776,M$83)+'СЕТ СН'!$H$12+СВЦЭМ!$D$10+'СЕТ СН'!$H$6-'СЕТ СН'!$H$22</f>
        <v>1232.34478911</v>
      </c>
      <c r="N86" s="36">
        <f>SUMIFS(СВЦЭМ!$C$33:$C$776,СВЦЭМ!$A$33:$A$776,$A86,СВЦЭМ!$B$33:$B$776,N$83)+'СЕТ СН'!$H$12+СВЦЭМ!$D$10+'СЕТ СН'!$H$6-'СЕТ СН'!$H$22</f>
        <v>1222.4810889199998</v>
      </c>
      <c r="O86" s="36">
        <f>SUMIFS(СВЦЭМ!$C$33:$C$776,СВЦЭМ!$A$33:$A$776,$A86,СВЦЭМ!$B$33:$B$776,O$83)+'СЕТ СН'!$H$12+СВЦЭМ!$D$10+'СЕТ СН'!$H$6-'СЕТ СН'!$H$22</f>
        <v>1230.2234231299999</v>
      </c>
      <c r="P86" s="36">
        <f>SUMIFS(СВЦЭМ!$C$33:$C$776,СВЦЭМ!$A$33:$A$776,$A86,СВЦЭМ!$B$33:$B$776,P$83)+'СЕТ СН'!$H$12+СВЦЭМ!$D$10+'СЕТ СН'!$H$6-'СЕТ СН'!$H$22</f>
        <v>1239.0378707</v>
      </c>
      <c r="Q86" s="36">
        <f>SUMIFS(СВЦЭМ!$C$33:$C$776,СВЦЭМ!$A$33:$A$776,$A86,СВЦЭМ!$B$33:$B$776,Q$83)+'СЕТ СН'!$H$12+СВЦЭМ!$D$10+'СЕТ СН'!$H$6-'СЕТ СН'!$H$22</f>
        <v>1240.66936541</v>
      </c>
      <c r="R86" s="36">
        <f>SUMIFS(СВЦЭМ!$C$33:$C$776,СВЦЭМ!$A$33:$A$776,$A86,СВЦЭМ!$B$33:$B$776,R$83)+'СЕТ СН'!$H$12+СВЦЭМ!$D$10+'СЕТ СН'!$H$6-'СЕТ СН'!$H$22</f>
        <v>1236.6240041199999</v>
      </c>
      <c r="S86" s="36">
        <f>SUMIFS(СВЦЭМ!$C$33:$C$776,СВЦЭМ!$A$33:$A$776,$A86,СВЦЭМ!$B$33:$B$776,S$83)+'СЕТ СН'!$H$12+СВЦЭМ!$D$10+'СЕТ СН'!$H$6-'СЕТ СН'!$H$22</f>
        <v>1245.1707114400001</v>
      </c>
      <c r="T86" s="36">
        <f>SUMIFS(СВЦЭМ!$C$33:$C$776,СВЦЭМ!$A$33:$A$776,$A86,СВЦЭМ!$B$33:$B$776,T$83)+'СЕТ СН'!$H$12+СВЦЭМ!$D$10+'СЕТ СН'!$H$6-'СЕТ СН'!$H$22</f>
        <v>1195.0070216099998</v>
      </c>
      <c r="U86" s="36">
        <f>SUMIFS(СВЦЭМ!$C$33:$C$776,СВЦЭМ!$A$33:$A$776,$A86,СВЦЭМ!$B$33:$B$776,U$83)+'СЕТ СН'!$H$12+СВЦЭМ!$D$10+'СЕТ СН'!$H$6-'СЕТ СН'!$H$22</f>
        <v>1186.7077859599999</v>
      </c>
      <c r="V86" s="36">
        <f>SUMIFS(СВЦЭМ!$C$33:$C$776,СВЦЭМ!$A$33:$A$776,$A86,СВЦЭМ!$B$33:$B$776,V$83)+'СЕТ СН'!$H$12+СВЦЭМ!$D$10+'СЕТ СН'!$H$6-'СЕТ СН'!$H$22</f>
        <v>1184.3064107199998</v>
      </c>
      <c r="W86" s="36">
        <f>SUMIFS(СВЦЭМ!$C$33:$C$776,СВЦЭМ!$A$33:$A$776,$A86,СВЦЭМ!$B$33:$B$776,W$83)+'СЕТ СН'!$H$12+СВЦЭМ!$D$10+'СЕТ СН'!$H$6-'СЕТ СН'!$H$22</f>
        <v>1195.8103388999998</v>
      </c>
      <c r="X86" s="36">
        <f>SUMIFS(СВЦЭМ!$C$33:$C$776,СВЦЭМ!$A$33:$A$776,$A86,СВЦЭМ!$B$33:$B$776,X$83)+'СЕТ СН'!$H$12+СВЦЭМ!$D$10+'СЕТ СН'!$H$6-'СЕТ СН'!$H$22</f>
        <v>1233.7451282299999</v>
      </c>
      <c r="Y86" s="36">
        <f>SUMIFS(СВЦЭМ!$C$33:$C$776,СВЦЭМ!$A$33:$A$776,$A86,СВЦЭМ!$B$33:$B$776,Y$83)+'СЕТ СН'!$H$12+СВЦЭМ!$D$10+'СЕТ СН'!$H$6-'СЕТ СН'!$H$22</f>
        <v>1267.3462415899999</v>
      </c>
    </row>
    <row r="87" spans="1:25" ht="15.75" x14ac:dyDescent="0.2">
      <c r="A87" s="35">
        <f t="shared" si="2"/>
        <v>44139</v>
      </c>
      <c r="B87" s="36">
        <f>SUMIFS(СВЦЭМ!$C$33:$C$776,СВЦЭМ!$A$33:$A$776,$A87,СВЦЭМ!$B$33:$B$776,B$83)+'СЕТ СН'!$H$12+СВЦЭМ!$D$10+'СЕТ СН'!$H$6-'СЕТ СН'!$H$22</f>
        <v>1258.13114802</v>
      </c>
      <c r="C87" s="36">
        <f>SUMIFS(СВЦЭМ!$C$33:$C$776,СВЦЭМ!$A$33:$A$776,$A87,СВЦЭМ!$B$33:$B$776,C$83)+'СЕТ СН'!$H$12+СВЦЭМ!$D$10+'СЕТ СН'!$H$6-'СЕТ СН'!$H$22</f>
        <v>1341.1038512800001</v>
      </c>
      <c r="D87" s="36">
        <f>SUMIFS(СВЦЭМ!$C$33:$C$776,СВЦЭМ!$A$33:$A$776,$A87,СВЦЭМ!$B$33:$B$776,D$83)+'СЕТ СН'!$H$12+СВЦЭМ!$D$10+'СЕТ СН'!$H$6-'СЕТ СН'!$H$22</f>
        <v>1404.62283841</v>
      </c>
      <c r="E87" s="36">
        <f>SUMIFS(СВЦЭМ!$C$33:$C$776,СВЦЭМ!$A$33:$A$776,$A87,СВЦЭМ!$B$33:$B$776,E$83)+'СЕТ СН'!$H$12+СВЦЭМ!$D$10+'СЕТ СН'!$H$6-'СЕТ СН'!$H$22</f>
        <v>1409.7350128799999</v>
      </c>
      <c r="F87" s="36">
        <f>SUMIFS(СВЦЭМ!$C$33:$C$776,СВЦЭМ!$A$33:$A$776,$A87,СВЦЭМ!$B$33:$B$776,F$83)+'СЕТ СН'!$H$12+СВЦЭМ!$D$10+'СЕТ СН'!$H$6-'СЕТ СН'!$H$22</f>
        <v>1401.75838331</v>
      </c>
      <c r="G87" s="36">
        <f>SUMIFS(СВЦЭМ!$C$33:$C$776,СВЦЭМ!$A$33:$A$776,$A87,СВЦЭМ!$B$33:$B$776,G$83)+'СЕТ СН'!$H$12+СВЦЭМ!$D$10+'СЕТ СН'!$H$6-'СЕТ СН'!$H$22</f>
        <v>1386.8003294599998</v>
      </c>
      <c r="H87" s="36">
        <f>SUMIFS(СВЦЭМ!$C$33:$C$776,СВЦЭМ!$A$33:$A$776,$A87,СВЦЭМ!$B$33:$B$776,H$83)+'СЕТ СН'!$H$12+СВЦЭМ!$D$10+'СЕТ СН'!$H$6-'СЕТ СН'!$H$22</f>
        <v>1361.7532822999999</v>
      </c>
      <c r="I87" s="36">
        <f>SUMIFS(СВЦЭМ!$C$33:$C$776,СВЦЭМ!$A$33:$A$776,$A87,СВЦЭМ!$B$33:$B$776,I$83)+'СЕТ СН'!$H$12+СВЦЭМ!$D$10+'СЕТ СН'!$H$6-'СЕТ СН'!$H$22</f>
        <v>1315.5209039699998</v>
      </c>
      <c r="J87" s="36">
        <f>SUMIFS(СВЦЭМ!$C$33:$C$776,СВЦЭМ!$A$33:$A$776,$A87,СВЦЭМ!$B$33:$B$776,J$83)+'СЕТ СН'!$H$12+СВЦЭМ!$D$10+'СЕТ СН'!$H$6-'СЕТ СН'!$H$22</f>
        <v>1282.64682657</v>
      </c>
      <c r="K87" s="36">
        <f>SUMIFS(СВЦЭМ!$C$33:$C$776,СВЦЭМ!$A$33:$A$776,$A87,СВЦЭМ!$B$33:$B$776,K$83)+'СЕТ СН'!$H$12+СВЦЭМ!$D$10+'СЕТ СН'!$H$6-'СЕТ СН'!$H$22</f>
        <v>1280.1510535499999</v>
      </c>
      <c r="L87" s="36">
        <f>SUMIFS(СВЦЭМ!$C$33:$C$776,СВЦЭМ!$A$33:$A$776,$A87,СВЦЭМ!$B$33:$B$776,L$83)+'СЕТ СН'!$H$12+СВЦЭМ!$D$10+'СЕТ СН'!$H$6-'СЕТ СН'!$H$22</f>
        <v>1254.1981229799999</v>
      </c>
      <c r="M87" s="36">
        <f>SUMIFS(СВЦЭМ!$C$33:$C$776,СВЦЭМ!$A$33:$A$776,$A87,СВЦЭМ!$B$33:$B$776,M$83)+'СЕТ СН'!$H$12+СВЦЭМ!$D$10+'СЕТ СН'!$H$6-'СЕТ СН'!$H$22</f>
        <v>1207.2398114</v>
      </c>
      <c r="N87" s="36">
        <f>SUMIFS(СВЦЭМ!$C$33:$C$776,СВЦЭМ!$A$33:$A$776,$A87,СВЦЭМ!$B$33:$B$776,N$83)+'СЕТ СН'!$H$12+СВЦЭМ!$D$10+'СЕТ СН'!$H$6-'СЕТ СН'!$H$22</f>
        <v>1189.0436377400001</v>
      </c>
      <c r="O87" s="36">
        <f>SUMIFS(СВЦЭМ!$C$33:$C$776,СВЦЭМ!$A$33:$A$776,$A87,СВЦЭМ!$B$33:$B$776,O$83)+'СЕТ СН'!$H$12+СВЦЭМ!$D$10+'СЕТ СН'!$H$6-'СЕТ СН'!$H$22</f>
        <v>1199.2844636599998</v>
      </c>
      <c r="P87" s="36">
        <f>SUMIFS(СВЦЭМ!$C$33:$C$776,СВЦЭМ!$A$33:$A$776,$A87,СВЦЭМ!$B$33:$B$776,P$83)+'СЕТ СН'!$H$12+СВЦЭМ!$D$10+'СЕТ СН'!$H$6-'СЕТ СН'!$H$22</f>
        <v>1221.3621290000001</v>
      </c>
      <c r="Q87" s="36">
        <f>SUMIFS(СВЦЭМ!$C$33:$C$776,СВЦЭМ!$A$33:$A$776,$A87,СВЦЭМ!$B$33:$B$776,Q$83)+'СЕТ СН'!$H$12+СВЦЭМ!$D$10+'СЕТ СН'!$H$6-'СЕТ СН'!$H$22</f>
        <v>1222.5318011999998</v>
      </c>
      <c r="R87" s="36">
        <f>SUMIFS(СВЦЭМ!$C$33:$C$776,СВЦЭМ!$A$33:$A$776,$A87,СВЦЭМ!$B$33:$B$776,R$83)+'СЕТ СН'!$H$12+СВЦЭМ!$D$10+'СЕТ СН'!$H$6-'СЕТ СН'!$H$22</f>
        <v>1215.69395282</v>
      </c>
      <c r="S87" s="36">
        <f>SUMIFS(СВЦЭМ!$C$33:$C$776,СВЦЭМ!$A$33:$A$776,$A87,СВЦЭМ!$B$33:$B$776,S$83)+'СЕТ СН'!$H$12+СВЦЭМ!$D$10+'СЕТ СН'!$H$6-'СЕТ СН'!$H$22</f>
        <v>1205.21486559</v>
      </c>
      <c r="T87" s="36">
        <f>SUMIFS(СВЦЭМ!$C$33:$C$776,СВЦЭМ!$A$33:$A$776,$A87,СВЦЭМ!$B$33:$B$776,T$83)+'СЕТ СН'!$H$12+СВЦЭМ!$D$10+'СЕТ СН'!$H$6-'СЕТ СН'!$H$22</f>
        <v>1213.18173609</v>
      </c>
      <c r="U87" s="36">
        <f>SUMIFS(СВЦЭМ!$C$33:$C$776,СВЦЭМ!$A$33:$A$776,$A87,СВЦЭМ!$B$33:$B$776,U$83)+'СЕТ СН'!$H$12+СВЦЭМ!$D$10+'СЕТ СН'!$H$6-'СЕТ СН'!$H$22</f>
        <v>1213.4027472099999</v>
      </c>
      <c r="V87" s="36">
        <f>SUMIFS(СВЦЭМ!$C$33:$C$776,СВЦЭМ!$A$33:$A$776,$A87,СВЦЭМ!$B$33:$B$776,V$83)+'СЕТ СН'!$H$12+СВЦЭМ!$D$10+'СЕТ СН'!$H$6-'СЕТ СН'!$H$22</f>
        <v>1200.6380209399999</v>
      </c>
      <c r="W87" s="36">
        <f>SUMIFS(СВЦЭМ!$C$33:$C$776,СВЦЭМ!$A$33:$A$776,$A87,СВЦЭМ!$B$33:$B$776,W$83)+'СЕТ СН'!$H$12+СВЦЭМ!$D$10+'СЕТ СН'!$H$6-'СЕТ СН'!$H$22</f>
        <v>1200.3149316199999</v>
      </c>
      <c r="X87" s="36">
        <f>SUMIFS(СВЦЭМ!$C$33:$C$776,СВЦЭМ!$A$33:$A$776,$A87,СВЦЭМ!$B$33:$B$776,X$83)+'СЕТ СН'!$H$12+СВЦЭМ!$D$10+'СЕТ СН'!$H$6-'СЕТ СН'!$H$22</f>
        <v>1203.00022416</v>
      </c>
      <c r="Y87" s="36">
        <f>SUMIFS(СВЦЭМ!$C$33:$C$776,СВЦЭМ!$A$33:$A$776,$A87,СВЦЭМ!$B$33:$B$776,Y$83)+'СЕТ СН'!$H$12+СВЦЭМ!$D$10+'СЕТ СН'!$H$6-'СЕТ СН'!$H$22</f>
        <v>1232.3837709999998</v>
      </c>
    </row>
    <row r="88" spans="1:25" ht="15.75" x14ac:dyDescent="0.2">
      <c r="A88" s="35">
        <f t="shared" si="2"/>
        <v>44140</v>
      </c>
      <c r="B88" s="36">
        <f>SUMIFS(СВЦЭМ!$C$33:$C$776,СВЦЭМ!$A$33:$A$776,$A88,СВЦЭМ!$B$33:$B$776,B$83)+'СЕТ СН'!$H$12+СВЦЭМ!$D$10+'СЕТ СН'!$H$6-'СЕТ СН'!$H$22</f>
        <v>1222.2375715899998</v>
      </c>
      <c r="C88" s="36">
        <f>SUMIFS(СВЦЭМ!$C$33:$C$776,СВЦЭМ!$A$33:$A$776,$A88,СВЦЭМ!$B$33:$B$776,C$83)+'СЕТ СН'!$H$12+СВЦЭМ!$D$10+'СЕТ СН'!$H$6-'СЕТ СН'!$H$22</f>
        <v>1296.56258211</v>
      </c>
      <c r="D88" s="36">
        <f>SUMIFS(СВЦЭМ!$C$33:$C$776,СВЦЭМ!$A$33:$A$776,$A88,СВЦЭМ!$B$33:$B$776,D$83)+'СЕТ СН'!$H$12+СВЦЭМ!$D$10+'СЕТ СН'!$H$6-'СЕТ СН'!$H$22</f>
        <v>1348.9807716299999</v>
      </c>
      <c r="E88" s="36">
        <f>SUMIFS(СВЦЭМ!$C$33:$C$776,СВЦЭМ!$A$33:$A$776,$A88,СВЦЭМ!$B$33:$B$776,E$83)+'СЕТ СН'!$H$12+СВЦЭМ!$D$10+'СЕТ СН'!$H$6-'СЕТ СН'!$H$22</f>
        <v>1349.23860388</v>
      </c>
      <c r="F88" s="36">
        <f>SUMIFS(СВЦЭМ!$C$33:$C$776,СВЦЭМ!$A$33:$A$776,$A88,СВЦЭМ!$B$33:$B$776,F$83)+'СЕТ СН'!$H$12+СВЦЭМ!$D$10+'СЕТ СН'!$H$6-'СЕТ СН'!$H$22</f>
        <v>1353.1864087599999</v>
      </c>
      <c r="G88" s="36">
        <f>SUMIFS(СВЦЭМ!$C$33:$C$776,СВЦЭМ!$A$33:$A$776,$A88,СВЦЭМ!$B$33:$B$776,G$83)+'СЕТ СН'!$H$12+СВЦЭМ!$D$10+'СЕТ СН'!$H$6-'СЕТ СН'!$H$22</f>
        <v>1344.7919794099998</v>
      </c>
      <c r="H88" s="36">
        <f>SUMIFS(СВЦЭМ!$C$33:$C$776,СВЦЭМ!$A$33:$A$776,$A88,СВЦЭМ!$B$33:$B$776,H$83)+'СЕТ СН'!$H$12+СВЦЭМ!$D$10+'СЕТ СН'!$H$6-'СЕТ СН'!$H$22</f>
        <v>1327.0039366799999</v>
      </c>
      <c r="I88" s="36">
        <f>SUMIFS(СВЦЭМ!$C$33:$C$776,СВЦЭМ!$A$33:$A$776,$A88,СВЦЭМ!$B$33:$B$776,I$83)+'СЕТ СН'!$H$12+СВЦЭМ!$D$10+'СЕТ СН'!$H$6-'СЕТ СН'!$H$22</f>
        <v>1339.4131446199999</v>
      </c>
      <c r="J88" s="36">
        <f>SUMIFS(СВЦЭМ!$C$33:$C$776,СВЦЭМ!$A$33:$A$776,$A88,СВЦЭМ!$B$33:$B$776,J$83)+'СЕТ СН'!$H$12+СВЦЭМ!$D$10+'СЕТ СН'!$H$6-'СЕТ СН'!$H$22</f>
        <v>1325.0821210099998</v>
      </c>
      <c r="K88" s="36">
        <f>SUMIFS(СВЦЭМ!$C$33:$C$776,СВЦЭМ!$A$33:$A$776,$A88,СВЦЭМ!$B$33:$B$776,K$83)+'СЕТ СН'!$H$12+СВЦЭМ!$D$10+'СЕТ СН'!$H$6-'СЕТ СН'!$H$22</f>
        <v>1319.40363811</v>
      </c>
      <c r="L88" s="36">
        <f>SUMIFS(СВЦЭМ!$C$33:$C$776,СВЦЭМ!$A$33:$A$776,$A88,СВЦЭМ!$B$33:$B$776,L$83)+'СЕТ СН'!$H$12+СВЦЭМ!$D$10+'СЕТ СН'!$H$6-'СЕТ СН'!$H$22</f>
        <v>1303.9962365000001</v>
      </c>
      <c r="M88" s="36">
        <f>SUMIFS(СВЦЭМ!$C$33:$C$776,СВЦЭМ!$A$33:$A$776,$A88,СВЦЭМ!$B$33:$B$776,M$83)+'СЕТ СН'!$H$12+СВЦЭМ!$D$10+'СЕТ СН'!$H$6-'СЕТ СН'!$H$22</f>
        <v>1255.3892178900001</v>
      </c>
      <c r="N88" s="36">
        <f>SUMIFS(СВЦЭМ!$C$33:$C$776,СВЦЭМ!$A$33:$A$776,$A88,СВЦЭМ!$B$33:$B$776,N$83)+'СЕТ СН'!$H$12+СВЦЭМ!$D$10+'СЕТ СН'!$H$6-'СЕТ СН'!$H$22</f>
        <v>1227.68602304</v>
      </c>
      <c r="O88" s="36">
        <f>SUMIFS(СВЦЭМ!$C$33:$C$776,СВЦЭМ!$A$33:$A$776,$A88,СВЦЭМ!$B$33:$B$776,O$83)+'СЕТ СН'!$H$12+СВЦЭМ!$D$10+'СЕТ СН'!$H$6-'СЕТ СН'!$H$22</f>
        <v>1235.3663788599999</v>
      </c>
      <c r="P88" s="36">
        <f>SUMIFS(СВЦЭМ!$C$33:$C$776,СВЦЭМ!$A$33:$A$776,$A88,СВЦЭМ!$B$33:$B$776,P$83)+'СЕТ СН'!$H$12+СВЦЭМ!$D$10+'СЕТ СН'!$H$6-'СЕТ СН'!$H$22</f>
        <v>1241.1772499399999</v>
      </c>
      <c r="Q88" s="36">
        <f>SUMIFS(СВЦЭМ!$C$33:$C$776,СВЦЭМ!$A$33:$A$776,$A88,СВЦЭМ!$B$33:$B$776,Q$83)+'СЕТ СН'!$H$12+СВЦЭМ!$D$10+'СЕТ СН'!$H$6-'СЕТ СН'!$H$22</f>
        <v>1244.69201105</v>
      </c>
      <c r="R88" s="36">
        <f>SUMIFS(СВЦЭМ!$C$33:$C$776,СВЦЭМ!$A$33:$A$776,$A88,СВЦЭМ!$B$33:$B$776,R$83)+'СЕТ СН'!$H$12+СВЦЭМ!$D$10+'СЕТ СН'!$H$6-'СЕТ СН'!$H$22</f>
        <v>1237.2344006600001</v>
      </c>
      <c r="S88" s="36">
        <f>SUMIFS(СВЦЭМ!$C$33:$C$776,СВЦЭМ!$A$33:$A$776,$A88,СВЦЭМ!$B$33:$B$776,S$83)+'СЕТ СН'!$H$12+СВЦЭМ!$D$10+'СЕТ СН'!$H$6-'СЕТ СН'!$H$22</f>
        <v>1229.33502344</v>
      </c>
      <c r="T88" s="36">
        <f>SUMIFS(СВЦЭМ!$C$33:$C$776,СВЦЭМ!$A$33:$A$776,$A88,СВЦЭМ!$B$33:$B$776,T$83)+'СЕТ СН'!$H$12+СВЦЭМ!$D$10+'СЕТ СН'!$H$6-'СЕТ СН'!$H$22</f>
        <v>1177.0823578899999</v>
      </c>
      <c r="U88" s="36">
        <f>SUMIFS(СВЦЭМ!$C$33:$C$776,СВЦЭМ!$A$33:$A$776,$A88,СВЦЭМ!$B$33:$B$776,U$83)+'СЕТ СН'!$H$12+СВЦЭМ!$D$10+'СЕТ СН'!$H$6-'СЕТ СН'!$H$22</f>
        <v>1172.9555255999999</v>
      </c>
      <c r="V88" s="36">
        <f>SUMIFS(СВЦЭМ!$C$33:$C$776,СВЦЭМ!$A$33:$A$776,$A88,СВЦЭМ!$B$33:$B$776,V$83)+'СЕТ СН'!$H$12+СВЦЭМ!$D$10+'СЕТ СН'!$H$6-'СЕТ СН'!$H$22</f>
        <v>1194.5012079099999</v>
      </c>
      <c r="W88" s="36">
        <f>SUMIFS(СВЦЭМ!$C$33:$C$776,СВЦЭМ!$A$33:$A$776,$A88,СВЦЭМ!$B$33:$B$776,W$83)+'СЕТ СН'!$H$12+СВЦЭМ!$D$10+'СЕТ СН'!$H$6-'СЕТ СН'!$H$22</f>
        <v>1228.60415115</v>
      </c>
      <c r="X88" s="36">
        <f>SUMIFS(СВЦЭМ!$C$33:$C$776,СВЦЭМ!$A$33:$A$776,$A88,СВЦЭМ!$B$33:$B$776,X$83)+'СЕТ СН'!$H$12+СВЦЭМ!$D$10+'СЕТ СН'!$H$6-'СЕТ СН'!$H$22</f>
        <v>1240.8110807799999</v>
      </c>
      <c r="Y88" s="36">
        <f>SUMIFS(СВЦЭМ!$C$33:$C$776,СВЦЭМ!$A$33:$A$776,$A88,СВЦЭМ!$B$33:$B$776,Y$83)+'СЕТ СН'!$H$12+СВЦЭМ!$D$10+'СЕТ СН'!$H$6-'СЕТ СН'!$H$22</f>
        <v>1279.82665671</v>
      </c>
    </row>
    <row r="89" spans="1:25" ht="15.75" x14ac:dyDescent="0.2">
      <c r="A89" s="35">
        <f t="shared" si="2"/>
        <v>44141</v>
      </c>
      <c r="B89" s="36">
        <f>SUMIFS(СВЦЭМ!$C$33:$C$776,СВЦЭМ!$A$33:$A$776,$A89,СВЦЭМ!$B$33:$B$776,B$83)+'СЕТ СН'!$H$12+СВЦЭМ!$D$10+'СЕТ СН'!$H$6-'СЕТ СН'!$H$22</f>
        <v>1259.2249393799998</v>
      </c>
      <c r="C89" s="36">
        <f>SUMIFS(СВЦЭМ!$C$33:$C$776,СВЦЭМ!$A$33:$A$776,$A89,СВЦЭМ!$B$33:$B$776,C$83)+'СЕТ СН'!$H$12+СВЦЭМ!$D$10+'СЕТ СН'!$H$6-'СЕТ СН'!$H$22</f>
        <v>1331.50135383</v>
      </c>
      <c r="D89" s="36">
        <f>SUMIFS(СВЦЭМ!$C$33:$C$776,СВЦЭМ!$A$33:$A$776,$A89,СВЦЭМ!$B$33:$B$776,D$83)+'СЕТ СН'!$H$12+СВЦЭМ!$D$10+'СЕТ СН'!$H$6-'СЕТ СН'!$H$22</f>
        <v>1389.0689437599999</v>
      </c>
      <c r="E89" s="36">
        <f>SUMIFS(СВЦЭМ!$C$33:$C$776,СВЦЭМ!$A$33:$A$776,$A89,СВЦЭМ!$B$33:$B$776,E$83)+'СЕТ СН'!$H$12+СВЦЭМ!$D$10+'СЕТ СН'!$H$6-'СЕТ СН'!$H$22</f>
        <v>1391.56906041</v>
      </c>
      <c r="F89" s="36">
        <f>SUMIFS(СВЦЭМ!$C$33:$C$776,СВЦЭМ!$A$33:$A$776,$A89,СВЦЭМ!$B$33:$B$776,F$83)+'СЕТ СН'!$H$12+СВЦЭМ!$D$10+'СЕТ СН'!$H$6-'СЕТ СН'!$H$22</f>
        <v>1394.45545511</v>
      </c>
      <c r="G89" s="36">
        <f>SUMIFS(СВЦЭМ!$C$33:$C$776,СВЦЭМ!$A$33:$A$776,$A89,СВЦЭМ!$B$33:$B$776,G$83)+'СЕТ СН'!$H$12+СВЦЭМ!$D$10+'СЕТ СН'!$H$6-'СЕТ СН'!$H$22</f>
        <v>1383.3859179000001</v>
      </c>
      <c r="H89" s="36">
        <f>SUMIFS(СВЦЭМ!$C$33:$C$776,СВЦЭМ!$A$33:$A$776,$A89,СВЦЭМ!$B$33:$B$776,H$83)+'СЕТ СН'!$H$12+СВЦЭМ!$D$10+'СЕТ СН'!$H$6-'СЕТ СН'!$H$22</f>
        <v>1356.86295651</v>
      </c>
      <c r="I89" s="36">
        <f>SUMIFS(СВЦЭМ!$C$33:$C$776,СВЦЭМ!$A$33:$A$776,$A89,СВЦЭМ!$B$33:$B$776,I$83)+'СЕТ СН'!$H$12+СВЦЭМ!$D$10+'СЕТ СН'!$H$6-'СЕТ СН'!$H$22</f>
        <v>1360.89095987</v>
      </c>
      <c r="J89" s="36">
        <f>SUMIFS(СВЦЭМ!$C$33:$C$776,СВЦЭМ!$A$33:$A$776,$A89,СВЦЭМ!$B$33:$B$776,J$83)+'СЕТ СН'!$H$12+СВЦЭМ!$D$10+'СЕТ СН'!$H$6-'СЕТ СН'!$H$22</f>
        <v>1354.3240245799998</v>
      </c>
      <c r="K89" s="36">
        <f>SUMIFS(СВЦЭМ!$C$33:$C$776,СВЦЭМ!$A$33:$A$776,$A89,СВЦЭМ!$B$33:$B$776,K$83)+'СЕТ СН'!$H$12+СВЦЭМ!$D$10+'СЕТ СН'!$H$6-'СЕТ СН'!$H$22</f>
        <v>1342.2312480800001</v>
      </c>
      <c r="L89" s="36">
        <f>SUMIFS(СВЦЭМ!$C$33:$C$776,СВЦЭМ!$A$33:$A$776,$A89,СВЦЭМ!$B$33:$B$776,L$83)+'СЕТ СН'!$H$12+СВЦЭМ!$D$10+'СЕТ СН'!$H$6-'СЕТ СН'!$H$22</f>
        <v>1321.5890099399999</v>
      </c>
      <c r="M89" s="36">
        <f>SUMIFS(СВЦЭМ!$C$33:$C$776,СВЦЭМ!$A$33:$A$776,$A89,СВЦЭМ!$B$33:$B$776,M$83)+'СЕТ СН'!$H$12+СВЦЭМ!$D$10+'СЕТ СН'!$H$6-'СЕТ СН'!$H$22</f>
        <v>1288.7256546200001</v>
      </c>
      <c r="N89" s="36">
        <f>SUMIFS(СВЦЭМ!$C$33:$C$776,СВЦЭМ!$A$33:$A$776,$A89,СВЦЭМ!$B$33:$B$776,N$83)+'СЕТ СН'!$H$12+СВЦЭМ!$D$10+'СЕТ СН'!$H$6-'СЕТ СН'!$H$22</f>
        <v>1244.5284913400001</v>
      </c>
      <c r="O89" s="36">
        <f>SUMIFS(СВЦЭМ!$C$33:$C$776,СВЦЭМ!$A$33:$A$776,$A89,СВЦЭМ!$B$33:$B$776,O$83)+'СЕТ СН'!$H$12+СВЦЭМ!$D$10+'СЕТ СН'!$H$6-'СЕТ СН'!$H$22</f>
        <v>1233.5805467599998</v>
      </c>
      <c r="P89" s="36">
        <f>SUMIFS(СВЦЭМ!$C$33:$C$776,СВЦЭМ!$A$33:$A$776,$A89,СВЦЭМ!$B$33:$B$776,P$83)+'СЕТ СН'!$H$12+СВЦЭМ!$D$10+'СЕТ СН'!$H$6-'СЕТ СН'!$H$22</f>
        <v>1242.7948515600001</v>
      </c>
      <c r="Q89" s="36">
        <f>SUMIFS(СВЦЭМ!$C$33:$C$776,СВЦЭМ!$A$33:$A$776,$A89,СВЦЭМ!$B$33:$B$776,Q$83)+'СЕТ СН'!$H$12+СВЦЭМ!$D$10+'СЕТ СН'!$H$6-'СЕТ СН'!$H$22</f>
        <v>1253.79533034</v>
      </c>
      <c r="R89" s="36">
        <f>SUMIFS(СВЦЭМ!$C$33:$C$776,СВЦЭМ!$A$33:$A$776,$A89,СВЦЭМ!$B$33:$B$776,R$83)+'СЕТ СН'!$H$12+СВЦЭМ!$D$10+'СЕТ СН'!$H$6-'СЕТ СН'!$H$22</f>
        <v>1247.65091665</v>
      </c>
      <c r="S89" s="36">
        <f>SUMIFS(СВЦЭМ!$C$33:$C$776,СВЦЭМ!$A$33:$A$776,$A89,СВЦЭМ!$B$33:$B$776,S$83)+'СЕТ СН'!$H$12+СВЦЭМ!$D$10+'СЕТ СН'!$H$6-'СЕТ СН'!$H$22</f>
        <v>1239.0674509599999</v>
      </c>
      <c r="T89" s="36">
        <f>SUMIFS(СВЦЭМ!$C$33:$C$776,СВЦЭМ!$A$33:$A$776,$A89,СВЦЭМ!$B$33:$B$776,T$83)+'СЕТ СН'!$H$12+СВЦЭМ!$D$10+'СЕТ СН'!$H$6-'СЕТ СН'!$H$22</f>
        <v>1200.6472512299999</v>
      </c>
      <c r="U89" s="36">
        <f>SUMIFS(СВЦЭМ!$C$33:$C$776,СВЦЭМ!$A$33:$A$776,$A89,СВЦЭМ!$B$33:$B$776,U$83)+'СЕТ СН'!$H$12+СВЦЭМ!$D$10+'СЕТ СН'!$H$6-'СЕТ СН'!$H$22</f>
        <v>1200.3445489400001</v>
      </c>
      <c r="V89" s="36">
        <f>SUMIFS(СВЦЭМ!$C$33:$C$776,СВЦЭМ!$A$33:$A$776,$A89,СВЦЭМ!$B$33:$B$776,V$83)+'СЕТ СН'!$H$12+СВЦЭМ!$D$10+'СЕТ СН'!$H$6-'СЕТ СН'!$H$22</f>
        <v>1210.52117284</v>
      </c>
      <c r="W89" s="36">
        <f>SUMIFS(СВЦЭМ!$C$33:$C$776,СВЦЭМ!$A$33:$A$776,$A89,СВЦЭМ!$B$33:$B$776,W$83)+'СЕТ СН'!$H$12+СВЦЭМ!$D$10+'СЕТ СН'!$H$6-'СЕТ СН'!$H$22</f>
        <v>1244.95992944</v>
      </c>
      <c r="X89" s="36">
        <f>SUMIFS(СВЦЭМ!$C$33:$C$776,СВЦЭМ!$A$33:$A$776,$A89,СВЦЭМ!$B$33:$B$776,X$83)+'СЕТ СН'!$H$12+СВЦЭМ!$D$10+'СЕТ СН'!$H$6-'СЕТ СН'!$H$22</f>
        <v>1256.5697381</v>
      </c>
      <c r="Y89" s="36">
        <f>SUMIFS(СВЦЭМ!$C$33:$C$776,СВЦЭМ!$A$33:$A$776,$A89,СВЦЭМ!$B$33:$B$776,Y$83)+'СЕТ СН'!$H$12+СВЦЭМ!$D$10+'СЕТ СН'!$H$6-'СЕТ СН'!$H$22</f>
        <v>1282.1536438799999</v>
      </c>
    </row>
    <row r="90" spans="1:25" ht="15.75" x14ac:dyDescent="0.2">
      <c r="A90" s="35">
        <f t="shared" si="2"/>
        <v>44142</v>
      </c>
      <c r="B90" s="36">
        <f>SUMIFS(СВЦЭМ!$C$33:$C$776,СВЦЭМ!$A$33:$A$776,$A90,СВЦЭМ!$B$33:$B$776,B$83)+'СЕТ СН'!$H$12+СВЦЭМ!$D$10+'СЕТ СН'!$H$6-'СЕТ СН'!$H$22</f>
        <v>1285.4148617400001</v>
      </c>
      <c r="C90" s="36">
        <f>SUMIFS(СВЦЭМ!$C$33:$C$776,СВЦЭМ!$A$33:$A$776,$A90,СВЦЭМ!$B$33:$B$776,C$83)+'СЕТ СН'!$H$12+СВЦЭМ!$D$10+'СЕТ СН'!$H$6-'СЕТ СН'!$H$22</f>
        <v>1356.1976684799999</v>
      </c>
      <c r="D90" s="36">
        <f>SUMIFS(СВЦЭМ!$C$33:$C$776,СВЦЭМ!$A$33:$A$776,$A90,СВЦЭМ!$B$33:$B$776,D$83)+'СЕТ СН'!$H$12+СВЦЭМ!$D$10+'СЕТ СН'!$H$6-'СЕТ СН'!$H$22</f>
        <v>1420.7082140799998</v>
      </c>
      <c r="E90" s="36">
        <f>SUMIFS(СВЦЭМ!$C$33:$C$776,СВЦЭМ!$A$33:$A$776,$A90,СВЦЭМ!$B$33:$B$776,E$83)+'СЕТ СН'!$H$12+СВЦЭМ!$D$10+'СЕТ СН'!$H$6-'СЕТ СН'!$H$22</f>
        <v>1432.9131327999999</v>
      </c>
      <c r="F90" s="36">
        <f>SUMIFS(СВЦЭМ!$C$33:$C$776,СВЦЭМ!$A$33:$A$776,$A90,СВЦЭМ!$B$33:$B$776,F$83)+'СЕТ СН'!$H$12+СВЦЭМ!$D$10+'СЕТ СН'!$H$6-'СЕТ СН'!$H$22</f>
        <v>1424.4181099100001</v>
      </c>
      <c r="G90" s="36">
        <f>SUMIFS(СВЦЭМ!$C$33:$C$776,СВЦЭМ!$A$33:$A$776,$A90,СВЦЭМ!$B$33:$B$776,G$83)+'СЕТ СН'!$H$12+СВЦЭМ!$D$10+'СЕТ СН'!$H$6-'СЕТ СН'!$H$22</f>
        <v>1413.02541591</v>
      </c>
      <c r="H90" s="36">
        <f>SUMIFS(СВЦЭМ!$C$33:$C$776,СВЦЭМ!$A$33:$A$776,$A90,СВЦЭМ!$B$33:$B$776,H$83)+'СЕТ СН'!$H$12+СВЦЭМ!$D$10+'СЕТ СН'!$H$6-'СЕТ СН'!$H$22</f>
        <v>1396.6475645400001</v>
      </c>
      <c r="I90" s="36">
        <f>SUMIFS(СВЦЭМ!$C$33:$C$776,СВЦЭМ!$A$33:$A$776,$A90,СВЦЭМ!$B$33:$B$776,I$83)+'СЕТ СН'!$H$12+СВЦЭМ!$D$10+'СЕТ СН'!$H$6-'СЕТ СН'!$H$22</f>
        <v>1350.0070688599999</v>
      </c>
      <c r="J90" s="36">
        <f>SUMIFS(СВЦЭМ!$C$33:$C$776,СВЦЭМ!$A$33:$A$776,$A90,СВЦЭМ!$B$33:$B$776,J$83)+'СЕТ СН'!$H$12+СВЦЭМ!$D$10+'СЕТ СН'!$H$6-'СЕТ СН'!$H$22</f>
        <v>1312.3846638299999</v>
      </c>
      <c r="K90" s="36">
        <f>SUMIFS(СВЦЭМ!$C$33:$C$776,СВЦЭМ!$A$33:$A$776,$A90,СВЦЭМ!$B$33:$B$776,K$83)+'СЕТ СН'!$H$12+СВЦЭМ!$D$10+'СЕТ СН'!$H$6-'СЕТ СН'!$H$22</f>
        <v>1288.77948023</v>
      </c>
      <c r="L90" s="36">
        <f>SUMIFS(СВЦЭМ!$C$33:$C$776,СВЦЭМ!$A$33:$A$776,$A90,СВЦЭМ!$B$33:$B$776,L$83)+'СЕТ СН'!$H$12+СВЦЭМ!$D$10+'СЕТ СН'!$H$6-'СЕТ СН'!$H$22</f>
        <v>1260.9793388999999</v>
      </c>
      <c r="M90" s="36">
        <f>SUMIFS(СВЦЭМ!$C$33:$C$776,СВЦЭМ!$A$33:$A$776,$A90,СВЦЭМ!$B$33:$B$776,M$83)+'СЕТ СН'!$H$12+СВЦЭМ!$D$10+'СЕТ СН'!$H$6-'СЕТ СН'!$H$22</f>
        <v>1220.1809655299999</v>
      </c>
      <c r="N90" s="36">
        <f>SUMIFS(СВЦЭМ!$C$33:$C$776,СВЦЭМ!$A$33:$A$776,$A90,СВЦЭМ!$B$33:$B$776,N$83)+'СЕТ СН'!$H$12+СВЦЭМ!$D$10+'СЕТ СН'!$H$6-'СЕТ СН'!$H$22</f>
        <v>1204.2720438699998</v>
      </c>
      <c r="O90" s="36">
        <f>SUMIFS(СВЦЭМ!$C$33:$C$776,СВЦЭМ!$A$33:$A$776,$A90,СВЦЭМ!$B$33:$B$776,O$83)+'СЕТ СН'!$H$12+СВЦЭМ!$D$10+'СЕТ СН'!$H$6-'СЕТ СН'!$H$22</f>
        <v>1217.36759078</v>
      </c>
      <c r="P90" s="36">
        <f>SUMIFS(СВЦЭМ!$C$33:$C$776,СВЦЭМ!$A$33:$A$776,$A90,СВЦЭМ!$B$33:$B$776,P$83)+'СЕТ СН'!$H$12+СВЦЭМ!$D$10+'СЕТ СН'!$H$6-'СЕТ СН'!$H$22</f>
        <v>1221.5256843100001</v>
      </c>
      <c r="Q90" s="36">
        <f>SUMIFS(СВЦЭМ!$C$33:$C$776,СВЦЭМ!$A$33:$A$776,$A90,СВЦЭМ!$B$33:$B$776,Q$83)+'СЕТ СН'!$H$12+СВЦЭМ!$D$10+'СЕТ СН'!$H$6-'СЕТ СН'!$H$22</f>
        <v>1213.6545487799999</v>
      </c>
      <c r="R90" s="36">
        <f>SUMIFS(СВЦЭМ!$C$33:$C$776,СВЦЭМ!$A$33:$A$776,$A90,СВЦЭМ!$B$33:$B$776,R$83)+'СЕТ СН'!$H$12+СВЦЭМ!$D$10+'СЕТ СН'!$H$6-'СЕТ СН'!$H$22</f>
        <v>1202.0441149200001</v>
      </c>
      <c r="S90" s="36">
        <f>SUMIFS(СВЦЭМ!$C$33:$C$776,СВЦЭМ!$A$33:$A$776,$A90,СВЦЭМ!$B$33:$B$776,S$83)+'СЕТ СН'!$H$12+СВЦЭМ!$D$10+'СЕТ СН'!$H$6-'СЕТ СН'!$H$22</f>
        <v>1199.0263965499998</v>
      </c>
      <c r="T90" s="36">
        <f>SUMIFS(СВЦЭМ!$C$33:$C$776,СВЦЭМ!$A$33:$A$776,$A90,СВЦЭМ!$B$33:$B$776,T$83)+'СЕТ СН'!$H$12+СВЦЭМ!$D$10+'СЕТ СН'!$H$6-'СЕТ СН'!$H$22</f>
        <v>1178.0580018599999</v>
      </c>
      <c r="U90" s="36">
        <f>SUMIFS(СВЦЭМ!$C$33:$C$776,СВЦЭМ!$A$33:$A$776,$A90,СВЦЭМ!$B$33:$B$776,U$83)+'СЕТ СН'!$H$12+СВЦЭМ!$D$10+'СЕТ СН'!$H$6-'СЕТ СН'!$H$22</f>
        <v>1182.5232199100001</v>
      </c>
      <c r="V90" s="36">
        <f>SUMIFS(СВЦЭМ!$C$33:$C$776,СВЦЭМ!$A$33:$A$776,$A90,СВЦЭМ!$B$33:$B$776,V$83)+'СЕТ СН'!$H$12+СВЦЭМ!$D$10+'СЕТ СН'!$H$6-'СЕТ СН'!$H$22</f>
        <v>1195.2768792500001</v>
      </c>
      <c r="W90" s="36">
        <f>SUMIFS(СВЦЭМ!$C$33:$C$776,СВЦЭМ!$A$33:$A$776,$A90,СВЦЭМ!$B$33:$B$776,W$83)+'СЕТ СН'!$H$12+СВЦЭМ!$D$10+'СЕТ СН'!$H$6-'СЕТ СН'!$H$22</f>
        <v>1203.6806783100001</v>
      </c>
      <c r="X90" s="36">
        <f>SUMIFS(СВЦЭМ!$C$33:$C$776,СВЦЭМ!$A$33:$A$776,$A90,СВЦЭМ!$B$33:$B$776,X$83)+'СЕТ СН'!$H$12+СВЦЭМ!$D$10+'СЕТ СН'!$H$6-'СЕТ СН'!$H$22</f>
        <v>1213.1284796099999</v>
      </c>
      <c r="Y90" s="36">
        <f>SUMIFS(СВЦЭМ!$C$33:$C$776,СВЦЭМ!$A$33:$A$776,$A90,СВЦЭМ!$B$33:$B$776,Y$83)+'СЕТ СН'!$H$12+СВЦЭМ!$D$10+'СЕТ СН'!$H$6-'СЕТ СН'!$H$22</f>
        <v>1244.12645032</v>
      </c>
    </row>
    <row r="91" spans="1:25" ht="15.75" x14ac:dyDescent="0.2">
      <c r="A91" s="35">
        <f t="shared" si="2"/>
        <v>44143</v>
      </c>
      <c r="B91" s="36">
        <f>SUMIFS(СВЦЭМ!$C$33:$C$776,СВЦЭМ!$A$33:$A$776,$A91,СВЦЭМ!$B$33:$B$776,B$83)+'СЕТ СН'!$H$12+СВЦЭМ!$D$10+'СЕТ СН'!$H$6-'СЕТ СН'!$H$22</f>
        <v>1288.69436683</v>
      </c>
      <c r="C91" s="36">
        <f>SUMIFS(СВЦЭМ!$C$33:$C$776,СВЦЭМ!$A$33:$A$776,$A91,СВЦЭМ!$B$33:$B$776,C$83)+'СЕТ СН'!$H$12+СВЦЭМ!$D$10+'СЕТ СН'!$H$6-'СЕТ СН'!$H$22</f>
        <v>1370.2385287500001</v>
      </c>
      <c r="D91" s="36">
        <f>SUMIFS(СВЦЭМ!$C$33:$C$776,СВЦЭМ!$A$33:$A$776,$A91,СВЦЭМ!$B$33:$B$776,D$83)+'СЕТ СН'!$H$12+СВЦЭМ!$D$10+'СЕТ СН'!$H$6-'СЕТ СН'!$H$22</f>
        <v>1434.2150776100002</v>
      </c>
      <c r="E91" s="36">
        <f>SUMIFS(СВЦЭМ!$C$33:$C$776,СВЦЭМ!$A$33:$A$776,$A91,СВЦЭМ!$B$33:$B$776,E$83)+'СЕТ СН'!$H$12+СВЦЭМ!$D$10+'СЕТ СН'!$H$6-'СЕТ СН'!$H$22</f>
        <v>1448.0700211399999</v>
      </c>
      <c r="F91" s="36">
        <f>SUMIFS(СВЦЭМ!$C$33:$C$776,СВЦЭМ!$A$33:$A$776,$A91,СВЦЭМ!$B$33:$B$776,F$83)+'СЕТ СН'!$H$12+СВЦЭМ!$D$10+'СЕТ СН'!$H$6-'СЕТ СН'!$H$22</f>
        <v>1444.47740892</v>
      </c>
      <c r="G91" s="36">
        <f>SUMIFS(СВЦЭМ!$C$33:$C$776,СВЦЭМ!$A$33:$A$776,$A91,СВЦЭМ!$B$33:$B$776,G$83)+'СЕТ СН'!$H$12+СВЦЭМ!$D$10+'СЕТ СН'!$H$6-'СЕТ СН'!$H$22</f>
        <v>1443.1866855499998</v>
      </c>
      <c r="H91" s="36">
        <f>SUMIFS(СВЦЭМ!$C$33:$C$776,СВЦЭМ!$A$33:$A$776,$A91,СВЦЭМ!$B$33:$B$776,H$83)+'СЕТ СН'!$H$12+СВЦЭМ!$D$10+'СЕТ СН'!$H$6-'СЕТ СН'!$H$22</f>
        <v>1426.8721611999999</v>
      </c>
      <c r="I91" s="36">
        <f>SUMIFS(СВЦЭМ!$C$33:$C$776,СВЦЭМ!$A$33:$A$776,$A91,СВЦЭМ!$B$33:$B$776,I$83)+'СЕТ СН'!$H$12+СВЦЭМ!$D$10+'СЕТ СН'!$H$6-'СЕТ СН'!$H$22</f>
        <v>1395.63019891</v>
      </c>
      <c r="J91" s="36">
        <f>SUMIFS(СВЦЭМ!$C$33:$C$776,СВЦЭМ!$A$33:$A$776,$A91,СВЦЭМ!$B$33:$B$776,J$83)+'СЕТ СН'!$H$12+СВЦЭМ!$D$10+'СЕТ СН'!$H$6-'СЕТ СН'!$H$22</f>
        <v>1354.1628503299999</v>
      </c>
      <c r="K91" s="36">
        <f>SUMIFS(СВЦЭМ!$C$33:$C$776,СВЦЭМ!$A$33:$A$776,$A91,СВЦЭМ!$B$33:$B$776,K$83)+'СЕТ СН'!$H$12+СВЦЭМ!$D$10+'СЕТ СН'!$H$6-'СЕТ СН'!$H$22</f>
        <v>1316.82942938</v>
      </c>
      <c r="L91" s="36">
        <f>SUMIFS(СВЦЭМ!$C$33:$C$776,СВЦЭМ!$A$33:$A$776,$A91,СВЦЭМ!$B$33:$B$776,L$83)+'СЕТ СН'!$H$12+СВЦЭМ!$D$10+'СЕТ СН'!$H$6-'СЕТ СН'!$H$22</f>
        <v>1269.6643966500001</v>
      </c>
      <c r="M91" s="36">
        <f>SUMIFS(СВЦЭМ!$C$33:$C$776,СВЦЭМ!$A$33:$A$776,$A91,СВЦЭМ!$B$33:$B$776,M$83)+'СЕТ СН'!$H$12+СВЦЭМ!$D$10+'СЕТ СН'!$H$6-'СЕТ СН'!$H$22</f>
        <v>1233.0131819399999</v>
      </c>
      <c r="N91" s="36">
        <f>SUMIFS(СВЦЭМ!$C$33:$C$776,СВЦЭМ!$A$33:$A$776,$A91,СВЦЭМ!$B$33:$B$776,N$83)+'СЕТ СН'!$H$12+СВЦЭМ!$D$10+'СЕТ СН'!$H$6-'СЕТ СН'!$H$22</f>
        <v>1226.84913263</v>
      </c>
      <c r="O91" s="36">
        <f>SUMIFS(СВЦЭМ!$C$33:$C$776,СВЦЭМ!$A$33:$A$776,$A91,СВЦЭМ!$B$33:$B$776,O$83)+'СЕТ СН'!$H$12+СВЦЭМ!$D$10+'СЕТ СН'!$H$6-'СЕТ СН'!$H$22</f>
        <v>1234.0455276600001</v>
      </c>
      <c r="P91" s="36">
        <f>SUMIFS(СВЦЭМ!$C$33:$C$776,СВЦЭМ!$A$33:$A$776,$A91,СВЦЭМ!$B$33:$B$776,P$83)+'СЕТ СН'!$H$12+СВЦЭМ!$D$10+'СЕТ СН'!$H$6-'СЕТ СН'!$H$22</f>
        <v>1243.3919895899999</v>
      </c>
      <c r="Q91" s="36">
        <f>SUMIFS(СВЦЭМ!$C$33:$C$776,СВЦЭМ!$A$33:$A$776,$A91,СВЦЭМ!$B$33:$B$776,Q$83)+'СЕТ СН'!$H$12+СВЦЭМ!$D$10+'СЕТ СН'!$H$6-'СЕТ СН'!$H$22</f>
        <v>1250.3514555900001</v>
      </c>
      <c r="R91" s="36">
        <f>SUMIFS(СВЦЭМ!$C$33:$C$776,СВЦЭМ!$A$33:$A$776,$A91,СВЦЭМ!$B$33:$B$776,R$83)+'СЕТ СН'!$H$12+СВЦЭМ!$D$10+'СЕТ СН'!$H$6-'СЕТ СН'!$H$22</f>
        <v>1239.5357298700001</v>
      </c>
      <c r="S91" s="36">
        <f>SUMIFS(СВЦЭМ!$C$33:$C$776,СВЦЭМ!$A$33:$A$776,$A91,СВЦЭМ!$B$33:$B$776,S$83)+'СЕТ СН'!$H$12+СВЦЭМ!$D$10+'СЕТ СН'!$H$6-'СЕТ СН'!$H$22</f>
        <v>1217.6720775599999</v>
      </c>
      <c r="T91" s="36">
        <f>SUMIFS(СВЦЭМ!$C$33:$C$776,СВЦЭМ!$A$33:$A$776,$A91,СВЦЭМ!$B$33:$B$776,T$83)+'СЕТ СН'!$H$12+СВЦЭМ!$D$10+'СЕТ СН'!$H$6-'СЕТ СН'!$H$22</f>
        <v>1203.48450529</v>
      </c>
      <c r="U91" s="36">
        <f>SUMIFS(СВЦЭМ!$C$33:$C$776,СВЦЭМ!$A$33:$A$776,$A91,СВЦЭМ!$B$33:$B$776,U$83)+'СЕТ СН'!$H$12+СВЦЭМ!$D$10+'СЕТ СН'!$H$6-'СЕТ СН'!$H$22</f>
        <v>1199.2578188399998</v>
      </c>
      <c r="V91" s="36">
        <f>SUMIFS(СВЦЭМ!$C$33:$C$776,СВЦЭМ!$A$33:$A$776,$A91,СВЦЭМ!$B$33:$B$776,V$83)+'СЕТ СН'!$H$12+СВЦЭМ!$D$10+'СЕТ СН'!$H$6-'СЕТ СН'!$H$22</f>
        <v>1214.9678517299999</v>
      </c>
      <c r="W91" s="36">
        <f>SUMIFS(СВЦЭМ!$C$33:$C$776,СВЦЭМ!$A$33:$A$776,$A91,СВЦЭМ!$B$33:$B$776,W$83)+'СЕТ СН'!$H$12+СВЦЭМ!$D$10+'СЕТ СН'!$H$6-'СЕТ СН'!$H$22</f>
        <v>1229.84690931</v>
      </c>
      <c r="X91" s="36">
        <f>SUMIFS(СВЦЭМ!$C$33:$C$776,СВЦЭМ!$A$33:$A$776,$A91,СВЦЭМ!$B$33:$B$776,X$83)+'СЕТ СН'!$H$12+СВЦЭМ!$D$10+'СЕТ СН'!$H$6-'СЕТ СН'!$H$22</f>
        <v>1237.15309063</v>
      </c>
      <c r="Y91" s="36">
        <f>SUMIFS(СВЦЭМ!$C$33:$C$776,СВЦЭМ!$A$33:$A$776,$A91,СВЦЭМ!$B$33:$B$776,Y$83)+'СЕТ СН'!$H$12+СВЦЭМ!$D$10+'СЕТ СН'!$H$6-'СЕТ СН'!$H$22</f>
        <v>1244.35847868</v>
      </c>
    </row>
    <row r="92" spans="1:25" ht="15.75" x14ac:dyDescent="0.2">
      <c r="A92" s="35">
        <f t="shared" si="2"/>
        <v>44144</v>
      </c>
      <c r="B92" s="36">
        <f>SUMIFS(СВЦЭМ!$C$33:$C$776,СВЦЭМ!$A$33:$A$776,$A92,СВЦЭМ!$B$33:$B$776,B$83)+'СЕТ СН'!$H$12+СВЦЭМ!$D$10+'СЕТ СН'!$H$6-'СЕТ СН'!$H$22</f>
        <v>1219.37475337</v>
      </c>
      <c r="C92" s="36">
        <f>SUMIFS(СВЦЭМ!$C$33:$C$776,СВЦЭМ!$A$33:$A$776,$A92,СВЦЭМ!$B$33:$B$776,C$83)+'СЕТ СН'!$H$12+СВЦЭМ!$D$10+'СЕТ СН'!$H$6-'СЕТ СН'!$H$22</f>
        <v>1238.12933062</v>
      </c>
      <c r="D92" s="36">
        <f>SUMIFS(СВЦЭМ!$C$33:$C$776,СВЦЭМ!$A$33:$A$776,$A92,СВЦЭМ!$B$33:$B$776,D$83)+'СЕТ СН'!$H$12+СВЦЭМ!$D$10+'СЕТ СН'!$H$6-'СЕТ СН'!$H$22</f>
        <v>1307.0794890500001</v>
      </c>
      <c r="E92" s="36">
        <f>SUMIFS(СВЦЭМ!$C$33:$C$776,СВЦЭМ!$A$33:$A$776,$A92,СВЦЭМ!$B$33:$B$776,E$83)+'СЕТ СН'!$H$12+СВЦЭМ!$D$10+'СЕТ СН'!$H$6-'СЕТ СН'!$H$22</f>
        <v>1314.21507572</v>
      </c>
      <c r="F92" s="36">
        <f>SUMIFS(СВЦЭМ!$C$33:$C$776,СВЦЭМ!$A$33:$A$776,$A92,СВЦЭМ!$B$33:$B$776,F$83)+'СЕТ СН'!$H$12+СВЦЭМ!$D$10+'СЕТ СН'!$H$6-'СЕТ СН'!$H$22</f>
        <v>1310.21441491</v>
      </c>
      <c r="G92" s="36">
        <f>SUMIFS(СВЦЭМ!$C$33:$C$776,СВЦЭМ!$A$33:$A$776,$A92,СВЦЭМ!$B$33:$B$776,G$83)+'СЕТ СН'!$H$12+СВЦЭМ!$D$10+'СЕТ СН'!$H$6-'СЕТ СН'!$H$22</f>
        <v>1326.4026777899999</v>
      </c>
      <c r="H92" s="36">
        <f>SUMIFS(СВЦЭМ!$C$33:$C$776,СВЦЭМ!$A$33:$A$776,$A92,СВЦЭМ!$B$33:$B$776,H$83)+'СЕТ СН'!$H$12+СВЦЭМ!$D$10+'СЕТ СН'!$H$6-'СЕТ СН'!$H$22</f>
        <v>1358.8275568700001</v>
      </c>
      <c r="I92" s="36">
        <f>SUMIFS(СВЦЭМ!$C$33:$C$776,СВЦЭМ!$A$33:$A$776,$A92,СВЦЭМ!$B$33:$B$776,I$83)+'СЕТ СН'!$H$12+СВЦЭМ!$D$10+'СЕТ СН'!$H$6-'СЕТ СН'!$H$22</f>
        <v>1383.7947156999999</v>
      </c>
      <c r="J92" s="36">
        <f>SUMIFS(СВЦЭМ!$C$33:$C$776,СВЦЭМ!$A$33:$A$776,$A92,СВЦЭМ!$B$33:$B$776,J$83)+'СЕТ СН'!$H$12+СВЦЭМ!$D$10+'СЕТ СН'!$H$6-'СЕТ СН'!$H$22</f>
        <v>1370.5554078199998</v>
      </c>
      <c r="K92" s="36">
        <f>SUMIFS(СВЦЭМ!$C$33:$C$776,СВЦЭМ!$A$33:$A$776,$A92,СВЦЭМ!$B$33:$B$776,K$83)+'СЕТ СН'!$H$12+СВЦЭМ!$D$10+'СЕТ СН'!$H$6-'СЕТ СН'!$H$22</f>
        <v>1366.95705202</v>
      </c>
      <c r="L92" s="36">
        <f>SUMIFS(СВЦЭМ!$C$33:$C$776,СВЦЭМ!$A$33:$A$776,$A92,СВЦЭМ!$B$33:$B$776,L$83)+'СЕТ СН'!$H$12+СВЦЭМ!$D$10+'СЕТ СН'!$H$6-'СЕТ СН'!$H$22</f>
        <v>1326.7105465999998</v>
      </c>
      <c r="M92" s="36">
        <f>SUMIFS(СВЦЭМ!$C$33:$C$776,СВЦЭМ!$A$33:$A$776,$A92,СВЦЭМ!$B$33:$B$776,M$83)+'СЕТ СН'!$H$12+СВЦЭМ!$D$10+'СЕТ СН'!$H$6-'СЕТ СН'!$H$22</f>
        <v>1288.9987606699999</v>
      </c>
      <c r="N92" s="36">
        <f>SUMIFS(СВЦЭМ!$C$33:$C$776,СВЦЭМ!$A$33:$A$776,$A92,СВЦЭМ!$B$33:$B$776,N$83)+'СЕТ СН'!$H$12+СВЦЭМ!$D$10+'СЕТ СН'!$H$6-'СЕТ СН'!$H$22</f>
        <v>1285.02386591</v>
      </c>
      <c r="O92" s="36">
        <f>SUMIFS(СВЦЭМ!$C$33:$C$776,СВЦЭМ!$A$33:$A$776,$A92,СВЦЭМ!$B$33:$B$776,O$83)+'СЕТ СН'!$H$12+СВЦЭМ!$D$10+'СЕТ СН'!$H$6-'СЕТ СН'!$H$22</f>
        <v>1295.90447855</v>
      </c>
      <c r="P92" s="36">
        <f>SUMIFS(СВЦЭМ!$C$33:$C$776,СВЦЭМ!$A$33:$A$776,$A92,СВЦЭМ!$B$33:$B$776,P$83)+'СЕТ СН'!$H$12+СВЦЭМ!$D$10+'СЕТ СН'!$H$6-'СЕТ СН'!$H$22</f>
        <v>1299.8267196900001</v>
      </c>
      <c r="Q92" s="36">
        <f>SUMIFS(СВЦЭМ!$C$33:$C$776,СВЦЭМ!$A$33:$A$776,$A92,СВЦЭМ!$B$33:$B$776,Q$83)+'СЕТ СН'!$H$12+СВЦЭМ!$D$10+'СЕТ СН'!$H$6-'СЕТ СН'!$H$22</f>
        <v>1298.8269833300001</v>
      </c>
      <c r="R92" s="36">
        <f>SUMIFS(СВЦЭМ!$C$33:$C$776,СВЦЭМ!$A$33:$A$776,$A92,СВЦЭМ!$B$33:$B$776,R$83)+'СЕТ СН'!$H$12+СВЦЭМ!$D$10+'СЕТ СН'!$H$6-'СЕТ СН'!$H$22</f>
        <v>1292.9270291099999</v>
      </c>
      <c r="S92" s="36">
        <f>SUMIFS(СВЦЭМ!$C$33:$C$776,СВЦЭМ!$A$33:$A$776,$A92,СВЦЭМ!$B$33:$B$776,S$83)+'СЕТ СН'!$H$12+СВЦЭМ!$D$10+'СЕТ СН'!$H$6-'СЕТ СН'!$H$22</f>
        <v>1291.2406722400001</v>
      </c>
      <c r="T92" s="36">
        <f>SUMIFS(СВЦЭМ!$C$33:$C$776,СВЦЭМ!$A$33:$A$776,$A92,СВЦЭМ!$B$33:$B$776,T$83)+'СЕТ СН'!$H$12+СВЦЭМ!$D$10+'СЕТ СН'!$H$6-'СЕТ СН'!$H$22</f>
        <v>1278.8866571499998</v>
      </c>
      <c r="U92" s="36">
        <f>SUMIFS(СВЦЭМ!$C$33:$C$776,СВЦЭМ!$A$33:$A$776,$A92,СВЦЭМ!$B$33:$B$776,U$83)+'СЕТ СН'!$H$12+СВЦЭМ!$D$10+'СЕТ СН'!$H$6-'СЕТ СН'!$H$22</f>
        <v>1270.3132237599998</v>
      </c>
      <c r="V92" s="36">
        <f>SUMIFS(СВЦЭМ!$C$33:$C$776,СВЦЭМ!$A$33:$A$776,$A92,СВЦЭМ!$B$33:$B$776,V$83)+'СЕТ СН'!$H$12+СВЦЭМ!$D$10+'СЕТ СН'!$H$6-'СЕТ СН'!$H$22</f>
        <v>1266.5899330100001</v>
      </c>
      <c r="W92" s="36">
        <f>SUMIFS(СВЦЭМ!$C$33:$C$776,СВЦЭМ!$A$33:$A$776,$A92,СВЦЭМ!$B$33:$B$776,W$83)+'СЕТ СН'!$H$12+СВЦЭМ!$D$10+'СЕТ СН'!$H$6-'СЕТ СН'!$H$22</f>
        <v>1283.68771646</v>
      </c>
      <c r="X92" s="36">
        <f>SUMIFS(СВЦЭМ!$C$33:$C$776,СВЦЭМ!$A$33:$A$776,$A92,СВЦЭМ!$B$33:$B$776,X$83)+'СЕТ СН'!$H$12+СВЦЭМ!$D$10+'СЕТ СН'!$H$6-'СЕТ СН'!$H$22</f>
        <v>1315.5770500499998</v>
      </c>
      <c r="Y92" s="36">
        <f>SUMIFS(СВЦЭМ!$C$33:$C$776,СВЦЭМ!$A$33:$A$776,$A92,СВЦЭМ!$B$33:$B$776,Y$83)+'СЕТ СН'!$H$12+СВЦЭМ!$D$10+'СЕТ СН'!$H$6-'СЕТ СН'!$H$22</f>
        <v>1344.1570548300001</v>
      </c>
    </row>
    <row r="93" spans="1:25" ht="15.75" x14ac:dyDescent="0.2">
      <c r="A93" s="35">
        <f t="shared" si="2"/>
        <v>44145</v>
      </c>
      <c r="B93" s="36">
        <f>SUMIFS(СВЦЭМ!$C$33:$C$776,СВЦЭМ!$A$33:$A$776,$A93,СВЦЭМ!$B$33:$B$776,B$83)+'СЕТ СН'!$H$12+СВЦЭМ!$D$10+'СЕТ СН'!$H$6-'СЕТ СН'!$H$22</f>
        <v>1258.2739187699999</v>
      </c>
      <c r="C93" s="36">
        <f>SUMIFS(СВЦЭМ!$C$33:$C$776,СВЦЭМ!$A$33:$A$776,$A93,СВЦЭМ!$B$33:$B$776,C$83)+'СЕТ СН'!$H$12+СВЦЭМ!$D$10+'СЕТ СН'!$H$6-'СЕТ СН'!$H$22</f>
        <v>1351.6450473299999</v>
      </c>
      <c r="D93" s="36">
        <f>SUMIFS(СВЦЭМ!$C$33:$C$776,СВЦЭМ!$A$33:$A$776,$A93,СВЦЭМ!$B$33:$B$776,D$83)+'СЕТ СН'!$H$12+СВЦЭМ!$D$10+'СЕТ СН'!$H$6-'СЕТ СН'!$H$22</f>
        <v>1387.7893252199999</v>
      </c>
      <c r="E93" s="36">
        <f>SUMIFS(СВЦЭМ!$C$33:$C$776,СВЦЭМ!$A$33:$A$776,$A93,СВЦЭМ!$B$33:$B$776,E$83)+'СЕТ СН'!$H$12+СВЦЭМ!$D$10+'СЕТ СН'!$H$6-'СЕТ СН'!$H$22</f>
        <v>1391.1622191199999</v>
      </c>
      <c r="F93" s="36">
        <f>SUMIFS(СВЦЭМ!$C$33:$C$776,СВЦЭМ!$A$33:$A$776,$A93,СВЦЭМ!$B$33:$B$776,F$83)+'СЕТ СН'!$H$12+СВЦЭМ!$D$10+'СЕТ СН'!$H$6-'СЕТ СН'!$H$22</f>
        <v>1394.09684113</v>
      </c>
      <c r="G93" s="36">
        <f>SUMIFS(СВЦЭМ!$C$33:$C$776,СВЦЭМ!$A$33:$A$776,$A93,СВЦЭМ!$B$33:$B$776,G$83)+'СЕТ СН'!$H$12+СВЦЭМ!$D$10+'СЕТ СН'!$H$6-'СЕТ СН'!$H$22</f>
        <v>1397.72752926</v>
      </c>
      <c r="H93" s="36">
        <f>SUMIFS(СВЦЭМ!$C$33:$C$776,СВЦЭМ!$A$33:$A$776,$A93,СВЦЭМ!$B$33:$B$776,H$83)+'СЕТ СН'!$H$12+СВЦЭМ!$D$10+'СЕТ СН'!$H$6-'СЕТ СН'!$H$22</f>
        <v>1371.8949180999998</v>
      </c>
      <c r="I93" s="36">
        <f>SUMIFS(СВЦЭМ!$C$33:$C$776,СВЦЭМ!$A$33:$A$776,$A93,СВЦЭМ!$B$33:$B$776,I$83)+'СЕТ СН'!$H$12+СВЦЭМ!$D$10+'СЕТ СН'!$H$6-'СЕТ СН'!$H$22</f>
        <v>1327.6528047500001</v>
      </c>
      <c r="J93" s="36">
        <f>SUMIFS(СВЦЭМ!$C$33:$C$776,СВЦЭМ!$A$33:$A$776,$A93,СВЦЭМ!$B$33:$B$776,J$83)+'СЕТ СН'!$H$12+СВЦЭМ!$D$10+'СЕТ СН'!$H$6-'СЕТ СН'!$H$22</f>
        <v>1311.69309578</v>
      </c>
      <c r="K93" s="36">
        <f>SUMIFS(СВЦЭМ!$C$33:$C$776,СВЦЭМ!$A$33:$A$776,$A93,СВЦЭМ!$B$33:$B$776,K$83)+'СЕТ СН'!$H$12+СВЦЭМ!$D$10+'СЕТ СН'!$H$6-'СЕТ СН'!$H$22</f>
        <v>1315.25859803</v>
      </c>
      <c r="L93" s="36">
        <f>SUMIFS(СВЦЭМ!$C$33:$C$776,СВЦЭМ!$A$33:$A$776,$A93,СВЦЭМ!$B$33:$B$776,L$83)+'СЕТ СН'!$H$12+СВЦЭМ!$D$10+'СЕТ СН'!$H$6-'СЕТ СН'!$H$22</f>
        <v>1280.1053261899999</v>
      </c>
      <c r="M93" s="36">
        <f>SUMIFS(СВЦЭМ!$C$33:$C$776,СВЦЭМ!$A$33:$A$776,$A93,СВЦЭМ!$B$33:$B$776,M$83)+'СЕТ СН'!$H$12+СВЦЭМ!$D$10+'СЕТ СН'!$H$6-'СЕТ СН'!$H$22</f>
        <v>1238.98450998</v>
      </c>
      <c r="N93" s="36">
        <f>SUMIFS(СВЦЭМ!$C$33:$C$776,СВЦЭМ!$A$33:$A$776,$A93,СВЦЭМ!$B$33:$B$776,N$83)+'СЕТ СН'!$H$12+СВЦЭМ!$D$10+'СЕТ СН'!$H$6-'СЕТ СН'!$H$22</f>
        <v>1233.50890557</v>
      </c>
      <c r="O93" s="36">
        <f>SUMIFS(СВЦЭМ!$C$33:$C$776,СВЦЭМ!$A$33:$A$776,$A93,СВЦЭМ!$B$33:$B$776,O$83)+'СЕТ СН'!$H$12+СВЦЭМ!$D$10+'СЕТ СН'!$H$6-'СЕТ СН'!$H$22</f>
        <v>1239.7299493199998</v>
      </c>
      <c r="P93" s="36">
        <f>SUMIFS(СВЦЭМ!$C$33:$C$776,СВЦЭМ!$A$33:$A$776,$A93,СВЦЭМ!$B$33:$B$776,P$83)+'СЕТ СН'!$H$12+СВЦЭМ!$D$10+'СЕТ СН'!$H$6-'СЕТ СН'!$H$22</f>
        <v>1243.70899293</v>
      </c>
      <c r="Q93" s="36">
        <f>SUMIFS(СВЦЭМ!$C$33:$C$776,СВЦЭМ!$A$33:$A$776,$A93,СВЦЭМ!$B$33:$B$776,Q$83)+'СЕТ СН'!$H$12+СВЦЭМ!$D$10+'СЕТ СН'!$H$6-'СЕТ СН'!$H$22</f>
        <v>1242.50561165</v>
      </c>
      <c r="R93" s="36">
        <f>SUMIFS(СВЦЭМ!$C$33:$C$776,СВЦЭМ!$A$33:$A$776,$A93,СВЦЭМ!$B$33:$B$776,R$83)+'СЕТ СН'!$H$12+СВЦЭМ!$D$10+'СЕТ СН'!$H$6-'СЕТ СН'!$H$22</f>
        <v>1235.92542731</v>
      </c>
      <c r="S93" s="36">
        <f>SUMIFS(СВЦЭМ!$C$33:$C$776,СВЦЭМ!$A$33:$A$776,$A93,СВЦЭМ!$B$33:$B$776,S$83)+'СЕТ СН'!$H$12+СВЦЭМ!$D$10+'СЕТ СН'!$H$6-'СЕТ СН'!$H$22</f>
        <v>1225.2358520299999</v>
      </c>
      <c r="T93" s="36">
        <f>SUMIFS(СВЦЭМ!$C$33:$C$776,СВЦЭМ!$A$33:$A$776,$A93,СВЦЭМ!$B$33:$B$776,T$83)+'СЕТ СН'!$H$12+СВЦЭМ!$D$10+'СЕТ СН'!$H$6-'СЕТ СН'!$H$22</f>
        <v>1237.73261899</v>
      </c>
      <c r="U93" s="36">
        <f>SUMIFS(СВЦЭМ!$C$33:$C$776,СВЦЭМ!$A$33:$A$776,$A93,СВЦЭМ!$B$33:$B$776,U$83)+'СЕТ СН'!$H$12+СВЦЭМ!$D$10+'СЕТ СН'!$H$6-'СЕТ СН'!$H$22</f>
        <v>1245.2403477099999</v>
      </c>
      <c r="V93" s="36">
        <f>SUMIFS(СВЦЭМ!$C$33:$C$776,СВЦЭМ!$A$33:$A$776,$A93,СВЦЭМ!$B$33:$B$776,V$83)+'СЕТ СН'!$H$12+СВЦЭМ!$D$10+'СЕТ СН'!$H$6-'СЕТ СН'!$H$22</f>
        <v>1237.30421538</v>
      </c>
      <c r="W93" s="36">
        <f>SUMIFS(СВЦЭМ!$C$33:$C$776,СВЦЭМ!$A$33:$A$776,$A93,СВЦЭМ!$B$33:$B$776,W$83)+'СЕТ СН'!$H$12+СВЦЭМ!$D$10+'СЕТ СН'!$H$6-'СЕТ СН'!$H$22</f>
        <v>1227.5924562099999</v>
      </c>
      <c r="X93" s="36">
        <f>SUMIFS(СВЦЭМ!$C$33:$C$776,СВЦЭМ!$A$33:$A$776,$A93,СВЦЭМ!$B$33:$B$776,X$83)+'СЕТ СН'!$H$12+СВЦЭМ!$D$10+'СЕТ СН'!$H$6-'СЕТ СН'!$H$22</f>
        <v>1228.3960949799998</v>
      </c>
      <c r="Y93" s="36">
        <f>SUMIFS(СВЦЭМ!$C$33:$C$776,СВЦЭМ!$A$33:$A$776,$A93,СВЦЭМ!$B$33:$B$776,Y$83)+'СЕТ СН'!$H$12+СВЦЭМ!$D$10+'СЕТ СН'!$H$6-'СЕТ СН'!$H$22</f>
        <v>1311.4344678299999</v>
      </c>
    </row>
    <row r="94" spans="1:25" ht="15.75" x14ac:dyDescent="0.2">
      <c r="A94" s="35">
        <f t="shared" si="2"/>
        <v>44146</v>
      </c>
      <c r="B94" s="36">
        <f>SUMIFS(СВЦЭМ!$C$33:$C$776,СВЦЭМ!$A$33:$A$776,$A94,СВЦЭМ!$B$33:$B$776,B$83)+'СЕТ СН'!$H$12+СВЦЭМ!$D$10+'СЕТ СН'!$H$6-'СЕТ СН'!$H$22</f>
        <v>1306.2231667000001</v>
      </c>
      <c r="C94" s="36">
        <f>SUMIFS(СВЦЭМ!$C$33:$C$776,СВЦЭМ!$A$33:$A$776,$A94,СВЦЭМ!$B$33:$B$776,C$83)+'СЕТ СН'!$H$12+СВЦЭМ!$D$10+'СЕТ СН'!$H$6-'СЕТ СН'!$H$22</f>
        <v>1360.1074887</v>
      </c>
      <c r="D94" s="36">
        <f>SUMIFS(СВЦЭМ!$C$33:$C$776,СВЦЭМ!$A$33:$A$776,$A94,СВЦЭМ!$B$33:$B$776,D$83)+'СЕТ СН'!$H$12+СВЦЭМ!$D$10+'СЕТ СН'!$H$6-'СЕТ СН'!$H$22</f>
        <v>1422.85469672</v>
      </c>
      <c r="E94" s="36">
        <f>SUMIFS(СВЦЭМ!$C$33:$C$776,СВЦЭМ!$A$33:$A$776,$A94,СВЦЭМ!$B$33:$B$776,E$83)+'СЕТ СН'!$H$12+СВЦЭМ!$D$10+'СЕТ СН'!$H$6-'СЕТ СН'!$H$22</f>
        <v>1441.9026190999998</v>
      </c>
      <c r="F94" s="36">
        <f>SUMIFS(СВЦЭМ!$C$33:$C$776,СВЦЭМ!$A$33:$A$776,$A94,СВЦЭМ!$B$33:$B$776,F$83)+'СЕТ СН'!$H$12+СВЦЭМ!$D$10+'СЕТ СН'!$H$6-'СЕТ СН'!$H$22</f>
        <v>1446.0729873999999</v>
      </c>
      <c r="G94" s="36">
        <f>SUMIFS(СВЦЭМ!$C$33:$C$776,СВЦЭМ!$A$33:$A$776,$A94,СВЦЭМ!$B$33:$B$776,G$83)+'СЕТ СН'!$H$12+СВЦЭМ!$D$10+'СЕТ СН'!$H$6-'СЕТ СН'!$H$22</f>
        <v>1428.4980517099998</v>
      </c>
      <c r="H94" s="36">
        <f>SUMIFS(СВЦЭМ!$C$33:$C$776,СВЦЭМ!$A$33:$A$776,$A94,СВЦЭМ!$B$33:$B$776,H$83)+'СЕТ СН'!$H$12+СВЦЭМ!$D$10+'СЕТ СН'!$H$6-'СЕТ СН'!$H$22</f>
        <v>1387.6109600899999</v>
      </c>
      <c r="I94" s="36">
        <f>SUMIFS(СВЦЭМ!$C$33:$C$776,СВЦЭМ!$A$33:$A$776,$A94,СВЦЭМ!$B$33:$B$776,I$83)+'СЕТ СН'!$H$12+СВЦЭМ!$D$10+'СЕТ СН'!$H$6-'СЕТ СН'!$H$22</f>
        <v>1349.69601786</v>
      </c>
      <c r="J94" s="36">
        <f>SUMIFS(СВЦЭМ!$C$33:$C$776,СВЦЭМ!$A$33:$A$776,$A94,СВЦЭМ!$B$33:$B$776,J$83)+'СЕТ СН'!$H$12+СВЦЭМ!$D$10+'СЕТ СН'!$H$6-'СЕТ СН'!$H$22</f>
        <v>1329.3370711600001</v>
      </c>
      <c r="K94" s="36">
        <f>SUMIFS(СВЦЭМ!$C$33:$C$776,СВЦЭМ!$A$33:$A$776,$A94,СВЦЭМ!$B$33:$B$776,K$83)+'СЕТ СН'!$H$12+СВЦЭМ!$D$10+'СЕТ СН'!$H$6-'СЕТ СН'!$H$22</f>
        <v>1317.62559384</v>
      </c>
      <c r="L94" s="36">
        <f>SUMIFS(СВЦЭМ!$C$33:$C$776,СВЦЭМ!$A$33:$A$776,$A94,СВЦЭМ!$B$33:$B$776,L$83)+'СЕТ СН'!$H$12+СВЦЭМ!$D$10+'СЕТ СН'!$H$6-'СЕТ СН'!$H$22</f>
        <v>1293.47521168</v>
      </c>
      <c r="M94" s="36">
        <f>SUMIFS(СВЦЭМ!$C$33:$C$776,СВЦЭМ!$A$33:$A$776,$A94,СВЦЭМ!$B$33:$B$776,M$83)+'СЕТ СН'!$H$12+СВЦЭМ!$D$10+'СЕТ СН'!$H$6-'СЕТ СН'!$H$22</f>
        <v>1263.11864694</v>
      </c>
      <c r="N94" s="36">
        <f>SUMIFS(СВЦЭМ!$C$33:$C$776,СВЦЭМ!$A$33:$A$776,$A94,СВЦЭМ!$B$33:$B$776,N$83)+'СЕТ СН'!$H$12+СВЦЭМ!$D$10+'СЕТ СН'!$H$6-'СЕТ СН'!$H$22</f>
        <v>1247.7558724800001</v>
      </c>
      <c r="O94" s="36">
        <f>SUMIFS(СВЦЭМ!$C$33:$C$776,СВЦЭМ!$A$33:$A$776,$A94,СВЦЭМ!$B$33:$B$776,O$83)+'СЕТ СН'!$H$12+СВЦЭМ!$D$10+'СЕТ СН'!$H$6-'СЕТ СН'!$H$22</f>
        <v>1253.25945497</v>
      </c>
      <c r="P94" s="36">
        <f>SUMIFS(СВЦЭМ!$C$33:$C$776,СВЦЭМ!$A$33:$A$776,$A94,СВЦЭМ!$B$33:$B$776,P$83)+'СЕТ СН'!$H$12+СВЦЭМ!$D$10+'СЕТ СН'!$H$6-'СЕТ СН'!$H$22</f>
        <v>1261.3595037499999</v>
      </c>
      <c r="Q94" s="36">
        <f>SUMIFS(СВЦЭМ!$C$33:$C$776,СВЦЭМ!$A$33:$A$776,$A94,СВЦЭМ!$B$33:$B$776,Q$83)+'СЕТ СН'!$H$12+СВЦЭМ!$D$10+'СЕТ СН'!$H$6-'СЕТ СН'!$H$22</f>
        <v>1261.2878006999999</v>
      </c>
      <c r="R94" s="36">
        <f>SUMIFS(СВЦЭМ!$C$33:$C$776,СВЦЭМ!$A$33:$A$776,$A94,СВЦЭМ!$B$33:$B$776,R$83)+'СЕТ СН'!$H$12+СВЦЭМ!$D$10+'СЕТ СН'!$H$6-'СЕТ СН'!$H$22</f>
        <v>1259.81121054</v>
      </c>
      <c r="S94" s="36">
        <f>SUMIFS(СВЦЭМ!$C$33:$C$776,СВЦЭМ!$A$33:$A$776,$A94,СВЦЭМ!$B$33:$B$776,S$83)+'СЕТ СН'!$H$12+СВЦЭМ!$D$10+'СЕТ СН'!$H$6-'СЕТ СН'!$H$22</f>
        <v>1254.9858169199999</v>
      </c>
      <c r="T94" s="36">
        <f>SUMIFS(СВЦЭМ!$C$33:$C$776,СВЦЭМ!$A$33:$A$776,$A94,СВЦЭМ!$B$33:$B$776,T$83)+'СЕТ СН'!$H$12+СВЦЭМ!$D$10+'СЕТ СН'!$H$6-'СЕТ СН'!$H$22</f>
        <v>1274.45969754</v>
      </c>
      <c r="U94" s="36">
        <f>SUMIFS(СВЦЭМ!$C$33:$C$776,СВЦЭМ!$A$33:$A$776,$A94,СВЦЭМ!$B$33:$B$776,U$83)+'СЕТ СН'!$H$12+СВЦЭМ!$D$10+'СЕТ СН'!$H$6-'СЕТ СН'!$H$22</f>
        <v>1269.63739444</v>
      </c>
      <c r="V94" s="36">
        <f>SUMIFS(СВЦЭМ!$C$33:$C$776,СВЦЭМ!$A$33:$A$776,$A94,СВЦЭМ!$B$33:$B$776,V$83)+'СЕТ СН'!$H$12+СВЦЭМ!$D$10+'СЕТ СН'!$H$6-'СЕТ СН'!$H$22</f>
        <v>1258.0110510899999</v>
      </c>
      <c r="W94" s="36">
        <f>SUMIFS(СВЦЭМ!$C$33:$C$776,СВЦЭМ!$A$33:$A$776,$A94,СВЦЭМ!$B$33:$B$776,W$83)+'СЕТ СН'!$H$12+СВЦЭМ!$D$10+'СЕТ СН'!$H$6-'СЕТ СН'!$H$22</f>
        <v>1252.53962398</v>
      </c>
      <c r="X94" s="36">
        <f>SUMIFS(СВЦЭМ!$C$33:$C$776,СВЦЭМ!$A$33:$A$776,$A94,СВЦЭМ!$B$33:$B$776,X$83)+'СЕТ СН'!$H$12+СВЦЭМ!$D$10+'СЕТ СН'!$H$6-'СЕТ СН'!$H$22</f>
        <v>1254.2341788399999</v>
      </c>
      <c r="Y94" s="36">
        <f>SUMIFS(СВЦЭМ!$C$33:$C$776,СВЦЭМ!$A$33:$A$776,$A94,СВЦЭМ!$B$33:$B$776,Y$83)+'СЕТ СН'!$H$12+СВЦЭМ!$D$10+'СЕТ СН'!$H$6-'СЕТ СН'!$H$22</f>
        <v>1272.81159858</v>
      </c>
    </row>
    <row r="95" spans="1:25" ht="15.75" x14ac:dyDescent="0.2">
      <c r="A95" s="35">
        <f t="shared" si="2"/>
        <v>44147</v>
      </c>
      <c r="B95" s="36">
        <f>SUMIFS(СВЦЭМ!$C$33:$C$776,СВЦЭМ!$A$33:$A$776,$A95,СВЦЭМ!$B$33:$B$776,B$83)+'СЕТ СН'!$H$12+СВЦЭМ!$D$10+'СЕТ СН'!$H$6-'СЕТ СН'!$H$22</f>
        <v>1269.4818226299999</v>
      </c>
      <c r="C95" s="36">
        <f>SUMIFS(СВЦЭМ!$C$33:$C$776,СВЦЭМ!$A$33:$A$776,$A95,СВЦЭМ!$B$33:$B$776,C$83)+'СЕТ СН'!$H$12+СВЦЭМ!$D$10+'СЕТ СН'!$H$6-'СЕТ СН'!$H$22</f>
        <v>1349.95073955</v>
      </c>
      <c r="D95" s="36">
        <f>SUMIFS(СВЦЭМ!$C$33:$C$776,СВЦЭМ!$A$33:$A$776,$A95,СВЦЭМ!$B$33:$B$776,D$83)+'СЕТ СН'!$H$12+СВЦЭМ!$D$10+'СЕТ СН'!$H$6-'СЕТ СН'!$H$22</f>
        <v>1393.3579705299999</v>
      </c>
      <c r="E95" s="36">
        <f>SUMIFS(СВЦЭМ!$C$33:$C$776,СВЦЭМ!$A$33:$A$776,$A95,СВЦЭМ!$B$33:$B$776,E$83)+'СЕТ СН'!$H$12+СВЦЭМ!$D$10+'СЕТ СН'!$H$6-'СЕТ СН'!$H$22</f>
        <v>1407.6396632000001</v>
      </c>
      <c r="F95" s="36">
        <f>SUMIFS(СВЦЭМ!$C$33:$C$776,СВЦЭМ!$A$33:$A$776,$A95,СВЦЭМ!$B$33:$B$776,F$83)+'СЕТ СН'!$H$12+СВЦЭМ!$D$10+'СЕТ СН'!$H$6-'СЕТ СН'!$H$22</f>
        <v>1409.83523823</v>
      </c>
      <c r="G95" s="36">
        <f>SUMIFS(СВЦЭМ!$C$33:$C$776,СВЦЭМ!$A$33:$A$776,$A95,СВЦЭМ!$B$33:$B$776,G$83)+'СЕТ СН'!$H$12+СВЦЭМ!$D$10+'СЕТ СН'!$H$6-'СЕТ СН'!$H$22</f>
        <v>1404.751622</v>
      </c>
      <c r="H95" s="36">
        <f>SUMIFS(СВЦЭМ!$C$33:$C$776,СВЦЭМ!$A$33:$A$776,$A95,СВЦЭМ!$B$33:$B$776,H$83)+'СЕТ СН'!$H$12+СВЦЭМ!$D$10+'СЕТ СН'!$H$6-'СЕТ СН'!$H$22</f>
        <v>1380.02399775</v>
      </c>
      <c r="I95" s="36">
        <f>SUMIFS(СВЦЭМ!$C$33:$C$776,СВЦЭМ!$A$33:$A$776,$A95,СВЦЭМ!$B$33:$B$776,I$83)+'СЕТ СН'!$H$12+СВЦЭМ!$D$10+'СЕТ СН'!$H$6-'СЕТ СН'!$H$22</f>
        <v>1344.70962594</v>
      </c>
      <c r="J95" s="36">
        <f>SUMIFS(СВЦЭМ!$C$33:$C$776,СВЦЭМ!$A$33:$A$776,$A95,СВЦЭМ!$B$33:$B$776,J$83)+'СЕТ СН'!$H$12+СВЦЭМ!$D$10+'СЕТ СН'!$H$6-'СЕТ СН'!$H$22</f>
        <v>1344.1930238099999</v>
      </c>
      <c r="K95" s="36">
        <f>SUMIFS(СВЦЭМ!$C$33:$C$776,СВЦЭМ!$A$33:$A$776,$A95,СВЦЭМ!$B$33:$B$776,K$83)+'СЕТ СН'!$H$12+СВЦЭМ!$D$10+'СЕТ СН'!$H$6-'СЕТ СН'!$H$22</f>
        <v>1335.94247316</v>
      </c>
      <c r="L95" s="36">
        <f>SUMIFS(СВЦЭМ!$C$33:$C$776,СВЦЭМ!$A$33:$A$776,$A95,СВЦЭМ!$B$33:$B$776,L$83)+'СЕТ СН'!$H$12+СВЦЭМ!$D$10+'СЕТ СН'!$H$6-'СЕТ СН'!$H$22</f>
        <v>1296.99369351</v>
      </c>
      <c r="M95" s="36">
        <f>SUMIFS(СВЦЭМ!$C$33:$C$776,СВЦЭМ!$A$33:$A$776,$A95,СВЦЭМ!$B$33:$B$776,M$83)+'СЕТ СН'!$H$12+СВЦЭМ!$D$10+'СЕТ СН'!$H$6-'СЕТ СН'!$H$22</f>
        <v>1263.4683153699998</v>
      </c>
      <c r="N95" s="36">
        <f>SUMIFS(СВЦЭМ!$C$33:$C$776,СВЦЭМ!$A$33:$A$776,$A95,СВЦЭМ!$B$33:$B$776,N$83)+'СЕТ СН'!$H$12+СВЦЭМ!$D$10+'СЕТ СН'!$H$6-'СЕТ СН'!$H$22</f>
        <v>1264.34478825</v>
      </c>
      <c r="O95" s="36">
        <f>SUMIFS(СВЦЭМ!$C$33:$C$776,СВЦЭМ!$A$33:$A$776,$A95,СВЦЭМ!$B$33:$B$776,O$83)+'СЕТ СН'!$H$12+СВЦЭМ!$D$10+'СЕТ СН'!$H$6-'СЕТ СН'!$H$22</f>
        <v>1264.46885982</v>
      </c>
      <c r="P95" s="36">
        <f>SUMIFS(СВЦЭМ!$C$33:$C$776,СВЦЭМ!$A$33:$A$776,$A95,СВЦЭМ!$B$33:$B$776,P$83)+'СЕТ СН'!$H$12+СВЦЭМ!$D$10+'СЕТ СН'!$H$6-'СЕТ СН'!$H$22</f>
        <v>1265.8375623299999</v>
      </c>
      <c r="Q95" s="36">
        <f>SUMIFS(СВЦЭМ!$C$33:$C$776,СВЦЭМ!$A$33:$A$776,$A95,СВЦЭМ!$B$33:$B$776,Q$83)+'СЕТ СН'!$H$12+СВЦЭМ!$D$10+'СЕТ СН'!$H$6-'СЕТ СН'!$H$22</f>
        <v>1263.803101</v>
      </c>
      <c r="R95" s="36">
        <f>SUMIFS(СВЦЭМ!$C$33:$C$776,СВЦЭМ!$A$33:$A$776,$A95,СВЦЭМ!$B$33:$B$776,R$83)+'СЕТ СН'!$H$12+СВЦЭМ!$D$10+'СЕТ СН'!$H$6-'СЕТ СН'!$H$22</f>
        <v>1264.0131450099998</v>
      </c>
      <c r="S95" s="36">
        <f>SUMIFS(СВЦЭМ!$C$33:$C$776,СВЦЭМ!$A$33:$A$776,$A95,СВЦЭМ!$B$33:$B$776,S$83)+'СЕТ СН'!$H$12+СВЦЭМ!$D$10+'СЕТ СН'!$H$6-'СЕТ СН'!$H$22</f>
        <v>1260.61721958</v>
      </c>
      <c r="T95" s="36">
        <f>SUMIFS(СВЦЭМ!$C$33:$C$776,СВЦЭМ!$A$33:$A$776,$A95,СВЦЭМ!$B$33:$B$776,T$83)+'СЕТ СН'!$H$12+СВЦЭМ!$D$10+'СЕТ СН'!$H$6-'СЕТ СН'!$H$22</f>
        <v>1283.2760978000001</v>
      </c>
      <c r="U95" s="36">
        <f>SUMIFS(СВЦЭМ!$C$33:$C$776,СВЦЭМ!$A$33:$A$776,$A95,СВЦЭМ!$B$33:$B$776,U$83)+'СЕТ СН'!$H$12+СВЦЭМ!$D$10+'СЕТ СН'!$H$6-'СЕТ СН'!$H$22</f>
        <v>1278.03012451</v>
      </c>
      <c r="V95" s="36">
        <f>SUMIFS(СВЦЭМ!$C$33:$C$776,СВЦЭМ!$A$33:$A$776,$A95,СВЦЭМ!$B$33:$B$776,V$83)+'СЕТ СН'!$H$12+СВЦЭМ!$D$10+'СЕТ СН'!$H$6-'СЕТ СН'!$H$22</f>
        <v>1257.0911759000001</v>
      </c>
      <c r="W95" s="36">
        <f>SUMIFS(СВЦЭМ!$C$33:$C$776,СВЦЭМ!$A$33:$A$776,$A95,СВЦЭМ!$B$33:$B$776,W$83)+'СЕТ СН'!$H$12+СВЦЭМ!$D$10+'СЕТ СН'!$H$6-'СЕТ СН'!$H$22</f>
        <v>1258.5854452499998</v>
      </c>
      <c r="X95" s="36">
        <f>SUMIFS(СВЦЭМ!$C$33:$C$776,СВЦЭМ!$A$33:$A$776,$A95,СВЦЭМ!$B$33:$B$776,X$83)+'СЕТ СН'!$H$12+СВЦЭМ!$D$10+'СЕТ СН'!$H$6-'СЕТ СН'!$H$22</f>
        <v>1342.4056057600001</v>
      </c>
      <c r="Y95" s="36">
        <f>SUMIFS(СВЦЭМ!$C$33:$C$776,СВЦЭМ!$A$33:$A$776,$A95,СВЦЭМ!$B$33:$B$776,Y$83)+'СЕТ СН'!$H$12+СВЦЭМ!$D$10+'СЕТ СН'!$H$6-'СЕТ СН'!$H$22</f>
        <v>1304.10380104</v>
      </c>
    </row>
    <row r="96" spans="1:25" ht="15.75" x14ac:dyDescent="0.2">
      <c r="A96" s="35">
        <f t="shared" si="2"/>
        <v>44148</v>
      </c>
      <c r="B96" s="36">
        <f>SUMIFS(СВЦЭМ!$C$33:$C$776,СВЦЭМ!$A$33:$A$776,$A96,СВЦЭМ!$B$33:$B$776,B$83)+'СЕТ СН'!$H$12+СВЦЭМ!$D$10+'СЕТ СН'!$H$6-'СЕТ СН'!$H$22</f>
        <v>1279.8394185100001</v>
      </c>
      <c r="C96" s="36">
        <f>SUMIFS(СВЦЭМ!$C$33:$C$776,СВЦЭМ!$A$33:$A$776,$A96,СВЦЭМ!$B$33:$B$776,C$83)+'СЕТ СН'!$H$12+СВЦЭМ!$D$10+'СЕТ СН'!$H$6-'СЕТ СН'!$H$22</f>
        <v>1359.8969118299999</v>
      </c>
      <c r="D96" s="36">
        <f>SUMIFS(СВЦЭМ!$C$33:$C$776,СВЦЭМ!$A$33:$A$776,$A96,СВЦЭМ!$B$33:$B$776,D$83)+'СЕТ СН'!$H$12+СВЦЭМ!$D$10+'СЕТ СН'!$H$6-'СЕТ СН'!$H$22</f>
        <v>1415.7996119300001</v>
      </c>
      <c r="E96" s="36">
        <f>SUMIFS(СВЦЭМ!$C$33:$C$776,СВЦЭМ!$A$33:$A$776,$A96,СВЦЭМ!$B$33:$B$776,E$83)+'СЕТ СН'!$H$12+СВЦЭМ!$D$10+'СЕТ СН'!$H$6-'СЕТ СН'!$H$22</f>
        <v>1429.1174261299998</v>
      </c>
      <c r="F96" s="36">
        <f>SUMIFS(СВЦЭМ!$C$33:$C$776,СВЦЭМ!$A$33:$A$776,$A96,СВЦЭМ!$B$33:$B$776,F$83)+'СЕТ СН'!$H$12+СВЦЭМ!$D$10+'СЕТ СН'!$H$6-'СЕТ СН'!$H$22</f>
        <v>1422.6814832099999</v>
      </c>
      <c r="G96" s="36">
        <f>SUMIFS(СВЦЭМ!$C$33:$C$776,СВЦЭМ!$A$33:$A$776,$A96,СВЦЭМ!$B$33:$B$776,G$83)+'СЕТ СН'!$H$12+СВЦЭМ!$D$10+'СЕТ СН'!$H$6-'СЕТ СН'!$H$22</f>
        <v>1407.50957999</v>
      </c>
      <c r="H96" s="36">
        <f>SUMIFS(СВЦЭМ!$C$33:$C$776,СВЦЭМ!$A$33:$A$776,$A96,СВЦЭМ!$B$33:$B$776,H$83)+'СЕТ СН'!$H$12+СВЦЭМ!$D$10+'СЕТ СН'!$H$6-'СЕТ СН'!$H$22</f>
        <v>1370.1081580199998</v>
      </c>
      <c r="I96" s="36">
        <f>SUMIFS(СВЦЭМ!$C$33:$C$776,СВЦЭМ!$A$33:$A$776,$A96,СВЦЭМ!$B$33:$B$776,I$83)+'СЕТ СН'!$H$12+СВЦЭМ!$D$10+'СЕТ СН'!$H$6-'СЕТ СН'!$H$22</f>
        <v>1330.4521982000001</v>
      </c>
      <c r="J96" s="36">
        <f>SUMIFS(СВЦЭМ!$C$33:$C$776,СВЦЭМ!$A$33:$A$776,$A96,СВЦЭМ!$B$33:$B$776,J$83)+'СЕТ СН'!$H$12+СВЦЭМ!$D$10+'СЕТ СН'!$H$6-'СЕТ СН'!$H$22</f>
        <v>1304.3626321199999</v>
      </c>
      <c r="K96" s="36">
        <f>SUMIFS(СВЦЭМ!$C$33:$C$776,СВЦЭМ!$A$33:$A$776,$A96,СВЦЭМ!$B$33:$B$776,K$83)+'СЕТ СН'!$H$12+СВЦЭМ!$D$10+'СЕТ СН'!$H$6-'СЕТ СН'!$H$22</f>
        <v>1300.0981093800001</v>
      </c>
      <c r="L96" s="36">
        <f>SUMIFS(СВЦЭМ!$C$33:$C$776,СВЦЭМ!$A$33:$A$776,$A96,СВЦЭМ!$B$33:$B$776,L$83)+'СЕТ СН'!$H$12+СВЦЭМ!$D$10+'СЕТ СН'!$H$6-'СЕТ СН'!$H$22</f>
        <v>1270.99016044</v>
      </c>
      <c r="M96" s="36">
        <f>SUMIFS(СВЦЭМ!$C$33:$C$776,СВЦЭМ!$A$33:$A$776,$A96,СВЦЭМ!$B$33:$B$776,M$83)+'СЕТ СН'!$H$12+СВЦЭМ!$D$10+'СЕТ СН'!$H$6-'СЕТ СН'!$H$22</f>
        <v>1245.2273870700001</v>
      </c>
      <c r="N96" s="36">
        <f>SUMIFS(СВЦЭМ!$C$33:$C$776,СВЦЭМ!$A$33:$A$776,$A96,СВЦЭМ!$B$33:$B$776,N$83)+'СЕТ СН'!$H$12+СВЦЭМ!$D$10+'СЕТ СН'!$H$6-'СЕТ СН'!$H$22</f>
        <v>1235.20629962</v>
      </c>
      <c r="O96" s="36">
        <f>SUMIFS(СВЦЭМ!$C$33:$C$776,СВЦЭМ!$A$33:$A$776,$A96,СВЦЭМ!$B$33:$B$776,O$83)+'СЕТ СН'!$H$12+СВЦЭМ!$D$10+'СЕТ СН'!$H$6-'СЕТ СН'!$H$22</f>
        <v>1230.9370697099998</v>
      </c>
      <c r="P96" s="36">
        <f>SUMIFS(СВЦЭМ!$C$33:$C$776,СВЦЭМ!$A$33:$A$776,$A96,СВЦЭМ!$B$33:$B$776,P$83)+'СЕТ СН'!$H$12+СВЦЭМ!$D$10+'СЕТ СН'!$H$6-'СЕТ СН'!$H$22</f>
        <v>1228.8948906000001</v>
      </c>
      <c r="Q96" s="36">
        <f>SUMIFS(СВЦЭМ!$C$33:$C$776,СВЦЭМ!$A$33:$A$776,$A96,СВЦЭМ!$B$33:$B$776,Q$83)+'СЕТ СН'!$H$12+СВЦЭМ!$D$10+'СЕТ СН'!$H$6-'СЕТ СН'!$H$22</f>
        <v>1232.3509313099999</v>
      </c>
      <c r="R96" s="36">
        <f>SUMIFS(СВЦЭМ!$C$33:$C$776,СВЦЭМ!$A$33:$A$776,$A96,СВЦЭМ!$B$33:$B$776,R$83)+'СЕТ СН'!$H$12+СВЦЭМ!$D$10+'СЕТ СН'!$H$6-'СЕТ СН'!$H$22</f>
        <v>1230.95331341</v>
      </c>
      <c r="S96" s="36">
        <f>SUMIFS(СВЦЭМ!$C$33:$C$776,СВЦЭМ!$A$33:$A$776,$A96,СВЦЭМ!$B$33:$B$776,S$83)+'СЕТ СН'!$H$12+СВЦЭМ!$D$10+'СЕТ СН'!$H$6-'СЕТ СН'!$H$22</f>
        <v>1245.7169117999999</v>
      </c>
      <c r="T96" s="36">
        <f>SUMIFS(СВЦЭМ!$C$33:$C$776,СВЦЭМ!$A$33:$A$776,$A96,СВЦЭМ!$B$33:$B$776,T$83)+'СЕТ СН'!$H$12+СВЦЭМ!$D$10+'СЕТ СН'!$H$6-'СЕТ СН'!$H$22</f>
        <v>1268.8797261599998</v>
      </c>
      <c r="U96" s="36">
        <f>SUMIFS(СВЦЭМ!$C$33:$C$776,СВЦЭМ!$A$33:$A$776,$A96,СВЦЭМ!$B$33:$B$776,U$83)+'СЕТ СН'!$H$12+СВЦЭМ!$D$10+'СЕТ СН'!$H$6-'СЕТ СН'!$H$22</f>
        <v>1263.638919</v>
      </c>
      <c r="V96" s="36">
        <f>SUMIFS(СВЦЭМ!$C$33:$C$776,СВЦЭМ!$A$33:$A$776,$A96,СВЦЭМ!$B$33:$B$776,V$83)+'СЕТ СН'!$H$12+СВЦЭМ!$D$10+'СЕТ СН'!$H$6-'СЕТ СН'!$H$22</f>
        <v>1250.1858731399998</v>
      </c>
      <c r="W96" s="36">
        <f>SUMIFS(СВЦЭМ!$C$33:$C$776,СВЦЭМ!$A$33:$A$776,$A96,СВЦЭМ!$B$33:$B$776,W$83)+'СЕТ СН'!$H$12+СВЦЭМ!$D$10+'СЕТ СН'!$H$6-'СЕТ СН'!$H$22</f>
        <v>1240.8969818800001</v>
      </c>
      <c r="X96" s="36">
        <f>SUMIFS(СВЦЭМ!$C$33:$C$776,СВЦЭМ!$A$33:$A$776,$A96,СВЦЭМ!$B$33:$B$776,X$83)+'СЕТ СН'!$H$12+СВЦЭМ!$D$10+'СЕТ СН'!$H$6-'СЕТ СН'!$H$22</f>
        <v>1222.34252956</v>
      </c>
      <c r="Y96" s="36">
        <f>SUMIFS(СВЦЭМ!$C$33:$C$776,СВЦЭМ!$A$33:$A$776,$A96,СВЦЭМ!$B$33:$B$776,Y$83)+'СЕТ СН'!$H$12+СВЦЭМ!$D$10+'СЕТ СН'!$H$6-'СЕТ СН'!$H$22</f>
        <v>1233.5989057500001</v>
      </c>
    </row>
    <row r="97" spans="1:25" ht="15.75" x14ac:dyDescent="0.2">
      <c r="A97" s="35">
        <f t="shared" si="2"/>
        <v>44149</v>
      </c>
      <c r="B97" s="36">
        <f>SUMIFS(СВЦЭМ!$C$33:$C$776,СВЦЭМ!$A$33:$A$776,$A97,СВЦЭМ!$B$33:$B$776,B$83)+'СЕТ СН'!$H$12+СВЦЭМ!$D$10+'СЕТ СН'!$H$6-'СЕТ СН'!$H$22</f>
        <v>1282.4493619599998</v>
      </c>
      <c r="C97" s="36">
        <f>SUMIFS(СВЦЭМ!$C$33:$C$776,СВЦЭМ!$A$33:$A$776,$A97,СВЦЭМ!$B$33:$B$776,C$83)+'СЕТ СН'!$H$12+СВЦЭМ!$D$10+'СЕТ СН'!$H$6-'СЕТ СН'!$H$22</f>
        <v>1348.1358562299999</v>
      </c>
      <c r="D97" s="36">
        <f>SUMIFS(СВЦЭМ!$C$33:$C$776,СВЦЭМ!$A$33:$A$776,$A97,СВЦЭМ!$B$33:$B$776,D$83)+'СЕТ СН'!$H$12+СВЦЭМ!$D$10+'СЕТ СН'!$H$6-'СЕТ СН'!$H$22</f>
        <v>1404.6569700699999</v>
      </c>
      <c r="E97" s="36">
        <f>SUMIFS(СВЦЭМ!$C$33:$C$776,СВЦЭМ!$A$33:$A$776,$A97,СВЦЭМ!$B$33:$B$776,E$83)+'СЕТ СН'!$H$12+СВЦЭМ!$D$10+'СЕТ СН'!$H$6-'СЕТ СН'!$H$22</f>
        <v>1412.3318018</v>
      </c>
      <c r="F97" s="36">
        <f>SUMIFS(СВЦЭМ!$C$33:$C$776,СВЦЭМ!$A$33:$A$776,$A97,СВЦЭМ!$B$33:$B$776,F$83)+'СЕТ СН'!$H$12+СВЦЭМ!$D$10+'СЕТ СН'!$H$6-'СЕТ СН'!$H$22</f>
        <v>1399.2059452399999</v>
      </c>
      <c r="G97" s="36">
        <f>SUMIFS(СВЦЭМ!$C$33:$C$776,СВЦЭМ!$A$33:$A$776,$A97,СВЦЭМ!$B$33:$B$776,G$83)+'СЕТ СН'!$H$12+СВЦЭМ!$D$10+'СЕТ СН'!$H$6-'СЕТ СН'!$H$22</f>
        <v>1383.6438646399999</v>
      </c>
      <c r="H97" s="36">
        <f>SUMIFS(СВЦЭМ!$C$33:$C$776,СВЦЭМ!$A$33:$A$776,$A97,СВЦЭМ!$B$33:$B$776,H$83)+'СЕТ СН'!$H$12+СВЦЭМ!$D$10+'СЕТ СН'!$H$6-'СЕТ СН'!$H$22</f>
        <v>1361.3051857599999</v>
      </c>
      <c r="I97" s="36">
        <f>SUMIFS(СВЦЭМ!$C$33:$C$776,СВЦЭМ!$A$33:$A$776,$A97,СВЦЭМ!$B$33:$B$776,I$83)+'СЕТ СН'!$H$12+СВЦЭМ!$D$10+'СЕТ СН'!$H$6-'СЕТ СН'!$H$22</f>
        <v>1345.1274996</v>
      </c>
      <c r="J97" s="36">
        <f>SUMIFS(СВЦЭМ!$C$33:$C$776,СВЦЭМ!$A$33:$A$776,$A97,СВЦЭМ!$B$33:$B$776,J$83)+'СЕТ СН'!$H$12+СВЦЭМ!$D$10+'СЕТ СН'!$H$6-'СЕТ СН'!$H$22</f>
        <v>1327.4479432899998</v>
      </c>
      <c r="K97" s="36">
        <f>SUMIFS(СВЦЭМ!$C$33:$C$776,СВЦЭМ!$A$33:$A$776,$A97,СВЦЭМ!$B$33:$B$776,K$83)+'СЕТ СН'!$H$12+СВЦЭМ!$D$10+'СЕТ СН'!$H$6-'СЕТ СН'!$H$22</f>
        <v>1306.44728734</v>
      </c>
      <c r="L97" s="36">
        <f>SUMIFS(СВЦЭМ!$C$33:$C$776,СВЦЭМ!$A$33:$A$776,$A97,СВЦЭМ!$B$33:$B$776,L$83)+'СЕТ СН'!$H$12+СВЦЭМ!$D$10+'СЕТ СН'!$H$6-'СЕТ СН'!$H$22</f>
        <v>1279.0752615699998</v>
      </c>
      <c r="M97" s="36">
        <f>SUMIFS(СВЦЭМ!$C$33:$C$776,СВЦЭМ!$A$33:$A$776,$A97,СВЦЭМ!$B$33:$B$776,M$83)+'СЕТ СН'!$H$12+СВЦЭМ!$D$10+'СЕТ СН'!$H$6-'СЕТ СН'!$H$22</f>
        <v>1230.54203203</v>
      </c>
      <c r="N97" s="36">
        <f>SUMIFS(СВЦЭМ!$C$33:$C$776,СВЦЭМ!$A$33:$A$776,$A97,СВЦЭМ!$B$33:$B$776,N$83)+'СЕТ СН'!$H$12+СВЦЭМ!$D$10+'СЕТ СН'!$H$6-'СЕТ СН'!$H$22</f>
        <v>1226.91074194</v>
      </c>
      <c r="O97" s="36">
        <f>SUMIFS(СВЦЭМ!$C$33:$C$776,СВЦЭМ!$A$33:$A$776,$A97,СВЦЭМ!$B$33:$B$776,O$83)+'СЕТ СН'!$H$12+СВЦЭМ!$D$10+'СЕТ СН'!$H$6-'СЕТ СН'!$H$22</f>
        <v>1252.06495664</v>
      </c>
      <c r="P97" s="36">
        <f>SUMIFS(СВЦЭМ!$C$33:$C$776,СВЦЭМ!$A$33:$A$776,$A97,СВЦЭМ!$B$33:$B$776,P$83)+'СЕТ СН'!$H$12+СВЦЭМ!$D$10+'СЕТ СН'!$H$6-'СЕТ СН'!$H$22</f>
        <v>1268.1448510299999</v>
      </c>
      <c r="Q97" s="36">
        <f>SUMIFS(СВЦЭМ!$C$33:$C$776,СВЦЭМ!$A$33:$A$776,$A97,СВЦЭМ!$B$33:$B$776,Q$83)+'СЕТ СН'!$H$12+СВЦЭМ!$D$10+'СЕТ СН'!$H$6-'СЕТ СН'!$H$22</f>
        <v>1268.2441107599998</v>
      </c>
      <c r="R97" s="36">
        <f>SUMIFS(СВЦЭМ!$C$33:$C$776,СВЦЭМ!$A$33:$A$776,$A97,СВЦЭМ!$B$33:$B$776,R$83)+'СЕТ СН'!$H$12+СВЦЭМ!$D$10+'СЕТ СН'!$H$6-'СЕТ СН'!$H$22</f>
        <v>1263.5606991699999</v>
      </c>
      <c r="S97" s="36">
        <f>SUMIFS(СВЦЭМ!$C$33:$C$776,СВЦЭМ!$A$33:$A$776,$A97,СВЦЭМ!$B$33:$B$776,S$83)+'СЕТ СН'!$H$12+СВЦЭМ!$D$10+'СЕТ СН'!$H$6-'СЕТ СН'!$H$22</f>
        <v>1233.2810430300001</v>
      </c>
      <c r="T97" s="36">
        <f>SUMIFS(СВЦЭМ!$C$33:$C$776,СВЦЭМ!$A$33:$A$776,$A97,СВЦЭМ!$B$33:$B$776,T$83)+'СЕТ СН'!$H$12+СВЦЭМ!$D$10+'СЕТ СН'!$H$6-'СЕТ СН'!$H$22</f>
        <v>1204.0559776099999</v>
      </c>
      <c r="U97" s="36">
        <f>SUMIFS(СВЦЭМ!$C$33:$C$776,СВЦЭМ!$A$33:$A$776,$A97,СВЦЭМ!$B$33:$B$776,U$83)+'СЕТ СН'!$H$12+СВЦЭМ!$D$10+'СЕТ СН'!$H$6-'СЕТ СН'!$H$22</f>
        <v>1207.8207279899998</v>
      </c>
      <c r="V97" s="36">
        <f>SUMIFS(СВЦЭМ!$C$33:$C$776,СВЦЭМ!$A$33:$A$776,$A97,СВЦЭМ!$B$33:$B$776,V$83)+'СЕТ СН'!$H$12+СВЦЭМ!$D$10+'СЕТ СН'!$H$6-'СЕТ СН'!$H$22</f>
        <v>1235.7008260099999</v>
      </c>
      <c r="W97" s="36">
        <f>SUMIFS(СВЦЭМ!$C$33:$C$776,СВЦЭМ!$A$33:$A$776,$A97,СВЦЭМ!$B$33:$B$776,W$83)+'СЕТ СН'!$H$12+СВЦЭМ!$D$10+'СЕТ СН'!$H$6-'СЕТ СН'!$H$22</f>
        <v>1252.9997733099999</v>
      </c>
      <c r="X97" s="36">
        <f>SUMIFS(СВЦЭМ!$C$33:$C$776,СВЦЭМ!$A$33:$A$776,$A97,СВЦЭМ!$B$33:$B$776,X$83)+'СЕТ СН'!$H$12+СВЦЭМ!$D$10+'СЕТ СН'!$H$6-'СЕТ СН'!$H$22</f>
        <v>1261.7608212</v>
      </c>
      <c r="Y97" s="36">
        <f>SUMIFS(СВЦЭМ!$C$33:$C$776,СВЦЭМ!$A$33:$A$776,$A97,СВЦЭМ!$B$33:$B$776,Y$83)+'СЕТ СН'!$H$12+СВЦЭМ!$D$10+'СЕТ СН'!$H$6-'СЕТ СН'!$H$22</f>
        <v>1257.40206188</v>
      </c>
    </row>
    <row r="98" spans="1:25" ht="15.75" x14ac:dyDescent="0.2">
      <c r="A98" s="35">
        <f t="shared" si="2"/>
        <v>44150</v>
      </c>
      <c r="B98" s="36">
        <f>SUMIFS(СВЦЭМ!$C$33:$C$776,СВЦЭМ!$A$33:$A$776,$A98,СВЦЭМ!$B$33:$B$776,B$83)+'СЕТ СН'!$H$12+СВЦЭМ!$D$10+'СЕТ СН'!$H$6-'СЕТ СН'!$H$22</f>
        <v>1280.9253865000001</v>
      </c>
      <c r="C98" s="36">
        <f>SUMIFS(СВЦЭМ!$C$33:$C$776,СВЦЭМ!$A$33:$A$776,$A98,СВЦЭМ!$B$33:$B$776,C$83)+'СЕТ СН'!$H$12+СВЦЭМ!$D$10+'СЕТ СН'!$H$6-'СЕТ СН'!$H$22</f>
        <v>1360.24248799</v>
      </c>
      <c r="D98" s="36">
        <f>SUMIFS(СВЦЭМ!$C$33:$C$776,СВЦЭМ!$A$33:$A$776,$A98,СВЦЭМ!$B$33:$B$776,D$83)+'СЕТ СН'!$H$12+СВЦЭМ!$D$10+'СЕТ СН'!$H$6-'СЕТ СН'!$H$22</f>
        <v>1422.55080722</v>
      </c>
      <c r="E98" s="36">
        <f>SUMIFS(СВЦЭМ!$C$33:$C$776,СВЦЭМ!$A$33:$A$776,$A98,СВЦЭМ!$B$33:$B$776,E$83)+'СЕТ СН'!$H$12+СВЦЭМ!$D$10+'СЕТ СН'!$H$6-'СЕТ СН'!$H$22</f>
        <v>1435.1551478000001</v>
      </c>
      <c r="F98" s="36">
        <f>SUMIFS(СВЦЭМ!$C$33:$C$776,СВЦЭМ!$A$33:$A$776,$A98,СВЦЭМ!$B$33:$B$776,F$83)+'СЕТ СН'!$H$12+СВЦЭМ!$D$10+'СЕТ СН'!$H$6-'СЕТ СН'!$H$22</f>
        <v>1440.0380322299998</v>
      </c>
      <c r="G98" s="36">
        <f>SUMIFS(СВЦЭМ!$C$33:$C$776,СВЦЭМ!$A$33:$A$776,$A98,СВЦЭМ!$B$33:$B$776,G$83)+'СЕТ СН'!$H$12+СВЦЭМ!$D$10+'СЕТ СН'!$H$6-'СЕТ СН'!$H$22</f>
        <v>1427.55158362</v>
      </c>
      <c r="H98" s="36">
        <f>SUMIFS(СВЦЭМ!$C$33:$C$776,СВЦЭМ!$A$33:$A$776,$A98,СВЦЭМ!$B$33:$B$776,H$83)+'СЕТ СН'!$H$12+СВЦЭМ!$D$10+'СЕТ СН'!$H$6-'СЕТ СН'!$H$22</f>
        <v>1416.2350278700001</v>
      </c>
      <c r="I98" s="36">
        <f>SUMIFS(СВЦЭМ!$C$33:$C$776,СВЦЭМ!$A$33:$A$776,$A98,СВЦЭМ!$B$33:$B$776,I$83)+'СЕТ СН'!$H$12+СВЦЭМ!$D$10+'СЕТ СН'!$H$6-'СЕТ СН'!$H$22</f>
        <v>1388.49145116</v>
      </c>
      <c r="J98" s="36">
        <f>SUMIFS(СВЦЭМ!$C$33:$C$776,СВЦЭМ!$A$33:$A$776,$A98,СВЦЭМ!$B$33:$B$776,J$83)+'СЕТ СН'!$H$12+СВЦЭМ!$D$10+'СЕТ СН'!$H$6-'СЕТ СН'!$H$22</f>
        <v>1366.66479695</v>
      </c>
      <c r="K98" s="36">
        <f>SUMIFS(СВЦЭМ!$C$33:$C$776,СВЦЭМ!$A$33:$A$776,$A98,СВЦЭМ!$B$33:$B$776,K$83)+'СЕТ СН'!$H$12+СВЦЭМ!$D$10+'СЕТ СН'!$H$6-'СЕТ СН'!$H$22</f>
        <v>1352.1294675099998</v>
      </c>
      <c r="L98" s="36">
        <f>SUMIFS(СВЦЭМ!$C$33:$C$776,СВЦЭМ!$A$33:$A$776,$A98,СВЦЭМ!$B$33:$B$776,L$83)+'СЕТ СН'!$H$12+СВЦЭМ!$D$10+'СЕТ СН'!$H$6-'СЕТ СН'!$H$22</f>
        <v>1308.7311228999999</v>
      </c>
      <c r="M98" s="36">
        <f>SUMIFS(СВЦЭМ!$C$33:$C$776,СВЦЭМ!$A$33:$A$776,$A98,СВЦЭМ!$B$33:$B$776,M$83)+'СЕТ СН'!$H$12+СВЦЭМ!$D$10+'СЕТ СН'!$H$6-'СЕТ СН'!$H$22</f>
        <v>1250.3772089099998</v>
      </c>
      <c r="N98" s="36">
        <f>SUMIFS(СВЦЭМ!$C$33:$C$776,СВЦЭМ!$A$33:$A$776,$A98,СВЦЭМ!$B$33:$B$776,N$83)+'СЕТ СН'!$H$12+СВЦЭМ!$D$10+'СЕТ СН'!$H$6-'СЕТ СН'!$H$22</f>
        <v>1241.9779411099998</v>
      </c>
      <c r="O98" s="36">
        <f>SUMIFS(СВЦЭМ!$C$33:$C$776,СВЦЭМ!$A$33:$A$776,$A98,СВЦЭМ!$B$33:$B$776,O$83)+'СЕТ СН'!$H$12+СВЦЭМ!$D$10+'СЕТ СН'!$H$6-'СЕТ СН'!$H$22</f>
        <v>1247.5050624800001</v>
      </c>
      <c r="P98" s="36">
        <f>SUMIFS(СВЦЭМ!$C$33:$C$776,СВЦЭМ!$A$33:$A$776,$A98,СВЦЭМ!$B$33:$B$776,P$83)+'СЕТ СН'!$H$12+СВЦЭМ!$D$10+'СЕТ СН'!$H$6-'СЕТ СН'!$H$22</f>
        <v>1252.19603495</v>
      </c>
      <c r="Q98" s="36">
        <f>SUMIFS(СВЦЭМ!$C$33:$C$776,СВЦЭМ!$A$33:$A$776,$A98,СВЦЭМ!$B$33:$B$776,Q$83)+'СЕТ СН'!$H$12+СВЦЭМ!$D$10+'СЕТ СН'!$H$6-'СЕТ СН'!$H$22</f>
        <v>1248.5761610699999</v>
      </c>
      <c r="R98" s="36">
        <f>SUMIFS(СВЦЭМ!$C$33:$C$776,СВЦЭМ!$A$33:$A$776,$A98,СВЦЭМ!$B$33:$B$776,R$83)+'СЕТ СН'!$H$12+СВЦЭМ!$D$10+'СЕТ СН'!$H$6-'СЕТ СН'!$H$22</f>
        <v>1246.84563112</v>
      </c>
      <c r="S98" s="36">
        <f>SUMIFS(СВЦЭМ!$C$33:$C$776,СВЦЭМ!$A$33:$A$776,$A98,СВЦЭМ!$B$33:$B$776,S$83)+'СЕТ СН'!$H$12+СВЦЭМ!$D$10+'СЕТ СН'!$H$6-'СЕТ СН'!$H$22</f>
        <v>1230.32552523</v>
      </c>
      <c r="T98" s="36">
        <f>SUMIFS(СВЦЭМ!$C$33:$C$776,СВЦЭМ!$A$33:$A$776,$A98,СВЦЭМ!$B$33:$B$776,T$83)+'СЕТ СН'!$H$12+СВЦЭМ!$D$10+'СЕТ СН'!$H$6-'СЕТ СН'!$H$22</f>
        <v>1201.0968982700001</v>
      </c>
      <c r="U98" s="36">
        <f>SUMIFS(СВЦЭМ!$C$33:$C$776,СВЦЭМ!$A$33:$A$776,$A98,СВЦЭМ!$B$33:$B$776,U$83)+'СЕТ СН'!$H$12+СВЦЭМ!$D$10+'СЕТ СН'!$H$6-'СЕТ СН'!$H$22</f>
        <v>1201.1056603</v>
      </c>
      <c r="V98" s="36">
        <f>SUMIFS(СВЦЭМ!$C$33:$C$776,СВЦЭМ!$A$33:$A$776,$A98,СВЦЭМ!$B$33:$B$776,V$83)+'СЕТ СН'!$H$12+СВЦЭМ!$D$10+'СЕТ СН'!$H$6-'СЕТ СН'!$H$22</f>
        <v>1220.18043029</v>
      </c>
      <c r="W98" s="36">
        <f>SUMIFS(СВЦЭМ!$C$33:$C$776,СВЦЭМ!$A$33:$A$776,$A98,СВЦЭМ!$B$33:$B$776,W$83)+'СЕТ СН'!$H$12+СВЦЭМ!$D$10+'СЕТ СН'!$H$6-'СЕТ СН'!$H$22</f>
        <v>1233.14339391</v>
      </c>
      <c r="X98" s="36">
        <f>SUMIFS(СВЦЭМ!$C$33:$C$776,СВЦЭМ!$A$33:$A$776,$A98,СВЦЭМ!$B$33:$B$776,X$83)+'СЕТ СН'!$H$12+СВЦЭМ!$D$10+'СЕТ СН'!$H$6-'СЕТ СН'!$H$22</f>
        <v>1247.0863655999999</v>
      </c>
      <c r="Y98" s="36">
        <f>SUMIFS(СВЦЭМ!$C$33:$C$776,СВЦЭМ!$A$33:$A$776,$A98,СВЦЭМ!$B$33:$B$776,Y$83)+'СЕТ СН'!$H$12+СВЦЭМ!$D$10+'СЕТ СН'!$H$6-'СЕТ СН'!$H$22</f>
        <v>1253.2615022999998</v>
      </c>
    </row>
    <row r="99" spans="1:25" ht="15.75" x14ac:dyDescent="0.2">
      <c r="A99" s="35">
        <f t="shared" si="2"/>
        <v>44151</v>
      </c>
      <c r="B99" s="36">
        <f>SUMIFS(СВЦЭМ!$C$33:$C$776,СВЦЭМ!$A$33:$A$776,$A99,СВЦЭМ!$B$33:$B$776,B$83)+'СЕТ СН'!$H$12+СВЦЭМ!$D$10+'СЕТ СН'!$H$6-'СЕТ СН'!$H$22</f>
        <v>1325.4390165499999</v>
      </c>
      <c r="C99" s="36">
        <f>SUMIFS(СВЦЭМ!$C$33:$C$776,СВЦЭМ!$A$33:$A$776,$A99,СВЦЭМ!$B$33:$B$776,C$83)+'СЕТ СН'!$H$12+СВЦЭМ!$D$10+'СЕТ СН'!$H$6-'СЕТ СН'!$H$22</f>
        <v>1407.81613535</v>
      </c>
      <c r="D99" s="36">
        <f>SUMIFS(СВЦЭМ!$C$33:$C$776,СВЦЭМ!$A$33:$A$776,$A99,СВЦЭМ!$B$33:$B$776,D$83)+'СЕТ СН'!$H$12+СВЦЭМ!$D$10+'СЕТ СН'!$H$6-'СЕТ СН'!$H$22</f>
        <v>1466.3508524399999</v>
      </c>
      <c r="E99" s="36">
        <f>SUMIFS(СВЦЭМ!$C$33:$C$776,СВЦЭМ!$A$33:$A$776,$A99,СВЦЭМ!$B$33:$B$776,E$83)+'СЕТ СН'!$H$12+СВЦЭМ!$D$10+'СЕТ СН'!$H$6-'СЕТ СН'!$H$22</f>
        <v>1473.8387982199997</v>
      </c>
      <c r="F99" s="36">
        <f>SUMIFS(СВЦЭМ!$C$33:$C$776,СВЦЭМ!$A$33:$A$776,$A99,СВЦЭМ!$B$33:$B$776,F$83)+'СЕТ СН'!$H$12+СВЦЭМ!$D$10+'СЕТ СН'!$H$6-'СЕТ СН'!$H$22</f>
        <v>1467.8736513399999</v>
      </c>
      <c r="G99" s="36">
        <f>SUMIFS(СВЦЭМ!$C$33:$C$776,СВЦЭМ!$A$33:$A$776,$A99,СВЦЭМ!$B$33:$B$776,G$83)+'СЕТ СН'!$H$12+СВЦЭМ!$D$10+'СЕТ СН'!$H$6-'СЕТ СН'!$H$22</f>
        <v>1450.6963285500001</v>
      </c>
      <c r="H99" s="36">
        <f>SUMIFS(СВЦЭМ!$C$33:$C$776,СВЦЭМ!$A$33:$A$776,$A99,СВЦЭМ!$B$33:$B$776,H$83)+'СЕТ СН'!$H$12+СВЦЭМ!$D$10+'СЕТ СН'!$H$6-'СЕТ СН'!$H$22</f>
        <v>1401.0530732100001</v>
      </c>
      <c r="I99" s="36">
        <f>SUMIFS(СВЦЭМ!$C$33:$C$776,СВЦЭМ!$A$33:$A$776,$A99,СВЦЭМ!$B$33:$B$776,I$83)+'СЕТ СН'!$H$12+СВЦЭМ!$D$10+'СЕТ СН'!$H$6-'СЕТ СН'!$H$22</f>
        <v>1363.1839087399999</v>
      </c>
      <c r="J99" s="36">
        <f>SUMIFS(СВЦЭМ!$C$33:$C$776,СВЦЭМ!$A$33:$A$776,$A99,СВЦЭМ!$B$33:$B$776,J$83)+'СЕТ СН'!$H$12+СВЦЭМ!$D$10+'СЕТ СН'!$H$6-'СЕТ СН'!$H$22</f>
        <v>1347.4381080999999</v>
      </c>
      <c r="K99" s="36">
        <f>SUMIFS(СВЦЭМ!$C$33:$C$776,СВЦЭМ!$A$33:$A$776,$A99,СВЦЭМ!$B$33:$B$776,K$83)+'СЕТ СН'!$H$12+СВЦЭМ!$D$10+'СЕТ СН'!$H$6-'СЕТ СН'!$H$22</f>
        <v>1350.4082569299999</v>
      </c>
      <c r="L99" s="36">
        <f>SUMIFS(СВЦЭМ!$C$33:$C$776,СВЦЭМ!$A$33:$A$776,$A99,СВЦЭМ!$B$33:$B$776,L$83)+'СЕТ СН'!$H$12+СВЦЭМ!$D$10+'СЕТ СН'!$H$6-'СЕТ СН'!$H$22</f>
        <v>1314.52434382</v>
      </c>
      <c r="M99" s="36">
        <f>SUMIFS(СВЦЭМ!$C$33:$C$776,СВЦЭМ!$A$33:$A$776,$A99,СВЦЭМ!$B$33:$B$776,M$83)+'СЕТ СН'!$H$12+СВЦЭМ!$D$10+'СЕТ СН'!$H$6-'СЕТ СН'!$H$22</f>
        <v>1273.3358387899998</v>
      </c>
      <c r="N99" s="36">
        <f>SUMIFS(СВЦЭМ!$C$33:$C$776,СВЦЭМ!$A$33:$A$776,$A99,СВЦЭМ!$B$33:$B$776,N$83)+'СЕТ СН'!$H$12+СВЦЭМ!$D$10+'СЕТ СН'!$H$6-'СЕТ СН'!$H$22</f>
        <v>1260.5682139599999</v>
      </c>
      <c r="O99" s="36">
        <f>SUMIFS(СВЦЭМ!$C$33:$C$776,СВЦЭМ!$A$33:$A$776,$A99,СВЦЭМ!$B$33:$B$776,O$83)+'СЕТ СН'!$H$12+СВЦЭМ!$D$10+'СЕТ СН'!$H$6-'СЕТ СН'!$H$22</f>
        <v>1270.3454381299998</v>
      </c>
      <c r="P99" s="36">
        <f>SUMIFS(СВЦЭМ!$C$33:$C$776,СВЦЭМ!$A$33:$A$776,$A99,СВЦЭМ!$B$33:$B$776,P$83)+'СЕТ СН'!$H$12+СВЦЭМ!$D$10+'СЕТ СН'!$H$6-'СЕТ СН'!$H$22</f>
        <v>1275.62989348</v>
      </c>
      <c r="Q99" s="36">
        <f>SUMIFS(СВЦЭМ!$C$33:$C$776,СВЦЭМ!$A$33:$A$776,$A99,СВЦЭМ!$B$33:$B$776,Q$83)+'СЕТ СН'!$H$12+СВЦЭМ!$D$10+'СЕТ СН'!$H$6-'СЕТ СН'!$H$22</f>
        <v>1277.83013794</v>
      </c>
      <c r="R99" s="36">
        <f>SUMIFS(СВЦЭМ!$C$33:$C$776,СВЦЭМ!$A$33:$A$776,$A99,СВЦЭМ!$B$33:$B$776,R$83)+'СЕТ СН'!$H$12+СВЦЭМ!$D$10+'СЕТ СН'!$H$6-'СЕТ СН'!$H$22</f>
        <v>1266.4205002399999</v>
      </c>
      <c r="S99" s="36">
        <f>SUMIFS(СВЦЭМ!$C$33:$C$776,СВЦЭМ!$A$33:$A$776,$A99,СВЦЭМ!$B$33:$B$776,S$83)+'СЕТ СН'!$H$12+СВЦЭМ!$D$10+'СЕТ СН'!$H$6-'СЕТ СН'!$H$22</f>
        <v>1255.4351293999998</v>
      </c>
      <c r="T99" s="36">
        <f>SUMIFS(СВЦЭМ!$C$33:$C$776,СВЦЭМ!$A$33:$A$776,$A99,СВЦЭМ!$B$33:$B$776,T$83)+'СЕТ СН'!$H$12+СВЦЭМ!$D$10+'СЕТ СН'!$H$6-'СЕТ СН'!$H$22</f>
        <v>1240.3514756</v>
      </c>
      <c r="U99" s="36">
        <f>SUMIFS(СВЦЭМ!$C$33:$C$776,СВЦЭМ!$A$33:$A$776,$A99,СВЦЭМ!$B$33:$B$776,U$83)+'СЕТ СН'!$H$12+СВЦЭМ!$D$10+'СЕТ СН'!$H$6-'СЕТ СН'!$H$22</f>
        <v>1215.2328396600001</v>
      </c>
      <c r="V99" s="36">
        <f>SUMIFS(СВЦЭМ!$C$33:$C$776,СВЦЭМ!$A$33:$A$776,$A99,СВЦЭМ!$B$33:$B$776,V$83)+'СЕТ СН'!$H$12+СВЦЭМ!$D$10+'СЕТ СН'!$H$6-'СЕТ СН'!$H$22</f>
        <v>1217.3510577699999</v>
      </c>
      <c r="W99" s="36">
        <f>SUMIFS(СВЦЭМ!$C$33:$C$776,СВЦЭМ!$A$33:$A$776,$A99,СВЦЭМ!$B$33:$B$776,W$83)+'СЕТ СН'!$H$12+СВЦЭМ!$D$10+'СЕТ СН'!$H$6-'СЕТ СН'!$H$22</f>
        <v>1233.5734802500001</v>
      </c>
      <c r="X99" s="36">
        <f>SUMIFS(СВЦЭМ!$C$33:$C$776,СВЦЭМ!$A$33:$A$776,$A99,СВЦЭМ!$B$33:$B$776,X$83)+'СЕТ СН'!$H$12+СВЦЭМ!$D$10+'СЕТ СН'!$H$6-'СЕТ СН'!$H$22</f>
        <v>1244.8330865600001</v>
      </c>
      <c r="Y99" s="36">
        <f>SUMIFS(СВЦЭМ!$C$33:$C$776,СВЦЭМ!$A$33:$A$776,$A99,СВЦЭМ!$B$33:$B$776,Y$83)+'СЕТ СН'!$H$12+СВЦЭМ!$D$10+'СЕТ СН'!$H$6-'СЕТ СН'!$H$22</f>
        <v>1271.2384389700001</v>
      </c>
    </row>
    <row r="100" spans="1:25" ht="15.75" x14ac:dyDescent="0.2">
      <c r="A100" s="35">
        <f t="shared" si="2"/>
        <v>44152</v>
      </c>
      <c r="B100" s="36">
        <f>SUMIFS(СВЦЭМ!$C$33:$C$776,СВЦЭМ!$A$33:$A$776,$A100,СВЦЭМ!$B$33:$B$776,B$83)+'СЕТ СН'!$H$12+СВЦЭМ!$D$10+'СЕТ СН'!$H$6-'СЕТ СН'!$H$22</f>
        <v>1293.9265973500001</v>
      </c>
      <c r="C100" s="36">
        <f>SUMIFS(СВЦЭМ!$C$33:$C$776,СВЦЭМ!$A$33:$A$776,$A100,СВЦЭМ!$B$33:$B$776,C$83)+'СЕТ СН'!$H$12+СВЦЭМ!$D$10+'СЕТ СН'!$H$6-'СЕТ СН'!$H$22</f>
        <v>1368.01063845</v>
      </c>
      <c r="D100" s="36">
        <f>SUMIFS(СВЦЭМ!$C$33:$C$776,СВЦЭМ!$A$33:$A$776,$A100,СВЦЭМ!$B$33:$B$776,D$83)+'СЕТ СН'!$H$12+СВЦЭМ!$D$10+'СЕТ СН'!$H$6-'СЕТ СН'!$H$22</f>
        <v>1424.80329596</v>
      </c>
      <c r="E100" s="36">
        <f>SUMIFS(СВЦЭМ!$C$33:$C$776,СВЦЭМ!$A$33:$A$776,$A100,СВЦЭМ!$B$33:$B$776,E$83)+'СЕТ СН'!$H$12+СВЦЭМ!$D$10+'СЕТ СН'!$H$6-'СЕТ СН'!$H$22</f>
        <v>1428.4626490000001</v>
      </c>
      <c r="F100" s="36">
        <f>SUMIFS(СВЦЭМ!$C$33:$C$776,СВЦЭМ!$A$33:$A$776,$A100,СВЦЭМ!$B$33:$B$776,F$83)+'СЕТ СН'!$H$12+СВЦЭМ!$D$10+'СЕТ СН'!$H$6-'СЕТ СН'!$H$22</f>
        <v>1430.6566395999998</v>
      </c>
      <c r="G100" s="36">
        <f>SUMIFS(СВЦЭМ!$C$33:$C$776,СВЦЭМ!$A$33:$A$776,$A100,СВЦЭМ!$B$33:$B$776,G$83)+'СЕТ СН'!$H$12+СВЦЭМ!$D$10+'СЕТ СН'!$H$6-'СЕТ СН'!$H$22</f>
        <v>1421.5142544800001</v>
      </c>
      <c r="H100" s="36">
        <f>SUMIFS(СВЦЭМ!$C$33:$C$776,СВЦЭМ!$A$33:$A$776,$A100,СВЦЭМ!$B$33:$B$776,H$83)+'СЕТ СН'!$H$12+СВЦЭМ!$D$10+'СЕТ СН'!$H$6-'СЕТ СН'!$H$22</f>
        <v>1383.55662605</v>
      </c>
      <c r="I100" s="36">
        <f>SUMIFS(СВЦЭМ!$C$33:$C$776,СВЦЭМ!$A$33:$A$776,$A100,СВЦЭМ!$B$33:$B$776,I$83)+'СЕТ СН'!$H$12+СВЦЭМ!$D$10+'СЕТ СН'!$H$6-'СЕТ СН'!$H$22</f>
        <v>1337.0561165499998</v>
      </c>
      <c r="J100" s="36">
        <f>SUMIFS(СВЦЭМ!$C$33:$C$776,СВЦЭМ!$A$33:$A$776,$A100,СВЦЭМ!$B$33:$B$776,J$83)+'СЕТ СН'!$H$12+СВЦЭМ!$D$10+'СЕТ СН'!$H$6-'СЕТ СН'!$H$22</f>
        <v>1308.4806927699999</v>
      </c>
      <c r="K100" s="36">
        <f>SUMIFS(СВЦЭМ!$C$33:$C$776,СВЦЭМ!$A$33:$A$776,$A100,СВЦЭМ!$B$33:$B$776,K$83)+'СЕТ СН'!$H$12+СВЦЭМ!$D$10+'СЕТ СН'!$H$6-'СЕТ СН'!$H$22</f>
        <v>1357.0417410199998</v>
      </c>
      <c r="L100" s="36">
        <f>SUMIFS(СВЦЭМ!$C$33:$C$776,СВЦЭМ!$A$33:$A$776,$A100,СВЦЭМ!$B$33:$B$776,L$83)+'СЕТ СН'!$H$12+СВЦЭМ!$D$10+'СЕТ СН'!$H$6-'СЕТ СН'!$H$22</f>
        <v>1316.8817812100001</v>
      </c>
      <c r="M100" s="36">
        <f>SUMIFS(СВЦЭМ!$C$33:$C$776,СВЦЭМ!$A$33:$A$776,$A100,СВЦЭМ!$B$33:$B$776,M$83)+'СЕТ СН'!$H$12+СВЦЭМ!$D$10+'СЕТ СН'!$H$6-'СЕТ СН'!$H$22</f>
        <v>1250.1084375400001</v>
      </c>
      <c r="N100" s="36">
        <f>SUMIFS(СВЦЭМ!$C$33:$C$776,СВЦЭМ!$A$33:$A$776,$A100,СВЦЭМ!$B$33:$B$776,N$83)+'СЕТ СН'!$H$12+СВЦЭМ!$D$10+'СЕТ СН'!$H$6-'СЕТ СН'!$H$22</f>
        <v>1236.80763376</v>
      </c>
      <c r="O100" s="36">
        <f>SUMIFS(СВЦЭМ!$C$33:$C$776,СВЦЭМ!$A$33:$A$776,$A100,СВЦЭМ!$B$33:$B$776,O$83)+'СЕТ СН'!$H$12+СВЦЭМ!$D$10+'СЕТ СН'!$H$6-'СЕТ СН'!$H$22</f>
        <v>1240.91856069</v>
      </c>
      <c r="P100" s="36">
        <f>SUMIFS(СВЦЭМ!$C$33:$C$776,СВЦЭМ!$A$33:$A$776,$A100,СВЦЭМ!$B$33:$B$776,P$83)+'СЕТ СН'!$H$12+СВЦЭМ!$D$10+'СЕТ СН'!$H$6-'СЕТ СН'!$H$22</f>
        <v>1241.95098063</v>
      </c>
      <c r="Q100" s="36">
        <f>SUMIFS(СВЦЭМ!$C$33:$C$776,СВЦЭМ!$A$33:$A$776,$A100,СВЦЭМ!$B$33:$B$776,Q$83)+'СЕТ СН'!$H$12+СВЦЭМ!$D$10+'СЕТ СН'!$H$6-'СЕТ СН'!$H$22</f>
        <v>1241.75039668</v>
      </c>
      <c r="R100" s="36">
        <f>SUMIFS(СВЦЭМ!$C$33:$C$776,СВЦЭМ!$A$33:$A$776,$A100,СВЦЭМ!$B$33:$B$776,R$83)+'СЕТ СН'!$H$12+СВЦЭМ!$D$10+'СЕТ СН'!$H$6-'СЕТ СН'!$H$22</f>
        <v>1344.02571382</v>
      </c>
      <c r="S100" s="36">
        <f>SUMIFS(СВЦЭМ!$C$33:$C$776,СВЦЭМ!$A$33:$A$776,$A100,СВЦЭМ!$B$33:$B$776,S$83)+'СЕТ СН'!$H$12+СВЦЭМ!$D$10+'СЕТ СН'!$H$6-'СЕТ СН'!$H$22</f>
        <v>1315.9653753</v>
      </c>
      <c r="T100" s="36">
        <f>SUMIFS(СВЦЭМ!$C$33:$C$776,СВЦЭМ!$A$33:$A$776,$A100,СВЦЭМ!$B$33:$B$776,T$83)+'СЕТ СН'!$H$12+СВЦЭМ!$D$10+'СЕТ СН'!$H$6-'СЕТ СН'!$H$22</f>
        <v>1250.0927963899999</v>
      </c>
      <c r="U100" s="36">
        <f>SUMIFS(СВЦЭМ!$C$33:$C$776,СВЦЭМ!$A$33:$A$776,$A100,СВЦЭМ!$B$33:$B$776,U$83)+'СЕТ СН'!$H$12+СВЦЭМ!$D$10+'СЕТ СН'!$H$6-'СЕТ СН'!$H$22</f>
        <v>1200.1678239299999</v>
      </c>
      <c r="V100" s="36">
        <f>SUMIFS(СВЦЭМ!$C$33:$C$776,СВЦЭМ!$A$33:$A$776,$A100,СВЦЭМ!$B$33:$B$776,V$83)+'СЕТ СН'!$H$12+СВЦЭМ!$D$10+'СЕТ СН'!$H$6-'СЕТ СН'!$H$22</f>
        <v>1190.87319482</v>
      </c>
      <c r="W100" s="36">
        <f>SUMIFS(СВЦЭМ!$C$33:$C$776,СВЦЭМ!$A$33:$A$776,$A100,СВЦЭМ!$B$33:$B$776,W$83)+'СЕТ СН'!$H$12+СВЦЭМ!$D$10+'СЕТ СН'!$H$6-'СЕТ СН'!$H$22</f>
        <v>1223.1005181099999</v>
      </c>
      <c r="X100" s="36">
        <f>SUMIFS(СВЦЭМ!$C$33:$C$776,СВЦЭМ!$A$33:$A$776,$A100,СВЦЭМ!$B$33:$B$776,X$83)+'СЕТ СН'!$H$12+СВЦЭМ!$D$10+'СЕТ СН'!$H$6-'СЕТ СН'!$H$22</f>
        <v>1223.9409755699999</v>
      </c>
      <c r="Y100" s="36">
        <f>SUMIFS(СВЦЭМ!$C$33:$C$776,СВЦЭМ!$A$33:$A$776,$A100,СВЦЭМ!$B$33:$B$776,Y$83)+'СЕТ СН'!$H$12+СВЦЭМ!$D$10+'СЕТ СН'!$H$6-'СЕТ СН'!$H$22</f>
        <v>1242.9086410099999</v>
      </c>
    </row>
    <row r="101" spans="1:25" ht="15.75" x14ac:dyDescent="0.2">
      <c r="A101" s="35">
        <f t="shared" si="2"/>
        <v>44153</v>
      </c>
      <c r="B101" s="36">
        <f>SUMIFS(СВЦЭМ!$C$33:$C$776,СВЦЭМ!$A$33:$A$776,$A101,СВЦЭМ!$B$33:$B$776,B$83)+'СЕТ СН'!$H$12+СВЦЭМ!$D$10+'СЕТ СН'!$H$6-'СЕТ СН'!$H$22</f>
        <v>1302.4754284800001</v>
      </c>
      <c r="C101" s="36">
        <f>SUMIFS(СВЦЭМ!$C$33:$C$776,СВЦЭМ!$A$33:$A$776,$A101,СВЦЭМ!$B$33:$B$776,C$83)+'СЕТ СН'!$H$12+СВЦЭМ!$D$10+'СЕТ СН'!$H$6-'СЕТ СН'!$H$22</f>
        <v>1353.7275466699998</v>
      </c>
      <c r="D101" s="36">
        <f>SUMIFS(СВЦЭМ!$C$33:$C$776,СВЦЭМ!$A$33:$A$776,$A101,СВЦЭМ!$B$33:$B$776,D$83)+'СЕТ СН'!$H$12+СВЦЭМ!$D$10+'СЕТ СН'!$H$6-'СЕТ СН'!$H$22</f>
        <v>1394.2983918099999</v>
      </c>
      <c r="E101" s="36">
        <f>SUMIFS(СВЦЭМ!$C$33:$C$776,СВЦЭМ!$A$33:$A$776,$A101,СВЦЭМ!$B$33:$B$776,E$83)+'СЕТ СН'!$H$12+СВЦЭМ!$D$10+'СЕТ СН'!$H$6-'СЕТ СН'!$H$22</f>
        <v>1407.85976233</v>
      </c>
      <c r="F101" s="36">
        <f>SUMIFS(СВЦЭМ!$C$33:$C$776,СВЦЭМ!$A$33:$A$776,$A101,СВЦЭМ!$B$33:$B$776,F$83)+'СЕТ СН'!$H$12+СВЦЭМ!$D$10+'СЕТ СН'!$H$6-'СЕТ СН'!$H$22</f>
        <v>1403.9580885299999</v>
      </c>
      <c r="G101" s="36">
        <f>SUMIFS(СВЦЭМ!$C$33:$C$776,СВЦЭМ!$A$33:$A$776,$A101,СВЦЭМ!$B$33:$B$776,G$83)+'СЕТ СН'!$H$12+СВЦЭМ!$D$10+'СЕТ СН'!$H$6-'СЕТ СН'!$H$22</f>
        <v>1385.4340067099999</v>
      </c>
      <c r="H101" s="36">
        <f>SUMIFS(СВЦЭМ!$C$33:$C$776,СВЦЭМ!$A$33:$A$776,$A101,СВЦЭМ!$B$33:$B$776,H$83)+'СЕТ СН'!$H$12+СВЦЭМ!$D$10+'СЕТ СН'!$H$6-'СЕТ СН'!$H$22</f>
        <v>1385.30918013</v>
      </c>
      <c r="I101" s="36">
        <f>SUMIFS(СВЦЭМ!$C$33:$C$776,СВЦЭМ!$A$33:$A$776,$A101,СВЦЭМ!$B$33:$B$776,I$83)+'СЕТ СН'!$H$12+СВЦЭМ!$D$10+'СЕТ СН'!$H$6-'СЕТ СН'!$H$22</f>
        <v>1366.0544562599998</v>
      </c>
      <c r="J101" s="36">
        <f>SUMIFS(СВЦЭМ!$C$33:$C$776,СВЦЭМ!$A$33:$A$776,$A101,СВЦЭМ!$B$33:$B$776,J$83)+'СЕТ СН'!$H$12+СВЦЭМ!$D$10+'СЕТ СН'!$H$6-'СЕТ СН'!$H$22</f>
        <v>1340.23642763</v>
      </c>
      <c r="K101" s="36">
        <f>SUMIFS(СВЦЭМ!$C$33:$C$776,СВЦЭМ!$A$33:$A$776,$A101,СВЦЭМ!$B$33:$B$776,K$83)+'СЕТ СН'!$H$12+СВЦЭМ!$D$10+'СЕТ СН'!$H$6-'СЕТ СН'!$H$22</f>
        <v>1329.4169642100001</v>
      </c>
      <c r="L101" s="36">
        <f>SUMIFS(СВЦЭМ!$C$33:$C$776,СВЦЭМ!$A$33:$A$776,$A101,СВЦЭМ!$B$33:$B$776,L$83)+'СЕТ СН'!$H$12+СВЦЭМ!$D$10+'СЕТ СН'!$H$6-'СЕТ СН'!$H$22</f>
        <v>1298.8985912200001</v>
      </c>
      <c r="M101" s="36">
        <f>SUMIFS(СВЦЭМ!$C$33:$C$776,СВЦЭМ!$A$33:$A$776,$A101,СВЦЭМ!$B$33:$B$776,M$83)+'СЕТ СН'!$H$12+СВЦЭМ!$D$10+'СЕТ СН'!$H$6-'СЕТ СН'!$H$22</f>
        <v>1271.0942639099999</v>
      </c>
      <c r="N101" s="36">
        <f>SUMIFS(СВЦЭМ!$C$33:$C$776,СВЦЭМ!$A$33:$A$776,$A101,СВЦЭМ!$B$33:$B$776,N$83)+'СЕТ СН'!$H$12+СВЦЭМ!$D$10+'СЕТ СН'!$H$6-'СЕТ СН'!$H$22</f>
        <v>1258.1799198899998</v>
      </c>
      <c r="O101" s="36">
        <f>SUMIFS(СВЦЭМ!$C$33:$C$776,СВЦЭМ!$A$33:$A$776,$A101,СВЦЭМ!$B$33:$B$776,O$83)+'СЕТ СН'!$H$12+СВЦЭМ!$D$10+'СЕТ СН'!$H$6-'СЕТ СН'!$H$22</f>
        <v>1257.0307642399998</v>
      </c>
      <c r="P101" s="36">
        <f>SUMIFS(СВЦЭМ!$C$33:$C$776,СВЦЭМ!$A$33:$A$776,$A101,СВЦЭМ!$B$33:$B$776,P$83)+'СЕТ СН'!$H$12+СВЦЭМ!$D$10+'СЕТ СН'!$H$6-'СЕТ СН'!$H$22</f>
        <v>1262.0466255199999</v>
      </c>
      <c r="Q101" s="36">
        <f>SUMIFS(СВЦЭМ!$C$33:$C$776,СВЦЭМ!$A$33:$A$776,$A101,СВЦЭМ!$B$33:$B$776,Q$83)+'СЕТ СН'!$H$12+СВЦЭМ!$D$10+'СЕТ СН'!$H$6-'СЕТ СН'!$H$22</f>
        <v>1260.91617161</v>
      </c>
      <c r="R101" s="36">
        <f>SUMIFS(СВЦЭМ!$C$33:$C$776,СВЦЭМ!$A$33:$A$776,$A101,СВЦЭМ!$B$33:$B$776,R$83)+'СЕТ СН'!$H$12+СВЦЭМ!$D$10+'СЕТ СН'!$H$6-'СЕТ СН'!$H$22</f>
        <v>1254.7017259300001</v>
      </c>
      <c r="S101" s="36">
        <f>SUMIFS(СВЦЭМ!$C$33:$C$776,СВЦЭМ!$A$33:$A$776,$A101,СВЦЭМ!$B$33:$B$776,S$83)+'СЕТ СН'!$H$12+СВЦЭМ!$D$10+'СЕТ СН'!$H$6-'СЕТ СН'!$H$22</f>
        <v>1269.9662670399998</v>
      </c>
      <c r="T101" s="36">
        <f>SUMIFS(СВЦЭМ!$C$33:$C$776,СВЦЭМ!$A$33:$A$776,$A101,СВЦЭМ!$B$33:$B$776,T$83)+'СЕТ СН'!$H$12+СВЦЭМ!$D$10+'СЕТ СН'!$H$6-'СЕТ СН'!$H$22</f>
        <v>1292.5766837299998</v>
      </c>
      <c r="U101" s="36">
        <f>SUMIFS(СВЦЭМ!$C$33:$C$776,СВЦЭМ!$A$33:$A$776,$A101,СВЦЭМ!$B$33:$B$776,U$83)+'СЕТ СН'!$H$12+СВЦЭМ!$D$10+'СЕТ СН'!$H$6-'СЕТ СН'!$H$22</f>
        <v>1291.1001002799999</v>
      </c>
      <c r="V101" s="36">
        <f>SUMIFS(СВЦЭМ!$C$33:$C$776,СВЦЭМ!$A$33:$A$776,$A101,СВЦЭМ!$B$33:$B$776,V$83)+'СЕТ СН'!$H$12+СВЦЭМ!$D$10+'СЕТ СН'!$H$6-'СЕТ СН'!$H$22</f>
        <v>1281.7890588999999</v>
      </c>
      <c r="W101" s="36">
        <f>SUMIFS(СВЦЭМ!$C$33:$C$776,СВЦЭМ!$A$33:$A$776,$A101,СВЦЭМ!$B$33:$B$776,W$83)+'СЕТ СН'!$H$12+СВЦЭМ!$D$10+'СЕТ СН'!$H$6-'СЕТ СН'!$H$22</f>
        <v>1273.32112308</v>
      </c>
      <c r="X101" s="36">
        <f>SUMIFS(СВЦЭМ!$C$33:$C$776,СВЦЭМ!$A$33:$A$776,$A101,СВЦЭМ!$B$33:$B$776,X$83)+'СЕТ СН'!$H$12+СВЦЭМ!$D$10+'СЕТ СН'!$H$6-'СЕТ СН'!$H$22</f>
        <v>1264.6131969799999</v>
      </c>
      <c r="Y101" s="36">
        <f>SUMIFS(СВЦЭМ!$C$33:$C$776,СВЦЭМ!$A$33:$A$776,$A101,СВЦЭМ!$B$33:$B$776,Y$83)+'СЕТ СН'!$H$12+СВЦЭМ!$D$10+'СЕТ СН'!$H$6-'СЕТ СН'!$H$22</f>
        <v>1269.9191456799999</v>
      </c>
    </row>
    <row r="102" spans="1:25" ht="15.75" x14ac:dyDescent="0.2">
      <c r="A102" s="35">
        <f t="shared" si="2"/>
        <v>44154</v>
      </c>
      <c r="B102" s="36">
        <f>SUMIFS(СВЦЭМ!$C$33:$C$776,СВЦЭМ!$A$33:$A$776,$A102,СВЦЭМ!$B$33:$B$776,B$83)+'СЕТ СН'!$H$12+СВЦЭМ!$D$10+'СЕТ СН'!$H$6-'СЕТ СН'!$H$22</f>
        <v>1338.67526602</v>
      </c>
      <c r="C102" s="36">
        <f>SUMIFS(СВЦЭМ!$C$33:$C$776,СВЦЭМ!$A$33:$A$776,$A102,СВЦЭМ!$B$33:$B$776,C$83)+'СЕТ СН'!$H$12+СВЦЭМ!$D$10+'СЕТ СН'!$H$6-'СЕТ СН'!$H$22</f>
        <v>1401.4152401299998</v>
      </c>
      <c r="D102" s="36">
        <f>SUMIFS(СВЦЭМ!$C$33:$C$776,СВЦЭМ!$A$33:$A$776,$A102,СВЦЭМ!$B$33:$B$776,D$83)+'СЕТ СН'!$H$12+СВЦЭМ!$D$10+'СЕТ СН'!$H$6-'СЕТ СН'!$H$22</f>
        <v>1431.73857585</v>
      </c>
      <c r="E102" s="36">
        <f>SUMIFS(СВЦЭМ!$C$33:$C$776,СВЦЭМ!$A$33:$A$776,$A102,СВЦЭМ!$B$33:$B$776,E$83)+'СЕТ СН'!$H$12+СВЦЭМ!$D$10+'СЕТ СН'!$H$6-'СЕТ СН'!$H$22</f>
        <v>1434.5716787900001</v>
      </c>
      <c r="F102" s="36">
        <f>SUMIFS(СВЦЭМ!$C$33:$C$776,СВЦЭМ!$A$33:$A$776,$A102,СВЦЭМ!$B$33:$B$776,F$83)+'СЕТ СН'!$H$12+СВЦЭМ!$D$10+'СЕТ СН'!$H$6-'СЕТ СН'!$H$22</f>
        <v>1432.3325742699999</v>
      </c>
      <c r="G102" s="36">
        <f>SUMIFS(СВЦЭМ!$C$33:$C$776,СВЦЭМ!$A$33:$A$776,$A102,СВЦЭМ!$B$33:$B$776,G$83)+'СЕТ СН'!$H$12+СВЦЭМ!$D$10+'СЕТ СН'!$H$6-'СЕТ СН'!$H$22</f>
        <v>1433.4022528300002</v>
      </c>
      <c r="H102" s="36">
        <f>SUMIFS(СВЦЭМ!$C$33:$C$776,СВЦЭМ!$A$33:$A$776,$A102,СВЦЭМ!$B$33:$B$776,H$83)+'СЕТ СН'!$H$12+СВЦЭМ!$D$10+'СЕТ СН'!$H$6-'СЕТ СН'!$H$22</f>
        <v>1411.40873865</v>
      </c>
      <c r="I102" s="36">
        <f>SUMIFS(СВЦЭМ!$C$33:$C$776,СВЦЭМ!$A$33:$A$776,$A102,СВЦЭМ!$B$33:$B$776,I$83)+'СЕТ СН'!$H$12+СВЦЭМ!$D$10+'СЕТ СН'!$H$6-'СЕТ СН'!$H$22</f>
        <v>1366.3284193099998</v>
      </c>
      <c r="J102" s="36">
        <f>SUMIFS(СВЦЭМ!$C$33:$C$776,СВЦЭМ!$A$33:$A$776,$A102,СВЦЭМ!$B$33:$B$776,J$83)+'СЕТ СН'!$H$12+СВЦЭМ!$D$10+'СЕТ СН'!$H$6-'СЕТ СН'!$H$22</f>
        <v>1338.68354991</v>
      </c>
      <c r="K102" s="36">
        <f>SUMIFS(СВЦЭМ!$C$33:$C$776,СВЦЭМ!$A$33:$A$776,$A102,СВЦЭМ!$B$33:$B$776,K$83)+'СЕТ СН'!$H$12+СВЦЭМ!$D$10+'СЕТ СН'!$H$6-'СЕТ СН'!$H$22</f>
        <v>1332.7385408800001</v>
      </c>
      <c r="L102" s="36">
        <f>SUMIFS(СВЦЭМ!$C$33:$C$776,СВЦЭМ!$A$33:$A$776,$A102,СВЦЭМ!$B$33:$B$776,L$83)+'СЕТ СН'!$H$12+СВЦЭМ!$D$10+'СЕТ СН'!$H$6-'СЕТ СН'!$H$22</f>
        <v>1300.8820342399999</v>
      </c>
      <c r="M102" s="36">
        <f>SUMIFS(СВЦЭМ!$C$33:$C$776,СВЦЭМ!$A$33:$A$776,$A102,СВЦЭМ!$B$33:$B$776,M$83)+'СЕТ СН'!$H$12+СВЦЭМ!$D$10+'СЕТ СН'!$H$6-'СЕТ СН'!$H$22</f>
        <v>1273.32522294</v>
      </c>
      <c r="N102" s="36">
        <f>SUMIFS(СВЦЭМ!$C$33:$C$776,СВЦЭМ!$A$33:$A$776,$A102,СВЦЭМ!$B$33:$B$776,N$83)+'СЕТ СН'!$H$12+СВЦЭМ!$D$10+'СЕТ СН'!$H$6-'СЕТ СН'!$H$22</f>
        <v>1258.40643215</v>
      </c>
      <c r="O102" s="36">
        <f>SUMIFS(СВЦЭМ!$C$33:$C$776,СВЦЭМ!$A$33:$A$776,$A102,СВЦЭМ!$B$33:$B$776,O$83)+'СЕТ СН'!$H$12+СВЦЭМ!$D$10+'СЕТ СН'!$H$6-'СЕТ СН'!$H$22</f>
        <v>1264.3532417500001</v>
      </c>
      <c r="P102" s="36">
        <f>SUMIFS(СВЦЭМ!$C$33:$C$776,СВЦЭМ!$A$33:$A$776,$A102,СВЦЭМ!$B$33:$B$776,P$83)+'СЕТ СН'!$H$12+СВЦЭМ!$D$10+'СЕТ СН'!$H$6-'СЕТ СН'!$H$22</f>
        <v>1273.9123213299999</v>
      </c>
      <c r="Q102" s="36">
        <f>SUMIFS(СВЦЭМ!$C$33:$C$776,СВЦЭМ!$A$33:$A$776,$A102,СВЦЭМ!$B$33:$B$776,Q$83)+'СЕТ СН'!$H$12+СВЦЭМ!$D$10+'СЕТ СН'!$H$6-'СЕТ СН'!$H$22</f>
        <v>1274.84035064</v>
      </c>
      <c r="R102" s="36">
        <f>SUMIFS(СВЦЭМ!$C$33:$C$776,СВЦЭМ!$A$33:$A$776,$A102,СВЦЭМ!$B$33:$B$776,R$83)+'СЕТ СН'!$H$12+СВЦЭМ!$D$10+'СЕТ СН'!$H$6-'СЕТ СН'!$H$22</f>
        <v>1269.78368497</v>
      </c>
      <c r="S102" s="36">
        <f>SUMIFS(СВЦЭМ!$C$33:$C$776,СВЦЭМ!$A$33:$A$776,$A102,СВЦЭМ!$B$33:$B$776,S$83)+'СЕТ СН'!$H$12+СВЦЭМ!$D$10+'СЕТ СН'!$H$6-'СЕТ СН'!$H$22</f>
        <v>1271.1306225999999</v>
      </c>
      <c r="T102" s="36">
        <f>SUMIFS(СВЦЭМ!$C$33:$C$776,СВЦЭМ!$A$33:$A$776,$A102,СВЦЭМ!$B$33:$B$776,T$83)+'СЕТ СН'!$H$12+СВЦЭМ!$D$10+'СЕТ СН'!$H$6-'СЕТ СН'!$H$22</f>
        <v>1287.4675542999998</v>
      </c>
      <c r="U102" s="36">
        <f>SUMIFS(СВЦЭМ!$C$33:$C$776,СВЦЭМ!$A$33:$A$776,$A102,СВЦЭМ!$B$33:$B$776,U$83)+'СЕТ СН'!$H$12+СВЦЭМ!$D$10+'СЕТ СН'!$H$6-'СЕТ СН'!$H$22</f>
        <v>1282.7085989899999</v>
      </c>
      <c r="V102" s="36">
        <f>SUMIFS(СВЦЭМ!$C$33:$C$776,СВЦЭМ!$A$33:$A$776,$A102,СВЦЭМ!$B$33:$B$776,V$83)+'СЕТ СН'!$H$12+СВЦЭМ!$D$10+'СЕТ СН'!$H$6-'СЕТ СН'!$H$22</f>
        <v>1267.6293319299998</v>
      </c>
      <c r="W102" s="36">
        <f>SUMIFS(СВЦЭМ!$C$33:$C$776,СВЦЭМ!$A$33:$A$776,$A102,СВЦЭМ!$B$33:$B$776,W$83)+'СЕТ СН'!$H$12+СВЦЭМ!$D$10+'СЕТ СН'!$H$6-'СЕТ СН'!$H$22</f>
        <v>1257.6869392399999</v>
      </c>
      <c r="X102" s="36">
        <f>SUMIFS(СВЦЭМ!$C$33:$C$776,СВЦЭМ!$A$33:$A$776,$A102,СВЦЭМ!$B$33:$B$776,X$83)+'СЕТ СН'!$H$12+СВЦЭМ!$D$10+'СЕТ СН'!$H$6-'СЕТ СН'!$H$22</f>
        <v>1249.7160461999999</v>
      </c>
      <c r="Y102" s="36">
        <f>SUMIFS(СВЦЭМ!$C$33:$C$776,СВЦЭМ!$A$33:$A$776,$A102,СВЦЭМ!$B$33:$B$776,Y$83)+'СЕТ СН'!$H$12+СВЦЭМ!$D$10+'СЕТ СН'!$H$6-'СЕТ СН'!$H$22</f>
        <v>1247.1852271299999</v>
      </c>
    </row>
    <row r="103" spans="1:25" ht="15.75" x14ac:dyDescent="0.2">
      <c r="A103" s="35">
        <f t="shared" si="2"/>
        <v>44155</v>
      </c>
      <c r="B103" s="36">
        <f>SUMIFS(СВЦЭМ!$C$33:$C$776,СВЦЭМ!$A$33:$A$776,$A103,СВЦЭМ!$B$33:$B$776,B$83)+'СЕТ СН'!$H$12+СВЦЭМ!$D$10+'СЕТ СН'!$H$6-'СЕТ СН'!$H$22</f>
        <v>1319.28612202</v>
      </c>
      <c r="C103" s="36">
        <f>SUMIFS(СВЦЭМ!$C$33:$C$776,СВЦЭМ!$A$33:$A$776,$A103,СВЦЭМ!$B$33:$B$776,C$83)+'СЕТ СН'!$H$12+СВЦЭМ!$D$10+'СЕТ СН'!$H$6-'СЕТ СН'!$H$22</f>
        <v>1405.9860078500001</v>
      </c>
      <c r="D103" s="36">
        <f>SUMIFS(СВЦЭМ!$C$33:$C$776,СВЦЭМ!$A$33:$A$776,$A103,СВЦЭМ!$B$33:$B$776,D$83)+'СЕТ СН'!$H$12+СВЦЭМ!$D$10+'СЕТ СН'!$H$6-'СЕТ СН'!$H$22</f>
        <v>1453.1717542699998</v>
      </c>
      <c r="E103" s="36">
        <f>SUMIFS(СВЦЭМ!$C$33:$C$776,СВЦЭМ!$A$33:$A$776,$A103,СВЦЭМ!$B$33:$B$776,E$83)+'СЕТ СН'!$H$12+СВЦЭМ!$D$10+'СЕТ СН'!$H$6-'СЕТ СН'!$H$22</f>
        <v>1465.0186183799997</v>
      </c>
      <c r="F103" s="36">
        <f>SUMIFS(СВЦЭМ!$C$33:$C$776,СВЦЭМ!$A$33:$A$776,$A103,СВЦЭМ!$B$33:$B$776,F$83)+'СЕТ СН'!$H$12+СВЦЭМ!$D$10+'СЕТ СН'!$H$6-'СЕТ СН'!$H$22</f>
        <v>1460.4683909199998</v>
      </c>
      <c r="G103" s="36">
        <f>SUMIFS(СВЦЭМ!$C$33:$C$776,СВЦЭМ!$A$33:$A$776,$A103,СВЦЭМ!$B$33:$B$776,G$83)+'СЕТ СН'!$H$12+СВЦЭМ!$D$10+'СЕТ СН'!$H$6-'СЕТ СН'!$H$22</f>
        <v>1443.8356992499998</v>
      </c>
      <c r="H103" s="36">
        <f>SUMIFS(СВЦЭМ!$C$33:$C$776,СВЦЭМ!$A$33:$A$776,$A103,СВЦЭМ!$B$33:$B$776,H$83)+'СЕТ СН'!$H$12+СВЦЭМ!$D$10+'СЕТ СН'!$H$6-'СЕТ СН'!$H$22</f>
        <v>1398.9610905499999</v>
      </c>
      <c r="I103" s="36">
        <f>SUMIFS(СВЦЭМ!$C$33:$C$776,СВЦЭМ!$A$33:$A$776,$A103,СВЦЭМ!$B$33:$B$776,I$83)+'СЕТ СН'!$H$12+СВЦЭМ!$D$10+'СЕТ СН'!$H$6-'СЕТ СН'!$H$22</f>
        <v>1355.6033621900001</v>
      </c>
      <c r="J103" s="36">
        <f>SUMIFS(СВЦЭМ!$C$33:$C$776,СВЦЭМ!$A$33:$A$776,$A103,СВЦЭМ!$B$33:$B$776,J$83)+'СЕТ СН'!$H$12+СВЦЭМ!$D$10+'СЕТ СН'!$H$6-'СЕТ СН'!$H$22</f>
        <v>1338.2563469299998</v>
      </c>
      <c r="K103" s="36">
        <f>SUMIFS(СВЦЭМ!$C$33:$C$776,СВЦЭМ!$A$33:$A$776,$A103,СВЦЭМ!$B$33:$B$776,K$83)+'СЕТ СН'!$H$12+СВЦЭМ!$D$10+'СЕТ СН'!$H$6-'СЕТ СН'!$H$22</f>
        <v>1333.6509897999999</v>
      </c>
      <c r="L103" s="36">
        <f>SUMIFS(СВЦЭМ!$C$33:$C$776,СВЦЭМ!$A$33:$A$776,$A103,СВЦЭМ!$B$33:$B$776,L$83)+'СЕТ СН'!$H$12+СВЦЭМ!$D$10+'СЕТ СН'!$H$6-'СЕТ СН'!$H$22</f>
        <v>1311.6196023799998</v>
      </c>
      <c r="M103" s="36">
        <f>SUMIFS(СВЦЭМ!$C$33:$C$776,СВЦЭМ!$A$33:$A$776,$A103,СВЦЭМ!$B$33:$B$776,M$83)+'СЕТ СН'!$H$12+СВЦЭМ!$D$10+'СЕТ СН'!$H$6-'СЕТ СН'!$H$22</f>
        <v>1261.27461939</v>
      </c>
      <c r="N103" s="36">
        <f>SUMIFS(СВЦЭМ!$C$33:$C$776,СВЦЭМ!$A$33:$A$776,$A103,СВЦЭМ!$B$33:$B$776,N$83)+'СЕТ СН'!$H$12+СВЦЭМ!$D$10+'СЕТ СН'!$H$6-'СЕТ СН'!$H$22</f>
        <v>1248.5924254500001</v>
      </c>
      <c r="O103" s="36">
        <f>SUMIFS(СВЦЭМ!$C$33:$C$776,СВЦЭМ!$A$33:$A$776,$A103,СВЦЭМ!$B$33:$B$776,O$83)+'СЕТ СН'!$H$12+СВЦЭМ!$D$10+'СЕТ СН'!$H$6-'СЕТ СН'!$H$22</f>
        <v>1252.7067061799999</v>
      </c>
      <c r="P103" s="36">
        <f>SUMIFS(СВЦЭМ!$C$33:$C$776,СВЦЭМ!$A$33:$A$776,$A103,СВЦЭМ!$B$33:$B$776,P$83)+'СЕТ СН'!$H$12+СВЦЭМ!$D$10+'СЕТ СН'!$H$6-'СЕТ СН'!$H$22</f>
        <v>1262.9692052800001</v>
      </c>
      <c r="Q103" s="36">
        <f>SUMIFS(СВЦЭМ!$C$33:$C$776,СВЦЭМ!$A$33:$A$776,$A103,СВЦЭМ!$B$33:$B$776,Q$83)+'СЕТ СН'!$H$12+СВЦЭМ!$D$10+'СЕТ СН'!$H$6-'СЕТ СН'!$H$22</f>
        <v>1262.2029598499998</v>
      </c>
      <c r="R103" s="36">
        <f>SUMIFS(СВЦЭМ!$C$33:$C$776,СВЦЭМ!$A$33:$A$776,$A103,СВЦЭМ!$B$33:$B$776,R$83)+'СЕТ СН'!$H$12+СВЦЭМ!$D$10+'СЕТ СН'!$H$6-'СЕТ СН'!$H$22</f>
        <v>1256.2077236599998</v>
      </c>
      <c r="S103" s="36">
        <f>SUMIFS(СВЦЭМ!$C$33:$C$776,СВЦЭМ!$A$33:$A$776,$A103,СВЦЭМ!$B$33:$B$776,S$83)+'СЕТ СН'!$H$12+СВЦЭМ!$D$10+'СЕТ СН'!$H$6-'СЕТ СН'!$H$22</f>
        <v>1225.89864068</v>
      </c>
      <c r="T103" s="36">
        <f>SUMIFS(СВЦЭМ!$C$33:$C$776,СВЦЭМ!$A$33:$A$776,$A103,СВЦЭМ!$B$33:$B$776,T$83)+'СЕТ СН'!$H$12+СВЦЭМ!$D$10+'СЕТ СН'!$H$6-'СЕТ СН'!$H$22</f>
        <v>1212.6989072900001</v>
      </c>
      <c r="U103" s="36">
        <f>SUMIFS(СВЦЭМ!$C$33:$C$776,СВЦЭМ!$A$33:$A$776,$A103,СВЦЭМ!$B$33:$B$776,U$83)+'СЕТ СН'!$H$12+СВЦЭМ!$D$10+'СЕТ СН'!$H$6-'СЕТ СН'!$H$22</f>
        <v>1217.40374281</v>
      </c>
      <c r="V103" s="36">
        <f>SUMIFS(СВЦЭМ!$C$33:$C$776,СВЦЭМ!$A$33:$A$776,$A103,СВЦЭМ!$B$33:$B$776,V$83)+'СЕТ СН'!$H$12+СВЦЭМ!$D$10+'СЕТ СН'!$H$6-'СЕТ СН'!$H$22</f>
        <v>1225.2786659899998</v>
      </c>
      <c r="W103" s="36">
        <f>SUMIFS(СВЦЭМ!$C$33:$C$776,СВЦЭМ!$A$33:$A$776,$A103,СВЦЭМ!$B$33:$B$776,W$83)+'СЕТ СН'!$H$12+СВЦЭМ!$D$10+'СЕТ СН'!$H$6-'СЕТ СН'!$H$22</f>
        <v>1236.12447576</v>
      </c>
      <c r="X103" s="36">
        <f>SUMIFS(СВЦЭМ!$C$33:$C$776,СВЦЭМ!$A$33:$A$776,$A103,СВЦЭМ!$B$33:$B$776,X$83)+'СЕТ СН'!$H$12+СВЦЭМ!$D$10+'СЕТ СН'!$H$6-'СЕТ СН'!$H$22</f>
        <v>1236.3813176200001</v>
      </c>
      <c r="Y103" s="36">
        <f>SUMIFS(СВЦЭМ!$C$33:$C$776,СВЦЭМ!$A$33:$A$776,$A103,СВЦЭМ!$B$33:$B$776,Y$83)+'СЕТ СН'!$H$12+СВЦЭМ!$D$10+'СЕТ СН'!$H$6-'СЕТ СН'!$H$22</f>
        <v>1252.09142148</v>
      </c>
    </row>
    <row r="104" spans="1:25" ht="15.75" x14ac:dyDescent="0.2">
      <c r="A104" s="35">
        <f t="shared" si="2"/>
        <v>44156</v>
      </c>
      <c r="B104" s="36">
        <f>SUMIFS(СВЦЭМ!$C$33:$C$776,СВЦЭМ!$A$33:$A$776,$A104,СВЦЭМ!$B$33:$B$776,B$83)+'СЕТ СН'!$H$12+СВЦЭМ!$D$10+'СЕТ СН'!$H$6-'СЕТ СН'!$H$22</f>
        <v>1335.9001681599998</v>
      </c>
      <c r="C104" s="36">
        <f>SUMIFS(СВЦЭМ!$C$33:$C$776,СВЦЭМ!$A$33:$A$776,$A104,СВЦЭМ!$B$33:$B$776,C$83)+'СЕТ СН'!$H$12+СВЦЭМ!$D$10+'СЕТ СН'!$H$6-'СЕТ СН'!$H$22</f>
        <v>1384.6938686499998</v>
      </c>
      <c r="D104" s="36">
        <f>SUMIFS(СВЦЭМ!$C$33:$C$776,СВЦЭМ!$A$33:$A$776,$A104,СВЦЭМ!$B$33:$B$776,D$83)+'СЕТ СН'!$H$12+СВЦЭМ!$D$10+'СЕТ СН'!$H$6-'СЕТ СН'!$H$22</f>
        <v>1438.5298106199998</v>
      </c>
      <c r="E104" s="36">
        <f>SUMIFS(СВЦЭМ!$C$33:$C$776,СВЦЭМ!$A$33:$A$776,$A104,СВЦЭМ!$B$33:$B$776,E$83)+'СЕТ СН'!$H$12+СВЦЭМ!$D$10+'СЕТ СН'!$H$6-'СЕТ СН'!$H$22</f>
        <v>1441.7593060099998</v>
      </c>
      <c r="F104" s="36">
        <f>SUMIFS(СВЦЭМ!$C$33:$C$776,СВЦЭМ!$A$33:$A$776,$A104,СВЦЭМ!$B$33:$B$776,F$83)+'СЕТ СН'!$H$12+СВЦЭМ!$D$10+'СЕТ СН'!$H$6-'СЕТ СН'!$H$22</f>
        <v>1439.1966622999998</v>
      </c>
      <c r="G104" s="36">
        <f>SUMIFS(СВЦЭМ!$C$33:$C$776,СВЦЭМ!$A$33:$A$776,$A104,СВЦЭМ!$B$33:$B$776,G$83)+'СЕТ СН'!$H$12+СВЦЭМ!$D$10+'СЕТ СН'!$H$6-'СЕТ СН'!$H$22</f>
        <v>1424.6844187699999</v>
      </c>
      <c r="H104" s="36">
        <f>SUMIFS(СВЦЭМ!$C$33:$C$776,СВЦЭМ!$A$33:$A$776,$A104,СВЦЭМ!$B$33:$B$776,H$83)+'СЕТ СН'!$H$12+СВЦЭМ!$D$10+'СЕТ СН'!$H$6-'СЕТ СН'!$H$22</f>
        <v>1408.8861431099999</v>
      </c>
      <c r="I104" s="36">
        <f>SUMIFS(СВЦЭМ!$C$33:$C$776,СВЦЭМ!$A$33:$A$776,$A104,СВЦЭМ!$B$33:$B$776,I$83)+'СЕТ СН'!$H$12+СВЦЭМ!$D$10+'СЕТ СН'!$H$6-'СЕТ СН'!$H$22</f>
        <v>1377.20491881</v>
      </c>
      <c r="J104" s="36">
        <f>SUMIFS(СВЦЭМ!$C$33:$C$776,СВЦЭМ!$A$33:$A$776,$A104,СВЦЭМ!$B$33:$B$776,J$83)+'СЕТ СН'!$H$12+СВЦЭМ!$D$10+'СЕТ СН'!$H$6-'СЕТ СН'!$H$22</f>
        <v>1342.48901471</v>
      </c>
      <c r="K104" s="36">
        <f>SUMIFS(СВЦЭМ!$C$33:$C$776,СВЦЭМ!$A$33:$A$776,$A104,СВЦЭМ!$B$33:$B$776,K$83)+'СЕТ СН'!$H$12+СВЦЭМ!$D$10+'СЕТ СН'!$H$6-'СЕТ СН'!$H$22</f>
        <v>1313.93395164</v>
      </c>
      <c r="L104" s="36">
        <f>SUMIFS(СВЦЭМ!$C$33:$C$776,СВЦЭМ!$A$33:$A$776,$A104,СВЦЭМ!$B$33:$B$776,L$83)+'СЕТ СН'!$H$12+СВЦЭМ!$D$10+'СЕТ СН'!$H$6-'СЕТ СН'!$H$22</f>
        <v>1267.66954837</v>
      </c>
      <c r="M104" s="36">
        <f>SUMIFS(СВЦЭМ!$C$33:$C$776,СВЦЭМ!$A$33:$A$776,$A104,СВЦЭМ!$B$33:$B$776,M$83)+'СЕТ СН'!$H$12+СВЦЭМ!$D$10+'СЕТ СН'!$H$6-'СЕТ СН'!$H$22</f>
        <v>1226.0853120100001</v>
      </c>
      <c r="N104" s="36">
        <f>SUMIFS(СВЦЭМ!$C$33:$C$776,СВЦЭМ!$A$33:$A$776,$A104,СВЦЭМ!$B$33:$B$776,N$83)+'СЕТ СН'!$H$12+СВЦЭМ!$D$10+'СЕТ СН'!$H$6-'СЕТ СН'!$H$22</f>
        <v>1216.5780995299999</v>
      </c>
      <c r="O104" s="36">
        <f>SUMIFS(СВЦЭМ!$C$33:$C$776,СВЦЭМ!$A$33:$A$776,$A104,СВЦЭМ!$B$33:$B$776,O$83)+'СЕТ СН'!$H$12+СВЦЭМ!$D$10+'СЕТ СН'!$H$6-'СЕТ СН'!$H$22</f>
        <v>1221.8936553899998</v>
      </c>
      <c r="P104" s="36">
        <f>SUMIFS(СВЦЭМ!$C$33:$C$776,СВЦЭМ!$A$33:$A$776,$A104,СВЦЭМ!$B$33:$B$776,P$83)+'СЕТ СН'!$H$12+СВЦЭМ!$D$10+'СЕТ СН'!$H$6-'СЕТ СН'!$H$22</f>
        <v>1235.48259373</v>
      </c>
      <c r="Q104" s="36">
        <f>SUMIFS(СВЦЭМ!$C$33:$C$776,СВЦЭМ!$A$33:$A$776,$A104,СВЦЭМ!$B$33:$B$776,Q$83)+'СЕТ СН'!$H$12+СВЦЭМ!$D$10+'СЕТ СН'!$H$6-'СЕТ СН'!$H$22</f>
        <v>1222.2881010699998</v>
      </c>
      <c r="R104" s="36">
        <f>SUMIFS(СВЦЭМ!$C$33:$C$776,СВЦЭМ!$A$33:$A$776,$A104,СВЦЭМ!$B$33:$B$776,R$83)+'СЕТ СН'!$H$12+СВЦЭМ!$D$10+'СЕТ СН'!$H$6-'СЕТ СН'!$H$22</f>
        <v>1213.8731108899999</v>
      </c>
      <c r="S104" s="36">
        <f>SUMIFS(СВЦЭМ!$C$33:$C$776,СВЦЭМ!$A$33:$A$776,$A104,СВЦЭМ!$B$33:$B$776,S$83)+'СЕТ СН'!$H$12+СВЦЭМ!$D$10+'СЕТ СН'!$H$6-'СЕТ СН'!$H$22</f>
        <v>1188.8030882200001</v>
      </c>
      <c r="T104" s="36">
        <f>SUMIFS(СВЦЭМ!$C$33:$C$776,СВЦЭМ!$A$33:$A$776,$A104,СВЦЭМ!$B$33:$B$776,T$83)+'СЕТ СН'!$H$12+СВЦЭМ!$D$10+'СЕТ СН'!$H$6-'СЕТ СН'!$H$22</f>
        <v>1188.5177139499999</v>
      </c>
      <c r="U104" s="36">
        <f>SUMIFS(СВЦЭМ!$C$33:$C$776,СВЦЭМ!$A$33:$A$776,$A104,СВЦЭМ!$B$33:$B$776,U$83)+'СЕТ СН'!$H$12+СВЦЭМ!$D$10+'СЕТ СН'!$H$6-'СЕТ СН'!$H$22</f>
        <v>1187.1210784899999</v>
      </c>
      <c r="V104" s="36">
        <f>SUMIFS(СВЦЭМ!$C$33:$C$776,СВЦЭМ!$A$33:$A$776,$A104,СВЦЭМ!$B$33:$B$776,V$83)+'СЕТ СН'!$H$12+СВЦЭМ!$D$10+'СЕТ СН'!$H$6-'СЕТ СН'!$H$22</f>
        <v>1194.26799338</v>
      </c>
      <c r="W104" s="36">
        <f>SUMIFS(СВЦЭМ!$C$33:$C$776,СВЦЭМ!$A$33:$A$776,$A104,СВЦЭМ!$B$33:$B$776,W$83)+'СЕТ СН'!$H$12+СВЦЭМ!$D$10+'СЕТ СН'!$H$6-'СЕТ СН'!$H$22</f>
        <v>1208.7317999699999</v>
      </c>
      <c r="X104" s="36">
        <f>SUMIFS(СВЦЭМ!$C$33:$C$776,СВЦЭМ!$A$33:$A$776,$A104,СВЦЭМ!$B$33:$B$776,X$83)+'СЕТ СН'!$H$12+СВЦЭМ!$D$10+'СЕТ СН'!$H$6-'СЕТ СН'!$H$22</f>
        <v>1227.60142314</v>
      </c>
      <c r="Y104" s="36">
        <f>SUMIFS(СВЦЭМ!$C$33:$C$776,СВЦЭМ!$A$33:$A$776,$A104,СВЦЭМ!$B$33:$B$776,Y$83)+'СЕТ СН'!$H$12+СВЦЭМ!$D$10+'СЕТ СН'!$H$6-'СЕТ СН'!$H$22</f>
        <v>1262.4461960399999</v>
      </c>
    </row>
    <row r="105" spans="1:25" ht="15.75" x14ac:dyDescent="0.2">
      <c r="A105" s="35">
        <f t="shared" si="2"/>
        <v>44157</v>
      </c>
      <c r="B105" s="36">
        <f>SUMIFS(СВЦЭМ!$C$33:$C$776,СВЦЭМ!$A$33:$A$776,$A105,СВЦЭМ!$B$33:$B$776,B$83)+'СЕТ СН'!$H$12+СВЦЭМ!$D$10+'СЕТ СН'!$H$6-'СЕТ СН'!$H$22</f>
        <v>1306.6313116599999</v>
      </c>
      <c r="C105" s="36">
        <f>SUMIFS(СВЦЭМ!$C$33:$C$776,СВЦЭМ!$A$33:$A$776,$A105,СВЦЭМ!$B$33:$B$776,C$83)+'СЕТ СН'!$H$12+СВЦЭМ!$D$10+'СЕТ СН'!$H$6-'СЕТ СН'!$H$22</f>
        <v>1388.45031948</v>
      </c>
      <c r="D105" s="36">
        <f>SUMIFS(СВЦЭМ!$C$33:$C$776,СВЦЭМ!$A$33:$A$776,$A105,СВЦЭМ!$B$33:$B$776,D$83)+'СЕТ СН'!$H$12+СВЦЭМ!$D$10+'СЕТ СН'!$H$6-'СЕТ СН'!$H$22</f>
        <v>1441.7729330100001</v>
      </c>
      <c r="E105" s="36">
        <f>SUMIFS(СВЦЭМ!$C$33:$C$776,СВЦЭМ!$A$33:$A$776,$A105,СВЦЭМ!$B$33:$B$776,E$83)+'СЕТ СН'!$H$12+СВЦЭМ!$D$10+'СЕТ СН'!$H$6-'СЕТ СН'!$H$22</f>
        <v>1447.5411757799998</v>
      </c>
      <c r="F105" s="36">
        <f>SUMIFS(СВЦЭМ!$C$33:$C$776,СВЦЭМ!$A$33:$A$776,$A105,СВЦЭМ!$B$33:$B$776,F$83)+'СЕТ СН'!$H$12+СВЦЭМ!$D$10+'СЕТ СН'!$H$6-'СЕТ СН'!$H$22</f>
        <v>1445.3769239799999</v>
      </c>
      <c r="G105" s="36">
        <f>SUMIFS(СВЦЭМ!$C$33:$C$776,СВЦЭМ!$A$33:$A$776,$A105,СВЦЭМ!$B$33:$B$776,G$83)+'СЕТ СН'!$H$12+СВЦЭМ!$D$10+'СЕТ СН'!$H$6-'СЕТ СН'!$H$22</f>
        <v>1434.2942412000002</v>
      </c>
      <c r="H105" s="36">
        <f>SUMIFS(СВЦЭМ!$C$33:$C$776,СВЦЭМ!$A$33:$A$776,$A105,СВЦЭМ!$B$33:$B$776,H$83)+'СЕТ СН'!$H$12+СВЦЭМ!$D$10+'СЕТ СН'!$H$6-'СЕТ СН'!$H$22</f>
        <v>1414.7954197099998</v>
      </c>
      <c r="I105" s="36">
        <f>SUMIFS(СВЦЭМ!$C$33:$C$776,СВЦЭМ!$A$33:$A$776,$A105,СВЦЭМ!$B$33:$B$776,I$83)+'СЕТ СН'!$H$12+СВЦЭМ!$D$10+'СЕТ СН'!$H$6-'СЕТ СН'!$H$22</f>
        <v>1388.73322057</v>
      </c>
      <c r="J105" s="36">
        <f>SUMIFS(СВЦЭМ!$C$33:$C$776,СВЦЭМ!$A$33:$A$776,$A105,СВЦЭМ!$B$33:$B$776,J$83)+'СЕТ СН'!$H$12+СВЦЭМ!$D$10+'СЕТ СН'!$H$6-'СЕТ СН'!$H$22</f>
        <v>1355.9959388299999</v>
      </c>
      <c r="K105" s="36">
        <f>SUMIFS(СВЦЭМ!$C$33:$C$776,СВЦЭМ!$A$33:$A$776,$A105,СВЦЭМ!$B$33:$B$776,K$83)+'СЕТ СН'!$H$12+СВЦЭМ!$D$10+'СЕТ СН'!$H$6-'СЕТ СН'!$H$22</f>
        <v>1335.8261414399999</v>
      </c>
      <c r="L105" s="36">
        <f>SUMIFS(СВЦЭМ!$C$33:$C$776,СВЦЭМ!$A$33:$A$776,$A105,СВЦЭМ!$B$33:$B$776,L$83)+'СЕТ СН'!$H$12+СВЦЭМ!$D$10+'СЕТ СН'!$H$6-'СЕТ СН'!$H$22</f>
        <v>1288.79338579</v>
      </c>
      <c r="M105" s="36">
        <f>SUMIFS(СВЦЭМ!$C$33:$C$776,СВЦЭМ!$A$33:$A$776,$A105,СВЦЭМ!$B$33:$B$776,M$83)+'СЕТ СН'!$H$12+СВЦЭМ!$D$10+'СЕТ СН'!$H$6-'СЕТ СН'!$H$22</f>
        <v>1232.6832085799999</v>
      </c>
      <c r="N105" s="36">
        <f>SUMIFS(СВЦЭМ!$C$33:$C$776,СВЦЭМ!$A$33:$A$776,$A105,СВЦЭМ!$B$33:$B$776,N$83)+'СЕТ СН'!$H$12+СВЦЭМ!$D$10+'СЕТ СН'!$H$6-'СЕТ СН'!$H$22</f>
        <v>1227.31896136</v>
      </c>
      <c r="O105" s="36">
        <f>SUMIFS(СВЦЭМ!$C$33:$C$776,СВЦЭМ!$A$33:$A$776,$A105,СВЦЭМ!$B$33:$B$776,O$83)+'СЕТ СН'!$H$12+СВЦЭМ!$D$10+'СЕТ СН'!$H$6-'СЕТ СН'!$H$22</f>
        <v>1236.34278081</v>
      </c>
      <c r="P105" s="36">
        <f>SUMIFS(СВЦЭМ!$C$33:$C$776,СВЦЭМ!$A$33:$A$776,$A105,СВЦЭМ!$B$33:$B$776,P$83)+'СЕТ СН'!$H$12+СВЦЭМ!$D$10+'СЕТ СН'!$H$6-'СЕТ СН'!$H$22</f>
        <v>1242.6434060900001</v>
      </c>
      <c r="Q105" s="36">
        <f>SUMIFS(СВЦЭМ!$C$33:$C$776,СВЦЭМ!$A$33:$A$776,$A105,СВЦЭМ!$B$33:$B$776,Q$83)+'СЕТ СН'!$H$12+СВЦЭМ!$D$10+'СЕТ СН'!$H$6-'СЕТ СН'!$H$22</f>
        <v>1238.6214205199999</v>
      </c>
      <c r="R105" s="36">
        <f>SUMIFS(СВЦЭМ!$C$33:$C$776,СВЦЭМ!$A$33:$A$776,$A105,СВЦЭМ!$B$33:$B$776,R$83)+'СЕТ СН'!$H$12+СВЦЭМ!$D$10+'СЕТ СН'!$H$6-'СЕТ СН'!$H$22</f>
        <v>1234.1195766699998</v>
      </c>
      <c r="S105" s="36">
        <f>SUMIFS(СВЦЭМ!$C$33:$C$776,СВЦЭМ!$A$33:$A$776,$A105,СВЦЭМ!$B$33:$B$776,S$83)+'СЕТ СН'!$H$12+СВЦЭМ!$D$10+'СЕТ СН'!$H$6-'СЕТ СН'!$H$22</f>
        <v>1227.0477606099998</v>
      </c>
      <c r="T105" s="36">
        <f>SUMIFS(СВЦЭМ!$C$33:$C$776,СВЦЭМ!$A$33:$A$776,$A105,СВЦЭМ!$B$33:$B$776,T$83)+'СЕТ СН'!$H$12+СВЦЭМ!$D$10+'СЕТ СН'!$H$6-'СЕТ СН'!$H$22</f>
        <v>1191.2326018599999</v>
      </c>
      <c r="U105" s="36">
        <f>SUMIFS(СВЦЭМ!$C$33:$C$776,СВЦЭМ!$A$33:$A$776,$A105,СВЦЭМ!$B$33:$B$776,U$83)+'СЕТ СН'!$H$12+СВЦЭМ!$D$10+'СЕТ СН'!$H$6-'СЕТ СН'!$H$22</f>
        <v>1191.05480818</v>
      </c>
      <c r="V105" s="36">
        <f>SUMIFS(СВЦЭМ!$C$33:$C$776,СВЦЭМ!$A$33:$A$776,$A105,СВЦЭМ!$B$33:$B$776,V$83)+'СЕТ СН'!$H$12+СВЦЭМ!$D$10+'СЕТ СН'!$H$6-'СЕТ СН'!$H$22</f>
        <v>1196.12288304</v>
      </c>
      <c r="W105" s="36">
        <f>SUMIFS(СВЦЭМ!$C$33:$C$776,СВЦЭМ!$A$33:$A$776,$A105,СВЦЭМ!$B$33:$B$776,W$83)+'СЕТ СН'!$H$12+СВЦЭМ!$D$10+'СЕТ СН'!$H$6-'СЕТ СН'!$H$22</f>
        <v>1227.1222688399998</v>
      </c>
      <c r="X105" s="36">
        <f>SUMIFS(СВЦЭМ!$C$33:$C$776,СВЦЭМ!$A$33:$A$776,$A105,СВЦЭМ!$B$33:$B$776,X$83)+'СЕТ СН'!$H$12+СВЦЭМ!$D$10+'СЕТ СН'!$H$6-'СЕТ СН'!$H$22</f>
        <v>1242.8119078899999</v>
      </c>
      <c r="Y105" s="36">
        <f>SUMIFS(СВЦЭМ!$C$33:$C$776,СВЦЭМ!$A$33:$A$776,$A105,СВЦЭМ!$B$33:$B$776,Y$83)+'СЕТ СН'!$H$12+СВЦЭМ!$D$10+'СЕТ СН'!$H$6-'СЕТ СН'!$H$22</f>
        <v>1265.6579121899999</v>
      </c>
    </row>
    <row r="106" spans="1:25" ht="15.75" x14ac:dyDescent="0.2">
      <c r="A106" s="35">
        <f t="shared" si="2"/>
        <v>44158</v>
      </c>
      <c r="B106" s="36">
        <f>SUMIFS(СВЦЭМ!$C$33:$C$776,СВЦЭМ!$A$33:$A$776,$A106,СВЦЭМ!$B$33:$B$776,B$83)+'СЕТ СН'!$H$12+СВЦЭМ!$D$10+'СЕТ СН'!$H$6-'СЕТ СН'!$H$22</f>
        <v>1276.27838907</v>
      </c>
      <c r="C106" s="36">
        <f>SUMIFS(СВЦЭМ!$C$33:$C$776,СВЦЭМ!$A$33:$A$776,$A106,СВЦЭМ!$B$33:$B$776,C$83)+'СЕТ СН'!$H$12+СВЦЭМ!$D$10+'СЕТ СН'!$H$6-'СЕТ СН'!$H$22</f>
        <v>1324.43325658</v>
      </c>
      <c r="D106" s="36">
        <f>SUMIFS(СВЦЭМ!$C$33:$C$776,СВЦЭМ!$A$33:$A$776,$A106,СВЦЭМ!$B$33:$B$776,D$83)+'СЕТ СН'!$H$12+СВЦЭМ!$D$10+'СЕТ СН'!$H$6-'СЕТ СН'!$H$22</f>
        <v>1364.1640265599999</v>
      </c>
      <c r="E106" s="36">
        <f>SUMIFS(СВЦЭМ!$C$33:$C$776,СВЦЭМ!$A$33:$A$776,$A106,СВЦЭМ!$B$33:$B$776,E$83)+'СЕТ СН'!$H$12+СВЦЭМ!$D$10+'СЕТ СН'!$H$6-'СЕТ СН'!$H$22</f>
        <v>1367.1696306199999</v>
      </c>
      <c r="F106" s="36">
        <f>SUMIFS(СВЦЭМ!$C$33:$C$776,СВЦЭМ!$A$33:$A$776,$A106,СВЦЭМ!$B$33:$B$776,F$83)+'СЕТ СН'!$H$12+СВЦЭМ!$D$10+'СЕТ СН'!$H$6-'СЕТ СН'!$H$22</f>
        <v>1364.9027135599999</v>
      </c>
      <c r="G106" s="36">
        <f>SUMIFS(СВЦЭМ!$C$33:$C$776,СВЦЭМ!$A$33:$A$776,$A106,СВЦЭМ!$B$33:$B$776,G$83)+'СЕТ СН'!$H$12+СВЦЭМ!$D$10+'СЕТ СН'!$H$6-'СЕТ СН'!$H$22</f>
        <v>1365.0128561500001</v>
      </c>
      <c r="H106" s="36">
        <f>SUMIFS(СВЦЭМ!$C$33:$C$776,СВЦЭМ!$A$33:$A$776,$A106,СВЦЭМ!$B$33:$B$776,H$83)+'СЕТ СН'!$H$12+СВЦЭМ!$D$10+'СЕТ СН'!$H$6-'СЕТ СН'!$H$22</f>
        <v>1367.3335438199999</v>
      </c>
      <c r="I106" s="36">
        <f>SUMIFS(СВЦЭМ!$C$33:$C$776,СВЦЭМ!$A$33:$A$776,$A106,СВЦЭМ!$B$33:$B$776,I$83)+'СЕТ СН'!$H$12+СВЦЭМ!$D$10+'СЕТ СН'!$H$6-'СЕТ СН'!$H$22</f>
        <v>1355.9151264799998</v>
      </c>
      <c r="J106" s="36">
        <f>SUMIFS(СВЦЭМ!$C$33:$C$776,СВЦЭМ!$A$33:$A$776,$A106,СВЦЭМ!$B$33:$B$776,J$83)+'СЕТ СН'!$H$12+СВЦЭМ!$D$10+'СЕТ СН'!$H$6-'СЕТ СН'!$H$22</f>
        <v>1346.5812778</v>
      </c>
      <c r="K106" s="36">
        <f>SUMIFS(СВЦЭМ!$C$33:$C$776,СВЦЭМ!$A$33:$A$776,$A106,СВЦЭМ!$B$33:$B$776,K$83)+'СЕТ СН'!$H$12+СВЦЭМ!$D$10+'СЕТ СН'!$H$6-'СЕТ СН'!$H$22</f>
        <v>1365.36365426</v>
      </c>
      <c r="L106" s="36">
        <f>SUMIFS(СВЦЭМ!$C$33:$C$776,СВЦЭМ!$A$33:$A$776,$A106,СВЦЭМ!$B$33:$B$776,L$83)+'СЕТ СН'!$H$12+СВЦЭМ!$D$10+'СЕТ СН'!$H$6-'СЕТ СН'!$H$22</f>
        <v>1339.41542048</v>
      </c>
      <c r="M106" s="36">
        <f>SUMIFS(СВЦЭМ!$C$33:$C$776,СВЦЭМ!$A$33:$A$776,$A106,СВЦЭМ!$B$33:$B$776,M$83)+'СЕТ СН'!$H$12+СВЦЭМ!$D$10+'СЕТ СН'!$H$6-'СЕТ СН'!$H$22</f>
        <v>1284.0636869099999</v>
      </c>
      <c r="N106" s="36">
        <f>SUMIFS(СВЦЭМ!$C$33:$C$776,СВЦЭМ!$A$33:$A$776,$A106,СВЦЭМ!$B$33:$B$776,N$83)+'СЕТ СН'!$H$12+СВЦЭМ!$D$10+'СЕТ СН'!$H$6-'СЕТ СН'!$H$22</f>
        <v>1264.28827684</v>
      </c>
      <c r="O106" s="36">
        <f>SUMIFS(СВЦЭМ!$C$33:$C$776,СВЦЭМ!$A$33:$A$776,$A106,СВЦЭМ!$B$33:$B$776,O$83)+'СЕТ СН'!$H$12+СВЦЭМ!$D$10+'СЕТ СН'!$H$6-'СЕТ СН'!$H$22</f>
        <v>1273.7201653699999</v>
      </c>
      <c r="P106" s="36">
        <f>SUMIFS(СВЦЭМ!$C$33:$C$776,СВЦЭМ!$A$33:$A$776,$A106,СВЦЭМ!$B$33:$B$776,P$83)+'СЕТ СН'!$H$12+СВЦЭМ!$D$10+'СЕТ СН'!$H$6-'СЕТ СН'!$H$22</f>
        <v>1280.2767813400001</v>
      </c>
      <c r="Q106" s="36">
        <f>SUMIFS(СВЦЭМ!$C$33:$C$776,СВЦЭМ!$A$33:$A$776,$A106,СВЦЭМ!$B$33:$B$776,Q$83)+'СЕТ СН'!$H$12+СВЦЭМ!$D$10+'СЕТ СН'!$H$6-'СЕТ СН'!$H$22</f>
        <v>1280.2562675199999</v>
      </c>
      <c r="R106" s="36">
        <f>SUMIFS(СВЦЭМ!$C$33:$C$776,СВЦЭМ!$A$33:$A$776,$A106,СВЦЭМ!$B$33:$B$776,R$83)+'СЕТ СН'!$H$12+СВЦЭМ!$D$10+'СЕТ СН'!$H$6-'СЕТ СН'!$H$22</f>
        <v>1268.9480541299999</v>
      </c>
      <c r="S106" s="36">
        <f>SUMIFS(СВЦЭМ!$C$33:$C$776,СВЦЭМ!$A$33:$A$776,$A106,СВЦЭМ!$B$33:$B$776,S$83)+'СЕТ СН'!$H$12+СВЦЭМ!$D$10+'СЕТ СН'!$H$6-'СЕТ СН'!$H$22</f>
        <v>1253.96601674</v>
      </c>
      <c r="T106" s="36">
        <f>SUMIFS(СВЦЭМ!$C$33:$C$776,СВЦЭМ!$A$33:$A$776,$A106,СВЦЭМ!$B$33:$B$776,T$83)+'СЕТ СН'!$H$12+СВЦЭМ!$D$10+'СЕТ СН'!$H$6-'СЕТ СН'!$H$22</f>
        <v>1240.5063244099999</v>
      </c>
      <c r="U106" s="36">
        <f>SUMIFS(СВЦЭМ!$C$33:$C$776,СВЦЭМ!$A$33:$A$776,$A106,СВЦЭМ!$B$33:$B$776,U$83)+'СЕТ СН'!$H$12+СВЦЭМ!$D$10+'СЕТ СН'!$H$6-'СЕТ СН'!$H$22</f>
        <v>1236.8578140499999</v>
      </c>
      <c r="V106" s="36">
        <f>SUMIFS(СВЦЭМ!$C$33:$C$776,СВЦЭМ!$A$33:$A$776,$A106,СВЦЭМ!$B$33:$B$776,V$83)+'СЕТ СН'!$H$12+СВЦЭМ!$D$10+'СЕТ СН'!$H$6-'СЕТ СН'!$H$22</f>
        <v>1247.2962473099999</v>
      </c>
      <c r="W106" s="36">
        <f>SUMIFS(СВЦЭМ!$C$33:$C$776,СВЦЭМ!$A$33:$A$776,$A106,СВЦЭМ!$B$33:$B$776,W$83)+'СЕТ СН'!$H$12+СВЦЭМ!$D$10+'СЕТ СН'!$H$6-'СЕТ СН'!$H$22</f>
        <v>1260.8898064199998</v>
      </c>
      <c r="X106" s="36">
        <f>SUMIFS(СВЦЭМ!$C$33:$C$776,СВЦЭМ!$A$33:$A$776,$A106,СВЦЭМ!$B$33:$B$776,X$83)+'СЕТ СН'!$H$12+СВЦЭМ!$D$10+'СЕТ СН'!$H$6-'СЕТ СН'!$H$22</f>
        <v>1255.2212057299998</v>
      </c>
      <c r="Y106" s="36">
        <f>SUMIFS(СВЦЭМ!$C$33:$C$776,СВЦЭМ!$A$33:$A$776,$A106,СВЦЭМ!$B$33:$B$776,Y$83)+'СЕТ СН'!$H$12+СВЦЭМ!$D$10+'СЕТ СН'!$H$6-'СЕТ СН'!$H$22</f>
        <v>1274.91345768</v>
      </c>
    </row>
    <row r="107" spans="1:25" ht="15.75" x14ac:dyDescent="0.2">
      <c r="A107" s="35">
        <f t="shared" si="2"/>
        <v>44159</v>
      </c>
      <c r="B107" s="36">
        <f>SUMIFS(СВЦЭМ!$C$33:$C$776,СВЦЭМ!$A$33:$A$776,$A107,СВЦЭМ!$B$33:$B$776,B$83)+'СЕТ СН'!$H$12+СВЦЭМ!$D$10+'СЕТ СН'!$H$6-'СЕТ СН'!$H$22</f>
        <v>1288.30464035</v>
      </c>
      <c r="C107" s="36">
        <f>SUMIFS(СВЦЭМ!$C$33:$C$776,СВЦЭМ!$A$33:$A$776,$A107,СВЦЭМ!$B$33:$B$776,C$83)+'СЕТ СН'!$H$12+СВЦЭМ!$D$10+'СЕТ СН'!$H$6-'СЕТ СН'!$H$22</f>
        <v>1370.83340561</v>
      </c>
      <c r="D107" s="36">
        <f>SUMIFS(СВЦЭМ!$C$33:$C$776,СВЦЭМ!$A$33:$A$776,$A107,СВЦЭМ!$B$33:$B$776,D$83)+'СЕТ СН'!$H$12+СВЦЭМ!$D$10+'СЕТ СН'!$H$6-'СЕТ СН'!$H$22</f>
        <v>1430.36244971</v>
      </c>
      <c r="E107" s="36">
        <f>SUMIFS(СВЦЭМ!$C$33:$C$776,СВЦЭМ!$A$33:$A$776,$A107,СВЦЭМ!$B$33:$B$776,E$83)+'СЕТ СН'!$H$12+СВЦЭМ!$D$10+'СЕТ СН'!$H$6-'СЕТ СН'!$H$22</f>
        <v>1447.6192016599998</v>
      </c>
      <c r="F107" s="36">
        <f>SUMIFS(СВЦЭМ!$C$33:$C$776,СВЦЭМ!$A$33:$A$776,$A107,СВЦЭМ!$B$33:$B$776,F$83)+'СЕТ СН'!$H$12+СВЦЭМ!$D$10+'СЕТ СН'!$H$6-'СЕТ СН'!$H$22</f>
        <v>1446.0573784099997</v>
      </c>
      <c r="G107" s="36">
        <f>SUMIFS(СВЦЭМ!$C$33:$C$776,СВЦЭМ!$A$33:$A$776,$A107,СВЦЭМ!$B$33:$B$776,G$83)+'СЕТ СН'!$H$12+СВЦЭМ!$D$10+'СЕТ СН'!$H$6-'СЕТ СН'!$H$22</f>
        <v>1432.5553358100001</v>
      </c>
      <c r="H107" s="36">
        <f>SUMIFS(СВЦЭМ!$C$33:$C$776,СВЦЭМ!$A$33:$A$776,$A107,СВЦЭМ!$B$33:$B$776,H$83)+'СЕТ СН'!$H$12+СВЦЭМ!$D$10+'СЕТ СН'!$H$6-'СЕТ СН'!$H$22</f>
        <v>1393.8117077699999</v>
      </c>
      <c r="I107" s="36">
        <f>SUMIFS(СВЦЭМ!$C$33:$C$776,СВЦЭМ!$A$33:$A$776,$A107,СВЦЭМ!$B$33:$B$776,I$83)+'СЕТ СН'!$H$12+СВЦЭМ!$D$10+'СЕТ СН'!$H$6-'СЕТ СН'!$H$22</f>
        <v>1340.87065149</v>
      </c>
      <c r="J107" s="36">
        <f>SUMIFS(СВЦЭМ!$C$33:$C$776,СВЦЭМ!$A$33:$A$776,$A107,СВЦЭМ!$B$33:$B$776,J$83)+'СЕТ СН'!$H$12+СВЦЭМ!$D$10+'СЕТ СН'!$H$6-'СЕТ СН'!$H$22</f>
        <v>1311.69082011</v>
      </c>
      <c r="K107" s="36">
        <f>SUMIFS(СВЦЭМ!$C$33:$C$776,СВЦЭМ!$A$33:$A$776,$A107,СВЦЭМ!$B$33:$B$776,K$83)+'СЕТ СН'!$H$12+СВЦЭМ!$D$10+'СЕТ СН'!$H$6-'СЕТ СН'!$H$22</f>
        <v>1310.36459113</v>
      </c>
      <c r="L107" s="36">
        <f>SUMIFS(СВЦЭМ!$C$33:$C$776,СВЦЭМ!$A$33:$A$776,$A107,СВЦЭМ!$B$33:$B$776,L$83)+'СЕТ СН'!$H$12+СВЦЭМ!$D$10+'СЕТ СН'!$H$6-'СЕТ СН'!$H$22</f>
        <v>1278.20891736</v>
      </c>
      <c r="M107" s="36">
        <f>SUMIFS(СВЦЭМ!$C$33:$C$776,СВЦЭМ!$A$33:$A$776,$A107,СВЦЭМ!$B$33:$B$776,M$83)+'СЕТ СН'!$H$12+СВЦЭМ!$D$10+'СЕТ СН'!$H$6-'СЕТ СН'!$H$22</f>
        <v>1227.0264043899999</v>
      </c>
      <c r="N107" s="36">
        <f>SUMIFS(СВЦЭМ!$C$33:$C$776,СВЦЭМ!$A$33:$A$776,$A107,СВЦЭМ!$B$33:$B$776,N$83)+'СЕТ СН'!$H$12+СВЦЭМ!$D$10+'СЕТ СН'!$H$6-'СЕТ СН'!$H$22</f>
        <v>1219.3595604299999</v>
      </c>
      <c r="O107" s="36">
        <f>SUMIFS(СВЦЭМ!$C$33:$C$776,СВЦЭМ!$A$33:$A$776,$A107,СВЦЭМ!$B$33:$B$776,O$83)+'СЕТ СН'!$H$12+СВЦЭМ!$D$10+'СЕТ СН'!$H$6-'СЕТ СН'!$H$22</f>
        <v>1239.0735901099999</v>
      </c>
      <c r="P107" s="36">
        <f>SUMIFS(СВЦЭМ!$C$33:$C$776,СВЦЭМ!$A$33:$A$776,$A107,СВЦЭМ!$B$33:$B$776,P$83)+'СЕТ СН'!$H$12+СВЦЭМ!$D$10+'СЕТ СН'!$H$6-'СЕТ СН'!$H$22</f>
        <v>1254.5165066</v>
      </c>
      <c r="Q107" s="36">
        <f>SUMIFS(СВЦЭМ!$C$33:$C$776,СВЦЭМ!$A$33:$A$776,$A107,СВЦЭМ!$B$33:$B$776,Q$83)+'СЕТ СН'!$H$12+СВЦЭМ!$D$10+'СЕТ СН'!$H$6-'СЕТ СН'!$H$22</f>
        <v>1262.6751479499999</v>
      </c>
      <c r="R107" s="36">
        <f>SUMIFS(СВЦЭМ!$C$33:$C$776,СВЦЭМ!$A$33:$A$776,$A107,СВЦЭМ!$B$33:$B$776,R$83)+'СЕТ СН'!$H$12+СВЦЭМ!$D$10+'СЕТ СН'!$H$6-'СЕТ СН'!$H$22</f>
        <v>1271.8329444199999</v>
      </c>
      <c r="S107" s="36">
        <f>SUMIFS(СВЦЭМ!$C$33:$C$776,СВЦЭМ!$A$33:$A$776,$A107,СВЦЭМ!$B$33:$B$776,S$83)+'СЕТ СН'!$H$12+СВЦЭМ!$D$10+'СЕТ СН'!$H$6-'СЕТ СН'!$H$22</f>
        <v>1259.21498182</v>
      </c>
      <c r="T107" s="36">
        <f>SUMIFS(СВЦЭМ!$C$33:$C$776,СВЦЭМ!$A$33:$A$776,$A107,СВЦЭМ!$B$33:$B$776,T$83)+'СЕТ СН'!$H$12+СВЦЭМ!$D$10+'СЕТ СН'!$H$6-'СЕТ СН'!$H$22</f>
        <v>1222.8931970200001</v>
      </c>
      <c r="U107" s="36">
        <f>SUMIFS(СВЦЭМ!$C$33:$C$776,СВЦЭМ!$A$33:$A$776,$A107,СВЦЭМ!$B$33:$B$776,U$83)+'СЕТ СН'!$H$12+СВЦЭМ!$D$10+'СЕТ СН'!$H$6-'СЕТ СН'!$H$22</f>
        <v>1206.62584973</v>
      </c>
      <c r="V107" s="36">
        <f>SUMIFS(СВЦЭМ!$C$33:$C$776,СВЦЭМ!$A$33:$A$776,$A107,СВЦЭМ!$B$33:$B$776,V$83)+'СЕТ СН'!$H$12+СВЦЭМ!$D$10+'СЕТ СН'!$H$6-'СЕТ СН'!$H$22</f>
        <v>1215.1371316699999</v>
      </c>
      <c r="W107" s="36">
        <f>SUMIFS(СВЦЭМ!$C$33:$C$776,СВЦЭМ!$A$33:$A$776,$A107,СВЦЭМ!$B$33:$B$776,W$83)+'СЕТ СН'!$H$12+СВЦЭМ!$D$10+'СЕТ СН'!$H$6-'СЕТ СН'!$H$22</f>
        <v>1225.3581758999999</v>
      </c>
      <c r="X107" s="36">
        <f>SUMIFS(СВЦЭМ!$C$33:$C$776,СВЦЭМ!$A$33:$A$776,$A107,СВЦЭМ!$B$33:$B$776,X$83)+'СЕТ СН'!$H$12+СВЦЭМ!$D$10+'СЕТ СН'!$H$6-'СЕТ СН'!$H$22</f>
        <v>1225.8930961399999</v>
      </c>
      <c r="Y107" s="36">
        <f>SUMIFS(СВЦЭМ!$C$33:$C$776,СВЦЭМ!$A$33:$A$776,$A107,СВЦЭМ!$B$33:$B$776,Y$83)+'СЕТ СН'!$H$12+СВЦЭМ!$D$10+'СЕТ СН'!$H$6-'СЕТ СН'!$H$22</f>
        <v>1251.4860409099999</v>
      </c>
    </row>
    <row r="108" spans="1:25" ht="15.75" x14ac:dyDescent="0.2">
      <c r="A108" s="35">
        <f t="shared" si="2"/>
        <v>44160</v>
      </c>
      <c r="B108" s="36">
        <f>SUMIFS(СВЦЭМ!$C$33:$C$776,СВЦЭМ!$A$33:$A$776,$A108,СВЦЭМ!$B$33:$B$776,B$83)+'СЕТ СН'!$H$12+СВЦЭМ!$D$10+'СЕТ СН'!$H$6-'СЕТ СН'!$H$22</f>
        <v>1288.9077229999998</v>
      </c>
      <c r="C108" s="36">
        <f>SUMIFS(СВЦЭМ!$C$33:$C$776,СВЦЭМ!$A$33:$A$776,$A108,СВЦЭМ!$B$33:$B$776,C$83)+'СЕТ СН'!$H$12+СВЦЭМ!$D$10+'СЕТ СН'!$H$6-'СЕТ СН'!$H$22</f>
        <v>1363.6948943799998</v>
      </c>
      <c r="D108" s="36">
        <f>SUMIFS(СВЦЭМ!$C$33:$C$776,СВЦЭМ!$A$33:$A$776,$A108,СВЦЭМ!$B$33:$B$776,D$83)+'СЕТ СН'!$H$12+СВЦЭМ!$D$10+'СЕТ СН'!$H$6-'СЕТ СН'!$H$22</f>
        <v>1414.6359993599999</v>
      </c>
      <c r="E108" s="36">
        <f>SUMIFS(СВЦЭМ!$C$33:$C$776,СВЦЭМ!$A$33:$A$776,$A108,СВЦЭМ!$B$33:$B$776,E$83)+'СЕТ СН'!$H$12+СВЦЭМ!$D$10+'СЕТ СН'!$H$6-'СЕТ СН'!$H$22</f>
        <v>1423.1370018099999</v>
      </c>
      <c r="F108" s="36">
        <f>SUMIFS(СВЦЭМ!$C$33:$C$776,СВЦЭМ!$A$33:$A$776,$A108,СВЦЭМ!$B$33:$B$776,F$83)+'СЕТ СН'!$H$12+СВЦЭМ!$D$10+'СЕТ СН'!$H$6-'СЕТ СН'!$H$22</f>
        <v>1417.4759776599999</v>
      </c>
      <c r="G108" s="36">
        <f>SUMIFS(СВЦЭМ!$C$33:$C$776,СВЦЭМ!$A$33:$A$776,$A108,СВЦЭМ!$B$33:$B$776,G$83)+'СЕТ СН'!$H$12+СВЦЭМ!$D$10+'СЕТ СН'!$H$6-'СЕТ СН'!$H$22</f>
        <v>1407.0396651599999</v>
      </c>
      <c r="H108" s="36">
        <f>SUMIFS(СВЦЭМ!$C$33:$C$776,СВЦЭМ!$A$33:$A$776,$A108,СВЦЭМ!$B$33:$B$776,H$83)+'СЕТ СН'!$H$12+СВЦЭМ!$D$10+'СЕТ СН'!$H$6-'СЕТ СН'!$H$22</f>
        <v>1384.0545043799998</v>
      </c>
      <c r="I108" s="36">
        <f>SUMIFS(СВЦЭМ!$C$33:$C$776,СВЦЭМ!$A$33:$A$776,$A108,СВЦЭМ!$B$33:$B$776,I$83)+'СЕТ СН'!$H$12+СВЦЭМ!$D$10+'СЕТ СН'!$H$6-'СЕТ СН'!$H$22</f>
        <v>1347.9237893300001</v>
      </c>
      <c r="J108" s="36">
        <f>SUMIFS(СВЦЭМ!$C$33:$C$776,СВЦЭМ!$A$33:$A$776,$A108,СВЦЭМ!$B$33:$B$776,J$83)+'СЕТ СН'!$H$12+СВЦЭМ!$D$10+'СЕТ СН'!$H$6-'СЕТ СН'!$H$22</f>
        <v>1332.30436912</v>
      </c>
      <c r="K108" s="36">
        <f>SUMIFS(СВЦЭМ!$C$33:$C$776,СВЦЭМ!$A$33:$A$776,$A108,СВЦЭМ!$B$33:$B$776,K$83)+'СЕТ СН'!$H$12+СВЦЭМ!$D$10+'СЕТ СН'!$H$6-'СЕТ СН'!$H$22</f>
        <v>1324.42128267</v>
      </c>
      <c r="L108" s="36">
        <f>SUMIFS(СВЦЭМ!$C$33:$C$776,СВЦЭМ!$A$33:$A$776,$A108,СВЦЭМ!$B$33:$B$776,L$83)+'СЕТ СН'!$H$12+СВЦЭМ!$D$10+'СЕТ СН'!$H$6-'СЕТ СН'!$H$22</f>
        <v>1294.1316257899998</v>
      </c>
      <c r="M108" s="36">
        <f>SUMIFS(СВЦЭМ!$C$33:$C$776,СВЦЭМ!$A$33:$A$776,$A108,СВЦЭМ!$B$33:$B$776,M$83)+'СЕТ СН'!$H$12+СВЦЭМ!$D$10+'СЕТ СН'!$H$6-'СЕТ СН'!$H$22</f>
        <v>1244.5600796200001</v>
      </c>
      <c r="N108" s="36">
        <f>SUMIFS(СВЦЭМ!$C$33:$C$776,СВЦЭМ!$A$33:$A$776,$A108,СВЦЭМ!$B$33:$B$776,N$83)+'СЕТ СН'!$H$12+СВЦЭМ!$D$10+'СЕТ СН'!$H$6-'СЕТ СН'!$H$22</f>
        <v>1230.87539537</v>
      </c>
      <c r="O108" s="36">
        <f>SUMIFS(СВЦЭМ!$C$33:$C$776,СВЦЭМ!$A$33:$A$776,$A108,СВЦЭМ!$B$33:$B$776,O$83)+'СЕТ СН'!$H$12+СВЦЭМ!$D$10+'СЕТ СН'!$H$6-'СЕТ СН'!$H$22</f>
        <v>1246.74877345</v>
      </c>
      <c r="P108" s="36">
        <f>SUMIFS(СВЦЭМ!$C$33:$C$776,СВЦЭМ!$A$33:$A$776,$A108,СВЦЭМ!$B$33:$B$776,P$83)+'СЕТ СН'!$H$12+СВЦЭМ!$D$10+'СЕТ СН'!$H$6-'СЕТ СН'!$H$22</f>
        <v>1257.1796765099998</v>
      </c>
      <c r="Q108" s="36">
        <f>SUMIFS(СВЦЭМ!$C$33:$C$776,СВЦЭМ!$A$33:$A$776,$A108,СВЦЭМ!$B$33:$B$776,Q$83)+'СЕТ СН'!$H$12+СВЦЭМ!$D$10+'СЕТ СН'!$H$6-'СЕТ СН'!$H$22</f>
        <v>1255.9294397599999</v>
      </c>
      <c r="R108" s="36">
        <f>SUMIFS(СВЦЭМ!$C$33:$C$776,СВЦЭМ!$A$33:$A$776,$A108,СВЦЭМ!$B$33:$B$776,R$83)+'СЕТ СН'!$H$12+СВЦЭМ!$D$10+'СЕТ СН'!$H$6-'СЕТ СН'!$H$22</f>
        <v>1255.58748866</v>
      </c>
      <c r="S108" s="36">
        <f>SUMIFS(СВЦЭМ!$C$33:$C$776,СВЦЭМ!$A$33:$A$776,$A108,СВЦЭМ!$B$33:$B$776,S$83)+'СЕТ СН'!$H$12+СВЦЭМ!$D$10+'СЕТ СН'!$H$6-'СЕТ СН'!$H$22</f>
        <v>1242.7627984799999</v>
      </c>
      <c r="T108" s="36">
        <f>SUMIFS(СВЦЭМ!$C$33:$C$776,СВЦЭМ!$A$33:$A$776,$A108,СВЦЭМ!$B$33:$B$776,T$83)+'СЕТ СН'!$H$12+СВЦЭМ!$D$10+'СЕТ СН'!$H$6-'СЕТ СН'!$H$22</f>
        <v>1255.03346941</v>
      </c>
      <c r="U108" s="36">
        <f>SUMIFS(СВЦЭМ!$C$33:$C$776,СВЦЭМ!$A$33:$A$776,$A108,СВЦЭМ!$B$33:$B$776,U$83)+'СЕТ СН'!$H$12+СВЦЭМ!$D$10+'СЕТ СН'!$H$6-'СЕТ СН'!$H$22</f>
        <v>1250.07601703</v>
      </c>
      <c r="V108" s="36">
        <f>SUMIFS(СВЦЭМ!$C$33:$C$776,СВЦЭМ!$A$33:$A$776,$A108,СВЦЭМ!$B$33:$B$776,V$83)+'СЕТ СН'!$H$12+СВЦЭМ!$D$10+'СЕТ СН'!$H$6-'СЕТ СН'!$H$22</f>
        <v>1237.06399745</v>
      </c>
      <c r="W108" s="36">
        <f>SUMIFS(СВЦЭМ!$C$33:$C$776,СВЦЭМ!$A$33:$A$776,$A108,СВЦЭМ!$B$33:$B$776,W$83)+'СЕТ СН'!$H$12+СВЦЭМ!$D$10+'СЕТ СН'!$H$6-'СЕТ СН'!$H$22</f>
        <v>1241.6907329599999</v>
      </c>
      <c r="X108" s="36">
        <f>SUMIFS(СВЦЭМ!$C$33:$C$776,СВЦЭМ!$A$33:$A$776,$A108,СВЦЭМ!$B$33:$B$776,X$83)+'СЕТ СН'!$H$12+СВЦЭМ!$D$10+'СЕТ СН'!$H$6-'СЕТ СН'!$H$22</f>
        <v>1255.7963776199999</v>
      </c>
      <c r="Y108" s="36">
        <f>SUMIFS(СВЦЭМ!$C$33:$C$776,СВЦЭМ!$A$33:$A$776,$A108,СВЦЭМ!$B$33:$B$776,Y$83)+'СЕТ СН'!$H$12+СВЦЭМ!$D$10+'СЕТ СН'!$H$6-'СЕТ СН'!$H$22</f>
        <v>1274.6880400599998</v>
      </c>
    </row>
    <row r="109" spans="1:25" ht="15.75" x14ac:dyDescent="0.2">
      <c r="A109" s="35">
        <f t="shared" si="2"/>
        <v>44161</v>
      </c>
      <c r="B109" s="36">
        <f>SUMIFS(СВЦЭМ!$C$33:$C$776,СВЦЭМ!$A$33:$A$776,$A109,СВЦЭМ!$B$33:$B$776,B$83)+'СЕТ СН'!$H$12+СВЦЭМ!$D$10+'СЕТ СН'!$H$6-'СЕТ СН'!$H$22</f>
        <v>1270.9758390699999</v>
      </c>
      <c r="C109" s="36">
        <f>SUMIFS(СВЦЭМ!$C$33:$C$776,СВЦЭМ!$A$33:$A$776,$A109,СВЦЭМ!$B$33:$B$776,C$83)+'СЕТ СН'!$H$12+СВЦЭМ!$D$10+'СЕТ СН'!$H$6-'СЕТ СН'!$H$22</f>
        <v>1348.0435228199999</v>
      </c>
      <c r="D109" s="36">
        <f>SUMIFS(СВЦЭМ!$C$33:$C$776,СВЦЭМ!$A$33:$A$776,$A109,СВЦЭМ!$B$33:$B$776,D$83)+'СЕТ СН'!$H$12+СВЦЭМ!$D$10+'СЕТ СН'!$H$6-'СЕТ СН'!$H$22</f>
        <v>1405.1718778499999</v>
      </c>
      <c r="E109" s="36">
        <f>SUMIFS(СВЦЭМ!$C$33:$C$776,СВЦЭМ!$A$33:$A$776,$A109,СВЦЭМ!$B$33:$B$776,E$83)+'СЕТ СН'!$H$12+СВЦЭМ!$D$10+'СЕТ СН'!$H$6-'СЕТ СН'!$H$22</f>
        <v>1413.8839257300001</v>
      </c>
      <c r="F109" s="36">
        <f>SUMIFS(СВЦЭМ!$C$33:$C$776,СВЦЭМ!$A$33:$A$776,$A109,СВЦЭМ!$B$33:$B$776,F$83)+'СЕТ СН'!$H$12+СВЦЭМ!$D$10+'СЕТ СН'!$H$6-'СЕТ СН'!$H$22</f>
        <v>1406.61547655</v>
      </c>
      <c r="G109" s="36">
        <f>SUMIFS(СВЦЭМ!$C$33:$C$776,СВЦЭМ!$A$33:$A$776,$A109,СВЦЭМ!$B$33:$B$776,G$83)+'СЕТ СН'!$H$12+СВЦЭМ!$D$10+'СЕТ СН'!$H$6-'СЕТ СН'!$H$22</f>
        <v>1386.1641425299999</v>
      </c>
      <c r="H109" s="36">
        <f>SUMIFS(СВЦЭМ!$C$33:$C$776,СВЦЭМ!$A$33:$A$776,$A109,СВЦЭМ!$B$33:$B$776,H$83)+'СЕТ СН'!$H$12+СВЦЭМ!$D$10+'СЕТ СН'!$H$6-'СЕТ СН'!$H$22</f>
        <v>1358.9791690299999</v>
      </c>
      <c r="I109" s="36">
        <f>SUMIFS(СВЦЭМ!$C$33:$C$776,СВЦЭМ!$A$33:$A$776,$A109,СВЦЭМ!$B$33:$B$776,I$83)+'СЕТ СН'!$H$12+СВЦЭМ!$D$10+'СЕТ СН'!$H$6-'СЕТ СН'!$H$22</f>
        <v>1327.4506257999999</v>
      </c>
      <c r="J109" s="36">
        <f>SUMIFS(СВЦЭМ!$C$33:$C$776,СВЦЭМ!$A$33:$A$776,$A109,СВЦЭМ!$B$33:$B$776,J$83)+'СЕТ СН'!$H$12+СВЦЭМ!$D$10+'СЕТ СН'!$H$6-'СЕТ СН'!$H$22</f>
        <v>1308.58439703</v>
      </c>
      <c r="K109" s="36">
        <f>SUMIFS(СВЦЭМ!$C$33:$C$776,СВЦЭМ!$A$33:$A$776,$A109,СВЦЭМ!$B$33:$B$776,K$83)+'СЕТ СН'!$H$12+СВЦЭМ!$D$10+'СЕТ СН'!$H$6-'СЕТ СН'!$H$22</f>
        <v>1311.1618006599999</v>
      </c>
      <c r="L109" s="36">
        <f>SUMIFS(СВЦЭМ!$C$33:$C$776,СВЦЭМ!$A$33:$A$776,$A109,СВЦЭМ!$B$33:$B$776,L$83)+'СЕТ СН'!$H$12+СВЦЭМ!$D$10+'СЕТ СН'!$H$6-'СЕТ СН'!$H$22</f>
        <v>1283.1194203999999</v>
      </c>
      <c r="M109" s="36">
        <f>SUMIFS(СВЦЭМ!$C$33:$C$776,СВЦЭМ!$A$33:$A$776,$A109,СВЦЭМ!$B$33:$B$776,M$83)+'СЕТ СН'!$H$12+СВЦЭМ!$D$10+'СЕТ СН'!$H$6-'СЕТ СН'!$H$22</f>
        <v>1245.2176468399998</v>
      </c>
      <c r="N109" s="36">
        <f>SUMIFS(СВЦЭМ!$C$33:$C$776,СВЦЭМ!$A$33:$A$776,$A109,СВЦЭМ!$B$33:$B$776,N$83)+'СЕТ СН'!$H$12+СВЦЭМ!$D$10+'СЕТ СН'!$H$6-'СЕТ СН'!$H$22</f>
        <v>1252.9533680999998</v>
      </c>
      <c r="O109" s="36">
        <f>SUMIFS(СВЦЭМ!$C$33:$C$776,СВЦЭМ!$A$33:$A$776,$A109,СВЦЭМ!$B$33:$B$776,O$83)+'СЕТ СН'!$H$12+СВЦЭМ!$D$10+'СЕТ СН'!$H$6-'СЕТ СН'!$H$22</f>
        <v>1257.1705050999999</v>
      </c>
      <c r="P109" s="36">
        <f>SUMIFS(СВЦЭМ!$C$33:$C$776,СВЦЭМ!$A$33:$A$776,$A109,СВЦЭМ!$B$33:$B$776,P$83)+'СЕТ СН'!$H$12+СВЦЭМ!$D$10+'СЕТ СН'!$H$6-'СЕТ СН'!$H$22</f>
        <v>1262.5001082700001</v>
      </c>
      <c r="Q109" s="36">
        <f>SUMIFS(СВЦЭМ!$C$33:$C$776,СВЦЭМ!$A$33:$A$776,$A109,СВЦЭМ!$B$33:$B$776,Q$83)+'СЕТ СН'!$H$12+СВЦЭМ!$D$10+'СЕТ СН'!$H$6-'СЕТ СН'!$H$22</f>
        <v>1263.77961289</v>
      </c>
      <c r="R109" s="36">
        <f>SUMIFS(СВЦЭМ!$C$33:$C$776,СВЦЭМ!$A$33:$A$776,$A109,СВЦЭМ!$B$33:$B$776,R$83)+'СЕТ СН'!$H$12+СВЦЭМ!$D$10+'СЕТ СН'!$H$6-'СЕТ СН'!$H$22</f>
        <v>1251.4987864899999</v>
      </c>
      <c r="S109" s="36">
        <f>SUMIFS(СВЦЭМ!$C$33:$C$776,СВЦЭМ!$A$33:$A$776,$A109,СВЦЭМ!$B$33:$B$776,S$83)+'СЕТ СН'!$H$12+СВЦЭМ!$D$10+'СЕТ СН'!$H$6-'СЕТ СН'!$H$22</f>
        <v>1232.8440569499999</v>
      </c>
      <c r="T109" s="36">
        <f>SUMIFS(СВЦЭМ!$C$33:$C$776,СВЦЭМ!$A$33:$A$776,$A109,СВЦЭМ!$B$33:$B$776,T$83)+'СЕТ СН'!$H$12+СВЦЭМ!$D$10+'СЕТ СН'!$H$6-'СЕТ СН'!$H$22</f>
        <v>1249.49741275</v>
      </c>
      <c r="U109" s="36">
        <f>SUMIFS(СВЦЭМ!$C$33:$C$776,СВЦЭМ!$A$33:$A$776,$A109,СВЦЭМ!$B$33:$B$776,U$83)+'СЕТ СН'!$H$12+СВЦЭМ!$D$10+'СЕТ СН'!$H$6-'СЕТ СН'!$H$22</f>
        <v>1239.7735864900001</v>
      </c>
      <c r="V109" s="36">
        <f>SUMIFS(СВЦЭМ!$C$33:$C$776,СВЦЭМ!$A$33:$A$776,$A109,СВЦЭМ!$B$33:$B$776,V$83)+'СЕТ СН'!$H$12+СВЦЭМ!$D$10+'СЕТ СН'!$H$6-'СЕТ СН'!$H$22</f>
        <v>1225.9619810700001</v>
      </c>
      <c r="W109" s="36">
        <f>SUMIFS(СВЦЭМ!$C$33:$C$776,СВЦЭМ!$A$33:$A$776,$A109,СВЦЭМ!$B$33:$B$776,W$83)+'СЕТ СН'!$H$12+СВЦЭМ!$D$10+'СЕТ СН'!$H$6-'СЕТ СН'!$H$22</f>
        <v>1250.5780158699999</v>
      </c>
      <c r="X109" s="36">
        <f>SUMIFS(СВЦЭМ!$C$33:$C$776,СВЦЭМ!$A$33:$A$776,$A109,СВЦЭМ!$B$33:$B$776,X$83)+'СЕТ СН'!$H$12+СВЦЭМ!$D$10+'СЕТ СН'!$H$6-'СЕТ СН'!$H$22</f>
        <v>1258.6015745099999</v>
      </c>
      <c r="Y109" s="36">
        <f>SUMIFS(СВЦЭМ!$C$33:$C$776,СВЦЭМ!$A$33:$A$776,$A109,СВЦЭМ!$B$33:$B$776,Y$83)+'СЕТ СН'!$H$12+СВЦЭМ!$D$10+'СЕТ СН'!$H$6-'СЕТ СН'!$H$22</f>
        <v>1272.5188773699999</v>
      </c>
    </row>
    <row r="110" spans="1:25" ht="15.75" x14ac:dyDescent="0.2">
      <c r="A110" s="35">
        <f t="shared" si="2"/>
        <v>44162</v>
      </c>
      <c r="B110" s="36">
        <f>SUMIFS(СВЦЭМ!$C$33:$C$776,СВЦЭМ!$A$33:$A$776,$A110,СВЦЭМ!$B$33:$B$776,B$83)+'СЕТ СН'!$H$12+СВЦЭМ!$D$10+'СЕТ СН'!$H$6-'СЕТ СН'!$H$22</f>
        <v>1274.52376478</v>
      </c>
      <c r="C110" s="36">
        <f>SUMIFS(СВЦЭМ!$C$33:$C$776,СВЦЭМ!$A$33:$A$776,$A110,СВЦЭМ!$B$33:$B$776,C$83)+'СЕТ СН'!$H$12+СВЦЭМ!$D$10+'СЕТ СН'!$H$6-'СЕТ СН'!$H$22</f>
        <v>1356.7353260699999</v>
      </c>
      <c r="D110" s="36">
        <f>SUMIFS(СВЦЭМ!$C$33:$C$776,СВЦЭМ!$A$33:$A$776,$A110,СВЦЭМ!$B$33:$B$776,D$83)+'СЕТ СН'!$H$12+СВЦЭМ!$D$10+'СЕТ СН'!$H$6-'СЕТ СН'!$H$22</f>
        <v>1415.9563162300001</v>
      </c>
      <c r="E110" s="36">
        <f>SUMIFS(СВЦЭМ!$C$33:$C$776,СВЦЭМ!$A$33:$A$776,$A110,СВЦЭМ!$B$33:$B$776,E$83)+'СЕТ СН'!$H$12+СВЦЭМ!$D$10+'СЕТ СН'!$H$6-'СЕТ СН'!$H$22</f>
        <v>1427.3207236399999</v>
      </c>
      <c r="F110" s="36">
        <f>SUMIFS(СВЦЭМ!$C$33:$C$776,СВЦЭМ!$A$33:$A$776,$A110,СВЦЭМ!$B$33:$B$776,F$83)+'СЕТ СН'!$H$12+СВЦЭМ!$D$10+'СЕТ СН'!$H$6-'СЕТ СН'!$H$22</f>
        <v>1430.07941858</v>
      </c>
      <c r="G110" s="36">
        <f>SUMIFS(СВЦЭМ!$C$33:$C$776,СВЦЭМ!$A$33:$A$776,$A110,СВЦЭМ!$B$33:$B$776,G$83)+'СЕТ СН'!$H$12+СВЦЭМ!$D$10+'СЕТ СН'!$H$6-'СЕТ СН'!$H$22</f>
        <v>1418.1029899800001</v>
      </c>
      <c r="H110" s="36">
        <f>SUMIFS(СВЦЭМ!$C$33:$C$776,СВЦЭМ!$A$33:$A$776,$A110,СВЦЭМ!$B$33:$B$776,H$83)+'СЕТ СН'!$H$12+СВЦЭМ!$D$10+'СЕТ СН'!$H$6-'СЕТ СН'!$H$22</f>
        <v>1372.88542633</v>
      </c>
      <c r="I110" s="36">
        <f>SUMIFS(СВЦЭМ!$C$33:$C$776,СВЦЭМ!$A$33:$A$776,$A110,СВЦЭМ!$B$33:$B$776,I$83)+'СЕТ СН'!$H$12+СВЦЭМ!$D$10+'СЕТ СН'!$H$6-'СЕТ СН'!$H$22</f>
        <v>1336.9512866699999</v>
      </c>
      <c r="J110" s="36">
        <f>SUMIFS(СВЦЭМ!$C$33:$C$776,СВЦЭМ!$A$33:$A$776,$A110,СВЦЭМ!$B$33:$B$776,J$83)+'СЕТ СН'!$H$12+СВЦЭМ!$D$10+'СЕТ СН'!$H$6-'СЕТ СН'!$H$22</f>
        <v>1330.0194277199998</v>
      </c>
      <c r="K110" s="36">
        <f>SUMIFS(СВЦЭМ!$C$33:$C$776,СВЦЭМ!$A$33:$A$776,$A110,СВЦЭМ!$B$33:$B$776,K$83)+'СЕТ СН'!$H$12+СВЦЭМ!$D$10+'СЕТ СН'!$H$6-'СЕТ СН'!$H$22</f>
        <v>1332.79625885</v>
      </c>
      <c r="L110" s="36">
        <f>SUMIFS(СВЦЭМ!$C$33:$C$776,СВЦЭМ!$A$33:$A$776,$A110,СВЦЭМ!$B$33:$B$776,L$83)+'СЕТ СН'!$H$12+СВЦЭМ!$D$10+'СЕТ СН'!$H$6-'СЕТ СН'!$H$22</f>
        <v>1303.7854283699999</v>
      </c>
      <c r="M110" s="36">
        <f>SUMIFS(СВЦЭМ!$C$33:$C$776,СВЦЭМ!$A$33:$A$776,$A110,СВЦЭМ!$B$33:$B$776,M$83)+'СЕТ СН'!$H$12+СВЦЭМ!$D$10+'СЕТ СН'!$H$6-'СЕТ СН'!$H$22</f>
        <v>1251.9443003299998</v>
      </c>
      <c r="N110" s="36">
        <f>SUMIFS(СВЦЭМ!$C$33:$C$776,СВЦЭМ!$A$33:$A$776,$A110,СВЦЭМ!$B$33:$B$776,N$83)+'СЕТ СН'!$H$12+СВЦЭМ!$D$10+'СЕТ СН'!$H$6-'СЕТ СН'!$H$22</f>
        <v>1237.0505457700001</v>
      </c>
      <c r="O110" s="36">
        <f>SUMIFS(СВЦЭМ!$C$33:$C$776,СВЦЭМ!$A$33:$A$776,$A110,СВЦЭМ!$B$33:$B$776,O$83)+'СЕТ СН'!$H$12+СВЦЭМ!$D$10+'СЕТ СН'!$H$6-'СЕТ СН'!$H$22</f>
        <v>1238.68042468</v>
      </c>
      <c r="P110" s="36">
        <f>SUMIFS(СВЦЭМ!$C$33:$C$776,СВЦЭМ!$A$33:$A$776,$A110,СВЦЭМ!$B$33:$B$776,P$83)+'СЕТ СН'!$H$12+СВЦЭМ!$D$10+'СЕТ СН'!$H$6-'СЕТ СН'!$H$22</f>
        <v>1253.48691061</v>
      </c>
      <c r="Q110" s="36">
        <f>SUMIFS(СВЦЭМ!$C$33:$C$776,СВЦЭМ!$A$33:$A$776,$A110,СВЦЭМ!$B$33:$B$776,Q$83)+'СЕТ СН'!$H$12+СВЦЭМ!$D$10+'СЕТ СН'!$H$6-'СЕТ СН'!$H$22</f>
        <v>1261.9506332699998</v>
      </c>
      <c r="R110" s="36">
        <f>SUMIFS(СВЦЭМ!$C$33:$C$776,СВЦЭМ!$A$33:$A$776,$A110,СВЦЭМ!$B$33:$B$776,R$83)+'СЕТ СН'!$H$12+СВЦЭМ!$D$10+'СЕТ СН'!$H$6-'СЕТ СН'!$H$22</f>
        <v>1258.0194818800001</v>
      </c>
      <c r="S110" s="36">
        <f>SUMIFS(СВЦЭМ!$C$33:$C$776,СВЦЭМ!$A$33:$A$776,$A110,СВЦЭМ!$B$33:$B$776,S$83)+'СЕТ СН'!$H$12+СВЦЭМ!$D$10+'СЕТ СН'!$H$6-'СЕТ СН'!$H$22</f>
        <v>1236.63290936</v>
      </c>
      <c r="T110" s="36">
        <f>SUMIFS(СВЦЭМ!$C$33:$C$776,СВЦЭМ!$A$33:$A$776,$A110,СВЦЭМ!$B$33:$B$776,T$83)+'СЕТ СН'!$H$12+СВЦЭМ!$D$10+'СЕТ СН'!$H$6-'СЕТ СН'!$H$22</f>
        <v>1217.46383455</v>
      </c>
      <c r="U110" s="36">
        <f>SUMIFS(СВЦЭМ!$C$33:$C$776,СВЦЭМ!$A$33:$A$776,$A110,СВЦЭМ!$B$33:$B$776,U$83)+'СЕТ СН'!$H$12+СВЦЭМ!$D$10+'СЕТ СН'!$H$6-'СЕТ СН'!$H$22</f>
        <v>1217.44020845</v>
      </c>
      <c r="V110" s="36">
        <f>SUMIFS(СВЦЭМ!$C$33:$C$776,СВЦЭМ!$A$33:$A$776,$A110,СВЦЭМ!$B$33:$B$776,V$83)+'СЕТ СН'!$H$12+СВЦЭМ!$D$10+'СЕТ СН'!$H$6-'СЕТ СН'!$H$22</f>
        <v>1216.2713535799999</v>
      </c>
      <c r="W110" s="36">
        <f>SUMIFS(СВЦЭМ!$C$33:$C$776,СВЦЭМ!$A$33:$A$776,$A110,СВЦЭМ!$B$33:$B$776,W$83)+'СЕТ СН'!$H$12+СВЦЭМ!$D$10+'СЕТ СН'!$H$6-'СЕТ СН'!$H$22</f>
        <v>1230.4563675099998</v>
      </c>
      <c r="X110" s="36">
        <f>SUMIFS(СВЦЭМ!$C$33:$C$776,СВЦЭМ!$A$33:$A$776,$A110,СВЦЭМ!$B$33:$B$776,X$83)+'СЕТ СН'!$H$12+СВЦЭМ!$D$10+'СЕТ СН'!$H$6-'СЕТ СН'!$H$22</f>
        <v>1242.6380279599998</v>
      </c>
      <c r="Y110" s="36">
        <f>SUMIFS(СВЦЭМ!$C$33:$C$776,СВЦЭМ!$A$33:$A$776,$A110,СВЦЭМ!$B$33:$B$776,Y$83)+'СЕТ СН'!$H$12+СВЦЭМ!$D$10+'СЕТ СН'!$H$6-'СЕТ СН'!$H$22</f>
        <v>1263.86171064</v>
      </c>
    </row>
    <row r="111" spans="1:25" ht="15.75" x14ac:dyDescent="0.2">
      <c r="A111" s="35">
        <f t="shared" si="2"/>
        <v>44163</v>
      </c>
      <c r="B111" s="36">
        <f>SUMIFS(СВЦЭМ!$C$33:$C$776,СВЦЭМ!$A$33:$A$776,$A111,СВЦЭМ!$B$33:$B$776,B$83)+'СЕТ СН'!$H$12+СВЦЭМ!$D$10+'СЕТ СН'!$H$6-'СЕТ СН'!$H$22</f>
        <v>1287.6588448499999</v>
      </c>
      <c r="C111" s="36">
        <f>SUMIFS(СВЦЭМ!$C$33:$C$776,СВЦЭМ!$A$33:$A$776,$A111,СВЦЭМ!$B$33:$B$776,C$83)+'СЕТ СН'!$H$12+СВЦЭМ!$D$10+'СЕТ СН'!$H$6-'СЕТ СН'!$H$22</f>
        <v>1355.65523386</v>
      </c>
      <c r="D111" s="36">
        <f>SUMIFS(СВЦЭМ!$C$33:$C$776,СВЦЭМ!$A$33:$A$776,$A111,СВЦЭМ!$B$33:$B$776,D$83)+'СЕТ СН'!$H$12+СВЦЭМ!$D$10+'СЕТ СН'!$H$6-'СЕТ СН'!$H$22</f>
        <v>1402.2131858299999</v>
      </c>
      <c r="E111" s="36">
        <f>SUMIFS(СВЦЭМ!$C$33:$C$776,СВЦЭМ!$A$33:$A$776,$A111,СВЦЭМ!$B$33:$B$776,E$83)+'СЕТ СН'!$H$12+СВЦЭМ!$D$10+'СЕТ СН'!$H$6-'СЕТ СН'!$H$22</f>
        <v>1408.3468572100001</v>
      </c>
      <c r="F111" s="36">
        <f>SUMIFS(СВЦЭМ!$C$33:$C$776,СВЦЭМ!$A$33:$A$776,$A111,СВЦЭМ!$B$33:$B$776,F$83)+'СЕТ СН'!$H$12+СВЦЭМ!$D$10+'СЕТ СН'!$H$6-'СЕТ СН'!$H$22</f>
        <v>1408.12941725</v>
      </c>
      <c r="G111" s="36">
        <f>SUMIFS(СВЦЭМ!$C$33:$C$776,СВЦЭМ!$A$33:$A$776,$A111,СВЦЭМ!$B$33:$B$776,G$83)+'СЕТ СН'!$H$12+СВЦЭМ!$D$10+'СЕТ СН'!$H$6-'СЕТ СН'!$H$22</f>
        <v>1403.5648928000001</v>
      </c>
      <c r="H111" s="36">
        <f>SUMIFS(СВЦЭМ!$C$33:$C$776,СВЦЭМ!$A$33:$A$776,$A111,СВЦЭМ!$B$33:$B$776,H$83)+'СЕТ СН'!$H$12+СВЦЭМ!$D$10+'СЕТ СН'!$H$6-'СЕТ СН'!$H$22</f>
        <v>1388.4012108899999</v>
      </c>
      <c r="I111" s="36">
        <f>SUMIFS(СВЦЭМ!$C$33:$C$776,СВЦЭМ!$A$33:$A$776,$A111,СВЦЭМ!$B$33:$B$776,I$83)+'СЕТ СН'!$H$12+СВЦЭМ!$D$10+'СЕТ СН'!$H$6-'СЕТ СН'!$H$22</f>
        <v>1371.49354406</v>
      </c>
      <c r="J111" s="36">
        <f>SUMIFS(СВЦЭМ!$C$33:$C$776,СВЦЭМ!$A$33:$A$776,$A111,СВЦЭМ!$B$33:$B$776,J$83)+'СЕТ СН'!$H$12+СВЦЭМ!$D$10+'СЕТ СН'!$H$6-'СЕТ СН'!$H$22</f>
        <v>1349.66017371</v>
      </c>
      <c r="K111" s="36">
        <f>SUMIFS(СВЦЭМ!$C$33:$C$776,СВЦЭМ!$A$33:$A$776,$A111,СВЦЭМ!$B$33:$B$776,K$83)+'СЕТ СН'!$H$12+СВЦЭМ!$D$10+'СЕТ СН'!$H$6-'СЕТ СН'!$H$22</f>
        <v>1333.1555539000001</v>
      </c>
      <c r="L111" s="36">
        <f>SUMIFS(СВЦЭМ!$C$33:$C$776,СВЦЭМ!$A$33:$A$776,$A111,СВЦЭМ!$B$33:$B$776,L$83)+'СЕТ СН'!$H$12+СВЦЭМ!$D$10+'СЕТ СН'!$H$6-'СЕТ СН'!$H$22</f>
        <v>1293.9139302399999</v>
      </c>
      <c r="M111" s="36">
        <f>SUMIFS(СВЦЭМ!$C$33:$C$776,СВЦЭМ!$A$33:$A$776,$A111,СВЦЭМ!$B$33:$B$776,M$83)+'СЕТ СН'!$H$12+СВЦЭМ!$D$10+'СЕТ СН'!$H$6-'СЕТ СН'!$H$22</f>
        <v>1246.9849130399998</v>
      </c>
      <c r="N111" s="36">
        <f>SUMIFS(СВЦЭМ!$C$33:$C$776,СВЦЭМ!$A$33:$A$776,$A111,СВЦЭМ!$B$33:$B$776,N$83)+'СЕТ СН'!$H$12+СВЦЭМ!$D$10+'СЕТ СН'!$H$6-'СЕТ СН'!$H$22</f>
        <v>1241.4344731000001</v>
      </c>
      <c r="O111" s="36">
        <f>SUMIFS(СВЦЭМ!$C$33:$C$776,СВЦЭМ!$A$33:$A$776,$A111,СВЦЭМ!$B$33:$B$776,O$83)+'СЕТ СН'!$H$12+СВЦЭМ!$D$10+'СЕТ СН'!$H$6-'СЕТ СН'!$H$22</f>
        <v>1253.27202941</v>
      </c>
      <c r="P111" s="36">
        <f>SUMIFS(СВЦЭМ!$C$33:$C$776,СВЦЭМ!$A$33:$A$776,$A111,СВЦЭМ!$B$33:$B$776,P$83)+'СЕТ СН'!$H$12+СВЦЭМ!$D$10+'СЕТ СН'!$H$6-'СЕТ СН'!$H$22</f>
        <v>1263.53658075</v>
      </c>
      <c r="Q111" s="36">
        <f>SUMIFS(СВЦЭМ!$C$33:$C$776,СВЦЭМ!$A$33:$A$776,$A111,СВЦЭМ!$B$33:$B$776,Q$83)+'СЕТ СН'!$H$12+СВЦЭМ!$D$10+'СЕТ СН'!$H$6-'СЕТ СН'!$H$22</f>
        <v>1255.0188035699998</v>
      </c>
      <c r="R111" s="36">
        <f>SUMIFS(СВЦЭМ!$C$33:$C$776,СВЦЭМ!$A$33:$A$776,$A111,СВЦЭМ!$B$33:$B$776,R$83)+'СЕТ СН'!$H$12+СВЦЭМ!$D$10+'СЕТ СН'!$H$6-'СЕТ СН'!$H$22</f>
        <v>1247.55555691</v>
      </c>
      <c r="S111" s="36">
        <f>SUMIFS(СВЦЭМ!$C$33:$C$776,СВЦЭМ!$A$33:$A$776,$A111,СВЦЭМ!$B$33:$B$776,S$83)+'СЕТ СН'!$H$12+СВЦЭМ!$D$10+'СЕТ СН'!$H$6-'СЕТ СН'!$H$22</f>
        <v>1228.41171523</v>
      </c>
      <c r="T111" s="36">
        <f>SUMIFS(СВЦЭМ!$C$33:$C$776,СВЦЭМ!$A$33:$A$776,$A111,СВЦЭМ!$B$33:$B$776,T$83)+'СЕТ СН'!$H$12+СВЦЭМ!$D$10+'СЕТ СН'!$H$6-'СЕТ СН'!$H$22</f>
        <v>1221.4739832299999</v>
      </c>
      <c r="U111" s="36">
        <f>SUMIFS(СВЦЭМ!$C$33:$C$776,СВЦЭМ!$A$33:$A$776,$A111,СВЦЭМ!$B$33:$B$776,U$83)+'СЕТ СН'!$H$12+СВЦЭМ!$D$10+'СЕТ СН'!$H$6-'СЕТ СН'!$H$22</f>
        <v>1213.38846902</v>
      </c>
      <c r="V111" s="36">
        <f>SUMIFS(СВЦЭМ!$C$33:$C$776,СВЦЭМ!$A$33:$A$776,$A111,СВЦЭМ!$B$33:$B$776,V$83)+'СЕТ СН'!$H$12+СВЦЭМ!$D$10+'СЕТ СН'!$H$6-'СЕТ СН'!$H$22</f>
        <v>1211.11836124</v>
      </c>
      <c r="W111" s="36">
        <f>SUMIFS(СВЦЭМ!$C$33:$C$776,СВЦЭМ!$A$33:$A$776,$A111,СВЦЭМ!$B$33:$B$776,W$83)+'СЕТ СН'!$H$12+СВЦЭМ!$D$10+'СЕТ СН'!$H$6-'СЕТ СН'!$H$22</f>
        <v>1229.9315591099999</v>
      </c>
      <c r="X111" s="36">
        <f>SUMIFS(СВЦЭМ!$C$33:$C$776,СВЦЭМ!$A$33:$A$776,$A111,СВЦЭМ!$B$33:$B$776,X$83)+'СЕТ СН'!$H$12+СВЦЭМ!$D$10+'СЕТ СН'!$H$6-'СЕТ СН'!$H$22</f>
        <v>1249.8892757799999</v>
      </c>
      <c r="Y111" s="36">
        <f>SUMIFS(СВЦЭМ!$C$33:$C$776,СВЦЭМ!$A$33:$A$776,$A111,СВЦЭМ!$B$33:$B$776,Y$83)+'СЕТ СН'!$H$12+СВЦЭМ!$D$10+'СЕТ СН'!$H$6-'СЕТ СН'!$H$22</f>
        <v>1272.5523314899999</v>
      </c>
    </row>
    <row r="112" spans="1:25" ht="15.75" x14ac:dyDescent="0.2">
      <c r="A112" s="35">
        <f t="shared" si="2"/>
        <v>44164</v>
      </c>
      <c r="B112" s="36">
        <f>SUMIFS(СВЦЭМ!$C$33:$C$776,СВЦЭМ!$A$33:$A$776,$A112,СВЦЭМ!$B$33:$B$776,B$83)+'СЕТ СН'!$H$12+СВЦЭМ!$D$10+'СЕТ СН'!$H$6-'СЕТ СН'!$H$22</f>
        <v>1282.4681836</v>
      </c>
      <c r="C112" s="36">
        <f>SUMIFS(СВЦЭМ!$C$33:$C$776,СВЦЭМ!$A$33:$A$776,$A112,СВЦЭМ!$B$33:$B$776,C$83)+'СЕТ СН'!$H$12+СВЦЭМ!$D$10+'СЕТ СН'!$H$6-'СЕТ СН'!$H$22</f>
        <v>1361.4758191400001</v>
      </c>
      <c r="D112" s="36">
        <f>SUMIFS(СВЦЭМ!$C$33:$C$776,СВЦЭМ!$A$33:$A$776,$A112,СВЦЭМ!$B$33:$B$776,D$83)+'СЕТ СН'!$H$12+СВЦЭМ!$D$10+'СЕТ СН'!$H$6-'СЕТ СН'!$H$22</f>
        <v>1414.1779362299999</v>
      </c>
      <c r="E112" s="36">
        <f>SUMIFS(СВЦЭМ!$C$33:$C$776,СВЦЭМ!$A$33:$A$776,$A112,СВЦЭМ!$B$33:$B$776,E$83)+'СЕТ СН'!$H$12+СВЦЭМ!$D$10+'СЕТ СН'!$H$6-'СЕТ СН'!$H$22</f>
        <v>1424.4558009499999</v>
      </c>
      <c r="F112" s="36">
        <f>SUMIFS(СВЦЭМ!$C$33:$C$776,СВЦЭМ!$A$33:$A$776,$A112,СВЦЭМ!$B$33:$B$776,F$83)+'СЕТ СН'!$H$12+СВЦЭМ!$D$10+'СЕТ СН'!$H$6-'СЕТ СН'!$H$22</f>
        <v>1422.81414737</v>
      </c>
      <c r="G112" s="36">
        <f>SUMIFS(СВЦЭМ!$C$33:$C$776,СВЦЭМ!$A$33:$A$776,$A112,СВЦЭМ!$B$33:$B$776,G$83)+'СЕТ СН'!$H$12+СВЦЭМ!$D$10+'СЕТ СН'!$H$6-'СЕТ СН'!$H$22</f>
        <v>1419.88718997</v>
      </c>
      <c r="H112" s="36">
        <f>SUMIFS(СВЦЭМ!$C$33:$C$776,СВЦЭМ!$A$33:$A$776,$A112,СВЦЭМ!$B$33:$B$776,H$83)+'СЕТ СН'!$H$12+СВЦЭМ!$D$10+'СЕТ СН'!$H$6-'СЕТ СН'!$H$22</f>
        <v>1404.5275298299998</v>
      </c>
      <c r="I112" s="36">
        <f>SUMIFS(СВЦЭМ!$C$33:$C$776,СВЦЭМ!$A$33:$A$776,$A112,СВЦЭМ!$B$33:$B$776,I$83)+'СЕТ СН'!$H$12+СВЦЭМ!$D$10+'СЕТ СН'!$H$6-'СЕТ СН'!$H$22</f>
        <v>1379.2515022</v>
      </c>
      <c r="J112" s="36">
        <f>SUMIFS(СВЦЭМ!$C$33:$C$776,СВЦЭМ!$A$33:$A$776,$A112,СВЦЭМ!$B$33:$B$776,J$83)+'СЕТ СН'!$H$12+СВЦЭМ!$D$10+'СЕТ СН'!$H$6-'СЕТ СН'!$H$22</f>
        <v>1341.4665271199999</v>
      </c>
      <c r="K112" s="36">
        <f>SUMIFS(СВЦЭМ!$C$33:$C$776,СВЦЭМ!$A$33:$A$776,$A112,СВЦЭМ!$B$33:$B$776,K$83)+'СЕТ СН'!$H$12+СВЦЭМ!$D$10+'СЕТ СН'!$H$6-'СЕТ СН'!$H$22</f>
        <v>1324.94398342</v>
      </c>
      <c r="L112" s="36">
        <f>SUMIFS(СВЦЭМ!$C$33:$C$776,СВЦЭМ!$A$33:$A$776,$A112,СВЦЭМ!$B$33:$B$776,L$83)+'СЕТ СН'!$H$12+СВЦЭМ!$D$10+'СЕТ СН'!$H$6-'СЕТ СН'!$H$22</f>
        <v>1283.5064791</v>
      </c>
      <c r="M112" s="36">
        <f>SUMIFS(СВЦЭМ!$C$33:$C$776,СВЦЭМ!$A$33:$A$776,$A112,СВЦЭМ!$B$33:$B$776,M$83)+'СЕТ СН'!$H$12+СВЦЭМ!$D$10+'СЕТ СН'!$H$6-'СЕТ СН'!$H$22</f>
        <v>1239.09673148</v>
      </c>
      <c r="N112" s="36">
        <f>SUMIFS(СВЦЭМ!$C$33:$C$776,СВЦЭМ!$A$33:$A$776,$A112,СВЦЭМ!$B$33:$B$776,N$83)+'СЕТ СН'!$H$12+СВЦЭМ!$D$10+'СЕТ СН'!$H$6-'СЕТ СН'!$H$22</f>
        <v>1225.9283817</v>
      </c>
      <c r="O112" s="36">
        <f>SUMIFS(СВЦЭМ!$C$33:$C$776,СВЦЭМ!$A$33:$A$776,$A112,СВЦЭМ!$B$33:$B$776,O$83)+'СЕТ СН'!$H$12+СВЦЭМ!$D$10+'СЕТ СН'!$H$6-'СЕТ СН'!$H$22</f>
        <v>1241.92609922</v>
      </c>
      <c r="P112" s="36">
        <f>SUMIFS(СВЦЭМ!$C$33:$C$776,СВЦЭМ!$A$33:$A$776,$A112,СВЦЭМ!$B$33:$B$776,P$83)+'СЕТ СН'!$H$12+СВЦЭМ!$D$10+'СЕТ СН'!$H$6-'СЕТ СН'!$H$22</f>
        <v>1254.75599799</v>
      </c>
      <c r="Q112" s="36">
        <f>SUMIFS(СВЦЭМ!$C$33:$C$776,СВЦЭМ!$A$33:$A$776,$A112,СВЦЭМ!$B$33:$B$776,Q$83)+'СЕТ СН'!$H$12+СВЦЭМ!$D$10+'СЕТ СН'!$H$6-'СЕТ СН'!$H$22</f>
        <v>1254.1669646299999</v>
      </c>
      <c r="R112" s="36">
        <f>SUMIFS(СВЦЭМ!$C$33:$C$776,СВЦЭМ!$A$33:$A$776,$A112,СВЦЭМ!$B$33:$B$776,R$83)+'СЕТ СН'!$H$12+СВЦЭМ!$D$10+'СЕТ СН'!$H$6-'СЕТ СН'!$H$22</f>
        <v>1250.8075096499999</v>
      </c>
      <c r="S112" s="36">
        <f>SUMIFS(СВЦЭМ!$C$33:$C$776,СВЦЭМ!$A$33:$A$776,$A112,СВЦЭМ!$B$33:$B$776,S$83)+'СЕТ СН'!$H$12+СВЦЭМ!$D$10+'СЕТ СН'!$H$6-'СЕТ СН'!$H$22</f>
        <v>1231.6429751999999</v>
      </c>
      <c r="T112" s="36">
        <f>SUMIFS(СВЦЭМ!$C$33:$C$776,СВЦЭМ!$A$33:$A$776,$A112,СВЦЭМ!$B$33:$B$776,T$83)+'СЕТ СН'!$H$12+СВЦЭМ!$D$10+'СЕТ СН'!$H$6-'СЕТ СН'!$H$22</f>
        <v>1208.5321637299999</v>
      </c>
      <c r="U112" s="36">
        <f>SUMIFS(СВЦЭМ!$C$33:$C$776,СВЦЭМ!$A$33:$A$776,$A112,СВЦЭМ!$B$33:$B$776,U$83)+'СЕТ СН'!$H$12+СВЦЭМ!$D$10+'СЕТ СН'!$H$6-'СЕТ СН'!$H$22</f>
        <v>1206.92229815</v>
      </c>
      <c r="V112" s="36">
        <f>SUMIFS(СВЦЭМ!$C$33:$C$776,СВЦЭМ!$A$33:$A$776,$A112,СВЦЭМ!$B$33:$B$776,V$83)+'СЕТ СН'!$H$12+СВЦЭМ!$D$10+'СЕТ СН'!$H$6-'СЕТ СН'!$H$22</f>
        <v>1214.6280200799999</v>
      </c>
      <c r="W112" s="36">
        <f>SUMIFS(СВЦЭМ!$C$33:$C$776,СВЦЭМ!$A$33:$A$776,$A112,СВЦЭМ!$B$33:$B$776,W$83)+'СЕТ СН'!$H$12+СВЦЭМ!$D$10+'СЕТ СН'!$H$6-'СЕТ СН'!$H$22</f>
        <v>1224.1351825500001</v>
      </c>
      <c r="X112" s="36">
        <f>SUMIFS(СВЦЭМ!$C$33:$C$776,СВЦЭМ!$A$33:$A$776,$A112,СВЦЭМ!$B$33:$B$776,X$83)+'СЕТ СН'!$H$12+СВЦЭМ!$D$10+'СЕТ СН'!$H$6-'СЕТ СН'!$H$22</f>
        <v>1246.6036213100001</v>
      </c>
      <c r="Y112" s="36">
        <f>SUMIFS(СВЦЭМ!$C$33:$C$776,СВЦЭМ!$A$33:$A$776,$A112,СВЦЭМ!$B$33:$B$776,Y$83)+'СЕТ СН'!$H$12+СВЦЭМ!$D$10+'СЕТ СН'!$H$6-'СЕТ СН'!$H$22</f>
        <v>1264.07423629</v>
      </c>
    </row>
    <row r="113" spans="1:27" ht="15.75" x14ac:dyDescent="0.2">
      <c r="A113" s="35">
        <f t="shared" si="2"/>
        <v>44165</v>
      </c>
      <c r="B113" s="36">
        <f>SUMIFS(СВЦЭМ!$C$33:$C$776,СВЦЭМ!$A$33:$A$776,$A113,СВЦЭМ!$B$33:$B$776,B$83)+'СЕТ СН'!$H$12+СВЦЭМ!$D$10+'СЕТ СН'!$H$6-'СЕТ СН'!$H$22</f>
        <v>1326.6248599</v>
      </c>
      <c r="C113" s="36">
        <f>SUMIFS(СВЦЭМ!$C$33:$C$776,СВЦЭМ!$A$33:$A$776,$A113,СВЦЭМ!$B$33:$B$776,C$83)+'СЕТ СН'!$H$12+СВЦЭМ!$D$10+'СЕТ СН'!$H$6-'СЕТ СН'!$H$22</f>
        <v>1396.8100322999999</v>
      </c>
      <c r="D113" s="36">
        <f>SUMIFS(СВЦЭМ!$C$33:$C$776,СВЦЭМ!$A$33:$A$776,$A113,СВЦЭМ!$B$33:$B$776,D$83)+'СЕТ СН'!$H$12+СВЦЭМ!$D$10+'СЕТ СН'!$H$6-'СЕТ СН'!$H$22</f>
        <v>1446.57032424</v>
      </c>
      <c r="E113" s="36">
        <f>SUMIFS(СВЦЭМ!$C$33:$C$776,СВЦЭМ!$A$33:$A$776,$A113,СВЦЭМ!$B$33:$B$776,E$83)+'СЕТ СН'!$H$12+СВЦЭМ!$D$10+'СЕТ СН'!$H$6-'СЕТ СН'!$H$22</f>
        <v>1454.2701427399998</v>
      </c>
      <c r="F113" s="36">
        <f>SUMIFS(СВЦЭМ!$C$33:$C$776,СВЦЭМ!$A$33:$A$776,$A113,СВЦЭМ!$B$33:$B$776,F$83)+'СЕТ СН'!$H$12+СВЦЭМ!$D$10+'СЕТ СН'!$H$6-'СЕТ СН'!$H$22</f>
        <v>1450.0231935399997</v>
      </c>
      <c r="G113" s="36">
        <f>SUMIFS(СВЦЭМ!$C$33:$C$776,СВЦЭМ!$A$33:$A$776,$A113,СВЦЭМ!$B$33:$B$776,G$83)+'СЕТ СН'!$H$12+СВЦЭМ!$D$10+'СЕТ СН'!$H$6-'СЕТ СН'!$H$22</f>
        <v>1434.1159459599999</v>
      </c>
      <c r="H113" s="36">
        <f>SUMIFS(СВЦЭМ!$C$33:$C$776,СВЦЭМ!$A$33:$A$776,$A113,СВЦЭМ!$B$33:$B$776,H$83)+'СЕТ СН'!$H$12+СВЦЭМ!$D$10+'СЕТ СН'!$H$6-'СЕТ СН'!$H$22</f>
        <v>1420.1063160899998</v>
      </c>
      <c r="I113" s="36">
        <f>SUMIFS(СВЦЭМ!$C$33:$C$776,СВЦЭМ!$A$33:$A$776,$A113,СВЦЭМ!$B$33:$B$776,I$83)+'СЕТ СН'!$H$12+СВЦЭМ!$D$10+'СЕТ СН'!$H$6-'СЕТ СН'!$H$22</f>
        <v>1392.3128369900001</v>
      </c>
      <c r="J113" s="36">
        <f>SUMIFS(СВЦЭМ!$C$33:$C$776,СВЦЭМ!$A$33:$A$776,$A113,СВЦЭМ!$B$33:$B$776,J$83)+'СЕТ СН'!$H$12+СВЦЭМ!$D$10+'СЕТ СН'!$H$6-'СЕТ СН'!$H$22</f>
        <v>1365.7323664199998</v>
      </c>
      <c r="K113" s="36">
        <f>SUMIFS(СВЦЭМ!$C$33:$C$776,СВЦЭМ!$A$33:$A$776,$A113,СВЦЭМ!$B$33:$B$776,K$83)+'СЕТ СН'!$H$12+СВЦЭМ!$D$10+'СЕТ СН'!$H$6-'СЕТ СН'!$H$22</f>
        <v>1358.0583115499999</v>
      </c>
      <c r="L113" s="36">
        <f>SUMIFS(СВЦЭМ!$C$33:$C$776,СВЦЭМ!$A$33:$A$776,$A113,СВЦЭМ!$B$33:$B$776,L$83)+'СЕТ СН'!$H$12+СВЦЭМ!$D$10+'СЕТ СН'!$H$6-'СЕТ СН'!$H$22</f>
        <v>1327.7850450400001</v>
      </c>
      <c r="M113" s="36">
        <f>SUMIFS(СВЦЭМ!$C$33:$C$776,СВЦЭМ!$A$33:$A$776,$A113,СВЦЭМ!$B$33:$B$776,M$83)+'СЕТ СН'!$H$12+СВЦЭМ!$D$10+'СЕТ СН'!$H$6-'СЕТ СН'!$H$22</f>
        <v>1284.80781802</v>
      </c>
      <c r="N113" s="36">
        <f>SUMIFS(СВЦЭМ!$C$33:$C$776,СВЦЭМ!$A$33:$A$776,$A113,СВЦЭМ!$B$33:$B$776,N$83)+'СЕТ СН'!$H$12+СВЦЭМ!$D$10+'СЕТ СН'!$H$6-'СЕТ СН'!$H$22</f>
        <v>1271.59608349</v>
      </c>
      <c r="O113" s="36">
        <f>SUMIFS(СВЦЭМ!$C$33:$C$776,СВЦЭМ!$A$33:$A$776,$A113,СВЦЭМ!$B$33:$B$776,O$83)+'СЕТ СН'!$H$12+СВЦЭМ!$D$10+'СЕТ СН'!$H$6-'СЕТ СН'!$H$22</f>
        <v>1276.5104465499999</v>
      </c>
      <c r="P113" s="36">
        <f>SUMIFS(СВЦЭМ!$C$33:$C$776,СВЦЭМ!$A$33:$A$776,$A113,СВЦЭМ!$B$33:$B$776,P$83)+'СЕТ СН'!$H$12+СВЦЭМ!$D$10+'СЕТ СН'!$H$6-'СЕТ СН'!$H$22</f>
        <v>1289.0446819399999</v>
      </c>
      <c r="Q113" s="36">
        <f>SUMIFS(СВЦЭМ!$C$33:$C$776,СВЦЭМ!$A$33:$A$776,$A113,СВЦЭМ!$B$33:$B$776,Q$83)+'СЕТ СН'!$H$12+СВЦЭМ!$D$10+'СЕТ СН'!$H$6-'СЕТ СН'!$H$22</f>
        <v>1282.5137240199999</v>
      </c>
      <c r="R113" s="36">
        <f>SUMIFS(СВЦЭМ!$C$33:$C$776,СВЦЭМ!$A$33:$A$776,$A113,СВЦЭМ!$B$33:$B$776,R$83)+'СЕТ СН'!$H$12+СВЦЭМ!$D$10+'СЕТ СН'!$H$6-'СЕТ СН'!$H$22</f>
        <v>1270.8550314700001</v>
      </c>
      <c r="S113" s="36">
        <f>SUMIFS(СВЦЭМ!$C$33:$C$776,СВЦЭМ!$A$33:$A$776,$A113,СВЦЭМ!$B$33:$B$776,S$83)+'СЕТ СН'!$H$12+СВЦЭМ!$D$10+'СЕТ СН'!$H$6-'СЕТ СН'!$H$22</f>
        <v>1261.9383914099999</v>
      </c>
      <c r="T113" s="36">
        <f>SUMIFS(СВЦЭМ!$C$33:$C$776,СВЦЭМ!$A$33:$A$776,$A113,СВЦЭМ!$B$33:$B$776,T$83)+'СЕТ СН'!$H$12+СВЦЭМ!$D$10+'СЕТ СН'!$H$6-'СЕТ СН'!$H$22</f>
        <v>1249.6505307399998</v>
      </c>
      <c r="U113" s="36">
        <f>SUMIFS(СВЦЭМ!$C$33:$C$776,СВЦЭМ!$A$33:$A$776,$A113,СВЦЭМ!$B$33:$B$776,U$83)+'СЕТ СН'!$H$12+СВЦЭМ!$D$10+'СЕТ СН'!$H$6-'СЕТ СН'!$H$22</f>
        <v>1248.6068797200001</v>
      </c>
      <c r="V113" s="36">
        <f>SUMIFS(СВЦЭМ!$C$33:$C$776,СВЦЭМ!$A$33:$A$776,$A113,СВЦЭМ!$B$33:$B$776,V$83)+'СЕТ СН'!$H$12+СВЦЭМ!$D$10+'СЕТ СН'!$H$6-'СЕТ СН'!$H$22</f>
        <v>1258.4800686499998</v>
      </c>
      <c r="W113" s="36">
        <f>SUMIFS(СВЦЭМ!$C$33:$C$776,СВЦЭМ!$A$33:$A$776,$A113,СВЦЭМ!$B$33:$B$776,W$83)+'СЕТ СН'!$H$12+СВЦЭМ!$D$10+'СЕТ СН'!$H$6-'СЕТ СН'!$H$22</f>
        <v>1270.9475251599999</v>
      </c>
      <c r="X113" s="36">
        <f>SUMIFS(СВЦЭМ!$C$33:$C$776,СВЦЭМ!$A$33:$A$776,$A113,СВЦЭМ!$B$33:$B$776,X$83)+'СЕТ СН'!$H$12+СВЦЭМ!$D$10+'СЕТ СН'!$H$6-'СЕТ СН'!$H$22</f>
        <v>1276.6801305399999</v>
      </c>
      <c r="Y113" s="36">
        <f>SUMIFS(СВЦЭМ!$C$33:$C$776,СВЦЭМ!$A$33:$A$776,$A113,СВЦЭМ!$B$33:$B$776,Y$83)+'СЕТ СН'!$H$12+СВЦЭМ!$D$10+'СЕТ СН'!$H$6-'СЕТ СН'!$H$22</f>
        <v>1296.7565672599999</v>
      </c>
      <c r="AA113" s="37"/>
    </row>
    <row r="114" spans="1:27" ht="15.75" hidden="1" x14ac:dyDescent="0.2">
      <c r="A114" s="35">
        <f t="shared" si="2"/>
        <v>44166</v>
      </c>
      <c r="B114" s="36">
        <f>SUMIFS(СВЦЭМ!$C$33:$C$776,СВЦЭМ!$A$33:$A$776,$A114,СВЦЭМ!$B$33:$B$776,B$83)+'СЕТ СН'!$H$12+СВЦЭМ!$D$10+'СЕТ СН'!$H$6-'СЕТ СН'!$H$22</f>
        <v>465.72131550999995</v>
      </c>
      <c r="C114" s="36">
        <f>SUMIFS(СВЦЭМ!$C$33:$C$776,СВЦЭМ!$A$33:$A$776,$A114,СВЦЭМ!$B$33:$B$776,C$83)+'СЕТ СН'!$H$12+СВЦЭМ!$D$10+'СЕТ СН'!$H$6-'СЕТ СН'!$H$22</f>
        <v>465.72131550999995</v>
      </c>
      <c r="D114" s="36">
        <f>SUMIFS(СВЦЭМ!$C$33:$C$776,СВЦЭМ!$A$33:$A$776,$A114,СВЦЭМ!$B$33:$B$776,D$83)+'СЕТ СН'!$H$12+СВЦЭМ!$D$10+'СЕТ СН'!$H$6-'СЕТ СН'!$H$22</f>
        <v>465.72131550999995</v>
      </c>
      <c r="E114" s="36">
        <f>SUMIFS(СВЦЭМ!$C$33:$C$776,СВЦЭМ!$A$33:$A$776,$A114,СВЦЭМ!$B$33:$B$776,E$83)+'СЕТ СН'!$H$12+СВЦЭМ!$D$10+'СЕТ СН'!$H$6-'СЕТ СН'!$H$22</f>
        <v>465.72131550999995</v>
      </c>
      <c r="F114" s="36">
        <f>SUMIFS(СВЦЭМ!$C$33:$C$776,СВЦЭМ!$A$33:$A$776,$A114,СВЦЭМ!$B$33:$B$776,F$83)+'СЕТ СН'!$H$12+СВЦЭМ!$D$10+'СЕТ СН'!$H$6-'СЕТ СН'!$H$22</f>
        <v>465.72131550999995</v>
      </c>
      <c r="G114" s="36">
        <f>SUMIFS(СВЦЭМ!$C$33:$C$776,СВЦЭМ!$A$33:$A$776,$A114,СВЦЭМ!$B$33:$B$776,G$83)+'СЕТ СН'!$H$12+СВЦЭМ!$D$10+'СЕТ СН'!$H$6-'СЕТ СН'!$H$22</f>
        <v>465.72131550999995</v>
      </c>
      <c r="H114" s="36">
        <f>SUMIFS(СВЦЭМ!$C$33:$C$776,СВЦЭМ!$A$33:$A$776,$A114,СВЦЭМ!$B$33:$B$776,H$83)+'СЕТ СН'!$H$12+СВЦЭМ!$D$10+'СЕТ СН'!$H$6-'СЕТ СН'!$H$22</f>
        <v>465.72131550999995</v>
      </c>
      <c r="I114" s="36">
        <f>SUMIFS(СВЦЭМ!$C$33:$C$776,СВЦЭМ!$A$33:$A$776,$A114,СВЦЭМ!$B$33:$B$776,I$83)+'СЕТ СН'!$H$12+СВЦЭМ!$D$10+'СЕТ СН'!$H$6-'СЕТ СН'!$H$22</f>
        <v>465.72131550999995</v>
      </c>
      <c r="J114" s="36">
        <f>SUMIFS(СВЦЭМ!$C$33:$C$776,СВЦЭМ!$A$33:$A$776,$A114,СВЦЭМ!$B$33:$B$776,J$83)+'СЕТ СН'!$H$12+СВЦЭМ!$D$10+'СЕТ СН'!$H$6-'СЕТ СН'!$H$22</f>
        <v>465.72131550999995</v>
      </c>
      <c r="K114" s="36">
        <f>SUMIFS(СВЦЭМ!$C$33:$C$776,СВЦЭМ!$A$33:$A$776,$A114,СВЦЭМ!$B$33:$B$776,K$83)+'СЕТ СН'!$H$12+СВЦЭМ!$D$10+'СЕТ СН'!$H$6-'СЕТ СН'!$H$22</f>
        <v>465.72131550999995</v>
      </c>
      <c r="L114" s="36">
        <f>SUMIFS(СВЦЭМ!$C$33:$C$776,СВЦЭМ!$A$33:$A$776,$A114,СВЦЭМ!$B$33:$B$776,L$83)+'СЕТ СН'!$H$12+СВЦЭМ!$D$10+'СЕТ СН'!$H$6-'СЕТ СН'!$H$22</f>
        <v>465.72131550999995</v>
      </c>
      <c r="M114" s="36">
        <f>SUMIFS(СВЦЭМ!$C$33:$C$776,СВЦЭМ!$A$33:$A$776,$A114,СВЦЭМ!$B$33:$B$776,M$83)+'СЕТ СН'!$H$12+СВЦЭМ!$D$10+'СЕТ СН'!$H$6-'СЕТ СН'!$H$22</f>
        <v>465.72131550999995</v>
      </c>
      <c r="N114" s="36">
        <f>SUMIFS(СВЦЭМ!$C$33:$C$776,СВЦЭМ!$A$33:$A$776,$A114,СВЦЭМ!$B$33:$B$776,N$83)+'СЕТ СН'!$H$12+СВЦЭМ!$D$10+'СЕТ СН'!$H$6-'СЕТ СН'!$H$22</f>
        <v>465.72131550999995</v>
      </c>
      <c r="O114" s="36">
        <f>SUMIFS(СВЦЭМ!$C$33:$C$776,СВЦЭМ!$A$33:$A$776,$A114,СВЦЭМ!$B$33:$B$776,O$83)+'СЕТ СН'!$H$12+СВЦЭМ!$D$10+'СЕТ СН'!$H$6-'СЕТ СН'!$H$22</f>
        <v>465.72131550999995</v>
      </c>
      <c r="P114" s="36">
        <f>SUMIFS(СВЦЭМ!$C$33:$C$776,СВЦЭМ!$A$33:$A$776,$A114,СВЦЭМ!$B$33:$B$776,P$83)+'СЕТ СН'!$H$12+СВЦЭМ!$D$10+'СЕТ СН'!$H$6-'СЕТ СН'!$H$22</f>
        <v>465.72131550999995</v>
      </c>
      <c r="Q114" s="36">
        <f>SUMIFS(СВЦЭМ!$C$33:$C$776,СВЦЭМ!$A$33:$A$776,$A114,СВЦЭМ!$B$33:$B$776,Q$83)+'СЕТ СН'!$H$12+СВЦЭМ!$D$10+'СЕТ СН'!$H$6-'СЕТ СН'!$H$22</f>
        <v>465.72131550999995</v>
      </c>
      <c r="R114" s="36">
        <f>SUMIFS(СВЦЭМ!$C$33:$C$776,СВЦЭМ!$A$33:$A$776,$A114,СВЦЭМ!$B$33:$B$776,R$83)+'СЕТ СН'!$H$12+СВЦЭМ!$D$10+'СЕТ СН'!$H$6-'СЕТ СН'!$H$22</f>
        <v>465.72131550999995</v>
      </c>
      <c r="S114" s="36">
        <f>SUMIFS(СВЦЭМ!$C$33:$C$776,СВЦЭМ!$A$33:$A$776,$A114,СВЦЭМ!$B$33:$B$776,S$83)+'СЕТ СН'!$H$12+СВЦЭМ!$D$10+'СЕТ СН'!$H$6-'СЕТ СН'!$H$22</f>
        <v>465.72131550999995</v>
      </c>
      <c r="T114" s="36">
        <f>SUMIFS(СВЦЭМ!$C$33:$C$776,СВЦЭМ!$A$33:$A$776,$A114,СВЦЭМ!$B$33:$B$776,T$83)+'СЕТ СН'!$H$12+СВЦЭМ!$D$10+'СЕТ СН'!$H$6-'СЕТ СН'!$H$22</f>
        <v>465.72131550999995</v>
      </c>
      <c r="U114" s="36">
        <f>SUMIFS(СВЦЭМ!$C$33:$C$776,СВЦЭМ!$A$33:$A$776,$A114,СВЦЭМ!$B$33:$B$776,U$83)+'СЕТ СН'!$H$12+СВЦЭМ!$D$10+'СЕТ СН'!$H$6-'СЕТ СН'!$H$22</f>
        <v>465.72131550999995</v>
      </c>
      <c r="V114" s="36">
        <f>SUMIFS(СВЦЭМ!$C$33:$C$776,СВЦЭМ!$A$33:$A$776,$A114,СВЦЭМ!$B$33:$B$776,V$83)+'СЕТ СН'!$H$12+СВЦЭМ!$D$10+'СЕТ СН'!$H$6-'СЕТ СН'!$H$22</f>
        <v>465.72131550999995</v>
      </c>
      <c r="W114" s="36">
        <f>SUMIFS(СВЦЭМ!$C$33:$C$776,СВЦЭМ!$A$33:$A$776,$A114,СВЦЭМ!$B$33:$B$776,W$83)+'СЕТ СН'!$H$12+СВЦЭМ!$D$10+'СЕТ СН'!$H$6-'СЕТ СН'!$H$22</f>
        <v>465.72131550999995</v>
      </c>
      <c r="X114" s="36">
        <f>SUMIFS(СВЦЭМ!$C$33:$C$776,СВЦЭМ!$A$33:$A$776,$A114,СВЦЭМ!$B$33:$B$776,X$83)+'СЕТ СН'!$H$12+СВЦЭМ!$D$10+'СЕТ СН'!$H$6-'СЕТ СН'!$H$22</f>
        <v>465.72131550999995</v>
      </c>
      <c r="Y114" s="36">
        <f>SUMIFS(СВЦЭМ!$C$33:$C$776,СВЦЭМ!$A$33:$A$776,$A114,СВЦЭМ!$B$33:$B$776,Y$83)+'СЕТ СН'!$H$12+СВЦЭМ!$D$10+'СЕТ СН'!$H$6-'СЕТ СН'!$H$22</f>
        <v>465.72131550999995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01.11.2020</v>
      </c>
      <c r="B120" s="36">
        <f>SUMIFS(СВЦЭМ!$C$33:$C$776,СВЦЭМ!$A$33:$A$776,$A120,СВЦЭМ!$B$33:$B$776,B$119)+'СЕТ СН'!$I$12+СВЦЭМ!$D$10+'СЕТ СН'!$I$6-'СЕТ СН'!$I$22</f>
        <v>1489.5358295699998</v>
      </c>
      <c r="C120" s="36">
        <f>SUMIFS(СВЦЭМ!$C$33:$C$776,СВЦЭМ!$A$33:$A$776,$A120,СВЦЭМ!$B$33:$B$776,C$119)+'СЕТ СН'!$I$12+СВЦЭМ!$D$10+'СЕТ СН'!$I$6-'СЕТ СН'!$I$22</f>
        <v>1564.7345183499999</v>
      </c>
      <c r="D120" s="36">
        <f>SUMIFS(СВЦЭМ!$C$33:$C$776,СВЦЭМ!$A$33:$A$776,$A120,СВЦЭМ!$B$33:$B$776,D$119)+'СЕТ СН'!$I$12+СВЦЭМ!$D$10+'СЕТ СН'!$I$6-'СЕТ СН'!$I$22</f>
        <v>1615.0047192499999</v>
      </c>
      <c r="E120" s="36">
        <f>SUMIFS(СВЦЭМ!$C$33:$C$776,СВЦЭМ!$A$33:$A$776,$A120,СВЦЭМ!$B$33:$B$776,E$119)+'СЕТ СН'!$I$12+СВЦЭМ!$D$10+'СЕТ СН'!$I$6-'СЕТ СН'!$I$22</f>
        <v>1622.6766144399999</v>
      </c>
      <c r="F120" s="36">
        <f>SUMIFS(СВЦЭМ!$C$33:$C$776,СВЦЭМ!$A$33:$A$776,$A120,СВЦЭМ!$B$33:$B$776,F$119)+'СЕТ СН'!$I$12+СВЦЭМ!$D$10+'СЕТ СН'!$I$6-'СЕТ СН'!$I$22</f>
        <v>1628.1483717199999</v>
      </c>
      <c r="G120" s="36">
        <f>SUMIFS(СВЦЭМ!$C$33:$C$776,СВЦЭМ!$A$33:$A$776,$A120,СВЦЭМ!$B$33:$B$776,G$119)+'СЕТ СН'!$I$12+СВЦЭМ!$D$10+'СЕТ СН'!$I$6-'СЕТ СН'!$I$22</f>
        <v>1615.7507382899998</v>
      </c>
      <c r="H120" s="36">
        <f>SUMIFS(СВЦЭМ!$C$33:$C$776,СВЦЭМ!$A$33:$A$776,$A120,СВЦЭМ!$B$33:$B$776,H$119)+'СЕТ СН'!$I$12+СВЦЭМ!$D$10+'СЕТ СН'!$I$6-'СЕТ СН'!$I$22</f>
        <v>1599.0870102700001</v>
      </c>
      <c r="I120" s="36">
        <f>SUMIFS(СВЦЭМ!$C$33:$C$776,СВЦЭМ!$A$33:$A$776,$A120,СВЦЭМ!$B$33:$B$776,I$119)+'СЕТ СН'!$I$12+СВЦЭМ!$D$10+'СЕТ СН'!$I$6-'СЕТ СН'!$I$22</f>
        <v>1567.4006402699999</v>
      </c>
      <c r="J120" s="36">
        <f>SUMIFS(СВЦЭМ!$C$33:$C$776,СВЦЭМ!$A$33:$A$776,$A120,СВЦЭМ!$B$33:$B$776,J$119)+'СЕТ СН'!$I$12+СВЦЭМ!$D$10+'СЕТ СН'!$I$6-'СЕТ СН'!$I$22</f>
        <v>1547.2605353099998</v>
      </c>
      <c r="K120" s="36">
        <f>SUMIFS(СВЦЭМ!$C$33:$C$776,СВЦЭМ!$A$33:$A$776,$A120,СВЦЭМ!$B$33:$B$776,K$119)+'СЕТ СН'!$I$12+СВЦЭМ!$D$10+'СЕТ СН'!$I$6-'СЕТ СН'!$I$22</f>
        <v>1514.5732293799999</v>
      </c>
      <c r="L120" s="36">
        <f>SUMIFS(СВЦЭМ!$C$33:$C$776,СВЦЭМ!$A$33:$A$776,$A120,СВЦЭМ!$B$33:$B$776,L$119)+'СЕТ СН'!$I$12+СВЦЭМ!$D$10+'СЕТ СН'!$I$6-'СЕТ СН'!$I$22</f>
        <v>1488.93458399</v>
      </c>
      <c r="M120" s="36">
        <f>SUMIFS(СВЦЭМ!$C$33:$C$776,СВЦЭМ!$A$33:$A$776,$A120,СВЦЭМ!$B$33:$B$776,M$119)+'СЕТ СН'!$I$12+СВЦЭМ!$D$10+'СЕТ СН'!$I$6-'СЕТ СН'!$I$22</f>
        <v>1446.50303173</v>
      </c>
      <c r="N120" s="36">
        <f>SUMIFS(СВЦЭМ!$C$33:$C$776,СВЦЭМ!$A$33:$A$776,$A120,СВЦЭМ!$B$33:$B$776,N$119)+'СЕТ СН'!$I$12+СВЦЭМ!$D$10+'СЕТ СН'!$I$6-'СЕТ СН'!$I$22</f>
        <v>1443.1834656599999</v>
      </c>
      <c r="O120" s="36">
        <f>SUMIFS(СВЦЭМ!$C$33:$C$776,СВЦЭМ!$A$33:$A$776,$A120,СВЦЭМ!$B$33:$B$776,O$119)+'СЕТ СН'!$I$12+СВЦЭМ!$D$10+'СЕТ СН'!$I$6-'СЕТ СН'!$I$22</f>
        <v>1449.43075684</v>
      </c>
      <c r="P120" s="36">
        <f>SUMIFS(СВЦЭМ!$C$33:$C$776,СВЦЭМ!$A$33:$A$776,$A120,СВЦЭМ!$B$33:$B$776,P$119)+'СЕТ СН'!$I$12+СВЦЭМ!$D$10+'СЕТ СН'!$I$6-'СЕТ СН'!$I$22</f>
        <v>1477.0082704699998</v>
      </c>
      <c r="Q120" s="36">
        <f>SUMIFS(СВЦЭМ!$C$33:$C$776,СВЦЭМ!$A$33:$A$776,$A120,СВЦЭМ!$B$33:$B$776,Q$119)+'СЕТ СН'!$I$12+СВЦЭМ!$D$10+'СЕТ СН'!$I$6-'СЕТ СН'!$I$22</f>
        <v>1477.1868767999999</v>
      </c>
      <c r="R120" s="36">
        <f>SUMIFS(СВЦЭМ!$C$33:$C$776,СВЦЭМ!$A$33:$A$776,$A120,СВЦЭМ!$B$33:$B$776,R$119)+'СЕТ СН'!$I$12+СВЦЭМ!$D$10+'СЕТ СН'!$I$6-'СЕТ СН'!$I$22</f>
        <v>1469.7789150499998</v>
      </c>
      <c r="S120" s="36">
        <f>SUMIFS(СВЦЭМ!$C$33:$C$776,СВЦЭМ!$A$33:$A$776,$A120,СВЦЭМ!$B$33:$B$776,S$119)+'СЕТ СН'!$I$12+СВЦЭМ!$D$10+'СЕТ СН'!$I$6-'СЕТ СН'!$I$22</f>
        <v>1455.4687600399998</v>
      </c>
      <c r="T120" s="36">
        <f>SUMIFS(СВЦЭМ!$C$33:$C$776,СВЦЭМ!$A$33:$A$776,$A120,СВЦЭМ!$B$33:$B$776,T$119)+'СЕТ СН'!$I$12+СВЦЭМ!$D$10+'СЕТ СН'!$I$6-'СЕТ СН'!$I$22</f>
        <v>1438.1581109399999</v>
      </c>
      <c r="U120" s="36">
        <f>SUMIFS(СВЦЭМ!$C$33:$C$776,СВЦЭМ!$A$33:$A$776,$A120,СВЦЭМ!$B$33:$B$776,U$119)+'СЕТ СН'!$I$12+СВЦЭМ!$D$10+'СЕТ СН'!$I$6-'СЕТ СН'!$I$22</f>
        <v>1424.3626361299998</v>
      </c>
      <c r="V120" s="36">
        <f>SUMIFS(СВЦЭМ!$C$33:$C$776,СВЦЭМ!$A$33:$A$776,$A120,СВЦЭМ!$B$33:$B$776,V$119)+'СЕТ СН'!$I$12+СВЦЭМ!$D$10+'СЕТ СН'!$I$6-'СЕТ СН'!$I$22</f>
        <v>1436.8378828699999</v>
      </c>
      <c r="W120" s="36">
        <f>SUMIFS(СВЦЭМ!$C$33:$C$776,СВЦЭМ!$A$33:$A$776,$A120,СВЦЭМ!$B$33:$B$776,W$119)+'СЕТ СН'!$I$12+СВЦЭМ!$D$10+'СЕТ СН'!$I$6-'СЕТ СН'!$I$22</f>
        <v>1445.43892994</v>
      </c>
      <c r="X120" s="36">
        <f>SUMIFS(СВЦЭМ!$C$33:$C$776,СВЦЭМ!$A$33:$A$776,$A120,СВЦЭМ!$B$33:$B$776,X$119)+'СЕТ СН'!$I$12+СВЦЭМ!$D$10+'СЕТ СН'!$I$6-'СЕТ СН'!$I$22</f>
        <v>1460.6742682999998</v>
      </c>
      <c r="Y120" s="36">
        <f>SUMIFS(СВЦЭМ!$C$33:$C$776,СВЦЭМ!$A$33:$A$776,$A120,СВЦЭМ!$B$33:$B$776,Y$119)+'СЕТ СН'!$I$12+СВЦЭМ!$D$10+'СЕТ СН'!$I$6-'СЕТ СН'!$I$22</f>
        <v>1477.2511079599999</v>
      </c>
    </row>
    <row r="121" spans="1:27" ht="15.75" x14ac:dyDescent="0.2">
      <c r="A121" s="35">
        <f>A120+1</f>
        <v>44137</v>
      </c>
      <c r="B121" s="36">
        <f>SUMIFS(СВЦЭМ!$C$33:$C$776,СВЦЭМ!$A$33:$A$776,$A121,СВЦЭМ!$B$33:$B$776,B$119)+'СЕТ СН'!$I$12+СВЦЭМ!$D$10+'СЕТ СН'!$I$6-'СЕТ СН'!$I$22</f>
        <v>1487.13573832</v>
      </c>
      <c r="C121" s="36">
        <f>SUMIFS(СВЦЭМ!$C$33:$C$776,СВЦЭМ!$A$33:$A$776,$A121,СВЦЭМ!$B$33:$B$776,C$119)+'СЕТ СН'!$I$12+СВЦЭМ!$D$10+'СЕТ СН'!$I$6-'СЕТ СН'!$I$22</f>
        <v>1584.9202801399999</v>
      </c>
      <c r="D121" s="36">
        <f>SUMIFS(СВЦЭМ!$C$33:$C$776,СВЦЭМ!$A$33:$A$776,$A121,СВЦЭМ!$B$33:$B$776,D$119)+'СЕТ СН'!$I$12+СВЦЭМ!$D$10+'СЕТ СН'!$I$6-'СЕТ СН'!$I$22</f>
        <v>1665.47993739</v>
      </c>
      <c r="E121" s="36">
        <f>SUMIFS(СВЦЭМ!$C$33:$C$776,СВЦЭМ!$A$33:$A$776,$A121,СВЦЭМ!$B$33:$B$776,E$119)+'СЕТ СН'!$I$12+СВЦЭМ!$D$10+'СЕТ СН'!$I$6-'СЕТ СН'!$I$22</f>
        <v>1700.6054356300001</v>
      </c>
      <c r="F121" s="36">
        <f>SUMIFS(СВЦЭМ!$C$33:$C$776,СВЦЭМ!$A$33:$A$776,$A121,СВЦЭМ!$B$33:$B$776,F$119)+'СЕТ СН'!$I$12+СВЦЭМ!$D$10+'СЕТ СН'!$I$6-'СЕТ СН'!$I$22</f>
        <v>1709.25586097</v>
      </c>
      <c r="G121" s="36">
        <f>SUMIFS(СВЦЭМ!$C$33:$C$776,СВЦЭМ!$A$33:$A$776,$A121,СВЦЭМ!$B$33:$B$776,G$119)+'СЕТ СН'!$I$12+СВЦЭМ!$D$10+'СЕТ СН'!$I$6-'СЕТ СН'!$I$22</f>
        <v>1690.8306282099998</v>
      </c>
      <c r="H121" s="36">
        <f>SUMIFS(СВЦЭМ!$C$33:$C$776,СВЦЭМ!$A$33:$A$776,$A121,СВЦЭМ!$B$33:$B$776,H$119)+'СЕТ СН'!$I$12+СВЦЭМ!$D$10+'СЕТ СН'!$I$6-'СЕТ СН'!$I$22</f>
        <v>1643.14391561</v>
      </c>
      <c r="I121" s="36">
        <f>SUMIFS(СВЦЭМ!$C$33:$C$776,СВЦЭМ!$A$33:$A$776,$A121,СВЦЭМ!$B$33:$B$776,I$119)+'СЕТ СН'!$I$12+СВЦЭМ!$D$10+'СЕТ СН'!$I$6-'СЕТ СН'!$I$22</f>
        <v>1567.9969765699998</v>
      </c>
      <c r="J121" s="36">
        <f>SUMIFS(СВЦЭМ!$C$33:$C$776,СВЦЭМ!$A$33:$A$776,$A121,СВЦЭМ!$B$33:$B$776,J$119)+'СЕТ СН'!$I$12+СВЦЭМ!$D$10+'СЕТ СН'!$I$6-'СЕТ СН'!$I$22</f>
        <v>1542.4679279100001</v>
      </c>
      <c r="K121" s="36">
        <f>SUMIFS(СВЦЭМ!$C$33:$C$776,СВЦЭМ!$A$33:$A$776,$A121,СВЦЭМ!$B$33:$B$776,K$119)+'СЕТ СН'!$I$12+СВЦЭМ!$D$10+'СЕТ СН'!$I$6-'СЕТ СН'!$I$22</f>
        <v>1549.3702773499999</v>
      </c>
      <c r="L121" s="36">
        <f>SUMIFS(СВЦЭМ!$C$33:$C$776,СВЦЭМ!$A$33:$A$776,$A121,СВЦЭМ!$B$33:$B$776,L$119)+'СЕТ СН'!$I$12+СВЦЭМ!$D$10+'СЕТ СН'!$I$6-'СЕТ СН'!$I$22</f>
        <v>1523.02690446</v>
      </c>
      <c r="M121" s="36">
        <f>SUMIFS(СВЦЭМ!$C$33:$C$776,СВЦЭМ!$A$33:$A$776,$A121,СВЦЭМ!$B$33:$B$776,M$119)+'СЕТ СН'!$I$12+СВЦЭМ!$D$10+'СЕТ СН'!$I$6-'СЕТ СН'!$I$22</f>
        <v>1476.18806421</v>
      </c>
      <c r="N121" s="36">
        <f>SUMIFS(СВЦЭМ!$C$33:$C$776,СВЦЭМ!$A$33:$A$776,$A121,СВЦЭМ!$B$33:$B$776,N$119)+'СЕТ СН'!$I$12+СВЦЭМ!$D$10+'СЕТ СН'!$I$6-'СЕТ СН'!$I$22</f>
        <v>1472.8683480299999</v>
      </c>
      <c r="O121" s="36">
        <f>SUMIFS(СВЦЭМ!$C$33:$C$776,СВЦЭМ!$A$33:$A$776,$A121,СВЦЭМ!$B$33:$B$776,O$119)+'СЕТ СН'!$I$12+СВЦЭМ!$D$10+'СЕТ СН'!$I$6-'СЕТ СН'!$I$22</f>
        <v>1472.3054720800001</v>
      </c>
      <c r="P121" s="36">
        <f>SUMIFS(СВЦЭМ!$C$33:$C$776,СВЦЭМ!$A$33:$A$776,$A121,СВЦЭМ!$B$33:$B$776,P$119)+'СЕТ СН'!$I$12+СВЦЭМ!$D$10+'СЕТ СН'!$I$6-'СЕТ СН'!$I$22</f>
        <v>1479.31418401</v>
      </c>
      <c r="Q121" s="36">
        <f>SUMIFS(СВЦЭМ!$C$33:$C$776,СВЦЭМ!$A$33:$A$776,$A121,СВЦЭМ!$B$33:$B$776,Q$119)+'СЕТ СН'!$I$12+СВЦЭМ!$D$10+'СЕТ СН'!$I$6-'СЕТ СН'!$I$22</f>
        <v>1479.44509586</v>
      </c>
      <c r="R121" s="36">
        <f>SUMIFS(СВЦЭМ!$C$33:$C$776,СВЦЭМ!$A$33:$A$776,$A121,СВЦЭМ!$B$33:$B$776,R$119)+'СЕТ СН'!$I$12+СВЦЭМ!$D$10+'СЕТ СН'!$I$6-'СЕТ СН'!$I$22</f>
        <v>1473.0404699799999</v>
      </c>
      <c r="S121" s="36">
        <f>SUMIFS(СВЦЭМ!$C$33:$C$776,СВЦЭМ!$A$33:$A$776,$A121,СВЦЭМ!$B$33:$B$776,S$119)+'СЕТ СН'!$I$12+СВЦЭМ!$D$10+'СЕТ СН'!$I$6-'СЕТ СН'!$I$22</f>
        <v>1455.8028960500001</v>
      </c>
      <c r="T121" s="36">
        <f>SUMIFS(СВЦЭМ!$C$33:$C$776,СВЦЭМ!$A$33:$A$776,$A121,СВЦЭМ!$B$33:$B$776,T$119)+'СЕТ СН'!$I$12+СВЦЭМ!$D$10+'СЕТ СН'!$I$6-'СЕТ СН'!$I$22</f>
        <v>1429.1905252399999</v>
      </c>
      <c r="U121" s="36">
        <f>SUMIFS(СВЦЭМ!$C$33:$C$776,СВЦЭМ!$A$33:$A$776,$A121,СВЦЭМ!$B$33:$B$776,U$119)+'СЕТ СН'!$I$12+СВЦЭМ!$D$10+'СЕТ СН'!$I$6-'СЕТ СН'!$I$22</f>
        <v>1429.14823327</v>
      </c>
      <c r="V121" s="36">
        <f>SUMIFS(СВЦЭМ!$C$33:$C$776,СВЦЭМ!$A$33:$A$776,$A121,СВЦЭМ!$B$33:$B$776,V$119)+'СЕТ СН'!$I$12+СВЦЭМ!$D$10+'СЕТ СН'!$I$6-'СЕТ СН'!$I$22</f>
        <v>1418.75534831</v>
      </c>
      <c r="W121" s="36">
        <f>SUMIFS(СВЦЭМ!$C$33:$C$776,СВЦЭМ!$A$33:$A$776,$A121,СВЦЭМ!$B$33:$B$776,W$119)+'СЕТ СН'!$I$12+СВЦЭМ!$D$10+'СЕТ СН'!$I$6-'СЕТ СН'!$I$22</f>
        <v>1438.9021518300001</v>
      </c>
      <c r="X121" s="36">
        <f>SUMIFS(СВЦЭМ!$C$33:$C$776,СВЦЭМ!$A$33:$A$776,$A121,СВЦЭМ!$B$33:$B$776,X$119)+'СЕТ СН'!$I$12+СВЦЭМ!$D$10+'СЕТ СН'!$I$6-'СЕТ СН'!$I$22</f>
        <v>1447.91099343</v>
      </c>
      <c r="Y121" s="36">
        <f>SUMIFS(СВЦЭМ!$C$33:$C$776,СВЦЭМ!$A$33:$A$776,$A121,СВЦЭМ!$B$33:$B$776,Y$119)+'СЕТ СН'!$I$12+СВЦЭМ!$D$10+'СЕТ СН'!$I$6-'СЕТ СН'!$I$22</f>
        <v>1475.7468769299999</v>
      </c>
    </row>
    <row r="122" spans="1:27" ht="15.75" x14ac:dyDescent="0.2">
      <c r="A122" s="35">
        <f t="shared" ref="A122:A150" si="3">A121+1</f>
        <v>44138</v>
      </c>
      <c r="B122" s="36">
        <f>SUMIFS(СВЦЭМ!$C$33:$C$776,СВЦЭМ!$A$33:$A$776,$A122,СВЦЭМ!$B$33:$B$776,B$119)+'СЕТ СН'!$I$12+СВЦЭМ!$D$10+'СЕТ СН'!$I$6-'СЕТ СН'!$I$22</f>
        <v>1537.0904665899998</v>
      </c>
      <c r="C122" s="36">
        <f>SUMIFS(СВЦЭМ!$C$33:$C$776,СВЦЭМ!$A$33:$A$776,$A122,СВЦЭМ!$B$33:$B$776,C$119)+'СЕТ СН'!$I$12+СВЦЭМ!$D$10+'СЕТ СН'!$I$6-'СЕТ СН'!$I$22</f>
        <v>1620.45351891</v>
      </c>
      <c r="D122" s="36">
        <f>SUMIFS(СВЦЭМ!$C$33:$C$776,СВЦЭМ!$A$33:$A$776,$A122,СВЦЭМ!$B$33:$B$776,D$119)+'СЕТ СН'!$I$12+СВЦЭМ!$D$10+'СЕТ СН'!$I$6-'СЕТ СН'!$I$22</f>
        <v>1672.18121503</v>
      </c>
      <c r="E122" s="36">
        <f>SUMIFS(СВЦЭМ!$C$33:$C$776,СВЦЭМ!$A$33:$A$776,$A122,СВЦЭМ!$B$33:$B$776,E$119)+'СЕТ СН'!$I$12+СВЦЭМ!$D$10+'СЕТ СН'!$I$6-'СЕТ СН'!$I$22</f>
        <v>1678.8227708099998</v>
      </c>
      <c r="F122" s="36">
        <f>SUMIFS(СВЦЭМ!$C$33:$C$776,СВЦЭМ!$A$33:$A$776,$A122,СВЦЭМ!$B$33:$B$776,F$119)+'СЕТ СН'!$I$12+СВЦЭМ!$D$10+'СЕТ СН'!$I$6-'СЕТ СН'!$I$22</f>
        <v>1676.74512923</v>
      </c>
      <c r="G122" s="36">
        <f>SUMIFS(СВЦЭМ!$C$33:$C$776,СВЦЭМ!$A$33:$A$776,$A122,СВЦЭМ!$B$33:$B$776,G$119)+'СЕТ СН'!$I$12+СВЦЭМ!$D$10+'СЕТ СН'!$I$6-'СЕТ СН'!$I$22</f>
        <v>1659.91162695</v>
      </c>
      <c r="H122" s="36">
        <f>SUMIFS(СВЦЭМ!$C$33:$C$776,СВЦЭМ!$A$33:$A$776,$A122,СВЦЭМ!$B$33:$B$776,H$119)+'СЕТ СН'!$I$12+СВЦЭМ!$D$10+'СЕТ СН'!$I$6-'СЕТ СН'!$I$22</f>
        <v>1613.56779203</v>
      </c>
      <c r="I122" s="36">
        <f>SUMIFS(СВЦЭМ!$C$33:$C$776,СВЦЭМ!$A$33:$A$776,$A122,СВЦЭМ!$B$33:$B$776,I$119)+'СЕТ СН'!$I$12+СВЦЭМ!$D$10+'СЕТ СН'!$I$6-'СЕТ СН'!$I$22</f>
        <v>1553.42409864</v>
      </c>
      <c r="J122" s="36">
        <f>SUMIFS(СВЦЭМ!$C$33:$C$776,СВЦЭМ!$A$33:$A$776,$A122,СВЦЭМ!$B$33:$B$776,J$119)+'СЕТ СН'!$I$12+СВЦЭМ!$D$10+'СЕТ СН'!$I$6-'СЕТ СН'!$I$22</f>
        <v>1532.01223583</v>
      </c>
      <c r="K122" s="36">
        <f>SUMIFS(СВЦЭМ!$C$33:$C$776,СВЦЭМ!$A$33:$A$776,$A122,СВЦЭМ!$B$33:$B$776,K$119)+'СЕТ СН'!$I$12+СВЦЭМ!$D$10+'СЕТ СН'!$I$6-'СЕТ СН'!$I$22</f>
        <v>1531.07114817</v>
      </c>
      <c r="L122" s="36">
        <f>SUMIFS(СВЦЭМ!$C$33:$C$776,СВЦЭМ!$A$33:$A$776,$A122,СВЦЭМ!$B$33:$B$776,L$119)+'СЕТ СН'!$I$12+СВЦЭМ!$D$10+'СЕТ СН'!$I$6-'СЕТ СН'!$I$22</f>
        <v>1505.6628768099999</v>
      </c>
      <c r="M122" s="36">
        <f>SUMIFS(СВЦЭМ!$C$33:$C$776,СВЦЭМ!$A$33:$A$776,$A122,СВЦЭМ!$B$33:$B$776,M$119)+'СЕТ СН'!$I$12+СВЦЭМ!$D$10+'СЕТ СН'!$I$6-'СЕТ СН'!$I$22</f>
        <v>1476.1147891099999</v>
      </c>
      <c r="N122" s="36">
        <f>SUMIFS(СВЦЭМ!$C$33:$C$776,СВЦЭМ!$A$33:$A$776,$A122,СВЦЭМ!$B$33:$B$776,N$119)+'СЕТ СН'!$I$12+СВЦЭМ!$D$10+'СЕТ СН'!$I$6-'СЕТ СН'!$I$22</f>
        <v>1466.2510889199998</v>
      </c>
      <c r="O122" s="36">
        <f>SUMIFS(СВЦЭМ!$C$33:$C$776,СВЦЭМ!$A$33:$A$776,$A122,СВЦЭМ!$B$33:$B$776,O$119)+'СЕТ СН'!$I$12+СВЦЭМ!$D$10+'СЕТ СН'!$I$6-'СЕТ СН'!$I$22</f>
        <v>1473.9934231299999</v>
      </c>
      <c r="P122" s="36">
        <f>SUMIFS(СВЦЭМ!$C$33:$C$776,СВЦЭМ!$A$33:$A$776,$A122,СВЦЭМ!$B$33:$B$776,P$119)+'СЕТ СН'!$I$12+СВЦЭМ!$D$10+'СЕТ СН'!$I$6-'СЕТ СН'!$I$22</f>
        <v>1482.8078707</v>
      </c>
      <c r="Q122" s="36">
        <f>SUMIFS(СВЦЭМ!$C$33:$C$776,СВЦЭМ!$A$33:$A$776,$A122,СВЦЭМ!$B$33:$B$776,Q$119)+'СЕТ СН'!$I$12+СВЦЭМ!$D$10+'СЕТ СН'!$I$6-'СЕТ СН'!$I$22</f>
        <v>1484.4393654099999</v>
      </c>
      <c r="R122" s="36">
        <f>SUMIFS(СВЦЭМ!$C$33:$C$776,СВЦЭМ!$A$33:$A$776,$A122,СВЦЭМ!$B$33:$B$776,R$119)+'СЕТ СН'!$I$12+СВЦЭМ!$D$10+'СЕТ СН'!$I$6-'СЕТ СН'!$I$22</f>
        <v>1480.3940041199999</v>
      </c>
      <c r="S122" s="36">
        <f>SUMIFS(СВЦЭМ!$C$33:$C$776,СВЦЭМ!$A$33:$A$776,$A122,СВЦЭМ!$B$33:$B$776,S$119)+'СЕТ СН'!$I$12+СВЦЭМ!$D$10+'СЕТ СН'!$I$6-'СЕТ СН'!$I$22</f>
        <v>1488.9407114400001</v>
      </c>
      <c r="T122" s="36">
        <f>SUMIFS(СВЦЭМ!$C$33:$C$776,СВЦЭМ!$A$33:$A$776,$A122,СВЦЭМ!$B$33:$B$776,T$119)+'СЕТ СН'!$I$12+СВЦЭМ!$D$10+'СЕТ СН'!$I$6-'СЕТ СН'!$I$22</f>
        <v>1438.7770216099998</v>
      </c>
      <c r="U122" s="36">
        <f>SUMIFS(СВЦЭМ!$C$33:$C$776,СВЦЭМ!$A$33:$A$776,$A122,СВЦЭМ!$B$33:$B$776,U$119)+'СЕТ СН'!$I$12+СВЦЭМ!$D$10+'СЕТ СН'!$I$6-'СЕТ СН'!$I$22</f>
        <v>1430.4777859599999</v>
      </c>
      <c r="V122" s="36">
        <f>SUMIFS(СВЦЭМ!$C$33:$C$776,СВЦЭМ!$A$33:$A$776,$A122,СВЦЭМ!$B$33:$B$776,V$119)+'СЕТ СН'!$I$12+СВЦЭМ!$D$10+'СЕТ СН'!$I$6-'СЕТ СН'!$I$22</f>
        <v>1428.0764107199998</v>
      </c>
      <c r="W122" s="36">
        <f>SUMIFS(СВЦЭМ!$C$33:$C$776,СВЦЭМ!$A$33:$A$776,$A122,СВЦЭМ!$B$33:$B$776,W$119)+'СЕТ СН'!$I$12+СВЦЭМ!$D$10+'СЕТ СН'!$I$6-'СЕТ СН'!$I$22</f>
        <v>1439.5803388999998</v>
      </c>
      <c r="X122" s="36">
        <f>SUMIFS(СВЦЭМ!$C$33:$C$776,СВЦЭМ!$A$33:$A$776,$A122,СВЦЭМ!$B$33:$B$776,X$119)+'СЕТ СН'!$I$12+СВЦЭМ!$D$10+'СЕТ СН'!$I$6-'СЕТ СН'!$I$22</f>
        <v>1477.5151282299998</v>
      </c>
      <c r="Y122" s="36">
        <f>SUMIFS(СВЦЭМ!$C$33:$C$776,СВЦЭМ!$A$33:$A$776,$A122,СВЦЭМ!$B$33:$B$776,Y$119)+'СЕТ СН'!$I$12+СВЦЭМ!$D$10+'СЕТ СН'!$I$6-'СЕТ СН'!$I$22</f>
        <v>1511.1162415899998</v>
      </c>
    </row>
    <row r="123" spans="1:27" ht="15.75" x14ac:dyDescent="0.2">
      <c r="A123" s="35">
        <f t="shared" si="3"/>
        <v>44139</v>
      </c>
      <c r="B123" s="36">
        <f>SUMIFS(СВЦЭМ!$C$33:$C$776,СВЦЭМ!$A$33:$A$776,$A123,СВЦЭМ!$B$33:$B$776,B$119)+'СЕТ СН'!$I$12+СВЦЭМ!$D$10+'СЕТ СН'!$I$6-'СЕТ СН'!$I$22</f>
        <v>1501.9011480199999</v>
      </c>
      <c r="C123" s="36">
        <f>SUMIFS(СВЦЭМ!$C$33:$C$776,СВЦЭМ!$A$33:$A$776,$A123,СВЦЭМ!$B$33:$B$776,C$119)+'СЕТ СН'!$I$12+СВЦЭМ!$D$10+'СЕТ СН'!$I$6-'СЕТ СН'!$I$22</f>
        <v>1584.8738512800001</v>
      </c>
      <c r="D123" s="36">
        <f>SUMIFS(СВЦЭМ!$C$33:$C$776,СВЦЭМ!$A$33:$A$776,$A123,СВЦЭМ!$B$33:$B$776,D$119)+'СЕТ СН'!$I$12+СВЦЭМ!$D$10+'СЕТ СН'!$I$6-'СЕТ СН'!$I$22</f>
        <v>1648.39283841</v>
      </c>
      <c r="E123" s="36">
        <f>SUMIFS(СВЦЭМ!$C$33:$C$776,СВЦЭМ!$A$33:$A$776,$A123,СВЦЭМ!$B$33:$B$776,E$119)+'СЕТ СН'!$I$12+СВЦЭМ!$D$10+'СЕТ СН'!$I$6-'СЕТ СН'!$I$22</f>
        <v>1653.5050128799999</v>
      </c>
      <c r="F123" s="36">
        <f>SUMIFS(СВЦЭМ!$C$33:$C$776,СВЦЭМ!$A$33:$A$776,$A123,СВЦЭМ!$B$33:$B$776,F$119)+'СЕТ СН'!$I$12+СВЦЭМ!$D$10+'СЕТ СН'!$I$6-'СЕТ СН'!$I$22</f>
        <v>1645.52838331</v>
      </c>
      <c r="G123" s="36">
        <f>SUMIFS(СВЦЭМ!$C$33:$C$776,СВЦЭМ!$A$33:$A$776,$A123,СВЦЭМ!$B$33:$B$776,G$119)+'СЕТ СН'!$I$12+СВЦЭМ!$D$10+'СЕТ СН'!$I$6-'СЕТ СН'!$I$22</f>
        <v>1630.5703294599998</v>
      </c>
      <c r="H123" s="36">
        <f>SUMIFS(СВЦЭМ!$C$33:$C$776,СВЦЭМ!$A$33:$A$776,$A123,СВЦЭМ!$B$33:$B$776,H$119)+'СЕТ СН'!$I$12+СВЦЭМ!$D$10+'СЕТ СН'!$I$6-'СЕТ СН'!$I$22</f>
        <v>1605.5232822999999</v>
      </c>
      <c r="I123" s="36">
        <f>SUMIFS(СВЦЭМ!$C$33:$C$776,СВЦЭМ!$A$33:$A$776,$A123,СВЦЭМ!$B$33:$B$776,I$119)+'СЕТ СН'!$I$12+СВЦЭМ!$D$10+'СЕТ СН'!$I$6-'СЕТ СН'!$I$22</f>
        <v>1559.2909039699998</v>
      </c>
      <c r="J123" s="36">
        <f>SUMIFS(СВЦЭМ!$C$33:$C$776,СВЦЭМ!$A$33:$A$776,$A123,СВЦЭМ!$B$33:$B$776,J$119)+'СЕТ СН'!$I$12+СВЦЭМ!$D$10+'СЕТ СН'!$I$6-'СЕТ СН'!$I$22</f>
        <v>1526.41682657</v>
      </c>
      <c r="K123" s="36">
        <f>SUMIFS(СВЦЭМ!$C$33:$C$776,СВЦЭМ!$A$33:$A$776,$A123,СВЦЭМ!$B$33:$B$776,K$119)+'СЕТ СН'!$I$12+СВЦЭМ!$D$10+'СЕТ СН'!$I$6-'СЕТ СН'!$I$22</f>
        <v>1523.9210535499999</v>
      </c>
      <c r="L123" s="36">
        <f>SUMIFS(СВЦЭМ!$C$33:$C$776,СВЦЭМ!$A$33:$A$776,$A123,СВЦЭМ!$B$33:$B$776,L$119)+'СЕТ СН'!$I$12+СВЦЭМ!$D$10+'СЕТ СН'!$I$6-'СЕТ СН'!$I$22</f>
        <v>1497.9681229799999</v>
      </c>
      <c r="M123" s="36">
        <f>SUMIFS(СВЦЭМ!$C$33:$C$776,СВЦЭМ!$A$33:$A$776,$A123,СВЦЭМ!$B$33:$B$776,M$119)+'СЕТ СН'!$I$12+СВЦЭМ!$D$10+'СЕТ СН'!$I$6-'СЕТ СН'!$I$22</f>
        <v>1451.0098114</v>
      </c>
      <c r="N123" s="36">
        <f>SUMIFS(СВЦЭМ!$C$33:$C$776,СВЦЭМ!$A$33:$A$776,$A123,СВЦЭМ!$B$33:$B$776,N$119)+'СЕТ СН'!$I$12+СВЦЭМ!$D$10+'СЕТ СН'!$I$6-'СЕТ СН'!$I$22</f>
        <v>1432.8136377400001</v>
      </c>
      <c r="O123" s="36">
        <f>SUMIFS(СВЦЭМ!$C$33:$C$776,СВЦЭМ!$A$33:$A$776,$A123,СВЦЭМ!$B$33:$B$776,O$119)+'СЕТ СН'!$I$12+СВЦЭМ!$D$10+'СЕТ СН'!$I$6-'СЕТ СН'!$I$22</f>
        <v>1443.0544636599998</v>
      </c>
      <c r="P123" s="36">
        <f>SUMIFS(СВЦЭМ!$C$33:$C$776,СВЦЭМ!$A$33:$A$776,$A123,СВЦЭМ!$B$33:$B$776,P$119)+'СЕТ СН'!$I$12+СВЦЭМ!$D$10+'СЕТ СН'!$I$6-'СЕТ СН'!$I$22</f>
        <v>1465.1321290000001</v>
      </c>
      <c r="Q123" s="36">
        <f>SUMIFS(СВЦЭМ!$C$33:$C$776,СВЦЭМ!$A$33:$A$776,$A123,СВЦЭМ!$B$33:$B$776,Q$119)+'СЕТ СН'!$I$12+СВЦЭМ!$D$10+'СЕТ СН'!$I$6-'СЕТ СН'!$I$22</f>
        <v>1466.3018011999998</v>
      </c>
      <c r="R123" s="36">
        <f>SUMIFS(СВЦЭМ!$C$33:$C$776,СВЦЭМ!$A$33:$A$776,$A123,СВЦЭМ!$B$33:$B$776,R$119)+'СЕТ СН'!$I$12+СВЦЭМ!$D$10+'СЕТ СН'!$I$6-'СЕТ СН'!$I$22</f>
        <v>1459.46395282</v>
      </c>
      <c r="S123" s="36">
        <f>SUMIFS(СВЦЭМ!$C$33:$C$776,СВЦЭМ!$A$33:$A$776,$A123,СВЦЭМ!$B$33:$B$776,S$119)+'СЕТ СН'!$I$12+СВЦЭМ!$D$10+'СЕТ СН'!$I$6-'СЕТ СН'!$I$22</f>
        <v>1448.98486559</v>
      </c>
      <c r="T123" s="36">
        <f>SUMIFS(СВЦЭМ!$C$33:$C$776,СВЦЭМ!$A$33:$A$776,$A123,СВЦЭМ!$B$33:$B$776,T$119)+'СЕТ СН'!$I$12+СВЦЭМ!$D$10+'СЕТ СН'!$I$6-'СЕТ СН'!$I$22</f>
        <v>1456.9517360899999</v>
      </c>
      <c r="U123" s="36">
        <f>SUMIFS(СВЦЭМ!$C$33:$C$776,СВЦЭМ!$A$33:$A$776,$A123,СВЦЭМ!$B$33:$B$776,U$119)+'СЕТ СН'!$I$12+СВЦЭМ!$D$10+'СЕТ СН'!$I$6-'СЕТ СН'!$I$22</f>
        <v>1457.1727472099999</v>
      </c>
      <c r="V123" s="36">
        <f>SUMIFS(СВЦЭМ!$C$33:$C$776,СВЦЭМ!$A$33:$A$776,$A123,СВЦЭМ!$B$33:$B$776,V$119)+'СЕТ СН'!$I$12+СВЦЭМ!$D$10+'СЕТ СН'!$I$6-'СЕТ СН'!$I$22</f>
        <v>1444.4080209399999</v>
      </c>
      <c r="W123" s="36">
        <f>SUMIFS(СВЦЭМ!$C$33:$C$776,СВЦЭМ!$A$33:$A$776,$A123,СВЦЭМ!$B$33:$B$776,W$119)+'СЕТ СН'!$I$12+СВЦЭМ!$D$10+'СЕТ СН'!$I$6-'СЕТ СН'!$I$22</f>
        <v>1444.0849316199999</v>
      </c>
      <c r="X123" s="36">
        <f>SUMIFS(СВЦЭМ!$C$33:$C$776,СВЦЭМ!$A$33:$A$776,$A123,СВЦЭМ!$B$33:$B$776,X$119)+'СЕТ СН'!$I$12+СВЦЭМ!$D$10+'СЕТ СН'!$I$6-'СЕТ СН'!$I$22</f>
        <v>1446.77022416</v>
      </c>
      <c r="Y123" s="36">
        <f>SUMIFS(СВЦЭМ!$C$33:$C$776,СВЦЭМ!$A$33:$A$776,$A123,СВЦЭМ!$B$33:$B$776,Y$119)+'СЕТ СН'!$I$12+СВЦЭМ!$D$10+'СЕТ СН'!$I$6-'СЕТ СН'!$I$22</f>
        <v>1476.1537709999998</v>
      </c>
    </row>
    <row r="124" spans="1:27" ht="15.75" x14ac:dyDescent="0.2">
      <c r="A124" s="35">
        <f t="shared" si="3"/>
        <v>44140</v>
      </c>
      <c r="B124" s="36">
        <f>SUMIFS(СВЦЭМ!$C$33:$C$776,СВЦЭМ!$A$33:$A$776,$A124,СВЦЭМ!$B$33:$B$776,B$119)+'СЕТ СН'!$I$12+СВЦЭМ!$D$10+'СЕТ СН'!$I$6-'СЕТ СН'!$I$22</f>
        <v>1466.0075715899998</v>
      </c>
      <c r="C124" s="36">
        <f>SUMIFS(СВЦЭМ!$C$33:$C$776,СВЦЭМ!$A$33:$A$776,$A124,СВЦЭМ!$B$33:$B$776,C$119)+'СЕТ СН'!$I$12+СВЦЭМ!$D$10+'СЕТ СН'!$I$6-'СЕТ СН'!$I$22</f>
        <v>1540.33258211</v>
      </c>
      <c r="D124" s="36">
        <f>SUMIFS(СВЦЭМ!$C$33:$C$776,СВЦЭМ!$A$33:$A$776,$A124,СВЦЭМ!$B$33:$B$776,D$119)+'СЕТ СН'!$I$12+СВЦЭМ!$D$10+'СЕТ СН'!$I$6-'СЕТ СН'!$I$22</f>
        <v>1592.7507716299999</v>
      </c>
      <c r="E124" s="36">
        <f>SUMIFS(СВЦЭМ!$C$33:$C$776,СВЦЭМ!$A$33:$A$776,$A124,СВЦЭМ!$B$33:$B$776,E$119)+'СЕТ СН'!$I$12+СВЦЭМ!$D$10+'СЕТ СН'!$I$6-'СЕТ СН'!$I$22</f>
        <v>1593.00860388</v>
      </c>
      <c r="F124" s="36">
        <f>SUMIFS(СВЦЭМ!$C$33:$C$776,СВЦЭМ!$A$33:$A$776,$A124,СВЦЭМ!$B$33:$B$776,F$119)+'СЕТ СН'!$I$12+СВЦЭМ!$D$10+'СЕТ СН'!$I$6-'СЕТ СН'!$I$22</f>
        <v>1596.9564087599999</v>
      </c>
      <c r="G124" s="36">
        <f>SUMIFS(СВЦЭМ!$C$33:$C$776,СВЦЭМ!$A$33:$A$776,$A124,СВЦЭМ!$B$33:$B$776,G$119)+'СЕТ СН'!$I$12+СВЦЭМ!$D$10+'СЕТ СН'!$I$6-'СЕТ СН'!$I$22</f>
        <v>1588.5619794099998</v>
      </c>
      <c r="H124" s="36">
        <f>SUMIFS(СВЦЭМ!$C$33:$C$776,СВЦЭМ!$A$33:$A$776,$A124,СВЦЭМ!$B$33:$B$776,H$119)+'СЕТ СН'!$I$12+СВЦЭМ!$D$10+'СЕТ СН'!$I$6-'СЕТ СН'!$I$22</f>
        <v>1570.7739366799999</v>
      </c>
      <c r="I124" s="36">
        <f>SUMIFS(СВЦЭМ!$C$33:$C$776,СВЦЭМ!$A$33:$A$776,$A124,СВЦЭМ!$B$33:$B$776,I$119)+'СЕТ СН'!$I$12+СВЦЭМ!$D$10+'СЕТ СН'!$I$6-'СЕТ СН'!$I$22</f>
        <v>1583.1831446199999</v>
      </c>
      <c r="J124" s="36">
        <f>SUMIFS(СВЦЭМ!$C$33:$C$776,СВЦЭМ!$A$33:$A$776,$A124,СВЦЭМ!$B$33:$B$776,J$119)+'СЕТ СН'!$I$12+СВЦЭМ!$D$10+'СЕТ СН'!$I$6-'СЕТ СН'!$I$22</f>
        <v>1568.8521210099998</v>
      </c>
      <c r="K124" s="36">
        <f>SUMIFS(СВЦЭМ!$C$33:$C$776,СВЦЭМ!$A$33:$A$776,$A124,СВЦЭМ!$B$33:$B$776,K$119)+'СЕТ СН'!$I$12+СВЦЭМ!$D$10+'СЕТ СН'!$I$6-'СЕТ СН'!$I$22</f>
        <v>1563.17363811</v>
      </c>
      <c r="L124" s="36">
        <f>SUMIFS(СВЦЭМ!$C$33:$C$776,СВЦЭМ!$A$33:$A$776,$A124,СВЦЭМ!$B$33:$B$776,L$119)+'СЕТ СН'!$I$12+СВЦЭМ!$D$10+'СЕТ СН'!$I$6-'СЕТ СН'!$I$22</f>
        <v>1547.7662365000001</v>
      </c>
      <c r="M124" s="36">
        <f>SUMIFS(СВЦЭМ!$C$33:$C$776,СВЦЭМ!$A$33:$A$776,$A124,СВЦЭМ!$B$33:$B$776,M$119)+'СЕТ СН'!$I$12+СВЦЭМ!$D$10+'СЕТ СН'!$I$6-'СЕТ СН'!$I$22</f>
        <v>1499.15921789</v>
      </c>
      <c r="N124" s="36">
        <f>SUMIFS(СВЦЭМ!$C$33:$C$776,СВЦЭМ!$A$33:$A$776,$A124,СВЦЭМ!$B$33:$B$776,N$119)+'СЕТ СН'!$I$12+СВЦЭМ!$D$10+'СЕТ СН'!$I$6-'СЕТ СН'!$I$22</f>
        <v>1471.45602304</v>
      </c>
      <c r="O124" s="36">
        <f>SUMIFS(СВЦЭМ!$C$33:$C$776,СВЦЭМ!$A$33:$A$776,$A124,СВЦЭМ!$B$33:$B$776,O$119)+'СЕТ СН'!$I$12+СВЦЭМ!$D$10+'СЕТ СН'!$I$6-'СЕТ СН'!$I$22</f>
        <v>1479.1363788599999</v>
      </c>
      <c r="P124" s="36">
        <f>SUMIFS(СВЦЭМ!$C$33:$C$776,СВЦЭМ!$A$33:$A$776,$A124,СВЦЭМ!$B$33:$B$776,P$119)+'СЕТ СН'!$I$12+СВЦЭМ!$D$10+'СЕТ СН'!$I$6-'СЕТ СН'!$I$22</f>
        <v>1484.9472499399999</v>
      </c>
      <c r="Q124" s="36">
        <f>SUMIFS(СВЦЭМ!$C$33:$C$776,СВЦЭМ!$A$33:$A$776,$A124,СВЦЭМ!$B$33:$B$776,Q$119)+'СЕТ СН'!$I$12+СВЦЭМ!$D$10+'СЕТ СН'!$I$6-'СЕТ СН'!$I$22</f>
        <v>1488.46201105</v>
      </c>
      <c r="R124" s="36">
        <f>SUMIFS(СВЦЭМ!$C$33:$C$776,СВЦЭМ!$A$33:$A$776,$A124,СВЦЭМ!$B$33:$B$776,R$119)+'СЕТ СН'!$I$12+СВЦЭМ!$D$10+'СЕТ СН'!$I$6-'СЕТ СН'!$I$22</f>
        <v>1481.0044006600001</v>
      </c>
      <c r="S124" s="36">
        <f>SUMIFS(СВЦЭМ!$C$33:$C$776,СВЦЭМ!$A$33:$A$776,$A124,СВЦЭМ!$B$33:$B$776,S$119)+'СЕТ СН'!$I$12+СВЦЭМ!$D$10+'СЕТ СН'!$I$6-'СЕТ СН'!$I$22</f>
        <v>1473.10502344</v>
      </c>
      <c r="T124" s="36">
        <f>SUMIFS(СВЦЭМ!$C$33:$C$776,СВЦЭМ!$A$33:$A$776,$A124,СВЦЭМ!$B$33:$B$776,T$119)+'СЕТ СН'!$I$12+СВЦЭМ!$D$10+'СЕТ СН'!$I$6-'СЕТ СН'!$I$22</f>
        <v>1420.8523578899999</v>
      </c>
      <c r="U124" s="36">
        <f>SUMIFS(СВЦЭМ!$C$33:$C$776,СВЦЭМ!$A$33:$A$776,$A124,СВЦЭМ!$B$33:$B$776,U$119)+'СЕТ СН'!$I$12+СВЦЭМ!$D$10+'СЕТ СН'!$I$6-'СЕТ СН'!$I$22</f>
        <v>1416.7255255999999</v>
      </c>
      <c r="V124" s="36">
        <f>SUMIFS(СВЦЭМ!$C$33:$C$776,СВЦЭМ!$A$33:$A$776,$A124,СВЦЭМ!$B$33:$B$776,V$119)+'СЕТ СН'!$I$12+СВЦЭМ!$D$10+'СЕТ СН'!$I$6-'СЕТ СН'!$I$22</f>
        <v>1438.2712079099999</v>
      </c>
      <c r="W124" s="36">
        <f>SUMIFS(СВЦЭМ!$C$33:$C$776,СВЦЭМ!$A$33:$A$776,$A124,СВЦЭМ!$B$33:$B$776,W$119)+'СЕТ СН'!$I$12+СВЦЭМ!$D$10+'СЕТ СН'!$I$6-'СЕТ СН'!$I$22</f>
        <v>1472.37415115</v>
      </c>
      <c r="X124" s="36">
        <f>SUMIFS(СВЦЭМ!$C$33:$C$776,СВЦЭМ!$A$33:$A$776,$A124,СВЦЭМ!$B$33:$B$776,X$119)+'СЕТ СН'!$I$12+СВЦЭМ!$D$10+'СЕТ СН'!$I$6-'СЕТ СН'!$I$22</f>
        <v>1484.5810807799999</v>
      </c>
      <c r="Y124" s="36">
        <f>SUMIFS(СВЦЭМ!$C$33:$C$776,СВЦЭМ!$A$33:$A$776,$A124,СВЦЭМ!$B$33:$B$776,Y$119)+'СЕТ СН'!$I$12+СВЦЭМ!$D$10+'СЕТ СН'!$I$6-'СЕТ СН'!$I$22</f>
        <v>1523.5966567099999</v>
      </c>
    </row>
    <row r="125" spans="1:27" ht="15.75" x14ac:dyDescent="0.2">
      <c r="A125" s="35">
        <f t="shared" si="3"/>
        <v>44141</v>
      </c>
      <c r="B125" s="36">
        <f>SUMIFS(СВЦЭМ!$C$33:$C$776,СВЦЭМ!$A$33:$A$776,$A125,СВЦЭМ!$B$33:$B$776,B$119)+'СЕТ СН'!$I$12+СВЦЭМ!$D$10+'СЕТ СН'!$I$6-'СЕТ СН'!$I$22</f>
        <v>1502.9949393799998</v>
      </c>
      <c r="C125" s="36">
        <f>SUMIFS(СВЦЭМ!$C$33:$C$776,СВЦЭМ!$A$33:$A$776,$A125,СВЦЭМ!$B$33:$B$776,C$119)+'СЕТ СН'!$I$12+СВЦЭМ!$D$10+'СЕТ СН'!$I$6-'СЕТ СН'!$I$22</f>
        <v>1575.27135383</v>
      </c>
      <c r="D125" s="36">
        <f>SUMIFS(СВЦЭМ!$C$33:$C$776,СВЦЭМ!$A$33:$A$776,$A125,СВЦЭМ!$B$33:$B$776,D$119)+'СЕТ СН'!$I$12+СВЦЭМ!$D$10+'СЕТ СН'!$I$6-'СЕТ СН'!$I$22</f>
        <v>1632.8389437599999</v>
      </c>
      <c r="E125" s="36">
        <f>SUMIFS(СВЦЭМ!$C$33:$C$776,СВЦЭМ!$A$33:$A$776,$A125,СВЦЭМ!$B$33:$B$776,E$119)+'СЕТ СН'!$I$12+СВЦЭМ!$D$10+'СЕТ СН'!$I$6-'СЕТ СН'!$I$22</f>
        <v>1635.33906041</v>
      </c>
      <c r="F125" s="36">
        <f>SUMIFS(СВЦЭМ!$C$33:$C$776,СВЦЭМ!$A$33:$A$776,$A125,СВЦЭМ!$B$33:$B$776,F$119)+'СЕТ СН'!$I$12+СВЦЭМ!$D$10+'СЕТ СН'!$I$6-'СЕТ СН'!$I$22</f>
        <v>1638.22545511</v>
      </c>
      <c r="G125" s="36">
        <f>SUMIFS(СВЦЭМ!$C$33:$C$776,СВЦЭМ!$A$33:$A$776,$A125,СВЦЭМ!$B$33:$B$776,G$119)+'СЕТ СН'!$I$12+СВЦЭМ!$D$10+'СЕТ СН'!$I$6-'СЕТ СН'!$I$22</f>
        <v>1627.1559179000001</v>
      </c>
      <c r="H125" s="36">
        <f>SUMIFS(СВЦЭМ!$C$33:$C$776,СВЦЭМ!$A$33:$A$776,$A125,СВЦЭМ!$B$33:$B$776,H$119)+'СЕТ СН'!$I$12+СВЦЭМ!$D$10+'СЕТ СН'!$I$6-'СЕТ СН'!$I$22</f>
        <v>1600.63295651</v>
      </c>
      <c r="I125" s="36">
        <f>SUMIFS(СВЦЭМ!$C$33:$C$776,СВЦЭМ!$A$33:$A$776,$A125,СВЦЭМ!$B$33:$B$776,I$119)+'СЕТ СН'!$I$12+СВЦЭМ!$D$10+'СЕТ СН'!$I$6-'СЕТ СН'!$I$22</f>
        <v>1604.6609598699999</v>
      </c>
      <c r="J125" s="36">
        <f>SUMIFS(СВЦЭМ!$C$33:$C$776,СВЦЭМ!$A$33:$A$776,$A125,СВЦЭМ!$B$33:$B$776,J$119)+'СЕТ СН'!$I$12+СВЦЭМ!$D$10+'СЕТ СН'!$I$6-'СЕТ СН'!$I$22</f>
        <v>1598.0940245799998</v>
      </c>
      <c r="K125" s="36">
        <f>SUMIFS(СВЦЭМ!$C$33:$C$776,СВЦЭМ!$A$33:$A$776,$A125,СВЦЭМ!$B$33:$B$776,K$119)+'СЕТ СН'!$I$12+СВЦЭМ!$D$10+'СЕТ СН'!$I$6-'СЕТ СН'!$I$22</f>
        <v>1586.0012480800001</v>
      </c>
      <c r="L125" s="36">
        <f>SUMIFS(СВЦЭМ!$C$33:$C$776,СВЦЭМ!$A$33:$A$776,$A125,СВЦЭМ!$B$33:$B$776,L$119)+'СЕТ СН'!$I$12+СВЦЭМ!$D$10+'СЕТ СН'!$I$6-'СЕТ СН'!$I$22</f>
        <v>1565.3590099399999</v>
      </c>
      <c r="M125" s="36">
        <f>SUMIFS(СВЦЭМ!$C$33:$C$776,СВЦЭМ!$A$33:$A$776,$A125,СВЦЭМ!$B$33:$B$776,M$119)+'СЕТ СН'!$I$12+СВЦЭМ!$D$10+'СЕТ СН'!$I$6-'СЕТ СН'!$I$22</f>
        <v>1532.4956546200001</v>
      </c>
      <c r="N125" s="36">
        <f>SUMIFS(СВЦЭМ!$C$33:$C$776,СВЦЭМ!$A$33:$A$776,$A125,СВЦЭМ!$B$33:$B$776,N$119)+'СЕТ СН'!$I$12+СВЦЭМ!$D$10+'СЕТ СН'!$I$6-'СЕТ СН'!$I$22</f>
        <v>1488.2984913400001</v>
      </c>
      <c r="O125" s="36">
        <f>SUMIFS(СВЦЭМ!$C$33:$C$776,СВЦЭМ!$A$33:$A$776,$A125,СВЦЭМ!$B$33:$B$776,O$119)+'СЕТ СН'!$I$12+СВЦЭМ!$D$10+'СЕТ СН'!$I$6-'СЕТ СН'!$I$22</f>
        <v>1477.3505467599998</v>
      </c>
      <c r="P125" s="36">
        <f>SUMIFS(СВЦЭМ!$C$33:$C$776,СВЦЭМ!$A$33:$A$776,$A125,СВЦЭМ!$B$33:$B$776,P$119)+'СЕТ СН'!$I$12+СВЦЭМ!$D$10+'СЕТ СН'!$I$6-'СЕТ СН'!$I$22</f>
        <v>1486.5648515600001</v>
      </c>
      <c r="Q125" s="36">
        <f>SUMIFS(СВЦЭМ!$C$33:$C$776,СВЦЭМ!$A$33:$A$776,$A125,СВЦЭМ!$B$33:$B$776,Q$119)+'СЕТ СН'!$I$12+СВЦЭМ!$D$10+'СЕТ СН'!$I$6-'СЕТ СН'!$I$22</f>
        <v>1497.5653303399999</v>
      </c>
      <c r="R125" s="36">
        <f>SUMIFS(СВЦЭМ!$C$33:$C$776,СВЦЭМ!$A$33:$A$776,$A125,СВЦЭМ!$B$33:$B$776,R$119)+'СЕТ СН'!$I$12+СВЦЭМ!$D$10+'СЕТ СН'!$I$6-'СЕТ СН'!$I$22</f>
        <v>1491.42091665</v>
      </c>
      <c r="S125" s="36">
        <f>SUMIFS(СВЦЭМ!$C$33:$C$776,СВЦЭМ!$A$33:$A$776,$A125,СВЦЭМ!$B$33:$B$776,S$119)+'СЕТ СН'!$I$12+СВЦЭМ!$D$10+'СЕТ СН'!$I$6-'СЕТ СН'!$I$22</f>
        <v>1482.8374509599998</v>
      </c>
      <c r="T125" s="36">
        <f>SUMIFS(СВЦЭМ!$C$33:$C$776,СВЦЭМ!$A$33:$A$776,$A125,СВЦЭМ!$B$33:$B$776,T$119)+'СЕТ СН'!$I$12+СВЦЭМ!$D$10+'СЕТ СН'!$I$6-'СЕТ СН'!$I$22</f>
        <v>1444.4172512299999</v>
      </c>
      <c r="U125" s="36">
        <f>SUMIFS(СВЦЭМ!$C$33:$C$776,СВЦЭМ!$A$33:$A$776,$A125,СВЦЭМ!$B$33:$B$776,U$119)+'СЕТ СН'!$I$12+СВЦЭМ!$D$10+'СЕТ СН'!$I$6-'СЕТ СН'!$I$22</f>
        <v>1444.1145489400001</v>
      </c>
      <c r="V125" s="36">
        <f>SUMIFS(СВЦЭМ!$C$33:$C$776,СВЦЭМ!$A$33:$A$776,$A125,СВЦЭМ!$B$33:$B$776,V$119)+'СЕТ СН'!$I$12+СВЦЭМ!$D$10+'СЕТ СН'!$I$6-'СЕТ СН'!$I$22</f>
        <v>1454.2911728399999</v>
      </c>
      <c r="W125" s="36">
        <f>SUMIFS(СВЦЭМ!$C$33:$C$776,СВЦЭМ!$A$33:$A$776,$A125,СВЦЭМ!$B$33:$B$776,W$119)+'СЕТ СН'!$I$12+СВЦЭМ!$D$10+'СЕТ СН'!$I$6-'СЕТ СН'!$I$22</f>
        <v>1488.72992944</v>
      </c>
      <c r="X125" s="36">
        <f>SUMIFS(СВЦЭМ!$C$33:$C$776,СВЦЭМ!$A$33:$A$776,$A125,СВЦЭМ!$B$33:$B$776,X$119)+'СЕТ СН'!$I$12+СВЦЭМ!$D$10+'СЕТ СН'!$I$6-'СЕТ СН'!$I$22</f>
        <v>1500.3397381</v>
      </c>
      <c r="Y125" s="36">
        <f>SUMIFS(СВЦЭМ!$C$33:$C$776,СВЦЭМ!$A$33:$A$776,$A125,СВЦЭМ!$B$33:$B$776,Y$119)+'СЕТ СН'!$I$12+СВЦЭМ!$D$10+'СЕТ СН'!$I$6-'СЕТ СН'!$I$22</f>
        <v>1525.9236438799999</v>
      </c>
    </row>
    <row r="126" spans="1:27" ht="15.75" x14ac:dyDescent="0.2">
      <c r="A126" s="35">
        <f t="shared" si="3"/>
        <v>44142</v>
      </c>
      <c r="B126" s="36">
        <f>SUMIFS(СВЦЭМ!$C$33:$C$776,СВЦЭМ!$A$33:$A$776,$A126,СВЦЭМ!$B$33:$B$776,B$119)+'СЕТ СН'!$I$12+СВЦЭМ!$D$10+'СЕТ СН'!$I$6-'СЕТ СН'!$I$22</f>
        <v>1529.1848617400001</v>
      </c>
      <c r="C126" s="36">
        <f>SUMIFS(СВЦЭМ!$C$33:$C$776,СВЦЭМ!$A$33:$A$776,$A126,СВЦЭМ!$B$33:$B$776,C$119)+'СЕТ СН'!$I$12+СВЦЭМ!$D$10+'СЕТ СН'!$I$6-'СЕТ СН'!$I$22</f>
        <v>1599.9676684799999</v>
      </c>
      <c r="D126" s="36">
        <f>SUMIFS(СВЦЭМ!$C$33:$C$776,СВЦЭМ!$A$33:$A$776,$A126,СВЦЭМ!$B$33:$B$776,D$119)+'СЕТ СН'!$I$12+СВЦЭМ!$D$10+'СЕТ СН'!$I$6-'СЕТ СН'!$I$22</f>
        <v>1664.4782140799998</v>
      </c>
      <c r="E126" s="36">
        <f>SUMIFS(СВЦЭМ!$C$33:$C$776,СВЦЭМ!$A$33:$A$776,$A126,СВЦЭМ!$B$33:$B$776,E$119)+'СЕТ СН'!$I$12+СВЦЭМ!$D$10+'СЕТ СН'!$I$6-'СЕТ СН'!$I$22</f>
        <v>1676.6831327999998</v>
      </c>
      <c r="F126" s="36">
        <f>SUMIFS(СВЦЭМ!$C$33:$C$776,СВЦЭМ!$A$33:$A$776,$A126,СВЦЭМ!$B$33:$B$776,F$119)+'СЕТ СН'!$I$12+СВЦЭМ!$D$10+'СЕТ СН'!$I$6-'СЕТ СН'!$I$22</f>
        <v>1668.1881099100001</v>
      </c>
      <c r="G126" s="36">
        <f>SUMIFS(СВЦЭМ!$C$33:$C$776,СВЦЭМ!$A$33:$A$776,$A126,СВЦЭМ!$B$33:$B$776,G$119)+'СЕТ СН'!$I$12+СВЦЭМ!$D$10+'СЕТ СН'!$I$6-'СЕТ СН'!$I$22</f>
        <v>1656.79541591</v>
      </c>
      <c r="H126" s="36">
        <f>SUMIFS(СВЦЭМ!$C$33:$C$776,СВЦЭМ!$A$33:$A$776,$A126,СВЦЭМ!$B$33:$B$776,H$119)+'СЕТ СН'!$I$12+СВЦЭМ!$D$10+'СЕТ СН'!$I$6-'СЕТ СН'!$I$22</f>
        <v>1640.4175645400001</v>
      </c>
      <c r="I126" s="36">
        <f>SUMIFS(СВЦЭМ!$C$33:$C$776,СВЦЭМ!$A$33:$A$776,$A126,СВЦЭМ!$B$33:$B$776,I$119)+'СЕТ СН'!$I$12+СВЦЭМ!$D$10+'СЕТ СН'!$I$6-'СЕТ СН'!$I$22</f>
        <v>1593.7770688599999</v>
      </c>
      <c r="J126" s="36">
        <f>SUMIFS(СВЦЭМ!$C$33:$C$776,СВЦЭМ!$A$33:$A$776,$A126,СВЦЭМ!$B$33:$B$776,J$119)+'СЕТ СН'!$I$12+СВЦЭМ!$D$10+'СЕТ СН'!$I$6-'СЕТ СН'!$I$22</f>
        <v>1556.1546638299999</v>
      </c>
      <c r="K126" s="36">
        <f>SUMIFS(СВЦЭМ!$C$33:$C$776,СВЦЭМ!$A$33:$A$776,$A126,СВЦЭМ!$B$33:$B$776,K$119)+'СЕТ СН'!$I$12+СВЦЭМ!$D$10+'СЕТ СН'!$I$6-'СЕТ СН'!$I$22</f>
        <v>1532.54948023</v>
      </c>
      <c r="L126" s="36">
        <f>SUMIFS(СВЦЭМ!$C$33:$C$776,СВЦЭМ!$A$33:$A$776,$A126,СВЦЭМ!$B$33:$B$776,L$119)+'СЕТ СН'!$I$12+СВЦЭМ!$D$10+'СЕТ СН'!$I$6-'СЕТ СН'!$I$22</f>
        <v>1504.7493388999999</v>
      </c>
      <c r="M126" s="36">
        <f>SUMIFS(СВЦЭМ!$C$33:$C$776,СВЦЭМ!$A$33:$A$776,$A126,СВЦЭМ!$B$33:$B$776,M$119)+'СЕТ СН'!$I$12+СВЦЭМ!$D$10+'СЕТ СН'!$I$6-'СЕТ СН'!$I$22</f>
        <v>1463.9509655299998</v>
      </c>
      <c r="N126" s="36">
        <f>SUMIFS(СВЦЭМ!$C$33:$C$776,СВЦЭМ!$A$33:$A$776,$A126,СВЦЭМ!$B$33:$B$776,N$119)+'СЕТ СН'!$I$12+СВЦЭМ!$D$10+'СЕТ СН'!$I$6-'СЕТ СН'!$I$22</f>
        <v>1448.0420438699998</v>
      </c>
      <c r="O126" s="36">
        <f>SUMIFS(СВЦЭМ!$C$33:$C$776,СВЦЭМ!$A$33:$A$776,$A126,СВЦЭМ!$B$33:$B$776,O$119)+'СЕТ СН'!$I$12+СВЦЭМ!$D$10+'СЕТ СН'!$I$6-'СЕТ СН'!$I$22</f>
        <v>1461.13759078</v>
      </c>
      <c r="P126" s="36">
        <f>SUMIFS(СВЦЭМ!$C$33:$C$776,СВЦЭМ!$A$33:$A$776,$A126,СВЦЭМ!$B$33:$B$776,P$119)+'СЕТ СН'!$I$12+СВЦЭМ!$D$10+'СЕТ СН'!$I$6-'СЕТ СН'!$I$22</f>
        <v>1465.2956843100001</v>
      </c>
      <c r="Q126" s="36">
        <f>SUMIFS(СВЦЭМ!$C$33:$C$776,СВЦЭМ!$A$33:$A$776,$A126,СВЦЭМ!$B$33:$B$776,Q$119)+'СЕТ СН'!$I$12+СВЦЭМ!$D$10+'СЕТ СН'!$I$6-'СЕТ СН'!$I$22</f>
        <v>1457.4245487799999</v>
      </c>
      <c r="R126" s="36">
        <f>SUMIFS(СВЦЭМ!$C$33:$C$776,СВЦЭМ!$A$33:$A$776,$A126,СВЦЭМ!$B$33:$B$776,R$119)+'СЕТ СН'!$I$12+СВЦЭМ!$D$10+'СЕТ СН'!$I$6-'СЕТ СН'!$I$22</f>
        <v>1445.8141149200001</v>
      </c>
      <c r="S126" s="36">
        <f>SUMIFS(СВЦЭМ!$C$33:$C$776,СВЦЭМ!$A$33:$A$776,$A126,СВЦЭМ!$B$33:$B$776,S$119)+'СЕТ СН'!$I$12+СВЦЭМ!$D$10+'СЕТ СН'!$I$6-'СЕТ СН'!$I$22</f>
        <v>1442.7963965499998</v>
      </c>
      <c r="T126" s="36">
        <f>SUMIFS(СВЦЭМ!$C$33:$C$776,СВЦЭМ!$A$33:$A$776,$A126,СВЦЭМ!$B$33:$B$776,T$119)+'СЕТ СН'!$I$12+СВЦЭМ!$D$10+'СЕТ СН'!$I$6-'СЕТ СН'!$I$22</f>
        <v>1421.8280018599999</v>
      </c>
      <c r="U126" s="36">
        <f>SUMIFS(СВЦЭМ!$C$33:$C$776,СВЦЭМ!$A$33:$A$776,$A126,СВЦЭМ!$B$33:$B$776,U$119)+'СЕТ СН'!$I$12+СВЦЭМ!$D$10+'СЕТ СН'!$I$6-'СЕТ СН'!$I$22</f>
        <v>1426.2932199100001</v>
      </c>
      <c r="V126" s="36">
        <f>SUMIFS(СВЦЭМ!$C$33:$C$776,СВЦЭМ!$A$33:$A$776,$A126,СВЦЭМ!$B$33:$B$776,V$119)+'СЕТ СН'!$I$12+СВЦЭМ!$D$10+'СЕТ СН'!$I$6-'СЕТ СН'!$I$22</f>
        <v>1439.0468792500001</v>
      </c>
      <c r="W126" s="36">
        <f>SUMIFS(СВЦЭМ!$C$33:$C$776,СВЦЭМ!$A$33:$A$776,$A126,СВЦЭМ!$B$33:$B$776,W$119)+'СЕТ СН'!$I$12+СВЦЭМ!$D$10+'СЕТ СН'!$I$6-'СЕТ СН'!$I$22</f>
        <v>1447.4506783100001</v>
      </c>
      <c r="X126" s="36">
        <f>SUMIFS(СВЦЭМ!$C$33:$C$776,СВЦЭМ!$A$33:$A$776,$A126,СВЦЭМ!$B$33:$B$776,X$119)+'СЕТ СН'!$I$12+СВЦЭМ!$D$10+'СЕТ СН'!$I$6-'СЕТ СН'!$I$22</f>
        <v>1456.8984796099999</v>
      </c>
      <c r="Y126" s="36">
        <f>SUMIFS(СВЦЭМ!$C$33:$C$776,СВЦЭМ!$A$33:$A$776,$A126,СВЦЭМ!$B$33:$B$776,Y$119)+'СЕТ СН'!$I$12+СВЦЭМ!$D$10+'СЕТ СН'!$I$6-'СЕТ СН'!$I$22</f>
        <v>1487.89645032</v>
      </c>
    </row>
    <row r="127" spans="1:27" ht="15.75" x14ac:dyDescent="0.2">
      <c r="A127" s="35">
        <f t="shared" si="3"/>
        <v>44143</v>
      </c>
      <c r="B127" s="36">
        <f>SUMIFS(СВЦЭМ!$C$33:$C$776,СВЦЭМ!$A$33:$A$776,$A127,СВЦЭМ!$B$33:$B$776,B$119)+'СЕТ СН'!$I$12+СВЦЭМ!$D$10+'СЕТ СН'!$I$6-'СЕТ СН'!$I$22</f>
        <v>1532.46436683</v>
      </c>
      <c r="C127" s="36">
        <f>SUMIFS(СВЦЭМ!$C$33:$C$776,СВЦЭМ!$A$33:$A$776,$A127,СВЦЭМ!$B$33:$B$776,C$119)+'СЕТ СН'!$I$12+СВЦЭМ!$D$10+'СЕТ СН'!$I$6-'СЕТ СН'!$I$22</f>
        <v>1614.0085287500001</v>
      </c>
      <c r="D127" s="36">
        <f>SUMIFS(СВЦЭМ!$C$33:$C$776,СВЦЭМ!$A$33:$A$776,$A127,СВЦЭМ!$B$33:$B$776,D$119)+'СЕТ СН'!$I$12+СВЦЭМ!$D$10+'СЕТ СН'!$I$6-'СЕТ СН'!$I$22</f>
        <v>1677.9850776100002</v>
      </c>
      <c r="E127" s="36">
        <f>SUMIFS(СВЦЭМ!$C$33:$C$776,СВЦЭМ!$A$33:$A$776,$A127,СВЦЭМ!$B$33:$B$776,E$119)+'СЕТ СН'!$I$12+СВЦЭМ!$D$10+'СЕТ СН'!$I$6-'СЕТ СН'!$I$22</f>
        <v>1691.8400211399999</v>
      </c>
      <c r="F127" s="36">
        <f>SUMIFS(СВЦЭМ!$C$33:$C$776,СВЦЭМ!$A$33:$A$776,$A127,СВЦЭМ!$B$33:$B$776,F$119)+'СЕТ СН'!$I$12+СВЦЭМ!$D$10+'СЕТ СН'!$I$6-'СЕТ СН'!$I$22</f>
        <v>1688.24740892</v>
      </c>
      <c r="G127" s="36">
        <f>SUMIFS(СВЦЭМ!$C$33:$C$776,СВЦЭМ!$A$33:$A$776,$A127,СВЦЭМ!$B$33:$B$776,G$119)+'СЕТ СН'!$I$12+СВЦЭМ!$D$10+'СЕТ СН'!$I$6-'СЕТ СН'!$I$22</f>
        <v>1686.9566855499997</v>
      </c>
      <c r="H127" s="36">
        <f>SUMIFS(СВЦЭМ!$C$33:$C$776,СВЦЭМ!$A$33:$A$776,$A127,СВЦЭМ!$B$33:$B$776,H$119)+'СЕТ СН'!$I$12+СВЦЭМ!$D$10+'СЕТ СН'!$I$6-'СЕТ СН'!$I$22</f>
        <v>1670.6421611999999</v>
      </c>
      <c r="I127" s="36">
        <f>SUMIFS(СВЦЭМ!$C$33:$C$776,СВЦЭМ!$A$33:$A$776,$A127,СВЦЭМ!$B$33:$B$776,I$119)+'СЕТ СН'!$I$12+СВЦЭМ!$D$10+'СЕТ СН'!$I$6-'СЕТ СН'!$I$22</f>
        <v>1639.40019891</v>
      </c>
      <c r="J127" s="36">
        <f>SUMIFS(СВЦЭМ!$C$33:$C$776,СВЦЭМ!$A$33:$A$776,$A127,СВЦЭМ!$B$33:$B$776,J$119)+'СЕТ СН'!$I$12+СВЦЭМ!$D$10+'СЕТ СН'!$I$6-'СЕТ СН'!$I$22</f>
        <v>1597.9328503299998</v>
      </c>
      <c r="K127" s="36">
        <f>SUMIFS(СВЦЭМ!$C$33:$C$776,СВЦЭМ!$A$33:$A$776,$A127,СВЦЭМ!$B$33:$B$776,K$119)+'СЕТ СН'!$I$12+СВЦЭМ!$D$10+'СЕТ СН'!$I$6-'СЕТ СН'!$I$22</f>
        <v>1560.5994293799999</v>
      </c>
      <c r="L127" s="36">
        <f>SUMIFS(СВЦЭМ!$C$33:$C$776,СВЦЭМ!$A$33:$A$776,$A127,СВЦЭМ!$B$33:$B$776,L$119)+'СЕТ СН'!$I$12+СВЦЭМ!$D$10+'СЕТ СН'!$I$6-'СЕТ СН'!$I$22</f>
        <v>1513.4343966500001</v>
      </c>
      <c r="M127" s="36">
        <f>SUMIFS(СВЦЭМ!$C$33:$C$776,СВЦЭМ!$A$33:$A$776,$A127,СВЦЭМ!$B$33:$B$776,M$119)+'СЕТ СН'!$I$12+СВЦЭМ!$D$10+'СЕТ СН'!$I$6-'СЕТ СН'!$I$22</f>
        <v>1476.7831819399998</v>
      </c>
      <c r="N127" s="36">
        <f>SUMIFS(СВЦЭМ!$C$33:$C$776,СВЦЭМ!$A$33:$A$776,$A127,СВЦЭМ!$B$33:$B$776,N$119)+'СЕТ СН'!$I$12+СВЦЭМ!$D$10+'СЕТ СН'!$I$6-'СЕТ СН'!$I$22</f>
        <v>1470.61913263</v>
      </c>
      <c r="O127" s="36">
        <f>SUMIFS(СВЦЭМ!$C$33:$C$776,СВЦЭМ!$A$33:$A$776,$A127,СВЦЭМ!$B$33:$B$776,O$119)+'СЕТ СН'!$I$12+СВЦЭМ!$D$10+'СЕТ СН'!$I$6-'СЕТ СН'!$I$22</f>
        <v>1477.81552766</v>
      </c>
      <c r="P127" s="36">
        <f>SUMIFS(СВЦЭМ!$C$33:$C$776,СВЦЭМ!$A$33:$A$776,$A127,СВЦЭМ!$B$33:$B$776,P$119)+'СЕТ СН'!$I$12+СВЦЭМ!$D$10+'СЕТ СН'!$I$6-'СЕТ СН'!$I$22</f>
        <v>1487.1619895899998</v>
      </c>
      <c r="Q127" s="36">
        <f>SUMIFS(СВЦЭМ!$C$33:$C$776,СВЦЭМ!$A$33:$A$776,$A127,СВЦЭМ!$B$33:$B$776,Q$119)+'СЕТ СН'!$I$12+СВЦЭМ!$D$10+'СЕТ СН'!$I$6-'СЕТ СН'!$I$22</f>
        <v>1494.1214555900001</v>
      </c>
      <c r="R127" s="36">
        <f>SUMIFS(СВЦЭМ!$C$33:$C$776,СВЦЭМ!$A$33:$A$776,$A127,СВЦЭМ!$B$33:$B$776,R$119)+'СЕТ СН'!$I$12+СВЦЭМ!$D$10+'СЕТ СН'!$I$6-'СЕТ СН'!$I$22</f>
        <v>1483.3057298700001</v>
      </c>
      <c r="S127" s="36">
        <f>SUMIFS(СВЦЭМ!$C$33:$C$776,СВЦЭМ!$A$33:$A$776,$A127,СВЦЭМ!$B$33:$B$776,S$119)+'СЕТ СН'!$I$12+СВЦЭМ!$D$10+'СЕТ СН'!$I$6-'СЕТ СН'!$I$22</f>
        <v>1461.4420775599999</v>
      </c>
      <c r="T127" s="36">
        <f>SUMIFS(СВЦЭМ!$C$33:$C$776,СВЦЭМ!$A$33:$A$776,$A127,СВЦЭМ!$B$33:$B$776,T$119)+'СЕТ СН'!$I$12+СВЦЭМ!$D$10+'СЕТ СН'!$I$6-'СЕТ СН'!$I$22</f>
        <v>1447.25450529</v>
      </c>
      <c r="U127" s="36">
        <f>SUMIFS(СВЦЭМ!$C$33:$C$776,СВЦЭМ!$A$33:$A$776,$A127,СВЦЭМ!$B$33:$B$776,U$119)+'СЕТ СН'!$I$12+СВЦЭМ!$D$10+'СЕТ СН'!$I$6-'СЕТ СН'!$I$22</f>
        <v>1443.0278188399998</v>
      </c>
      <c r="V127" s="36">
        <f>SUMIFS(СВЦЭМ!$C$33:$C$776,СВЦЭМ!$A$33:$A$776,$A127,СВЦЭМ!$B$33:$B$776,V$119)+'СЕТ СН'!$I$12+СВЦЭМ!$D$10+'СЕТ СН'!$I$6-'СЕТ СН'!$I$22</f>
        <v>1458.7378517299999</v>
      </c>
      <c r="W127" s="36">
        <f>SUMIFS(СВЦЭМ!$C$33:$C$776,СВЦЭМ!$A$33:$A$776,$A127,СВЦЭМ!$B$33:$B$776,W$119)+'СЕТ СН'!$I$12+СВЦЭМ!$D$10+'СЕТ СН'!$I$6-'СЕТ СН'!$I$22</f>
        <v>1473.61690931</v>
      </c>
      <c r="X127" s="36">
        <f>SUMIFS(СВЦЭМ!$C$33:$C$776,СВЦЭМ!$A$33:$A$776,$A127,СВЦЭМ!$B$33:$B$776,X$119)+'СЕТ СН'!$I$12+СВЦЭМ!$D$10+'СЕТ СН'!$I$6-'СЕТ СН'!$I$22</f>
        <v>1480.9230906299999</v>
      </c>
      <c r="Y127" s="36">
        <f>SUMIFS(СВЦЭМ!$C$33:$C$776,СВЦЭМ!$A$33:$A$776,$A127,СВЦЭМ!$B$33:$B$776,Y$119)+'СЕТ СН'!$I$12+СВЦЭМ!$D$10+'СЕТ СН'!$I$6-'СЕТ СН'!$I$22</f>
        <v>1488.1284786799999</v>
      </c>
    </row>
    <row r="128" spans="1:27" ht="15.75" x14ac:dyDescent="0.2">
      <c r="A128" s="35">
        <f t="shared" si="3"/>
        <v>44144</v>
      </c>
      <c r="B128" s="36">
        <f>SUMIFS(СВЦЭМ!$C$33:$C$776,СВЦЭМ!$A$33:$A$776,$A128,СВЦЭМ!$B$33:$B$776,B$119)+'СЕТ СН'!$I$12+СВЦЭМ!$D$10+'СЕТ СН'!$I$6-'СЕТ СН'!$I$22</f>
        <v>1463.14475337</v>
      </c>
      <c r="C128" s="36">
        <f>SUMIFS(СВЦЭМ!$C$33:$C$776,СВЦЭМ!$A$33:$A$776,$A128,СВЦЭМ!$B$33:$B$776,C$119)+'СЕТ СН'!$I$12+СВЦЭМ!$D$10+'СЕТ СН'!$I$6-'СЕТ СН'!$I$22</f>
        <v>1481.89933062</v>
      </c>
      <c r="D128" s="36">
        <f>SUMIFS(СВЦЭМ!$C$33:$C$776,СВЦЭМ!$A$33:$A$776,$A128,СВЦЭМ!$B$33:$B$776,D$119)+'СЕТ СН'!$I$12+СВЦЭМ!$D$10+'СЕТ СН'!$I$6-'СЕТ СН'!$I$22</f>
        <v>1550.8494890500001</v>
      </c>
      <c r="E128" s="36">
        <f>SUMIFS(СВЦЭМ!$C$33:$C$776,СВЦЭМ!$A$33:$A$776,$A128,СВЦЭМ!$B$33:$B$776,E$119)+'СЕТ СН'!$I$12+СВЦЭМ!$D$10+'СЕТ СН'!$I$6-'СЕТ СН'!$I$22</f>
        <v>1557.9850757199999</v>
      </c>
      <c r="F128" s="36">
        <f>SUMIFS(СВЦЭМ!$C$33:$C$776,СВЦЭМ!$A$33:$A$776,$A128,СВЦЭМ!$B$33:$B$776,F$119)+'СЕТ СН'!$I$12+СВЦЭМ!$D$10+'СЕТ СН'!$I$6-'СЕТ СН'!$I$22</f>
        <v>1553.9844149099999</v>
      </c>
      <c r="G128" s="36">
        <f>SUMIFS(СВЦЭМ!$C$33:$C$776,СВЦЭМ!$A$33:$A$776,$A128,СВЦЭМ!$B$33:$B$776,G$119)+'СЕТ СН'!$I$12+СВЦЭМ!$D$10+'СЕТ СН'!$I$6-'СЕТ СН'!$I$22</f>
        <v>1570.1726777899999</v>
      </c>
      <c r="H128" s="36">
        <f>SUMIFS(СВЦЭМ!$C$33:$C$776,СВЦЭМ!$A$33:$A$776,$A128,СВЦЭМ!$B$33:$B$776,H$119)+'СЕТ СН'!$I$12+СВЦЭМ!$D$10+'СЕТ СН'!$I$6-'СЕТ СН'!$I$22</f>
        <v>1602.5975568700001</v>
      </c>
      <c r="I128" s="36">
        <f>SUMIFS(СВЦЭМ!$C$33:$C$776,СВЦЭМ!$A$33:$A$776,$A128,СВЦЭМ!$B$33:$B$776,I$119)+'СЕТ СН'!$I$12+СВЦЭМ!$D$10+'СЕТ СН'!$I$6-'СЕТ СН'!$I$22</f>
        <v>1627.5647156999999</v>
      </c>
      <c r="J128" s="36">
        <f>SUMIFS(СВЦЭМ!$C$33:$C$776,СВЦЭМ!$A$33:$A$776,$A128,СВЦЭМ!$B$33:$B$776,J$119)+'СЕТ СН'!$I$12+СВЦЭМ!$D$10+'СЕТ СН'!$I$6-'СЕТ СН'!$I$22</f>
        <v>1614.3254078199998</v>
      </c>
      <c r="K128" s="36">
        <f>SUMIFS(СВЦЭМ!$C$33:$C$776,СВЦЭМ!$A$33:$A$776,$A128,СВЦЭМ!$B$33:$B$776,K$119)+'СЕТ СН'!$I$12+СВЦЭМ!$D$10+'СЕТ СН'!$I$6-'СЕТ СН'!$I$22</f>
        <v>1610.72705202</v>
      </c>
      <c r="L128" s="36">
        <f>SUMIFS(СВЦЭМ!$C$33:$C$776,СВЦЭМ!$A$33:$A$776,$A128,СВЦЭМ!$B$33:$B$776,L$119)+'СЕТ СН'!$I$12+СВЦЭМ!$D$10+'СЕТ СН'!$I$6-'СЕТ СН'!$I$22</f>
        <v>1570.4805465999998</v>
      </c>
      <c r="M128" s="36">
        <f>SUMIFS(СВЦЭМ!$C$33:$C$776,СВЦЭМ!$A$33:$A$776,$A128,СВЦЭМ!$B$33:$B$776,M$119)+'СЕТ СН'!$I$12+СВЦЭМ!$D$10+'СЕТ СН'!$I$6-'СЕТ СН'!$I$22</f>
        <v>1532.7687606699999</v>
      </c>
      <c r="N128" s="36">
        <f>SUMIFS(СВЦЭМ!$C$33:$C$776,СВЦЭМ!$A$33:$A$776,$A128,СВЦЭМ!$B$33:$B$776,N$119)+'СЕТ СН'!$I$12+СВЦЭМ!$D$10+'СЕТ СН'!$I$6-'СЕТ СН'!$I$22</f>
        <v>1528.79386591</v>
      </c>
      <c r="O128" s="36">
        <f>SUMIFS(СВЦЭМ!$C$33:$C$776,СВЦЭМ!$A$33:$A$776,$A128,СВЦЭМ!$B$33:$B$776,O$119)+'СЕТ СН'!$I$12+СВЦЭМ!$D$10+'СЕТ СН'!$I$6-'СЕТ СН'!$I$22</f>
        <v>1539.67447855</v>
      </c>
      <c r="P128" s="36">
        <f>SUMIFS(СВЦЭМ!$C$33:$C$776,СВЦЭМ!$A$33:$A$776,$A128,СВЦЭМ!$B$33:$B$776,P$119)+'СЕТ СН'!$I$12+СВЦЭМ!$D$10+'СЕТ СН'!$I$6-'СЕТ СН'!$I$22</f>
        <v>1543.5967196900001</v>
      </c>
      <c r="Q128" s="36">
        <f>SUMIFS(СВЦЭМ!$C$33:$C$776,СВЦЭМ!$A$33:$A$776,$A128,СВЦЭМ!$B$33:$B$776,Q$119)+'СЕТ СН'!$I$12+СВЦЭМ!$D$10+'СЕТ СН'!$I$6-'СЕТ СН'!$I$22</f>
        <v>1542.5969833300001</v>
      </c>
      <c r="R128" s="36">
        <f>SUMIFS(СВЦЭМ!$C$33:$C$776,СВЦЭМ!$A$33:$A$776,$A128,СВЦЭМ!$B$33:$B$776,R$119)+'СЕТ СН'!$I$12+СВЦЭМ!$D$10+'СЕТ СН'!$I$6-'СЕТ СН'!$I$22</f>
        <v>1536.6970291099999</v>
      </c>
      <c r="S128" s="36">
        <f>SUMIFS(СВЦЭМ!$C$33:$C$776,СВЦЭМ!$A$33:$A$776,$A128,СВЦЭМ!$B$33:$B$776,S$119)+'СЕТ СН'!$I$12+СВЦЭМ!$D$10+'СЕТ СН'!$I$6-'СЕТ СН'!$I$22</f>
        <v>1535.0106722400001</v>
      </c>
      <c r="T128" s="36">
        <f>SUMIFS(СВЦЭМ!$C$33:$C$776,СВЦЭМ!$A$33:$A$776,$A128,СВЦЭМ!$B$33:$B$776,T$119)+'СЕТ СН'!$I$12+СВЦЭМ!$D$10+'СЕТ СН'!$I$6-'СЕТ СН'!$I$22</f>
        <v>1522.6566571499998</v>
      </c>
      <c r="U128" s="36">
        <f>SUMIFS(СВЦЭМ!$C$33:$C$776,СВЦЭМ!$A$33:$A$776,$A128,СВЦЭМ!$B$33:$B$776,U$119)+'СЕТ СН'!$I$12+СВЦЭМ!$D$10+'СЕТ СН'!$I$6-'СЕТ СН'!$I$22</f>
        <v>1514.0832237599998</v>
      </c>
      <c r="V128" s="36">
        <f>SUMIFS(СВЦЭМ!$C$33:$C$776,СВЦЭМ!$A$33:$A$776,$A128,СВЦЭМ!$B$33:$B$776,V$119)+'СЕТ СН'!$I$12+СВЦЭМ!$D$10+'СЕТ СН'!$I$6-'СЕТ СН'!$I$22</f>
        <v>1510.3599330100001</v>
      </c>
      <c r="W128" s="36">
        <f>SUMIFS(СВЦЭМ!$C$33:$C$776,СВЦЭМ!$A$33:$A$776,$A128,СВЦЭМ!$B$33:$B$776,W$119)+'СЕТ СН'!$I$12+СВЦЭМ!$D$10+'СЕТ СН'!$I$6-'СЕТ СН'!$I$22</f>
        <v>1527.45771646</v>
      </c>
      <c r="X128" s="36">
        <f>SUMIFS(СВЦЭМ!$C$33:$C$776,СВЦЭМ!$A$33:$A$776,$A128,СВЦЭМ!$B$33:$B$776,X$119)+'СЕТ СН'!$I$12+СВЦЭМ!$D$10+'СЕТ СН'!$I$6-'СЕТ СН'!$I$22</f>
        <v>1559.3470500499998</v>
      </c>
      <c r="Y128" s="36">
        <f>SUMIFS(СВЦЭМ!$C$33:$C$776,СВЦЭМ!$A$33:$A$776,$A128,СВЦЭМ!$B$33:$B$776,Y$119)+'СЕТ СН'!$I$12+СВЦЭМ!$D$10+'СЕТ СН'!$I$6-'СЕТ СН'!$I$22</f>
        <v>1587.9270548300001</v>
      </c>
    </row>
    <row r="129" spans="1:25" ht="15.75" x14ac:dyDescent="0.2">
      <c r="A129" s="35">
        <f t="shared" si="3"/>
        <v>44145</v>
      </c>
      <c r="B129" s="36">
        <f>SUMIFS(СВЦЭМ!$C$33:$C$776,СВЦЭМ!$A$33:$A$776,$A129,СВЦЭМ!$B$33:$B$776,B$119)+'СЕТ СН'!$I$12+СВЦЭМ!$D$10+'СЕТ СН'!$I$6-'СЕТ СН'!$I$22</f>
        <v>1502.0439187699999</v>
      </c>
      <c r="C129" s="36">
        <f>SUMIFS(СВЦЭМ!$C$33:$C$776,СВЦЭМ!$A$33:$A$776,$A129,СВЦЭМ!$B$33:$B$776,C$119)+'СЕТ СН'!$I$12+СВЦЭМ!$D$10+'СЕТ СН'!$I$6-'СЕТ СН'!$I$22</f>
        <v>1595.4150473299999</v>
      </c>
      <c r="D129" s="36">
        <f>SUMIFS(СВЦЭМ!$C$33:$C$776,СВЦЭМ!$A$33:$A$776,$A129,СВЦЭМ!$B$33:$B$776,D$119)+'СЕТ СН'!$I$12+СВЦЭМ!$D$10+'СЕТ СН'!$I$6-'СЕТ СН'!$I$22</f>
        <v>1631.5593252199999</v>
      </c>
      <c r="E129" s="36">
        <f>SUMIFS(СВЦЭМ!$C$33:$C$776,СВЦЭМ!$A$33:$A$776,$A129,СВЦЭМ!$B$33:$B$776,E$119)+'СЕТ СН'!$I$12+СВЦЭМ!$D$10+'СЕТ СН'!$I$6-'СЕТ СН'!$I$22</f>
        <v>1634.9322191199999</v>
      </c>
      <c r="F129" s="36">
        <f>SUMIFS(СВЦЭМ!$C$33:$C$776,СВЦЭМ!$A$33:$A$776,$A129,СВЦЭМ!$B$33:$B$776,F$119)+'СЕТ СН'!$I$12+СВЦЭМ!$D$10+'СЕТ СН'!$I$6-'СЕТ СН'!$I$22</f>
        <v>1637.86684113</v>
      </c>
      <c r="G129" s="36">
        <f>SUMIFS(СВЦЭМ!$C$33:$C$776,СВЦЭМ!$A$33:$A$776,$A129,СВЦЭМ!$B$33:$B$776,G$119)+'СЕТ СН'!$I$12+СВЦЭМ!$D$10+'СЕТ СН'!$I$6-'СЕТ СН'!$I$22</f>
        <v>1641.49752926</v>
      </c>
      <c r="H129" s="36">
        <f>SUMIFS(СВЦЭМ!$C$33:$C$776,СВЦЭМ!$A$33:$A$776,$A129,СВЦЭМ!$B$33:$B$776,H$119)+'СЕТ СН'!$I$12+СВЦЭМ!$D$10+'СЕТ СН'!$I$6-'СЕТ СН'!$I$22</f>
        <v>1615.6649180999998</v>
      </c>
      <c r="I129" s="36">
        <f>SUMIFS(СВЦЭМ!$C$33:$C$776,СВЦЭМ!$A$33:$A$776,$A129,СВЦЭМ!$B$33:$B$776,I$119)+'СЕТ СН'!$I$12+СВЦЭМ!$D$10+'СЕТ СН'!$I$6-'СЕТ СН'!$I$22</f>
        <v>1571.4228047500001</v>
      </c>
      <c r="J129" s="36">
        <f>SUMIFS(СВЦЭМ!$C$33:$C$776,СВЦЭМ!$A$33:$A$776,$A129,СВЦЭМ!$B$33:$B$776,J$119)+'СЕТ СН'!$I$12+СВЦЭМ!$D$10+'СЕТ СН'!$I$6-'СЕТ СН'!$I$22</f>
        <v>1555.46309578</v>
      </c>
      <c r="K129" s="36">
        <f>SUMIFS(СВЦЭМ!$C$33:$C$776,СВЦЭМ!$A$33:$A$776,$A129,СВЦЭМ!$B$33:$B$776,K$119)+'СЕТ СН'!$I$12+СВЦЭМ!$D$10+'СЕТ СН'!$I$6-'СЕТ СН'!$I$22</f>
        <v>1559.02859803</v>
      </c>
      <c r="L129" s="36">
        <f>SUMIFS(СВЦЭМ!$C$33:$C$776,СВЦЭМ!$A$33:$A$776,$A129,СВЦЭМ!$B$33:$B$776,L$119)+'СЕТ СН'!$I$12+СВЦЭМ!$D$10+'СЕТ СН'!$I$6-'СЕТ СН'!$I$22</f>
        <v>1523.8753261899999</v>
      </c>
      <c r="M129" s="36">
        <f>SUMIFS(СВЦЭМ!$C$33:$C$776,СВЦЭМ!$A$33:$A$776,$A129,СВЦЭМ!$B$33:$B$776,M$119)+'СЕТ СН'!$I$12+СВЦЭМ!$D$10+'СЕТ СН'!$I$6-'СЕТ СН'!$I$22</f>
        <v>1482.75450998</v>
      </c>
      <c r="N129" s="36">
        <f>SUMIFS(СВЦЭМ!$C$33:$C$776,СВЦЭМ!$A$33:$A$776,$A129,СВЦЭМ!$B$33:$B$776,N$119)+'СЕТ СН'!$I$12+СВЦЭМ!$D$10+'СЕТ СН'!$I$6-'СЕТ СН'!$I$22</f>
        <v>1477.27890557</v>
      </c>
      <c r="O129" s="36">
        <f>SUMIFS(СВЦЭМ!$C$33:$C$776,СВЦЭМ!$A$33:$A$776,$A129,СВЦЭМ!$B$33:$B$776,O$119)+'СЕТ СН'!$I$12+СВЦЭМ!$D$10+'СЕТ СН'!$I$6-'СЕТ СН'!$I$22</f>
        <v>1483.4999493199998</v>
      </c>
      <c r="P129" s="36">
        <f>SUMIFS(СВЦЭМ!$C$33:$C$776,СВЦЭМ!$A$33:$A$776,$A129,СВЦЭМ!$B$33:$B$776,P$119)+'СЕТ СН'!$I$12+СВЦЭМ!$D$10+'СЕТ СН'!$I$6-'СЕТ СН'!$I$22</f>
        <v>1487.47899293</v>
      </c>
      <c r="Q129" s="36">
        <f>SUMIFS(СВЦЭМ!$C$33:$C$776,СВЦЭМ!$A$33:$A$776,$A129,СВЦЭМ!$B$33:$B$776,Q$119)+'СЕТ СН'!$I$12+СВЦЭМ!$D$10+'СЕТ СН'!$I$6-'СЕТ СН'!$I$22</f>
        <v>1486.27561165</v>
      </c>
      <c r="R129" s="36">
        <f>SUMIFS(СВЦЭМ!$C$33:$C$776,СВЦЭМ!$A$33:$A$776,$A129,СВЦЭМ!$B$33:$B$776,R$119)+'СЕТ СН'!$I$12+СВЦЭМ!$D$10+'СЕТ СН'!$I$6-'СЕТ СН'!$I$22</f>
        <v>1479.69542731</v>
      </c>
      <c r="S129" s="36">
        <f>SUMIFS(СВЦЭМ!$C$33:$C$776,СВЦЭМ!$A$33:$A$776,$A129,СВЦЭМ!$B$33:$B$776,S$119)+'СЕТ СН'!$I$12+СВЦЭМ!$D$10+'СЕТ СН'!$I$6-'СЕТ СН'!$I$22</f>
        <v>1469.0058520299999</v>
      </c>
      <c r="T129" s="36">
        <f>SUMIFS(СВЦЭМ!$C$33:$C$776,СВЦЭМ!$A$33:$A$776,$A129,СВЦЭМ!$B$33:$B$776,T$119)+'СЕТ СН'!$I$12+СВЦЭМ!$D$10+'СЕТ СН'!$I$6-'СЕТ СН'!$I$22</f>
        <v>1481.50261899</v>
      </c>
      <c r="U129" s="36">
        <f>SUMIFS(СВЦЭМ!$C$33:$C$776,СВЦЭМ!$A$33:$A$776,$A129,СВЦЭМ!$B$33:$B$776,U$119)+'СЕТ СН'!$I$12+СВЦЭМ!$D$10+'СЕТ СН'!$I$6-'СЕТ СН'!$I$22</f>
        <v>1489.0103477099999</v>
      </c>
      <c r="V129" s="36">
        <f>SUMIFS(СВЦЭМ!$C$33:$C$776,СВЦЭМ!$A$33:$A$776,$A129,СВЦЭМ!$B$33:$B$776,V$119)+'СЕТ СН'!$I$12+СВЦЭМ!$D$10+'СЕТ СН'!$I$6-'СЕТ СН'!$I$22</f>
        <v>1481.0742153799999</v>
      </c>
      <c r="W129" s="36">
        <f>SUMIFS(СВЦЭМ!$C$33:$C$776,СВЦЭМ!$A$33:$A$776,$A129,СВЦЭМ!$B$33:$B$776,W$119)+'СЕТ СН'!$I$12+СВЦЭМ!$D$10+'СЕТ СН'!$I$6-'СЕТ СН'!$I$22</f>
        <v>1471.3624562099999</v>
      </c>
      <c r="X129" s="36">
        <f>SUMIFS(СВЦЭМ!$C$33:$C$776,СВЦЭМ!$A$33:$A$776,$A129,СВЦЭМ!$B$33:$B$776,X$119)+'СЕТ СН'!$I$12+СВЦЭМ!$D$10+'СЕТ СН'!$I$6-'СЕТ СН'!$I$22</f>
        <v>1472.1660949799998</v>
      </c>
      <c r="Y129" s="36">
        <f>SUMIFS(СВЦЭМ!$C$33:$C$776,СВЦЭМ!$A$33:$A$776,$A129,СВЦЭМ!$B$33:$B$776,Y$119)+'СЕТ СН'!$I$12+СВЦЭМ!$D$10+'СЕТ СН'!$I$6-'СЕТ СН'!$I$22</f>
        <v>1555.2044678299999</v>
      </c>
    </row>
    <row r="130" spans="1:25" ht="15.75" x14ac:dyDescent="0.2">
      <c r="A130" s="35">
        <f t="shared" si="3"/>
        <v>44146</v>
      </c>
      <c r="B130" s="36">
        <f>SUMIFS(СВЦЭМ!$C$33:$C$776,СВЦЭМ!$A$33:$A$776,$A130,СВЦЭМ!$B$33:$B$776,B$119)+'СЕТ СН'!$I$12+СВЦЭМ!$D$10+'СЕТ СН'!$I$6-'СЕТ СН'!$I$22</f>
        <v>1549.9931667000001</v>
      </c>
      <c r="C130" s="36">
        <f>SUMIFS(СВЦЭМ!$C$33:$C$776,СВЦЭМ!$A$33:$A$776,$A130,СВЦЭМ!$B$33:$B$776,C$119)+'СЕТ СН'!$I$12+СВЦЭМ!$D$10+'СЕТ СН'!$I$6-'СЕТ СН'!$I$22</f>
        <v>1603.8774887</v>
      </c>
      <c r="D130" s="36">
        <f>SUMIFS(СВЦЭМ!$C$33:$C$776,СВЦЭМ!$A$33:$A$776,$A130,СВЦЭМ!$B$33:$B$776,D$119)+'СЕТ СН'!$I$12+СВЦЭМ!$D$10+'СЕТ СН'!$I$6-'СЕТ СН'!$I$22</f>
        <v>1666.62469672</v>
      </c>
      <c r="E130" s="36">
        <f>SUMIFS(СВЦЭМ!$C$33:$C$776,СВЦЭМ!$A$33:$A$776,$A130,СВЦЭМ!$B$33:$B$776,E$119)+'СЕТ СН'!$I$12+СВЦЭМ!$D$10+'СЕТ СН'!$I$6-'СЕТ СН'!$I$22</f>
        <v>1685.6726190999998</v>
      </c>
      <c r="F130" s="36">
        <f>SUMIFS(СВЦЭМ!$C$33:$C$776,СВЦЭМ!$A$33:$A$776,$A130,СВЦЭМ!$B$33:$B$776,F$119)+'СЕТ СН'!$I$12+СВЦЭМ!$D$10+'СЕТ СН'!$I$6-'СЕТ СН'!$I$22</f>
        <v>1689.8429873999999</v>
      </c>
      <c r="G130" s="36">
        <f>SUMIFS(СВЦЭМ!$C$33:$C$776,СВЦЭМ!$A$33:$A$776,$A130,СВЦЭМ!$B$33:$B$776,G$119)+'СЕТ СН'!$I$12+СВЦЭМ!$D$10+'СЕТ СН'!$I$6-'СЕТ СН'!$I$22</f>
        <v>1672.2680517099998</v>
      </c>
      <c r="H130" s="36">
        <f>SUMIFS(СВЦЭМ!$C$33:$C$776,СВЦЭМ!$A$33:$A$776,$A130,СВЦЭМ!$B$33:$B$776,H$119)+'СЕТ СН'!$I$12+СВЦЭМ!$D$10+'СЕТ СН'!$I$6-'СЕТ СН'!$I$22</f>
        <v>1631.3809600899999</v>
      </c>
      <c r="I130" s="36">
        <f>SUMIFS(СВЦЭМ!$C$33:$C$776,СВЦЭМ!$A$33:$A$776,$A130,СВЦЭМ!$B$33:$B$776,I$119)+'СЕТ СН'!$I$12+СВЦЭМ!$D$10+'СЕТ СН'!$I$6-'СЕТ СН'!$I$22</f>
        <v>1593.46601786</v>
      </c>
      <c r="J130" s="36">
        <f>SUMIFS(СВЦЭМ!$C$33:$C$776,СВЦЭМ!$A$33:$A$776,$A130,СВЦЭМ!$B$33:$B$776,J$119)+'СЕТ СН'!$I$12+СВЦЭМ!$D$10+'СЕТ СН'!$I$6-'СЕТ СН'!$I$22</f>
        <v>1573.10707116</v>
      </c>
      <c r="K130" s="36">
        <f>SUMIFS(СВЦЭМ!$C$33:$C$776,СВЦЭМ!$A$33:$A$776,$A130,СВЦЭМ!$B$33:$B$776,K$119)+'СЕТ СН'!$I$12+СВЦЭМ!$D$10+'СЕТ СН'!$I$6-'СЕТ СН'!$I$22</f>
        <v>1561.3955938399999</v>
      </c>
      <c r="L130" s="36">
        <f>SUMIFS(СВЦЭМ!$C$33:$C$776,СВЦЭМ!$A$33:$A$776,$A130,СВЦЭМ!$B$33:$B$776,L$119)+'СЕТ СН'!$I$12+СВЦЭМ!$D$10+'СЕТ СН'!$I$6-'СЕТ СН'!$I$22</f>
        <v>1537.24521168</v>
      </c>
      <c r="M130" s="36">
        <f>SUMIFS(СВЦЭМ!$C$33:$C$776,СВЦЭМ!$A$33:$A$776,$A130,СВЦЭМ!$B$33:$B$776,M$119)+'СЕТ СН'!$I$12+СВЦЭМ!$D$10+'СЕТ СН'!$I$6-'СЕТ СН'!$I$22</f>
        <v>1506.8886469399999</v>
      </c>
      <c r="N130" s="36">
        <f>SUMIFS(СВЦЭМ!$C$33:$C$776,СВЦЭМ!$A$33:$A$776,$A130,СВЦЭМ!$B$33:$B$776,N$119)+'СЕТ СН'!$I$12+СВЦЭМ!$D$10+'СЕТ СН'!$I$6-'СЕТ СН'!$I$22</f>
        <v>1491.5258724800001</v>
      </c>
      <c r="O130" s="36">
        <f>SUMIFS(СВЦЭМ!$C$33:$C$776,СВЦЭМ!$A$33:$A$776,$A130,СВЦЭМ!$B$33:$B$776,O$119)+'СЕТ СН'!$I$12+СВЦЭМ!$D$10+'СЕТ СН'!$I$6-'СЕТ СН'!$I$22</f>
        <v>1497.02945497</v>
      </c>
      <c r="P130" s="36">
        <f>SUMIFS(СВЦЭМ!$C$33:$C$776,СВЦЭМ!$A$33:$A$776,$A130,СВЦЭМ!$B$33:$B$776,P$119)+'СЕТ СН'!$I$12+СВЦЭМ!$D$10+'СЕТ СН'!$I$6-'СЕТ СН'!$I$22</f>
        <v>1505.1295037499999</v>
      </c>
      <c r="Q130" s="36">
        <f>SUMIFS(СВЦЭМ!$C$33:$C$776,СВЦЭМ!$A$33:$A$776,$A130,СВЦЭМ!$B$33:$B$776,Q$119)+'СЕТ СН'!$I$12+СВЦЭМ!$D$10+'СЕТ СН'!$I$6-'СЕТ СН'!$I$22</f>
        <v>1505.0578006999999</v>
      </c>
      <c r="R130" s="36">
        <f>SUMIFS(СВЦЭМ!$C$33:$C$776,СВЦЭМ!$A$33:$A$776,$A130,СВЦЭМ!$B$33:$B$776,R$119)+'СЕТ СН'!$I$12+СВЦЭМ!$D$10+'СЕТ СН'!$I$6-'СЕТ СН'!$I$22</f>
        <v>1503.58121054</v>
      </c>
      <c r="S130" s="36">
        <f>SUMIFS(СВЦЭМ!$C$33:$C$776,СВЦЭМ!$A$33:$A$776,$A130,СВЦЭМ!$B$33:$B$776,S$119)+'СЕТ СН'!$I$12+СВЦЭМ!$D$10+'СЕТ СН'!$I$6-'СЕТ СН'!$I$22</f>
        <v>1498.7558169199999</v>
      </c>
      <c r="T130" s="36">
        <f>SUMIFS(СВЦЭМ!$C$33:$C$776,СВЦЭМ!$A$33:$A$776,$A130,СВЦЭМ!$B$33:$B$776,T$119)+'СЕТ СН'!$I$12+СВЦЭМ!$D$10+'СЕТ СН'!$I$6-'СЕТ СН'!$I$22</f>
        <v>1518.22969754</v>
      </c>
      <c r="U130" s="36">
        <f>SUMIFS(СВЦЭМ!$C$33:$C$776,СВЦЭМ!$A$33:$A$776,$A130,СВЦЭМ!$B$33:$B$776,U$119)+'СЕТ СН'!$I$12+СВЦЭМ!$D$10+'СЕТ СН'!$I$6-'СЕТ СН'!$I$22</f>
        <v>1513.40739444</v>
      </c>
      <c r="V130" s="36">
        <f>SUMIFS(СВЦЭМ!$C$33:$C$776,СВЦЭМ!$A$33:$A$776,$A130,СВЦЭМ!$B$33:$B$776,V$119)+'СЕТ СН'!$I$12+СВЦЭМ!$D$10+'СЕТ СН'!$I$6-'СЕТ СН'!$I$22</f>
        <v>1501.7810510899999</v>
      </c>
      <c r="W130" s="36">
        <f>SUMIFS(СВЦЭМ!$C$33:$C$776,СВЦЭМ!$A$33:$A$776,$A130,СВЦЭМ!$B$33:$B$776,W$119)+'СЕТ СН'!$I$12+СВЦЭМ!$D$10+'СЕТ СН'!$I$6-'СЕТ СН'!$I$22</f>
        <v>1496.30962398</v>
      </c>
      <c r="X130" s="36">
        <f>SUMIFS(СВЦЭМ!$C$33:$C$776,СВЦЭМ!$A$33:$A$776,$A130,СВЦЭМ!$B$33:$B$776,X$119)+'СЕТ СН'!$I$12+СВЦЭМ!$D$10+'СЕТ СН'!$I$6-'СЕТ СН'!$I$22</f>
        <v>1498.0041788399999</v>
      </c>
      <c r="Y130" s="36">
        <f>SUMIFS(СВЦЭМ!$C$33:$C$776,СВЦЭМ!$A$33:$A$776,$A130,СВЦЭМ!$B$33:$B$776,Y$119)+'СЕТ СН'!$I$12+СВЦЭМ!$D$10+'СЕТ СН'!$I$6-'СЕТ СН'!$I$22</f>
        <v>1516.58159858</v>
      </c>
    </row>
    <row r="131" spans="1:25" ht="15.75" x14ac:dyDescent="0.2">
      <c r="A131" s="35">
        <f t="shared" si="3"/>
        <v>44147</v>
      </c>
      <c r="B131" s="36">
        <f>SUMIFS(СВЦЭМ!$C$33:$C$776,СВЦЭМ!$A$33:$A$776,$A131,СВЦЭМ!$B$33:$B$776,B$119)+'СЕТ СН'!$I$12+СВЦЭМ!$D$10+'СЕТ СН'!$I$6-'СЕТ СН'!$I$22</f>
        <v>1513.2518226299999</v>
      </c>
      <c r="C131" s="36">
        <f>SUMIFS(СВЦЭМ!$C$33:$C$776,СВЦЭМ!$A$33:$A$776,$A131,СВЦЭМ!$B$33:$B$776,C$119)+'СЕТ СН'!$I$12+СВЦЭМ!$D$10+'СЕТ СН'!$I$6-'СЕТ СН'!$I$22</f>
        <v>1593.72073955</v>
      </c>
      <c r="D131" s="36">
        <f>SUMIFS(СВЦЭМ!$C$33:$C$776,СВЦЭМ!$A$33:$A$776,$A131,СВЦЭМ!$B$33:$B$776,D$119)+'СЕТ СН'!$I$12+СВЦЭМ!$D$10+'СЕТ СН'!$I$6-'СЕТ СН'!$I$22</f>
        <v>1637.1279705299999</v>
      </c>
      <c r="E131" s="36">
        <f>SUMIFS(СВЦЭМ!$C$33:$C$776,СВЦЭМ!$A$33:$A$776,$A131,СВЦЭМ!$B$33:$B$776,E$119)+'СЕТ СН'!$I$12+СВЦЭМ!$D$10+'СЕТ СН'!$I$6-'СЕТ СН'!$I$22</f>
        <v>1651.4096632000001</v>
      </c>
      <c r="F131" s="36">
        <f>SUMIFS(СВЦЭМ!$C$33:$C$776,СВЦЭМ!$A$33:$A$776,$A131,СВЦЭМ!$B$33:$B$776,F$119)+'СЕТ СН'!$I$12+СВЦЭМ!$D$10+'СЕТ СН'!$I$6-'СЕТ СН'!$I$22</f>
        <v>1653.6052382299999</v>
      </c>
      <c r="G131" s="36">
        <f>SUMIFS(СВЦЭМ!$C$33:$C$776,СВЦЭМ!$A$33:$A$776,$A131,СВЦЭМ!$B$33:$B$776,G$119)+'СЕТ СН'!$I$12+СВЦЭМ!$D$10+'СЕТ СН'!$I$6-'СЕТ СН'!$I$22</f>
        <v>1648.521622</v>
      </c>
      <c r="H131" s="36">
        <f>SUMIFS(СВЦЭМ!$C$33:$C$776,СВЦЭМ!$A$33:$A$776,$A131,СВЦЭМ!$B$33:$B$776,H$119)+'СЕТ СН'!$I$12+СВЦЭМ!$D$10+'СЕТ СН'!$I$6-'СЕТ СН'!$I$22</f>
        <v>1623.79399775</v>
      </c>
      <c r="I131" s="36">
        <f>SUMIFS(СВЦЭМ!$C$33:$C$776,СВЦЭМ!$A$33:$A$776,$A131,СВЦЭМ!$B$33:$B$776,I$119)+'СЕТ СН'!$I$12+СВЦЭМ!$D$10+'СЕТ СН'!$I$6-'СЕТ СН'!$I$22</f>
        <v>1588.47962594</v>
      </c>
      <c r="J131" s="36">
        <f>SUMIFS(СВЦЭМ!$C$33:$C$776,СВЦЭМ!$A$33:$A$776,$A131,СВЦЭМ!$B$33:$B$776,J$119)+'СЕТ СН'!$I$12+СВЦЭМ!$D$10+'СЕТ СН'!$I$6-'СЕТ СН'!$I$22</f>
        <v>1587.9630238099999</v>
      </c>
      <c r="K131" s="36">
        <f>SUMIFS(СВЦЭМ!$C$33:$C$776,СВЦЭМ!$A$33:$A$776,$A131,СВЦЭМ!$B$33:$B$776,K$119)+'СЕТ СН'!$I$12+СВЦЭМ!$D$10+'СЕТ СН'!$I$6-'СЕТ СН'!$I$22</f>
        <v>1579.7124731599999</v>
      </c>
      <c r="L131" s="36">
        <f>SUMIFS(СВЦЭМ!$C$33:$C$776,СВЦЭМ!$A$33:$A$776,$A131,СВЦЭМ!$B$33:$B$776,L$119)+'СЕТ СН'!$I$12+СВЦЭМ!$D$10+'СЕТ СН'!$I$6-'СЕТ СН'!$I$22</f>
        <v>1540.7636935099999</v>
      </c>
      <c r="M131" s="36">
        <f>SUMIFS(СВЦЭМ!$C$33:$C$776,СВЦЭМ!$A$33:$A$776,$A131,СВЦЭМ!$B$33:$B$776,M$119)+'СЕТ СН'!$I$12+СВЦЭМ!$D$10+'СЕТ СН'!$I$6-'СЕТ СН'!$I$22</f>
        <v>1507.2383153699998</v>
      </c>
      <c r="N131" s="36">
        <f>SUMIFS(СВЦЭМ!$C$33:$C$776,СВЦЭМ!$A$33:$A$776,$A131,СВЦЭМ!$B$33:$B$776,N$119)+'СЕТ СН'!$I$12+СВЦЭМ!$D$10+'СЕТ СН'!$I$6-'СЕТ СН'!$I$22</f>
        <v>1508.1147882499999</v>
      </c>
      <c r="O131" s="36">
        <f>SUMIFS(СВЦЭМ!$C$33:$C$776,СВЦЭМ!$A$33:$A$776,$A131,СВЦЭМ!$B$33:$B$776,O$119)+'СЕТ СН'!$I$12+СВЦЭМ!$D$10+'СЕТ СН'!$I$6-'СЕТ СН'!$I$22</f>
        <v>1508.23885982</v>
      </c>
      <c r="P131" s="36">
        <f>SUMIFS(СВЦЭМ!$C$33:$C$776,СВЦЭМ!$A$33:$A$776,$A131,СВЦЭМ!$B$33:$B$776,P$119)+'СЕТ СН'!$I$12+СВЦЭМ!$D$10+'СЕТ СН'!$I$6-'СЕТ СН'!$I$22</f>
        <v>1509.6075623299998</v>
      </c>
      <c r="Q131" s="36">
        <f>SUMIFS(СВЦЭМ!$C$33:$C$776,СВЦЭМ!$A$33:$A$776,$A131,СВЦЭМ!$B$33:$B$776,Q$119)+'СЕТ СН'!$I$12+СВЦЭМ!$D$10+'СЕТ СН'!$I$6-'СЕТ СН'!$I$22</f>
        <v>1507.573101</v>
      </c>
      <c r="R131" s="36">
        <f>SUMIFS(СВЦЭМ!$C$33:$C$776,СВЦЭМ!$A$33:$A$776,$A131,СВЦЭМ!$B$33:$B$776,R$119)+'СЕТ СН'!$I$12+СВЦЭМ!$D$10+'СЕТ СН'!$I$6-'СЕТ СН'!$I$22</f>
        <v>1507.7831450099998</v>
      </c>
      <c r="S131" s="36">
        <f>SUMIFS(СВЦЭМ!$C$33:$C$776,СВЦЭМ!$A$33:$A$776,$A131,СВЦЭМ!$B$33:$B$776,S$119)+'СЕТ СН'!$I$12+СВЦЭМ!$D$10+'СЕТ СН'!$I$6-'СЕТ СН'!$I$22</f>
        <v>1504.38721958</v>
      </c>
      <c r="T131" s="36">
        <f>SUMIFS(СВЦЭМ!$C$33:$C$776,СВЦЭМ!$A$33:$A$776,$A131,СВЦЭМ!$B$33:$B$776,T$119)+'СЕТ СН'!$I$12+СВЦЭМ!$D$10+'СЕТ СН'!$I$6-'СЕТ СН'!$I$22</f>
        <v>1527.0460978000001</v>
      </c>
      <c r="U131" s="36">
        <f>SUMIFS(СВЦЭМ!$C$33:$C$776,СВЦЭМ!$A$33:$A$776,$A131,СВЦЭМ!$B$33:$B$776,U$119)+'СЕТ СН'!$I$12+СВЦЭМ!$D$10+'СЕТ СН'!$I$6-'СЕТ СН'!$I$22</f>
        <v>1521.8001245099999</v>
      </c>
      <c r="V131" s="36">
        <f>SUMIFS(СВЦЭМ!$C$33:$C$776,СВЦЭМ!$A$33:$A$776,$A131,СВЦЭМ!$B$33:$B$776,V$119)+'СЕТ СН'!$I$12+СВЦЭМ!$D$10+'СЕТ СН'!$I$6-'СЕТ СН'!$I$22</f>
        <v>1500.8611759</v>
      </c>
      <c r="W131" s="36">
        <f>SUMIFS(СВЦЭМ!$C$33:$C$776,СВЦЭМ!$A$33:$A$776,$A131,СВЦЭМ!$B$33:$B$776,W$119)+'СЕТ СН'!$I$12+СВЦЭМ!$D$10+'СЕТ СН'!$I$6-'СЕТ СН'!$I$22</f>
        <v>1502.3554452499998</v>
      </c>
      <c r="X131" s="36">
        <f>SUMIFS(СВЦЭМ!$C$33:$C$776,СВЦЭМ!$A$33:$A$776,$A131,СВЦЭМ!$B$33:$B$776,X$119)+'СЕТ СН'!$I$12+СВЦЭМ!$D$10+'СЕТ СН'!$I$6-'СЕТ СН'!$I$22</f>
        <v>1586.1756057600001</v>
      </c>
      <c r="Y131" s="36">
        <f>SUMIFS(СВЦЭМ!$C$33:$C$776,СВЦЭМ!$A$33:$A$776,$A131,СВЦЭМ!$B$33:$B$776,Y$119)+'СЕТ СН'!$I$12+СВЦЭМ!$D$10+'СЕТ СН'!$I$6-'СЕТ СН'!$I$22</f>
        <v>1547.87380104</v>
      </c>
    </row>
    <row r="132" spans="1:25" ht="15.75" x14ac:dyDescent="0.2">
      <c r="A132" s="35">
        <f t="shared" si="3"/>
        <v>44148</v>
      </c>
      <c r="B132" s="36">
        <f>SUMIFS(СВЦЭМ!$C$33:$C$776,СВЦЭМ!$A$33:$A$776,$A132,СВЦЭМ!$B$33:$B$776,B$119)+'СЕТ СН'!$I$12+СВЦЭМ!$D$10+'СЕТ СН'!$I$6-'СЕТ СН'!$I$22</f>
        <v>1523.6094185100001</v>
      </c>
      <c r="C132" s="36">
        <f>SUMIFS(СВЦЭМ!$C$33:$C$776,СВЦЭМ!$A$33:$A$776,$A132,СВЦЭМ!$B$33:$B$776,C$119)+'СЕТ СН'!$I$12+СВЦЭМ!$D$10+'СЕТ СН'!$I$6-'СЕТ СН'!$I$22</f>
        <v>1603.6669118299999</v>
      </c>
      <c r="D132" s="36">
        <f>SUMIFS(СВЦЭМ!$C$33:$C$776,СВЦЭМ!$A$33:$A$776,$A132,СВЦЭМ!$B$33:$B$776,D$119)+'СЕТ СН'!$I$12+СВЦЭМ!$D$10+'СЕТ СН'!$I$6-'СЕТ СН'!$I$22</f>
        <v>1659.5696119300001</v>
      </c>
      <c r="E132" s="36">
        <f>SUMIFS(СВЦЭМ!$C$33:$C$776,СВЦЭМ!$A$33:$A$776,$A132,СВЦЭМ!$B$33:$B$776,E$119)+'СЕТ СН'!$I$12+СВЦЭМ!$D$10+'СЕТ СН'!$I$6-'СЕТ СН'!$I$22</f>
        <v>1672.8874261299998</v>
      </c>
      <c r="F132" s="36">
        <f>SUMIFS(СВЦЭМ!$C$33:$C$776,СВЦЭМ!$A$33:$A$776,$A132,СВЦЭМ!$B$33:$B$776,F$119)+'СЕТ СН'!$I$12+СВЦЭМ!$D$10+'СЕТ СН'!$I$6-'СЕТ СН'!$I$22</f>
        <v>1666.4514832099999</v>
      </c>
      <c r="G132" s="36">
        <f>SUMIFS(СВЦЭМ!$C$33:$C$776,СВЦЭМ!$A$33:$A$776,$A132,СВЦЭМ!$B$33:$B$776,G$119)+'СЕТ СН'!$I$12+СВЦЭМ!$D$10+'СЕТ СН'!$I$6-'СЕТ СН'!$I$22</f>
        <v>1651.27957999</v>
      </c>
      <c r="H132" s="36">
        <f>SUMIFS(СВЦЭМ!$C$33:$C$776,СВЦЭМ!$A$33:$A$776,$A132,СВЦЭМ!$B$33:$B$776,H$119)+'СЕТ СН'!$I$12+СВЦЭМ!$D$10+'СЕТ СН'!$I$6-'СЕТ СН'!$I$22</f>
        <v>1613.8781580199998</v>
      </c>
      <c r="I132" s="36">
        <f>SUMIFS(СВЦЭМ!$C$33:$C$776,СВЦЭМ!$A$33:$A$776,$A132,СВЦЭМ!$B$33:$B$776,I$119)+'СЕТ СН'!$I$12+СВЦЭМ!$D$10+'СЕТ СН'!$I$6-'СЕТ СН'!$I$22</f>
        <v>1574.2221982000001</v>
      </c>
      <c r="J132" s="36">
        <f>SUMIFS(СВЦЭМ!$C$33:$C$776,СВЦЭМ!$A$33:$A$776,$A132,СВЦЭМ!$B$33:$B$776,J$119)+'СЕТ СН'!$I$12+СВЦЭМ!$D$10+'СЕТ СН'!$I$6-'СЕТ СН'!$I$22</f>
        <v>1548.1326321199999</v>
      </c>
      <c r="K132" s="36">
        <f>SUMIFS(СВЦЭМ!$C$33:$C$776,СВЦЭМ!$A$33:$A$776,$A132,СВЦЭМ!$B$33:$B$776,K$119)+'СЕТ СН'!$I$12+СВЦЭМ!$D$10+'СЕТ СН'!$I$6-'СЕТ СН'!$I$22</f>
        <v>1543.8681093800001</v>
      </c>
      <c r="L132" s="36">
        <f>SUMIFS(СВЦЭМ!$C$33:$C$776,СВЦЭМ!$A$33:$A$776,$A132,СВЦЭМ!$B$33:$B$776,L$119)+'СЕТ СН'!$I$12+СВЦЭМ!$D$10+'СЕТ СН'!$I$6-'СЕТ СН'!$I$22</f>
        <v>1514.7601604399999</v>
      </c>
      <c r="M132" s="36">
        <f>SUMIFS(СВЦЭМ!$C$33:$C$776,СВЦЭМ!$A$33:$A$776,$A132,СВЦЭМ!$B$33:$B$776,M$119)+'СЕТ СН'!$I$12+СВЦЭМ!$D$10+'СЕТ СН'!$I$6-'СЕТ СН'!$I$22</f>
        <v>1488.9973870700001</v>
      </c>
      <c r="N132" s="36">
        <f>SUMIFS(СВЦЭМ!$C$33:$C$776,СВЦЭМ!$A$33:$A$776,$A132,СВЦЭМ!$B$33:$B$776,N$119)+'СЕТ СН'!$I$12+СВЦЭМ!$D$10+'СЕТ СН'!$I$6-'СЕТ СН'!$I$22</f>
        <v>1478.97629962</v>
      </c>
      <c r="O132" s="36">
        <f>SUMIFS(СВЦЭМ!$C$33:$C$776,СВЦЭМ!$A$33:$A$776,$A132,СВЦЭМ!$B$33:$B$776,O$119)+'СЕТ СН'!$I$12+СВЦЭМ!$D$10+'СЕТ СН'!$I$6-'СЕТ СН'!$I$22</f>
        <v>1474.7070697099998</v>
      </c>
      <c r="P132" s="36">
        <f>SUMIFS(СВЦЭМ!$C$33:$C$776,СВЦЭМ!$A$33:$A$776,$A132,СВЦЭМ!$B$33:$B$776,P$119)+'СЕТ СН'!$I$12+СВЦЭМ!$D$10+'СЕТ СН'!$I$6-'СЕТ СН'!$I$22</f>
        <v>1472.6648906</v>
      </c>
      <c r="Q132" s="36">
        <f>SUMIFS(СВЦЭМ!$C$33:$C$776,СВЦЭМ!$A$33:$A$776,$A132,СВЦЭМ!$B$33:$B$776,Q$119)+'СЕТ СН'!$I$12+СВЦЭМ!$D$10+'СЕТ СН'!$I$6-'СЕТ СН'!$I$22</f>
        <v>1476.1209313099998</v>
      </c>
      <c r="R132" s="36">
        <f>SUMIFS(СВЦЭМ!$C$33:$C$776,СВЦЭМ!$A$33:$A$776,$A132,СВЦЭМ!$B$33:$B$776,R$119)+'СЕТ СН'!$I$12+СВЦЭМ!$D$10+'СЕТ СН'!$I$6-'СЕТ СН'!$I$22</f>
        <v>1474.7233134099999</v>
      </c>
      <c r="S132" s="36">
        <f>SUMIFS(СВЦЭМ!$C$33:$C$776,СВЦЭМ!$A$33:$A$776,$A132,СВЦЭМ!$B$33:$B$776,S$119)+'СЕТ СН'!$I$12+СВЦЭМ!$D$10+'СЕТ СН'!$I$6-'СЕТ СН'!$I$22</f>
        <v>1489.4869117999999</v>
      </c>
      <c r="T132" s="36">
        <f>SUMIFS(СВЦЭМ!$C$33:$C$776,СВЦЭМ!$A$33:$A$776,$A132,СВЦЭМ!$B$33:$B$776,T$119)+'СЕТ СН'!$I$12+СВЦЭМ!$D$10+'СЕТ СН'!$I$6-'СЕТ СН'!$I$22</f>
        <v>1512.6497261599998</v>
      </c>
      <c r="U132" s="36">
        <f>SUMIFS(СВЦЭМ!$C$33:$C$776,СВЦЭМ!$A$33:$A$776,$A132,СВЦЭМ!$B$33:$B$776,U$119)+'СЕТ СН'!$I$12+СВЦЭМ!$D$10+'СЕТ СН'!$I$6-'СЕТ СН'!$I$22</f>
        <v>1507.408919</v>
      </c>
      <c r="V132" s="36">
        <f>SUMIFS(СВЦЭМ!$C$33:$C$776,СВЦЭМ!$A$33:$A$776,$A132,СВЦЭМ!$B$33:$B$776,V$119)+'СЕТ СН'!$I$12+СВЦЭМ!$D$10+'СЕТ СН'!$I$6-'СЕТ СН'!$I$22</f>
        <v>1493.9558731399998</v>
      </c>
      <c r="W132" s="36">
        <f>SUMIFS(СВЦЭМ!$C$33:$C$776,СВЦЭМ!$A$33:$A$776,$A132,СВЦЭМ!$B$33:$B$776,W$119)+'СЕТ СН'!$I$12+СВЦЭМ!$D$10+'СЕТ СН'!$I$6-'СЕТ СН'!$I$22</f>
        <v>1484.6669818800001</v>
      </c>
      <c r="X132" s="36">
        <f>SUMIFS(СВЦЭМ!$C$33:$C$776,СВЦЭМ!$A$33:$A$776,$A132,СВЦЭМ!$B$33:$B$776,X$119)+'СЕТ СН'!$I$12+СВЦЭМ!$D$10+'СЕТ СН'!$I$6-'СЕТ СН'!$I$22</f>
        <v>1466.11252956</v>
      </c>
      <c r="Y132" s="36">
        <f>SUMIFS(СВЦЭМ!$C$33:$C$776,СВЦЭМ!$A$33:$A$776,$A132,СВЦЭМ!$B$33:$B$776,Y$119)+'СЕТ СН'!$I$12+СВЦЭМ!$D$10+'СЕТ СН'!$I$6-'СЕТ СН'!$I$22</f>
        <v>1477.3689057500001</v>
      </c>
    </row>
    <row r="133" spans="1:25" ht="15.75" x14ac:dyDescent="0.2">
      <c r="A133" s="35">
        <f t="shared" si="3"/>
        <v>44149</v>
      </c>
      <c r="B133" s="36">
        <f>SUMIFS(СВЦЭМ!$C$33:$C$776,СВЦЭМ!$A$33:$A$776,$A133,СВЦЭМ!$B$33:$B$776,B$119)+'СЕТ СН'!$I$12+СВЦЭМ!$D$10+'СЕТ СН'!$I$6-'СЕТ СН'!$I$22</f>
        <v>1526.2193619599998</v>
      </c>
      <c r="C133" s="36">
        <f>SUMIFS(СВЦЭМ!$C$33:$C$776,СВЦЭМ!$A$33:$A$776,$A133,СВЦЭМ!$B$33:$B$776,C$119)+'СЕТ СН'!$I$12+СВЦЭМ!$D$10+'СЕТ СН'!$I$6-'СЕТ СН'!$I$22</f>
        <v>1591.9058562299999</v>
      </c>
      <c r="D133" s="36">
        <f>SUMIFS(СВЦЭМ!$C$33:$C$776,СВЦЭМ!$A$33:$A$776,$A133,СВЦЭМ!$B$33:$B$776,D$119)+'СЕТ СН'!$I$12+СВЦЭМ!$D$10+'СЕТ СН'!$I$6-'СЕТ СН'!$I$22</f>
        <v>1648.4269700699999</v>
      </c>
      <c r="E133" s="36">
        <f>SUMIFS(СВЦЭМ!$C$33:$C$776,СВЦЭМ!$A$33:$A$776,$A133,СВЦЭМ!$B$33:$B$776,E$119)+'СЕТ СН'!$I$12+СВЦЭМ!$D$10+'СЕТ СН'!$I$6-'СЕТ СН'!$I$22</f>
        <v>1656.1018018</v>
      </c>
      <c r="F133" s="36">
        <f>SUMIFS(СВЦЭМ!$C$33:$C$776,СВЦЭМ!$A$33:$A$776,$A133,СВЦЭМ!$B$33:$B$776,F$119)+'СЕТ СН'!$I$12+СВЦЭМ!$D$10+'СЕТ СН'!$I$6-'СЕТ СН'!$I$22</f>
        <v>1642.9759452399999</v>
      </c>
      <c r="G133" s="36">
        <f>SUMIFS(СВЦЭМ!$C$33:$C$776,СВЦЭМ!$A$33:$A$776,$A133,СВЦЭМ!$B$33:$B$776,G$119)+'СЕТ СН'!$I$12+СВЦЭМ!$D$10+'СЕТ СН'!$I$6-'СЕТ СН'!$I$22</f>
        <v>1627.4138646399999</v>
      </c>
      <c r="H133" s="36">
        <f>SUMIFS(СВЦЭМ!$C$33:$C$776,СВЦЭМ!$A$33:$A$776,$A133,СВЦЭМ!$B$33:$B$776,H$119)+'СЕТ СН'!$I$12+СВЦЭМ!$D$10+'СЕТ СН'!$I$6-'СЕТ СН'!$I$22</f>
        <v>1605.0751857599998</v>
      </c>
      <c r="I133" s="36">
        <f>SUMIFS(СВЦЭМ!$C$33:$C$776,СВЦЭМ!$A$33:$A$776,$A133,СВЦЭМ!$B$33:$B$776,I$119)+'СЕТ СН'!$I$12+СВЦЭМ!$D$10+'СЕТ СН'!$I$6-'СЕТ СН'!$I$22</f>
        <v>1588.8974995999999</v>
      </c>
      <c r="J133" s="36">
        <f>SUMIFS(СВЦЭМ!$C$33:$C$776,СВЦЭМ!$A$33:$A$776,$A133,СВЦЭМ!$B$33:$B$776,J$119)+'СЕТ СН'!$I$12+СВЦЭМ!$D$10+'СЕТ СН'!$I$6-'СЕТ СН'!$I$22</f>
        <v>1571.2179432899998</v>
      </c>
      <c r="K133" s="36">
        <f>SUMIFS(СВЦЭМ!$C$33:$C$776,СВЦЭМ!$A$33:$A$776,$A133,СВЦЭМ!$B$33:$B$776,K$119)+'СЕТ СН'!$I$12+СВЦЭМ!$D$10+'СЕТ СН'!$I$6-'СЕТ СН'!$I$22</f>
        <v>1550.21728734</v>
      </c>
      <c r="L133" s="36">
        <f>SUMIFS(СВЦЭМ!$C$33:$C$776,СВЦЭМ!$A$33:$A$776,$A133,СВЦЭМ!$B$33:$B$776,L$119)+'СЕТ СН'!$I$12+СВЦЭМ!$D$10+'СЕТ СН'!$I$6-'СЕТ СН'!$I$22</f>
        <v>1522.8452615699998</v>
      </c>
      <c r="M133" s="36">
        <f>SUMIFS(СВЦЭМ!$C$33:$C$776,СВЦЭМ!$A$33:$A$776,$A133,СВЦЭМ!$B$33:$B$776,M$119)+'СЕТ СН'!$I$12+СВЦЭМ!$D$10+'СЕТ СН'!$I$6-'СЕТ СН'!$I$22</f>
        <v>1474.31203203</v>
      </c>
      <c r="N133" s="36">
        <f>SUMIFS(СВЦЭМ!$C$33:$C$776,СВЦЭМ!$A$33:$A$776,$A133,СВЦЭМ!$B$33:$B$776,N$119)+'СЕТ СН'!$I$12+СВЦЭМ!$D$10+'СЕТ СН'!$I$6-'СЕТ СН'!$I$22</f>
        <v>1470.68074194</v>
      </c>
      <c r="O133" s="36">
        <f>SUMIFS(СВЦЭМ!$C$33:$C$776,СВЦЭМ!$A$33:$A$776,$A133,СВЦЭМ!$B$33:$B$776,O$119)+'СЕТ СН'!$I$12+СВЦЭМ!$D$10+'СЕТ СН'!$I$6-'СЕТ СН'!$I$22</f>
        <v>1495.83495664</v>
      </c>
      <c r="P133" s="36">
        <f>SUMIFS(СВЦЭМ!$C$33:$C$776,СВЦЭМ!$A$33:$A$776,$A133,СВЦЭМ!$B$33:$B$776,P$119)+'СЕТ СН'!$I$12+СВЦЭМ!$D$10+'СЕТ СН'!$I$6-'СЕТ СН'!$I$22</f>
        <v>1511.9148510299999</v>
      </c>
      <c r="Q133" s="36">
        <f>SUMIFS(СВЦЭМ!$C$33:$C$776,СВЦЭМ!$A$33:$A$776,$A133,СВЦЭМ!$B$33:$B$776,Q$119)+'СЕТ СН'!$I$12+СВЦЭМ!$D$10+'СЕТ СН'!$I$6-'СЕТ СН'!$I$22</f>
        <v>1512.0141107599998</v>
      </c>
      <c r="R133" s="36">
        <f>SUMIFS(СВЦЭМ!$C$33:$C$776,СВЦЭМ!$A$33:$A$776,$A133,СВЦЭМ!$B$33:$B$776,R$119)+'СЕТ СН'!$I$12+СВЦЭМ!$D$10+'СЕТ СН'!$I$6-'СЕТ СН'!$I$22</f>
        <v>1507.3306991699999</v>
      </c>
      <c r="S133" s="36">
        <f>SUMIFS(СВЦЭМ!$C$33:$C$776,СВЦЭМ!$A$33:$A$776,$A133,СВЦЭМ!$B$33:$B$776,S$119)+'СЕТ СН'!$I$12+СВЦЭМ!$D$10+'СЕТ СН'!$I$6-'СЕТ СН'!$I$22</f>
        <v>1477.0510430300001</v>
      </c>
      <c r="T133" s="36">
        <f>SUMIFS(СВЦЭМ!$C$33:$C$776,СВЦЭМ!$A$33:$A$776,$A133,СВЦЭМ!$B$33:$B$776,T$119)+'СЕТ СН'!$I$12+СВЦЭМ!$D$10+'СЕТ СН'!$I$6-'СЕТ СН'!$I$22</f>
        <v>1447.8259776099999</v>
      </c>
      <c r="U133" s="36">
        <f>SUMIFS(СВЦЭМ!$C$33:$C$776,СВЦЭМ!$A$33:$A$776,$A133,СВЦЭМ!$B$33:$B$776,U$119)+'СЕТ СН'!$I$12+СВЦЭМ!$D$10+'СЕТ СН'!$I$6-'СЕТ СН'!$I$22</f>
        <v>1451.5907279899998</v>
      </c>
      <c r="V133" s="36">
        <f>SUMIFS(СВЦЭМ!$C$33:$C$776,СВЦЭМ!$A$33:$A$776,$A133,СВЦЭМ!$B$33:$B$776,V$119)+'СЕТ СН'!$I$12+СВЦЭМ!$D$10+'СЕТ СН'!$I$6-'СЕТ СН'!$I$22</f>
        <v>1479.4708260099999</v>
      </c>
      <c r="W133" s="36">
        <f>SUMIFS(СВЦЭМ!$C$33:$C$776,СВЦЭМ!$A$33:$A$776,$A133,СВЦЭМ!$B$33:$B$776,W$119)+'СЕТ СН'!$I$12+СВЦЭМ!$D$10+'СЕТ СН'!$I$6-'СЕТ СН'!$I$22</f>
        <v>1496.7697733099999</v>
      </c>
      <c r="X133" s="36">
        <f>SUMIFS(СВЦЭМ!$C$33:$C$776,СВЦЭМ!$A$33:$A$776,$A133,СВЦЭМ!$B$33:$B$776,X$119)+'СЕТ СН'!$I$12+СВЦЭМ!$D$10+'СЕТ СН'!$I$6-'СЕТ СН'!$I$22</f>
        <v>1505.5308212</v>
      </c>
      <c r="Y133" s="36">
        <f>SUMIFS(СВЦЭМ!$C$33:$C$776,СВЦЭМ!$A$33:$A$776,$A133,СВЦЭМ!$B$33:$B$776,Y$119)+'СЕТ СН'!$I$12+СВЦЭМ!$D$10+'СЕТ СН'!$I$6-'СЕТ СН'!$I$22</f>
        <v>1501.17206188</v>
      </c>
    </row>
    <row r="134" spans="1:25" ht="15.75" x14ac:dyDescent="0.2">
      <c r="A134" s="35">
        <f t="shared" si="3"/>
        <v>44150</v>
      </c>
      <c r="B134" s="36">
        <f>SUMIFS(СВЦЭМ!$C$33:$C$776,СВЦЭМ!$A$33:$A$776,$A134,СВЦЭМ!$B$33:$B$776,B$119)+'СЕТ СН'!$I$12+СВЦЭМ!$D$10+'СЕТ СН'!$I$6-'СЕТ СН'!$I$22</f>
        <v>1524.6953865</v>
      </c>
      <c r="C134" s="36">
        <f>SUMIFS(СВЦЭМ!$C$33:$C$776,СВЦЭМ!$A$33:$A$776,$A134,СВЦЭМ!$B$33:$B$776,C$119)+'СЕТ СН'!$I$12+СВЦЭМ!$D$10+'СЕТ СН'!$I$6-'СЕТ СН'!$I$22</f>
        <v>1604.01248799</v>
      </c>
      <c r="D134" s="36">
        <f>SUMIFS(СВЦЭМ!$C$33:$C$776,СВЦЭМ!$A$33:$A$776,$A134,СВЦЭМ!$B$33:$B$776,D$119)+'СЕТ СН'!$I$12+СВЦЭМ!$D$10+'СЕТ СН'!$I$6-'СЕТ СН'!$I$22</f>
        <v>1666.32080722</v>
      </c>
      <c r="E134" s="36">
        <f>SUMIFS(СВЦЭМ!$C$33:$C$776,СВЦЭМ!$A$33:$A$776,$A134,СВЦЭМ!$B$33:$B$776,E$119)+'СЕТ СН'!$I$12+СВЦЭМ!$D$10+'СЕТ СН'!$I$6-'СЕТ СН'!$I$22</f>
        <v>1678.9251478000001</v>
      </c>
      <c r="F134" s="36">
        <f>SUMIFS(СВЦЭМ!$C$33:$C$776,СВЦЭМ!$A$33:$A$776,$A134,СВЦЭМ!$B$33:$B$776,F$119)+'СЕТ СН'!$I$12+СВЦЭМ!$D$10+'СЕТ СН'!$I$6-'СЕТ СН'!$I$22</f>
        <v>1683.8080322299998</v>
      </c>
      <c r="G134" s="36">
        <f>SUMIFS(СВЦЭМ!$C$33:$C$776,СВЦЭМ!$A$33:$A$776,$A134,СВЦЭМ!$B$33:$B$776,G$119)+'СЕТ СН'!$I$12+СВЦЭМ!$D$10+'СЕТ СН'!$I$6-'СЕТ СН'!$I$22</f>
        <v>1671.32158362</v>
      </c>
      <c r="H134" s="36">
        <f>SUMIFS(СВЦЭМ!$C$33:$C$776,СВЦЭМ!$A$33:$A$776,$A134,СВЦЭМ!$B$33:$B$776,H$119)+'СЕТ СН'!$I$12+СВЦЭМ!$D$10+'СЕТ СН'!$I$6-'СЕТ СН'!$I$22</f>
        <v>1660.00502787</v>
      </c>
      <c r="I134" s="36">
        <f>SUMIFS(СВЦЭМ!$C$33:$C$776,СВЦЭМ!$A$33:$A$776,$A134,СВЦЭМ!$B$33:$B$776,I$119)+'СЕТ СН'!$I$12+СВЦЭМ!$D$10+'СЕТ СН'!$I$6-'СЕТ СН'!$I$22</f>
        <v>1632.26145116</v>
      </c>
      <c r="J134" s="36">
        <f>SUMIFS(СВЦЭМ!$C$33:$C$776,СВЦЭМ!$A$33:$A$776,$A134,СВЦЭМ!$B$33:$B$776,J$119)+'СЕТ СН'!$I$12+СВЦЭМ!$D$10+'СЕТ СН'!$I$6-'СЕТ СН'!$I$22</f>
        <v>1610.43479695</v>
      </c>
      <c r="K134" s="36">
        <f>SUMIFS(СВЦЭМ!$C$33:$C$776,СВЦЭМ!$A$33:$A$776,$A134,СВЦЭМ!$B$33:$B$776,K$119)+'СЕТ СН'!$I$12+СВЦЭМ!$D$10+'СЕТ СН'!$I$6-'СЕТ СН'!$I$22</f>
        <v>1595.8994675099998</v>
      </c>
      <c r="L134" s="36">
        <f>SUMIFS(СВЦЭМ!$C$33:$C$776,СВЦЭМ!$A$33:$A$776,$A134,СВЦЭМ!$B$33:$B$776,L$119)+'СЕТ СН'!$I$12+СВЦЭМ!$D$10+'СЕТ СН'!$I$6-'СЕТ СН'!$I$22</f>
        <v>1552.5011228999999</v>
      </c>
      <c r="M134" s="36">
        <f>SUMIFS(СВЦЭМ!$C$33:$C$776,СВЦЭМ!$A$33:$A$776,$A134,СВЦЭМ!$B$33:$B$776,M$119)+'СЕТ СН'!$I$12+СВЦЭМ!$D$10+'СЕТ СН'!$I$6-'СЕТ СН'!$I$22</f>
        <v>1494.1472089099998</v>
      </c>
      <c r="N134" s="36">
        <f>SUMIFS(СВЦЭМ!$C$33:$C$776,СВЦЭМ!$A$33:$A$776,$A134,СВЦЭМ!$B$33:$B$776,N$119)+'СЕТ СН'!$I$12+СВЦЭМ!$D$10+'СЕТ СН'!$I$6-'СЕТ СН'!$I$22</f>
        <v>1485.7479411099998</v>
      </c>
      <c r="O134" s="36">
        <f>SUMIFS(СВЦЭМ!$C$33:$C$776,СВЦЭМ!$A$33:$A$776,$A134,СВЦЭМ!$B$33:$B$776,O$119)+'СЕТ СН'!$I$12+СВЦЭМ!$D$10+'СЕТ СН'!$I$6-'СЕТ СН'!$I$22</f>
        <v>1491.2750624800001</v>
      </c>
      <c r="P134" s="36">
        <f>SUMIFS(СВЦЭМ!$C$33:$C$776,СВЦЭМ!$A$33:$A$776,$A134,СВЦЭМ!$B$33:$B$776,P$119)+'СЕТ СН'!$I$12+СВЦЭМ!$D$10+'СЕТ СН'!$I$6-'СЕТ СН'!$I$22</f>
        <v>1495.96603495</v>
      </c>
      <c r="Q134" s="36">
        <f>SUMIFS(СВЦЭМ!$C$33:$C$776,СВЦЭМ!$A$33:$A$776,$A134,СВЦЭМ!$B$33:$B$776,Q$119)+'СЕТ СН'!$I$12+СВЦЭМ!$D$10+'СЕТ СН'!$I$6-'СЕТ СН'!$I$22</f>
        <v>1492.3461610699999</v>
      </c>
      <c r="R134" s="36">
        <f>SUMIFS(СВЦЭМ!$C$33:$C$776,СВЦЭМ!$A$33:$A$776,$A134,СВЦЭМ!$B$33:$B$776,R$119)+'СЕТ СН'!$I$12+СВЦЭМ!$D$10+'СЕТ СН'!$I$6-'СЕТ СН'!$I$22</f>
        <v>1490.61563112</v>
      </c>
      <c r="S134" s="36">
        <f>SUMIFS(СВЦЭМ!$C$33:$C$776,СВЦЭМ!$A$33:$A$776,$A134,СВЦЭМ!$B$33:$B$776,S$119)+'СЕТ СН'!$I$12+СВЦЭМ!$D$10+'СЕТ СН'!$I$6-'СЕТ СН'!$I$22</f>
        <v>1474.09552523</v>
      </c>
      <c r="T134" s="36">
        <f>SUMIFS(СВЦЭМ!$C$33:$C$776,СВЦЭМ!$A$33:$A$776,$A134,СВЦЭМ!$B$33:$B$776,T$119)+'СЕТ СН'!$I$12+СВЦЭМ!$D$10+'СЕТ СН'!$I$6-'СЕТ СН'!$I$22</f>
        <v>1444.8668982700001</v>
      </c>
      <c r="U134" s="36">
        <f>SUMIFS(СВЦЭМ!$C$33:$C$776,СВЦЭМ!$A$33:$A$776,$A134,СВЦЭМ!$B$33:$B$776,U$119)+'СЕТ СН'!$I$12+СВЦЭМ!$D$10+'СЕТ СН'!$I$6-'СЕТ СН'!$I$22</f>
        <v>1444.8756602999999</v>
      </c>
      <c r="V134" s="36">
        <f>SUMIFS(СВЦЭМ!$C$33:$C$776,СВЦЭМ!$A$33:$A$776,$A134,СВЦЭМ!$B$33:$B$776,V$119)+'СЕТ СН'!$I$12+СВЦЭМ!$D$10+'СЕТ СН'!$I$6-'СЕТ СН'!$I$22</f>
        <v>1463.95043029</v>
      </c>
      <c r="W134" s="36">
        <f>SUMIFS(СВЦЭМ!$C$33:$C$776,СВЦЭМ!$A$33:$A$776,$A134,СВЦЭМ!$B$33:$B$776,W$119)+'СЕТ СН'!$I$12+СВЦЭМ!$D$10+'СЕТ СН'!$I$6-'СЕТ СН'!$I$22</f>
        <v>1476.91339391</v>
      </c>
      <c r="X134" s="36">
        <f>SUMIFS(СВЦЭМ!$C$33:$C$776,СВЦЭМ!$A$33:$A$776,$A134,СВЦЭМ!$B$33:$B$776,X$119)+'СЕТ СН'!$I$12+СВЦЭМ!$D$10+'СЕТ СН'!$I$6-'СЕТ СН'!$I$22</f>
        <v>1490.8563655999999</v>
      </c>
      <c r="Y134" s="36">
        <f>SUMIFS(СВЦЭМ!$C$33:$C$776,СВЦЭМ!$A$33:$A$776,$A134,СВЦЭМ!$B$33:$B$776,Y$119)+'СЕТ СН'!$I$12+СВЦЭМ!$D$10+'СЕТ СН'!$I$6-'СЕТ СН'!$I$22</f>
        <v>1497.0315022999998</v>
      </c>
    </row>
    <row r="135" spans="1:25" ht="15.75" x14ac:dyDescent="0.2">
      <c r="A135" s="35">
        <f t="shared" si="3"/>
        <v>44151</v>
      </c>
      <c r="B135" s="36">
        <f>SUMIFS(СВЦЭМ!$C$33:$C$776,СВЦЭМ!$A$33:$A$776,$A135,СВЦЭМ!$B$33:$B$776,B$119)+'СЕТ СН'!$I$12+СВЦЭМ!$D$10+'СЕТ СН'!$I$6-'СЕТ СН'!$I$22</f>
        <v>1569.2090165499999</v>
      </c>
      <c r="C135" s="36">
        <f>SUMIFS(СВЦЭМ!$C$33:$C$776,СВЦЭМ!$A$33:$A$776,$A135,СВЦЭМ!$B$33:$B$776,C$119)+'СЕТ СН'!$I$12+СВЦЭМ!$D$10+'СЕТ СН'!$I$6-'СЕТ СН'!$I$22</f>
        <v>1651.5861353499999</v>
      </c>
      <c r="D135" s="36">
        <f>SUMIFS(СВЦЭМ!$C$33:$C$776,СВЦЭМ!$A$33:$A$776,$A135,СВЦЭМ!$B$33:$B$776,D$119)+'СЕТ СН'!$I$12+СВЦЭМ!$D$10+'СЕТ СН'!$I$6-'СЕТ СН'!$I$22</f>
        <v>1710.1208524399999</v>
      </c>
      <c r="E135" s="36">
        <f>SUMIFS(СВЦЭМ!$C$33:$C$776,СВЦЭМ!$A$33:$A$776,$A135,СВЦЭМ!$B$33:$B$776,E$119)+'СЕТ СН'!$I$12+СВЦЭМ!$D$10+'СЕТ СН'!$I$6-'СЕТ СН'!$I$22</f>
        <v>1717.6087982199997</v>
      </c>
      <c r="F135" s="36">
        <f>SUMIFS(СВЦЭМ!$C$33:$C$776,СВЦЭМ!$A$33:$A$776,$A135,СВЦЭМ!$B$33:$B$776,F$119)+'СЕТ СН'!$I$12+СВЦЭМ!$D$10+'СЕТ СН'!$I$6-'СЕТ СН'!$I$22</f>
        <v>1711.6436513399999</v>
      </c>
      <c r="G135" s="36">
        <f>SUMIFS(СВЦЭМ!$C$33:$C$776,СВЦЭМ!$A$33:$A$776,$A135,СВЦЭМ!$B$33:$B$776,G$119)+'СЕТ СН'!$I$12+СВЦЭМ!$D$10+'СЕТ СН'!$I$6-'СЕТ СН'!$I$22</f>
        <v>1694.4663285500001</v>
      </c>
      <c r="H135" s="36">
        <f>SUMIFS(СВЦЭМ!$C$33:$C$776,СВЦЭМ!$A$33:$A$776,$A135,СВЦЭМ!$B$33:$B$776,H$119)+'СЕТ СН'!$I$12+СВЦЭМ!$D$10+'СЕТ СН'!$I$6-'СЕТ СН'!$I$22</f>
        <v>1644.8230732100001</v>
      </c>
      <c r="I135" s="36">
        <f>SUMIFS(СВЦЭМ!$C$33:$C$776,СВЦЭМ!$A$33:$A$776,$A135,СВЦЭМ!$B$33:$B$776,I$119)+'СЕТ СН'!$I$12+СВЦЭМ!$D$10+'СЕТ СН'!$I$6-'СЕТ СН'!$I$22</f>
        <v>1606.9539087399999</v>
      </c>
      <c r="J135" s="36">
        <f>SUMIFS(СВЦЭМ!$C$33:$C$776,СВЦЭМ!$A$33:$A$776,$A135,СВЦЭМ!$B$33:$B$776,J$119)+'СЕТ СН'!$I$12+СВЦЭМ!$D$10+'СЕТ СН'!$I$6-'СЕТ СН'!$I$22</f>
        <v>1591.2081080999999</v>
      </c>
      <c r="K135" s="36">
        <f>SUMIFS(СВЦЭМ!$C$33:$C$776,СВЦЭМ!$A$33:$A$776,$A135,СВЦЭМ!$B$33:$B$776,K$119)+'СЕТ СН'!$I$12+СВЦЭМ!$D$10+'СЕТ СН'!$I$6-'СЕТ СН'!$I$22</f>
        <v>1594.1782569299999</v>
      </c>
      <c r="L135" s="36">
        <f>SUMIFS(СВЦЭМ!$C$33:$C$776,СВЦЭМ!$A$33:$A$776,$A135,СВЦЭМ!$B$33:$B$776,L$119)+'СЕТ СН'!$I$12+СВЦЭМ!$D$10+'СЕТ СН'!$I$6-'СЕТ СН'!$I$22</f>
        <v>1558.29434382</v>
      </c>
      <c r="M135" s="36">
        <f>SUMIFS(СВЦЭМ!$C$33:$C$776,СВЦЭМ!$A$33:$A$776,$A135,СВЦЭМ!$B$33:$B$776,M$119)+'СЕТ СН'!$I$12+СВЦЭМ!$D$10+'СЕТ СН'!$I$6-'СЕТ СН'!$I$22</f>
        <v>1517.1058387899998</v>
      </c>
      <c r="N135" s="36">
        <f>SUMIFS(СВЦЭМ!$C$33:$C$776,СВЦЭМ!$A$33:$A$776,$A135,СВЦЭМ!$B$33:$B$776,N$119)+'СЕТ СН'!$I$12+СВЦЭМ!$D$10+'СЕТ СН'!$I$6-'СЕТ СН'!$I$22</f>
        <v>1504.3382139599998</v>
      </c>
      <c r="O135" s="36">
        <f>SUMIFS(СВЦЭМ!$C$33:$C$776,СВЦЭМ!$A$33:$A$776,$A135,СВЦЭМ!$B$33:$B$776,O$119)+'СЕТ СН'!$I$12+СВЦЭМ!$D$10+'СЕТ СН'!$I$6-'СЕТ СН'!$I$22</f>
        <v>1514.1154381299998</v>
      </c>
      <c r="P135" s="36">
        <f>SUMIFS(СВЦЭМ!$C$33:$C$776,СВЦЭМ!$A$33:$A$776,$A135,СВЦЭМ!$B$33:$B$776,P$119)+'СЕТ СН'!$I$12+СВЦЭМ!$D$10+'СЕТ СН'!$I$6-'СЕТ СН'!$I$22</f>
        <v>1519.3998934799999</v>
      </c>
      <c r="Q135" s="36">
        <f>SUMIFS(СВЦЭМ!$C$33:$C$776,СВЦЭМ!$A$33:$A$776,$A135,СВЦЭМ!$B$33:$B$776,Q$119)+'СЕТ СН'!$I$12+СВЦЭМ!$D$10+'СЕТ СН'!$I$6-'СЕТ СН'!$I$22</f>
        <v>1521.60013794</v>
      </c>
      <c r="R135" s="36">
        <f>SUMIFS(СВЦЭМ!$C$33:$C$776,СВЦЭМ!$A$33:$A$776,$A135,СВЦЭМ!$B$33:$B$776,R$119)+'СЕТ СН'!$I$12+СВЦЭМ!$D$10+'СЕТ СН'!$I$6-'СЕТ СН'!$I$22</f>
        <v>1510.1905002399999</v>
      </c>
      <c r="S135" s="36">
        <f>SUMIFS(СВЦЭМ!$C$33:$C$776,СВЦЭМ!$A$33:$A$776,$A135,СВЦЭМ!$B$33:$B$776,S$119)+'СЕТ СН'!$I$12+СВЦЭМ!$D$10+'СЕТ СН'!$I$6-'СЕТ СН'!$I$22</f>
        <v>1499.2051293999998</v>
      </c>
      <c r="T135" s="36">
        <f>SUMIFS(СВЦЭМ!$C$33:$C$776,СВЦЭМ!$A$33:$A$776,$A135,СВЦЭМ!$B$33:$B$776,T$119)+'СЕТ СН'!$I$12+СВЦЭМ!$D$10+'СЕТ СН'!$I$6-'СЕТ СН'!$I$22</f>
        <v>1484.1214755999999</v>
      </c>
      <c r="U135" s="36">
        <f>SUMIFS(СВЦЭМ!$C$33:$C$776,СВЦЭМ!$A$33:$A$776,$A135,СВЦЭМ!$B$33:$B$776,U$119)+'СЕТ СН'!$I$12+СВЦЭМ!$D$10+'СЕТ СН'!$I$6-'СЕТ СН'!$I$22</f>
        <v>1459.0028396600001</v>
      </c>
      <c r="V135" s="36">
        <f>SUMIFS(СВЦЭМ!$C$33:$C$776,СВЦЭМ!$A$33:$A$776,$A135,СВЦЭМ!$B$33:$B$776,V$119)+'СЕТ СН'!$I$12+СВЦЭМ!$D$10+'СЕТ СН'!$I$6-'СЕТ СН'!$I$22</f>
        <v>1461.1210577699999</v>
      </c>
      <c r="W135" s="36">
        <f>SUMIFS(СВЦЭМ!$C$33:$C$776,СВЦЭМ!$A$33:$A$776,$A135,СВЦЭМ!$B$33:$B$776,W$119)+'СЕТ СН'!$I$12+СВЦЭМ!$D$10+'СЕТ СН'!$I$6-'СЕТ СН'!$I$22</f>
        <v>1477.3434802500001</v>
      </c>
      <c r="X135" s="36">
        <f>SUMIFS(СВЦЭМ!$C$33:$C$776,СВЦЭМ!$A$33:$A$776,$A135,СВЦЭМ!$B$33:$B$776,X$119)+'СЕТ СН'!$I$12+СВЦЭМ!$D$10+'СЕТ СН'!$I$6-'СЕТ СН'!$I$22</f>
        <v>1488.6030865600001</v>
      </c>
      <c r="Y135" s="36">
        <f>SUMIFS(СВЦЭМ!$C$33:$C$776,СВЦЭМ!$A$33:$A$776,$A135,СВЦЭМ!$B$33:$B$776,Y$119)+'СЕТ СН'!$I$12+СВЦЭМ!$D$10+'СЕТ СН'!$I$6-'СЕТ СН'!$I$22</f>
        <v>1515.00843897</v>
      </c>
    </row>
    <row r="136" spans="1:25" ht="15.75" x14ac:dyDescent="0.2">
      <c r="A136" s="35">
        <f t="shared" si="3"/>
        <v>44152</v>
      </c>
      <c r="B136" s="36">
        <f>SUMIFS(СВЦЭМ!$C$33:$C$776,СВЦЭМ!$A$33:$A$776,$A136,СВЦЭМ!$B$33:$B$776,B$119)+'СЕТ СН'!$I$12+СВЦЭМ!$D$10+'СЕТ СН'!$I$6-'СЕТ СН'!$I$22</f>
        <v>1537.69659735</v>
      </c>
      <c r="C136" s="36">
        <f>SUMIFS(СВЦЭМ!$C$33:$C$776,СВЦЭМ!$A$33:$A$776,$A136,СВЦЭМ!$B$33:$B$776,C$119)+'СЕТ СН'!$I$12+СВЦЭМ!$D$10+'СЕТ СН'!$I$6-'СЕТ СН'!$I$22</f>
        <v>1611.78063845</v>
      </c>
      <c r="D136" s="36">
        <f>SUMIFS(СВЦЭМ!$C$33:$C$776,СВЦЭМ!$A$33:$A$776,$A136,СВЦЭМ!$B$33:$B$776,D$119)+'СЕТ СН'!$I$12+СВЦЭМ!$D$10+'СЕТ СН'!$I$6-'СЕТ СН'!$I$22</f>
        <v>1668.57329596</v>
      </c>
      <c r="E136" s="36">
        <f>SUMIFS(СВЦЭМ!$C$33:$C$776,СВЦЭМ!$A$33:$A$776,$A136,СВЦЭМ!$B$33:$B$776,E$119)+'СЕТ СН'!$I$12+СВЦЭМ!$D$10+'СЕТ СН'!$I$6-'СЕТ СН'!$I$22</f>
        <v>1672.232649</v>
      </c>
      <c r="F136" s="36">
        <f>SUMIFS(СВЦЭМ!$C$33:$C$776,СВЦЭМ!$A$33:$A$776,$A136,СВЦЭМ!$B$33:$B$776,F$119)+'СЕТ СН'!$I$12+СВЦЭМ!$D$10+'СЕТ СН'!$I$6-'СЕТ СН'!$I$22</f>
        <v>1674.4266395999998</v>
      </c>
      <c r="G136" s="36">
        <f>SUMIFS(СВЦЭМ!$C$33:$C$776,СВЦЭМ!$A$33:$A$776,$A136,СВЦЭМ!$B$33:$B$776,G$119)+'СЕТ СН'!$I$12+СВЦЭМ!$D$10+'СЕТ СН'!$I$6-'СЕТ СН'!$I$22</f>
        <v>1665.2842544800001</v>
      </c>
      <c r="H136" s="36">
        <f>SUMIFS(СВЦЭМ!$C$33:$C$776,СВЦЭМ!$A$33:$A$776,$A136,СВЦЭМ!$B$33:$B$776,H$119)+'СЕТ СН'!$I$12+СВЦЭМ!$D$10+'СЕТ СН'!$I$6-'СЕТ СН'!$I$22</f>
        <v>1627.32662605</v>
      </c>
      <c r="I136" s="36">
        <f>SUMIFS(СВЦЭМ!$C$33:$C$776,СВЦЭМ!$A$33:$A$776,$A136,СВЦЭМ!$B$33:$B$776,I$119)+'СЕТ СН'!$I$12+СВЦЭМ!$D$10+'СЕТ СН'!$I$6-'СЕТ СН'!$I$22</f>
        <v>1580.8261165499998</v>
      </c>
      <c r="J136" s="36">
        <f>SUMIFS(СВЦЭМ!$C$33:$C$776,СВЦЭМ!$A$33:$A$776,$A136,СВЦЭМ!$B$33:$B$776,J$119)+'СЕТ СН'!$I$12+СВЦЭМ!$D$10+'СЕТ СН'!$I$6-'СЕТ СН'!$I$22</f>
        <v>1552.2506927699999</v>
      </c>
      <c r="K136" s="36">
        <f>SUMIFS(СВЦЭМ!$C$33:$C$776,СВЦЭМ!$A$33:$A$776,$A136,СВЦЭМ!$B$33:$B$776,K$119)+'СЕТ СН'!$I$12+СВЦЭМ!$D$10+'СЕТ СН'!$I$6-'СЕТ СН'!$I$22</f>
        <v>1600.8117410199998</v>
      </c>
      <c r="L136" s="36">
        <f>SUMIFS(СВЦЭМ!$C$33:$C$776,СВЦЭМ!$A$33:$A$776,$A136,СВЦЭМ!$B$33:$B$776,L$119)+'СЕТ СН'!$I$12+СВЦЭМ!$D$10+'СЕТ СН'!$I$6-'СЕТ СН'!$I$22</f>
        <v>1560.6517812100001</v>
      </c>
      <c r="M136" s="36">
        <f>SUMIFS(СВЦЭМ!$C$33:$C$776,СВЦЭМ!$A$33:$A$776,$A136,СВЦЭМ!$B$33:$B$776,M$119)+'СЕТ СН'!$I$12+СВЦЭМ!$D$10+'СЕТ СН'!$I$6-'СЕТ СН'!$I$22</f>
        <v>1493.87843754</v>
      </c>
      <c r="N136" s="36">
        <f>SUMIFS(СВЦЭМ!$C$33:$C$776,СВЦЭМ!$A$33:$A$776,$A136,СВЦЭМ!$B$33:$B$776,N$119)+'СЕТ СН'!$I$12+СВЦЭМ!$D$10+'СЕТ СН'!$I$6-'СЕТ СН'!$I$22</f>
        <v>1480.57763376</v>
      </c>
      <c r="O136" s="36">
        <f>SUMIFS(СВЦЭМ!$C$33:$C$776,СВЦЭМ!$A$33:$A$776,$A136,СВЦЭМ!$B$33:$B$776,O$119)+'СЕТ СН'!$I$12+СВЦЭМ!$D$10+'СЕТ СН'!$I$6-'СЕТ СН'!$I$22</f>
        <v>1484.68856069</v>
      </c>
      <c r="P136" s="36">
        <f>SUMIFS(СВЦЭМ!$C$33:$C$776,СВЦЭМ!$A$33:$A$776,$A136,СВЦЭМ!$B$33:$B$776,P$119)+'СЕТ СН'!$I$12+СВЦЭМ!$D$10+'СЕТ СН'!$I$6-'СЕТ СН'!$I$22</f>
        <v>1485.72098063</v>
      </c>
      <c r="Q136" s="36">
        <f>SUMIFS(СВЦЭМ!$C$33:$C$776,СВЦЭМ!$A$33:$A$776,$A136,СВЦЭМ!$B$33:$B$776,Q$119)+'СЕТ СН'!$I$12+СВЦЭМ!$D$10+'СЕТ СН'!$I$6-'СЕТ СН'!$I$22</f>
        <v>1485.52039668</v>
      </c>
      <c r="R136" s="36">
        <f>SUMIFS(СВЦЭМ!$C$33:$C$776,СВЦЭМ!$A$33:$A$776,$A136,СВЦЭМ!$B$33:$B$776,R$119)+'СЕТ СН'!$I$12+СВЦЭМ!$D$10+'СЕТ СН'!$I$6-'СЕТ СН'!$I$22</f>
        <v>1587.7957138199999</v>
      </c>
      <c r="S136" s="36">
        <f>SUMIFS(СВЦЭМ!$C$33:$C$776,СВЦЭМ!$A$33:$A$776,$A136,СВЦЭМ!$B$33:$B$776,S$119)+'СЕТ СН'!$I$12+СВЦЭМ!$D$10+'СЕТ СН'!$I$6-'СЕТ СН'!$I$22</f>
        <v>1559.7353753</v>
      </c>
      <c r="T136" s="36">
        <f>SUMIFS(СВЦЭМ!$C$33:$C$776,СВЦЭМ!$A$33:$A$776,$A136,СВЦЭМ!$B$33:$B$776,T$119)+'СЕТ СН'!$I$12+СВЦЭМ!$D$10+'СЕТ СН'!$I$6-'СЕТ СН'!$I$22</f>
        <v>1493.8627963899999</v>
      </c>
      <c r="U136" s="36">
        <f>SUMIFS(СВЦЭМ!$C$33:$C$776,СВЦЭМ!$A$33:$A$776,$A136,СВЦЭМ!$B$33:$B$776,U$119)+'СЕТ СН'!$I$12+СВЦЭМ!$D$10+'СЕТ СН'!$I$6-'СЕТ СН'!$I$22</f>
        <v>1443.9378239299999</v>
      </c>
      <c r="V136" s="36">
        <f>SUMIFS(СВЦЭМ!$C$33:$C$776,СВЦЭМ!$A$33:$A$776,$A136,СВЦЭМ!$B$33:$B$776,V$119)+'СЕТ СН'!$I$12+СВЦЭМ!$D$10+'СЕТ СН'!$I$6-'СЕТ СН'!$I$22</f>
        <v>1434.64319482</v>
      </c>
      <c r="W136" s="36">
        <f>SUMIFS(СВЦЭМ!$C$33:$C$776,СВЦЭМ!$A$33:$A$776,$A136,СВЦЭМ!$B$33:$B$776,W$119)+'СЕТ СН'!$I$12+СВЦЭМ!$D$10+'СЕТ СН'!$I$6-'СЕТ СН'!$I$22</f>
        <v>1466.8705181099999</v>
      </c>
      <c r="X136" s="36">
        <f>SUMIFS(СВЦЭМ!$C$33:$C$776,СВЦЭМ!$A$33:$A$776,$A136,СВЦЭМ!$B$33:$B$776,X$119)+'СЕТ СН'!$I$12+СВЦЭМ!$D$10+'СЕТ СН'!$I$6-'СЕТ СН'!$I$22</f>
        <v>1467.7109755699998</v>
      </c>
      <c r="Y136" s="36">
        <f>SUMIFS(СВЦЭМ!$C$33:$C$776,СВЦЭМ!$A$33:$A$776,$A136,СВЦЭМ!$B$33:$B$776,Y$119)+'СЕТ СН'!$I$12+СВЦЭМ!$D$10+'СЕТ СН'!$I$6-'СЕТ СН'!$I$22</f>
        <v>1486.6786410099999</v>
      </c>
    </row>
    <row r="137" spans="1:25" ht="15.75" x14ac:dyDescent="0.2">
      <c r="A137" s="35">
        <f t="shared" si="3"/>
        <v>44153</v>
      </c>
      <c r="B137" s="36">
        <f>SUMIFS(СВЦЭМ!$C$33:$C$776,СВЦЭМ!$A$33:$A$776,$A137,СВЦЭМ!$B$33:$B$776,B$119)+'СЕТ СН'!$I$12+СВЦЭМ!$D$10+'СЕТ СН'!$I$6-'СЕТ СН'!$I$22</f>
        <v>1546.2454284800001</v>
      </c>
      <c r="C137" s="36">
        <f>SUMIFS(СВЦЭМ!$C$33:$C$776,СВЦЭМ!$A$33:$A$776,$A137,СВЦЭМ!$B$33:$B$776,C$119)+'СЕТ СН'!$I$12+СВЦЭМ!$D$10+'СЕТ СН'!$I$6-'СЕТ СН'!$I$22</f>
        <v>1597.4975466699998</v>
      </c>
      <c r="D137" s="36">
        <f>SUMIFS(СВЦЭМ!$C$33:$C$776,СВЦЭМ!$A$33:$A$776,$A137,СВЦЭМ!$B$33:$B$776,D$119)+'СЕТ СН'!$I$12+СВЦЭМ!$D$10+'СЕТ СН'!$I$6-'СЕТ СН'!$I$22</f>
        <v>1638.0683918099999</v>
      </c>
      <c r="E137" s="36">
        <f>SUMIFS(СВЦЭМ!$C$33:$C$776,СВЦЭМ!$A$33:$A$776,$A137,СВЦЭМ!$B$33:$B$776,E$119)+'СЕТ СН'!$I$12+СВЦЭМ!$D$10+'СЕТ СН'!$I$6-'СЕТ СН'!$I$22</f>
        <v>1651.6297623299999</v>
      </c>
      <c r="F137" s="36">
        <f>SUMIFS(СВЦЭМ!$C$33:$C$776,СВЦЭМ!$A$33:$A$776,$A137,СВЦЭМ!$B$33:$B$776,F$119)+'СЕТ СН'!$I$12+СВЦЭМ!$D$10+'СЕТ СН'!$I$6-'СЕТ СН'!$I$22</f>
        <v>1647.7280885299999</v>
      </c>
      <c r="G137" s="36">
        <f>SUMIFS(СВЦЭМ!$C$33:$C$776,СВЦЭМ!$A$33:$A$776,$A137,СВЦЭМ!$B$33:$B$776,G$119)+'СЕТ СН'!$I$12+СВЦЭМ!$D$10+'СЕТ СН'!$I$6-'СЕТ СН'!$I$22</f>
        <v>1629.2040067099999</v>
      </c>
      <c r="H137" s="36">
        <f>SUMIFS(СВЦЭМ!$C$33:$C$776,СВЦЭМ!$A$33:$A$776,$A137,СВЦЭМ!$B$33:$B$776,H$119)+'СЕТ СН'!$I$12+СВЦЭМ!$D$10+'СЕТ СН'!$I$6-'СЕТ СН'!$I$22</f>
        <v>1629.0791801299999</v>
      </c>
      <c r="I137" s="36">
        <f>SUMIFS(СВЦЭМ!$C$33:$C$776,СВЦЭМ!$A$33:$A$776,$A137,СВЦЭМ!$B$33:$B$776,I$119)+'СЕТ СН'!$I$12+СВЦЭМ!$D$10+'СЕТ СН'!$I$6-'СЕТ СН'!$I$22</f>
        <v>1609.8244562599998</v>
      </c>
      <c r="J137" s="36">
        <f>SUMIFS(СВЦЭМ!$C$33:$C$776,СВЦЭМ!$A$33:$A$776,$A137,СВЦЭМ!$B$33:$B$776,J$119)+'СЕТ СН'!$I$12+СВЦЭМ!$D$10+'СЕТ СН'!$I$6-'СЕТ СН'!$I$22</f>
        <v>1584.00642763</v>
      </c>
      <c r="K137" s="36">
        <f>SUMIFS(СВЦЭМ!$C$33:$C$776,СВЦЭМ!$A$33:$A$776,$A137,СВЦЭМ!$B$33:$B$776,K$119)+'СЕТ СН'!$I$12+СВЦЭМ!$D$10+'СЕТ СН'!$I$6-'СЕТ СН'!$I$22</f>
        <v>1573.18696421</v>
      </c>
      <c r="L137" s="36">
        <f>SUMIFS(СВЦЭМ!$C$33:$C$776,СВЦЭМ!$A$33:$A$776,$A137,СВЦЭМ!$B$33:$B$776,L$119)+'СЕТ СН'!$I$12+СВЦЭМ!$D$10+'СЕТ СН'!$I$6-'СЕТ СН'!$I$22</f>
        <v>1542.6685912200001</v>
      </c>
      <c r="M137" s="36">
        <f>SUMIFS(СВЦЭМ!$C$33:$C$776,СВЦЭМ!$A$33:$A$776,$A137,СВЦЭМ!$B$33:$B$776,M$119)+'СЕТ СН'!$I$12+СВЦЭМ!$D$10+'СЕТ СН'!$I$6-'СЕТ СН'!$I$22</f>
        <v>1514.8642639099999</v>
      </c>
      <c r="N137" s="36">
        <f>SUMIFS(СВЦЭМ!$C$33:$C$776,СВЦЭМ!$A$33:$A$776,$A137,СВЦЭМ!$B$33:$B$776,N$119)+'СЕТ СН'!$I$12+СВЦЭМ!$D$10+'СЕТ СН'!$I$6-'СЕТ СН'!$I$22</f>
        <v>1501.9499198899998</v>
      </c>
      <c r="O137" s="36">
        <f>SUMIFS(СВЦЭМ!$C$33:$C$776,СВЦЭМ!$A$33:$A$776,$A137,СВЦЭМ!$B$33:$B$776,O$119)+'СЕТ СН'!$I$12+СВЦЭМ!$D$10+'СЕТ СН'!$I$6-'СЕТ СН'!$I$22</f>
        <v>1500.8007642399998</v>
      </c>
      <c r="P137" s="36">
        <f>SUMIFS(СВЦЭМ!$C$33:$C$776,СВЦЭМ!$A$33:$A$776,$A137,СВЦЭМ!$B$33:$B$776,P$119)+'СЕТ СН'!$I$12+СВЦЭМ!$D$10+'СЕТ СН'!$I$6-'СЕТ СН'!$I$22</f>
        <v>1505.8166255199999</v>
      </c>
      <c r="Q137" s="36">
        <f>SUMIFS(СВЦЭМ!$C$33:$C$776,СВЦЭМ!$A$33:$A$776,$A137,СВЦЭМ!$B$33:$B$776,Q$119)+'СЕТ СН'!$I$12+СВЦЭМ!$D$10+'СЕТ СН'!$I$6-'СЕТ СН'!$I$22</f>
        <v>1504.68617161</v>
      </c>
      <c r="R137" s="36">
        <f>SUMIFS(СВЦЭМ!$C$33:$C$776,СВЦЭМ!$A$33:$A$776,$A137,СВЦЭМ!$B$33:$B$776,R$119)+'СЕТ СН'!$I$12+СВЦЭМ!$D$10+'СЕТ СН'!$I$6-'СЕТ СН'!$I$22</f>
        <v>1498.47172593</v>
      </c>
      <c r="S137" s="36">
        <f>SUMIFS(СВЦЭМ!$C$33:$C$776,СВЦЭМ!$A$33:$A$776,$A137,СВЦЭМ!$B$33:$B$776,S$119)+'СЕТ СН'!$I$12+СВЦЭМ!$D$10+'СЕТ СН'!$I$6-'СЕТ СН'!$I$22</f>
        <v>1513.7362670399998</v>
      </c>
      <c r="T137" s="36">
        <f>SUMIFS(СВЦЭМ!$C$33:$C$776,СВЦЭМ!$A$33:$A$776,$A137,СВЦЭМ!$B$33:$B$776,T$119)+'СЕТ СН'!$I$12+СВЦЭМ!$D$10+'СЕТ СН'!$I$6-'СЕТ СН'!$I$22</f>
        <v>1536.3466837299998</v>
      </c>
      <c r="U137" s="36">
        <f>SUMIFS(СВЦЭМ!$C$33:$C$776,СВЦЭМ!$A$33:$A$776,$A137,СВЦЭМ!$B$33:$B$776,U$119)+'СЕТ СН'!$I$12+СВЦЭМ!$D$10+'СЕТ СН'!$I$6-'СЕТ СН'!$I$22</f>
        <v>1534.8701002799999</v>
      </c>
      <c r="V137" s="36">
        <f>SUMIFS(СВЦЭМ!$C$33:$C$776,СВЦЭМ!$A$33:$A$776,$A137,СВЦЭМ!$B$33:$B$776,V$119)+'СЕТ СН'!$I$12+СВЦЭМ!$D$10+'СЕТ СН'!$I$6-'СЕТ СН'!$I$22</f>
        <v>1525.5590588999999</v>
      </c>
      <c r="W137" s="36">
        <f>SUMIFS(СВЦЭМ!$C$33:$C$776,СВЦЭМ!$A$33:$A$776,$A137,СВЦЭМ!$B$33:$B$776,W$119)+'СЕТ СН'!$I$12+СВЦЭМ!$D$10+'СЕТ СН'!$I$6-'СЕТ СН'!$I$22</f>
        <v>1517.09112308</v>
      </c>
      <c r="X137" s="36">
        <f>SUMIFS(СВЦЭМ!$C$33:$C$776,СВЦЭМ!$A$33:$A$776,$A137,СВЦЭМ!$B$33:$B$776,X$119)+'СЕТ СН'!$I$12+СВЦЭМ!$D$10+'СЕТ СН'!$I$6-'СЕТ СН'!$I$22</f>
        <v>1508.3831969799999</v>
      </c>
      <c r="Y137" s="36">
        <f>SUMIFS(СВЦЭМ!$C$33:$C$776,СВЦЭМ!$A$33:$A$776,$A137,СВЦЭМ!$B$33:$B$776,Y$119)+'СЕТ СН'!$I$12+СВЦЭМ!$D$10+'СЕТ СН'!$I$6-'СЕТ СН'!$I$22</f>
        <v>1513.6891456799999</v>
      </c>
    </row>
    <row r="138" spans="1:25" ht="15.75" x14ac:dyDescent="0.2">
      <c r="A138" s="35">
        <f t="shared" si="3"/>
        <v>44154</v>
      </c>
      <c r="B138" s="36">
        <f>SUMIFS(СВЦЭМ!$C$33:$C$776,СВЦЭМ!$A$33:$A$776,$A138,СВЦЭМ!$B$33:$B$776,B$119)+'СЕТ СН'!$I$12+СВЦЭМ!$D$10+'СЕТ СН'!$I$6-'СЕТ СН'!$I$22</f>
        <v>1582.44526602</v>
      </c>
      <c r="C138" s="36">
        <f>SUMIFS(СВЦЭМ!$C$33:$C$776,СВЦЭМ!$A$33:$A$776,$A138,СВЦЭМ!$B$33:$B$776,C$119)+'СЕТ СН'!$I$12+СВЦЭМ!$D$10+'СЕТ СН'!$I$6-'СЕТ СН'!$I$22</f>
        <v>1645.1852401299998</v>
      </c>
      <c r="D138" s="36">
        <f>SUMIFS(СВЦЭМ!$C$33:$C$776,СВЦЭМ!$A$33:$A$776,$A138,СВЦЭМ!$B$33:$B$776,D$119)+'СЕТ СН'!$I$12+СВЦЭМ!$D$10+'СЕТ СН'!$I$6-'СЕТ СН'!$I$22</f>
        <v>1675.5085758499999</v>
      </c>
      <c r="E138" s="36">
        <f>SUMIFS(СВЦЭМ!$C$33:$C$776,СВЦЭМ!$A$33:$A$776,$A138,СВЦЭМ!$B$33:$B$776,E$119)+'СЕТ СН'!$I$12+СВЦЭМ!$D$10+'СЕТ СН'!$I$6-'СЕТ СН'!$I$22</f>
        <v>1678.3416787900001</v>
      </c>
      <c r="F138" s="36">
        <f>SUMIFS(СВЦЭМ!$C$33:$C$776,СВЦЭМ!$A$33:$A$776,$A138,СВЦЭМ!$B$33:$B$776,F$119)+'СЕТ СН'!$I$12+СВЦЭМ!$D$10+'СЕТ СН'!$I$6-'СЕТ СН'!$I$22</f>
        <v>1676.1025742699999</v>
      </c>
      <c r="G138" s="36">
        <f>SUMIFS(СВЦЭМ!$C$33:$C$776,СВЦЭМ!$A$33:$A$776,$A138,СВЦЭМ!$B$33:$B$776,G$119)+'СЕТ СН'!$I$12+СВЦЭМ!$D$10+'СЕТ СН'!$I$6-'СЕТ СН'!$I$22</f>
        <v>1677.1722528300002</v>
      </c>
      <c r="H138" s="36">
        <f>SUMIFS(СВЦЭМ!$C$33:$C$776,СВЦЭМ!$A$33:$A$776,$A138,СВЦЭМ!$B$33:$B$776,H$119)+'СЕТ СН'!$I$12+СВЦЭМ!$D$10+'СЕТ СН'!$I$6-'СЕТ СН'!$I$22</f>
        <v>1655.17873865</v>
      </c>
      <c r="I138" s="36">
        <f>SUMIFS(СВЦЭМ!$C$33:$C$776,СВЦЭМ!$A$33:$A$776,$A138,СВЦЭМ!$B$33:$B$776,I$119)+'СЕТ СН'!$I$12+СВЦЭМ!$D$10+'СЕТ СН'!$I$6-'СЕТ СН'!$I$22</f>
        <v>1610.0984193099998</v>
      </c>
      <c r="J138" s="36">
        <f>SUMIFS(СВЦЭМ!$C$33:$C$776,СВЦЭМ!$A$33:$A$776,$A138,СВЦЭМ!$B$33:$B$776,J$119)+'СЕТ СН'!$I$12+СВЦЭМ!$D$10+'СЕТ СН'!$I$6-'СЕТ СН'!$I$22</f>
        <v>1582.45354991</v>
      </c>
      <c r="K138" s="36">
        <f>SUMIFS(СВЦЭМ!$C$33:$C$776,СВЦЭМ!$A$33:$A$776,$A138,СВЦЭМ!$B$33:$B$776,K$119)+'СЕТ СН'!$I$12+СВЦЭМ!$D$10+'СЕТ СН'!$I$6-'СЕТ СН'!$I$22</f>
        <v>1576.5085408800001</v>
      </c>
      <c r="L138" s="36">
        <f>SUMIFS(СВЦЭМ!$C$33:$C$776,СВЦЭМ!$A$33:$A$776,$A138,СВЦЭМ!$B$33:$B$776,L$119)+'СЕТ СН'!$I$12+СВЦЭМ!$D$10+'СЕТ СН'!$I$6-'СЕТ СН'!$I$22</f>
        <v>1544.6520342399999</v>
      </c>
      <c r="M138" s="36">
        <f>SUMIFS(СВЦЭМ!$C$33:$C$776,СВЦЭМ!$A$33:$A$776,$A138,СВЦЭМ!$B$33:$B$776,M$119)+'СЕТ СН'!$I$12+СВЦЭМ!$D$10+'СЕТ СН'!$I$6-'СЕТ СН'!$I$22</f>
        <v>1517.09522294</v>
      </c>
      <c r="N138" s="36">
        <f>SUMIFS(СВЦЭМ!$C$33:$C$776,СВЦЭМ!$A$33:$A$776,$A138,СВЦЭМ!$B$33:$B$776,N$119)+'СЕТ СН'!$I$12+СВЦЭМ!$D$10+'СЕТ СН'!$I$6-'СЕТ СН'!$I$22</f>
        <v>1502.17643215</v>
      </c>
      <c r="O138" s="36">
        <f>SUMIFS(СВЦЭМ!$C$33:$C$776,СВЦЭМ!$A$33:$A$776,$A138,СВЦЭМ!$B$33:$B$776,O$119)+'СЕТ СН'!$I$12+СВЦЭМ!$D$10+'СЕТ СН'!$I$6-'СЕТ СН'!$I$22</f>
        <v>1508.12324175</v>
      </c>
      <c r="P138" s="36">
        <f>SUMIFS(СВЦЭМ!$C$33:$C$776,СВЦЭМ!$A$33:$A$776,$A138,СВЦЭМ!$B$33:$B$776,P$119)+'СЕТ СН'!$I$12+СВЦЭМ!$D$10+'СЕТ СН'!$I$6-'СЕТ СН'!$I$22</f>
        <v>1517.6823213299999</v>
      </c>
      <c r="Q138" s="36">
        <f>SUMIFS(СВЦЭМ!$C$33:$C$776,СВЦЭМ!$A$33:$A$776,$A138,СВЦЭМ!$B$33:$B$776,Q$119)+'СЕТ СН'!$I$12+СВЦЭМ!$D$10+'СЕТ СН'!$I$6-'СЕТ СН'!$I$22</f>
        <v>1518.61035064</v>
      </c>
      <c r="R138" s="36">
        <f>SUMIFS(СВЦЭМ!$C$33:$C$776,СВЦЭМ!$A$33:$A$776,$A138,СВЦЭМ!$B$33:$B$776,R$119)+'СЕТ СН'!$I$12+СВЦЭМ!$D$10+'СЕТ СН'!$I$6-'СЕТ СН'!$I$22</f>
        <v>1513.5536849699999</v>
      </c>
      <c r="S138" s="36">
        <f>SUMIFS(СВЦЭМ!$C$33:$C$776,СВЦЭМ!$A$33:$A$776,$A138,СВЦЭМ!$B$33:$B$776,S$119)+'СЕТ СН'!$I$12+СВЦЭМ!$D$10+'СЕТ СН'!$I$6-'СЕТ СН'!$I$22</f>
        <v>1514.9006225999999</v>
      </c>
      <c r="T138" s="36">
        <f>SUMIFS(СВЦЭМ!$C$33:$C$776,СВЦЭМ!$A$33:$A$776,$A138,СВЦЭМ!$B$33:$B$776,T$119)+'СЕТ СН'!$I$12+СВЦЭМ!$D$10+'СЕТ СН'!$I$6-'СЕТ СН'!$I$22</f>
        <v>1531.2375542999998</v>
      </c>
      <c r="U138" s="36">
        <f>SUMIFS(СВЦЭМ!$C$33:$C$776,СВЦЭМ!$A$33:$A$776,$A138,СВЦЭМ!$B$33:$B$776,U$119)+'СЕТ СН'!$I$12+СВЦЭМ!$D$10+'СЕТ СН'!$I$6-'СЕТ СН'!$I$22</f>
        <v>1526.4785989899999</v>
      </c>
      <c r="V138" s="36">
        <f>SUMIFS(СВЦЭМ!$C$33:$C$776,СВЦЭМ!$A$33:$A$776,$A138,СВЦЭМ!$B$33:$B$776,V$119)+'СЕТ СН'!$I$12+СВЦЭМ!$D$10+'СЕТ СН'!$I$6-'СЕТ СН'!$I$22</f>
        <v>1511.3993319299998</v>
      </c>
      <c r="W138" s="36">
        <f>SUMIFS(СВЦЭМ!$C$33:$C$776,СВЦЭМ!$A$33:$A$776,$A138,СВЦЭМ!$B$33:$B$776,W$119)+'СЕТ СН'!$I$12+СВЦЭМ!$D$10+'СЕТ СН'!$I$6-'СЕТ СН'!$I$22</f>
        <v>1501.4569392399999</v>
      </c>
      <c r="X138" s="36">
        <f>SUMIFS(СВЦЭМ!$C$33:$C$776,СВЦЭМ!$A$33:$A$776,$A138,СВЦЭМ!$B$33:$B$776,X$119)+'СЕТ СН'!$I$12+СВЦЭМ!$D$10+'СЕТ СН'!$I$6-'СЕТ СН'!$I$22</f>
        <v>1493.4860461999999</v>
      </c>
      <c r="Y138" s="36">
        <f>SUMIFS(СВЦЭМ!$C$33:$C$776,СВЦЭМ!$A$33:$A$776,$A138,СВЦЭМ!$B$33:$B$776,Y$119)+'СЕТ СН'!$I$12+СВЦЭМ!$D$10+'СЕТ СН'!$I$6-'СЕТ СН'!$I$22</f>
        <v>1490.9552271299999</v>
      </c>
    </row>
    <row r="139" spans="1:25" ht="15.75" x14ac:dyDescent="0.2">
      <c r="A139" s="35">
        <f t="shared" si="3"/>
        <v>44155</v>
      </c>
      <c r="B139" s="36">
        <f>SUMIFS(СВЦЭМ!$C$33:$C$776,СВЦЭМ!$A$33:$A$776,$A139,СВЦЭМ!$B$33:$B$776,B$119)+'СЕТ СН'!$I$12+СВЦЭМ!$D$10+'СЕТ СН'!$I$6-'СЕТ СН'!$I$22</f>
        <v>1563.05612202</v>
      </c>
      <c r="C139" s="36">
        <f>SUMIFS(СВЦЭМ!$C$33:$C$776,СВЦЭМ!$A$33:$A$776,$A139,СВЦЭМ!$B$33:$B$776,C$119)+'СЕТ СН'!$I$12+СВЦЭМ!$D$10+'СЕТ СН'!$I$6-'СЕТ СН'!$I$22</f>
        <v>1649.7560078500001</v>
      </c>
      <c r="D139" s="36">
        <f>SUMIFS(СВЦЭМ!$C$33:$C$776,СВЦЭМ!$A$33:$A$776,$A139,СВЦЭМ!$B$33:$B$776,D$119)+'СЕТ СН'!$I$12+СВЦЭМ!$D$10+'СЕТ СН'!$I$6-'СЕТ СН'!$I$22</f>
        <v>1696.9417542699998</v>
      </c>
      <c r="E139" s="36">
        <f>SUMIFS(СВЦЭМ!$C$33:$C$776,СВЦЭМ!$A$33:$A$776,$A139,СВЦЭМ!$B$33:$B$776,E$119)+'СЕТ СН'!$I$12+СВЦЭМ!$D$10+'СЕТ СН'!$I$6-'СЕТ СН'!$I$22</f>
        <v>1708.7886183799997</v>
      </c>
      <c r="F139" s="36">
        <f>SUMIFS(СВЦЭМ!$C$33:$C$776,СВЦЭМ!$A$33:$A$776,$A139,СВЦЭМ!$B$33:$B$776,F$119)+'СЕТ СН'!$I$12+СВЦЭМ!$D$10+'СЕТ СН'!$I$6-'СЕТ СН'!$I$22</f>
        <v>1704.2383909199998</v>
      </c>
      <c r="G139" s="36">
        <f>SUMIFS(СВЦЭМ!$C$33:$C$776,СВЦЭМ!$A$33:$A$776,$A139,СВЦЭМ!$B$33:$B$776,G$119)+'СЕТ СН'!$I$12+СВЦЭМ!$D$10+'СЕТ СН'!$I$6-'СЕТ СН'!$I$22</f>
        <v>1687.6056992499998</v>
      </c>
      <c r="H139" s="36">
        <f>SUMIFS(СВЦЭМ!$C$33:$C$776,СВЦЭМ!$A$33:$A$776,$A139,СВЦЭМ!$B$33:$B$776,H$119)+'СЕТ СН'!$I$12+СВЦЭМ!$D$10+'СЕТ СН'!$I$6-'СЕТ СН'!$I$22</f>
        <v>1642.7310905499999</v>
      </c>
      <c r="I139" s="36">
        <f>SUMIFS(СВЦЭМ!$C$33:$C$776,СВЦЭМ!$A$33:$A$776,$A139,СВЦЭМ!$B$33:$B$776,I$119)+'СЕТ СН'!$I$12+СВЦЭМ!$D$10+'СЕТ СН'!$I$6-'СЕТ СН'!$I$22</f>
        <v>1599.3733621900001</v>
      </c>
      <c r="J139" s="36">
        <f>SUMIFS(СВЦЭМ!$C$33:$C$776,СВЦЭМ!$A$33:$A$776,$A139,СВЦЭМ!$B$33:$B$776,J$119)+'СЕТ СН'!$I$12+СВЦЭМ!$D$10+'СЕТ СН'!$I$6-'СЕТ СН'!$I$22</f>
        <v>1582.0263469299998</v>
      </c>
      <c r="K139" s="36">
        <f>SUMIFS(СВЦЭМ!$C$33:$C$776,СВЦЭМ!$A$33:$A$776,$A139,СВЦЭМ!$B$33:$B$776,K$119)+'СЕТ СН'!$I$12+СВЦЭМ!$D$10+'СЕТ СН'!$I$6-'СЕТ СН'!$I$22</f>
        <v>1577.4209897999999</v>
      </c>
      <c r="L139" s="36">
        <f>SUMIFS(СВЦЭМ!$C$33:$C$776,СВЦЭМ!$A$33:$A$776,$A139,СВЦЭМ!$B$33:$B$776,L$119)+'СЕТ СН'!$I$12+СВЦЭМ!$D$10+'СЕТ СН'!$I$6-'СЕТ СН'!$I$22</f>
        <v>1555.3896023799998</v>
      </c>
      <c r="M139" s="36">
        <f>SUMIFS(СВЦЭМ!$C$33:$C$776,СВЦЭМ!$A$33:$A$776,$A139,СВЦЭМ!$B$33:$B$776,M$119)+'СЕТ СН'!$I$12+СВЦЭМ!$D$10+'СЕТ СН'!$I$6-'СЕТ СН'!$I$22</f>
        <v>1505.04461939</v>
      </c>
      <c r="N139" s="36">
        <f>SUMIFS(СВЦЭМ!$C$33:$C$776,СВЦЭМ!$A$33:$A$776,$A139,СВЦЭМ!$B$33:$B$776,N$119)+'СЕТ СН'!$I$12+СВЦЭМ!$D$10+'СЕТ СН'!$I$6-'СЕТ СН'!$I$22</f>
        <v>1492.36242545</v>
      </c>
      <c r="O139" s="36">
        <f>SUMIFS(СВЦЭМ!$C$33:$C$776,СВЦЭМ!$A$33:$A$776,$A139,СВЦЭМ!$B$33:$B$776,O$119)+'СЕТ СН'!$I$12+СВЦЭМ!$D$10+'СЕТ СН'!$I$6-'СЕТ СН'!$I$22</f>
        <v>1496.4767061799998</v>
      </c>
      <c r="P139" s="36">
        <f>SUMIFS(СВЦЭМ!$C$33:$C$776,СВЦЭМ!$A$33:$A$776,$A139,СВЦЭМ!$B$33:$B$776,P$119)+'СЕТ СН'!$I$12+СВЦЭМ!$D$10+'СЕТ СН'!$I$6-'СЕТ СН'!$I$22</f>
        <v>1506.7392052800001</v>
      </c>
      <c r="Q139" s="36">
        <f>SUMIFS(СВЦЭМ!$C$33:$C$776,СВЦЭМ!$A$33:$A$776,$A139,СВЦЭМ!$B$33:$B$776,Q$119)+'СЕТ СН'!$I$12+СВЦЭМ!$D$10+'СЕТ СН'!$I$6-'СЕТ СН'!$I$22</f>
        <v>1505.9729598499998</v>
      </c>
      <c r="R139" s="36">
        <f>SUMIFS(СВЦЭМ!$C$33:$C$776,СВЦЭМ!$A$33:$A$776,$A139,СВЦЭМ!$B$33:$B$776,R$119)+'СЕТ СН'!$I$12+СВЦЭМ!$D$10+'СЕТ СН'!$I$6-'СЕТ СН'!$I$22</f>
        <v>1499.9777236599998</v>
      </c>
      <c r="S139" s="36">
        <f>SUMIFS(СВЦЭМ!$C$33:$C$776,СВЦЭМ!$A$33:$A$776,$A139,СВЦЭМ!$B$33:$B$776,S$119)+'СЕТ СН'!$I$12+СВЦЭМ!$D$10+'СЕТ СН'!$I$6-'СЕТ СН'!$I$22</f>
        <v>1469.66864068</v>
      </c>
      <c r="T139" s="36">
        <f>SUMIFS(СВЦЭМ!$C$33:$C$776,СВЦЭМ!$A$33:$A$776,$A139,СВЦЭМ!$B$33:$B$776,T$119)+'СЕТ СН'!$I$12+СВЦЭМ!$D$10+'СЕТ СН'!$I$6-'СЕТ СН'!$I$22</f>
        <v>1456.4689072900001</v>
      </c>
      <c r="U139" s="36">
        <f>SUMIFS(СВЦЭМ!$C$33:$C$776,СВЦЭМ!$A$33:$A$776,$A139,СВЦЭМ!$B$33:$B$776,U$119)+'СЕТ СН'!$I$12+СВЦЭМ!$D$10+'СЕТ СН'!$I$6-'СЕТ СН'!$I$22</f>
        <v>1461.17374281</v>
      </c>
      <c r="V139" s="36">
        <f>SUMIFS(СВЦЭМ!$C$33:$C$776,СВЦЭМ!$A$33:$A$776,$A139,СВЦЭМ!$B$33:$B$776,V$119)+'СЕТ СН'!$I$12+СВЦЭМ!$D$10+'СЕТ СН'!$I$6-'СЕТ СН'!$I$22</f>
        <v>1469.0486659899998</v>
      </c>
      <c r="W139" s="36">
        <f>SUMIFS(СВЦЭМ!$C$33:$C$776,СВЦЭМ!$A$33:$A$776,$A139,СВЦЭМ!$B$33:$B$776,W$119)+'СЕТ СН'!$I$12+СВЦЭМ!$D$10+'СЕТ СН'!$I$6-'СЕТ СН'!$I$22</f>
        <v>1479.89447576</v>
      </c>
      <c r="X139" s="36">
        <f>SUMIFS(СВЦЭМ!$C$33:$C$776,СВЦЭМ!$A$33:$A$776,$A139,СВЦЭМ!$B$33:$B$776,X$119)+'СЕТ СН'!$I$12+СВЦЭМ!$D$10+'СЕТ СН'!$I$6-'СЕТ СН'!$I$22</f>
        <v>1480.1513176200001</v>
      </c>
      <c r="Y139" s="36">
        <f>SUMIFS(СВЦЭМ!$C$33:$C$776,СВЦЭМ!$A$33:$A$776,$A139,СВЦЭМ!$B$33:$B$776,Y$119)+'СЕТ СН'!$I$12+СВЦЭМ!$D$10+'СЕТ СН'!$I$6-'СЕТ СН'!$I$22</f>
        <v>1495.86142148</v>
      </c>
    </row>
    <row r="140" spans="1:25" ht="15.75" x14ac:dyDescent="0.2">
      <c r="A140" s="35">
        <f t="shared" si="3"/>
        <v>44156</v>
      </c>
      <c r="B140" s="36">
        <f>SUMIFS(СВЦЭМ!$C$33:$C$776,СВЦЭМ!$A$33:$A$776,$A140,СВЦЭМ!$B$33:$B$776,B$119)+'СЕТ СН'!$I$12+СВЦЭМ!$D$10+'СЕТ СН'!$I$6-'СЕТ СН'!$I$22</f>
        <v>1579.6701681599998</v>
      </c>
      <c r="C140" s="36">
        <f>SUMIFS(СВЦЭМ!$C$33:$C$776,СВЦЭМ!$A$33:$A$776,$A140,СВЦЭМ!$B$33:$B$776,C$119)+'СЕТ СН'!$I$12+СВЦЭМ!$D$10+'СЕТ СН'!$I$6-'СЕТ СН'!$I$22</f>
        <v>1628.4638686499998</v>
      </c>
      <c r="D140" s="36">
        <f>SUMIFS(СВЦЭМ!$C$33:$C$776,СВЦЭМ!$A$33:$A$776,$A140,СВЦЭМ!$B$33:$B$776,D$119)+'СЕТ СН'!$I$12+СВЦЭМ!$D$10+'СЕТ СН'!$I$6-'СЕТ СН'!$I$22</f>
        <v>1682.2998106199998</v>
      </c>
      <c r="E140" s="36">
        <f>SUMIFS(СВЦЭМ!$C$33:$C$776,СВЦЭМ!$A$33:$A$776,$A140,СВЦЭМ!$B$33:$B$776,E$119)+'СЕТ СН'!$I$12+СВЦЭМ!$D$10+'СЕТ СН'!$I$6-'СЕТ СН'!$I$22</f>
        <v>1685.5293060099998</v>
      </c>
      <c r="F140" s="36">
        <f>SUMIFS(СВЦЭМ!$C$33:$C$776,СВЦЭМ!$A$33:$A$776,$A140,СВЦЭМ!$B$33:$B$776,F$119)+'СЕТ СН'!$I$12+СВЦЭМ!$D$10+'СЕТ СН'!$I$6-'СЕТ СН'!$I$22</f>
        <v>1682.9666622999998</v>
      </c>
      <c r="G140" s="36">
        <f>SUMIFS(СВЦЭМ!$C$33:$C$776,СВЦЭМ!$A$33:$A$776,$A140,СВЦЭМ!$B$33:$B$776,G$119)+'СЕТ СН'!$I$12+СВЦЭМ!$D$10+'СЕТ СН'!$I$6-'СЕТ СН'!$I$22</f>
        <v>1668.4544187699998</v>
      </c>
      <c r="H140" s="36">
        <f>SUMIFS(СВЦЭМ!$C$33:$C$776,СВЦЭМ!$A$33:$A$776,$A140,СВЦЭМ!$B$33:$B$776,H$119)+'СЕТ СН'!$I$12+СВЦЭМ!$D$10+'СЕТ СН'!$I$6-'СЕТ СН'!$I$22</f>
        <v>1652.6561431099999</v>
      </c>
      <c r="I140" s="36">
        <f>SUMIFS(СВЦЭМ!$C$33:$C$776,СВЦЭМ!$A$33:$A$776,$A140,СВЦЭМ!$B$33:$B$776,I$119)+'СЕТ СН'!$I$12+СВЦЭМ!$D$10+'СЕТ СН'!$I$6-'СЕТ СН'!$I$22</f>
        <v>1620.97491881</v>
      </c>
      <c r="J140" s="36">
        <f>SUMIFS(СВЦЭМ!$C$33:$C$776,СВЦЭМ!$A$33:$A$776,$A140,СВЦЭМ!$B$33:$B$776,J$119)+'СЕТ СН'!$I$12+СВЦЭМ!$D$10+'СЕТ СН'!$I$6-'СЕТ СН'!$I$22</f>
        <v>1586.25901471</v>
      </c>
      <c r="K140" s="36">
        <f>SUMIFS(СВЦЭМ!$C$33:$C$776,СВЦЭМ!$A$33:$A$776,$A140,СВЦЭМ!$B$33:$B$776,K$119)+'СЕТ СН'!$I$12+СВЦЭМ!$D$10+'СЕТ СН'!$I$6-'СЕТ СН'!$I$22</f>
        <v>1557.70395164</v>
      </c>
      <c r="L140" s="36">
        <f>SUMIFS(СВЦЭМ!$C$33:$C$776,СВЦЭМ!$A$33:$A$776,$A140,СВЦЭМ!$B$33:$B$776,L$119)+'СЕТ СН'!$I$12+СВЦЭМ!$D$10+'СЕТ СН'!$I$6-'СЕТ СН'!$I$22</f>
        <v>1511.43954837</v>
      </c>
      <c r="M140" s="36">
        <f>SUMIFS(СВЦЭМ!$C$33:$C$776,СВЦЭМ!$A$33:$A$776,$A140,СВЦЭМ!$B$33:$B$776,M$119)+'СЕТ СН'!$I$12+СВЦЭМ!$D$10+'СЕТ СН'!$I$6-'СЕТ СН'!$I$22</f>
        <v>1469.85531201</v>
      </c>
      <c r="N140" s="36">
        <f>SUMIFS(СВЦЭМ!$C$33:$C$776,СВЦЭМ!$A$33:$A$776,$A140,СВЦЭМ!$B$33:$B$776,N$119)+'СЕТ СН'!$I$12+СВЦЭМ!$D$10+'СЕТ СН'!$I$6-'СЕТ СН'!$I$22</f>
        <v>1460.3480995299999</v>
      </c>
      <c r="O140" s="36">
        <f>SUMIFS(СВЦЭМ!$C$33:$C$776,СВЦЭМ!$A$33:$A$776,$A140,СВЦЭМ!$B$33:$B$776,O$119)+'СЕТ СН'!$I$12+СВЦЭМ!$D$10+'СЕТ СН'!$I$6-'СЕТ СН'!$I$22</f>
        <v>1465.6636553899998</v>
      </c>
      <c r="P140" s="36">
        <f>SUMIFS(СВЦЭМ!$C$33:$C$776,СВЦЭМ!$A$33:$A$776,$A140,СВЦЭМ!$B$33:$B$776,P$119)+'СЕТ СН'!$I$12+СВЦЭМ!$D$10+'СЕТ СН'!$I$6-'СЕТ СН'!$I$22</f>
        <v>1479.2525937299999</v>
      </c>
      <c r="Q140" s="36">
        <f>SUMIFS(СВЦЭМ!$C$33:$C$776,СВЦЭМ!$A$33:$A$776,$A140,СВЦЭМ!$B$33:$B$776,Q$119)+'СЕТ СН'!$I$12+СВЦЭМ!$D$10+'СЕТ СН'!$I$6-'СЕТ СН'!$I$22</f>
        <v>1466.0581010699998</v>
      </c>
      <c r="R140" s="36">
        <f>SUMIFS(СВЦЭМ!$C$33:$C$776,СВЦЭМ!$A$33:$A$776,$A140,СВЦЭМ!$B$33:$B$776,R$119)+'СЕТ СН'!$I$12+СВЦЭМ!$D$10+'СЕТ СН'!$I$6-'СЕТ СН'!$I$22</f>
        <v>1457.6431108899999</v>
      </c>
      <c r="S140" s="36">
        <f>SUMIFS(СВЦЭМ!$C$33:$C$776,СВЦЭМ!$A$33:$A$776,$A140,СВЦЭМ!$B$33:$B$776,S$119)+'СЕТ СН'!$I$12+СВЦЭМ!$D$10+'СЕТ СН'!$I$6-'СЕТ СН'!$I$22</f>
        <v>1432.57308822</v>
      </c>
      <c r="T140" s="36">
        <f>SUMIFS(СВЦЭМ!$C$33:$C$776,СВЦЭМ!$A$33:$A$776,$A140,СВЦЭМ!$B$33:$B$776,T$119)+'СЕТ СН'!$I$12+СВЦЭМ!$D$10+'СЕТ СН'!$I$6-'СЕТ СН'!$I$22</f>
        <v>1432.2877139499999</v>
      </c>
      <c r="U140" s="36">
        <f>SUMIFS(СВЦЭМ!$C$33:$C$776,СВЦЭМ!$A$33:$A$776,$A140,СВЦЭМ!$B$33:$B$776,U$119)+'СЕТ СН'!$I$12+СВЦЭМ!$D$10+'СЕТ СН'!$I$6-'СЕТ СН'!$I$22</f>
        <v>1430.8910784899999</v>
      </c>
      <c r="V140" s="36">
        <f>SUMIFS(СВЦЭМ!$C$33:$C$776,СВЦЭМ!$A$33:$A$776,$A140,СВЦЭМ!$B$33:$B$776,V$119)+'СЕТ СН'!$I$12+СВЦЭМ!$D$10+'СЕТ СН'!$I$6-'СЕТ СН'!$I$22</f>
        <v>1438.03799338</v>
      </c>
      <c r="W140" s="36">
        <f>SUMIFS(СВЦЭМ!$C$33:$C$776,СВЦЭМ!$A$33:$A$776,$A140,СВЦЭМ!$B$33:$B$776,W$119)+'СЕТ СН'!$I$12+СВЦЭМ!$D$10+'СЕТ СН'!$I$6-'СЕТ СН'!$I$22</f>
        <v>1452.5017999699999</v>
      </c>
      <c r="X140" s="36">
        <f>SUMIFS(СВЦЭМ!$C$33:$C$776,СВЦЭМ!$A$33:$A$776,$A140,СВЦЭМ!$B$33:$B$776,X$119)+'СЕТ СН'!$I$12+СВЦЭМ!$D$10+'СЕТ СН'!$I$6-'СЕТ СН'!$I$22</f>
        <v>1471.3714231399999</v>
      </c>
      <c r="Y140" s="36">
        <f>SUMIFS(СВЦЭМ!$C$33:$C$776,СВЦЭМ!$A$33:$A$776,$A140,СВЦЭМ!$B$33:$B$776,Y$119)+'СЕТ СН'!$I$12+СВЦЭМ!$D$10+'СЕТ СН'!$I$6-'СЕТ СН'!$I$22</f>
        <v>1506.2161960399999</v>
      </c>
    </row>
    <row r="141" spans="1:25" ht="15.75" x14ac:dyDescent="0.2">
      <c r="A141" s="35">
        <f t="shared" si="3"/>
        <v>44157</v>
      </c>
      <c r="B141" s="36">
        <f>SUMIFS(СВЦЭМ!$C$33:$C$776,СВЦЭМ!$A$33:$A$776,$A141,СВЦЭМ!$B$33:$B$776,B$119)+'СЕТ СН'!$I$12+СВЦЭМ!$D$10+'СЕТ СН'!$I$6-'СЕТ СН'!$I$22</f>
        <v>1550.4013116599999</v>
      </c>
      <c r="C141" s="36">
        <f>SUMIFS(СВЦЭМ!$C$33:$C$776,СВЦЭМ!$A$33:$A$776,$A141,СВЦЭМ!$B$33:$B$776,C$119)+'СЕТ СН'!$I$12+СВЦЭМ!$D$10+'СЕТ СН'!$I$6-'СЕТ СН'!$I$22</f>
        <v>1632.2203194799999</v>
      </c>
      <c r="D141" s="36">
        <f>SUMIFS(СВЦЭМ!$C$33:$C$776,СВЦЭМ!$A$33:$A$776,$A141,СВЦЭМ!$B$33:$B$776,D$119)+'СЕТ СН'!$I$12+СВЦЭМ!$D$10+'СЕТ СН'!$I$6-'СЕТ СН'!$I$22</f>
        <v>1685.5429330100001</v>
      </c>
      <c r="E141" s="36">
        <f>SUMIFS(СВЦЭМ!$C$33:$C$776,СВЦЭМ!$A$33:$A$776,$A141,СВЦЭМ!$B$33:$B$776,E$119)+'СЕТ СН'!$I$12+СВЦЭМ!$D$10+'СЕТ СН'!$I$6-'СЕТ СН'!$I$22</f>
        <v>1691.3111757799998</v>
      </c>
      <c r="F141" s="36">
        <f>SUMIFS(СВЦЭМ!$C$33:$C$776,СВЦЭМ!$A$33:$A$776,$A141,СВЦЭМ!$B$33:$B$776,F$119)+'СЕТ СН'!$I$12+СВЦЭМ!$D$10+'СЕТ СН'!$I$6-'СЕТ СН'!$I$22</f>
        <v>1689.1469239799999</v>
      </c>
      <c r="G141" s="36">
        <f>SUMIFS(СВЦЭМ!$C$33:$C$776,СВЦЭМ!$A$33:$A$776,$A141,СВЦЭМ!$B$33:$B$776,G$119)+'СЕТ СН'!$I$12+СВЦЭМ!$D$10+'СЕТ СН'!$I$6-'СЕТ СН'!$I$22</f>
        <v>1678.0642412000002</v>
      </c>
      <c r="H141" s="36">
        <f>SUMIFS(СВЦЭМ!$C$33:$C$776,СВЦЭМ!$A$33:$A$776,$A141,СВЦЭМ!$B$33:$B$776,H$119)+'СЕТ СН'!$I$12+СВЦЭМ!$D$10+'СЕТ СН'!$I$6-'СЕТ СН'!$I$22</f>
        <v>1658.5654197099998</v>
      </c>
      <c r="I141" s="36">
        <f>SUMIFS(СВЦЭМ!$C$33:$C$776,СВЦЭМ!$A$33:$A$776,$A141,СВЦЭМ!$B$33:$B$776,I$119)+'СЕТ СН'!$I$12+СВЦЭМ!$D$10+'СЕТ СН'!$I$6-'СЕТ СН'!$I$22</f>
        <v>1632.5032205699999</v>
      </c>
      <c r="J141" s="36">
        <f>SUMIFS(СВЦЭМ!$C$33:$C$776,СВЦЭМ!$A$33:$A$776,$A141,СВЦЭМ!$B$33:$B$776,J$119)+'СЕТ СН'!$I$12+СВЦЭМ!$D$10+'СЕТ СН'!$I$6-'СЕТ СН'!$I$22</f>
        <v>1599.7659388299999</v>
      </c>
      <c r="K141" s="36">
        <f>SUMIFS(СВЦЭМ!$C$33:$C$776,СВЦЭМ!$A$33:$A$776,$A141,СВЦЭМ!$B$33:$B$776,K$119)+'СЕТ СН'!$I$12+СВЦЭМ!$D$10+'СЕТ СН'!$I$6-'СЕТ СН'!$I$22</f>
        <v>1579.5961414399999</v>
      </c>
      <c r="L141" s="36">
        <f>SUMIFS(СВЦЭМ!$C$33:$C$776,СВЦЭМ!$A$33:$A$776,$A141,СВЦЭМ!$B$33:$B$776,L$119)+'СЕТ СН'!$I$12+СВЦЭМ!$D$10+'СЕТ СН'!$I$6-'СЕТ СН'!$I$22</f>
        <v>1532.56338579</v>
      </c>
      <c r="M141" s="36">
        <f>SUMIFS(СВЦЭМ!$C$33:$C$776,СВЦЭМ!$A$33:$A$776,$A141,СВЦЭМ!$B$33:$B$776,M$119)+'СЕТ СН'!$I$12+СВЦЭМ!$D$10+'СЕТ СН'!$I$6-'СЕТ СН'!$I$22</f>
        <v>1476.4532085799999</v>
      </c>
      <c r="N141" s="36">
        <f>SUMIFS(СВЦЭМ!$C$33:$C$776,СВЦЭМ!$A$33:$A$776,$A141,СВЦЭМ!$B$33:$B$776,N$119)+'СЕТ СН'!$I$12+СВЦЭМ!$D$10+'СЕТ СН'!$I$6-'СЕТ СН'!$I$22</f>
        <v>1471.08896136</v>
      </c>
      <c r="O141" s="36">
        <f>SUMIFS(СВЦЭМ!$C$33:$C$776,СВЦЭМ!$A$33:$A$776,$A141,СВЦЭМ!$B$33:$B$776,O$119)+'СЕТ СН'!$I$12+СВЦЭМ!$D$10+'СЕТ СН'!$I$6-'СЕТ СН'!$I$22</f>
        <v>1480.11278081</v>
      </c>
      <c r="P141" s="36">
        <f>SUMIFS(СВЦЭМ!$C$33:$C$776,СВЦЭМ!$A$33:$A$776,$A141,СВЦЭМ!$B$33:$B$776,P$119)+'СЕТ СН'!$I$12+СВЦЭМ!$D$10+'СЕТ СН'!$I$6-'СЕТ СН'!$I$22</f>
        <v>1486.4134060900001</v>
      </c>
      <c r="Q141" s="36">
        <f>SUMIFS(СВЦЭМ!$C$33:$C$776,СВЦЭМ!$A$33:$A$776,$A141,СВЦЭМ!$B$33:$B$776,Q$119)+'СЕТ СН'!$I$12+СВЦЭМ!$D$10+'СЕТ СН'!$I$6-'СЕТ СН'!$I$22</f>
        <v>1482.3914205199999</v>
      </c>
      <c r="R141" s="36">
        <f>SUMIFS(СВЦЭМ!$C$33:$C$776,СВЦЭМ!$A$33:$A$776,$A141,СВЦЭМ!$B$33:$B$776,R$119)+'СЕТ СН'!$I$12+СВЦЭМ!$D$10+'СЕТ СН'!$I$6-'СЕТ СН'!$I$22</f>
        <v>1477.8895766699998</v>
      </c>
      <c r="S141" s="36">
        <f>SUMIFS(СВЦЭМ!$C$33:$C$776,СВЦЭМ!$A$33:$A$776,$A141,СВЦЭМ!$B$33:$B$776,S$119)+'СЕТ СН'!$I$12+СВЦЭМ!$D$10+'СЕТ СН'!$I$6-'СЕТ СН'!$I$22</f>
        <v>1470.8177606099998</v>
      </c>
      <c r="T141" s="36">
        <f>SUMIFS(СВЦЭМ!$C$33:$C$776,СВЦЭМ!$A$33:$A$776,$A141,СВЦЭМ!$B$33:$B$776,T$119)+'СЕТ СН'!$I$12+СВЦЭМ!$D$10+'СЕТ СН'!$I$6-'СЕТ СН'!$I$22</f>
        <v>1435.0026018599999</v>
      </c>
      <c r="U141" s="36">
        <f>SUMIFS(СВЦЭМ!$C$33:$C$776,СВЦЭМ!$A$33:$A$776,$A141,СВЦЭМ!$B$33:$B$776,U$119)+'СЕТ СН'!$I$12+СВЦЭМ!$D$10+'СЕТ СН'!$I$6-'СЕТ СН'!$I$22</f>
        <v>1434.82480818</v>
      </c>
      <c r="V141" s="36">
        <f>SUMIFS(СВЦЭМ!$C$33:$C$776,СВЦЭМ!$A$33:$A$776,$A141,СВЦЭМ!$B$33:$B$776,V$119)+'СЕТ СН'!$I$12+СВЦЭМ!$D$10+'СЕТ СН'!$I$6-'СЕТ СН'!$I$22</f>
        <v>1439.89288304</v>
      </c>
      <c r="W141" s="36">
        <f>SUMIFS(СВЦЭМ!$C$33:$C$776,СВЦЭМ!$A$33:$A$776,$A141,СВЦЭМ!$B$33:$B$776,W$119)+'СЕТ СН'!$I$12+СВЦЭМ!$D$10+'СЕТ СН'!$I$6-'СЕТ СН'!$I$22</f>
        <v>1470.8922688399998</v>
      </c>
      <c r="X141" s="36">
        <f>SUMIFS(СВЦЭМ!$C$33:$C$776,СВЦЭМ!$A$33:$A$776,$A141,СВЦЭМ!$B$33:$B$776,X$119)+'СЕТ СН'!$I$12+СВЦЭМ!$D$10+'СЕТ СН'!$I$6-'СЕТ СН'!$I$22</f>
        <v>1486.5819078899999</v>
      </c>
      <c r="Y141" s="36">
        <f>SUMIFS(СВЦЭМ!$C$33:$C$776,СВЦЭМ!$A$33:$A$776,$A141,СВЦЭМ!$B$33:$B$776,Y$119)+'СЕТ СН'!$I$12+СВЦЭМ!$D$10+'СЕТ СН'!$I$6-'СЕТ СН'!$I$22</f>
        <v>1509.4279121899999</v>
      </c>
    </row>
    <row r="142" spans="1:25" ht="15.75" x14ac:dyDescent="0.2">
      <c r="A142" s="35">
        <f t="shared" si="3"/>
        <v>44158</v>
      </c>
      <c r="B142" s="36">
        <f>SUMIFS(СВЦЭМ!$C$33:$C$776,СВЦЭМ!$A$33:$A$776,$A142,СВЦЭМ!$B$33:$B$776,B$119)+'СЕТ СН'!$I$12+СВЦЭМ!$D$10+'СЕТ СН'!$I$6-'СЕТ СН'!$I$22</f>
        <v>1520.04838907</v>
      </c>
      <c r="C142" s="36">
        <f>SUMIFS(СВЦЭМ!$C$33:$C$776,СВЦЭМ!$A$33:$A$776,$A142,СВЦЭМ!$B$33:$B$776,C$119)+'СЕТ СН'!$I$12+СВЦЭМ!$D$10+'СЕТ СН'!$I$6-'СЕТ СН'!$I$22</f>
        <v>1568.20325658</v>
      </c>
      <c r="D142" s="36">
        <f>SUMIFS(СВЦЭМ!$C$33:$C$776,СВЦЭМ!$A$33:$A$776,$A142,СВЦЭМ!$B$33:$B$776,D$119)+'СЕТ СН'!$I$12+СВЦЭМ!$D$10+'СЕТ СН'!$I$6-'СЕТ СН'!$I$22</f>
        <v>1607.9340265599999</v>
      </c>
      <c r="E142" s="36">
        <f>SUMIFS(СВЦЭМ!$C$33:$C$776,СВЦЭМ!$A$33:$A$776,$A142,СВЦЭМ!$B$33:$B$776,E$119)+'СЕТ СН'!$I$12+СВЦЭМ!$D$10+'СЕТ СН'!$I$6-'СЕТ СН'!$I$22</f>
        <v>1610.9396306199999</v>
      </c>
      <c r="F142" s="36">
        <f>SUMIFS(СВЦЭМ!$C$33:$C$776,СВЦЭМ!$A$33:$A$776,$A142,СВЦЭМ!$B$33:$B$776,F$119)+'СЕТ СН'!$I$12+СВЦЭМ!$D$10+'СЕТ СН'!$I$6-'СЕТ СН'!$I$22</f>
        <v>1608.6727135599999</v>
      </c>
      <c r="G142" s="36">
        <f>SUMIFS(СВЦЭМ!$C$33:$C$776,СВЦЭМ!$A$33:$A$776,$A142,СВЦЭМ!$B$33:$B$776,G$119)+'СЕТ СН'!$I$12+СВЦЭМ!$D$10+'СЕТ СН'!$I$6-'СЕТ СН'!$I$22</f>
        <v>1608.78285615</v>
      </c>
      <c r="H142" s="36">
        <f>SUMIFS(СВЦЭМ!$C$33:$C$776,СВЦЭМ!$A$33:$A$776,$A142,СВЦЭМ!$B$33:$B$776,H$119)+'СЕТ СН'!$I$12+СВЦЭМ!$D$10+'СЕТ СН'!$I$6-'СЕТ СН'!$I$22</f>
        <v>1611.1035438199999</v>
      </c>
      <c r="I142" s="36">
        <f>SUMIFS(СВЦЭМ!$C$33:$C$776,СВЦЭМ!$A$33:$A$776,$A142,СВЦЭМ!$B$33:$B$776,I$119)+'СЕТ СН'!$I$12+СВЦЭМ!$D$10+'СЕТ СН'!$I$6-'СЕТ СН'!$I$22</f>
        <v>1599.6851264799998</v>
      </c>
      <c r="J142" s="36">
        <f>SUMIFS(СВЦЭМ!$C$33:$C$776,СВЦЭМ!$A$33:$A$776,$A142,СВЦЭМ!$B$33:$B$776,J$119)+'СЕТ СН'!$I$12+СВЦЭМ!$D$10+'СЕТ СН'!$I$6-'СЕТ СН'!$I$22</f>
        <v>1590.3512777999999</v>
      </c>
      <c r="K142" s="36">
        <f>SUMIFS(СВЦЭМ!$C$33:$C$776,СВЦЭМ!$A$33:$A$776,$A142,СВЦЭМ!$B$33:$B$776,K$119)+'СЕТ СН'!$I$12+СВЦЭМ!$D$10+'СЕТ СН'!$I$6-'СЕТ СН'!$I$22</f>
        <v>1609.13365426</v>
      </c>
      <c r="L142" s="36">
        <f>SUMIFS(СВЦЭМ!$C$33:$C$776,СВЦЭМ!$A$33:$A$776,$A142,СВЦЭМ!$B$33:$B$776,L$119)+'СЕТ СН'!$I$12+СВЦЭМ!$D$10+'СЕТ СН'!$I$6-'СЕТ СН'!$I$22</f>
        <v>1583.1854204799999</v>
      </c>
      <c r="M142" s="36">
        <f>SUMIFS(СВЦЭМ!$C$33:$C$776,СВЦЭМ!$A$33:$A$776,$A142,СВЦЭМ!$B$33:$B$776,M$119)+'СЕТ СН'!$I$12+СВЦЭМ!$D$10+'СЕТ СН'!$I$6-'СЕТ СН'!$I$22</f>
        <v>1527.8336869099999</v>
      </c>
      <c r="N142" s="36">
        <f>SUMIFS(СВЦЭМ!$C$33:$C$776,СВЦЭМ!$A$33:$A$776,$A142,СВЦЭМ!$B$33:$B$776,N$119)+'СЕТ СН'!$I$12+СВЦЭМ!$D$10+'СЕТ СН'!$I$6-'СЕТ СН'!$I$22</f>
        <v>1508.05827684</v>
      </c>
      <c r="O142" s="36">
        <f>SUMIFS(СВЦЭМ!$C$33:$C$776,СВЦЭМ!$A$33:$A$776,$A142,СВЦЭМ!$B$33:$B$776,O$119)+'СЕТ СН'!$I$12+СВЦЭМ!$D$10+'СЕТ СН'!$I$6-'СЕТ СН'!$I$22</f>
        <v>1517.4901653699999</v>
      </c>
      <c r="P142" s="36">
        <f>SUMIFS(СВЦЭМ!$C$33:$C$776,СВЦЭМ!$A$33:$A$776,$A142,СВЦЭМ!$B$33:$B$776,P$119)+'СЕТ СН'!$I$12+СВЦЭМ!$D$10+'СЕТ СН'!$I$6-'СЕТ СН'!$I$22</f>
        <v>1524.0467813400001</v>
      </c>
      <c r="Q142" s="36">
        <f>SUMIFS(СВЦЭМ!$C$33:$C$776,СВЦЭМ!$A$33:$A$776,$A142,СВЦЭМ!$B$33:$B$776,Q$119)+'СЕТ СН'!$I$12+СВЦЭМ!$D$10+'СЕТ СН'!$I$6-'СЕТ СН'!$I$22</f>
        <v>1524.0262675199999</v>
      </c>
      <c r="R142" s="36">
        <f>SUMIFS(СВЦЭМ!$C$33:$C$776,СВЦЭМ!$A$33:$A$776,$A142,СВЦЭМ!$B$33:$B$776,R$119)+'СЕТ СН'!$I$12+СВЦЭМ!$D$10+'СЕТ СН'!$I$6-'СЕТ СН'!$I$22</f>
        <v>1512.7180541299999</v>
      </c>
      <c r="S142" s="36">
        <f>SUMIFS(СВЦЭМ!$C$33:$C$776,СВЦЭМ!$A$33:$A$776,$A142,СВЦЭМ!$B$33:$B$776,S$119)+'СЕТ СН'!$I$12+СВЦЭМ!$D$10+'СЕТ СН'!$I$6-'СЕТ СН'!$I$22</f>
        <v>1497.73601674</v>
      </c>
      <c r="T142" s="36">
        <f>SUMIFS(СВЦЭМ!$C$33:$C$776,СВЦЭМ!$A$33:$A$776,$A142,СВЦЭМ!$B$33:$B$776,T$119)+'СЕТ СН'!$I$12+СВЦЭМ!$D$10+'СЕТ СН'!$I$6-'СЕТ СН'!$I$22</f>
        <v>1484.2763244099999</v>
      </c>
      <c r="U142" s="36">
        <f>SUMIFS(СВЦЭМ!$C$33:$C$776,СВЦЭМ!$A$33:$A$776,$A142,СВЦЭМ!$B$33:$B$776,U$119)+'СЕТ СН'!$I$12+СВЦЭМ!$D$10+'СЕТ СН'!$I$6-'СЕТ СН'!$I$22</f>
        <v>1480.6278140499999</v>
      </c>
      <c r="V142" s="36">
        <f>SUMIFS(СВЦЭМ!$C$33:$C$776,СВЦЭМ!$A$33:$A$776,$A142,СВЦЭМ!$B$33:$B$776,V$119)+'СЕТ СН'!$I$12+СВЦЭМ!$D$10+'СЕТ СН'!$I$6-'СЕТ СН'!$I$22</f>
        <v>1491.0662473099999</v>
      </c>
      <c r="W142" s="36">
        <f>SUMIFS(СВЦЭМ!$C$33:$C$776,СВЦЭМ!$A$33:$A$776,$A142,СВЦЭМ!$B$33:$B$776,W$119)+'СЕТ СН'!$I$12+СВЦЭМ!$D$10+'СЕТ СН'!$I$6-'СЕТ СН'!$I$22</f>
        <v>1504.6598064199998</v>
      </c>
      <c r="X142" s="36">
        <f>SUMIFS(СВЦЭМ!$C$33:$C$776,СВЦЭМ!$A$33:$A$776,$A142,СВЦЭМ!$B$33:$B$776,X$119)+'СЕТ СН'!$I$12+СВЦЭМ!$D$10+'СЕТ СН'!$I$6-'СЕТ СН'!$I$22</f>
        <v>1498.9912057299998</v>
      </c>
      <c r="Y142" s="36">
        <f>SUMIFS(СВЦЭМ!$C$33:$C$776,СВЦЭМ!$A$33:$A$776,$A142,СВЦЭМ!$B$33:$B$776,Y$119)+'СЕТ СН'!$I$12+СВЦЭМ!$D$10+'СЕТ СН'!$I$6-'СЕТ СН'!$I$22</f>
        <v>1518.6834576799999</v>
      </c>
    </row>
    <row r="143" spans="1:25" ht="15.75" x14ac:dyDescent="0.2">
      <c r="A143" s="35">
        <f t="shared" si="3"/>
        <v>44159</v>
      </c>
      <c r="B143" s="36">
        <f>SUMIFS(СВЦЭМ!$C$33:$C$776,СВЦЭМ!$A$33:$A$776,$A143,СВЦЭМ!$B$33:$B$776,B$119)+'СЕТ СН'!$I$12+СВЦЭМ!$D$10+'СЕТ СН'!$I$6-'СЕТ СН'!$I$22</f>
        <v>1532.07464035</v>
      </c>
      <c r="C143" s="36">
        <f>SUMIFS(СВЦЭМ!$C$33:$C$776,СВЦЭМ!$A$33:$A$776,$A143,СВЦЭМ!$B$33:$B$776,C$119)+'СЕТ СН'!$I$12+СВЦЭМ!$D$10+'СЕТ СН'!$I$6-'СЕТ СН'!$I$22</f>
        <v>1614.60340561</v>
      </c>
      <c r="D143" s="36">
        <f>SUMIFS(СВЦЭМ!$C$33:$C$776,СВЦЭМ!$A$33:$A$776,$A143,СВЦЭМ!$B$33:$B$776,D$119)+'СЕТ СН'!$I$12+СВЦЭМ!$D$10+'СЕТ СН'!$I$6-'СЕТ СН'!$I$22</f>
        <v>1674.1324497099999</v>
      </c>
      <c r="E143" s="36">
        <f>SUMIFS(СВЦЭМ!$C$33:$C$776,СВЦЭМ!$A$33:$A$776,$A143,СВЦЭМ!$B$33:$B$776,E$119)+'СЕТ СН'!$I$12+СВЦЭМ!$D$10+'СЕТ СН'!$I$6-'СЕТ СН'!$I$22</f>
        <v>1691.3892016599998</v>
      </c>
      <c r="F143" s="36">
        <f>SUMIFS(СВЦЭМ!$C$33:$C$776,СВЦЭМ!$A$33:$A$776,$A143,СВЦЭМ!$B$33:$B$776,F$119)+'СЕТ СН'!$I$12+СВЦЭМ!$D$10+'СЕТ СН'!$I$6-'СЕТ СН'!$I$22</f>
        <v>1689.8273784099997</v>
      </c>
      <c r="G143" s="36">
        <f>SUMIFS(СВЦЭМ!$C$33:$C$776,СВЦЭМ!$A$33:$A$776,$A143,СВЦЭМ!$B$33:$B$776,G$119)+'СЕТ СН'!$I$12+СВЦЭМ!$D$10+'СЕТ СН'!$I$6-'СЕТ СН'!$I$22</f>
        <v>1676.3253358100001</v>
      </c>
      <c r="H143" s="36">
        <f>SUMIFS(СВЦЭМ!$C$33:$C$776,СВЦЭМ!$A$33:$A$776,$A143,СВЦЭМ!$B$33:$B$776,H$119)+'СЕТ СН'!$I$12+СВЦЭМ!$D$10+'СЕТ СН'!$I$6-'СЕТ СН'!$I$22</f>
        <v>1637.5817077699999</v>
      </c>
      <c r="I143" s="36">
        <f>SUMIFS(СВЦЭМ!$C$33:$C$776,СВЦЭМ!$A$33:$A$776,$A143,СВЦЭМ!$B$33:$B$776,I$119)+'СЕТ СН'!$I$12+СВЦЭМ!$D$10+'СЕТ СН'!$I$6-'СЕТ СН'!$I$22</f>
        <v>1584.64065149</v>
      </c>
      <c r="J143" s="36">
        <f>SUMIFS(СВЦЭМ!$C$33:$C$776,СВЦЭМ!$A$33:$A$776,$A143,СВЦЭМ!$B$33:$B$776,J$119)+'СЕТ СН'!$I$12+СВЦЭМ!$D$10+'СЕТ СН'!$I$6-'СЕТ СН'!$I$22</f>
        <v>1555.46082011</v>
      </c>
      <c r="K143" s="36">
        <f>SUMIFS(СВЦЭМ!$C$33:$C$776,СВЦЭМ!$A$33:$A$776,$A143,СВЦЭМ!$B$33:$B$776,K$119)+'СЕТ СН'!$I$12+СВЦЭМ!$D$10+'СЕТ СН'!$I$6-'СЕТ СН'!$I$22</f>
        <v>1554.13459113</v>
      </c>
      <c r="L143" s="36">
        <f>SUMIFS(СВЦЭМ!$C$33:$C$776,СВЦЭМ!$A$33:$A$776,$A143,СВЦЭМ!$B$33:$B$776,L$119)+'СЕТ СН'!$I$12+СВЦЭМ!$D$10+'СЕТ СН'!$I$6-'СЕТ СН'!$I$22</f>
        <v>1521.97891736</v>
      </c>
      <c r="M143" s="36">
        <f>SUMIFS(СВЦЭМ!$C$33:$C$776,СВЦЭМ!$A$33:$A$776,$A143,СВЦЭМ!$B$33:$B$776,M$119)+'СЕТ СН'!$I$12+СВЦЭМ!$D$10+'СЕТ СН'!$I$6-'СЕТ СН'!$I$22</f>
        <v>1470.7964043899999</v>
      </c>
      <c r="N143" s="36">
        <f>SUMIFS(СВЦЭМ!$C$33:$C$776,СВЦЭМ!$A$33:$A$776,$A143,СВЦЭМ!$B$33:$B$776,N$119)+'СЕТ СН'!$I$12+СВЦЭМ!$D$10+'СЕТ СН'!$I$6-'СЕТ СН'!$I$22</f>
        <v>1463.1295604299999</v>
      </c>
      <c r="O143" s="36">
        <f>SUMIFS(СВЦЭМ!$C$33:$C$776,СВЦЭМ!$A$33:$A$776,$A143,СВЦЭМ!$B$33:$B$776,O$119)+'СЕТ СН'!$I$12+СВЦЭМ!$D$10+'СЕТ СН'!$I$6-'СЕТ СН'!$I$22</f>
        <v>1482.8435901099999</v>
      </c>
      <c r="P143" s="36">
        <f>SUMIFS(СВЦЭМ!$C$33:$C$776,СВЦЭМ!$A$33:$A$776,$A143,СВЦЭМ!$B$33:$B$776,P$119)+'СЕТ СН'!$I$12+СВЦЭМ!$D$10+'СЕТ СН'!$I$6-'СЕТ СН'!$I$22</f>
        <v>1498.2865065999999</v>
      </c>
      <c r="Q143" s="36">
        <f>SUMIFS(СВЦЭМ!$C$33:$C$776,СВЦЭМ!$A$33:$A$776,$A143,СВЦЭМ!$B$33:$B$776,Q$119)+'СЕТ СН'!$I$12+СВЦЭМ!$D$10+'СЕТ СН'!$I$6-'СЕТ СН'!$I$22</f>
        <v>1506.4451479499999</v>
      </c>
      <c r="R143" s="36">
        <f>SUMIFS(СВЦЭМ!$C$33:$C$776,СВЦЭМ!$A$33:$A$776,$A143,СВЦЭМ!$B$33:$B$776,R$119)+'СЕТ СН'!$I$12+СВЦЭМ!$D$10+'СЕТ СН'!$I$6-'СЕТ СН'!$I$22</f>
        <v>1515.6029444199999</v>
      </c>
      <c r="S143" s="36">
        <f>SUMIFS(СВЦЭМ!$C$33:$C$776,СВЦЭМ!$A$33:$A$776,$A143,СВЦЭМ!$B$33:$B$776,S$119)+'СЕТ СН'!$I$12+СВЦЭМ!$D$10+'СЕТ СН'!$I$6-'СЕТ СН'!$I$22</f>
        <v>1502.98498182</v>
      </c>
      <c r="T143" s="36">
        <f>SUMIFS(СВЦЭМ!$C$33:$C$776,СВЦЭМ!$A$33:$A$776,$A143,СВЦЭМ!$B$33:$B$776,T$119)+'СЕТ СН'!$I$12+СВЦЭМ!$D$10+'СЕТ СН'!$I$6-'СЕТ СН'!$I$22</f>
        <v>1466.6631970200001</v>
      </c>
      <c r="U143" s="36">
        <f>SUMIFS(СВЦЭМ!$C$33:$C$776,СВЦЭМ!$A$33:$A$776,$A143,СВЦЭМ!$B$33:$B$776,U$119)+'СЕТ СН'!$I$12+СВЦЭМ!$D$10+'СЕТ СН'!$I$6-'СЕТ СН'!$I$22</f>
        <v>1450.39584973</v>
      </c>
      <c r="V143" s="36">
        <f>SUMIFS(СВЦЭМ!$C$33:$C$776,СВЦЭМ!$A$33:$A$776,$A143,СВЦЭМ!$B$33:$B$776,V$119)+'СЕТ СН'!$I$12+СВЦЭМ!$D$10+'СЕТ СН'!$I$6-'СЕТ СН'!$I$22</f>
        <v>1458.9071316699999</v>
      </c>
      <c r="W143" s="36">
        <f>SUMIFS(СВЦЭМ!$C$33:$C$776,СВЦЭМ!$A$33:$A$776,$A143,СВЦЭМ!$B$33:$B$776,W$119)+'СЕТ СН'!$I$12+СВЦЭМ!$D$10+'СЕТ СН'!$I$6-'СЕТ СН'!$I$22</f>
        <v>1469.1281758999999</v>
      </c>
      <c r="X143" s="36">
        <f>SUMIFS(СВЦЭМ!$C$33:$C$776,СВЦЭМ!$A$33:$A$776,$A143,СВЦЭМ!$B$33:$B$776,X$119)+'СЕТ СН'!$I$12+СВЦЭМ!$D$10+'СЕТ СН'!$I$6-'СЕТ СН'!$I$22</f>
        <v>1469.6630961399999</v>
      </c>
      <c r="Y143" s="36">
        <f>SUMIFS(СВЦЭМ!$C$33:$C$776,СВЦЭМ!$A$33:$A$776,$A143,СВЦЭМ!$B$33:$B$776,Y$119)+'СЕТ СН'!$I$12+СВЦЭМ!$D$10+'СЕТ СН'!$I$6-'СЕТ СН'!$I$22</f>
        <v>1495.2560409099999</v>
      </c>
    </row>
    <row r="144" spans="1:25" ht="15.75" x14ac:dyDescent="0.2">
      <c r="A144" s="35">
        <f t="shared" si="3"/>
        <v>44160</v>
      </c>
      <c r="B144" s="36">
        <f>SUMIFS(СВЦЭМ!$C$33:$C$776,СВЦЭМ!$A$33:$A$776,$A144,СВЦЭМ!$B$33:$B$776,B$119)+'СЕТ СН'!$I$12+СВЦЭМ!$D$10+'СЕТ СН'!$I$6-'СЕТ СН'!$I$22</f>
        <v>1532.6777229999998</v>
      </c>
      <c r="C144" s="36">
        <f>SUMIFS(СВЦЭМ!$C$33:$C$776,СВЦЭМ!$A$33:$A$776,$A144,СВЦЭМ!$B$33:$B$776,C$119)+'СЕТ СН'!$I$12+СВЦЭМ!$D$10+'СЕТ СН'!$I$6-'СЕТ СН'!$I$22</f>
        <v>1607.4648943799998</v>
      </c>
      <c r="D144" s="36">
        <f>SUMIFS(СВЦЭМ!$C$33:$C$776,СВЦЭМ!$A$33:$A$776,$A144,СВЦЭМ!$B$33:$B$776,D$119)+'СЕТ СН'!$I$12+СВЦЭМ!$D$10+'СЕТ СН'!$I$6-'СЕТ СН'!$I$22</f>
        <v>1658.4059993599999</v>
      </c>
      <c r="E144" s="36">
        <f>SUMIFS(СВЦЭМ!$C$33:$C$776,СВЦЭМ!$A$33:$A$776,$A144,СВЦЭМ!$B$33:$B$776,E$119)+'СЕТ СН'!$I$12+СВЦЭМ!$D$10+'СЕТ СН'!$I$6-'СЕТ СН'!$I$22</f>
        <v>1666.9070018099999</v>
      </c>
      <c r="F144" s="36">
        <f>SUMIFS(СВЦЭМ!$C$33:$C$776,СВЦЭМ!$A$33:$A$776,$A144,СВЦЭМ!$B$33:$B$776,F$119)+'СЕТ СН'!$I$12+СВЦЭМ!$D$10+'СЕТ СН'!$I$6-'СЕТ СН'!$I$22</f>
        <v>1661.2459776599999</v>
      </c>
      <c r="G144" s="36">
        <f>SUMIFS(СВЦЭМ!$C$33:$C$776,СВЦЭМ!$A$33:$A$776,$A144,СВЦЭМ!$B$33:$B$776,G$119)+'СЕТ СН'!$I$12+СВЦЭМ!$D$10+'СЕТ СН'!$I$6-'СЕТ СН'!$I$22</f>
        <v>1650.8096651599999</v>
      </c>
      <c r="H144" s="36">
        <f>SUMIFS(СВЦЭМ!$C$33:$C$776,СВЦЭМ!$A$33:$A$776,$A144,СВЦЭМ!$B$33:$B$776,H$119)+'СЕТ СН'!$I$12+СВЦЭМ!$D$10+'СЕТ СН'!$I$6-'СЕТ СН'!$I$22</f>
        <v>1627.8245043799998</v>
      </c>
      <c r="I144" s="36">
        <f>SUMIFS(СВЦЭМ!$C$33:$C$776,СВЦЭМ!$A$33:$A$776,$A144,СВЦЭМ!$B$33:$B$776,I$119)+'СЕТ СН'!$I$12+СВЦЭМ!$D$10+'СЕТ СН'!$I$6-'СЕТ СН'!$I$22</f>
        <v>1591.6937893300001</v>
      </c>
      <c r="J144" s="36">
        <f>SUMIFS(СВЦЭМ!$C$33:$C$776,СВЦЭМ!$A$33:$A$776,$A144,СВЦЭМ!$B$33:$B$776,J$119)+'СЕТ СН'!$I$12+СВЦЭМ!$D$10+'СЕТ СН'!$I$6-'СЕТ СН'!$I$22</f>
        <v>1576.07436912</v>
      </c>
      <c r="K144" s="36">
        <f>SUMIFS(СВЦЭМ!$C$33:$C$776,СВЦЭМ!$A$33:$A$776,$A144,СВЦЭМ!$B$33:$B$776,K$119)+'СЕТ СН'!$I$12+СВЦЭМ!$D$10+'СЕТ СН'!$I$6-'СЕТ СН'!$I$22</f>
        <v>1568.19128267</v>
      </c>
      <c r="L144" s="36">
        <f>SUMIFS(СВЦЭМ!$C$33:$C$776,СВЦЭМ!$A$33:$A$776,$A144,СВЦЭМ!$B$33:$B$776,L$119)+'СЕТ СН'!$I$12+СВЦЭМ!$D$10+'СЕТ СН'!$I$6-'СЕТ СН'!$I$22</f>
        <v>1537.9016257899998</v>
      </c>
      <c r="M144" s="36">
        <f>SUMIFS(СВЦЭМ!$C$33:$C$776,СВЦЭМ!$A$33:$A$776,$A144,СВЦЭМ!$B$33:$B$776,M$119)+'СЕТ СН'!$I$12+СВЦЭМ!$D$10+'СЕТ СН'!$I$6-'СЕТ СН'!$I$22</f>
        <v>1488.3300796200001</v>
      </c>
      <c r="N144" s="36">
        <f>SUMIFS(СВЦЭМ!$C$33:$C$776,СВЦЭМ!$A$33:$A$776,$A144,СВЦЭМ!$B$33:$B$776,N$119)+'СЕТ СН'!$I$12+СВЦЭМ!$D$10+'СЕТ СН'!$I$6-'СЕТ СН'!$I$22</f>
        <v>1474.64539537</v>
      </c>
      <c r="O144" s="36">
        <f>SUMIFS(СВЦЭМ!$C$33:$C$776,СВЦЭМ!$A$33:$A$776,$A144,СВЦЭМ!$B$33:$B$776,O$119)+'СЕТ СН'!$I$12+СВЦЭМ!$D$10+'СЕТ СН'!$I$6-'СЕТ СН'!$I$22</f>
        <v>1490.51877345</v>
      </c>
      <c r="P144" s="36">
        <f>SUMIFS(СВЦЭМ!$C$33:$C$776,СВЦЭМ!$A$33:$A$776,$A144,СВЦЭМ!$B$33:$B$776,P$119)+'СЕТ СН'!$I$12+СВЦЭМ!$D$10+'СЕТ СН'!$I$6-'СЕТ СН'!$I$22</f>
        <v>1500.9496765099998</v>
      </c>
      <c r="Q144" s="36">
        <f>SUMIFS(СВЦЭМ!$C$33:$C$776,СВЦЭМ!$A$33:$A$776,$A144,СВЦЭМ!$B$33:$B$776,Q$119)+'СЕТ СН'!$I$12+СВЦЭМ!$D$10+'СЕТ СН'!$I$6-'СЕТ СН'!$I$22</f>
        <v>1499.6994397599999</v>
      </c>
      <c r="R144" s="36">
        <f>SUMIFS(СВЦЭМ!$C$33:$C$776,СВЦЭМ!$A$33:$A$776,$A144,СВЦЭМ!$B$33:$B$776,R$119)+'СЕТ СН'!$I$12+СВЦЭМ!$D$10+'СЕТ СН'!$I$6-'СЕТ СН'!$I$22</f>
        <v>1499.3574886599999</v>
      </c>
      <c r="S144" s="36">
        <f>SUMIFS(СВЦЭМ!$C$33:$C$776,СВЦЭМ!$A$33:$A$776,$A144,СВЦЭМ!$B$33:$B$776,S$119)+'СЕТ СН'!$I$12+СВЦЭМ!$D$10+'СЕТ СН'!$I$6-'СЕТ СН'!$I$22</f>
        <v>1486.5327984799999</v>
      </c>
      <c r="T144" s="36">
        <f>SUMIFS(СВЦЭМ!$C$33:$C$776,СВЦЭМ!$A$33:$A$776,$A144,СВЦЭМ!$B$33:$B$776,T$119)+'СЕТ СН'!$I$12+СВЦЭМ!$D$10+'СЕТ СН'!$I$6-'СЕТ СН'!$I$22</f>
        <v>1498.8034694099999</v>
      </c>
      <c r="U144" s="36">
        <f>SUMIFS(СВЦЭМ!$C$33:$C$776,СВЦЭМ!$A$33:$A$776,$A144,СВЦЭМ!$B$33:$B$776,U$119)+'СЕТ СН'!$I$12+СВЦЭМ!$D$10+'СЕТ СН'!$I$6-'СЕТ СН'!$I$22</f>
        <v>1493.84601703</v>
      </c>
      <c r="V144" s="36">
        <f>SUMIFS(СВЦЭМ!$C$33:$C$776,СВЦЭМ!$A$33:$A$776,$A144,СВЦЭМ!$B$33:$B$776,V$119)+'СЕТ СН'!$I$12+СВЦЭМ!$D$10+'СЕТ СН'!$I$6-'СЕТ СН'!$I$22</f>
        <v>1480.83399745</v>
      </c>
      <c r="W144" s="36">
        <f>SUMIFS(СВЦЭМ!$C$33:$C$776,СВЦЭМ!$A$33:$A$776,$A144,СВЦЭМ!$B$33:$B$776,W$119)+'СЕТ СН'!$I$12+СВЦЭМ!$D$10+'СЕТ СН'!$I$6-'СЕТ СН'!$I$22</f>
        <v>1485.4607329599999</v>
      </c>
      <c r="X144" s="36">
        <f>SUMIFS(СВЦЭМ!$C$33:$C$776,СВЦЭМ!$A$33:$A$776,$A144,СВЦЭМ!$B$33:$B$776,X$119)+'СЕТ СН'!$I$12+СВЦЭМ!$D$10+'СЕТ СН'!$I$6-'СЕТ СН'!$I$22</f>
        <v>1499.5663776199999</v>
      </c>
      <c r="Y144" s="36">
        <f>SUMIFS(СВЦЭМ!$C$33:$C$776,СВЦЭМ!$A$33:$A$776,$A144,СВЦЭМ!$B$33:$B$776,Y$119)+'СЕТ СН'!$I$12+СВЦЭМ!$D$10+'СЕТ СН'!$I$6-'СЕТ СН'!$I$22</f>
        <v>1518.4580400599998</v>
      </c>
    </row>
    <row r="145" spans="1:26" ht="15.75" x14ac:dyDescent="0.2">
      <c r="A145" s="35">
        <f t="shared" si="3"/>
        <v>44161</v>
      </c>
      <c r="B145" s="36">
        <f>SUMIFS(СВЦЭМ!$C$33:$C$776,СВЦЭМ!$A$33:$A$776,$A145,СВЦЭМ!$B$33:$B$776,B$119)+'СЕТ СН'!$I$12+СВЦЭМ!$D$10+'СЕТ СН'!$I$6-'СЕТ СН'!$I$22</f>
        <v>1514.7458390699999</v>
      </c>
      <c r="C145" s="36">
        <f>SUMIFS(СВЦЭМ!$C$33:$C$776,СВЦЭМ!$A$33:$A$776,$A145,СВЦЭМ!$B$33:$B$776,C$119)+'СЕТ СН'!$I$12+СВЦЭМ!$D$10+'СЕТ СН'!$I$6-'СЕТ СН'!$I$22</f>
        <v>1591.8135228199999</v>
      </c>
      <c r="D145" s="36">
        <f>SUMIFS(СВЦЭМ!$C$33:$C$776,СВЦЭМ!$A$33:$A$776,$A145,СВЦЭМ!$B$33:$B$776,D$119)+'СЕТ СН'!$I$12+СВЦЭМ!$D$10+'СЕТ СН'!$I$6-'СЕТ СН'!$I$22</f>
        <v>1648.9418778499999</v>
      </c>
      <c r="E145" s="36">
        <f>SUMIFS(СВЦЭМ!$C$33:$C$776,СВЦЭМ!$A$33:$A$776,$A145,СВЦЭМ!$B$33:$B$776,E$119)+'СЕТ СН'!$I$12+СВЦЭМ!$D$10+'СЕТ СН'!$I$6-'СЕТ СН'!$I$22</f>
        <v>1657.6539257300001</v>
      </c>
      <c r="F145" s="36">
        <f>SUMIFS(СВЦЭМ!$C$33:$C$776,СВЦЭМ!$A$33:$A$776,$A145,СВЦЭМ!$B$33:$B$776,F$119)+'СЕТ СН'!$I$12+СВЦЭМ!$D$10+'СЕТ СН'!$I$6-'СЕТ СН'!$I$22</f>
        <v>1650.38547655</v>
      </c>
      <c r="G145" s="36">
        <f>SUMIFS(СВЦЭМ!$C$33:$C$776,СВЦЭМ!$A$33:$A$776,$A145,СВЦЭМ!$B$33:$B$776,G$119)+'СЕТ СН'!$I$12+СВЦЭМ!$D$10+'СЕТ СН'!$I$6-'СЕТ СН'!$I$22</f>
        <v>1629.9341425299999</v>
      </c>
      <c r="H145" s="36">
        <f>SUMIFS(СВЦЭМ!$C$33:$C$776,СВЦЭМ!$A$33:$A$776,$A145,СВЦЭМ!$B$33:$B$776,H$119)+'СЕТ СН'!$I$12+СВЦЭМ!$D$10+'СЕТ СН'!$I$6-'СЕТ СН'!$I$22</f>
        <v>1602.7491690299998</v>
      </c>
      <c r="I145" s="36">
        <f>SUMIFS(СВЦЭМ!$C$33:$C$776,СВЦЭМ!$A$33:$A$776,$A145,СВЦЭМ!$B$33:$B$776,I$119)+'СЕТ СН'!$I$12+СВЦЭМ!$D$10+'СЕТ СН'!$I$6-'СЕТ СН'!$I$22</f>
        <v>1571.2206257999999</v>
      </c>
      <c r="J145" s="36">
        <f>SUMIFS(СВЦЭМ!$C$33:$C$776,СВЦЭМ!$A$33:$A$776,$A145,СВЦЭМ!$B$33:$B$776,J$119)+'СЕТ СН'!$I$12+СВЦЭМ!$D$10+'СЕТ СН'!$I$6-'СЕТ СН'!$I$22</f>
        <v>1552.35439703</v>
      </c>
      <c r="K145" s="36">
        <f>SUMIFS(СВЦЭМ!$C$33:$C$776,СВЦЭМ!$A$33:$A$776,$A145,СВЦЭМ!$B$33:$B$776,K$119)+'СЕТ СН'!$I$12+СВЦЭМ!$D$10+'СЕТ СН'!$I$6-'СЕТ СН'!$I$22</f>
        <v>1554.9318006599999</v>
      </c>
      <c r="L145" s="36">
        <f>SUMIFS(СВЦЭМ!$C$33:$C$776,СВЦЭМ!$A$33:$A$776,$A145,СВЦЭМ!$B$33:$B$776,L$119)+'СЕТ СН'!$I$12+СВЦЭМ!$D$10+'СЕТ СН'!$I$6-'СЕТ СН'!$I$22</f>
        <v>1526.8894203999998</v>
      </c>
      <c r="M145" s="36">
        <f>SUMIFS(СВЦЭМ!$C$33:$C$776,СВЦЭМ!$A$33:$A$776,$A145,СВЦЭМ!$B$33:$B$776,M$119)+'СЕТ СН'!$I$12+СВЦЭМ!$D$10+'СЕТ СН'!$I$6-'СЕТ СН'!$I$22</f>
        <v>1488.9876468399998</v>
      </c>
      <c r="N145" s="36">
        <f>SUMIFS(СВЦЭМ!$C$33:$C$776,СВЦЭМ!$A$33:$A$776,$A145,СВЦЭМ!$B$33:$B$776,N$119)+'СЕТ СН'!$I$12+СВЦЭМ!$D$10+'СЕТ СН'!$I$6-'СЕТ СН'!$I$22</f>
        <v>1496.7233680999998</v>
      </c>
      <c r="O145" s="36">
        <f>SUMIFS(СВЦЭМ!$C$33:$C$776,СВЦЭМ!$A$33:$A$776,$A145,СВЦЭМ!$B$33:$B$776,O$119)+'СЕТ СН'!$I$12+СВЦЭМ!$D$10+'СЕТ СН'!$I$6-'СЕТ СН'!$I$22</f>
        <v>1500.9405050999999</v>
      </c>
      <c r="P145" s="36">
        <f>SUMIFS(СВЦЭМ!$C$33:$C$776,СВЦЭМ!$A$33:$A$776,$A145,СВЦЭМ!$B$33:$B$776,P$119)+'СЕТ СН'!$I$12+СВЦЭМ!$D$10+'СЕТ СН'!$I$6-'СЕТ СН'!$I$22</f>
        <v>1506.27010827</v>
      </c>
      <c r="Q145" s="36">
        <f>SUMIFS(СВЦЭМ!$C$33:$C$776,СВЦЭМ!$A$33:$A$776,$A145,СВЦЭМ!$B$33:$B$776,Q$119)+'СЕТ СН'!$I$12+СВЦЭМ!$D$10+'СЕТ СН'!$I$6-'СЕТ СН'!$I$22</f>
        <v>1507.5496128899999</v>
      </c>
      <c r="R145" s="36">
        <f>SUMIFS(СВЦЭМ!$C$33:$C$776,СВЦЭМ!$A$33:$A$776,$A145,СВЦЭМ!$B$33:$B$776,R$119)+'СЕТ СН'!$I$12+СВЦЭМ!$D$10+'СЕТ СН'!$I$6-'СЕТ СН'!$I$22</f>
        <v>1495.2687864899999</v>
      </c>
      <c r="S145" s="36">
        <f>SUMIFS(СВЦЭМ!$C$33:$C$776,СВЦЭМ!$A$33:$A$776,$A145,СВЦЭМ!$B$33:$B$776,S$119)+'СЕТ СН'!$I$12+СВЦЭМ!$D$10+'СЕТ СН'!$I$6-'СЕТ СН'!$I$22</f>
        <v>1476.6140569499998</v>
      </c>
      <c r="T145" s="36">
        <f>SUMIFS(СВЦЭМ!$C$33:$C$776,СВЦЭМ!$A$33:$A$776,$A145,СВЦЭМ!$B$33:$B$776,T$119)+'СЕТ СН'!$I$12+СВЦЭМ!$D$10+'СЕТ СН'!$I$6-'СЕТ СН'!$I$22</f>
        <v>1493.2674127499999</v>
      </c>
      <c r="U145" s="36">
        <f>SUMIFS(СВЦЭМ!$C$33:$C$776,СВЦЭМ!$A$33:$A$776,$A145,СВЦЭМ!$B$33:$B$776,U$119)+'СЕТ СН'!$I$12+СВЦЭМ!$D$10+'СЕТ СН'!$I$6-'СЕТ СН'!$I$22</f>
        <v>1483.5435864900001</v>
      </c>
      <c r="V145" s="36">
        <f>SUMIFS(СВЦЭМ!$C$33:$C$776,СВЦЭМ!$A$33:$A$776,$A145,СВЦЭМ!$B$33:$B$776,V$119)+'СЕТ СН'!$I$12+СВЦЭМ!$D$10+'СЕТ СН'!$I$6-'СЕТ СН'!$I$22</f>
        <v>1469.7319810700001</v>
      </c>
      <c r="W145" s="36">
        <f>SUMIFS(СВЦЭМ!$C$33:$C$776,СВЦЭМ!$A$33:$A$776,$A145,СВЦЭМ!$B$33:$B$776,W$119)+'СЕТ СН'!$I$12+СВЦЭМ!$D$10+'СЕТ СН'!$I$6-'СЕТ СН'!$I$22</f>
        <v>1494.3480158699999</v>
      </c>
      <c r="X145" s="36">
        <f>SUMIFS(СВЦЭМ!$C$33:$C$776,СВЦЭМ!$A$33:$A$776,$A145,СВЦЭМ!$B$33:$B$776,X$119)+'СЕТ СН'!$I$12+СВЦЭМ!$D$10+'СЕТ СН'!$I$6-'СЕТ СН'!$I$22</f>
        <v>1502.3715745099998</v>
      </c>
      <c r="Y145" s="36">
        <f>SUMIFS(СВЦЭМ!$C$33:$C$776,СВЦЭМ!$A$33:$A$776,$A145,СВЦЭМ!$B$33:$B$776,Y$119)+'СЕТ СН'!$I$12+СВЦЭМ!$D$10+'СЕТ СН'!$I$6-'СЕТ СН'!$I$22</f>
        <v>1516.2888773699999</v>
      </c>
    </row>
    <row r="146" spans="1:26" ht="15.75" x14ac:dyDescent="0.2">
      <c r="A146" s="35">
        <f t="shared" si="3"/>
        <v>44162</v>
      </c>
      <c r="B146" s="36">
        <f>SUMIFS(СВЦЭМ!$C$33:$C$776,СВЦЭМ!$A$33:$A$776,$A146,СВЦЭМ!$B$33:$B$776,B$119)+'СЕТ СН'!$I$12+СВЦЭМ!$D$10+'СЕТ СН'!$I$6-'СЕТ СН'!$I$22</f>
        <v>1518.2937647799999</v>
      </c>
      <c r="C146" s="36">
        <f>SUMIFS(СВЦЭМ!$C$33:$C$776,СВЦЭМ!$A$33:$A$776,$A146,СВЦЭМ!$B$33:$B$776,C$119)+'СЕТ СН'!$I$12+СВЦЭМ!$D$10+'СЕТ СН'!$I$6-'СЕТ СН'!$I$22</f>
        <v>1600.5053260699999</v>
      </c>
      <c r="D146" s="36">
        <f>SUMIFS(СВЦЭМ!$C$33:$C$776,СВЦЭМ!$A$33:$A$776,$A146,СВЦЭМ!$B$33:$B$776,D$119)+'СЕТ СН'!$I$12+СВЦЭМ!$D$10+'СЕТ СН'!$I$6-'СЕТ СН'!$I$22</f>
        <v>1659.7263162300001</v>
      </c>
      <c r="E146" s="36">
        <f>SUMIFS(СВЦЭМ!$C$33:$C$776,СВЦЭМ!$A$33:$A$776,$A146,СВЦЭМ!$B$33:$B$776,E$119)+'СЕТ СН'!$I$12+СВЦЭМ!$D$10+'СЕТ СН'!$I$6-'СЕТ СН'!$I$22</f>
        <v>1671.0907236399999</v>
      </c>
      <c r="F146" s="36">
        <f>SUMIFS(СВЦЭМ!$C$33:$C$776,СВЦЭМ!$A$33:$A$776,$A146,СВЦЭМ!$B$33:$B$776,F$119)+'СЕТ СН'!$I$12+СВЦЭМ!$D$10+'СЕТ СН'!$I$6-'СЕТ СН'!$I$22</f>
        <v>1673.84941858</v>
      </c>
      <c r="G146" s="36">
        <f>SUMIFS(СВЦЭМ!$C$33:$C$776,СВЦЭМ!$A$33:$A$776,$A146,СВЦЭМ!$B$33:$B$776,G$119)+'СЕТ СН'!$I$12+СВЦЭМ!$D$10+'СЕТ СН'!$I$6-'СЕТ СН'!$I$22</f>
        <v>1661.8729899800001</v>
      </c>
      <c r="H146" s="36">
        <f>SUMIFS(СВЦЭМ!$C$33:$C$776,СВЦЭМ!$A$33:$A$776,$A146,СВЦЭМ!$B$33:$B$776,H$119)+'СЕТ СН'!$I$12+СВЦЭМ!$D$10+'СЕТ СН'!$I$6-'СЕТ СН'!$I$22</f>
        <v>1616.65542633</v>
      </c>
      <c r="I146" s="36">
        <f>SUMIFS(СВЦЭМ!$C$33:$C$776,СВЦЭМ!$A$33:$A$776,$A146,СВЦЭМ!$B$33:$B$776,I$119)+'СЕТ СН'!$I$12+СВЦЭМ!$D$10+'СЕТ СН'!$I$6-'СЕТ СН'!$I$22</f>
        <v>1580.7212866699999</v>
      </c>
      <c r="J146" s="36">
        <f>SUMIFS(СВЦЭМ!$C$33:$C$776,СВЦЭМ!$A$33:$A$776,$A146,СВЦЭМ!$B$33:$B$776,J$119)+'СЕТ СН'!$I$12+СВЦЭМ!$D$10+'СЕТ СН'!$I$6-'СЕТ СН'!$I$22</f>
        <v>1573.7894277199998</v>
      </c>
      <c r="K146" s="36">
        <f>SUMIFS(СВЦЭМ!$C$33:$C$776,СВЦЭМ!$A$33:$A$776,$A146,СВЦЭМ!$B$33:$B$776,K$119)+'СЕТ СН'!$I$12+СВЦЭМ!$D$10+'СЕТ СН'!$I$6-'СЕТ СН'!$I$22</f>
        <v>1576.5662588499999</v>
      </c>
      <c r="L146" s="36">
        <f>SUMIFS(СВЦЭМ!$C$33:$C$776,СВЦЭМ!$A$33:$A$776,$A146,СВЦЭМ!$B$33:$B$776,L$119)+'СЕТ СН'!$I$12+СВЦЭМ!$D$10+'СЕТ СН'!$I$6-'СЕТ СН'!$I$22</f>
        <v>1547.5554283699998</v>
      </c>
      <c r="M146" s="36">
        <f>SUMIFS(СВЦЭМ!$C$33:$C$776,СВЦЭМ!$A$33:$A$776,$A146,СВЦЭМ!$B$33:$B$776,M$119)+'СЕТ СН'!$I$12+СВЦЭМ!$D$10+'СЕТ СН'!$I$6-'СЕТ СН'!$I$22</f>
        <v>1495.7143003299998</v>
      </c>
      <c r="N146" s="36">
        <f>SUMIFS(СВЦЭМ!$C$33:$C$776,СВЦЭМ!$A$33:$A$776,$A146,СВЦЭМ!$B$33:$B$776,N$119)+'СЕТ СН'!$I$12+СВЦЭМ!$D$10+'СЕТ СН'!$I$6-'СЕТ СН'!$I$22</f>
        <v>1480.8205457700001</v>
      </c>
      <c r="O146" s="36">
        <f>SUMIFS(СВЦЭМ!$C$33:$C$776,СВЦЭМ!$A$33:$A$776,$A146,СВЦЭМ!$B$33:$B$776,O$119)+'СЕТ СН'!$I$12+СВЦЭМ!$D$10+'СЕТ СН'!$I$6-'СЕТ СН'!$I$22</f>
        <v>1482.45042468</v>
      </c>
      <c r="P146" s="36">
        <f>SUMIFS(СВЦЭМ!$C$33:$C$776,СВЦЭМ!$A$33:$A$776,$A146,СВЦЭМ!$B$33:$B$776,P$119)+'СЕТ СН'!$I$12+СВЦЭМ!$D$10+'СЕТ СН'!$I$6-'СЕТ СН'!$I$22</f>
        <v>1497.25691061</v>
      </c>
      <c r="Q146" s="36">
        <f>SUMIFS(СВЦЭМ!$C$33:$C$776,СВЦЭМ!$A$33:$A$776,$A146,СВЦЭМ!$B$33:$B$776,Q$119)+'СЕТ СН'!$I$12+СВЦЭМ!$D$10+'СЕТ СН'!$I$6-'СЕТ СН'!$I$22</f>
        <v>1505.7206332699998</v>
      </c>
      <c r="R146" s="36">
        <f>SUMIFS(СВЦЭМ!$C$33:$C$776,СВЦЭМ!$A$33:$A$776,$A146,СВЦЭМ!$B$33:$B$776,R$119)+'СЕТ СН'!$I$12+СВЦЭМ!$D$10+'СЕТ СН'!$I$6-'СЕТ СН'!$I$22</f>
        <v>1501.78948188</v>
      </c>
      <c r="S146" s="36">
        <f>SUMIFS(СВЦЭМ!$C$33:$C$776,СВЦЭМ!$A$33:$A$776,$A146,СВЦЭМ!$B$33:$B$776,S$119)+'СЕТ СН'!$I$12+СВЦЭМ!$D$10+'СЕТ СН'!$I$6-'СЕТ СН'!$I$22</f>
        <v>1480.40290936</v>
      </c>
      <c r="T146" s="36">
        <f>SUMIFS(СВЦЭМ!$C$33:$C$776,СВЦЭМ!$A$33:$A$776,$A146,СВЦЭМ!$B$33:$B$776,T$119)+'СЕТ СН'!$I$12+СВЦЭМ!$D$10+'СЕТ СН'!$I$6-'СЕТ СН'!$I$22</f>
        <v>1461.23383455</v>
      </c>
      <c r="U146" s="36">
        <f>SUMIFS(СВЦЭМ!$C$33:$C$776,СВЦЭМ!$A$33:$A$776,$A146,СВЦЭМ!$B$33:$B$776,U$119)+'СЕТ СН'!$I$12+СВЦЭМ!$D$10+'СЕТ СН'!$I$6-'СЕТ СН'!$I$22</f>
        <v>1461.21020845</v>
      </c>
      <c r="V146" s="36">
        <f>SUMIFS(СВЦЭМ!$C$33:$C$776,СВЦЭМ!$A$33:$A$776,$A146,СВЦЭМ!$B$33:$B$776,V$119)+'СЕТ СН'!$I$12+СВЦЭМ!$D$10+'СЕТ СН'!$I$6-'СЕТ СН'!$I$22</f>
        <v>1460.0413535799998</v>
      </c>
      <c r="W146" s="36">
        <f>SUMIFS(СВЦЭМ!$C$33:$C$776,СВЦЭМ!$A$33:$A$776,$A146,СВЦЭМ!$B$33:$B$776,W$119)+'СЕТ СН'!$I$12+СВЦЭМ!$D$10+'СЕТ СН'!$I$6-'СЕТ СН'!$I$22</f>
        <v>1474.2263675099998</v>
      </c>
      <c r="X146" s="36">
        <f>SUMIFS(СВЦЭМ!$C$33:$C$776,СВЦЭМ!$A$33:$A$776,$A146,СВЦЭМ!$B$33:$B$776,X$119)+'СЕТ СН'!$I$12+СВЦЭМ!$D$10+'СЕТ СН'!$I$6-'СЕТ СН'!$I$22</f>
        <v>1486.4080279599998</v>
      </c>
      <c r="Y146" s="36">
        <f>SUMIFS(СВЦЭМ!$C$33:$C$776,СВЦЭМ!$A$33:$A$776,$A146,СВЦЭМ!$B$33:$B$776,Y$119)+'СЕТ СН'!$I$12+СВЦЭМ!$D$10+'СЕТ СН'!$I$6-'СЕТ СН'!$I$22</f>
        <v>1507.6317106399999</v>
      </c>
    </row>
    <row r="147" spans="1:26" ht="15.75" x14ac:dyDescent="0.2">
      <c r="A147" s="35">
        <f t="shared" si="3"/>
        <v>44163</v>
      </c>
      <c r="B147" s="36">
        <f>SUMIFS(СВЦЭМ!$C$33:$C$776,СВЦЭМ!$A$33:$A$776,$A147,СВЦЭМ!$B$33:$B$776,B$119)+'СЕТ СН'!$I$12+СВЦЭМ!$D$10+'СЕТ СН'!$I$6-'СЕТ СН'!$I$22</f>
        <v>1531.4288448499999</v>
      </c>
      <c r="C147" s="36">
        <f>SUMIFS(СВЦЭМ!$C$33:$C$776,СВЦЭМ!$A$33:$A$776,$A147,СВЦЭМ!$B$33:$B$776,C$119)+'СЕТ СН'!$I$12+СВЦЭМ!$D$10+'СЕТ СН'!$I$6-'СЕТ СН'!$I$22</f>
        <v>1599.4252338599999</v>
      </c>
      <c r="D147" s="36">
        <f>SUMIFS(СВЦЭМ!$C$33:$C$776,СВЦЭМ!$A$33:$A$776,$A147,СВЦЭМ!$B$33:$B$776,D$119)+'СЕТ СН'!$I$12+СВЦЭМ!$D$10+'СЕТ СН'!$I$6-'СЕТ СН'!$I$22</f>
        <v>1645.9831858299999</v>
      </c>
      <c r="E147" s="36">
        <f>SUMIFS(СВЦЭМ!$C$33:$C$776,СВЦЭМ!$A$33:$A$776,$A147,СВЦЭМ!$B$33:$B$776,E$119)+'СЕТ СН'!$I$12+СВЦЭМ!$D$10+'СЕТ СН'!$I$6-'СЕТ СН'!$I$22</f>
        <v>1652.11685721</v>
      </c>
      <c r="F147" s="36">
        <f>SUMIFS(СВЦЭМ!$C$33:$C$776,СВЦЭМ!$A$33:$A$776,$A147,СВЦЭМ!$B$33:$B$776,F$119)+'СЕТ СН'!$I$12+СВЦЭМ!$D$10+'СЕТ СН'!$I$6-'СЕТ СН'!$I$22</f>
        <v>1651.8994172499999</v>
      </c>
      <c r="G147" s="36">
        <f>SUMIFS(СВЦЭМ!$C$33:$C$776,СВЦЭМ!$A$33:$A$776,$A147,СВЦЭМ!$B$33:$B$776,G$119)+'СЕТ СН'!$I$12+СВЦЭМ!$D$10+'СЕТ СН'!$I$6-'СЕТ СН'!$I$22</f>
        <v>1647.3348928</v>
      </c>
      <c r="H147" s="36">
        <f>SUMIFS(СВЦЭМ!$C$33:$C$776,СВЦЭМ!$A$33:$A$776,$A147,СВЦЭМ!$B$33:$B$776,H$119)+'СЕТ СН'!$I$12+СВЦЭМ!$D$10+'СЕТ СН'!$I$6-'СЕТ СН'!$I$22</f>
        <v>1632.1712108899999</v>
      </c>
      <c r="I147" s="36">
        <f>SUMIFS(СВЦЭМ!$C$33:$C$776,СВЦЭМ!$A$33:$A$776,$A147,СВЦЭМ!$B$33:$B$776,I$119)+'СЕТ СН'!$I$12+СВЦЭМ!$D$10+'СЕТ СН'!$I$6-'СЕТ СН'!$I$22</f>
        <v>1615.26354406</v>
      </c>
      <c r="J147" s="36">
        <f>SUMIFS(СВЦЭМ!$C$33:$C$776,СВЦЭМ!$A$33:$A$776,$A147,СВЦЭМ!$B$33:$B$776,J$119)+'СЕТ СН'!$I$12+СВЦЭМ!$D$10+'СЕТ СН'!$I$6-'СЕТ СН'!$I$22</f>
        <v>1593.43017371</v>
      </c>
      <c r="K147" s="36">
        <f>SUMIFS(СВЦЭМ!$C$33:$C$776,СВЦЭМ!$A$33:$A$776,$A147,СВЦЭМ!$B$33:$B$776,K$119)+'СЕТ СН'!$I$12+СВЦЭМ!$D$10+'СЕТ СН'!$I$6-'СЕТ СН'!$I$22</f>
        <v>1576.9255539000001</v>
      </c>
      <c r="L147" s="36">
        <f>SUMIFS(СВЦЭМ!$C$33:$C$776,СВЦЭМ!$A$33:$A$776,$A147,СВЦЭМ!$B$33:$B$776,L$119)+'СЕТ СН'!$I$12+СВЦЭМ!$D$10+'СЕТ СН'!$I$6-'СЕТ СН'!$I$22</f>
        <v>1537.6839302399999</v>
      </c>
      <c r="M147" s="36">
        <f>SUMIFS(СВЦЭМ!$C$33:$C$776,СВЦЭМ!$A$33:$A$776,$A147,СВЦЭМ!$B$33:$B$776,M$119)+'СЕТ СН'!$I$12+СВЦЭМ!$D$10+'СЕТ СН'!$I$6-'СЕТ СН'!$I$22</f>
        <v>1490.7549130399998</v>
      </c>
      <c r="N147" s="36">
        <f>SUMIFS(СВЦЭМ!$C$33:$C$776,СВЦЭМ!$A$33:$A$776,$A147,СВЦЭМ!$B$33:$B$776,N$119)+'СЕТ СН'!$I$12+СВЦЭМ!$D$10+'СЕТ СН'!$I$6-'СЕТ СН'!$I$22</f>
        <v>1485.2044731000001</v>
      </c>
      <c r="O147" s="36">
        <f>SUMIFS(СВЦЭМ!$C$33:$C$776,СВЦЭМ!$A$33:$A$776,$A147,СВЦЭМ!$B$33:$B$776,O$119)+'СЕТ СН'!$I$12+СВЦЭМ!$D$10+'СЕТ СН'!$I$6-'СЕТ СН'!$I$22</f>
        <v>1497.0420294099999</v>
      </c>
      <c r="P147" s="36">
        <f>SUMIFS(СВЦЭМ!$C$33:$C$776,СВЦЭМ!$A$33:$A$776,$A147,СВЦЭМ!$B$33:$B$776,P$119)+'СЕТ СН'!$I$12+СВЦЭМ!$D$10+'СЕТ СН'!$I$6-'СЕТ СН'!$I$22</f>
        <v>1507.30658075</v>
      </c>
      <c r="Q147" s="36">
        <f>SUMIFS(СВЦЭМ!$C$33:$C$776,СВЦЭМ!$A$33:$A$776,$A147,СВЦЭМ!$B$33:$B$776,Q$119)+'СЕТ СН'!$I$12+СВЦЭМ!$D$10+'СЕТ СН'!$I$6-'СЕТ СН'!$I$22</f>
        <v>1498.7888035699998</v>
      </c>
      <c r="R147" s="36">
        <f>SUMIFS(СВЦЭМ!$C$33:$C$776,СВЦЭМ!$A$33:$A$776,$A147,СВЦЭМ!$B$33:$B$776,R$119)+'СЕТ СН'!$I$12+СВЦЭМ!$D$10+'СЕТ СН'!$I$6-'СЕТ СН'!$I$22</f>
        <v>1491.3255569099999</v>
      </c>
      <c r="S147" s="36">
        <f>SUMIFS(СВЦЭМ!$C$33:$C$776,СВЦЭМ!$A$33:$A$776,$A147,СВЦЭМ!$B$33:$B$776,S$119)+'СЕТ СН'!$I$12+СВЦЭМ!$D$10+'СЕТ СН'!$I$6-'СЕТ СН'!$I$22</f>
        <v>1472.18171523</v>
      </c>
      <c r="T147" s="36">
        <f>SUMIFS(СВЦЭМ!$C$33:$C$776,СВЦЭМ!$A$33:$A$776,$A147,СВЦЭМ!$B$33:$B$776,T$119)+'СЕТ СН'!$I$12+СВЦЭМ!$D$10+'СЕТ СН'!$I$6-'СЕТ СН'!$I$22</f>
        <v>1465.2439832299999</v>
      </c>
      <c r="U147" s="36">
        <f>SUMIFS(СВЦЭМ!$C$33:$C$776,СВЦЭМ!$A$33:$A$776,$A147,СВЦЭМ!$B$33:$B$776,U$119)+'СЕТ СН'!$I$12+СВЦЭМ!$D$10+'СЕТ СН'!$I$6-'СЕТ СН'!$I$22</f>
        <v>1457.15846902</v>
      </c>
      <c r="V147" s="36">
        <f>SUMIFS(СВЦЭМ!$C$33:$C$776,СВЦЭМ!$A$33:$A$776,$A147,СВЦЭМ!$B$33:$B$776,V$119)+'СЕТ СН'!$I$12+СВЦЭМ!$D$10+'СЕТ СН'!$I$6-'СЕТ СН'!$I$22</f>
        <v>1454.88836124</v>
      </c>
      <c r="W147" s="36">
        <f>SUMIFS(СВЦЭМ!$C$33:$C$776,СВЦЭМ!$A$33:$A$776,$A147,СВЦЭМ!$B$33:$B$776,W$119)+'СЕТ СН'!$I$12+СВЦЭМ!$D$10+'СЕТ СН'!$I$6-'СЕТ СН'!$I$22</f>
        <v>1473.7015591099998</v>
      </c>
      <c r="X147" s="36">
        <f>SUMIFS(СВЦЭМ!$C$33:$C$776,СВЦЭМ!$A$33:$A$776,$A147,СВЦЭМ!$B$33:$B$776,X$119)+'СЕТ СН'!$I$12+СВЦЭМ!$D$10+'СЕТ СН'!$I$6-'СЕТ СН'!$I$22</f>
        <v>1493.6592757799999</v>
      </c>
      <c r="Y147" s="36">
        <f>SUMIFS(СВЦЭМ!$C$33:$C$776,СВЦЭМ!$A$33:$A$776,$A147,СВЦЭМ!$B$33:$B$776,Y$119)+'СЕТ СН'!$I$12+СВЦЭМ!$D$10+'СЕТ СН'!$I$6-'СЕТ СН'!$I$22</f>
        <v>1516.3223314899999</v>
      </c>
    </row>
    <row r="148" spans="1:26" ht="15.75" x14ac:dyDescent="0.2">
      <c r="A148" s="35">
        <f t="shared" si="3"/>
        <v>44164</v>
      </c>
      <c r="B148" s="36">
        <f>SUMIFS(СВЦЭМ!$C$33:$C$776,СВЦЭМ!$A$33:$A$776,$A148,СВЦЭМ!$B$33:$B$776,B$119)+'СЕТ СН'!$I$12+СВЦЭМ!$D$10+'СЕТ СН'!$I$6-'СЕТ СН'!$I$22</f>
        <v>1526.2381836</v>
      </c>
      <c r="C148" s="36">
        <f>SUMIFS(СВЦЭМ!$C$33:$C$776,СВЦЭМ!$A$33:$A$776,$A148,СВЦЭМ!$B$33:$B$776,C$119)+'СЕТ СН'!$I$12+СВЦЭМ!$D$10+'СЕТ СН'!$I$6-'СЕТ СН'!$I$22</f>
        <v>1605.2458191400001</v>
      </c>
      <c r="D148" s="36">
        <f>SUMIFS(СВЦЭМ!$C$33:$C$776,СВЦЭМ!$A$33:$A$776,$A148,СВЦЭМ!$B$33:$B$776,D$119)+'СЕТ СН'!$I$12+СВЦЭМ!$D$10+'СЕТ СН'!$I$6-'СЕТ СН'!$I$22</f>
        <v>1657.9479362299999</v>
      </c>
      <c r="E148" s="36">
        <f>SUMIFS(СВЦЭМ!$C$33:$C$776,СВЦЭМ!$A$33:$A$776,$A148,СВЦЭМ!$B$33:$B$776,E$119)+'СЕТ СН'!$I$12+СВЦЭМ!$D$10+'СЕТ СН'!$I$6-'СЕТ СН'!$I$22</f>
        <v>1668.2258009499999</v>
      </c>
      <c r="F148" s="36">
        <f>SUMIFS(СВЦЭМ!$C$33:$C$776,СВЦЭМ!$A$33:$A$776,$A148,СВЦЭМ!$B$33:$B$776,F$119)+'СЕТ СН'!$I$12+СВЦЭМ!$D$10+'СЕТ СН'!$I$6-'СЕТ СН'!$I$22</f>
        <v>1666.58414737</v>
      </c>
      <c r="G148" s="36">
        <f>SUMIFS(СВЦЭМ!$C$33:$C$776,СВЦЭМ!$A$33:$A$776,$A148,СВЦЭМ!$B$33:$B$776,G$119)+'СЕТ СН'!$I$12+СВЦЭМ!$D$10+'СЕТ СН'!$I$6-'СЕТ СН'!$I$22</f>
        <v>1663.65718997</v>
      </c>
      <c r="H148" s="36">
        <f>SUMIFS(СВЦЭМ!$C$33:$C$776,СВЦЭМ!$A$33:$A$776,$A148,СВЦЭМ!$B$33:$B$776,H$119)+'СЕТ СН'!$I$12+СВЦЭМ!$D$10+'СЕТ СН'!$I$6-'СЕТ СН'!$I$22</f>
        <v>1648.2975298299998</v>
      </c>
      <c r="I148" s="36">
        <f>SUMIFS(СВЦЭМ!$C$33:$C$776,СВЦЭМ!$A$33:$A$776,$A148,СВЦЭМ!$B$33:$B$776,I$119)+'СЕТ СН'!$I$12+СВЦЭМ!$D$10+'СЕТ СН'!$I$6-'СЕТ СН'!$I$22</f>
        <v>1623.0215022</v>
      </c>
      <c r="J148" s="36">
        <f>SUMIFS(СВЦЭМ!$C$33:$C$776,СВЦЭМ!$A$33:$A$776,$A148,СВЦЭМ!$B$33:$B$776,J$119)+'СЕТ СН'!$I$12+СВЦЭМ!$D$10+'СЕТ СН'!$I$6-'СЕТ СН'!$I$22</f>
        <v>1585.2365271199999</v>
      </c>
      <c r="K148" s="36">
        <f>SUMIFS(СВЦЭМ!$C$33:$C$776,СВЦЭМ!$A$33:$A$776,$A148,СВЦЭМ!$B$33:$B$776,K$119)+'СЕТ СН'!$I$12+СВЦЭМ!$D$10+'СЕТ СН'!$I$6-'СЕТ СН'!$I$22</f>
        <v>1568.71398342</v>
      </c>
      <c r="L148" s="36">
        <f>SUMIFS(СВЦЭМ!$C$33:$C$776,СВЦЭМ!$A$33:$A$776,$A148,СВЦЭМ!$B$33:$B$776,L$119)+'СЕТ СН'!$I$12+СВЦЭМ!$D$10+'СЕТ СН'!$I$6-'СЕТ СН'!$I$22</f>
        <v>1527.2764791</v>
      </c>
      <c r="M148" s="36">
        <f>SUMIFS(СВЦЭМ!$C$33:$C$776,СВЦЭМ!$A$33:$A$776,$A148,СВЦЭМ!$B$33:$B$776,M$119)+'СЕТ СН'!$I$12+СВЦЭМ!$D$10+'СЕТ СН'!$I$6-'СЕТ СН'!$I$22</f>
        <v>1482.86673148</v>
      </c>
      <c r="N148" s="36">
        <f>SUMIFS(СВЦЭМ!$C$33:$C$776,СВЦЭМ!$A$33:$A$776,$A148,СВЦЭМ!$B$33:$B$776,N$119)+'СЕТ СН'!$I$12+СВЦЭМ!$D$10+'СЕТ СН'!$I$6-'СЕТ СН'!$I$22</f>
        <v>1469.6983817</v>
      </c>
      <c r="O148" s="36">
        <f>SUMIFS(СВЦЭМ!$C$33:$C$776,СВЦЭМ!$A$33:$A$776,$A148,СВЦЭМ!$B$33:$B$776,O$119)+'СЕТ СН'!$I$12+СВЦЭМ!$D$10+'СЕТ СН'!$I$6-'СЕТ СН'!$I$22</f>
        <v>1485.69609922</v>
      </c>
      <c r="P148" s="36">
        <f>SUMIFS(СВЦЭМ!$C$33:$C$776,СВЦЭМ!$A$33:$A$776,$A148,СВЦЭМ!$B$33:$B$776,P$119)+'СЕТ СН'!$I$12+СВЦЭМ!$D$10+'СЕТ СН'!$I$6-'СЕТ СН'!$I$22</f>
        <v>1498.52599799</v>
      </c>
      <c r="Q148" s="36">
        <f>SUMIFS(СВЦЭМ!$C$33:$C$776,СВЦЭМ!$A$33:$A$776,$A148,СВЦЭМ!$B$33:$B$776,Q$119)+'СЕТ СН'!$I$12+СВЦЭМ!$D$10+'СЕТ СН'!$I$6-'СЕТ СН'!$I$22</f>
        <v>1497.9369646299999</v>
      </c>
      <c r="R148" s="36">
        <f>SUMIFS(СВЦЭМ!$C$33:$C$776,СВЦЭМ!$A$33:$A$776,$A148,СВЦЭМ!$B$33:$B$776,R$119)+'СЕТ СН'!$I$12+СВЦЭМ!$D$10+'СЕТ СН'!$I$6-'СЕТ СН'!$I$22</f>
        <v>1494.5775096499999</v>
      </c>
      <c r="S148" s="36">
        <f>SUMIFS(СВЦЭМ!$C$33:$C$776,СВЦЭМ!$A$33:$A$776,$A148,СВЦЭМ!$B$33:$B$776,S$119)+'СЕТ СН'!$I$12+СВЦЭМ!$D$10+'СЕТ СН'!$I$6-'СЕТ СН'!$I$22</f>
        <v>1475.4129751999999</v>
      </c>
      <c r="T148" s="36">
        <f>SUMIFS(СВЦЭМ!$C$33:$C$776,СВЦЭМ!$A$33:$A$776,$A148,СВЦЭМ!$B$33:$B$776,T$119)+'СЕТ СН'!$I$12+СВЦЭМ!$D$10+'СЕТ СН'!$I$6-'СЕТ СН'!$I$22</f>
        <v>1452.3021637299998</v>
      </c>
      <c r="U148" s="36">
        <f>SUMIFS(СВЦЭМ!$C$33:$C$776,СВЦЭМ!$A$33:$A$776,$A148,СВЦЭМ!$B$33:$B$776,U$119)+'СЕТ СН'!$I$12+СВЦЭМ!$D$10+'СЕТ СН'!$I$6-'СЕТ СН'!$I$22</f>
        <v>1450.6922981499999</v>
      </c>
      <c r="V148" s="36">
        <f>SUMIFS(СВЦЭМ!$C$33:$C$776,СВЦЭМ!$A$33:$A$776,$A148,СВЦЭМ!$B$33:$B$776,V$119)+'СЕТ СН'!$I$12+СВЦЭМ!$D$10+'СЕТ СН'!$I$6-'СЕТ СН'!$I$22</f>
        <v>1458.3980200799999</v>
      </c>
      <c r="W148" s="36">
        <f>SUMIFS(СВЦЭМ!$C$33:$C$776,СВЦЭМ!$A$33:$A$776,$A148,СВЦЭМ!$B$33:$B$776,W$119)+'СЕТ СН'!$I$12+СВЦЭМ!$D$10+'СЕТ СН'!$I$6-'СЕТ СН'!$I$22</f>
        <v>1467.9051825500001</v>
      </c>
      <c r="X148" s="36">
        <f>SUMIFS(СВЦЭМ!$C$33:$C$776,СВЦЭМ!$A$33:$A$776,$A148,СВЦЭМ!$B$33:$B$776,X$119)+'СЕТ СН'!$I$12+СВЦЭМ!$D$10+'СЕТ СН'!$I$6-'СЕТ СН'!$I$22</f>
        <v>1490.3736213100001</v>
      </c>
      <c r="Y148" s="36">
        <f>SUMIFS(СВЦЭМ!$C$33:$C$776,СВЦЭМ!$A$33:$A$776,$A148,СВЦЭМ!$B$33:$B$776,Y$119)+'СЕТ СН'!$I$12+СВЦЭМ!$D$10+'СЕТ СН'!$I$6-'СЕТ СН'!$I$22</f>
        <v>1507.84423629</v>
      </c>
    </row>
    <row r="149" spans="1:26" ht="15.75" x14ac:dyDescent="0.2">
      <c r="A149" s="35">
        <f t="shared" si="3"/>
        <v>44165</v>
      </c>
      <c r="B149" s="36">
        <f>SUMIFS(СВЦЭМ!$C$33:$C$776,СВЦЭМ!$A$33:$A$776,$A149,СВЦЭМ!$B$33:$B$776,B$119)+'СЕТ СН'!$I$12+СВЦЭМ!$D$10+'СЕТ СН'!$I$6-'СЕТ СН'!$I$22</f>
        <v>1570.3948599</v>
      </c>
      <c r="C149" s="36">
        <f>SUMIFS(СВЦЭМ!$C$33:$C$776,СВЦЭМ!$A$33:$A$776,$A149,СВЦЭМ!$B$33:$B$776,C$119)+'СЕТ СН'!$I$12+СВЦЭМ!$D$10+'СЕТ СН'!$I$6-'СЕТ СН'!$I$22</f>
        <v>1640.5800322999999</v>
      </c>
      <c r="D149" s="36">
        <f>SUMIFS(СВЦЭМ!$C$33:$C$776,СВЦЭМ!$A$33:$A$776,$A149,СВЦЭМ!$B$33:$B$776,D$119)+'СЕТ СН'!$I$12+СВЦЭМ!$D$10+'СЕТ СН'!$I$6-'СЕТ СН'!$I$22</f>
        <v>1690.34032424</v>
      </c>
      <c r="E149" s="36">
        <f>SUMIFS(СВЦЭМ!$C$33:$C$776,СВЦЭМ!$A$33:$A$776,$A149,СВЦЭМ!$B$33:$B$776,E$119)+'СЕТ СН'!$I$12+СВЦЭМ!$D$10+'СЕТ СН'!$I$6-'СЕТ СН'!$I$22</f>
        <v>1698.0401427399997</v>
      </c>
      <c r="F149" s="36">
        <f>SUMIFS(СВЦЭМ!$C$33:$C$776,СВЦЭМ!$A$33:$A$776,$A149,СВЦЭМ!$B$33:$B$776,F$119)+'СЕТ СН'!$I$12+СВЦЭМ!$D$10+'СЕТ СН'!$I$6-'СЕТ СН'!$I$22</f>
        <v>1693.7931935399997</v>
      </c>
      <c r="G149" s="36">
        <f>SUMIFS(СВЦЭМ!$C$33:$C$776,СВЦЭМ!$A$33:$A$776,$A149,СВЦЭМ!$B$33:$B$776,G$119)+'СЕТ СН'!$I$12+СВЦЭМ!$D$10+'СЕТ СН'!$I$6-'СЕТ СН'!$I$22</f>
        <v>1677.8859459599998</v>
      </c>
      <c r="H149" s="36">
        <f>SUMIFS(СВЦЭМ!$C$33:$C$776,СВЦЭМ!$A$33:$A$776,$A149,СВЦЭМ!$B$33:$B$776,H$119)+'СЕТ СН'!$I$12+СВЦЭМ!$D$10+'СЕТ СН'!$I$6-'СЕТ СН'!$I$22</f>
        <v>1663.8763160899998</v>
      </c>
      <c r="I149" s="36">
        <f>SUMIFS(СВЦЭМ!$C$33:$C$776,СВЦЭМ!$A$33:$A$776,$A149,СВЦЭМ!$B$33:$B$776,I$119)+'СЕТ СН'!$I$12+СВЦЭМ!$D$10+'СЕТ СН'!$I$6-'СЕТ СН'!$I$22</f>
        <v>1636.08283699</v>
      </c>
      <c r="J149" s="36">
        <f>SUMIFS(СВЦЭМ!$C$33:$C$776,СВЦЭМ!$A$33:$A$776,$A149,СВЦЭМ!$B$33:$B$776,J$119)+'СЕТ СН'!$I$12+СВЦЭМ!$D$10+'СЕТ СН'!$I$6-'СЕТ СН'!$I$22</f>
        <v>1609.5023664199998</v>
      </c>
      <c r="K149" s="36">
        <f>SUMIFS(СВЦЭМ!$C$33:$C$776,СВЦЭМ!$A$33:$A$776,$A149,СВЦЭМ!$B$33:$B$776,K$119)+'СЕТ СН'!$I$12+СВЦЭМ!$D$10+'СЕТ СН'!$I$6-'СЕТ СН'!$I$22</f>
        <v>1601.8283115499999</v>
      </c>
      <c r="L149" s="36">
        <f>SUMIFS(СВЦЭМ!$C$33:$C$776,СВЦЭМ!$A$33:$A$776,$A149,СВЦЭМ!$B$33:$B$776,L$119)+'СЕТ СН'!$I$12+СВЦЭМ!$D$10+'СЕТ СН'!$I$6-'СЕТ СН'!$I$22</f>
        <v>1571.5550450400001</v>
      </c>
      <c r="M149" s="36">
        <f>SUMIFS(СВЦЭМ!$C$33:$C$776,СВЦЭМ!$A$33:$A$776,$A149,СВЦЭМ!$B$33:$B$776,M$119)+'СЕТ СН'!$I$12+СВЦЭМ!$D$10+'СЕТ СН'!$I$6-'СЕТ СН'!$I$22</f>
        <v>1528.57781802</v>
      </c>
      <c r="N149" s="36">
        <f>SUMIFS(СВЦЭМ!$C$33:$C$776,СВЦЭМ!$A$33:$A$776,$A149,СВЦЭМ!$B$33:$B$776,N$119)+'СЕТ СН'!$I$12+СВЦЭМ!$D$10+'СЕТ СН'!$I$6-'СЕТ СН'!$I$22</f>
        <v>1515.3660834899999</v>
      </c>
      <c r="O149" s="36">
        <f>SUMIFS(СВЦЭМ!$C$33:$C$776,СВЦЭМ!$A$33:$A$776,$A149,СВЦЭМ!$B$33:$B$776,O$119)+'СЕТ СН'!$I$12+СВЦЭМ!$D$10+'СЕТ СН'!$I$6-'СЕТ СН'!$I$22</f>
        <v>1520.2804465499999</v>
      </c>
      <c r="P149" s="36">
        <f>SUMIFS(СВЦЭМ!$C$33:$C$776,СВЦЭМ!$A$33:$A$776,$A149,СВЦЭМ!$B$33:$B$776,P$119)+'СЕТ СН'!$I$12+СВЦЭМ!$D$10+'СЕТ СН'!$I$6-'СЕТ СН'!$I$22</f>
        <v>1532.8146819399999</v>
      </c>
      <c r="Q149" s="36">
        <f>SUMIFS(СВЦЭМ!$C$33:$C$776,СВЦЭМ!$A$33:$A$776,$A149,СВЦЭМ!$B$33:$B$776,Q$119)+'СЕТ СН'!$I$12+СВЦЭМ!$D$10+'СЕТ СН'!$I$6-'СЕТ СН'!$I$22</f>
        <v>1526.2837240199999</v>
      </c>
      <c r="R149" s="36">
        <f>SUMIFS(СВЦЭМ!$C$33:$C$776,СВЦЭМ!$A$33:$A$776,$A149,СВЦЭМ!$B$33:$B$776,R$119)+'СЕТ СН'!$I$12+СВЦЭМ!$D$10+'СЕТ СН'!$I$6-'СЕТ СН'!$I$22</f>
        <v>1514.6250314700001</v>
      </c>
      <c r="S149" s="36">
        <f>SUMIFS(СВЦЭМ!$C$33:$C$776,СВЦЭМ!$A$33:$A$776,$A149,СВЦЭМ!$B$33:$B$776,S$119)+'СЕТ СН'!$I$12+СВЦЭМ!$D$10+'СЕТ СН'!$I$6-'СЕТ СН'!$I$22</f>
        <v>1505.7083914099999</v>
      </c>
      <c r="T149" s="36">
        <f>SUMIFS(СВЦЭМ!$C$33:$C$776,СВЦЭМ!$A$33:$A$776,$A149,СВЦЭМ!$B$33:$B$776,T$119)+'СЕТ СН'!$I$12+СВЦЭМ!$D$10+'СЕТ СН'!$I$6-'СЕТ СН'!$I$22</f>
        <v>1493.4205307399998</v>
      </c>
      <c r="U149" s="36">
        <f>SUMIFS(СВЦЭМ!$C$33:$C$776,СВЦЭМ!$A$33:$A$776,$A149,СВЦЭМ!$B$33:$B$776,U$119)+'СЕТ СН'!$I$12+СВЦЭМ!$D$10+'СЕТ СН'!$I$6-'СЕТ СН'!$I$22</f>
        <v>1492.37687972</v>
      </c>
      <c r="V149" s="36">
        <f>SUMIFS(СВЦЭМ!$C$33:$C$776,СВЦЭМ!$A$33:$A$776,$A149,СВЦЭМ!$B$33:$B$776,V$119)+'СЕТ СН'!$I$12+СВЦЭМ!$D$10+'СЕТ СН'!$I$6-'СЕТ СН'!$I$22</f>
        <v>1502.2500686499998</v>
      </c>
      <c r="W149" s="36">
        <f>SUMIFS(СВЦЭМ!$C$33:$C$776,СВЦЭМ!$A$33:$A$776,$A149,СВЦЭМ!$B$33:$B$776,W$119)+'СЕТ СН'!$I$12+СВЦЭМ!$D$10+'СЕТ СН'!$I$6-'СЕТ СН'!$I$22</f>
        <v>1514.7175251599999</v>
      </c>
      <c r="X149" s="36">
        <f>SUMIFS(СВЦЭМ!$C$33:$C$776,СВЦЭМ!$A$33:$A$776,$A149,СВЦЭМ!$B$33:$B$776,X$119)+'СЕТ СН'!$I$12+СВЦЭМ!$D$10+'СЕТ СН'!$I$6-'СЕТ СН'!$I$22</f>
        <v>1520.4501305399999</v>
      </c>
      <c r="Y149" s="36">
        <f>SUMIFS(СВЦЭМ!$C$33:$C$776,СВЦЭМ!$A$33:$A$776,$A149,СВЦЭМ!$B$33:$B$776,Y$119)+'СЕТ СН'!$I$12+СВЦЭМ!$D$10+'СЕТ СН'!$I$6-'СЕТ СН'!$I$22</f>
        <v>1540.5265672599999</v>
      </c>
    </row>
    <row r="150" spans="1:26" ht="15.75" hidden="1" x14ac:dyDescent="0.2">
      <c r="A150" s="35">
        <f t="shared" si="3"/>
        <v>44166</v>
      </c>
      <c r="B150" s="36">
        <f>SUMIFS(СВЦЭМ!$C$33:$C$776,СВЦЭМ!$A$33:$A$776,$A150,СВЦЭМ!$B$33:$B$776,B$119)+'СЕТ СН'!$I$12+СВЦЭМ!$D$10+'СЕТ СН'!$I$6-'СЕТ СН'!$I$22</f>
        <v>709.49131550999994</v>
      </c>
      <c r="C150" s="36">
        <f>SUMIFS(СВЦЭМ!$C$33:$C$776,СВЦЭМ!$A$33:$A$776,$A150,СВЦЭМ!$B$33:$B$776,C$119)+'СЕТ СН'!$I$12+СВЦЭМ!$D$10+'СЕТ СН'!$I$6-'СЕТ СН'!$I$22</f>
        <v>709.49131550999994</v>
      </c>
      <c r="D150" s="36">
        <f>SUMIFS(СВЦЭМ!$C$33:$C$776,СВЦЭМ!$A$33:$A$776,$A150,СВЦЭМ!$B$33:$B$776,D$119)+'СЕТ СН'!$I$12+СВЦЭМ!$D$10+'СЕТ СН'!$I$6-'СЕТ СН'!$I$22</f>
        <v>709.49131550999994</v>
      </c>
      <c r="E150" s="36">
        <f>SUMIFS(СВЦЭМ!$C$33:$C$776,СВЦЭМ!$A$33:$A$776,$A150,СВЦЭМ!$B$33:$B$776,E$119)+'СЕТ СН'!$I$12+СВЦЭМ!$D$10+'СЕТ СН'!$I$6-'СЕТ СН'!$I$22</f>
        <v>709.49131550999994</v>
      </c>
      <c r="F150" s="36">
        <f>SUMIFS(СВЦЭМ!$C$33:$C$776,СВЦЭМ!$A$33:$A$776,$A150,СВЦЭМ!$B$33:$B$776,F$119)+'СЕТ СН'!$I$12+СВЦЭМ!$D$10+'СЕТ СН'!$I$6-'СЕТ СН'!$I$22</f>
        <v>709.49131550999994</v>
      </c>
      <c r="G150" s="36">
        <f>SUMIFS(СВЦЭМ!$C$33:$C$776,СВЦЭМ!$A$33:$A$776,$A150,СВЦЭМ!$B$33:$B$776,G$119)+'СЕТ СН'!$I$12+СВЦЭМ!$D$10+'СЕТ СН'!$I$6-'СЕТ СН'!$I$22</f>
        <v>709.49131550999994</v>
      </c>
      <c r="H150" s="36">
        <f>SUMIFS(СВЦЭМ!$C$33:$C$776,СВЦЭМ!$A$33:$A$776,$A150,СВЦЭМ!$B$33:$B$776,H$119)+'СЕТ СН'!$I$12+СВЦЭМ!$D$10+'СЕТ СН'!$I$6-'СЕТ СН'!$I$22</f>
        <v>709.49131550999994</v>
      </c>
      <c r="I150" s="36">
        <f>SUMIFS(СВЦЭМ!$C$33:$C$776,СВЦЭМ!$A$33:$A$776,$A150,СВЦЭМ!$B$33:$B$776,I$119)+'СЕТ СН'!$I$12+СВЦЭМ!$D$10+'СЕТ СН'!$I$6-'СЕТ СН'!$I$22</f>
        <v>709.49131550999994</v>
      </c>
      <c r="J150" s="36">
        <f>SUMIFS(СВЦЭМ!$C$33:$C$776,СВЦЭМ!$A$33:$A$776,$A150,СВЦЭМ!$B$33:$B$776,J$119)+'СЕТ СН'!$I$12+СВЦЭМ!$D$10+'СЕТ СН'!$I$6-'СЕТ СН'!$I$22</f>
        <v>709.49131550999994</v>
      </c>
      <c r="K150" s="36">
        <f>SUMIFS(СВЦЭМ!$C$33:$C$776,СВЦЭМ!$A$33:$A$776,$A150,СВЦЭМ!$B$33:$B$776,K$119)+'СЕТ СН'!$I$12+СВЦЭМ!$D$10+'СЕТ СН'!$I$6-'СЕТ СН'!$I$22</f>
        <v>709.49131550999994</v>
      </c>
      <c r="L150" s="36">
        <f>SUMIFS(СВЦЭМ!$C$33:$C$776,СВЦЭМ!$A$33:$A$776,$A150,СВЦЭМ!$B$33:$B$776,L$119)+'СЕТ СН'!$I$12+СВЦЭМ!$D$10+'СЕТ СН'!$I$6-'СЕТ СН'!$I$22</f>
        <v>709.49131550999994</v>
      </c>
      <c r="M150" s="36">
        <f>SUMIFS(СВЦЭМ!$C$33:$C$776,СВЦЭМ!$A$33:$A$776,$A150,СВЦЭМ!$B$33:$B$776,M$119)+'СЕТ СН'!$I$12+СВЦЭМ!$D$10+'СЕТ СН'!$I$6-'СЕТ СН'!$I$22</f>
        <v>709.49131550999994</v>
      </c>
      <c r="N150" s="36">
        <f>SUMIFS(СВЦЭМ!$C$33:$C$776,СВЦЭМ!$A$33:$A$776,$A150,СВЦЭМ!$B$33:$B$776,N$119)+'СЕТ СН'!$I$12+СВЦЭМ!$D$10+'СЕТ СН'!$I$6-'СЕТ СН'!$I$22</f>
        <v>709.49131550999994</v>
      </c>
      <c r="O150" s="36">
        <f>SUMIFS(СВЦЭМ!$C$33:$C$776,СВЦЭМ!$A$33:$A$776,$A150,СВЦЭМ!$B$33:$B$776,O$119)+'СЕТ СН'!$I$12+СВЦЭМ!$D$10+'СЕТ СН'!$I$6-'СЕТ СН'!$I$22</f>
        <v>709.49131550999994</v>
      </c>
      <c r="P150" s="36">
        <f>SUMIFS(СВЦЭМ!$C$33:$C$776,СВЦЭМ!$A$33:$A$776,$A150,СВЦЭМ!$B$33:$B$776,P$119)+'СЕТ СН'!$I$12+СВЦЭМ!$D$10+'СЕТ СН'!$I$6-'СЕТ СН'!$I$22</f>
        <v>709.49131550999994</v>
      </c>
      <c r="Q150" s="36">
        <f>SUMIFS(СВЦЭМ!$C$33:$C$776,СВЦЭМ!$A$33:$A$776,$A150,СВЦЭМ!$B$33:$B$776,Q$119)+'СЕТ СН'!$I$12+СВЦЭМ!$D$10+'СЕТ СН'!$I$6-'СЕТ СН'!$I$22</f>
        <v>709.49131550999994</v>
      </c>
      <c r="R150" s="36">
        <f>SUMIFS(СВЦЭМ!$C$33:$C$776,СВЦЭМ!$A$33:$A$776,$A150,СВЦЭМ!$B$33:$B$776,R$119)+'СЕТ СН'!$I$12+СВЦЭМ!$D$10+'СЕТ СН'!$I$6-'СЕТ СН'!$I$22</f>
        <v>709.49131550999994</v>
      </c>
      <c r="S150" s="36">
        <f>SUMIFS(СВЦЭМ!$C$33:$C$776,СВЦЭМ!$A$33:$A$776,$A150,СВЦЭМ!$B$33:$B$776,S$119)+'СЕТ СН'!$I$12+СВЦЭМ!$D$10+'СЕТ СН'!$I$6-'СЕТ СН'!$I$22</f>
        <v>709.49131550999994</v>
      </c>
      <c r="T150" s="36">
        <f>SUMIFS(СВЦЭМ!$C$33:$C$776,СВЦЭМ!$A$33:$A$776,$A150,СВЦЭМ!$B$33:$B$776,T$119)+'СЕТ СН'!$I$12+СВЦЭМ!$D$10+'СЕТ СН'!$I$6-'СЕТ СН'!$I$22</f>
        <v>709.49131550999994</v>
      </c>
      <c r="U150" s="36">
        <f>SUMIFS(СВЦЭМ!$C$33:$C$776,СВЦЭМ!$A$33:$A$776,$A150,СВЦЭМ!$B$33:$B$776,U$119)+'СЕТ СН'!$I$12+СВЦЭМ!$D$10+'СЕТ СН'!$I$6-'СЕТ СН'!$I$22</f>
        <v>709.49131550999994</v>
      </c>
      <c r="V150" s="36">
        <f>SUMIFS(СВЦЭМ!$C$33:$C$776,СВЦЭМ!$A$33:$A$776,$A150,СВЦЭМ!$B$33:$B$776,V$119)+'СЕТ СН'!$I$12+СВЦЭМ!$D$10+'СЕТ СН'!$I$6-'СЕТ СН'!$I$22</f>
        <v>709.49131550999994</v>
      </c>
      <c r="W150" s="36">
        <f>SUMIFS(СВЦЭМ!$C$33:$C$776,СВЦЭМ!$A$33:$A$776,$A150,СВЦЭМ!$B$33:$B$776,W$119)+'СЕТ СН'!$I$12+СВЦЭМ!$D$10+'СЕТ СН'!$I$6-'СЕТ СН'!$I$22</f>
        <v>709.49131550999994</v>
      </c>
      <c r="X150" s="36">
        <f>SUMIFS(СВЦЭМ!$C$33:$C$776,СВЦЭМ!$A$33:$A$776,$A150,СВЦЭМ!$B$33:$B$776,X$119)+'СЕТ СН'!$I$12+СВЦЭМ!$D$10+'СЕТ СН'!$I$6-'СЕТ СН'!$I$22</f>
        <v>709.49131550999994</v>
      </c>
      <c r="Y150" s="36">
        <f>SUMIFS(СВЦЭМ!$C$33:$C$776,СВЦЭМ!$A$33:$A$776,$A150,СВЦЭМ!$B$33:$B$776,Y$119)+'СЕТ СН'!$I$12+СВЦЭМ!$D$10+'СЕТ СН'!$I$6-'СЕТ СН'!$I$22</f>
        <v>709.49131550999994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697571.62682215741</v>
      </c>
      <c r="O155" s="129"/>
      <c r="P155" s="128">
        <f>СВЦЭМ!$D$12+'СЕТ СН'!$F$13-'СЕТ СН'!$G$23</f>
        <v>697571.62682215741</v>
      </c>
      <c r="Q155" s="129"/>
      <c r="R155" s="128">
        <f>СВЦЭМ!$D$12+'СЕТ СН'!$F$13-'СЕТ СН'!$H$23</f>
        <v>697571.62682215741</v>
      </c>
      <c r="S155" s="129"/>
      <c r="T155" s="128">
        <f>СВЦЭМ!$D$12+'СЕТ СН'!$F$13-'СЕТ СН'!$I$23</f>
        <v>697571.62682215741</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1466461.65</v>
      </c>
      <c r="O159" s="143"/>
      <c r="P159" s="143">
        <f>'СЕТ СН'!$G$7</f>
        <v>1029924.38</v>
      </c>
      <c r="Q159" s="143"/>
      <c r="R159" s="143">
        <f>'СЕТ СН'!$H$7</f>
        <v>1366087.15</v>
      </c>
      <c r="S159" s="143"/>
      <c r="T159" s="143">
        <f>'СЕТ СН'!$I$7</f>
        <v>1264711.31</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SUMIFS(СВЦЭМ!$D$33:$D$776,СВЦЭМ!$A$33:$A$776,$A12,СВЦЭМ!$B$33:$B$776,B$11)+'СЕТ СН'!$F$14+СВЦЭМ!$D$10+'СЕТ СН'!$F$5-'СЕТ СН'!$F$24</f>
        <v>3360.0242729800002</v>
      </c>
      <c r="C12" s="36">
        <f>SUMIFS(СВЦЭМ!$D$33:$D$776,СВЦЭМ!$A$33:$A$776,$A12,СВЦЭМ!$B$33:$B$776,C$11)+'СЕТ СН'!$F$14+СВЦЭМ!$D$10+'СЕТ СН'!$F$5-'СЕТ СН'!$F$24</f>
        <v>3434.72600758</v>
      </c>
      <c r="D12" s="36">
        <f>SUMIFS(СВЦЭМ!$D$33:$D$776,СВЦЭМ!$A$33:$A$776,$A12,СВЦЭМ!$B$33:$B$776,D$11)+'СЕТ СН'!$F$14+СВЦЭМ!$D$10+'СЕТ СН'!$F$5-'СЕТ СН'!$F$24</f>
        <v>3483.8092864700002</v>
      </c>
      <c r="E12" s="36">
        <f>SUMIFS(СВЦЭМ!$D$33:$D$776,СВЦЭМ!$A$33:$A$776,$A12,СВЦЭМ!$B$33:$B$776,E$11)+'СЕТ СН'!$F$14+СВЦЭМ!$D$10+'СЕТ СН'!$F$5-'СЕТ СН'!$F$24</f>
        <v>3491.5866362100001</v>
      </c>
      <c r="F12" s="36">
        <f>SUMIFS(СВЦЭМ!$D$33:$D$776,СВЦЭМ!$A$33:$A$776,$A12,СВЦЭМ!$B$33:$B$776,F$11)+'СЕТ СН'!$F$14+СВЦЭМ!$D$10+'СЕТ СН'!$F$5-'СЕТ СН'!$F$24</f>
        <v>3497.0598985799998</v>
      </c>
      <c r="G12" s="36">
        <f>SUMIFS(СВЦЭМ!$D$33:$D$776,СВЦЭМ!$A$33:$A$776,$A12,СВЦЭМ!$B$33:$B$776,G$11)+'СЕТ СН'!$F$14+СВЦЭМ!$D$10+'СЕТ СН'!$F$5-'СЕТ СН'!$F$24</f>
        <v>3484.5228283500001</v>
      </c>
      <c r="H12" s="36">
        <f>SUMIFS(СВЦЭМ!$D$33:$D$776,СВЦЭМ!$A$33:$A$776,$A12,СВЦЭМ!$B$33:$B$776,H$11)+'СЕТ СН'!$F$14+СВЦЭМ!$D$10+'СЕТ СН'!$F$5-'СЕТ СН'!$F$24</f>
        <v>3467.9977627500002</v>
      </c>
      <c r="I12" s="36">
        <f>SUMIFS(СВЦЭМ!$D$33:$D$776,СВЦЭМ!$A$33:$A$776,$A12,СВЦЭМ!$B$33:$B$776,I$11)+'СЕТ СН'!$F$14+СВЦЭМ!$D$10+'СЕТ СН'!$F$5-'СЕТ СН'!$F$24</f>
        <v>3436.5437961799998</v>
      </c>
      <c r="J12" s="36">
        <f>SUMIFS(СВЦЭМ!$D$33:$D$776,СВЦЭМ!$A$33:$A$776,$A12,СВЦЭМ!$B$33:$B$776,J$11)+'СЕТ СН'!$F$14+СВЦЭМ!$D$10+'СЕТ СН'!$F$5-'СЕТ СН'!$F$24</f>
        <v>3417.0423307000001</v>
      </c>
      <c r="K12" s="36">
        <f>SUMIFS(СВЦЭМ!$D$33:$D$776,СВЦЭМ!$A$33:$A$776,$A12,СВЦЭМ!$B$33:$B$776,K$11)+'СЕТ СН'!$F$14+СВЦЭМ!$D$10+'СЕТ СН'!$F$5-'СЕТ СН'!$F$24</f>
        <v>3384.6289818999999</v>
      </c>
      <c r="L12" s="36">
        <f>SUMIFS(СВЦЭМ!$D$33:$D$776,СВЦЭМ!$A$33:$A$776,$A12,СВЦЭМ!$B$33:$B$776,L$11)+'СЕТ СН'!$F$14+СВЦЭМ!$D$10+'СЕТ СН'!$F$5-'СЕТ СН'!$F$24</f>
        <v>3359.0376843100003</v>
      </c>
      <c r="M12" s="36">
        <f>SUMIFS(СВЦЭМ!$D$33:$D$776,СВЦЭМ!$A$33:$A$776,$A12,СВЦЭМ!$B$33:$B$776,M$11)+'СЕТ СН'!$F$14+СВЦЭМ!$D$10+'СЕТ СН'!$F$5-'СЕТ СН'!$F$24</f>
        <v>3320.2163636499999</v>
      </c>
      <c r="N12" s="36">
        <f>SUMIFS(СВЦЭМ!$D$33:$D$776,СВЦЭМ!$A$33:$A$776,$A12,СВЦЭМ!$B$33:$B$776,N$11)+'СЕТ СН'!$F$14+СВЦЭМ!$D$10+'СЕТ СН'!$F$5-'СЕТ СН'!$F$24</f>
        <v>3317.0666563999998</v>
      </c>
      <c r="O12" s="36">
        <f>SUMIFS(СВЦЭМ!$D$33:$D$776,СВЦЭМ!$A$33:$A$776,$A12,СВЦЭМ!$B$33:$B$776,O$11)+'СЕТ СН'!$F$14+СВЦЭМ!$D$10+'СЕТ СН'!$F$5-'СЕТ СН'!$F$24</f>
        <v>3322.8204421599999</v>
      </c>
      <c r="P12" s="36">
        <f>SUMIFS(СВЦЭМ!$D$33:$D$776,СВЦЭМ!$A$33:$A$776,$A12,СВЦЭМ!$B$33:$B$776,P$11)+'СЕТ СН'!$F$14+СВЦЭМ!$D$10+'СЕТ СН'!$F$5-'СЕТ СН'!$F$24</f>
        <v>3346.8328346099997</v>
      </c>
      <c r="Q12" s="36">
        <f>SUMIFS(СВЦЭМ!$D$33:$D$776,СВЦЭМ!$A$33:$A$776,$A12,СВЦЭМ!$B$33:$B$776,Q$11)+'СЕТ СН'!$F$14+СВЦЭМ!$D$10+'СЕТ СН'!$F$5-'СЕТ СН'!$F$24</f>
        <v>3346.9826100800001</v>
      </c>
      <c r="R12" s="36">
        <f>SUMIFS(СВЦЭМ!$D$33:$D$776,СВЦЭМ!$A$33:$A$776,$A12,СВЦЭМ!$B$33:$B$776,R$11)+'СЕТ СН'!$F$14+СВЦЭМ!$D$10+'СЕТ СН'!$F$5-'СЕТ СН'!$F$24</f>
        <v>3339.4276246099998</v>
      </c>
      <c r="S12" s="36">
        <f>SUMIFS(СВЦЭМ!$D$33:$D$776,СВЦЭМ!$A$33:$A$776,$A12,СВЦЭМ!$B$33:$B$776,S$11)+'СЕТ СН'!$F$14+СВЦЭМ!$D$10+'СЕТ СН'!$F$5-'СЕТ СН'!$F$24</f>
        <v>3326.2573408200001</v>
      </c>
      <c r="T12" s="36">
        <f>SUMIFS(СВЦЭМ!$D$33:$D$776,СВЦЭМ!$A$33:$A$776,$A12,СВЦЭМ!$B$33:$B$776,T$11)+'СЕТ СН'!$F$14+СВЦЭМ!$D$10+'СЕТ СН'!$F$5-'СЕТ СН'!$F$24</f>
        <v>3308.45578037</v>
      </c>
      <c r="U12" s="36">
        <f>SUMIFS(СВЦЭМ!$D$33:$D$776,СВЦЭМ!$A$33:$A$776,$A12,СВЦЭМ!$B$33:$B$776,U$11)+'СЕТ СН'!$F$14+СВЦЭМ!$D$10+'СЕТ СН'!$F$5-'СЕТ СН'!$F$24</f>
        <v>3295.2782631499999</v>
      </c>
      <c r="V12" s="36">
        <f>SUMIFS(СВЦЭМ!$D$33:$D$776,СВЦЭМ!$A$33:$A$776,$A12,СВЦЭМ!$B$33:$B$776,V$11)+'СЕТ СН'!$F$14+СВЦЭМ!$D$10+'СЕТ СН'!$F$5-'СЕТ СН'!$F$24</f>
        <v>3308.1160327100001</v>
      </c>
      <c r="W12" s="36">
        <f>SUMIFS(СВЦЭМ!$D$33:$D$776,СВЦЭМ!$A$33:$A$776,$A12,СВЦЭМ!$B$33:$B$776,W$11)+'СЕТ СН'!$F$14+СВЦЭМ!$D$10+'СЕТ СН'!$F$5-'СЕТ СН'!$F$24</f>
        <v>3315.8887945000001</v>
      </c>
      <c r="X12" s="36">
        <f>SUMIFS(СВЦЭМ!$D$33:$D$776,СВЦЭМ!$A$33:$A$776,$A12,СВЦЭМ!$B$33:$B$776,X$11)+'СЕТ СН'!$F$14+СВЦЭМ!$D$10+'СЕТ СН'!$F$5-'СЕТ СН'!$F$24</f>
        <v>3330.4997346499999</v>
      </c>
      <c r="Y12" s="36">
        <f>SUMIFS(СВЦЭМ!$D$33:$D$776,СВЦЭМ!$A$33:$A$776,$A12,СВЦЭМ!$B$33:$B$776,Y$11)+'СЕТ СН'!$F$14+СВЦЭМ!$D$10+'СЕТ СН'!$F$5-'СЕТ СН'!$F$24</f>
        <v>3349.3813276299998</v>
      </c>
      <c r="AA12" s="45"/>
    </row>
    <row r="13" spans="1:27" ht="15.75" x14ac:dyDescent="0.2">
      <c r="A13" s="35">
        <f>A12+1</f>
        <v>44137</v>
      </c>
      <c r="B13" s="36">
        <f>SUMIFS(СВЦЭМ!$D$33:$D$776,СВЦЭМ!$A$33:$A$776,$A13,СВЦЭМ!$B$33:$B$776,B$11)+'СЕТ СН'!$F$14+СВЦЭМ!$D$10+'СЕТ СН'!$F$5-'СЕТ СН'!$F$24</f>
        <v>3357.3972606500001</v>
      </c>
      <c r="C13" s="36">
        <f>SUMIFS(СВЦЭМ!$D$33:$D$776,СВЦЭМ!$A$33:$A$776,$A13,СВЦЭМ!$B$33:$B$776,C$11)+'СЕТ СН'!$F$14+СВЦЭМ!$D$10+'СЕТ СН'!$F$5-'СЕТ СН'!$F$24</f>
        <v>3454.6644329400001</v>
      </c>
      <c r="D13" s="36">
        <f>SUMIFS(СВЦЭМ!$D$33:$D$776,СВЦЭМ!$A$33:$A$776,$A13,СВЦЭМ!$B$33:$B$776,D$11)+'СЕТ СН'!$F$14+СВЦЭМ!$D$10+'СЕТ СН'!$F$5-'СЕТ СН'!$F$24</f>
        <v>3534.1143124700002</v>
      </c>
      <c r="E13" s="36">
        <f>SUMIFS(СВЦЭМ!$D$33:$D$776,СВЦЭМ!$A$33:$A$776,$A13,СВЦЭМ!$B$33:$B$776,E$11)+'СЕТ СН'!$F$14+СВЦЭМ!$D$10+'СЕТ СН'!$F$5-'СЕТ СН'!$F$24</f>
        <v>3568.6854795600002</v>
      </c>
      <c r="F13" s="36">
        <f>SUMIFS(СВЦЭМ!$D$33:$D$776,СВЦЭМ!$A$33:$A$776,$A13,СВЦЭМ!$B$33:$B$776,F$11)+'СЕТ СН'!$F$14+СВЦЭМ!$D$10+'СЕТ СН'!$F$5-'СЕТ СН'!$F$24</f>
        <v>3577.3581902799997</v>
      </c>
      <c r="G13" s="36">
        <f>SUMIFS(СВЦЭМ!$D$33:$D$776,СВЦЭМ!$A$33:$A$776,$A13,СВЦЭМ!$B$33:$B$776,G$11)+'СЕТ СН'!$F$14+СВЦЭМ!$D$10+'СЕТ СН'!$F$5-'СЕТ СН'!$F$24</f>
        <v>3559.0689020600003</v>
      </c>
      <c r="H13" s="36">
        <f>SUMIFS(СВЦЭМ!$D$33:$D$776,СВЦЭМ!$A$33:$A$776,$A13,СВЦЭМ!$B$33:$B$776,H$11)+'СЕТ СН'!$F$14+СВЦЭМ!$D$10+'СЕТ СН'!$F$5-'СЕТ СН'!$F$24</f>
        <v>3511.8907683899997</v>
      </c>
      <c r="I13" s="36">
        <f>SUMIFS(СВЦЭМ!$D$33:$D$776,СВЦЭМ!$A$33:$A$776,$A13,СВЦЭМ!$B$33:$B$776,I$11)+'СЕТ СН'!$F$14+СВЦЭМ!$D$10+'СЕТ СН'!$F$5-'СЕТ СН'!$F$24</f>
        <v>3437.55047835</v>
      </c>
      <c r="J13" s="36">
        <f>SUMIFS(СВЦЭМ!$D$33:$D$776,СВЦЭМ!$A$33:$A$776,$A13,СВЦЭМ!$B$33:$B$776,J$11)+'СЕТ СН'!$F$14+СВЦЭМ!$D$10+'СЕТ СН'!$F$5-'СЕТ СН'!$F$24</f>
        <v>3412.5190130700003</v>
      </c>
      <c r="K13" s="36">
        <f>SUMIFS(СВЦЭМ!$D$33:$D$776,СВЦЭМ!$A$33:$A$776,$A13,СВЦЭМ!$B$33:$B$776,K$11)+'СЕТ СН'!$F$14+СВЦЭМ!$D$10+'СЕТ СН'!$F$5-'СЕТ СН'!$F$24</f>
        <v>3419.1646603499998</v>
      </c>
      <c r="L13" s="36">
        <f>SUMIFS(СВЦЭМ!$D$33:$D$776,СВЦЭМ!$A$33:$A$776,$A13,СВЦЭМ!$B$33:$B$776,L$11)+'СЕТ СН'!$F$14+СВЦЭМ!$D$10+'СЕТ СН'!$F$5-'СЕТ СН'!$F$24</f>
        <v>3392.8514873200002</v>
      </c>
      <c r="M13" s="36">
        <f>SUMIFS(СВЦЭМ!$D$33:$D$776,СВЦЭМ!$A$33:$A$776,$A13,СВЦЭМ!$B$33:$B$776,M$11)+'СЕТ СН'!$F$14+СВЦЭМ!$D$10+'СЕТ СН'!$F$5-'СЕТ СН'!$F$24</f>
        <v>3349.94352024</v>
      </c>
      <c r="N13" s="36">
        <f>SUMIFS(СВЦЭМ!$D$33:$D$776,СВЦЭМ!$A$33:$A$776,$A13,СВЦЭМ!$B$33:$B$776,N$11)+'СЕТ СН'!$F$14+СВЦЭМ!$D$10+'СЕТ СН'!$F$5-'СЕТ СН'!$F$24</f>
        <v>3346.6907609999998</v>
      </c>
      <c r="O13" s="36">
        <f>SUMIFS(СВЦЭМ!$D$33:$D$776,СВЦЭМ!$A$33:$A$776,$A13,СВЦЭМ!$B$33:$B$776,O$11)+'СЕТ СН'!$F$14+СВЦЭМ!$D$10+'СЕТ СН'!$F$5-'СЕТ СН'!$F$24</f>
        <v>3345.7970069100002</v>
      </c>
      <c r="P13" s="36">
        <f>SUMIFS(СВЦЭМ!$D$33:$D$776,СВЦЭМ!$A$33:$A$776,$A13,СВЦЭМ!$B$33:$B$776,P$11)+'СЕТ СН'!$F$14+СВЦЭМ!$D$10+'СЕТ СН'!$F$5-'СЕТ СН'!$F$24</f>
        <v>3349.7300853199999</v>
      </c>
      <c r="Q13" s="36">
        <f>SUMIFS(СВЦЭМ!$D$33:$D$776,СВЦЭМ!$A$33:$A$776,$A13,СВЦЭМ!$B$33:$B$776,Q$11)+'СЕТ СН'!$F$14+СВЦЭМ!$D$10+'СЕТ СН'!$F$5-'СЕТ СН'!$F$24</f>
        <v>3350.30557112</v>
      </c>
      <c r="R13" s="36">
        <f>SUMIFS(СВЦЭМ!$D$33:$D$776,СВЦЭМ!$A$33:$A$776,$A13,СВЦЭМ!$B$33:$B$776,R$11)+'СЕТ СН'!$F$14+СВЦЭМ!$D$10+'СЕТ СН'!$F$5-'СЕТ СН'!$F$24</f>
        <v>3344.0775082499999</v>
      </c>
      <c r="S13" s="36">
        <f>SUMIFS(СВЦЭМ!$D$33:$D$776,СВЦЭМ!$A$33:$A$776,$A13,СВЦЭМ!$B$33:$B$776,S$11)+'СЕТ СН'!$F$14+СВЦЭМ!$D$10+'СЕТ СН'!$F$5-'СЕТ СН'!$F$24</f>
        <v>3327.1887742899999</v>
      </c>
      <c r="T13" s="36">
        <f>SUMIFS(СВЦЭМ!$D$33:$D$776,СВЦЭМ!$A$33:$A$776,$A13,СВЦЭМ!$B$33:$B$776,T$11)+'СЕТ СН'!$F$14+СВЦЭМ!$D$10+'СЕТ СН'!$F$5-'СЕТ СН'!$F$24</f>
        <v>3300.6886525099999</v>
      </c>
      <c r="U13" s="36">
        <f>SUMIFS(СВЦЭМ!$D$33:$D$776,СВЦЭМ!$A$33:$A$776,$A13,СВЦЭМ!$B$33:$B$776,U$11)+'СЕТ СН'!$F$14+СВЦЭМ!$D$10+'СЕТ СН'!$F$5-'СЕТ СН'!$F$24</f>
        <v>3301.0814860099999</v>
      </c>
      <c r="V13" s="36">
        <f>SUMIFS(СВЦЭМ!$D$33:$D$776,СВЦЭМ!$A$33:$A$776,$A13,СВЦЭМ!$B$33:$B$776,V$11)+'СЕТ СН'!$F$14+СВЦЭМ!$D$10+'СЕТ СН'!$F$5-'СЕТ СН'!$F$24</f>
        <v>3290.7159941700002</v>
      </c>
      <c r="W13" s="36">
        <f>SUMIFS(СВЦЭМ!$D$33:$D$776,СВЦЭМ!$A$33:$A$776,$A13,СВЦЭМ!$B$33:$B$776,W$11)+'СЕТ СН'!$F$14+СВЦЭМ!$D$10+'СЕТ СН'!$F$5-'СЕТ СН'!$F$24</f>
        <v>3310.1837306799998</v>
      </c>
      <c r="X13" s="36">
        <f>SUMIFS(СВЦЭМ!$D$33:$D$776,СВЦЭМ!$A$33:$A$776,$A13,СВЦЭМ!$B$33:$B$776,X$11)+'СЕТ СН'!$F$14+СВЦЭМ!$D$10+'СЕТ СН'!$F$5-'СЕТ СН'!$F$24</f>
        <v>3318.9941285599998</v>
      </c>
      <c r="Y13" s="36">
        <f>SUMIFS(СВЦЭМ!$D$33:$D$776,СВЦЭМ!$A$33:$A$776,$A13,СВЦЭМ!$B$33:$B$776,Y$11)+'СЕТ СН'!$F$14+СВЦЭМ!$D$10+'СЕТ СН'!$F$5-'СЕТ СН'!$F$24</f>
        <v>3346.1062599699999</v>
      </c>
    </row>
    <row r="14" spans="1:27" ht="15.75" x14ac:dyDescent="0.2">
      <c r="A14" s="35">
        <f t="shared" ref="A14:A42" si="0">A13+1</f>
        <v>44138</v>
      </c>
      <c r="B14" s="36">
        <f>SUMIFS(СВЦЭМ!$D$33:$D$776,СВЦЭМ!$A$33:$A$776,$A14,СВЦЭМ!$B$33:$B$776,B$11)+'СЕТ СН'!$F$14+СВЦЭМ!$D$10+'СЕТ СН'!$F$5-'СЕТ СН'!$F$24</f>
        <v>3408.1871421800001</v>
      </c>
      <c r="C14" s="36">
        <f>SUMIFS(СВЦЭМ!$D$33:$D$776,СВЦЭМ!$A$33:$A$776,$A14,СВЦЭМ!$B$33:$B$776,C$11)+'СЕТ СН'!$F$14+СВЦЭМ!$D$10+'СЕТ СН'!$F$5-'СЕТ СН'!$F$24</f>
        <v>3490.5993272599999</v>
      </c>
      <c r="D14" s="36">
        <f>SUMIFS(СВЦЭМ!$D$33:$D$776,СВЦЭМ!$A$33:$A$776,$A14,СВЦЭМ!$B$33:$B$776,D$11)+'СЕТ СН'!$F$14+СВЦЭМ!$D$10+'СЕТ СН'!$F$5-'СЕТ СН'!$F$24</f>
        <v>3541.2281702400001</v>
      </c>
      <c r="E14" s="36">
        <f>SUMIFS(СВЦЭМ!$D$33:$D$776,СВЦЭМ!$A$33:$A$776,$A14,СВЦЭМ!$B$33:$B$776,E$11)+'СЕТ СН'!$F$14+СВЦЭМ!$D$10+'СЕТ СН'!$F$5-'СЕТ СН'!$F$24</f>
        <v>3548.34851751</v>
      </c>
      <c r="F14" s="36">
        <f>SUMIFS(СВЦЭМ!$D$33:$D$776,СВЦЭМ!$A$33:$A$776,$A14,СВЦЭМ!$B$33:$B$776,F$11)+'СЕТ СН'!$F$14+СВЦЭМ!$D$10+'СЕТ СН'!$F$5-'СЕТ СН'!$F$24</f>
        <v>3546.6811921200001</v>
      </c>
      <c r="G14" s="36">
        <f>SUMIFS(СВЦЭМ!$D$33:$D$776,СВЦЭМ!$A$33:$A$776,$A14,СВЦЭМ!$B$33:$B$776,G$11)+'СЕТ СН'!$F$14+СВЦЭМ!$D$10+'СЕТ СН'!$F$5-'СЕТ СН'!$F$24</f>
        <v>3529.80322191</v>
      </c>
      <c r="H14" s="36">
        <f>SUMIFS(СВЦЭМ!$D$33:$D$776,СВЦЭМ!$A$33:$A$776,$A14,СВЦЭМ!$B$33:$B$776,H$11)+'СЕТ СН'!$F$14+СВЦЭМ!$D$10+'СЕТ СН'!$F$5-'СЕТ СН'!$F$24</f>
        <v>3483.8191801399998</v>
      </c>
      <c r="I14" s="36">
        <f>SUMIFS(СВЦЭМ!$D$33:$D$776,СВЦЭМ!$A$33:$A$776,$A14,СВЦЭМ!$B$33:$B$776,I$11)+'СЕТ СН'!$F$14+СВЦЭМ!$D$10+'СЕТ СН'!$F$5-'СЕТ СН'!$F$24</f>
        <v>3423.9849150199998</v>
      </c>
      <c r="J14" s="36">
        <f>SUMIFS(СВЦЭМ!$D$33:$D$776,СВЦЭМ!$A$33:$A$776,$A14,СВЦЭМ!$B$33:$B$776,J$11)+'СЕТ СН'!$F$14+СВЦЭМ!$D$10+'СЕТ СН'!$F$5-'СЕТ СН'!$F$24</f>
        <v>3402.75889345</v>
      </c>
      <c r="K14" s="36">
        <f>SUMIFS(СВЦЭМ!$D$33:$D$776,СВЦЭМ!$A$33:$A$776,$A14,СВЦЭМ!$B$33:$B$776,K$11)+'СЕТ СН'!$F$14+СВЦЭМ!$D$10+'СЕТ СН'!$F$5-'СЕТ СН'!$F$24</f>
        <v>3401.58091096</v>
      </c>
      <c r="L14" s="36">
        <f>SUMIFS(СВЦЭМ!$D$33:$D$776,СВЦЭМ!$A$33:$A$776,$A14,СВЦЭМ!$B$33:$B$776,L$11)+'СЕТ СН'!$F$14+СВЦЭМ!$D$10+'СЕТ СН'!$F$5-'СЕТ СН'!$F$24</f>
        <v>3376.74350284</v>
      </c>
      <c r="M14" s="36">
        <f>SUMIFS(СВЦЭМ!$D$33:$D$776,СВЦЭМ!$A$33:$A$776,$A14,СВЦЭМ!$B$33:$B$776,M$11)+'СЕТ СН'!$F$14+СВЦЭМ!$D$10+'СЕТ СН'!$F$5-'СЕТ СН'!$F$24</f>
        <v>3350.3637804599998</v>
      </c>
      <c r="N14" s="36">
        <f>SUMIFS(СВЦЭМ!$D$33:$D$776,СВЦЭМ!$A$33:$A$776,$A14,СВЦЭМ!$B$33:$B$776,N$11)+'СЕТ СН'!$F$14+СВЦЭМ!$D$10+'СЕТ СН'!$F$5-'СЕТ СН'!$F$24</f>
        <v>3340.6404470899997</v>
      </c>
      <c r="O14" s="36">
        <f>SUMIFS(СВЦЭМ!$D$33:$D$776,СВЦЭМ!$A$33:$A$776,$A14,СВЦЭМ!$B$33:$B$776,O$11)+'СЕТ СН'!$F$14+СВЦЭМ!$D$10+'СЕТ СН'!$F$5-'СЕТ СН'!$F$24</f>
        <v>3347.9382603399999</v>
      </c>
      <c r="P14" s="36">
        <f>SUMIFS(СВЦЭМ!$D$33:$D$776,СВЦЭМ!$A$33:$A$776,$A14,СВЦЭМ!$B$33:$B$776,P$11)+'СЕТ СН'!$F$14+СВЦЭМ!$D$10+'СЕТ СН'!$F$5-'СЕТ СН'!$F$24</f>
        <v>3353.7621181300001</v>
      </c>
      <c r="Q14" s="36">
        <f>SUMIFS(СВЦЭМ!$D$33:$D$776,СВЦЭМ!$A$33:$A$776,$A14,СВЦЭМ!$B$33:$B$776,Q$11)+'СЕТ СН'!$F$14+СВЦЭМ!$D$10+'СЕТ СН'!$F$5-'СЕТ СН'!$F$24</f>
        <v>3356.2372909699998</v>
      </c>
      <c r="R14" s="36">
        <f>SUMIFS(СВЦЭМ!$D$33:$D$776,СВЦЭМ!$A$33:$A$776,$A14,СВЦЭМ!$B$33:$B$776,R$11)+'СЕТ СН'!$F$14+СВЦЭМ!$D$10+'СЕТ СН'!$F$5-'СЕТ СН'!$F$24</f>
        <v>3351.89914262</v>
      </c>
      <c r="S14" s="36">
        <f>SUMIFS(СВЦЭМ!$D$33:$D$776,СВЦЭМ!$A$33:$A$776,$A14,СВЦЭМ!$B$33:$B$776,S$11)+'СЕТ СН'!$F$14+СВЦЭМ!$D$10+'СЕТ СН'!$F$5-'СЕТ СН'!$F$24</f>
        <v>3360.79491254</v>
      </c>
      <c r="T14" s="36">
        <f>SUMIFS(СВЦЭМ!$D$33:$D$776,СВЦЭМ!$A$33:$A$776,$A14,СВЦЭМ!$B$33:$B$776,T$11)+'СЕТ СН'!$F$14+СВЦЭМ!$D$10+'СЕТ СН'!$F$5-'СЕТ СН'!$F$24</f>
        <v>3311.0898064799999</v>
      </c>
      <c r="U14" s="36">
        <f>SUMIFS(СВЦЭМ!$D$33:$D$776,СВЦЭМ!$A$33:$A$776,$A14,СВЦЭМ!$B$33:$B$776,U$11)+'СЕТ СН'!$F$14+СВЦЭМ!$D$10+'СЕТ СН'!$F$5-'СЕТ СН'!$F$24</f>
        <v>3302.4866578900001</v>
      </c>
      <c r="V14" s="36">
        <f>SUMIFS(СВЦЭМ!$D$33:$D$776,СВЦЭМ!$A$33:$A$776,$A14,СВЦЭМ!$B$33:$B$776,V$11)+'СЕТ СН'!$F$14+СВЦЭМ!$D$10+'СЕТ СН'!$F$5-'СЕТ СН'!$F$24</f>
        <v>3299.9627059599998</v>
      </c>
      <c r="W14" s="36">
        <f>SUMIFS(СВЦЭМ!$D$33:$D$776,СВЦЭМ!$A$33:$A$776,$A14,СВЦЭМ!$B$33:$B$776,W$11)+'СЕТ СН'!$F$14+СВЦЭМ!$D$10+'СЕТ СН'!$F$5-'СЕТ СН'!$F$24</f>
        <v>3311.0270332800001</v>
      </c>
      <c r="X14" s="36">
        <f>SUMIFS(СВЦЭМ!$D$33:$D$776,СВЦЭМ!$A$33:$A$776,$A14,СВЦЭМ!$B$33:$B$776,X$11)+'СЕТ СН'!$F$14+СВЦЭМ!$D$10+'СЕТ СН'!$F$5-'СЕТ СН'!$F$24</f>
        <v>3348.4982329599998</v>
      </c>
      <c r="Y14" s="36">
        <f>SUMIFS(СВЦЭМ!$D$33:$D$776,СВЦЭМ!$A$33:$A$776,$A14,СВЦЭМ!$B$33:$B$776,Y$11)+'СЕТ СН'!$F$14+СВЦЭМ!$D$10+'СЕТ СН'!$F$5-'СЕТ СН'!$F$24</f>
        <v>3381.2417435100001</v>
      </c>
    </row>
    <row r="15" spans="1:27" ht="15.75" x14ac:dyDescent="0.2">
      <c r="A15" s="35">
        <f t="shared" si="0"/>
        <v>44139</v>
      </c>
      <c r="B15" s="36">
        <f>SUMIFS(СВЦЭМ!$D$33:$D$776,СВЦЭМ!$A$33:$A$776,$A15,СВЦЭМ!$B$33:$B$776,B$11)+'СЕТ СН'!$F$14+СВЦЭМ!$D$10+'СЕТ СН'!$F$5-'СЕТ СН'!$F$24</f>
        <v>3373.3909881300001</v>
      </c>
      <c r="C15" s="36">
        <f>SUMIFS(СВЦЭМ!$D$33:$D$776,СВЦЭМ!$A$33:$A$776,$A15,СВЦЭМ!$B$33:$B$776,C$11)+'СЕТ СН'!$F$14+СВЦЭМ!$D$10+'СЕТ СН'!$F$5-'СЕТ СН'!$F$24</f>
        <v>3456.0595959100001</v>
      </c>
      <c r="D15" s="36">
        <f>SUMIFS(СВЦЭМ!$D$33:$D$776,СВЦЭМ!$A$33:$A$776,$A15,СВЦЭМ!$B$33:$B$776,D$11)+'СЕТ СН'!$F$14+СВЦЭМ!$D$10+'СЕТ СН'!$F$5-'СЕТ СН'!$F$24</f>
        <v>3518.5919564800001</v>
      </c>
      <c r="E15" s="36">
        <f>SUMIFS(СВЦЭМ!$D$33:$D$776,СВЦЭМ!$A$33:$A$776,$A15,СВЦЭМ!$B$33:$B$776,E$11)+'СЕТ СН'!$F$14+СВЦЭМ!$D$10+'СЕТ СН'!$F$5-'СЕТ СН'!$F$24</f>
        <v>3523.5620746599998</v>
      </c>
      <c r="F15" s="36">
        <f>SUMIFS(СВЦЭМ!$D$33:$D$776,СВЦЭМ!$A$33:$A$776,$A15,СВЦЭМ!$B$33:$B$776,F$11)+'СЕТ СН'!$F$14+СВЦЭМ!$D$10+'СЕТ СН'!$F$5-'СЕТ СН'!$F$24</f>
        <v>3515.17768703</v>
      </c>
      <c r="G15" s="36">
        <f>SUMIFS(СВЦЭМ!$D$33:$D$776,СВЦЭМ!$A$33:$A$776,$A15,СВЦЭМ!$B$33:$B$776,G$11)+'СЕТ СН'!$F$14+СВЦЭМ!$D$10+'СЕТ СН'!$F$5-'СЕТ СН'!$F$24</f>
        <v>3500.9901965499998</v>
      </c>
      <c r="H15" s="36">
        <f>SUMIFS(СВЦЭМ!$D$33:$D$776,СВЦЭМ!$A$33:$A$776,$A15,СВЦЭМ!$B$33:$B$776,H$11)+'СЕТ СН'!$F$14+СВЦЭМ!$D$10+'СЕТ СН'!$F$5-'СЕТ СН'!$F$24</f>
        <v>3476.2435432900002</v>
      </c>
      <c r="I15" s="36">
        <f>SUMIFS(СВЦЭМ!$D$33:$D$776,СВЦЭМ!$A$33:$A$776,$A15,СВЦЭМ!$B$33:$B$776,I$11)+'СЕТ СН'!$F$14+СВЦЭМ!$D$10+'СЕТ СН'!$F$5-'СЕТ СН'!$F$24</f>
        <v>3430.1754393299998</v>
      </c>
      <c r="J15" s="36">
        <f>SUMIFS(СВЦЭМ!$D$33:$D$776,СВЦЭМ!$A$33:$A$776,$A15,СВЦЭМ!$B$33:$B$776,J$11)+'СЕТ СН'!$F$14+СВЦЭМ!$D$10+'СЕТ СН'!$F$5-'СЕТ СН'!$F$24</f>
        <v>3397.35482723</v>
      </c>
      <c r="K15" s="36">
        <f>SUMIFS(СВЦЭМ!$D$33:$D$776,СВЦЭМ!$A$33:$A$776,$A15,СВЦЭМ!$B$33:$B$776,K$11)+'СЕТ СН'!$F$14+СВЦЭМ!$D$10+'СЕТ СН'!$F$5-'СЕТ СН'!$F$24</f>
        <v>3394.94792151</v>
      </c>
      <c r="L15" s="36">
        <f>SUMIFS(СВЦЭМ!$D$33:$D$776,СВЦЭМ!$A$33:$A$776,$A15,СВЦЭМ!$B$33:$B$776,L$11)+'СЕТ СН'!$F$14+СВЦЭМ!$D$10+'СЕТ СН'!$F$5-'СЕТ СН'!$F$24</f>
        <v>3369.2194792999999</v>
      </c>
      <c r="M15" s="36">
        <f>SUMIFS(СВЦЭМ!$D$33:$D$776,СВЦЭМ!$A$33:$A$776,$A15,СВЦЭМ!$B$33:$B$776,M$11)+'СЕТ СН'!$F$14+СВЦЭМ!$D$10+'СЕТ СН'!$F$5-'СЕТ СН'!$F$24</f>
        <v>3325.3986190999999</v>
      </c>
      <c r="N15" s="36">
        <f>SUMIFS(СВЦЭМ!$D$33:$D$776,СВЦЭМ!$A$33:$A$776,$A15,СВЦЭМ!$B$33:$B$776,N$11)+'СЕТ СН'!$F$14+СВЦЭМ!$D$10+'СЕТ СН'!$F$5-'СЕТ СН'!$F$24</f>
        <v>3307.3378225699998</v>
      </c>
      <c r="O15" s="36">
        <f>SUMIFS(СВЦЭМ!$D$33:$D$776,СВЦЭМ!$A$33:$A$776,$A15,СВЦЭМ!$B$33:$B$776,O$11)+'СЕТ СН'!$F$14+СВЦЭМ!$D$10+'СЕТ СН'!$F$5-'СЕТ СН'!$F$24</f>
        <v>3316.8042090999998</v>
      </c>
      <c r="P15" s="36">
        <f>SUMIFS(СВЦЭМ!$D$33:$D$776,СВЦЭМ!$A$33:$A$776,$A15,СВЦЭМ!$B$33:$B$776,P$11)+'СЕТ СН'!$F$14+СВЦЭМ!$D$10+'СЕТ СН'!$F$5-'СЕТ СН'!$F$24</f>
        <v>3336.2329853699998</v>
      </c>
      <c r="Q15" s="36">
        <f>SUMIFS(СВЦЭМ!$D$33:$D$776,СВЦЭМ!$A$33:$A$776,$A15,СВЦЭМ!$B$33:$B$776,Q$11)+'СЕТ СН'!$F$14+СВЦЭМ!$D$10+'СЕТ СН'!$F$5-'СЕТ СН'!$F$24</f>
        <v>3337.0045949199998</v>
      </c>
      <c r="R15" s="36">
        <f>SUMIFS(СВЦЭМ!$D$33:$D$776,СВЦЭМ!$A$33:$A$776,$A15,СВЦЭМ!$B$33:$B$776,R$11)+'СЕТ СН'!$F$14+СВЦЭМ!$D$10+'СЕТ СН'!$F$5-'СЕТ СН'!$F$24</f>
        <v>3331.0832219700001</v>
      </c>
      <c r="S15" s="36">
        <f>SUMIFS(СВЦЭМ!$D$33:$D$776,СВЦЭМ!$A$33:$A$776,$A15,СВЦЭМ!$B$33:$B$776,S$11)+'СЕТ СН'!$F$14+СВЦЭМ!$D$10+'СЕТ СН'!$F$5-'СЕТ СН'!$F$24</f>
        <v>3320.8704144399999</v>
      </c>
      <c r="T15" s="36">
        <f>SUMIFS(СВЦЭМ!$D$33:$D$776,СВЦЭМ!$A$33:$A$776,$A15,СВЦЭМ!$B$33:$B$776,T$11)+'СЕТ СН'!$F$14+СВЦЭМ!$D$10+'СЕТ СН'!$F$5-'СЕТ СН'!$F$24</f>
        <v>3329.0219022699998</v>
      </c>
      <c r="U15" s="36">
        <f>SUMIFS(СВЦЭМ!$D$33:$D$776,СВЦЭМ!$A$33:$A$776,$A15,СВЦЭМ!$B$33:$B$776,U$11)+'СЕТ СН'!$F$14+СВЦЭМ!$D$10+'СЕТ СН'!$F$5-'СЕТ СН'!$F$24</f>
        <v>3329.3510000900001</v>
      </c>
      <c r="V15" s="36">
        <f>SUMIFS(СВЦЭМ!$D$33:$D$776,СВЦЭМ!$A$33:$A$776,$A15,СВЦЭМ!$B$33:$B$776,V$11)+'СЕТ СН'!$F$14+СВЦЭМ!$D$10+'СЕТ СН'!$F$5-'СЕТ СН'!$F$24</f>
        <v>3316.2960961600002</v>
      </c>
      <c r="W15" s="36">
        <f>SUMIFS(СВЦЭМ!$D$33:$D$776,СВЦЭМ!$A$33:$A$776,$A15,СВЦЭМ!$B$33:$B$776,W$11)+'СЕТ СН'!$F$14+СВЦЭМ!$D$10+'СЕТ СН'!$F$5-'СЕТ СН'!$F$24</f>
        <v>3315.4140826399998</v>
      </c>
      <c r="X15" s="36">
        <f>SUMIFS(СВЦЭМ!$D$33:$D$776,СВЦЭМ!$A$33:$A$776,$A15,СВЦЭМ!$B$33:$B$776,X$11)+'СЕТ СН'!$F$14+СВЦЭМ!$D$10+'СЕТ СН'!$F$5-'СЕТ СН'!$F$24</f>
        <v>3318.52265618</v>
      </c>
      <c r="Y15" s="36">
        <f>SUMIFS(СВЦЭМ!$D$33:$D$776,СВЦЭМ!$A$33:$A$776,$A15,СВЦЭМ!$B$33:$B$776,Y$11)+'СЕТ СН'!$F$14+СВЦЭМ!$D$10+'СЕТ СН'!$F$5-'СЕТ СН'!$F$24</f>
        <v>3347.2224142099999</v>
      </c>
    </row>
    <row r="16" spans="1:27" ht="15.75" x14ac:dyDescent="0.2">
      <c r="A16" s="35">
        <f t="shared" si="0"/>
        <v>44140</v>
      </c>
      <c r="B16" s="36">
        <f>SUMIFS(СВЦЭМ!$D$33:$D$776,СВЦЭМ!$A$33:$A$776,$A16,СВЦЭМ!$B$33:$B$776,B$11)+'СЕТ СН'!$F$14+СВЦЭМ!$D$10+'СЕТ СН'!$F$5-'СЕТ СН'!$F$24</f>
        <v>3338.2397758799998</v>
      </c>
      <c r="C16" s="36">
        <f>SUMIFS(СВЦЭМ!$D$33:$D$776,СВЦЭМ!$A$33:$A$776,$A16,СВЦЭМ!$B$33:$B$776,C$11)+'СЕТ СН'!$F$14+СВЦЭМ!$D$10+'СЕТ СН'!$F$5-'СЕТ СН'!$F$24</f>
        <v>3412.2032021999999</v>
      </c>
      <c r="D16" s="36">
        <f>SUMIFS(СВЦЭМ!$D$33:$D$776,СВЦЭМ!$A$33:$A$776,$A16,СВЦЭМ!$B$33:$B$776,D$11)+'СЕТ СН'!$F$14+СВЦЭМ!$D$10+'СЕТ СН'!$F$5-'СЕТ СН'!$F$24</f>
        <v>3463.8966486700001</v>
      </c>
      <c r="E16" s="36">
        <f>SUMIFS(СВЦЭМ!$D$33:$D$776,СВЦЭМ!$A$33:$A$776,$A16,СВЦЭМ!$B$33:$B$776,E$11)+'СЕТ СН'!$F$14+СВЦЭМ!$D$10+'СЕТ СН'!$F$5-'СЕТ СН'!$F$24</f>
        <v>3464.1080130700002</v>
      </c>
      <c r="F16" s="36">
        <f>SUMIFS(СВЦЭМ!$D$33:$D$776,СВЦЭМ!$A$33:$A$776,$A16,СВЦЭМ!$B$33:$B$776,F$11)+'СЕТ СН'!$F$14+СВЦЭМ!$D$10+'СЕТ СН'!$F$5-'СЕТ СН'!$F$24</f>
        <v>3466.7736512699998</v>
      </c>
      <c r="G16" s="36">
        <f>SUMIFS(СВЦЭМ!$D$33:$D$776,СВЦЭМ!$A$33:$A$776,$A16,СВЦЭМ!$B$33:$B$776,G$11)+'СЕТ СН'!$F$14+СВЦЭМ!$D$10+'СЕТ СН'!$F$5-'СЕТ СН'!$F$24</f>
        <v>3459.0687429</v>
      </c>
      <c r="H16" s="36">
        <f>SUMIFS(СВЦЭМ!$D$33:$D$776,СВЦЭМ!$A$33:$A$776,$A16,СВЦЭМ!$B$33:$B$776,H$11)+'СЕТ СН'!$F$14+СВЦЭМ!$D$10+'СЕТ СН'!$F$5-'СЕТ СН'!$F$24</f>
        <v>3441.3888950299997</v>
      </c>
      <c r="I16" s="36">
        <f>SUMIFS(СВЦЭМ!$D$33:$D$776,СВЦЭМ!$A$33:$A$776,$A16,СВЦЭМ!$B$33:$B$776,I$11)+'СЕТ СН'!$F$14+СВЦЭМ!$D$10+'СЕТ СН'!$F$5-'СЕТ СН'!$F$24</f>
        <v>3453.64099313</v>
      </c>
      <c r="J16" s="36">
        <f>SUMIFS(СВЦЭМ!$D$33:$D$776,СВЦЭМ!$A$33:$A$776,$A16,СВЦЭМ!$B$33:$B$776,J$11)+'СЕТ СН'!$F$14+СВЦЭМ!$D$10+'СЕТ СН'!$F$5-'СЕТ СН'!$F$24</f>
        <v>3438.9854317999998</v>
      </c>
      <c r="K16" s="36">
        <f>SUMIFS(СВЦЭМ!$D$33:$D$776,СВЦЭМ!$A$33:$A$776,$A16,СВЦЭМ!$B$33:$B$776,K$11)+'СЕТ СН'!$F$14+СВЦЭМ!$D$10+'СЕТ СН'!$F$5-'СЕТ СН'!$F$24</f>
        <v>3433.6441970599999</v>
      </c>
      <c r="L16" s="36">
        <f>SUMIFS(СВЦЭМ!$D$33:$D$776,СВЦЭМ!$A$33:$A$776,$A16,СВЦЭМ!$B$33:$B$776,L$11)+'СЕТ СН'!$F$14+СВЦЭМ!$D$10+'СЕТ СН'!$F$5-'СЕТ СН'!$F$24</f>
        <v>3419.0715975200001</v>
      </c>
      <c r="M16" s="36">
        <f>SUMIFS(СВЦЭМ!$D$33:$D$776,СВЦЭМ!$A$33:$A$776,$A16,СВЦЭМ!$B$33:$B$776,M$11)+'СЕТ СН'!$F$14+СВЦЭМ!$D$10+'СЕТ СН'!$F$5-'СЕТ СН'!$F$24</f>
        <v>3373.1540218700002</v>
      </c>
      <c r="N16" s="36">
        <f>SUMIFS(СВЦЭМ!$D$33:$D$776,СВЦЭМ!$A$33:$A$776,$A16,СВЦЭМ!$B$33:$B$776,N$11)+'СЕТ СН'!$F$14+СВЦЭМ!$D$10+'СЕТ СН'!$F$5-'СЕТ СН'!$F$24</f>
        <v>3345.5511924299999</v>
      </c>
      <c r="O16" s="36">
        <f>SUMIFS(СВЦЭМ!$D$33:$D$776,СВЦЭМ!$A$33:$A$776,$A16,СВЦЭМ!$B$33:$B$776,O$11)+'СЕТ СН'!$F$14+СВЦЭМ!$D$10+'СЕТ СН'!$F$5-'СЕТ СН'!$F$24</f>
        <v>3352.3335746000002</v>
      </c>
      <c r="P16" s="36">
        <f>SUMIFS(СВЦЭМ!$D$33:$D$776,СВЦЭМ!$A$33:$A$776,$A16,СВЦЭМ!$B$33:$B$776,P$11)+'СЕТ СН'!$F$14+СВЦЭМ!$D$10+'СЕТ СН'!$F$5-'СЕТ СН'!$F$24</f>
        <v>3353.9932790499997</v>
      </c>
      <c r="Q16" s="36">
        <f>SUMIFS(СВЦЭМ!$D$33:$D$776,СВЦЭМ!$A$33:$A$776,$A16,СВЦЭМ!$B$33:$B$776,Q$11)+'СЕТ СН'!$F$14+СВЦЭМ!$D$10+'СЕТ СН'!$F$5-'СЕТ СН'!$F$24</f>
        <v>3356.9702343099998</v>
      </c>
      <c r="R16" s="36">
        <f>SUMIFS(СВЦЭМ!$D$33:$D$776,СВЦЭМ!$A$33:$A$776,$A16,СВЦЭМ!$B$33:$B$776,R$11)+'СЕТ СН'!$F$14+СВЦЭМ!$D$10+'СЕТ СН'!$F$5-'СЕТ СН'!$F$24</f>
        <v>3351.0358615300001</v>
      </c>
      <c r="S16" s="36">
        <f>SUMIFS(СВЦЭМ!$D$33:$D$776,СВЦЭМ!$A$33:$A$776,$A16,СВЦЭМ!$B$33:$B$776,S$11)+'СЕТ СН'!$F$14+СВЦЭМ!$D$10+'СЕТ СН'!$F$5-'СЕТ СН'!$F$24</f>
        <v>3344.30648488</v>
      </c>
      <c r="T16" s="36">
        <f>SUMIFS(СВЦЭМ!$D$33:$D$776,СВЦЭМ!$A$33:$A$776,$A16,СВЦЭМ!$B$33:$B$776,T$11)+'СЕТ СН'!$F$14+СВЦЭМ!$D$10+'СЕТ СН'!$F$5-'СЕТ СН'!$F$24</f>
        <v>3292.9182245100001</v>
      </c>
      <c r="U16" s="36">
        <f>SUMIFS(СВЦЭМ!$D$33:$D$776,СВЦЭМ!$A$33:$A$776,$A16,СВЦЭМ!$B$33:$B$776,U$11)+'СЕТ СН'!$F$14+СВЦЭМ!$D$10+'СЕТ СН'!$F$5-'СЕТ СН'!$F$24</f>
        <v>3288.5171895399999</v>
      </c>
      <c r="V16" s="36">
        <f>SUMIFS(СВЦЭМ!$D$33:$D$776,СВЦЭМ!$A$33:$A$776,$A16,СВЦЭМ!$B$33:$B$776,V$11)+'СЕТ СН'!$F$14+СВЦЭМ!$D$10+'СЕТ СН'!$F$5-'СЕТ СН'!$F$24</f>
        <v>3309.7262322400002</v>
      </c>
      <c r="W16" s="36">
        <f>SUMIFS(СВЦЭМ!$D$33:$D$776,СВЦЭМ!$A$33:$A$776,$A16,СВЦЭМ!$B$33:$B$776,W$11)+'СЕТ СН'!$F$14+СВЦЭМ!$D$10+'СЕТ СН'!$F$5-'СЕТ СН'!$F$24</f>
        <v>3343.4011180100001</v>
      </c>
      <c r="X16" s="36">
        <f>SUMIFS(СВЦЭМ!$D$33:$D$776,СВЦЭМ!$A$33:$A$776,$A16,СВЦЭМ!$B$33:$B$776,X$11)+'СЕТ СН'!$F$14+СВЦЭМ!$D$10+'СЕТ СН'!$F$5-'СЕТ СН'!$F$24</f>
        <v>3355.39001297</v>
      </c>
      <c r="Y16" s="36">
        <f>SUMIFS(СВЦЭМ!$D$33:$D$776,СВЦЭМ!$A$33:$A$776,$A16,СВЦЭМ!$B$33:$B$776,Y$11)+'СЕТ СН'!$F$14+СВЦЭМ!$D$10+'СЕТ СН'!$F$5-'СЕТ СН'!$F$24</f>
        <v>3393.96417853</v>
      </c>
    </row>
    <row r="17" spans="1:25" ht="15.75" x14ac:dyDescent="0.2">
      <c r="A17" s="35">
        <f t="shared" si="0"/>
        <v>44141</v>
      </c>
      <c r="B17" s="36">
        <f>SUMIFS(СВЦЭМ!$D$33:$D$776,СВЦЭМ!$A$33:$A$776,$A17,СВЦЭМ!$B$33:$B$776,B$11)+'СЕТ СН'!$F$14+СВЦЭМ!$D$10+'СЕТ СН'!$F$5-'СЕТ СН'!$F$24</f>
        <v>3374.74406039</v>
      </c>
      <c r="C17" s="36">
        <f>SUMIFS(СВЦЭМ!$D$33:$D$776,СВЦЭМ!$A$33:$A$776,$A17,СВЦЭМ!$B$33:$B$776,C$11)+'СЕТ СН'!$F$14+СВЦЭМ!$D$10+'СЕТ СН'!$F$5-'СЕТ СН'!$F$24</f>
        <v>3446.80884522</v>
      </c>
      <c r="D17" s="36">
        <f>SUMIFS(СВЦЭМ!$D$33:$D$776,СВЦЭМ!$A$33:$A$776,$A17,СВЦЭМ!$B$33:$B$776,D$11)+'СЕТ СН'!$F$14+СВЦЭМ!$D$10+'СЕТ СН'!$F$5-'СЕТ СН'!$F$24</f>
        <v>3503.5176931699998</v>
      </c>
      <c r="E17" s="36">
        <f>SUMIFS(СВЦЭМ!$D$33:$D$776,СВЦЭМ!$A$33:$A$776,$A17,СВЦЭМ!$B$33:$B$776,E$11)+'СЕТ СН'!$F$14+СВЦЭМ!$D$10+'СЕТ СН'!$F$5-'СЕТ СН'!$F$24</f>
        <v>3505.7534636099999</v>
      </c>
      <c r="F17" s="36">
        <f>SUMIFS(СВЦЭМ!$D$33:$D$776,СВЦЭМ!$A$33:$A$776,$A17,СВЦЭМ!$B$33:$B$776,F$11)+'СЕТ СН'!$F$14+СВЦЭМ!$D$10+'СЕТ СН'!$F$5-'СЕТ СН'!$F$24</f>
        <v>3507.5605969200001</v>
      </c>
      <c r="G17" s="36">
        <f>SUMIFS(СВЦЭМ!$D$33:$D$776,СВЦЭМ!$A$33:$A$776,$A17,СВЦЭМ!$B$33:$B$776,G$11)+'СЕТ СН'!$F$14+СВЦЭМ!$D$10+'СЕТ СН'!$F$5-'СЕТ СН'!$F$24</f>
        <v>3497.2723394899999</v>
      </c>
      <c r="H17" s="36">
        <f>SUMIFS(СВЦЭМ!$D$33:$D$776,СВЦЭМ!$A$33:$A$776,$A17,СВЦЭМ!$B$33:$B$776,H$11)+'СЕТ СН'!$F$14+СВЦЭМ!$D$10+'СЕТ СН'!$F$5-'СЕТ СН'!$F$24</f>
        <v>3471.1763786199999</v>
      </c>
      <c r="I17" s="36">
        <f>SUMIFS(СВЦЭМ!$D$33:$D$776,СВЦЭМ!$A$33:$A$776,$A17,СВЦЭМ!$B$33:$B$776,I$11)+'СЕТ СН'!$F$14+СВЦЭМ!$D$10+'СЕТ СН'!$F$5-'СЕТ СН'!$F$24</f>
        <v>3475.47316869</v>
      </c>
      <c r="J17" s="36">
        <f>SUMIFS(СВЦЭМ!$D$33:$D$776,СВЦЭМ!$A$33:$A$776,$A17,СВЦЭМ!$B$33:$B$776,J$11)+'СЕТ СН'!$F$14+СВЦЭМ!$D$10+'СЕТ СН'!$F$5-'СЕТ СН'!$F$24</f>
        <v>3468.3098581599997</v>
      </c>
      <c r="K17" s="36">
        <f>SUMIFS(СВЦЭМ!$D$33:$D$776,СВЦЭМ!$A$33:$A$776,$A17,СВЦЭМ!$B$33:$B$776,K$11)+'СЕТ СН'!$F$14+СВЦЭМ!$D$10+'СЕТ СН'!$F$5-'СЕТ СН'!$F$24</f>
        <v>3455.94790233</v>
      </c>
      <c r="L17" s="36">
        <f>SUMIFS(СВЦЭМ!$D$33:$D$776,СВЦЭМ!$A$33:$A$776,$A17,СВЦЭМ!$B$33:$B$776,L$11)+'СЕТ СН'!$F$14+СВЦЭМ!$D$10+'СЕТ СН'!$F$5-'СЕТ СН'!$F$24</f>
        <v>3435.5607377400001</v>
      </c>
      <c r="M17" s="36">
        <f>SUMIFS(СВЦЭМ!$D$33:$D$776,СВЦЭМ!$A$33:$A$776,$A17,СВЦЭМ!$B$33:$B$776,M$11)+'СЕТ СН'!$F$14+СВЦЭМ!$D$10+'СЕТ СН'!$F$5-'СЕТ СН'!$F$24</f>
        <v>3406.3648085899999</v>
      </c>
      <c r="N17" s="36">
        <f>SUMIFS(СВЦЭМ!$D$33:$D$776,СВЦЭМ!$A$33:$A$776,$A17,СВЦЭМ!$B$33:$B$776,N$11)+'СЕТ СН'!$F$14+СВЦЭМ!$D$10+'СЕТ СН'!$F$5-'СЕТ СН'!$F$24</f>
        <v>3362.51477583</v>
      </c>
      <c r="O17" s="36">
        <f>SUMIFS(СВЦЭМ!$D$33:$D$776,СВЦЭМ!$A$33:$A$776,$A17,СВЦЭМ!$B$33:$B$776,O$11)+'СЕТ СН'!$F$14+СВЦЭМ!$D$10+'СЕТ СН'!$F$5-'СЕТ СН'!$F$24</f>
        <v>3351.0480279200001</v>
      </c>
      <c r="P17" s="36">
        <f>SUMIFS(СВЦЭМ!$D$33:$D$776,СВЦЭМ!$A$33:$A$776,$A17,СВЦЭМ!$B$33:$B$776,P$11)+'СЕТ СН'!$F$14+СВЦЭМ!$D$10+'СЕТ СН'!$F$5-'СЕТ СН'!$F$24</f>
        <v>3356.2653952800001</v>
      </c>
      <c r="Q17" s="36">
        <f>SUMIFS(СВЦЭМ!$D$33:$D$776,СВЦЭМ!$A$33:$A$776,$A17,СВЦЭМ!$B$33:$B$776,Q$11)+'СЕТ СН'!$F$14+СВЦЭМ!$D$10+'СЕТ СН'!$F$5-'СЕТ СН'!$F$24</f>
        <v>3367.5529896500002</v>
      </c>
      <c r="R17" s="36">
        <f>SUMIFS(СВЦЭМ!$D$33:$D$776,СВЦЭМ!$A$33:$A$776,$A17,СВЦЭМ!$B$33:$B$776,R$11)+'СЕТ СН'!$F$14+СВЦЭМ!$D$10+'СЕТ СН'!$F$5-'СЕТ СН'!$F$24</f>
        <v>3362.0395180199998</v>
      </c>
      <c r="S17" s="36">
        <f>SUMIFS(СВЦЭМ!$D$33:$D$776,СВЦЭМ!$A$33:$A$776,$A17,СВЦЭМ!$B$33:$B$776,S$11)+'СЕТ СН'!$F$14+СВЦЭМ!$D$10+'СЕТ СН'!$F$5-'СЕТ СН'!$F$24</f>
        <v>3353.79537953</v>
      </c>
      <c r="T17" s="36">
        <f>SUMIFS(СВЦЭМ!$D$33:$D$776,СВЦЭМ!$A$33:$A$776,$A17,СВЦЭМ!$B$33:$B$776,T$11)+'СЕТ СН'!$F$14+СВЦЭМ!$D$10+'СЕТ СН'!$F$5-'СЕТ СН'!$F$24</f>
        <v>3315.4090902200001</v>
      </c>
      <c r="U17" s="36">
        <f>SUMIFS(СВЦЭМ!$D$33:$D$776,СВЦЭМ!$A$33:$A$776,$A17,СВЦЭМ!$B$33:$B$776,U$11)+'СЕТ СН'!$F$14+СВЦЭМ!$D$10+'СЕТ СН'!$F$5-'СЕТ СН'!$F$24</f>
        <v>3314.7937968000001</v>
      </c>
      <c r="V17" s="36">
        <f>SUMIFS(СВЦЭМ!$D$33:$D$776,СВЦЭМ!$A$33:$A$776,$A17,СВЦЭМ!$B$33:$B$776,V$11)+'СЕТ СН'!$F$14+СВЦЭМ!$D$10+'СЕТ СН'!$F$5-'СЕТ СН'!$F$24</f>
        <v>3325.6648888300001</v>
      </c>
      <c r="W17" s="36">
        <f>SUMIFS(СВЦЭМ!$D$33:$D$776,СВЦЭМ!$A$33:$A$776,$A17,СВЦЭМ!$B$33:$B$776,W$11)+'СЕТ СН'!$F$14+СВЦЭМ!$D$10+'СЕТ СН'!$F$5-'СЕТ СН'!$F$24</f>
        <v>3359.3884782800001</v>
      </c>
      <c r="X17" s="36">
        <f>SUMIFS(СВЦЭМ!$D$33:$D$776,СВЦЭМ!$A$33:$A$776,$A17,СВЦЭМ!$B$33:$B$776,X$11)+'СЕТ СН'!$F$14+СВЦЭМ!$D$10+'СЕТ СН'!$F$5-'СЕТ СН'!$F$24</f>
        <v>3371.0376264199999</v>
      </c>
      <c r="Y17" s="36">
        <f>SUMIFS(СВЦЭМ!$D$33:$D$776,СВЦЭМ!$A$33:$A$776,$A17,СВЦЭМ!$B$33:$B$776,Y$11)+'СЕТ СН'!$F$14+СВЦЭМ!$D$10+'СЕТ СН'!$F$5-'СЕТ СН'!$F$24</f>
        <v>3395.9513461299998</v>
      </c>
    </row>
    <row r="18" spans="1:25" ht="15.75" x14ac:dyDescent="0.2">
      <c r="A18" s="35">
        <f t="shared" si="0"/>
        <v>44142</v>
      </c>
      <c r="B18" s="36">
        <f>SUMIFS(СВЦЭМ!$D$33:$D$776,СВЦЭМ!$A$33:$A$776,$A18,СВЦЭМ!$B$33:$B$776,B$11)+'СЕТ СН'!$F$14+СВЦЭМ!$D$10+'СЕТ СН'!$F$5-'СЕТ СН'!$F$24</f>
        <v>3400.6875773000002</v>
      </c>
      <c r="C18" s="36">
        <f>SUMIFS(СВЦЭМ!$D$33:$D$776,СВЦЭМ!$A$33:$A$776,$A18,СВЦЭМ!$B$33:$B$776,C$11)+'СЕТ СН'!$F$14+СВЦЭМ!$D$10+'СЕТ СН'!$F$5-'СЕТ СН'!$F$24</f>
        <v>3470.9763946200001</v>
      </c>
      <c r="D18" s="36">
        <f>SUMIFS(СВЦЭМ!$D$33:$D$776,СВЦЭМ!$A$33:$A$776,$A18,СВЦЭМ!$B$33:$B$776,D$11)+'СЕТ СН'!$F$14+СВЦЭМ!$D$10+'СЕТ СН'!$F$5-'СЕТ СН'!$F$24</f>
        <v>3534.8322179199999</v>
      </c>
      <c r="E18" s="36">
        <f>SUMIFS(СВЦЭМ!$D$33:$D$776,СВЦЭМ!$A$33:$A$776,$A18,СВЦЭМ!$B$33:$B$776,E$11)+'СЕТ СН'!$F$14+СВЦЭМ!$D$10+'СЕТ СН'!$F$5-'СЕТ СН'!$F$24</f>
        <v>3545.94370136</v>
      </c>
      <c r="F18" s="36">
        <f>SUMIFS(СВЦЭМ!$D$33:$D$776,СВЦЭМ!$A$33:$A$776,$A18,СВЦЭМ!$B$33:$B$776,F$11)+'СЕТ СН'!$F$14+СВЦЭМ!$D$10+'СЕТ СН'!$F$5-'СЕТ СН'!$F$24</f>
        <v>3536.6275129699998</v>
      </c>
      <c r="G18" s="36">
        <f>SUMIFS(СВЦЭМ!$D$33:$D$776,СВЦЭМ!$A$33:$A$776,$A18,СВЦЭМ!$B$33:$B$776,G$11)+'СЕТ СН'!$F$14+СВЦЭМ!$D$10+'СЕТ СН'!$F$5-'СЕТ СН'!$F$24</f>
        <v>3526.0655850900002</v>
      </c>
      <c r="H18" s="36">
        <f>SUMIFS(СВЦЭМ!$D$33:$D$776,СВЦЭМ!$A$33:$A$776,$A18,СВЦЭМ!$B$33:$B$776,H$11)+'СЕТ СН'!$F$14+СВЦЭМ!$D$10+'СЕТ СН'!$F$5-'СЕТ СН'!$F$24</f>
        <v>3509.9695002600001</v>
      </c>
      <c r="I18" s="36">
        <f>SUMIFS(СВЦЭМ!$D$33:$D$776,СВЦЭМ!$A$33:$A$776,$A18,СВЦЭМ!$B$33:$B$776,I$11)+'СЕТ СН'!$F$14+СВЦЭМ!$D$10+'СЕТ СН'!$F$5-'СЕТ СН'!$F$24</f>
        <v>3463.6209155199999</v>
      </c>
      <c r="J18" s="36">
        <f>SUMIFS(СВЦЭМ!$D$33:$D$776,СВЦЭМ!$A$33:$A$776,$A18,СВЦЭМ!$B$33:$B$776,J$11)+'СЕТ СН'!$F$14+СВЦЭМ!$D$10+'СЕТ СН'!$F$5-'СЕТ СН'!$F$24</f>
        <v>3426.15809107</v>
      </c>
      <c r="K18" s="36">
        <f>SUMIFS(СВЦЭМ!$D$33:$D$776,СВЦЭМ!$A$33:$A$776,$A18,СВЦЭМ!$B$33:$B$776,K$11)+'СЕТ СН'!$F$14+СВЦЭМ!$D$10+'СЕТ СН'!$F$5-'СЕТ СН'!$F$24</f>
        <v>3402.7072912499998</v>
      </c>
      <c r="L18" s="36">
        <f>SUMIFS(СВЦЭМ!$D$33:$D$776,СВЦЭМ!$A$33:$A$776,$A18,СВЦЭМ!$B$33:$B$776,L$11)+'СЕТ СН'!$F$14+СВЦЭМ!$D$10+'СЕТ СН'!$F$5-'СЕТ СН'!$F$24</f>
        <v>3375.1486564500001</v>
      </c>
      <c r="M18" s="36">
        <f>SUMIFS(СВЦЭМ!$D$33:$D$776,СВЦЭМ!$A$33:$A$776,$A18,СВЦЭМ!$B$33:$B$776,M$11)+'СЕТ СН'!$F$14+СВЦЭМ!$D$10+'СЕТ СН'!$F$5-'СЕТ СН'!$F$24</f>
        <v>3337.8668728100001</v>
      </c>
      <c r="N18" s="36">
        <f>SUMIFS(СВЦЭМ!$D$33:$D$776,СВЦЭМ!$A$33:$A$776,$A18,СВЦЭМ!$B$33:$B$776,N$11)+'СЕТ СН'!$F$14+СВЦЭМ!$D$10+'СЕТ СН'!$F$5-'СЕТ СН'!$F$24</f>
        <v>3322.1862681399998</v>
      </c>
      <c r="O18" s="36">
        <f>SUMIFS(СВЦЭМ!$D$33:$D$776,СВЦЭМ!$A$33:$A$776,$A18,СВЦЭМ!$B$33:$B$776,O$11)+'СЕТ СН'!$F$14+СВЦЭМ!$D$10+'СЕТ СН'!$F$5-'СЕТ СН'!$F$24</f>
        <v>3334.88094499</v>
      </c>
      <c r="P18" s="36">
        <f>SUMIFS(СВЦЭМ!$D$33:$D$776,СВЦЭМ!$A$33:$A$776,$A18,СВЦЭМ!$B$33:$B$776,P$11)+'СЕТ СН'!$F$14+СВЦЭМ!$D$10+'СЕТ СН'!$F$5-'СЕТ СН'!$F$24</f>
        <v>3335.4343495600001</v>
      </c>
      <c r="Q18" s="36">
        <f>SUMIFS(СВЦЭМ!$D$33:$D$776,СВЦЭМ!$A$33:$A$776,$A18,СВЦЭМ!$B$33:$B$776,Q$11)+'СЕТ СН'!$F$14+СВЦЭМ!$D$10+'СЕТ СН'!$F$5-'СЕТ СН'!$F$24</f>
        <v>3328.6795102300002</v>
      </c>
      <c r="R18" s="36">
        <f>SUMIFS(СВЦЭМ!$D$33:$D$776,СВЦЭМ!$A$33:$A$776,$A18,СВЦЭМ!$B$33:$B$776,R$11)+'СЕТ СН'!$F$14+СВЦЭМ!$D$10+'СЕТ СН'!$F$5-'СЕТ СН'!$F$24</f>
        <v>3316.8080713999998</v>
      </c>
      <c r="S18" s="36">
        <f>SUMIFS(СВЦЭМ!$D$33:$D$776,СВЦЭМ!$A$33:$A$776,$A18,СВЦЭМ!$B$33:$B$776,S$11)+'СЕТ СН'!$F$14+СВЦЭМ!$D$10+'СЕТ СН'!$F$5-'СЕТ СН'!$F$24</f>
        <v>3313.4315795499997</v>
      </c>
      <c r="T18" s="36">
        <f>SUMIFS(СВЦЭМ!$D$33:$D$776,СВЦЭМ!$A$33:$A$776,$A18,СВЦЭМ!$B$33:$B$776,T$11)+'СЕТ СН'!$F$14+СВЦЭМ!$D$10+'СЕТ СН'!$F$5-'СЕТ СН'!$F$24</f>
        <v>3292.48562941</v>
      </c>
      <c r="U18" s="36">
        <f>SUMIFS(СВЦЭМ!$D$33:$D$776,СВЦЭМ!$A$33:$A$776,$A18,СВЦЭМ!$B$33:$B$776,U$11)+'СЕТ СН'!$F$14+СВЦЭМ!$D$10+'СЕТ СН'!$F$5-'СЕТ СН'!$F$24</f>
        <v>3297.8105045000002</v>
      </c>
      <c r="V18" s="36">
        <f>SUMIFS(СВЦЭМ!$D$33:$D$776,СВЦЭМ!$A$33:$A$776,$A18,СВЦЭМ!$B$33:$B$776,V$11)+'СЕТ СН'!$F$14+СВЦЭМ!$D$10+'СЕТ СН'!$F$5-'СЕТ СН'!$F$24</f>
        <v>3310.2689769500003</v>
      </c>
      <c r="W18" s="36">
        <f>SUMIFS(СВЦЭМ!$D$33:$D$776,СВЦЭМ!$A$33:$A$776,$A18,СВЦЭМ!$B$33:$B$776,W$11)+'СЕТ СН'!$F$14+СВЦЭМ!$D$10+'СЕТ СН'!$F$5-'СЕТ СН'!$F$24</f>
        <v>3317.7656747700003</v>
      </c>
      <c r="X18" s="36">
        <f>SUMIFS(СВЦЭМ!$D$33:$D$776,СВЦЭМ!$A$33:$A$776,$A18,СВЦЭМ!$B$33:$B$776,X$11)+'СЕТ СН'!$F$14+СВЦЭМ!$D$10+'СЕТ СН'!$F$5-'СЕТ СН'!$F$24</f>
        <v>3327.3680283499998</v>
      </c>
      <c r="Y18" s="36">
        <f>SUMIFS(СВЦЭМ!$D$33:$D$776,СВЦЭМ!$A$33:$A$776,$A18,СВЦЭМ!$B$33:$B$776,Y$11)+'СЕТ СН'!$F$14+СВЦЭМ!$D$10+'СЕТ СН'!$F$5-'СЕТ СН'!$F$24</f>
        <v>3357.4964309100001</v>
      </c>
    </row>
    <row r="19" spans="1:25" ht="15.75" x14ac:dyDescent="0.2">
      <c r="A19" s="35">
        <f t="shared" si="0"/>
        <v>44143</v>
      </c>
      <c r="B19" s="36">
        <f>SUMIFS(СВЦЭМ!$D$33:$D$776,СВЦЭМ!$A$33:$A$776,$A19,СВЦЭМ!$B$33:$B$776,B$11)+'СЕТ СН'!$F$14+СВЦЭМ!$D$10+'СЕТ СН'!$F$5-'СЕТ СН'!$F$24</f>
        <v>3403.05719421</v>
      </c>
      <c r="C19" s="36">
        <f>SUMIFS(СВЦЭМ!$D$33:$D$776,СВЦЭМ!$A$33:$A$776,$A19,СВЦЭМ!$B$33:$B$776,C$11)+'СЕТ СН'!$F$14+СВЦЭМ!$D$10+'СЕТ СН'!$F$5-'СЕТ СН'!$F$24</f>
        <v>3484.1269372900001</v>
      </c>
      <c r="D19" s="36">
        <f>SUMIFS(СВЦЭМ!$D$33:$D$776,СВЦЭМ!$A$33:$A$776,$A19,СВЦЭМ!$B$33:$B$776,D$11)+'СЕТ СН'!$F$14+СВЦЭМ!$D$10+'СЕТ СН'!$F$5-'СЕТ СН'!$F$24</f>
        <v>3547.4729513000002</v>
      </c>
      <c r="E19" s="36">
        <f>SUMIFS(СВЦЭМ!$D$33:$D$776,СВЦЭМ!$A$33:$A$776,$A19,СВЦЭМ!$B$33:$B$776,E$11)+'СЕТ СН'!$F$14+СВЦЭМ!$D$10+'СЕТ СН'!$F$5-'СЕТ СН'!$F$24</f>
        <v>3561.1022432099999</v>
      </c>
      <c r="F19" s="36">
        <f>SUMIFS(СВЦЭМ!$D$33:$D$776,СВЦЭМ!$A$33:$A$776,$A19,СВЦЭМ!$B$33:$B$776,F$11)+'СЕТ СН'!$F$14+СВЦЭМ!$D$10+'СЕТ СН'!$F$5-'СЕТ СН'!$F$24</f>
        <v>3556.0730456599999</v>
      </c>
      <c r="G19" s="36">
        <f>SUMIFS(СВЦЭМ!$D$33:$D$776,СВЦЭМ!$A$33:$A$776,$A19,СВЦЭМ!$B$33:$B$776,G$11)+'СЕТ СН'!$F$14+СВЦЭМ!$D$10+'СЕТ СН'!$F$5-'СЕТ СН'!$F$24</f>
        <v>3554.7680690699999</v>
      </c>
      <c r="H19" s="36">
        <f>SUMIFS(СВЦЭМ!$D$33:$D$776,СВЦЭМ!$A$33:$A$776,$A19,СВЦЭМ!$B$33:$B$776,H$11)+'СЕТ СН'!$F$14+СВЦЭМ!$D$10+'СЕТ СН'!$F$5-'СЕТ СН'!$F$24</f>
        <v>3538.6904440099997</v>
      </c>
      <c r="I19" s="36">
        <f>SUMIFS(СВЦЭМ!$D$33:$D$776,СВЦЭМ!$A$33:$A$776,$A19,СВЦЭМ!$B$33:$B$776,I$11)+'СЕТ СН'!$F$14+СВЦЭМ!$D$10+'СЕТ СН'!$F$5-'СЕТ СН'!$F$24</f>
        <v>3507.8982407399999</v>
      </c>
      <c r="J19" s="36">
        <f>SUMIFS(СВЦЭМ!$D$33:$D$776,СВЦЭМ!$A$33:$A$776,$A19,СВЦЭМ!$B$33:$B$776,J$11)+'СЕТ СН'!$F$14+СВЦЭМ!$D$10+'СЕТ СН'!$F$5-'СЕТ СН'!$F$24</f>
        <v>3467.1224356100001</v>
      </c>
      <c r="K19" s="36">
        <f>SUMIFS(СВЦЭМ!$D$33:$D$776,СВЦЭМ!$A$33:$A$776,$A19,СВЦЭМ!$B$33:$B$776,K$11)+'СЕТ СН'!$F$14+СВЦЭМ!$D$10+'СЕТ СН'!$F$5-'СЕТ СН'!$F$24</f>
        <v>3430.0196778899999</v>
      </c>
      <c r="L19" s="36">
        <f>SUMIFS(СВЦЭМ!$D$33:$D$776,СВЦЭМ!$A$33:$A$776,$A19,СВЦЭМ!$B$33:$B$776,L$11)+'СЕТ СН'!$F$14+СВЦЭМ!$D$10+'СЕТ СН'!$F$5-'СЕТ СН'!$F$24</f>
        <v>3383.40300174</v>
      </c>
      <c r="M19" s="36">
        <f>SUMIFS(СВЦЭМ!$D$33:$D$776,СВЦЭМ!$A$33:$A$776,$A19,СВЦЭМ!$B$33:$B$776,M$11)+'СЕТ СН'!$F$14+СВЦЭМ!$D$10+'СЕТ СН'!$F$5-'СЕТ СН'!$F$24</f>
        <v>3350.6623052599998</v>
      </c>
      <c r="N19" s="36">
        <f>SUMIFS(СВЦЭМ!$D$33:$D$776,СВЦЭМ!$A$33:$A$776,$A19,СВЦЭМ!$B$33:$B$776,N$11)+'СЕТ СН'!$F$14+СВЦЭМ!$D$10+'СЕТ СН'!$F$5-'СЕТ СН'!$F$24</f>
        <v>3344.6442384000002</v>
      </c>
      <c r="O19" s="36">
        <f>SUMIFS(СВЦЭМ!$D$33:$D$776,СВЦЭМ!$A$33:$A$776,$A19,СВЦЭМ!$B$33:$B$776,O$11)+'СЕТ СН'!$F$14+СВЦЭМ!$D$10+'СЕТ СН'!$F$5-'СЕТ СН'!$F$24</f>
        <v>3351.5179576400001</v>
      </c>
      <c r="P19" s="36">
        <f>SUMIFS(СВЦЭМ!$D$33:$D$776,СВЦЭМ!$A$33:$A$776,$A19,СВЦЭМ!$B$33:$B$776,P$11)+'СЕТ СН'!$F$14+СВЦЭМ!$D$10+'СЕТ СН'!$F$5-'СЕТ СН'!$F$24</f>
        <v>3357.2089304400001</v>
      </c>
      <c r="Q19" s="36">
        <f>SUMIFS(СВЦЭМ!$D$33:$D$776,СВЦЭМ!$A$33:$A$776,$A19,СВЦЭМ!$B$33:$B$776,Q$11)+'СЕТ СН'!$F$14+СВЦЭМ!$D$10+'СЕТ СН'!$F$5-'СЕТ СН'!$F$24</f>
        <v>3364.5692982700002</v>
      </c>
      <c r="R19" s="36">
        <f>SUMIFS(СВЦЭМ!$D$33:$D$776,СВЦЭМ!$A$33:$A$776,$A19,СВЦЭМ!$B$33:$B$776,R$11)+'СЕТ СН'!$F$14+СВЦЭМ!$D$10+'СЕТ СН'!$F$5-'СЕТ СН'!$F$24</f>
        <v>3354.3146874399999</v>
      </c>
      <c r="S19" s="36">
        <f>SUMIFS(СВЦЭМ!$D$33:$D$776,СВЦЭМ!$A$33:$A$776,$A19,СВЦЭМ!$B$33:$B$776,S$11)+'СЕТ СН'!$F$14+СВЦЭМ!$D$10+'СЕТ СН'!$F$5-'СЕТ СН'!$F$24</f>
        <v>3332.5377739300002</v>
      </c>
      <c r="T19" s="36">
        <f>SUMIFS(СВЦЭМ!$D$33:$D$776,СВЦЭМ!$A$33:$A$776,$A19,СВЦЭМ!$B$33:$B$776,T$11)+'СЕТ СН'!$F$14+СВЦЭМ!$D$10+'СЕТ СН'!$F$5-'СЕТ СН'!$F$24</f>
        <v>3319.0316018499998</v>
      </c>
      <c r="U19" s="36">
        <f>SUMIFS(СВЦЭМ!$D$33:$D$776,СВЦЭМ!$A$33:$A$776,$A19,СВЦЭМ!$B$33:$B$776,U$11)+'СЕТ СН'!$F$14+СВЦЭМ!$D$10+'СЕТ СН'!$F$5-'СЕТ СН'!$F$24</f>
        <v>3314.5672549700002</v>
      </c>
      <c r="V19" s="36">
        <f>SUMIFS(СВЦЭМ!$D$33:$D$776,СВЦЭМ!$A$33:$A$776,$A19,СВЦЭМ!$B$33:$B$776,V$11)+'СЕТ СН'!$F$14+СВЦЭМ!$D$10+'СЕТ СН'!$F$5-'СЕТ СН'!$F$24</f>
        <v>3330.6994153599999</v>
      </c>
      <c r="W19" s="36">
        <f>SUMIFS(СВЦЭМ!$D$33:$D$776,СВЦЭМ!$A$33:$A$776,$A19,СВЦЭМ!$B$33:$B$776,W$11)+'СЕТ СН'!$F$14+СВЦЭМ!$D$10+'СЕТ СН'!$F$5-'СЕТ СН'!$F$24</f>
        <v>3345.4790214200002</v>
      </c>
      <c r="X19" s="36">
        <f>SUMIFS(СВЦЭМ!$D$33:$D$776,СВЦЭМ!$A$33:$A$776,$A19,СВЦЭМ!$B$33:$B$776,X$11)+'СЕТ СН'!$F$14+СВЦЭМ!$D$10+'СЕТ СН'!$F$5-'СЕТ СН'!$F$24</f>
        <v>3352.4577287399998</v>
      </c>
      <c r="Y19" s="36">
        <f>SUMIFS(СВЦЭМ!$D$33:$D$776,СВЦЭМ!$A$33:$A$776,$A19,СВЦЭМ!$B$33:$B$776,Y$11)+'СЕТ СН'!$F$14+СВЦЭМ!$D$10+'СЕТ СН'!$F$5-'СЕТ СН'!$F$24</f>
        <v>3358.9521637299999</v>
      </c>
    </row>
    <row r="20" spans="1:25" ht="15.75" x14ac:dyDescent="0.2">
      <c r="A20" s="35">
        <f t="shared" si="0"/>
        <v>44144</v>
      </c>
      <c r="B20" s="36">
        <f>SUMIFS(СВЦЭМ!$D$33:$D$776,СВЦЭМ!$A$33:$A$776,$A20,СВЦЭМ!$B$33:$B$776,B$11)+'СЕТ СН'!$F$14+СВЦЭМ!$D$10+'СЕТ СН'!$F$5-'СЕТ СН'!$F$24</f>
        <v>3335.3456693899998</v>
      </c>
      <c r="C20" s="36">
        <f>SUMIFS(СВЦЭМ!$D$33:$D$776,СВЦЭМ!$A$33:$A$776,$A20,СВЦЭМ!$B$33:$B$776,C$11)+'СЕТ СН'!$F$14+СВЦЭМ!$D$10+'СЕТ СН'!$F$5-'СЕТ СН'!$F$24</f>
        <v>3353.93650729</v>
      </c>
      <c r="D20" s="36">
        <f>SUMIFS(СВЦЭМ!$D$33:$D$776,СВЦЭМ!$A$33:$A$776,$A20,СВЦЭМ!$B$33:$B$776,D$11)+'СЕТ СН'!$F$14+СВЦЭМ!$D$10+'СЕТ СН'!$F$5-'СЕТ СН'!$F$24</f>
        <v>3421.73749559</v>
      </c>
      <c r="E20" s="36">
        <f>SUMIFS(СВЦЭМ!$D$33:$D$776,СВЦЭМ!$A$33:$A$776,$A20,СВЦЭМ!$B$33:$B$776,E$11)+'СЕТ СН'!$F$14+СВЦЭМ!$D$10+'СЕТ СН'!$F$5-'СЕТ СН'!$F$24</f>
        <v>3429.3012763199999</v>
      </c>
      <c r="F20" s="36">
        <f>SUMIFS(СВЦЭМ!$D$33:$D$776,СВЦЭМ!$A$33:$A$776,$A20,СВЦЭМ!$B$33:$B$776,F$11)+'СЕТ СН'!$F$14+СВЦЭМ!$D$10+'СЕТ СН'!$F$5-'СЕТ СН'!$F$24</f>
        <v>3425.0364742299998</v>
      </c>
      <c r="G20" s="36">
        <f>SUMIFS(СВЦЭМ!$D$33:$D$776,СВЦЭМ!$A$33:$A$776,$A20,СВЦЭМ!$B$33:$B$776,G$11)+'СЕТ СН'!$F$14+СВЦЭМ!$D$10+'СЕТ СН'!$F$5-'СЕТ СН'!$F$24</f>
        <v>3441.5041835699999</v>
      </c>
      <c r="H20" s="36">
        <f>SUMIFS(СВЦЭМ!$D$33:$D$776,СВЦЭМ!$A$33:$A$776,$A20,СВЦЭМ!$B$33:$B$776,H$11)+'СЕТ СН'!$F$14+СВЦЭМ!$D$10+'СЕТ СН'!$F$5-'СЕТ СН'!$F$24</f>
        <v>3473.4552249899998</v>
      </c>
      <c r="I20" s="36">
        <f>SUMIFS(СВЦЭМ!$D$33:$D$776,СВЦЭМ!$A$33:$A$776,$A20,СВЦЭМ!$B$33:$B$776,I$11)+'СЕТ СН'!$F$14+СВЦЭМ!$D$10+'СЕТ СН'!$F$5-'СЕТ СН'!$F$24</f>
        <v>3497.8445481399999</v>
      </c>
      <c r="J20" s="36">
        <f>SUMIFS(СВЦЭМ!$D$33:$D$776,СВЦЭМ!$A$33:$A$776,$A20,СВЦЭМ!$B$33:$B$776,J$11)+'СЕТ СН'!$F$14+СВЦЭМ!$D$10+'СЕТ СН'!$F$5-'СЕТ СН'!$F$24</f>
        <v>3484.7486365599998</v>
      </c>
      <c r="K20" s="36">
        <f>SUMIFS(СВЦЭМ!$D$33:$D$776,СВЦЭМ!$A$33:$A$776,$A20,СВЦЭМ!$B$33:$B$776,K$11)+'СЕТ СН'!$F$14+СВЦЭМ!$D$10+'СЕТ СН'!$F$5-'СЕТ СН'!$F$24</f>
        <v>3480.9090869800002</v>
      </c>
      <c r="L20" s="36">
        <f>SUMIFS(СВЦЭМ!$D$33:$D$776,СВЦЭМ!$A$33:$A$776,$A20,СВЦЭМ!$B$33:$B$776,L$11)+'СЕТ СН'!$F$14+СВЦЭМ!$D$10+'СЕТ СН'!$F$5-'СЕТ СН'!$F$24</f>
        <v>3441.44533946</v>
      </c>
      <c r="M20" s="36">
        <f>SUMIFS(СВЦЭМ!$D$33:$D$776,СВЦЭМ!$A$33:$A$776,$A20,СВЦЭМ!$B$33:$B$776,M$11)+'СЕТ СН'!$F$14+СВЦЭМ!$D$10+'СЕТ СН'!$F$5-'СЕТ СН'!$F$24</f>
        <v>3406.7295283799999</v>
      </c>
      <c r="N20" s="36">
        <f>SUMIFS(СВЦЭМ!$D$33:$D$776,СВЦЭМ!$A$33:$A$776,$A20,СВЦЭМ!$B$33:$B$776,N$11)+'СЕТ СН'!$F$14+СВЦЭМ!$D$10+'СЕТ СН'!$F$5-'СЕТ СН'!$F$24</f>
        <v>3402.9342987599998</v>
      </c>
      <c r="O20" s="36">
        <f>SUMIFS(СВЦЭМ!$D$33:$D$776,СВЦЭМ!$A$33:$A$776,$A20,СВЦЭМ!$B$33:$B$776,O$11)+'СЕТ СН'!$F$14+СВЦЭМ!$D$10+'СЕТ СН'!$F$5-'СЕТ СН'!$F$24</f>
        <v>3413.3329095999998</v>
      </c>
      <c r="P20" s="36">
        <f>SUMIFS(СВЦЭМ!$D$33:$D$776,СВЦЭМ!$A$33:$A$776,$A20,СВЦЭМ!$B$33:$B$776,P$11)+'СЕТ СН'!$F$14+СВЦЭМ!$D$10+'СЕТ СН'!$F$5-'СЕТ СН'!$F$24</f>
        <v>3413.8635160399999</v>
      </c>
      <c r="Q20" s="36">
        <f>SUMIFS(СВЦЭМ!$D$33:$D$776,СВЦЭМ!$A$33:$A$776,$A20,СВЦЭМ!$B$33:$B$776,Q$11)+'СЕТ СН'!$F$14+СВЦЭМ!$D$10+'СЕТ СН'!$F$5-'СЕТ СН'!$F$24</f>
        <v>3413.36013813</v>
      </c>
      <c r="R20" s="36">
        <f>SUMIFS(СВЦЭМ!$D$33:$D$776,СВЦЭМ!$A$33:$A$776,$A20,СВЦЭМ!$B$33:$B$776,R$11)+'СЕТ СН'!$F$14+СВЦЭМ!$D$10+'СЕТ СН'!$F$5-'СЕТ СН'!$F$24</f>
        <v>3407.23766037</v>
      </c>
      <c r="S20" s="36">
        <f>SUMIFS(СВЦЭМ!$D$33:$D$776,СВЦЭМ!$A$33:$A$776,$A20,СВЦЭМ!$B$33:$B$776,S$11)+'СЕТ СН'!$F$14+СВЦЭМ!$D$10+'СЕТ СН'!$F$5-'СЕТ СН'!$F$24</f>
        <v>3405.7302935799999</v>
      </c>
      <c r="T20" s="36">
        <f>SUMIFS(СВЦЭМ!$D$33:$D$776,СВЦЭМ!$A$33:$A$776,$A20,СВЦЭМ!$B$33:$B$776,T$11)+'СЕТ СН'!$F$14+СВЦЭМ!$D$10+'СЕТ СН'!$F$5-'СЕТ СН'!$F$24</f>
        <v>3393.2980300199997</v>
      </c>
      <c r="U20" s="36">
        <f>SUMIFS(СВЦЭМ!$D$33:$D$776,СВЦЭМ!$A$33:$A$776,$A20,СВЦЭМ!$B$33:$B$776,U$11)+'СЕТ СН'!$F$14+СВЦЭМ!$D$10+'СЕТ СН'!$F$5-'СЕТ СН'!$F$24</f>
        <v>3385.2960674800001</v>
      </c>
      <c r="V20" s="36">
        <f>SUMIFS(СВЦЭМ!$D$33:$D$776,СВЦЭМ!$A$33:$A$776,$A20,СВЦЭМ!$B$33:$B$776,V$11)+'СЕТ СН'!$F$14+СВЦЭМ!$D$10+'СЕТ СН'!$F$5-'СЕТ СН'!$F$24</f>
        <v>3381.9339538700001</v>
      </c>
      <c r="W20" s="36">
        <f>SUMIFS(СВЦЭМ!$D$33:$D$776,СВЦЭМ!$A$33:$A$776,$A20,СВЦЭМ!$B$33:$B$776,W$11)+'СЕТ СН'!$F$14+СВЦЭМ!$D$10+'СЕТ СН'!$F$5-'СЕТ СН'!$F$24</f>
        <v>3398.3587018899998</v>
      </c>
      <c r="X20" s="36">
        <f>SUMIFS(СВЦЭМ!$D$33:$D$776,СВЦЭМ!$A$33:$A$776,$A20,СВЦЭМ!$B$33:$B$776,X$11)+'СЕТ СН'!$F$14+СВЦЭМ!$D$10+'СЕТ СН'!$F$5-'СЕТ СН'!$F$24</f>
        <v>3429.5133903300002</v>
      </c>
      <c r="Y20" s="36">
        <f>SUMIFS(СВЦЭМ!$D$33:$D$776,СВЦЭМ!$A$33:$A$776,$A20,СВЦЭМ!$B$33:$B$776,Y$11)+'СЕТ СН'!$F$14+СВЦЭМ!$D$10+'СЕТ СН'!$F$5-'СЕТ СН'!$F$24</f>
        <v>3457.33913648</v>
      </c>
    </row>
    <row r="21" spans="1:25" ht="15.75" x14ac:dyDescent="0.2">
      <c r="A21" s="35">
        <f t="shared" si="0"/>
        <v>44145</v>
      </c>
      <c r="B21" s="36">
        <f>SUMIFS(СВЦЭМ!$D$33:$D$776,СВЦЭМ!$A$33:$A$776,$A21,СВЦЭМ!$B$33:$B$776,B$11)+'СЕТ СН'!$F$14+СВЦЭМ!$D$10+'СЕТ СН'!$F$5-'СЕТ СН'!$F$24</f>
        <v>3373.4161012200002</v>
      </c>
      <c r="C21" s="36">
        <f>SUMIFS(СВЦЭМ!$D$33:$D$776,СВЦЭМ!$A$33:$A$776,$A21,СВЦЭМ!$B$33:$B$776,C$11)+'СЕТ СН'!$F$14+СВЦЭМ!$D$10+'СЕТ СН'!$F$5-'СЕТ СН'!$F$24</f>
        <v>3466.2143630700002</v>
      </c>
      <c r="D21" s="36">
        <f>SUMIFS(СВЦЭМ!$D$33:$D$776,СВЦЭМ!$A$33:$A$776,$A21,СВЦЭМ!$B$33:$B$776,D$11)+'СЕТ СН'!$F$14+СВЦЭМ!$D$10+'СЕТ СН'!$F$5-'СЕТ СН'!$F$24</f>
        <v>3501.9175746299998</v>
      </c>
      <c r="E21" s="36">
        <f>SUMIFS(СВЦЭМ!$D$33:$D$776,СВЦЭМ!$A$33:$A$776,$A21,СВЦЭМ!$B$33:$B$776,E$11)+'СЕТ СН'!$F$14+СВЦЭМ!$D$10+'СЕТ СН'!$F$5-'СЕТ СН'!$F$24</f>
        <v>3505.1363247099998</v>
      </c>
      <c r="F21" s="36">
        <f>SUMIFS(СВЦЭМ!$D$33:$D$776,СВЦЭМ!$A$33:$A$776,$A21,СВЦЭМ!$B$33:$B$776,F$11)+'СЕТ СН'!$F$14+СВЦЭМ!$D$10+'СЕТ СН'!$F$5-'СЕТ СН'!$F$24</f>
        <v>3507.4113539</v>
      </c>
      <c r="G21" s="36">
        <f>SUMIFS(СВЦЭМ!$D$33:$D$776,СВЦЭМ!$A$33:$A$776,$A21,СВЦЭМ!$B$33:$B$776,G$11)+'СЕТ СН'!$F$14+СВЦЭМ!$D$10+'СЕТ СН'!$F$5-'СЕТ СН'!$F$24</f>
        <v>3511.5380170600001</v>
      </c>
      <c r="H21" s="36">
        <f>SUMIFS(СВЦЭМ!$D$33:$D$776,СВЦЭМ!$A$33:$A$776,$A21,СВЦЭМ!$B$33:$B$776,H$11)+'СЕТ СН'!$F$14+СВЦЭМ!$D$10+'СЕТ СН'!$F$5-'СЕТ СН'!$F$24</f>
        <v>3486.0761761700001</v>
      </c>
      <c r="I21" s="36">
        <f>SUMIFS(СВЦЭМ!$D$33:$D$776,СВЦЭМ!$A$33:$A$776,$A21,СВЦЭМ!$B$33:$B$776,I$11)+'СЕТ СН'!$F$14+СВЦЭМ!$D$10+'СЕТ СН'!$F$5-'СЕТ СН'!$F$24</f>
        <v>3442.04177071</v>
      </c>
      <c r="J21" s="36">
        <f>SUMIFS(СВЦЭМ!$D$33:$D$776,СВЦЭМ!$A$33:$A$776,$A21,СВЦЭМ!$B$33:$B$776,J$11)+'СЕТ СН'!$F$14+СВЦЭМ!$D$10+'СЕТ СН'!$F$5-'СЕТ СН'!$F$24</f>
        <v>3426.2663933599997</v>
      </c>
      <c r="K21" s="36">
        <f>SUMIFS(СВЦЭМ!$D$33:$D$776,СВЦЭМ!$A$33:$A$776,$A21,СВЦЭМ!$B$33:$B$776,K$11)+'СЕТ СН'!$F$14+СВЦЭМ!$D$10+'СЕТ СН'!$F$5-'СЕТ СН'!$F$24</f>
        <v>3429.7358351000003</v>
      </c>
      <c r="L21" s="36">
        <f>SUMIFS(СВЦЭМ!$D$33:$D$776,СВЦЭМ!$A$33:$A$776,$A21,СВЦЭМ!$B$33:$B$776,L$11)+'СЕТ СН'!$F$14+СВЦЭМ!$D$10+'СЕТ СН'!$F$5-'СЕТ СН'!$F$24</f>
        <v>3395.1771758</v>
      </c>
      <c r="M21" s="36">
        <f>SUMIFS(СВЦЭМ!$D$33:$D$776,СВЦЭМ!$A$33:$A$776,$A21,СВЦЭМ!$B$33:$B$776,M$11)+'СЕТ СН'!$F$14+СВЦЭМ!$D$10+'СЕТ СН'!$F$5-'СЕТ СН'!$F$24</f>
        <v>3357.3077581799998</v>
      </c>
      <c r="N21" s="36">
        <f>SUMIFS(СВЦЭМ!$D$33:$D$776,СВЦЭМ!$A$33:$A$776,$A21,СВЦЭМ!$B$33:$B$776,N$11)+'СЕТ СН'!$F$14+СВЦЭМ!$D$10+'СЕТ СН'!$F$5-'СЕТ СН'!$F$24</f>
        <v>3351.7522205800001</v>
      </c>
      <c r="O21" s="36">
        <f>SUMIFS(СВЦЭМ!$D$33:$D$776,СВЦЭМ!$A$33:$A$776,$A21,СВЦЭМ!$B$33:$B$776,O$11)+'СЕТ СН'!$F$14+СВЦЭМ!$D$10+'СЕТ СН'!$F$5-'СЕТ СН'!$F$24</f>
        <v>3357.74402117</v>
      </c>
      <c r="P21" s="36">
        <f>SUMIFS(СВЦЭМ!$D$33:$D$776,СВЦЭМ!$A$33:$A$776,$A21,СВЦЭМ!$B$33:$B$776,P$11)+'СЕТ СН'!$F$14+СВЦЭМ!$D$10+'СЕТ СН'!$F$5-'СЕТ СН'!$F$24</f>
        <v>3358.20094208</v>
      </c>
      <c r="Q21" s="36">
        <f>SUMIFS(СВЦЭМ!$D$33:$D$776,СВЦЭМ!$A$33:$A$776,$A21,СВЦЭМ!$B$33:$B$776,Q$11)+'СЕТ СН'!$F$14+СВЦЭМ!$D$10+'СЕТ СН'!$F$5-'СЕТ СН'!$F$24</f>
        <v>3357.9851136899997</v>
      </c>
      <c r="R21" s="36">
        <f>SUMIFS(СВЦЭМ!$D$33:$D$776,СВЦЭМ!$A$33:$A$776,$A21,СВЦЭМ!$B$33:$B$776,R$11)+'СЕТ СН'!$F$14+СВЦЭМ!$D$10+'СЕТ СН'!$F$5-'СЕТ СН'!$F$24</f>
        <v>3351.2053910899999</v>
      </c>
      <c r="S21" s="36">
        <f>SUMIFS(СВЦЭМ!$D$33:$D$776,СВЦЭМ!$A$33:$A$776,$A21,СВЦЭМ!$B$33:$B$776,S$11)+'СЕТ СН'!$F$14+СВЦЭМ!$D$10+'СЕТ СН'!$F$5-'СЕТ СН'!$F$24</f>
        <v>3340.4404774200002</v>
      </c>
      <c r="T21" s="36">
        <f>SUMIFS(СВЦЭМ!$D$33:$D$776,СВЦЭМ!$A$33:$A$776,$A21,СВЦЭМ!$B$33:$B$776,T$11)+'СЕТ СН'!$F$14+СВЦЭМ!$D$10+'СЕТ СН'!$F$5-'СЕТ СН'!$F$24</f>
        <v>3352.7164265399997</v>
      </c>
      <c r="U21" s="36">
        <f>SUMIFS(СВЦЭМ!$D$33:$D$776,СВЦЭМ!$A$33:$A$776,$A21,СВЦЭМ!$B$33:$B$776,U$11)+'СЕТ СН'!$F$14+СВЦЭМ!$D$10+'СЕТ СН'!$F$5-'СЕТ СН'!$F$24</f>
        <v>3359.9501173500003</v>
      </c>
      <c r="V21" s="36">
        <f>SUMIFS(СВЦЭМ!$D$33:$D$776,СВЦЭМ!$A$33:$A$776,$A21,СВЦЭМ!$B$33:$B$776,V$11)+'СЕТ СН'!$F$14+СВЦЭМ!$D$10+'СЕТ СН'!$F$5-'СЕТ СН'!$F$24</f>
        <v>3352.4586953099997</v>
      </c>
      <c r="W21" s="36">
        <f>SUMIFS(СВЦЭМ!$D$33:$D$776,СВЦЭМ!$A$33:$A$776,$A21,СВЦЭМ!$B$33:$B$776,W$11)+'СЕТ СН'!$F$14+СВЦЭМ!$D$10+'СЕТ СН'!$F$5-'СЕТ СН'!$F$24</f>
        <v>3342.24425333</v>
      </c>
      <c r="X21" s="36">
        <f>SUMIFS(СВЦЭМ!$D$33:$D$776,СВЦЭМ!$A$33:$A$776,$A21,СВЦЭМ!$B$33:$B$776,X$11)+'СЕТ СН'!$F$14+СВЦЭМ!$D$10+'СЕТ СН'!$F$5-'СЕТ СН'!$F$24</f>
        <v>3343.0383209500001</v>
      </c>
      <c r="Y21" s="36">
        <f>SUMIFS(СВЦЭМ!$D$33:$D$776,СВЦЭМ!$A$33:$A$776,$A21,СВЦЭМ!$B$33:$B$776,Y$11)+'СЕТ СН'!$F$14+СВЦЭМ!$D$10+'СЕТ СН'!$F$5-'СЕТ СН'!$F$24</f>
        <v>3425.7008452099999</v>
      </c>
    </row>
    <row r="22" spans="1:25" ht="15.75" x14ac:dyDescent="0.2">
      <c r="A22" s="35">
        <f t="shared" si="0"/>
        <v>44146</v>
      </c>
      <c r="B22" s="36">
        <f>SUMIFS(СВЦЭМ!$D$33:$D$776,СВЦЭМ!$A$33:$A$776,$A22,СВЦЭМ!$B$33:$B$776,B$11)+'СЕТ СН'!$F$14+СВЦЭМ!$D$10+'СЕТ СН'!$F$5-'СЕТ СН'!$F$24</f>
        <v>3420.9178596399997</v>
      </c>
      <c r="C22" s="36">
        <f>SUMIFS(СВЦЭМ!$D$33:$D$776,СВЦЭМ!$A$33:$A$776,$A22,СВЦЭМ!$B$33:$B$776,C$11)+'СЕТ СН'!$F$14+СВЦЭМ!$D$10+'СЕТ СН'!$F$5-'СЕТ СН'!$F$24</f>
        <v>3475.1368158099999</v>
      </c>
      <c r="D22" s="36">
        <f>SUMIFS(СВЦЭМ!$D$33:$D$776,СВЦЭМ!$A$33:$A$776,$A22,СВЦЭМ!$B$33:$B$776,D$11)+'СЕТ СН'!$F$14+СВЦЭМ!$D$10+'СЕТ СН'!$F$5-'СЕТ СН'!$F$24</f>
        <v>3536.7506427999997</v>
      </c>
      <c r="E22" s="36">
        <f>SUMIFS(СВЦЭМ!$D$33:$D$776,СВЦЭМ!$A$33:$A$776,$A22,СВЦЭМ!$B$33:$B$776,E$11)+'СЕТ СН'!$F$14+СВЦЭМ!$D$10+'СЕТ СН'!$F$5-'СЕТ СН'!$F$24</f>
        <v>3554.94858832</v>
      </c>
      <c r="F22" s="36">
        <f>SUMIFS(СВЦЭМ!$D$33:$D$776,СВЦЭМ!$A$33:$A$776,$A22,СВЦЭМ!$B$33:$B$776,F$11)+'СЕТ СН'!$F$14+СВЦЭМ!$D$10+'СЕТ СН'!$F$5-'СЕТ СН'!$F$24</f>
        <v>3558.83561646</v>
      </c>
      <c r="G22" s="36">
        <f>SUMIFS(СВЦЭМ!$D$33:$D$776,СВЦЭМ!$A$33:$A$776,$A22,СВЦЭМ!$B$33:$B$776,G$11)+'СЕТ СН'!$F$14+СВЦЭМ!$D$10+'СЕТ СН'!$F$5-'СЕТ СН'!$F$24</f>
        <v>3542.1288253499997</v>
      </c>
      <c r="H22" s="36">
        <f>SUMIFS(СВЦЭМ!$D$33:$D$776,СВЦЭМ!$A$33:$A$776,$A22,СВЦЭМ!$B$33:$B$776,H$11)+'СЕТ СН'!$F$14+СВЦЭМ!$D$10+'СЕТ СН'!$F$5-'СЕТ СН'!$F$24</f>
        <v>3501.8244233199998</v>
      </c>
      <c r="I22" s="36">
        <f>SUMIFS(СВЦЭМ!$D$33:$D$776,СВЦЭМ!$A$33:$A$776,$A22,СВЦЭМ!$B$33:$B$776,I$11)+'СЕТ СН'!$F$14+СВЦЭМ!$D$10+'СЕТ СН'!$F$5-'СЕТ СН'!$F$24</f>
        <v>3463.4029001999997</v>
      </c>
      <c r="J22" s="36">
        <f>SUMIFS(СВЦЭМ!$D$33:$D$776,СВЦЭМ!$A$33:$A$776,$A22,СВЦЭМ!$B$33:$B$776,J$11)+'СЕТ СН'!$F$14+СВЦЭМ!$D$10+'СЕТ СН'!$F$5-'СЕТ СН'!$F$24</f>
        <v>3443.2371692199999</v>
      </c>
      <c r="K22" s="36">
        <f>SUMIFS(СВЦЭМ!$D$33:$D$776,СВЦЭМ!$A$33:$A$776,$A22,СВЦЭМ!$B$33:$B$776,K$11)+'СЕТ СН'!$F$14+СВЦЭМ!$D$10+'СЕТ СН'!$F$5-'СЕТ СН'!$F$24</f>
        <v>3431.3784907099998</v>
      </c>
      <c r="L22" s="36">
        <f>SUMIFS(СВЦЭМ!$D$33:$D$776,СВЦЭМ!$A$33:$A$776,$A22,СВЦЭМ!$B$33:$B$776,L$11)+'СЕТ СН'!$F$14+СВЦЭМ!$D$10+'СЕТ СН'!$F$5-'СЕТ СН'!$F$24</f>
        <v>3407.4236931099999</v>
      </c>
      <c r="M22" s="36">
        <f>SUMIFS(СВЦЭМ!$D$33:$D$776,СВЦЭМ!$A$33:$A$776,$A22,СВЦЭМ!$B$33:$B$776,M$11)+'СЕТ СН'!$F$14+СВЦЭМ!$D$10+'СЕТ СН'!$F$5-'СЕТ СН'!$F$24</f>
        <v>3380.6117961199998</v>
      </c>
      <c r="N22" s="36">
        <f>SUMIFS(СВЦЭМ!$D$33:$D$776,СВЦЭМ!$A$33:$A$776,$A22,СВЦЭМ!$B$33:$B$776,N$11)+'СЕТ СН'!$F$14+СВЦЭМ!$D$10+'СЕТ СН'!$F$5-'СЕТ СН'!$F$24</f>
        <v>3365.4282557199999</v>
      </c>
      <c r="O22" s="36">
        <f>SUMIFS(СВЦЭМ!$D$33:$D$776,СВЦЭМ!$A$33:$A$776,$A22,СВЦЭМ!$B$33:$B$776,O$11)+'СЕТ СН'!$F$14+СВЦЭМ!$D$10+'СЕТ СН'!$F$5-'СЕТ СН'!$F$24</f>
        <v>3370.52248573</v>
      </c>
      <c r="P22" s="36">
        <f>SUMIFS(СВЦЭМ!$D$33:$D$776,СВЦЭМ!$A$33:$A$776,$A22,СВЦЭМ!$B$33:$B$776,P$11)+'СЕТ СН'!$F$14+СВЦЭМ!$D$10+'СЕТ СН'!$F$5-'СЕТ СН'!$F$24</f>
        <v>3375.0025721100001</v>
      </c>
      <c r="Q22" s="36">
        <f>SUMIFS(СВЦЭМ!$D$33:$D$776,СВЦЭМ!$A$33:$A$776,$A22,СВЦЭМ!$B$33:$B$776,Q$11)+'СЕТ СН'!$F$14+СВЦЭМ!$D$10+'СЕТ СН'!$F$5-'СЕТ СН'!$F$24</f>
        <v>3375.6781600499999</v>
      </c>
      <c r="R22" s="36">
        <f>SUMIFS(СВЦЭМ!$D$33:$D$776,СВЦЭМ!$A$33:$A$776,$A22,СВЦЭМ!$B$33:$B$776,R$11)+'СЕТ СН'!$F$14+СВЦЭМ!$D$10+'СЕТ СН'!$F$5-'СЕТ СН'!$F$24</f>
        <v>3374.1868476300001</v>
      </c>
      <c r="S22" s="36">
        <f>SUMIFS(СВЦЭМ!$D$33:$D$776,СВЦЭМ!$A$33:$A$776,$A22,СВЦЭМ!$B$33:$B$776,S$11)+'СЕТ СН'!$F$14+СВЦЭМ!$D$10+'СЕТ СН'!$F$5-'СЕТ СН'!$F$24</f>
        <v>3369.26637974</v>
      </c>
      <c r="T22" s="36">
        <f>SUMIFS(СВЦЭМ!$D$33:$D$776,СВЦЭМ!$A$33:$A$776,$A22,СВЦЭМ!$B$33:$B$776,T$11)+'СЕТ СН'!$F$14+СВЦЭМ!$D$10+'СЕТ СН'!$F$5-'СЕТ СН'!$F$24</f>
        <v>3388.34090036</v>
      </c>
      <c r="U22" s="36">
        <f>SUMIFS(СВЦЭМ!$D$33:$D$776,СВЦЭМ!$A$33:$A$776,$A22,СВЦЭМ!$B$33:$B$776,U$11)+'СЕТ СН'!$F$14+СВЦЭМ!$D$10+'СЕТ СН'!$F$5-'СЕТ СН'!$F$24</f>
        <v>3383.7404669400003</v>
      </c>
      <c r="V22" s="36">
        <f>SUMIFS(СВЦЭМ!$D$33:$D$776,СВЦЭМ!$A$33:$A$776,$A22,СВЦЭМ!$B$33:$B$776,V$11)+'СЕТ СН'!$F$14+СВЦЭМ!$D$10+'СЕТ СН'!$F$5-'СЕТ СН'!$F$24</f>
        <v>3372.7412467099998</v>
      </c>
      <c r="W22" s="36">
        <f>SUMIFS(СВЦЭМ!$D$33:$D$776,СВЦЭМ!$A$33:$A$776,$A22,СВЦЭМ!$B$33:$B$776,W$11)+'СЕТ СН'!$F$14+СВЦЭМ!$D$10+'СЕТ СН'!$F$5-'СЕТ СН'!$F$24</f>
        <v>3366.4392452100001</v>
      </c>
      <c r="X22" s="36">
        <f>SUMIFS(СВЦЭМ!$D$33:$D$776,СВЦЭМ!$A$33:$A$776,$A22,СВЦЭМ!$B$33:$B$776,X$11)+'СЕТ СН'!$F$14+СВЦЭМ!$D$10+'СЕТ СН'!$F$5-'СЕТ СН'!$F$24</f>
        <v>3367.7799397799999</v>
      </c>
      <c r="Y22" s="36">
        <f>SUMIFS(СВЦЭМ!$D$33:$D$776,СВЦЭМ!$A$33:$A$776,$A22,СВЦЭМ!$B$33:$B$776,Y$11)+'СЕТ СН'!$F$14+СВЦЭМ!$D$10+'СЕТ СН'!$F$5-'СЕТ СН'!$F$24</f>
        <v>3386.5829555299997</v>
      </c>
    </row>
    <row r="23" spans="1:25" ht="15.75" x14ac:dyDescent="0.2">
      <c r="A23" s="35">
        <f t="shared" si="0"/>
        <v>44147</v>
      </c>
      <c r="B23" s="36">
        <f>SUMIFS(СВЦЭМ!$D$33:$D$776,СВЦЭМ!$A$33:$A$776,$A23,СВЦЭМ!$B$33:$B$776,B$11)+'СЕТ СН'!$F$14+СВЦЭМ!$D$10+'СЕТ СН'!$F$5-'СЕТ СН'!$F$24</f>
        <v>3384.4800650299999</v>
      </c>
      <c r="C23" s="36">
        <f>SUMIFS(СВЦЭМ!$D$33:$D$776,СВЦЭМ!$A$33:$A$776,$A23,СВЦЭМ!$B$33:$B$776,C$11)+'СЕТ СН'!$F$14+СВЦЭМ!$D$10+'СЕТ СН'!$F$5-'СЕТ СН'!$F$24</f>
        <v>3464.0044192599998</v>
      </c>
      <c r="D23" s="36">
        <f>SUMIFS(СВЦЭМ!$D$33:$D$776,СВЦЭМ!$A$33:$A$776,$A23,СВЦЭМ!$B$33:$B$776,D$11)+'СЕТ СН'!$F$14+СВЦЭМ!$D$10+'СЕТ СН'!$F$5-'СЕТ СН'!$F$24</f>
        <v>3506.1815169500001</v>
      </c>
      <c r="E23" s="36">
        <f>SUMIFS(СВЦЭМ!$D$33:$D$776,СВЦЭМ!$A$33:$A$776,$A23,СВЦЭМ!$B$33:$B$776,E$11)+'СЕТ СН'!$F$14+СВЦЭМ!$D$10+'СЕТ СН'!$F$5-'СЕТ СН'!$F$24</f>
        <v>3521.0476448199997</v>
      </c>
      <c r="F23" s="36">
        <f>SUMIFS(СВЦЭМ!$D$33:$D$776,СВЦЭМ!$A$33:$A$776,$A23,СВЦЭМ!$B$33:$B$776,F$11)+'СЕТ СН'!$F$14+СВЦЭМ!$D$10+'СЕТ СН'!$F$5-'СЕТ СН'!$F$24</f>
        <v>3523.4888893699999</v>
      </c>
      <c r="G23" s="36">
        <f>SUMIFS(СВЦЭМ!$D$33:$D$776,СВЦЭМ!$A$33:$A$776,$A23,СВЦЭМ!$B$33:$B$776,G$11)+'СЕТ СН'!$F$14+СВЦЭМ!$D$10+'СЕТ СН'!$F$5-'СЕТ СН'!$F$24</f>
        <v>3518.1270008800002</v>
      </c>
      <c r="H23" s="36">
        <f>SUMIFS(СВЦЭМ!$D$33:$D$776,СВЦЭМ!$A$33:$A$776,$A23,СВЦЭМ!$B$33:$B$776,H$11)+'СЕТ СН'!$F$14+СВЦЭМ!$D$10+'СЕТ СН'!$F$5-'СЕТ СН'!$F$24</f>
        <v>3492.5675500799998</v>
      </c>
      <c r="I23" s="36">
        <f>SUMIFS(СВЦЭМ!$D$33:$D$776,СВЦЭМ!$A$33:$A$776,$A23,СВЦЭМ!$B$33:$B$776,I$11)+'СЕТ СН'!$F$14+СВЦЭМ!$D$10+'СЕТ СН'!$F$5-'СЕТ СН'!$F$24</f>
        <v>3457.49216596</v>
      </c>
      <c r="J23" s="36">
        <f>SUMIFS(СВЦЭМ!$D$33:$D$776,СВЦЭМ!$A$33:$A$776,$A23,СВЦЭМ!$B$33:$B$776,J$11)+'СЕТ СН'!$F$14+СВЦЭМ!$D$10+'СЕТ СН'!$F$5-'СЕТ СН'!$F$24</f>
        <v>3457.6103358199998</v>
      </c>
      <c r="K23" s="36">
        <f>SUMIFS(СВЦЭМ!$D$33:$D$776,СВЦЭМ!$A$33:$A$776,$A23,СВЦЭМ!$B$33:$B$776,K$11)+'СЕТ СН'!$F$14+СВЦЭМ!$D$10+'СЕТ СН'!$F$5-'СЕТ СН'!$F$24</f>
        <v>3448.98378933</v>
      </c>
      <c r="L23" s="36">
        <f>SUMIFS(СВЦЭМ!$D$33:$D$776,СВЦЭМ!$A$33:$A$776,$A23,СВЦЭМ!$B$33:$B$776,L$11)+'СЕТ СН'!$F$14+СВЦЭМ!$D$10+'СЕТ СН'!$F$5-'СЕТ СН'!$F$24</f>
        <v>3410.6829907199999</v>
      </c>
      <c r="M23" s="36">
        <f>SUMIFS(СВЦЭМ!$D$33:$D$776,СВЦЭМ!$A$33:$A$776,$A23,СВЦЭМ!$B$33:$B$776,M$11)+'СЕТ СН'!$F$14+СВЦЭМ!$D$10+'СЕТ СН'!$F$5-'СЕТ СН'!$F$24</f>
        <v>3380.9668770500002</v>
      </c>
      <c r="N23" s="36">
        <f>SUMIFS(СВЦЭМ!$D$33:$D$776,СВЦЭМ!$A$33:$A$776,$A23,СВЦЭМ!$B$33:$B$776,N$11)+'СЕТ СН'!$F$14+СВЦЭМ!$D$10+'СЕТ СН'!$F$5-'СЕТ СН'!$F$24</f>
        <v>3381.9819038699998</v>
      </c>
      <c r="O23" s="36">
        <f>SUMIFS(СВЦЭМ!$D$33:$D$776,СВЦЭМ!$A$33:$A$776,$A23,СВЦЭМ!$B$33:$B$776,O$11)+'СЕТ СН'!$F$14+СВЦЭМ!$D$10+'СЕТ СН'!$F$5-'СЕТ СН'!$F$24</f>
        <v>3381.43666777</v>
      </c>
      <c r="P23" s="36">
        <f>SUMIFS(СВЦЭМ!$D$33:$D$776,СВЦЭМ!$A$33:$A$776,$A23,СВЦЭМ!$B$33:$B$776,P$11)+'СЕТ СН'!$F$14+СВЦЭМ!$D$10+'СЕТ СН'!$F$5-'СЕТ СН'!$F$24</f>
        <v>3378.9609458499999</v>
      </c>
      <c r="Q23" s="36">
        <f>SUMIFS(СВЦЭМ!$D$33:$D$776,СВЦЭМ!$A$33:$A$776,$A23,СВЦЭМ!$B$33:$B$776,Q$11)+'СЕТ СН'!$F$14+СВЦЭМ!$D$10+'СЕТ СН'!$F$5-'СЕТ СН'!$F$24</f>
        <v>3377.4390906899998</v>
      </c>
      <c r="R23" s="36">
        <f>SUMIFS(СВЦЭМ!$D$33:$D$776,СВЦЭМ!$A$33:$A$776,$A23,СВЦЭМ!$B$33:$B$776,R$11)+'СЕТ СН'!$F$14+СВЦЭМ!$D$10+'СЕТ СН'!$F$5-'СЕТ СН'!$F$24</f>
        <v>3377.81506016</v>
      </c>
      <c r="S23" s="36">
        <f>SUMIFS(СВЦЭМ!$D$33:$D$776,СВЦЭМ!$A$33:$A$776,$A23,СВЦЭМ!$B$33:$B$776,S$11)+'СЕТ СН'!$F$14+СВЦЭМ!$D$10+'СЕТ СН'!$F$5-'СЕТ СН'!$F$24</f>
        <v>3374.4697744499999</v>
      </c>
      <c r="T23" s="36">
        <f>SUMIFS(СВЦЭМ!$D$33:$D$776,СВЦЭМ!$A$33:$A$776,$A23,СВЦЭМ!$B$33:$B$776,T$11)+'СЕТ СН'!$F$14+СВЦЭМ!$D$10+'СЕТ СН'!$F$5-'СЕТ СН'!$F$24</f>
        <v>3396.9085212700002</v>
      </c>
      <c r="U23" s="36">
        <f>SUMIFS(СВЦЭМ!$D$33:$D$776,СВЦЭМ!$A$33:$A$776,$A23,СВЦЭМ!$B$33:$B$776,U$11)+'СЕТ СН'!$F$14+СВЦЭМ!$D$10+'СЕТ СН'!$F$5-'СЕТ СН'!$F$24</f>
        <v>3391.8614409800002</v>
      </c>
      <c r="V23" s="36">
        <f>SUMIFS(СВЦЭМ!$D$33:$D$776,СВЦЭМ!$A$33:$A$776,$A23,СВЦЭМ!$B$33:$B$776,V$11)+'СЕТ СН'!$F$14+СВЦЭМ!$D$10+'СЕТ СН'!$F$5-'СЕТ СН'!$F$24</f>
        <v>3371.6081233200002</v>
      </c>
      <c r="W23" s="36">
        <f>SUMIFS(СВЦЭМ!$D$33:$D$776,СВЦЭМ!$A$33:$A$776,$A23,СВЦЭМ!$B$33:$B$776,W$11)+'СЕТ СН'!$F$14+СВЦЭМ!$D$10+'СЕТ СН'!$F$5-'СЕТ СН'!$F$24</f>
        <v>3372.2963633700001</v>
      </c>
      <c r="X23" s="36">
        <f>SUMIFS(СВЦЭМ!$D$33:$D$776,СВЦЭМ!$A$33:$A$776,$A23,СВЦЭМ!$B$33:$B$776,X$11)+'СЕТ СН'!$F$14+СВЦЭМ!$D$10+'СЕТ СН'!$F$5-'СЕТ СН'!$F$24</f>
        <v>3454.8489720699999</v>
      </c>
      <c r="Y23" s="36">
        <f>SUMIFS(СВЦЭМ!$D$33:$D$776,СВЦЭМ!$A$33:$A$776,$A23,СВЦЭМ!$B$33:$B$776,Y$11)+'СЕТ СН'!$F$14+СВЦЭМ!$D$10+'СЕТ СН'!$F$5-'СЕТ СН'!$F$24</f>
        <v>3423.1509522199999</v>
      </c>
    </row>
    <row r="24" spans="1:25" ht="15.75" x14ac:dyDescent="0.2">
      <c r="A24" s="35">
        <f t="shared" si="0"/>
        <v>44148</v>
      </c>
      <c r="B24" s="36">
        <f>SUMIFS(СВЦЭМ!$D$33:$D$776,СВЦЭМ!$A$33:$A$776,$A24,СВЦЭМ!$B$33:$B$776,B$11)+'СЕТ СН'!$F$14+СВЦЭМ!$D$10+'СЕТ СН'!$F$5-'СЕТ СН'!$F$24</f>
        <v>3394.2011735799997</v>
      </c>
      <c r="C24" s="36">
        <f>SUMIFS(СВЦЭМ!$D$33:$D$776,СВЦЭМ!$A$33:$A$776,$A24,СВЦЭМ!$B$33:$B$776,C$11)+'СЕТ СН'!$F$14+СВЦЭМ!$D$10+'СЕТ СН'!$F$5-'СЕТ СН'!$F$24</f>
        <v>3473.9937880500001</v>
      </c>
      <c r="D24" s="36">
        <f>SUMIFS(СВЦЭМ!$D$33:$D$776,СВЦЭМ!$A$33:$A$776,$A24,СВЦЭМ!$B$33:$B$776,D$11)+'СЕТ СН'!$F$14+СВЦЭМ!$D$10+'СЕТ СН'!$F$5-'СЕТ СН'!$F$24</f>
        <v>3528.1718412599998</v>
      </c>
      <c r="E24" s="36">
        <f>SUMIFS(СВЦЭМ!$D$33:$D$776,СВЦЭМ!$A$33:$A$776,$A24,СВЦЭМ!$B$33:$B$776,E$11)+'СЕТ СН'!$F$14+СВЦЭМ!$D$10+'СЕТ СН'!$F$5-'СЕТ СН'!$F$24</f>
        <v>3541.8377888999999</v>
      </c>
      <c r="F24" s="36">
        <f>SUMIFS(СВЦЭМ!$D$33:$D$776,СВЦЭМ!$A$33:$A$776,$A24,СВЦЭМ!$B$33:$B$776,F$11)+'СЕТ СН'!$F$14+СВЦЭМ!$D$10+'СЕТ СН'!$F$5-'СЕТ СН'!$F$24</f>
        <v>3535.1558382100002</v>
      </c>
      <c r="G24" s="36">
        <f>SUMIFS(СВЦЭМ!$D$33:$D$776,СВЦЭМ!$A$33:$A$776,$A24,СВЦЭМ!$B$33:$B$776,G$11)+'СЕТ СН'!$F$14+СВЦЭМ!$D$10+'СЕТ СН'!$F$5-'СЕТ СН'!$F$24</f>
        <v>3520.6973322599997</v>
      </c>
      <c r="H24" s="36">
        <f>SUMIFS(СВЦЭМ!$D$33:$D$776,СВЦЭМ!$A$33:$A$776,$A24,СВЦЭМ!$B$33:$B$776,H$11)+'СЕТ СН'!$F$14+СВЦЭМ!$D$10+'СЕТ СН'!$F$5-'СЕТ СН'!$F$24</f>
        <v>3483.5241842199998</v>
      </c>
      <c r="I24" s="36">
        <f>SUMIFS(СВЦЭМ!$D$33:$D$776,СВЦЭМ!$A$33:$A$776,$A24,СВЦЭМ!$B$33:$B$776,I$11)+'СЕТ СН'!$F$14+СВЦЭМ!$D$10+'СЕТ СН'!$F$5-'СЕТ СН'!$F$24</f>
        <v>3444.1448976800002</v>
      </c>
      <c r="J24" s="36">
        <f>SUMIFS(СВЦЭМ!$D$33:$D$776,СВЦЭМ!$A$33:$A$776,$A24,СВЦЭМ!$B$33:$B$776,J$11)+'СЕТ СН'!$F$14+СВЦЭМ!$D$10+'СЕТ СН'!$F$5-'СЕТ СН'!$F$24</f>
        <v>3418.2473218800001</v>
      </c>
      <c r="K24" s="36">
        <f>SUMIFS(СВЦЭМ!$D$33:$D$776,СВЦЭМ!$A$33:$A$776,$A24,СВЦЭМ!$B$33:$B$776,K$11)+'СЕТ СН'!$F$14+СВЦЭМ!$D$10+'СЕТ СН'!$F$5-'СЕТ СН'!$F$24</f>
        <v>3413.3491139100001</v>
      </c>
      <c r="L24" s="36">
        <f>SUMIFS(СВЦЭМ!$D$33:$D$776,СВЦЭМ!$A$33:$A$776,$A24,СВЦЭМ!$B$33:$B$776,L$11)+'СЕТ СН'!$F$14+СВЦЭМ!$D$10+'СЕТ СН'!$F$5-'СЕТ СН'!$F$24</f>
        <v>3384.7928343799999</v>
      </c>
      <c r="M24" s="36">
        <f>SUMIFS(СВЦЭМ!$D$33:$D$776,СВЦЭМ!$A$33:$A$776,$A24,СВЦЭМ!$B$33:$B$776,M$11)+'СЕТ СН'!$F$14+СВЦЭМ!$D$10+'СЕТ СН'!$F$5-'СЕТ СН'!$F$24</f>
        <v>3362.7224187699999</v>
      </c>
      <c r="N24" s="36">
        <f>SUMIFS(СВЦЭМ!$D$33:$D$776,СВЦЭМ!$A$33:$A$776,$A24,СВЦЭМ!$B$33:$B$776,N$11)+'СЕТ СН'!$F$14+СВЦЭМ!$D$10+'СЕТ СН'!$F$5-'СЕТ СН'!$F$24</f>
        <v>3352.8725215899999</v>
      </c>
      <c r="O24" s="36">
        <f>SUMIFS(СВЦЭМ!$D$33:$D$776,СВЦЭМ!$A$33:$A$776,$A24,СВЦЭМ!$B$33:$B$776,O$11)+'СЕТ СН'!$F$14+СВЦЭМ!$D$10+'СЕТ СН'!$F$5-'СЕТ СН'!$F$24</f>
        <v>3348.0826434400001</v>
      </c>
      <c r="P24" s="36">
        <f>SUMIFS(СВЦЭМ!$D$33:$D$776,СВЦЭМ!$A$33:$A$776,$A24,СВЦЭМ!$B$33:$B$776,P$11)+'СЕТ СН'!$F$14+СВЦЭМ!$D$10+'СЕТ СН'!$F$5-'СЕТ СН'!$F$24</f>
        <v>3346.5324772200001</v>
      </c>
      <c r="Q24" s="36">
        <f>SUMIFS(СВЦЭМ!$D$33:$D$776,СВЦЭМ!$A$33:$A$776,$A24,СВЦЭМ!$B$33:$B$776,Q$11)+'СЕТ СН'!$F$14+СВЦЭМ!$D$10+'СЕТ СН'!$F$5-'СЕТ СН'!$F$24</f>
        <v>3345.90787176</v>
      </c>
      <c r="R24" s="36">
        <f>SUMIFS(СВЦЭМ!$D$33:$D$776,СВЦЭМ!$A$33:$A$776,$A24,СВЦЭМ!$B$33:$B$776,R$11)+'СЕТ СН'!$F$14+СВЦЭМ!$D$10+'СЕТ СН'!$F$5-'СЕТ СН'!$F$24</f>
        <v>3344.7933299300003</v>
      </c>
      <c r="S24" s="36">
        <f>SUMIFS(СВЦЭМ!$D$33:$D$776,СВЦЭМ!$A$33:$A$776,$A24,СВЦЭМ!$B$33:$B$776,S$11)+'СЕТ СН'!$F$14+СВЦЭМ!$D$10+'СЕТ СН'!$F$5-'СЕТ СН'!$F$24</f>
        <v>3359.9708490900002</v>
      </c>
      <c r="T24" s="36">
        <f>SUMIFS(СВЦЭМ!$D$33:$D$776,СВЦЭМ!$A$33:$A$776,$A24,СВЦЭМ!$B$33:$B$776,T$11)+'СЕТ СН'!$F$14+СВЦЭМ!$D$10+'СЕТ СН'!$F$5-'СЕТ СН'!$F$24</f>
        <v>3382.9857621199999</v>
      </c>
      <c r="U24" s="36">
        <f>SUMIFS(СВЦЭМ!$D$33:$D$776,СВЦЭМ!$A$33:$A$776,$A24,СВЦЭМ!$B$33:$B$776,U$11)+'СЕТ СН'!$F$14+СВЦЭМ!$D$10+'СЕТ СН'!$F$5-'СЕТ СН'!$F$24</f>
        <v>3378.3748542200001</v>
      </c>
      <c r="V24" s="36">
        <f>SUMIFS(СВЦЭМ!$D$33:$D$776,СВЦЭМ!$A$33:$A$776,$A24,СВЦЭМ!$B$33:$B$776,V$11)+'СЕТ СН'!$F$14+СВЦЭМ!$D$10+'СЕТ СН'!$F$5-'СЕТ СН'!$F$24</f>
        <v>3364.88057858</v>
      </c>
      <c r="W24" s="36">
        <f>SUMIFS(СВЦЭМ!$D$33:$D$776,СВЦЭМ!$A$33:$A$776,$A24,СВЦЭМ!$B$33:$B$776,W$11)+'СЕТ СН'!$F$14+СВЦЭМ!$D$10+'СЕТ СН'!$F$5-'СЕТ СН'!$F$24</f>
        <v>3354.7918742699999</v>
      </c>
      <c r="X24" s="36">
        <f>SUMIFS(СВЦЭМ!$D$33:$D$776,СВЦЭМ!$A$33:$A$776,$A24,СВЦЭМ!$B$33:$B$776,X$11)+'СЕТ СН'!$F$14+СВЦЭМ!$D$10+'СЕТ СН'!$F$5-'СЕТ СН'!$F$24</f>
        <v>3336.5939571600002</v>
      </c>
      <c r="Y24" s="36">
        <f>SUMIFS(СВЦЭМ!$D$33:$D$776,СВЦЭМ!$A$33:$A$776,$A24,СВЦЭМ!$B$33:$B$776,Y$11)+'СЕТ СН'!$F$14+СВЦЭМ!$D$10+'СЕТ СН'!$F$5-'СЕТ СН'!$F$24</f>
        <v>3347.6256555700002</v>
      </c>
    </row>
    <row r="25" spans="1:25" ht="15.75" x14ac:dyDescent="0.2">
      <c r="A25" s="35">
        <f t="shared" si="0"/>
        <v>44149</v>
      </c>
      <c r="B25" s="36">
        <f>SUMIFS(СВЦЭМ!$D$33:$D$776,СВЦЭМ!$A$33:$A$776,$A25,СВЦЭМ!$B$33:$B$776,B$11)+'СЕТ СН'!$F$14+СВЦЭМ!$D$10+'СЕТ СН'!$F$5-'СЕТ СН'!$F$24</f>
        <v>3396.60599125</v>
      </c>
      <c r="C25" s="36">
        <f>SUMIFS(СВЦЭМ!$D$33:$D$776,СВЦЭМ!$A$33:$A$776,$A25,СВЦЭМ!$B$33:$B$776,C$11)+'СЕТ СН'!$F$14+СВЦЭМ!$D$10+'СЕТ СН'!$F$5-'СЕТ СН'!$F$24</f>
        <v>3462.6153178999998</v>
      </c>
      <c r="D25" s="36">
        <f>SUMIFS(СВЦЭМ!$D$33:$D$776,СВЦЭМ!$A$33:$A$776,$A25,СВЦЭМ!$B$33:$B$776,D$11)+'СЕТ СН'!$F$14+СВЦЭМ!$D$10+'СЕТ СН'!$F$5-'СЕТ СН'!$F$24</f>
        <v>3517.30755512</v>
      </c>
      <c r="E25" s="36">
        <f>SUMIFS(СВЦЭМ!$D$33:$D$776,СВЦЭМ!$A$33:$A$776,$A25,СВЦЭМ!$B$33:$B$776,E$11)+'СЕТ СН'!$F$14+СВЦЭМ!$D$10+'СЕТ СН'!$F$5-'СЕТ СН'!$F$24</f>
        <v>3525.6717933199998</v>
      </c>
      <c r="F25" s="36">
        <f>SUMIFS(СВЦЭМ!$D$33:$D$776,СВЦЭМ!$A$33:$A$776,$A25,СВЦЭМ!$B$33:$B$776,F$11)+'СЕТ СН'!$F$14+СВЦЭМ!$D$10+'СЕТ СН'!$F$5-'СЕТ СН'!$F$24</f>
        <v>3512.9378017499998</v>
      </c>
      <c r="G25" s="36">
        <f>SUMIFS(СВЦЭМ!$D$33:$D$776,СВЦЭМ!$A$33:$A$776,$A25,СВЦЭМ!$B$33:$B$776,G$11)+'СЕТ СН'!$F$14+СВЦЭМ!$D$10+'СЕТ СН'!$F$5-'СЕТ СН'!$F$24</f>
        <v>3497.35184166</v>
      </c>
      <c r="H25" s="36">
        <f>SUMIFS(СВЦЭМ!$D$33:$D$776,СВЦЭМ!$A$33:$A$776,$A25,СВЦЭМ!$B$33:$B$776,H$11)+'СЕТ СН'!$F$14+СВЦЭМ!$D$10+'СЕТ СН'!$F$5-'СЕТ СН'!$F$24</f>
        <v>3475.2770837799999</v>
      </c>
      <c r="I25" s="36">
        <f>SUMIFS(СВЦЭМ!$D$33:$D$776,СВЦЭМ!$A$33:$A$776,$A25,СВЦЭМ!$B$33:$B$776,I$11)+'СЕТ СН'!$F$14+СВЦЭМ!$D$10+'СЕТ СН'!$F$5-'СЕТ СН'!$F$24</f>
        <v>3458.8252456499999</v>
      </c>
      <c r="J25" s="36">
        <f>SUMIFS(СВЦЭМ!$D$33:$D$776,СВЦЭМ!$A$33:$A$776,$A25,СВЦЭМ!$B$33:$B$776,J$11)+'СЕТ СН'!$F$14+СВЦЭМ!$D$10+'СЕТ СН'!$F$5-'СЕТ СН'!$F$24</f>
        <v>3441.0838141099998</v>
      </c>
      <c r="K25" s="36">
        <f>SUMIFS(СВЦЭМ!$D$33:$D$776,СВЦЭМ!$A$33:$A$776,$A25,СВЦЭМ!$B$33:$B$776,K$11)+'СЕТ СН'!$F$14+СВЦЭМ!$D$10+'СЕТ СН'!$F$5-'СЕТ СН'!$F$24</f>
        <v>3419.97311799</v>
      </c>
      <c r="L25" s="36">
        <f>SUMIFS(СВЦЭМ!$D$33:$D$776,СВЦЭМ!$A$33:$A$776,$A25,СВЦЭМ!$B$33:$B$776,L$11)+'СЕТ СН'!$F$14+СВЦЭМ!$D$10+'СЕТ СН'!$F$5-'СЕТ СН'!$F$24</f>
        <v>3393.0982503499999</v>
      </c>
      <c r="M25" s="36">
        <f>SUMIFS(СВЦЭМ!$D$33:$D$776,СВЦЭМ!$A$33:$A$776,$A25,СВЦЭМ!$B$33:$B$776,M$11)+'СЕТ СН'!$F$14+СВЦЭМ!$D$10+'СЕТ СН'!$F$5-'СЕТ СН'!$F$24</f>
        <v>3348.1621074899999</v>
      </c>
      <c r="N25" s="36">
        <f>SUMIFS(СВЦЭМ!$D$33:$D$776,СВЦЭМ!$A$33:$A$776,$A25,СВЦЭМ!$B$33:$B$776,N$11)+'СЕТ СН'!$F$14+СВЦЭМ!$D$10+'СЕТ СН'!$F$5-'СЕТ СН'!$F$24</f>
        <v>3344.6219151800001</v>
      </c>
      <c r="O25" s="36">
        <f>SUMIFS(СВЦЭМ!$D$33:$D$776,СВЦЭМ!$A$33:$A$776,$A25,СВЦЭМ!$B$33:$B$776,O$11)+'СЕТ СН'!$F$14+СВЦЭМ!$D$10+'СЕТ СН'!$F$5-'СЕТ СН'!$F$24</f>
        <v>3369.27132729</v>
      </c>
      <c r="P25" s="36">
        <f>SUMIFS(СВЦЭМ!$D$33:$D$776,СВЦЭМ!$A$33:$A$776,$A25,СВЦЭМ!$B$33:$B$776,P$11)+'СЕТ СН'!$F$14+СВЦЭМ!$D$10+'СЕТ СН'!$F$5-'СЕТ СН'!$F$24</f>
        <v>3381.5324735700001</v>
      </c>
      <c r="Q25" s="36">
        <f>SUMIFS(СВЦЭМ!$D$33:$D$776,СВЦЭМ!$A$33:$A$776,$A25,СВЦЭМ!$B$33:$B$776,Q$11)+'СЕТ СН'!$F$14+СВЦЭМ!$D$10+'СЕТ СН'!$F$5-'СЕТ СН'!$F$24</f>
        <v>3381.8237304599998</v>
      </c>
      <c r="R25" s="36">
        <f>SUMIFS(СВЦЭМ!$D$33:$D$776,СВЦЭМ!$A$33:$A$776,$A25,СВЦЭМ!$B$33:$B$776,R$11)+'СЕТ СН'!$F$14+СВЦЭМ!$D$10+'СЕТ СН'!$F$5-'СЕТ СН'!$F$24</f>
        <v>3377.02379776</v>
      </c>
      <c r="S25" s="36">
        <f>SUMIFS(СВЦЭМ!$D$33:$D$776,СВЦЭМ!$A$33:$A$776,$A25,СВЦЭМ!$B$33:$B$776,S$11)+'СЕТ СН'!$F$14+СВЦЭМ!$D$10+'СЕТ СН'!$F$5-'СЕТ СН'!$F$24</f>
        <v>3347.6072156599998</v>
      </c>
      <c r="T25" s="36">
        <f>SUMIFS(СВЦЭМ!$D$33:$D$776,СВЦЭМ!$A$33:$A$776,$A25,СВЦЭМ!$B$33:$B$776,T$11)+'СЕТ СН'!$F$14+СВЦЭМ!$D$10+'СЕТ СН'!$F$5-'СЕТ СН'!$F$24</f>
        <v>3318.61886387</v>
      </c>
      <c r="U25" s="36">
        <f>SUMIFS(СВЦЭМ!$D$33:$D$776,СВЦЭМ!$A$33:$A$776,$A25,СВЦЭМ!$B$33:$B$776,U$11)+'СЕТ СН'!$F$14+СВЦЭМ!$D$10+'СЕТ СН'!$F$5-'СЕТ СН'!$F$24</f>
        <v>3322.0856952599997</v>
      </c>
      <c r="V25" s="36">
        <f>SUMIFS(СВЦЭМ!$D$33:$D$776,СВЦЭМ!$A$33:$A$776,$A25,СВЦЭМ!$B$33:$B$776,V$11)+'СЕТ СН'!$F$14+СВЦЭМ!$D$10+'СЕТ СН'!$F$5-'СЕТ СН'!$F$24</f>
        <v>3350.1513802499999</v>
      </c>
      <c r="W25" s="36">
        <f>SUMIFS(СВЦЭМ!$D$33:$D$776,СВЦЭМ!$A$33:$A$776,$A25,СВЦЭМ!$B$33:$B$776,W$11)+'СЕТ СН'!$F$14+СВЦЭМ!$D$10+'СЕТ СН'!$F$5-'СЕТ СН'!$F$24</f>
        <v>3366.4694033999999</v>
      </c>
      <c r="X25" s="36">
        <f>SUMIFS(СВЦЭМ!$D$33:$D$776,СВЦЭМ!$A$33:$A$776,$A25,СВЦЭМ!$B$33:$B$776,X$11)+'СЕТ СН'!$F$14+СВЦЭМ!$D$10+'СЕТ СН'!$F$5-'СЕТ СН'!$F$24</f>
        <v>3375.4460166899999</v>
      </c>
      <c r="Y25" s="36">
        <f>SUMIFS(СВЦЭМ!$D$33:$D$776,СВЦЭМ!$A$33:$A$776,$A25,СВЦЭМ!$B$33:$B$776,Y$11)+'СЕТ СН'!$F$14+СВЦЭМ!$D$10+'СЕТ СН'!$F$5-'СЕТ СН'!$F$24</f>
        <v>3370.9342320000001</v>
      </c>
    </row>
    <row r="26" spans="1:25" ht="15.75" x14ac:dyDescent="0.2">
      <c r="A26" s="35">
        <f t="shared" si="0"/>
        <v>44150</v>
      </c>
      <c r="B26" s="36">
        <f>SUMIFS(СВЦЭМ!$D$33:$D$776,СВЦЭМ!$A$33:$A$776,$A26,СВЦЭМ!$B$33:$B$776,B$11)+'СЕТ СН'!$F$14+СВЦЭМ!$D$10+'СЕТ СН'!$F$5-'СЕТ СН'!$F$24</f>
        <v>3395.33355863</v>
      </c>
      <c r="C26" s="36">
        <f>SUMIFS(СВЦЭМ!$D$33:$D$776,СВЦЭМ!$A$33:$A$776,$A26,СВЦЭМ!$B$33:$B$776,C$11)+'СЕТ СН'!$F$14+СВЦЭМ!$D$10+'СЕТ СН'!$F$5-'СЕТ СН'!$F$24</f>
        <v>3474.54523281</v>
      </c>
      <c r="D26" s="36">
        <f>SUMIFS(СВЦЭМ!$D$33:$D$776,СВЦЭМ!$A$33:$A$776,$A26,СВЦЭМ!$B$33:$B$776,D$11)+'СЕТ СН'!$F$14+СВЦЭМ!$D$10+'СЕТ СН'!$F$5-'СЕТ СН'!$F$24</f>
        <v>3534.8645705399999</v>
      </c>
      <c r="E26" s="36">
        <f>SUMIFS(СВЦЭМ!$D$33:$D$776,СВЦЭМ!$A$33:$A$776,$A26,СВЦЭМ!$B$33:$B$776,E$11)+'СЕТ СН'!$F$14+СВЦЭМ!$D$10+'СЕТ СН'!$F$5-'СЕТ СН'!$F$24</f>
        <v>3548.2024654400002</v>
      </c>
      <c r="F26" s="36">
        <f>SUMIFS(СВЦЭМ!$D$33:$D$776,СВЦЭМ!$A$33:$A$776,$A26,СВЦЭМ!$B$33:$B$776,F$11)+'СЕТ СН'!$F$14+СВЦЭМ!$D$10+'СЕТ СН'!$F$5-'СЕТ СН'!$F$24</f>
        <v>3553.3277993199999</v>
      </c>
      <c r="G26" s="36">
        <f>SUMIFS(СВЦЭМ!$D$33:$D$776,СВЦЭМ!$A$33:$A$776,$A26,СВЦЭМ!$B$33:$B$776,G$11)+'СЕТ СН'!$F$14+СВЦЭМ!$D$10+'СЕТ СН'!$F$5-'СЕТ СН'!$F$24</f>
        <v>3540.8010529799999</v>
      </c>
      <c r="H26" s="36">
        <f>SUMIFS(СВЦЭМ!$D$33:$D$776,СВЦЭМ!$A$33:$A$776,$A26,СВЦЭМ!$B$33:$B$776,H$11)+'СЕТ СН'!$F$14+СВЦЭМ!$D$10+'СЕТ СН'!$F$5-'СЕТ СН'!$F$24</f>
        <v>3529.6936887299998</v>
      </c>
      <c r="I26" s="36">
        <f>SUMIFS(СВЦЭМ!$D$33:$D$776,СВЦЭМ!$A$33:$A$776,$A26,СВЦЭМ!$B$33:$B$776,I$11)+'СЕТ СН'!$F$14+СВЦЭМ!$D$10+'СЕТ СН'!$F$5-'СЕТ СН'!$F$24</f>
        <v>3501.0433455500001</v>
      </c>
      <c r="J26" s="36">
        <f>SUMIFS(СВЦЭМ!$D$33:$D$776,СВЦЭМ!$A$33:$A$776,$A26,СВЦЭМ!$B$33:$B$776,J$11)+'СЕТ СН'!$F$14+СВЦЭМ!$D$10+'СЕТ СН'!$F$5-'СЕТ СН'!$F$24</f>
        <v>3479.7932592500001</v>
      </c>
      <c r="K26" s="36">
        <f>SUMIFS(СВЦЭМ!$D$33:$D$776,СВЦЭМ!$A$33:$A$776,$A26,СВЦЭМ!$B$33:$B$776,K$11)+'СЕТ СН'!$F$14+СВЦЭМ!$D$10+'СЕТ СН'!$F$5-'СЕТ СН'!$F$24</f>
        <v>3465.0655211499998</v>
      </c>
      <c r="L26" s="36">
        <f>SUMIFS(СВЦЭМ!$D$33:$D$776,СВЦЭМ!$A$33:$A$776,$A26,СВЦЭМ!$B$33:$B$776,L$11)+'СЕТ СН'!$F$14+СВЦЭМ!$D$10+'СЕТ СН'!$F$5-'СЕТ СН'!$F$24</f>
        <v>3422.6819848800001</v>
      </c>
      <c r="M26" s="36">
        <f>SUMIFS(СВЦЭМ!$D$33:$D$776,СВЦЭМ!$A$33:$A$776,$A26,СВЦЭМ!$B$33:$B$776,M$11)+'СЕТ СН'!$F$14+СВЦЭМ!$D$10+'СЕТ СН'!$F$5-'СЕТ СН'!$F$24</f>
        <v>3367.79487268</v>
      </c>
      <c r="N26" s="36">
        <f>SUMIFS(СВЦЭМ!$D$33:$D$776,СВЦЭМ!$A$33:$A$776,$A26,СВЦЭМ!$B$33:$B$776,N$11)+'СЕТ СН'!$F$14+СВЦЭМ!$D$10+'СЕТ СН'!$F$5-'СЕТ СН'!$F$24</f>
        <v>3359.6319321000001</v>
      </c>
      <c r="O26" s="36">
        <f>SUMIFS(СВЦЭМ!$D$33:$D$776,СВЦЭМ!$A$33:$A$776,$A26,СВЦЭМ!$B$33:$B$776,O$11)+'СЕТ СН'!$F$14+СВЦЭМ!$D$10+'СЕТ СН'!$F$5-'СЕТ СН'!$F$24</f>
        <v>3364.5500109099999</v>
      </c>
      <c r="P26" s="36">
        <f>SUMIFS(СВЦЭМ!$D$33:$D$776,СВЦЭМ!$A$33:$A$776,$A26,СВЦЭМ!$B$33:$B$776,P$11)+'СЕТ СН'!$F$14+СВЦЭМ!$D$10+'СЕТ СН'!$F$5-'СЕТ СН'!$F$24</f>
        <v>3365.72700932</v>
      </c>
      <c r="Q26" s="36">
        <f>SUMIFS(СВЦЭМ!$D$33:$D$776,СВЦЭМ!$A$33:$A$776,$A26,СВЦЭМ!$B$33:$B$776,Q$11)+'СЕТ СН'!$F$14+СВЦЭМ!$D$10+'СЕТ СН'!$F$5-'СЕТ СН'!$F$24</f>
        <v>3363.1735354699999</v>
      </c>
      <c r="R26" s="36">
        <f>SUMIFS(СВЦЭМ!$D$33:$D$776,СВЦЭМ!$A$33:$A$776,$A26,СВЦЭМ!$B$33:$B$776,R$11)+'СЕТ СН'!$F$14+СВЦЭМ!$D$10+'СЕТ СН'!$F$5-'СЕТ СН'!$F$24</f>
        <v>3360.9190867799998</v>
      </c>
      <c r="S26" s="36">
        <f>SUMIFS(СВЦЭМ!$D$33:$D$776,СВЦЭМ!$A$33:$A$776,$A26,СВЦЭМ!$B$33:$B$776,S$11)+'СЕТ СН'!$F$14+СВЦЭМ!$D$10+'СЕТ СН'!$F$5-'СЕТ СН'!$F$24</f>
        <v>3344.8449455300001</v>
      </c>
      <c r="T26" s="36">
        <f>SUMIFS(СВЦЭМ!$D$33:$D$776,СВЦЭМ!$A$33:$A$776,$A26,СВЦЭМ!$B$33:$B$776,T$11)+'СЕТ СН'!$F$14+СВЦЭМ!$D$10+'СЕТ СН'!$F$5-'СЕТ СН'!$F$24</f>
        <v>3315.9803558499998</v>
      </c>
      <c r="U26" s="36">
        <f>SUMIFS(СВЦЭМ!$D$33:$D$776,СВЦЭМ!$A$33:$A$776,$A26,СВЦЭМ!$B$33:$B$776,U$11)+'СЕТ СН'!$F$14+СВЦЭМ!$D$10+'СЕТ СН'!$F$5-'СЕТ СН'!$F$24</f>
        <v>3316.2897513899998</v>
      </c>
      <c r="V26" s="36">
        <f>SUMIFS(СВЦЭМ!$D$33:$D$776,СВЦЭМ!$A$33:$A$776,$A26,СВЦЭМ!$B$33:$B$776,V$11)+'СЕТ СН'!$F$14+СВЦЭМ!$D$10+'СЕТ СН'!$F$5-'СЕТ СН'!$F$24</f>
        <v>3335.1269871</v>
      </c>
      <c r="W26" s="36">
        <f>SUMIFS(СВЦЭМ!$D$33:$D$776,СВЦЭМ!$A$33:$A$776,$A26,СВЦЭМ!$B$33:$B$776,W$11)+'СЕТ СН'!$F$14+СВЦЭМ!$D$10+'СЕТ СН'!$F$5-'СЕТ СН'!$F$24</f>
        <v>3347.5378008299999</v>
      </c>
      <c r="X26" s="36">
        <f>SUMIFS(СВЦЭМ!$D$33:$D$776,СВЦЭМ!$A$33:$A$776,$A26,СВЦЭМ!$B$33:$B$776,X$11)+'СЕТ СН'!$F$14+СВЦЭМ!$D$10+'СЕТ СН'!$F$5-'СЕТ СН'!$F$24</f>
        <v>3361.5367122899997</v>
      </c>
      <c r="Y26" s="36">
        <f>SUMIFS(СВЦЭМ!$D$33:$D$776,СВЦЭМ!$A$33:$A$776,$A26,СВЦЭМ!$B$33:$B$776,Y$11)+'СЕТ СН'!$F$14+СВЦЭМ!$D$10+'СЕТ СН'!$F$5-'СЕТ СН'!$F$24</f>
        <v>3367.0261844400002</v>
      </c>
    </row>
    <row r="27" spans="1:25" ht="15.75" x14ac:dyDescent="0.2">
      <c r="A27" s="35">
        <f t="shared" si="0"/>
        <v>44151</v>
      </c>
      <c r="B27" s="36">
        <f>SUMIFS(СВЦЭМ!$D$33:$D$776,СВЦЭМ!$A$33:$A$776,$A27,СВЦЭМ!$B$33:$B$776,B$11)+'СЕТ СН'!$F$14+СВЦЭМ!$D$10+'СЕТ СН'!$F$5-'СЕТ СН'!$F$24</f>
        <v>3440.3665446800001</v>
      </c>
      <c r="C27" s="36">
        <f>SUMIFS(СВЦЭМ!$D$33:$D$776,СВЦЭМ!$A$33:$A$776,$A27,СВЦЭМ!$B$33:$B$776,C$11)+'СЕТ СН'!$F$14+СВЦЭМ!$D$10+'СЕТ СН'!$F$5-'СЕТ СН'!$F$24</f>
        <v>3522.1707274999999</v>
      </c>
      <c r="D27" s="36">
        <f>SUMIFS(СВЦЭМ!$D$33:$D$776,СВЦЭМ!$A$33:$A$776,$A27,СВЦЭМ!$B$33:$B$776,D$11)+'СЕТ СН'!$F$14+СВЦЭМ!$D$10+'СЕТ СН'!$F$5-'СЕТ СН'!$F$24</f>
        <v>3578.97464304</v>
      </c>
      <c r="E27" s="36">
        <f>SUMIFS(СВЦЭМ!$D$33:$D$776,СВЦЭМ!$A$33:$A$776,$A27,СВЦЭМ!$B$33:$B$776,E$11)+'СЕТ СН'!$F$14+СВЦЭМ!$D$10+'СЕТ СН'!$F$5-'СЕТ СН'!$F$24</f>
        <v>3587.7231246399997</v>
      </c>
      <c r="F27" s="36">
        <f>SUMIFS(СВЦЭМ!$D$33:$D$776,СВЦЭМ!$A$33:$A$776,$A27,СВЦЭМ!$B$33:$B$776,F$11)+'СЕТ СН'!$F$14+СВЦЭМ!$D$10+'СЕТ СН'!$F$5-'СЕТ СН'!$F$24</f>
        <v>3581.8039898500001</v>
      </c>
      <c r="G27" s="36">
        <f>SUMIFS(СВЦЭМ!$D$33:$D$776,СВЦЭМ!$A$33:$A$776,$A27,СВЦЭМ!$B$33:$B$776,G$11)+'СЕТ СН'!$F$14+СВЦЭМ!$D$10+'СЕТ СН'!$F$5-'СЕТ СН'!$F$24</f>
        <v>3564.4275707300003</v>
      </c>
      <c r="H27" s="36">
        <f>SUMIFS(СВЦЭМ!$D$33:$D$776,СВЦЭМ!$A$33:$A$776,$A27,СВЦЭМ!$B$33:$B$776,H$11)+'СЕТ СН'!$F$14+СВЦЭМ!$D$10+'СЕТ СН'!$F$5-'СЕТ СН'!$F$24</f>
        <v>3515.3003499599999</v>
      </c>
      <c r="I27" s="36">
        <f>SUMIFS(СВЦЭМ!$D$33:$D$776,СВЦЭМ!$A$33:$A$776,$A27,СВЦЭМ!$B$33:$B$776,I$11)+'СЕТ СН'!$F$14+СВЦЭМ!$D$10+'СЕТ СН'!$F$5-'СЕТ СН'!$F$24</f>
        <v>3477.3681035600002</v>
      </c>
      <c r="J27" s="36">
        <f>SUMIFS(СВЦЭМ!$D$33:$D$776,СВЦЭМ!$A$33:$A$776,$A27,СВЦЭМ!$B$33:$B$776,J$11)+'СЕТ СН'!$F$14+СВЦЭМ!$D$10+'СЕТ СН'!$F$5-'СЕТ СН'!$F$24</f>
        <v>3461.1363600499999</v>
      </c>
      <c r="K27" s="36">
        <f>SUMIFS(СВЦЭМ!$D$33:$D$776,СВЦЭМ!$A$33:$A$776,$A27,СВЦЭМ!$B$33:$B$776,K$11)+'СЕТ СН'!$F$14+СВЦЭМ!$D$10+'СЕТ СН'!$F$5-'СЕТ СН'!$F$24</f>
        <v>3463.8518669599998</v>
      </c>
      <c r="L27" s="36">
        <f>SUMIFS(СВЦЭМ!$D$33:$D$776,СВЦЭМ!$A$33:$A$776,$A27,СВЦЭМ!$B$33:$B$776,L$11)+'СЕТ СН'!$F$14+СВЦЭМ!$D$10+'СЕТ СН'!$F$5-'СЕТ СН'!$F$24</f>
        <v>3428.7183952999999</v>
      </c>
      <c r="M27" s="36">
        <f>SUMIFS(СВЦЭМ!$D$33:$D$776,СВЦЭМ!$A$33:$A$776,$A27,СВЦЭМ!$B$33:$B$776,M$11)+'СЕТ СН'!$F$14+СВЦЭМ!$D$10+'СЕТ СН'!$F$5-'СЕТ СН'!$F$24</f>
        <v>3391.1156834399999</v>
      </c>
      <c r="N27" s="36">
        <f>SUMIFS(СВЦЭМ!$D$33:$D$776,СВЦЭМ!$A$33:$A$776,$A27,СВЦЭМ!$B$33:$B$776,N$11)+'СЕТ СН'!$F$14+СВЦЭМ!$D$10+'СЕТ СН'!$F$5-'СЕТ СН'!$F$24</f>
        <v>3378.67761045</v>
      </c>
      <c r="O27" s="36">
        <f>SUMIFS(СВЦЭМ!$D$33:$D$776,СВЦЭМ!$A$33:$A$776,$A27,СВЦЭМ!$B$33:$B$776,O$11)+'СЕТ СН'!$F$14+СВЦЭМ!$D$10+'СЕТ СН'!$F$5-'СЕТ СН'!$F$24</f>
        <v>3387.9691243100001</v>
      </c>
      <c r="P27" s="36">
        <f>SUMIFS(СВЦЭМ!$D$33:$D$776,СВЦЭМ!$A$33:$A$776,$A27,СВЦЭМ!$B$33:$B$776,P$11)+'СЕТ СН'!$F$14+СВЦЭМ!$D$10+'СЕТ СН'!$F$5-'СЕТ СН'!$F$24</f>
        <v>3389.5603547599999</v>
      </c>
      <c r="Q27" s="36">
        <f>SUMIFS(СВЦЭМ!$D$33:$D$776,СВЦЭМ!$A$33:$A$776,$A27,СВЦЭМ!$B$33:$B$776,Q$11)+'СЕТ СН'!$F$14+СВЦЭМ!$D$10+'СЕТ СН'!$F$5-'СЕТ СН'!$F$24</f>
        <v>3392.4536116199997</v>
      </c>
      <c r="R27" s="36">
        <f>SUMIFS(СВЦЭМ!$D$33:$D$776,СВЦЭМ!$A$33:$A$776,$A27,СВЦЭМ!$B$33:$B$776,R$11)+'СЕТ СН'!$F$14+СВЦЭМ!$D$10+'СЕТ СН'!$F$5-'СЕТ СН'!$F$24</f>
        <v>3381.5746600799998</v>
      </c>
      <c r="S27" s="36">
        <f>SUMIFS(СВЦЭМ!$D$33:$D$776,СВЦЭМ!$A$33:$A$776,$A27,СВЦЭМ!$B$33:$B$776,S$11)+'СЕТ СН'!$F$14+СВЦЭМ!$D$10+'СЕТ СН'!$F$5-'СЕТ СН'!$F$24</f>
        <v>3370.6838840400001</v>
      </c>
      <c r="T27" s="36">
        <f>SUMIFS(СВЦЭМ!$D$33:$D$776,СВЦЭМ!$A$33:$A$776,$A27,СВЦЭМ!$B$33:$B$776,T$11)+'СЕТ СН'!$F$14+СВЦЭМ!$D$10+'СЕТ СН'!$F$5-'СЕТ СН'!$F$24</f>
        <v>3355.42702478</v>
      </c>
      <c r="U27" s="36">
        <f>SUMIFS(СВЦЭМ!$D$33:$D$776,СВЦЭМ!$A$33:$A$776,$A27,СВЦЭМ!$B$33:$B$776,U$11)+'СЕТ СН'!$F$14+СВЦЭМ!$D$10+'СЕТ СН'!$F$5-'СЕТ СН'!$F$24</f>
        <v>3330.6827068299999</v>
      </c>
      <c r="V27" s="36">
        <f>SUMIFS(СВЦЭМ!$D$33:$D$776,СВЦЭМ!$A$33:$A$776,$A27,СВЦЭМ!$B$33:$B$776,V$11)+'СЕТ СН'!$F$14+СВЦЭМ!$D$10+'СЕТ СН'!$F$5-'СЕТ СН'!$F$24</f>
        <v>3332.5769071</v>
      </c>
      <c r="W27" s="36">
        <f>SUMIFS(СВЦЭМ!$D$33:$D$776,СВЦЭМ!$A$33:$A$776,$A27,СВЦЭМ!$B$33:$B$776,W$11)+'СЕТ СН'!$F$14+СВЦЭМ!$D$10+'СЕТ СН'!$F$5-'СЕТ СН'!$F$24</f>
        <v>3348.2860922099999</v>
      </c>
      <c r="X27" s="36">
        <f>SUMIFS(СВЦЭМ!$D$33:$D$776,СВЦЭМ!$A$33:$A$776,$A27,СВЦЭМ!$B$33:$B$776,X$11)+'СЕТ СН'!$F$14+СВЦЭМ!$D$10+'СЕТ СН'!$F$5-'СЕТ СН'!$F$24</f>
        <v>3359.4909795499998</v>
      </c>
      <c r="Y27" s="36">
        <f>SUMIFS(СВЦЭМ!$D$33:$D$776,СВЦЭМ!$A$33:$A$776,$A27,СВЦЭМ!$B$33:$B$776,Y$11)+'СЕТ СН'!$F$14+СВЦЭМ!$D$10+'СЕТ СН'!$F$5-'СЕТ СН'!$F$24</f>
        <v>3385.1778919200001</v>
      </c>
    </row>
    <row r="28" spans="1:25" ht="15.75" x14ac:dyDescent="0.2">
      <c r="A28" s="35">
        <f t="shared" si="0"/>
        <v>44152</v>
      </c>
      <c r="B28" s="36">
        <f>SUMIFS(СВЦЭМ!$D$33:$D$776,СВЦЭМ!$A$33:$A$776,$A28,СВЦЭМ!$B$33:$B$776,B$11)+'СЕТ СН'!$F$14+СВЦЭМ!$D$10+'СЕТ СН'!$F$5-'СЕТ СН'!$F$24</f>
        <v>3409.3757252800001</v>
      </c>
      <c r="C28" s="36">
        <f>SUMIFS(СВЦЭМ!$D$33:$D$776,СВЦЭМ!$A$33:$A$776,$A28,СВЦЭМ!$B$33:$B$776,C$11)+'СЕТ СН'!$F$14+СВЦЭМ!$D$10+'СЕТ СН'!$F$5-'СЕТ СН'!$F$24</f>
        <v>3482.5188642799999</v>
      </c>
      <c r="D28" s="36">
        <f>SUMIFS(СВЦЭМ!$D$33:$D$776,СВЦЭМ!$A$33:$A$776,$A28,СВЦЭМ!$B$33:$B$776,D$11)+'СЕТ СН'!$F$14+СВЦЭМ!$D$10+'СЕТ СН'!$F$5-'СЕТ СН'!$F$24</f>
        <v>3537.9500902300001</v>
      </c>
      <c r="E28" s="36">
        <f>SUMIFS(СВЦЭМ!$D$33:$D$776,СВЦЭМ!$A$33:$A$776,$A28,СВЦЭМ!$B$33:$B$776,E$11)+'СЕТ СН'!$F$14+СВЦЭМ!$D$10+'СЕТ СН'!$F$5-'СЕТ СН'!$F$24</f>
        <v>3542.3236649800001</v>
      </c>
      <c r="F28" s="36">
        <f>SUMIFS(СВЦЭМ!$D$33:$D$776,СВЦЭМ!$A$33:$A$776,$A28,СВЦЭМ!$B$33:$B$776,F$11)+'СЕТ СН'!$F$14+СВЦЭМ!$D$10+'СЕТ СН'!$F$5-'СЕТ СН'!$F$24</f>
        <v>3544.8221371600002</v>
      </c>
      <c r="G28" s="36">
        <f>SUMIFS(СВЦЭМ!$D$33:$D$776,СВЦЭМ!$A$33:$A$776,$A28,СВЦЭМ!$B$33:$B$776,G$11)+'СЕТ СН'!$F$14+СВЦЭМ!$D$10+'СЕТ СН'!$F$5-'СЕТ СН'!$F$24</f>
        <v>3535.8445047200003</v>
      </c>
      <c r="H28" s="36">
        <f>SUMIFS(СВЦЭМ!$D$33:$D$776,СВЦЭМ!$A$33:$A$776,$A28,СВЦЭМ!$B$33:$B$776,H$11)+'СЕТ СН'!$F$14+СВЦЭМ!$D$10+'СЕТ СН'!$F$5-'СЕТ СН'!$F$24</f>
        <v>3498.1006905099998</v>
      </c>
      <c r="I28" s="36">
        <f>SUMIFS(СВЦЭМ!$D$33:$D$776,СВЦЭМ!$A$33:$A$776,$A28,СВЦЭМ!$B$33:$B$776,I$11)+'СЕТ СН'!$F$14+СВЦЭМ!$D$10+'СЕТ СН'!$F$5-'СЕТ СН'!$F$24</f>
        <v>3451.8739829300002</v>
      </c>
      <c r="J28" s="36">
        <f>SUMIFS(СВЦЭМ!$D$33:$D$776,СВЦЭМ!$A$33:$A$776,$A28,СВЦЭМ!$B$33:$B$776,J$11)+'СЕТ СН'!$F$14+СВЦЭМ!$D$10+'СЕТ СН'!$F$5-'СЕТ СН'!$F$24</f>
        <v>3422.7537332100001</v>
      </c>
      <c r="K28" s="36">
        <f>SUMIFS(СВЦЭМ!$D$33:$D$776,СВЦЭМ!$A$33:$A$776,$A28,СВЦЭМ!$B$33:$B$776,K$11)+'СЕТ СН'!$F$14+СВЦЭМ!$D$10+'СЕТ СН'!$F$5-'СЕТ СН'!$F$24</f>
        <v>3470.09126436</v>
      </c>
      <c r="L28" s="36">
        <f>SUMIFS(СВЦЭМ!$D$33:$D$776,СВЦЭМ!$A$33:$A$776,$A28,СВЦЭМ!$B$33:$B$776,L$11)+'СЕТ СН'!$F$14+СВЦЭМ!$D$10+'СЕТ СН'!$F$5-'СЕТ СН'!$F$24</f>
        <v>3430.4663689600002</v>
      </c>
      <c r="M28" s="36">
        <f>SUMIFS(СВЦЭМ!$D$33:$D$776,СВЦЭМ!$A$33:$A$776,$A28,СВЦЭМ!$B$33:$B$776,M$11)+'СЕТ СН'!$F$14+СВЦЭМ!$D$10+'СЕТ СН'!$F$5-'СЕТ СН'!$F$24</f>
        <v>3368.0923140999998</v>
      </c>
      <c r="N28" s="36">
        <f>SUMIFS(СВЦЭМ!$D$33:$D$776,СВЦЭМ!$A$33:$A$776,$A28,СВЦЭМ!$B$33:$B$776,N$11)+'СЕТ СН'!$F$14+СВЦЭМ!$D$10+'СЕТ СН'!$F$5-'СЕТ СН'!$F$24</f>
        <v>3354.7273409099998</v>
      </c>
      <c r="O28" s="36">
        <f>SUMIFS(СВЦЭМ!$D$33:$D$776,СВЦЭМ!$A$33:$A$776,$A28,СВЦЭМ!$B$33:$B$776,O$11)+'СЕТ СН'!$F$14+СВЦЭМ!$D$10+'СЕТ СН'!$F$5-'СЕТ СН'!$F$24</f>
        <v>3358.64539496</v>
      </c>
      <c r="P28" s="36">
        <f>SUMIFS(СВЦЭМ!$D$33:$D$776,СВЦЭМ!$A$33:$A$776,$A28,СВЦЭМ!$B$33:$B$776,P$11)+'СЕТ СН'!$F$14+СВЦЭМ!$D$10+'СЕТ СН'!$F$5-'СЕТ СН'!$F$24</f>
        <v>3356.6403976399997</v>
      </c>
      <c r="Q28" s="36">
        <f>SUMIFS(СВЦЭМ!$D$33:$D$776,СВЦЭМ!$A$33:$A$776,$A28,СВЦЭМ!$B$33:$B$776,Q$11)+'СЕТ СН'!$F$14+СВЦЭМ!$D$10+'СЕТ СН'!$F$5-'СЕТ СН'!$F$24</f>
        <v>3356.89348174</v>
      </c>
      <c r="R28" s="36">
        <f>SUMIFS(СВЦЭМ!$D$33:$D$776,СВЦЭМ!$A$33:$A$776,$A28,СВЦЭМ!$B$33:$B$776,R$11)+'СЕТ СН'!$F$14+СВЦЭМ!$D$10+'СЕТ СН'!$F$5-'СЕТ СН'!$F$24</f>
        <v>3457.7865848299998</v>
      </c>
      <c r="S28" s="36">
        <f>SUMIFS(СВЦЭМ!$D$33:$D$776,СВЦЭМ!$A$33:$A$776,$A28,СВЦЭМ!$B$33:$B$776,S$11)+'СЕТ СН'!$F$14+СВЦЭМ!$D$10+'СЕТ СН'!$F$5-'СЕТ СН'!$F$24</f>
        <v>3430.2454629700001</v>
      </c>
      <c r="T28" s="36">
        <f>SUMIFS(СВЦЭМ!$D$33:$D$776,СВЦЭМ!$A$33:$A$776,$A28,СВЦЭМ!$B$33:$B$776,T$11)+'СЕТ СН'!$F$14+СВЦЭМ!$D$10+'СЕТ СН'!$F$5-'СЕТ СН'!$F$24</f>
        <v>3364.4890182300001</v>
      </c>
      <c r="U28" s="36">
        <f>SUMIFS(СВЦЭМ!$D$33:$D$776,СВЦЭМ!$A$33:$A$776,$A28,СВЦЭМ!$B$33:$B$776,U$11)+'СЕТ СН'!$F$14+СВЦЭМ!$D$10+'СЕТ СН'!$F$5-'СЕТ СН'!$F$24</f>
        <v>3315.0059184299998</v>
      </c>
      <c r="V28" s="36">
        <f>SUMIFS(СВЦЭМ!$D$33:$D$776,СВЦЭМ!$A$33:$A$776,$A28,СВЦЭМ!$B$33:$B$776,V$11)+'СЕТ СН'!$F$14+СВЦЭМ!$D$10+'СЕТ СН'!$F$5-'СЕТ СН'!$F$24</f>
        <v>3306.2656340899998</v>
      </c>
      <c r="W28" s="36">
        <f>SUMIFS(СВЦЭМ!$D$33:$D$776,СВЦЭМ!$A$33:$A$776,$A28,СВЦЭМ!$B$33:$B$776,W$11)+'СЕТ СН'!$F$14+СВЦЭМ!$D$10+'СЕТ СН'!$F$5-'СЕТ СН'!$F$24</f>
        <v>3337.6017677700002</v>
      </c>
      <c r="X28" s="36">
        <f>SUMIFS(СВЦЭМ!$D$33:$D$776,СВЦЭМ!$A$33:$A$776,$A28,СВЦЭМ!$B$33:$B$776,X$11)+'СЕТ СН'!$F$14+СВЦЭМ!$D$10+'СЕТ СН'!$F$5-'СЕТ СН'!$F$24</f>
        <v>3338.1533992700001</v>
      </c>
      <c r="Y28" s="36">
        <f>SUMIFS(СВЦЭМ!$D$33:$D$776,СВЦЭМ!$A$33:$A$776,$A28,СВЦЭМ!$B$33:$B$776,Y$11)+'СЕТ СН'!$F$14+СВЦЭМ!$D$10+'СЕТ СН'!$F$5-'СЕТ СН'!$F$24</f>
        <v>3356.6542426199999</v>
      </c>
    </row>
    <row r="29" spans="1:25" ht="15.75" x14ac:dyDescent="0.2">
      <c r="A29" s="35">
        <f t="shared" si="0"/>
        <v>44153</v>
      </c>
      <c r="B29" s="36">
        <f>SUMIFS(СВЦЭМ!$D$33:$D$776,СВЦЭМ!$A$33:$A$776,$A29,СВЦЭМ!$B$33:$B$776,B$11)+'СЕТ СН'!$F$14+СВЦЭМ!$D$10+'СЕТ СН'!$F$5-'СЕТ СН'!$F$24</f>
        <v>3417.06241516</v>
      </c>
      <c r="C29" s="36">
        <f>SUMIFS(СВЦЭМ!$D$33:$D$776,СВЦЭМ!$A$33:$A$776,$A29,СВЦЭМ!$B$33:$B$776,C$11)+'СЕТ СН'!$F$14+СВЦЭМ!$D$10+'СЕТ СН'!$F$5-'СЕТ СН'!$F$24</f>
        <v>3468.1027402999998</v>
      </c>
      <c r="D29" s="36">
        <f>SUMIFS(СВЦЭМ!$D$33:$D$776,СВЦЭМ!$A$33:$A$776,$A29,СВЦЭМ!$B$33:$B$776,D$11)+'СЕТ СН'!$F$14+СВЦЭМ!$D$10+'СЕТ СН'!$F$5-'СЕТ СН'!$F$24</f>
        <v>3507.4965263499998</v>
      </c>
      <c r="E29" s="36">
        <f>SUMIFS(СВЦЭМ!$D$33:$D$776,СВЦЭМ!$A$33:$A$776,$A29,СВЦЭМ!$B$33:$B$776,E$11)+'СЕТ СН'!$F$14+СВЦЭМ!$D$10+'СЕТ СН'!$F$5-'СЕТ СН'!$F$24</f>
        <v>3521.3604179100003</v>
      </c>
      <c r="F29" s="36">
        <f>SUMIFS(СВЦЭМ!$D$33:$D$776,СВЦЭМ!$A$33:$A$776,$A29,СВЦЭМ!$B$33:$B$776,F$11)+'СЕТ СН'!$F$14+СВЦЭМ!$D$10+'СЕТ СН'!$F$5-'СЕТ СН'!$F$24</f>
        <v>3517.3443219400001</v>
      </c>
      <c r="G29" s="36">
        <f>SUMIFS(СВЦЭМ!$D$33:$D$776,СВЦЭМ!$A$33:$A$776,$A29,СВЦЭМ!$B$33:$B$776,G$11)+'СЕТ СН'!$F$14+СВЦЭМ!$D$10+'СЕТ СН'!$F$5-'СЕТ СН'!$F$24</f>
        <v>3499.0520580000002</v>
      </c>
      <c r="H29" s="36">
        <f>SUMIFS(СВЦЭМ!$D$33:$D$776,СВЦЭМ!$A$33:$A$776,$A29,СВЦЭМ!$B$33:$B$776,H$11)+'СЕТ СН'!$F$14+СВЦЭМ!$D$10+'СЕТ СН'!$F$5-'СЕТ СН'!$F$24</f>
        <v>3499.10342765</v>
      </c>
      <c r="I29" s="36">
        <f>SUMIFS(СВЦЭМ!$D$33:$D$776,СВЦЭМ!$A$33:$A$776,$A29,СВЦЭМ!$B$33:$B$776,I$11)+'СЕТ СН'!$F$14+СВЦЭМ!$D$10+'СЕТ СН'!$F$5-'СЕТ СН'!$F$24</f>
        <v>3479.7677579900001</v>
      </c>
      <c r="J29" s="36">
        <f>SUMIFS(СВЦЭМ!$D$33:$D$776,СВЦЭМ!$A$33:$A$776,$A29,СВЦЭМ!$B$33:$B$776,J$11)+'СЕТ СН'!$F$14+СВЦЭМ!$D$10+'СЕТ СН'!$F$5-'СЕТ СН'!$F$24</f>
        <v>3454.1851462599998</v>
      </c>
      <c r="K29" s="36">
        <f>SUMIFS(СВЦЭМ!$D$33:$D$776,СВЦЭМ!$A$33:$A$776,$A29,СВЦЭМ!$B$33:$B$776,K$11)+'СЕТ СН'!$F$14+СВЦЭМ!$D$10+'СЕТ СН'!$F$5-'СЕТ СН'!$F$24</f>
        <v>3443.3454956699998</v>
      </c>
      <c r="L29" s="36">
        <f>SUMIFS(СВЦЭМ!$D$33:$D$776,СВЦЭМ!$A$33:$A$776,$A29,СВЦЭМ!$B$33:$B$776,L$11)+'СЕТ СН'!$F$14+СВЦЭМ!$D$10+'СЕТ СН'!$F$5-'СЕТ СН'!$F$24</f>
        <v>3413.0460450999999</v>
      </c>
      <c r="M29" s="36">
        <f>SUMIFS(СВЦЭМ!$D$33:$D$776,СВЦЭМ!$A$33:$A$776,$A29,СВЦЭМ!$B$33:$B$776,M$11)+'СЕТ СН'!$F$14+СВЦЭМ!$D$10+'СЕТ СН'!$F$5-'СЕТ СН'!$F$24</f>
        <v>3388.8819360400003</v>
      </c>
      <c r="N29" s="36">
        <f>SUMIFS(СВЦЭМ!$D$33:$D$776,СВЦЭМ!$A$33:$A$776,$A29,СВЦЭМ!$B$33:$B$776,N$11)+'СЕТ СН'!$F$14+СВЦЭМ!$D$10+'СЕТ СН'!$F$5-'СЕТ СН'!$F$24</f>
        <v>3376.1681032799997</v>
      </c>
      <c r="O29" s="36">
        <f>SUMIFS(СВЦЭМ!$D$33:$D$776,СВЦЭМ!$A$33:$A$776,$A29,СВЦЭМ!$B$33:$B$776,O$11)+'СЕТ СН'!$F$14+СВЦЭМ!$D$10+'СЕТ СН'!$F$5-'СЕТ СН'!$F$24</f>
        <v>3374.5827144999998</v>
      </c>
      <c r="P29" s="36">
        <f>SUMIFS(СВЦЭМ!$D$33:$D$776,СВЦЭМ!$A$33:$A$776,$A29,СВЦЭМ!$B$33:$B$776,P$11)+'СЕТ СН'!$F$14+СВЦЭМ!$D$10+'СЕТ СН'!$F$5-'СЕТ СН'!$F$24</f>
        <v>3376.7480941599997</v>
      </c>
      <c r="Q29" s="36">
        <f>SUMIFS(СВЦЭМ!$D$33:$D$776,СВЦЭМ!$A$33:$A$776,$A29,СВЦЭМ!$B$33:$B$776,Q$11)+'СЕТ СН'!$F$14+СВЦЭМ!$D$10+'СЕТ СН'!$F$5-'СЕТ СН'!$F$24</f>
        <v>3376.22414923</v>
      </c>
      <c r="R29" s="36">
        <f>SUMIFS(СВЦЭМ!$D$33:$D$776,СВЦЭМ!$A$33:$A$776,$A29,СВЦЭМ!$B$33:$B$776,R$11)+'СЕТ СН'!$F$14+СВЦЭМ!$D$10+'СЕТ СН'!$F$5-'СЕТ СН'!$F$24</f>
        <v>3369.9560884799998</v>
      </c>
      <c r="S29" s="36">
        <f>SUMIFS(СВЦЭМ!$D$33:$D$776,СВЦЭМ!$A$33:$A$776,$A29,СВЦЭМ!$B$33:$B$776,S$11)+'СЕТ СН'!$F$14+СВЦЭМ!$D$10+'СЕТ СН'!$F$5-'СЕТ СН'!$F$24</f>
        <v>3385.46908076</v>
      </c>
      <c r="T29" s="36">
        <f>SUMIFS(СВЦЭМ!$D$33:$D$776,СВЦЭМ!$A$33:$A$776,$A29,СВЦЭМ!$B$33:$B$776,T$11)+'СЕТ СН'!$F$14+СВЦЭМ!$D$10+'СЕТ СН'!$F$5-'СЕТ СН'!$F$24</f>
        <v>3408.0198972099997</v>
      </c>
      <c r="U29" s="36">
        <f>SUMIFS(СВЦЭМ!$D$33:$D$776,СВЦЭМ!$A$33:$A$776,$A29,СВЦЭМ!$B$33:$B$776,U$11)+'СЕТ СН'!$F$14+СВЦЭМ!$D$10+'СЕТ СН'!$F$5-'СЕТ СН'!$F$24</f>
        <v>3406.5649541900002</v>
      </c>
      <c r="V29" s="36">
        <f>SUMIFS(СВЦЭМ!$D$33:$D$776,СВЦЭМ!$A$33:$A$776,$A29,СВЦЭМ!$B$33:$B$776,V$11)+'СЕТ СН'!$F$14+СВЦЭМ!$D$10+'СЕТ СН'!$F$5-'СЕТ СН'!$F$24</f>
        <v>3396.9681854800001</v>
      </c>
      <c r="W29" s="36">
        <f>SUMIFS(СВЦЭМ!$D$33:$D$776,СВЦЭМ!$A$33:$A$776,$A29,СВЦЭМ!$B$33:$B$776,W$11)+'СЕТ СН'!$F$14+СВЦЭМ!$D$10+'СЕТ СН'!$F$5-'СЕТ СН'!$F$24</f>
        <v>3388.1326755099999</v>
      </c>
      <c r="X29" s="36">
        <f>SUMIFS(СВЦЭМ!$D$33:$D$776,СВЦЭМ!$A$33:$A$776,$A29,СВЦЭМ!$B$33:$B$776,X$11)+'СЕТ СН'!$F$14+СВЦЭМ!$D$10+'СЕТ СН'!$F$5-'СЕТ СН'!$F$24</f>
        <v>3379.3753503899998</v>
      </c>
      <c r="Y29" s="36">
        <f>SUMIFS(СВЦЭМ!$D$33:$D$776,СВЦЭМ!$A$33:$A$776,$A29,СВЦЭМ!$B$33:$B$776,Y$11)+'СЕТ СН'!$F$14+СВЦЭМ!$D$10+'СЕТ СН'!$F$5-'СЕТ СН'!$F$24</f>
        <v>3384.1236943599997</v>
      </c>
    </row>
    <row r="30" spans="1:25" ht="15.75" x14ac:dyDescent="0.2">
      <c r="A30" s="35">
        <f t="shared" si="0"/>
        <v>44154</v>
      </c>
      <c r="B30" s="36">
        <f>SUMIFS(СВЦЭМ!$D$33:$D$776,СВЦЭМ!$A$33:$A$776,$A30,СВЦЭМ!$B$33:$B$776,B$11)+'СЕТ СН'!$F$14+СВЦЭМ!$D$10+'СЕТ СН'!$F$5-'СЕТ СН'!$F$24</f>
        <v>3453.5044783399999</v>
      </c>
      <c r="C30" s="36">
        <f>SUMIFS(СВЦЭМ!$D$33:$D$776,СВЦЭМ!$A$33:$A$776,$A30,СВЦЭМ!$B$33:$B$776,C$11)+'СЕТ СН'!$F$14+СВЦЭМ!$D$10+'СЕТ СН'!$F$5-'СЕТ СН'!$F$24</f>
        <v>3516.31648236</v>
      </c>
      <c r="D30" s="36">
        <f>SUMIFS(СВЦЭМ!$D$33:$D$776,СВЦЭМ!$A$33:$A$776,$A30,СВЦЭМ!$B$33:$B$776,D$11)+'СЕТ СН'!$F$14+СВЦЭМ!$D$10+'СЕТ СН'!$F$5-'СЕТ СН'!$F$24</f>
        <v>3545.4591496900002</v>
      </c>
      <c r="E30" s="36">
        <f>SUMIFS(СВЦЭМ!$D$33:$D$776,СВЦЭМ!$A$33:$A$776,$A30,СВЦЭМ!$B$33:$B$776,E$11)+'СЕТ СН'!$F$14+СВЦЭМ!$D$10+'СЕТ СН'!$F$5-'СЕТ СН'!$F$24</f>
        <v>3549.0489015900002</v>
      </c>
      <c r="F30" s="36">
        <f>SUMIFS(СВЦЭМ!$D$33:$D$776,СВЦЭМ!$A$33:$A$776,$A30,СВЦЭМ!$B$33:$B$776,F$11)+'СЕТ СН'!$F$14+СВЦЭМ!$D$10+'СЕТ СН'!$F$5-'СЕТ СН'!$F$24</f>
        <v>3546.8208586299997</v>
      </c>
      <c r="G30" s="36">
        <f>SUMIFS(СВЦЭМ!$D$33:$D$776,СВЦЭМ!$A$33:$A$776,$A30,СВЦЭМ!$B$33:$B$776,G$11)+'СЕТ СН'!$F$14+СВЦЭМ!$D$10+'СЕТ СН'!$F$5-'СЕТ СН'!$F$24</f>
        <v>3547.7502586299997</v>
      </c>
      <c r="H30" s="36">
        <f>SUMIFS(СВЦЭМ!$D$33:$D$776,СВЦЭМ!$A$33:$A$776,$A30,СВЦЭМ!$B$33:$B$776,H$11)+'СЕТ СН'!$F$14+СВЦЭМ!$D$10+'СЕТ СН'!$F$5-'СЕТ СН'!$F$24</f>
        <v>3526.0953851599998</v>
      </c>
      <c r="I30" s="36">
        <f>SUMIFS(СВЦЭМ!$D$33:$D$776,СВЦЭМ!$A$33:$A$776,$A30,СВЦЭМ!$B$33:$B$776,I$11)+'СЕТ СН'!$F$14+СВЦЭМ!$D$10+'СЕТ СН'!$F$5-'СЕТ СН'!$F$24</f>
        <v>3481.10208685</v>
      </c>
      <c r="J30" s="36">
        <f>SUMIFS(СВЦЭМ!$D$33:$D$776,СВЦЭМ!$A$33:$A$776,$A30,СВЦЭМ!$B$33:$B$776,J$11)+'СЕТ СН'!$F$14+СВЦЭМ!$D$10+'СЕТ СН'!$F$5-'СЕТ СН'!$F$24</f>
        <v>3452.9743415200001</v>
      </c>
      <c r="K30" s="36">
        <f>SUMIFS(СВЦЭМ!$D$33:$D$776,СВЦЭМ!$A$33:$A$776,$A30,СВЦЭМ!$B$33:$B$776,K$11)+'СЕТ СН'!$F$14+СВЦЭМ!$D$10+'СЕТ СН'!$F$5-'СЕТ СН'!$F$24</f>
        <v>3447.3089428100002</v>
      </c>
      <c r="L30" s="36">
        <f>SUMIFS(СВЦЭМ!$D$33:$D$776,СВЦЭМ!$A$33:$A$776,$A30,СВЦЭМ!$B$33:$B$776,L$11)+'СЕТ СН'!$F$14+СВЦЭМ!$D$10+'СЕТ СН'!$F$5-'СЕТ СН'!$F$24</f>
        <v>3416.1952414500001</v>
      </c>
      <c r="M30" s="36">
        <f>SUMIFS(СВЦЭМ!$D$33:$D$776,СВЦЭМ!$A$33:$A$776,$A30,СВЦЭМ!$B$33:$B$776,M$11)+'СЕТ СН'!$F$14+СВЦЭМ!$D$10+'СЕТ СН'!$F$5-'СЕТ СН'!$F$24</f>
        <v>3391.2955893200001</v>
      </c>
      <c r="N30" s="36">
        <f>SUMIFS(СВЦЭМ!$D$33:$D$776,СВЦЭМ!$A$33:$A$776,$A30,СВЦЭМ!$B$33:$B$776,N$11)+'СЕТ СН'!$F$14+СВЦЭМ!$D$10+'СЕТ СН'!$F$5-'СЕТ СН'!$F$24</f>
        <v>3376.59126036</v>
      </c>
      <c r="O30" s="36">
        <f>SUMIFS(СВЦЭМ!$D$33:$D$776,СВЦЭМ!$A$33:$A$776,$A30,СВЦЭМ!$B$33:$B$776,O$11)+'СЕТ СН'!$F$14+СВЦЭМ!$D$10+'СЕТ СН'!$F$5-'СЕТ СН'!$F$24</f>
        <v>3382.1226826800003</v>
      </c>
      <c r="P30" s="36">
        <f>SUMIFS(СВЦЭМ!$D$33:$D$776,СВЦЭМ!$A$33:$A$776,$A30,СВЦЭМ!$B$33:$B$776,P$11)+'СЕТ СН'!$F$14+СВЦЭМ!$D$10+'СЕТ СН'!$F$5-'СЕТ СН'!$F$24</f>
        <v>3388.1103024700001</v>
      </c>
      <c r="Q30" s="36">
        <f>SUMIFS(СВЦЭМ!$D$33:$D$776,СВЦЭМ!$A$33:$A$776,$A30,СВЦЭМ!$B$33:$B$776,Q$11)+'СЕТ СН'!$F$14+СВЦЭМ!$D$10+'СЕТ СН'!$F$5-'СЕТ СН'!$F$24</f>
        <v>3389.7622354</v>
      </c>
      <c r="R30" s="36">
        <f>SUMIFS(СВЦЭМ!$D$33:$D$776,СВЦЭМ!$A$33:$A$776,$A30,СВЦЭМ!$B$33:$B$776,R$11)+'СЕТ СН'!$F$14+СВЦЭМ!$D$10+'СЕТ СН'!$F$5-'СЕТ СН'!$F$24</f>
        <v>3385.0077397699997</v>
      </c>
      <c r="S30" s="36">
        <f>SUMIFS(СВЦЭМ!$D$33:$D$776,СВЦЭМ!$A$33:$A$776,$A30,СВЦЭМ!$B$33:$B$776,S$11)+'СЕТ СН'!$F$14+СВЦЭМ!$D$10+'СЕТ СН'!$F$5-'СЕТ СН'!$F$24</f>
        <v>3386.48466319</v>
      </c>
      <c r="T30" s="36">
        <f>SUMIFS(СВЦЭМ!$D$33:$D$776,СВЦЭМ!$A$33:$A$776,$A30,СВЦЭМ!$B$33:$B$776,T$11)+'СЕТ СН'!$F$14+СВЦЭМ!$D$10+'СЕТ СН'!$F$5-'СЕТ СН'!$F$24</f>
        <v>3402.48164262</v>
      </c>
      <c r="U30" s="36">
        <f>SUMIFS(СВЦЭМ!$D$33:$D$776,СВЦЭМ!$A$33:$A$776,$A30,СВЦЭМ!$B$33:$B$776,U$11)+'СЕТ СН'!$F$14+СВЦЭМ!$D$10+'СЕТ СН'!$F$5-'СЕТ СН'!$F$24</f>
        <v>3397.74958866</v>
      </c>
      <c r="V30" s="36">
        <f>SUMIFS(СВЦЭМ!$D$33:$D$776,СВЦЭМ!$A$33:$A$776,$A30,СВЦЭМ!$B$33:$B$776,V$11)+'СЕТ СН'!$F$14+СВЦЭМ!$D$10+'СЕТ СН'!$F$5-'СЕТ СН'!$F$24</f>
        <v>3382.7469170700001</v>
      </c>
      <c r="W30" s="36">
        <f>SUMIFS(СВЦЭМ!$D$33:$D$776,СВЦЭМ!$A$33:$A$776,$A30,СВЦЭМ!$B$33:$B$776,W$11)+'СЕТ СН'!$F$14+СВЦЭМ!$D$10+'СЕТ СН'!$F$5-'СЕТ СН'!$F$24</f>
        <v>3372.4136224599997</v>
      </c>
      <c r="X30" s="36">
        <f>SUMIFS(СВЦЭМ!$D$33:$D$776,СВЦЭМ!$A$33:$A$776,$A30,СВЦЭМ!$B$33:$B$776,X$11)+'СЕТ СН'!$F$14+СВЦЭМ!$D$10+'СЕТ СН'!$F$5-'СЕТ СН'!$F$24</f>
        <v>3364.5669996199999</v>
      </c>
      <c r="Y30" s="36">
        <f>SUMIFS(СВЦЭМ!$D$33:$D$776,СВЦЭМ!$A$33:$A$776,$A30,СВЦЭМ!$B$33:$B$776,Y$11)+'СЕТ СН'!$F$14+СВЦЭМ!$D$10+'СЕТ СН'!$F$5-'СЕТ СН'!$F$24</f>
        <v>3361.2618364999998</v>
      </c>
    </row>
    <row r="31" spans="1:25" ht="15.75" x14ac:dyDescent="0.2">
      <c r="A31" s="35">
        <f t="shared" si="0"/>
        <v>44155</v>
      </c>
      <c r="B31" s="36">
        <f>SUMIFS(СВЦЭМ!$D$33:$D$776,СВЦЭМ!$A$33:$A$776,$A31,СВЦЭМ!$B$33:$B$776,B$11)+'СЕТ СН'!$F$14+СВЦЭМ!$D$10+'СЕТ СН'!$F$5-'СЕТ СН'!$F$24</f>
        <v>3434.3387042899999</v>
      </c>
      <c r="C31" s="36">
        <f>SUMIFS(СВЦЭМ!$D$33:$D$776,СВЦЭМ!$A$33:$A$776,$A31,СВЦЭМ!$B$33:$B$776,C$11)+'СЕТ СН'!$F$14+СВЦЭМ!$D$10+'СЕТ СН'!$F$5-'СЕТ СН'!$F$24</f>
        <v>3520.8167795899999</v>
      </c>
      <c r="D31" s="36">
        <f>SUMIFS(СВЦЭМ!$D$33:$D$776,СВЦЭМ!$A$33:$A$776,$A31,СВЦЭМ!$B$33:$B$776,D$11)+'СЕТ СН'!$F$14+СВЦЭМ!$D$10+'СЕТ СН'!$F$5-'СЕТ СН'!$F$24</f>
        <v>3566.6201020799999</v>
      </c>
      <c r="E31" s="36">
        <f>SUMIFS(СВЦЭМ!$D$33:$D$776,СВЦЭМ!$A$33:$A$776,$A31,СВЦЭМ!$B$33:$B$776,E$11)+'СЕТ СН'!$F$14+СВЦЭМ!$D$10+'СЕТ СН'!$F$5-'СЕТ СН'!$F$24</f>
        <v>3579.16136624</v>
      </c>
      <c r="F31" s="36">
        <f>SUMIFS(СВЦЭМ!$D$33:$D$776,СВЦЭМ!$A$33:$A$776,$A31,СВЦЭМ!$B$33:$B$776,F$11)+'СЕТ СН'!$F$14+СВЦЭМ!$D$10+'СЕТ СН'!$F$5-'СЕТ СН'!$F$24</f>
        <v>3574.6962391500001</v>
      </c>
      <c r="G31" s="36">
        <f>SUMIFS(СВЦЭМ!$D$33:$D$776,СВЦЭМ!$A$33:$A$776,$A31,СВЦЭМ!$B$33:$B$776,G$11)+'СЕТ СН'!$F$14+СВЦЭМ!$D$10+'СЕТ СН'!$F$5-'СЕТ СН'!$F$24</f>
        <v>3558.0923788300001</v>
      </c>
      <c r="H31" s="36">
        <f>SUMIFS(СВЦЭМ!$D$33:$D$776,СВЦЭМ!$A$33:$A$776,$A31,СВЦЭМ!$B$33:$B$776,H$11)+'СЕТ СН'!$F$14+СВЦЭМ!$D$10+'СЕТ СН'!$F$5-'СЕТ СН'!$F$24</f>
        <v>3513.6617336700001</v>
      </c>
      <c r="I31" s="36">
        <f>SUMIFS(СВЦЭМ!$D$33:$D$776,СВЦЭМ!$A$33:$A$776,$A31,СВЦЭМ!$B$33:$B$776,I$11)+'СЕТ СН'!$F$14+СВЦЭМ!$D$10+'СЕТ СН'!$F$5-'СЕТ СН'!$F$24</f>
        <v>3470.13058103</v>
      </c>
      <c r="J31" s="36">
        <f>SUMIFS(СВЦЭМ!$D$33:$D$776,СВЦЭМ!$A$33:$A$776,$A31,СВЦЭМ!$B$33:$B$776,J$11)+'СЕТ СН'!$F$14+СВЦЭМ!$D$10+'СЕТ СН'!$F$5-'СЕТ СН'!$F$24</f>
        <v>3452.3617775900002</v>
      </c>
      <c r="K31" s="36">
        <f>SUMIFS(СВЦЭМ!$D$33:$D$776,СВЦЭМ!$A$33:$A$776,$A31,СВЦЭМ!$B$33:$B$776,K$11)+'СЕТ СН'!$F$14+СВЦЭМ!$D$10+'СЕТ СН'!$F$5-'СЕТ СН'!$F$24</f>
        <v>3447.7208575599998</v>
      </c>
      <c r="L31" s="36">
        <f>SUMIFS(СВЦЭМ!$D$33:$D$776,СВЦЭМ!$A$33:$A$776,$A31,СВЦЭМ!$B$33:$B$776,L$11)+'СЕТ СН'!$F$14+СВЦЭМ!$D$10+'СЕТ СН'!$F$5-'СЕТ СН'!$F$24</f>
        <v>3426.45719736</v>
      </c>
      <c r="M31" s="36">
        <f>SUMIFS(СВЦЭМ!$D$33:$D$776,СВЦЭМ!$A$33:$A$776,$A31,СВЦЭМ!$B$33:$B$776,M$11)+'СЕТ СН'!$F$14+СВЦЭМ!$D$10+'СЕТ СН'!$F$5-'СЕТ СН'!$F$24</f>
        <v>3379.2506931099997</v>
      </c>
      <c r="N31" s="36">
        <f>SUMIFS(СВЦЭМ!$D$33:$D$776,СВЦЭМ!$A$33:$A$776,$A31,СВЦЭМ!$B$33:$B$776,N$11)+'СЕТ СН'!$F$14+СВЦЭМ!$D$10+'СЕТ СН'!$F$5-'СЕТ СН'!$F$24</f>
        <v>3366.8837352599999</v>
      </c>
      <c r="O31" s="36">
        <f>SUMIFS(СВЦЭМ!$D$33:$D$776,СВЦЭМ!$A$33:$A$776,$A31,СВЦЭМ!$B$33:$B$776,O$11)+'СЕТ СН'!$F$14+СВЦЭМ!$D$10+'СЕТ СН'!$F$5-'СЕТ СН'!$F$24</f>
        <v>3370.62943172</v>
      </c>
      <c r="P31" s="36">
        <f>SUMIFS(СВЦЭМ!$D$33:$D$776,СВЦЭМ!$A$33:$A$776,$A31,СВЦЭМ!$B$33:$B$776,P$11)+'СЕТ СН'!$F$14+СВЦЭМ!$D$10+'СЕТ СН'!$F$5-'СЕТ СН'!$F$24</f>
        <v>3377.6139571899998</v>
      </c>
      <c r="Q31" s="36">
        <f>SUMIFS(СВЦЭМ!$D$33:$D$776,СВЦЭМ!$A$33:$A$776,$A31,СВЦЭМ!$B$33:$B$776,Q$11)+'СЕТ СН'!$F$14+СВЦЭМ!$D$10+'СЕТ СН'!$F$5-'СЕТ СН'!$F$24</f>
        <v>3377.5326354499998</v>
      </c>
      <c r="R31" s="36">
        <f>SUMIFS(СВЦЭМ!$D$33:$D$776,СВЦЭМ!$A$33:$A$776,$A31,СВЦЭМ!$B$33:$B$776,R$11)+'СЕТ СН'!$F$14+СВЦЭМ!$D$10+'СЕТ СН'!$F$5-'СЕТ СН'!$F$24</f>
        <v>3370.9236567200001</v>
      </c>
      <c r="S31" s="36">
        <f>SUMIFS(СВЦЭМ!$D$33:$D$776,СВЦЭМ!$A$33:$A$776,$A31,СВЦЭМ!$B$33:$B$776,S$11)+'СЕТ СН'!$F$14+СВЦЭМ!$D$10+'СЕТ СН'!$F$5-'СЕТ СН'!$F$24</f>
        <v>3340.9875653899999</v>
      </c>
      <c r="T31" s="36">
        <f>SUMIFS(СВЦЭМ!$D$33:$D$776,СВЦЭМ!$A$33:$A$776,$A31,СВЦЭМ!$B$33:$B$776,T$11)+'СЕТ СН'!$F$14+СВЦЭМ!$D$10+'СЕТ СН'!$F$5-'СЕТ СН'!$F$24</f>
        <v>3327.8539089699998</v>
      </c>
      <c r="U31" s="36">
        <f>SUMIFS(СВЦЭМ!$D$33:$D$776,СВЦЭМ!$A$33:$A$776,$A31,СВЦЭМ!$B$33:$B$776,U$11)+'СЕТ СН'!$F$14+СВЦЭМ!$D$10+'СЕТ СН'!$F$5-'СЕТ СН'!$F$24</f>
        <v>3333.0156162799999</v>
      </c>
      <c r="V31" s="36">
        <f>SUMIFS(СВЦЭМ!$D$33:$D$776,СВЦЭМ!$A$33:$A$776,$A31,СВЦЭМ!$B$33:$B$776,V$11)+'СЕТ СН'!$F$14+СВЦЭМ!$D$10+'СЕТ СН'!$F$5-'СЕТ СН'!$F$24</f>
        <v>3340.8636728699998</v>
      </c>
      <c r="W31" s="36">
        <f>SUMIFS(СВЦЭМ!$D$33:$D$776,СВЦЭМ!$A$33:$A$776,$A31,СВЦЭМ!$B$33:$B$776,W$11)+'СЕТ СН'!$F$14+СВЦЭМ!$D$10+'СЕТ СН'!$F$5-'СЕТ СН'!$F$24</f>
        <v>3351.0330077999997</v>
      </c>
      <c r="X31" s="36">
        <f>SUMIFS(СВЦЭМ!$D$33:$D$776,СВЦЭМ!$A$33:$A$776,$A31,СВЦЭМ!$B$33:$B$776,X$11)+'СЕТ СН'!$F$14+СВЦЭМ!$D$10+'СЕТ СН'!$F$5-'СЕТ СН'!$F$24</f>
        <v>3351.1036703099999</v>
      </c>
      <c r="Y31" s="36">
        <f>SUMIFS(СВЦЭМ!$D$33:$D$776,СВЦЭМ!$A$33:$A$776,$A31,СВЦЭМ!$B$33:$B$776,Y$11)+'СЕТ СН'!$F$14+СВЦЭМ!$D$10+'СЕТ СН'!$F$5-'СЕТ СН'!$F$24</f>
        <v>3366.4148967000001</v>
      </c>
    </row>
    <row r="32" spans="1:25" ht="15.75" x14ac:dyDescent="0.2">
      <c r="A32" s="35">
        <f t="shared" si="0"/>
        <v>44156</v>
      </c>
      <c r="B32" s="36">
        <f>SUMIFS(СВЦЭМ!$D$33:$D$776,СВЦЭМ!$A$33:$A$776,$A32,СВЦЭМ!$B$33:$B$776,B$11)+'СЕТ СН'!$F$14+СВЦЭМ!$D$10+'СЕТ СН'!$F$5-'СЕТ СН'!$F$24</f>
        <v>3450.7257053499998</v>
      </c>
      <c r="C32" s="36">
        <f>SUMIFS(СВЦЭМ!$D$33:$D$776,СВЦЭМ!$A$33:$A$776,$A32,СВЦЭМ!$B$33:$B$776,C$11)+'СЕТ СН'!$F$14+СВЦЭМ!$D$10+'СЕТ СН'!$F$5-'СЕТ СН'!$F$24</f>
        <v>3499.9534653999999</v>
      </c>
      <c r="D32" s="36">
        <f>SUMIFS(СВЦЭМ!$D$33:$D$776,СВЦЭМ!$A$33:$A$776,$A32,СВЦЭМ!$B$33:$B$776,D$11)+'СЕТ СН'!$F$14+СВЦЭМ!$D$10+'СЕТ СН'!$F$5-'СЕТ СН'!$F$24</f>
        <v>3552.2164718899999</v>
      </c>
      <c r="E32" s="36">
        <f>SUMIFS(СВЦЭМ!$D$33:$D$776,СВЦЭМ!$A$33:$A$776,$A32,СВЦЭМ!$B$33:$B$776,E$11)+'СЕТ СН'!$F$14+СВЦЭМ!$D$10+'СЕТ СН'!$F$5-'СЕТ СН'!$F$24</f>
        <v>3556.16840538</v>
      </c>
      <c r="F32" s="36">
        <f>SUMIFS(СВЦЭМ!$D$33:$D$776,СВЦЭМ!$A$33:$A$776,$A32,СВЦЭМ!$B$33:$B$776,F$11)+'СЕТ СН'!$F$14+СВЦЭМ!$D$10+'СЕТ СН'!$F$5-'СЕТ СН'!$F$24</f>
        <v>3553.7643322100002</v>
      </c>
      <c r="G32" s="36">
        <f>SUMIFS(СВЦЭМ!$D$33:$D$776,СВЦЭМ!$A$33:$A$776,$A32,СВЦЭМ!$B$33:$B$776,G$11)+'СЕТ СН'!$F$14+СВЦЭМ!$D$10+'СЕТ СН'!$F$5-'СЕТ СН'!$F$24</f>
        <v>3539.3354867799999</v>
      </c>
      <c r="H32" s="36">
        <f>SUMIFS(СВЦЭМ!$D$33:$D$776,СВЦЭМ!$A$33:$A$776,$A32,СВЦЭМ!$B$33:$B$776,H$11)+'СЕТ СН'!$F$14+СВЦЭМ!$D$10+'СЕТ СН'!$F$5-'СЕТ СН'!$F$24</f>
        <v>3523.7338067800001</v>
      </c>
      <c r="I32" s="36">
        <f>SUMIFS(СВЦЭМ!$D$33:$D$776,СВЦЭМ!$A$33:$A$776,$A32,СВЦЭМ!$B$33:$B$776,I$11)+'СЕТ СН'!$F$14+СВЦЭМ!$D$10+'СЕТ СН'!$F$5-'СЕТ СН'!$F$24</f>
        <v>3491.8114862500001</v>
      </c>
      <c r="J32" s="36">
        <f>SUMIFS(СВЦЭМ!$D$33:$D$776,СВЦЭМ!$A$33:$A$776,$A32,СВЦЭМ!$B$33:$B$776,J$11)+'СЕТ СН'!$F$14+СВЦЭМ!$D$10+'СЕТ СН'!$F$5-'СЕТ СН'!$F$24</f>
        <v>3456.7391421699999</v>
      </c>
      <c r="K32" s="36">
        <f>SUMIFS(СВЦЭМ!$D$33:$D$776,СВЦЭМ!$A$33:$A$776,$A32,СВЦЭМ!$B$33:$B$776,K$11)+'СЕТ СН'!$F$14+СВЦЭМ!$D$10+'СЕТ СН'!$F$5-'СЕТ СН'!$F$24</f>
        <v>3428.31364652</v>
      </c>
      <c r="L32" s="36">
        <f>SUMIFS(СВЦЭМ!$D$33:$D$776,СВЦЭМ!$A$33:$A$776,$A32,СВЦЭМ!$B$33:$B$776,L$11)+'СЕТ СН'!$F$14+СВЦЭМ!$D$10+'СЕТ СН'!$F$5-'СЕТ СН'!$F$24</f>
        <v>3382.6575062900001</v>
      </c>
      <c r="M32" s="36">
        <f>SUMIFS(СВЦЭМ!$D$33:$D$776,СВЦЭМ!$A$33:$A$776,$A32,СВЦЭМ!$B$33:$B$776,M$11)+'СЕТ СН'!$F$14+СВЦЭМ!$D$10+'СЕТ СН'!$F$5-'СЕТ СН'!$F$24</f>
        <v>3344.2924914699997</v>
      </c>
      <c r="N32" s="36">
        <f>SUMIFS(СВЦЭМ!$D$33:$D$776,СВЦЭМ!$A$33:$A$776,$A32,СВЦЭМ!$B$33:$B$776,N$11)+'СЕТ СН'!$F$14+СВЦЭМ!$D$10+'СЕТ СН'!$F$5-'СЕТ СН'!$F$24</f>
        <v>3334.9236078499998</v>
      </c>
      <c r="O32" s="36">
        <f>SUMIFS(СВЦЭМ!$D$33:$D$776,СВЦЭМ!$A$33:$A$776,$A32,СВЦЭМ!$B$33:$B$776,O$11)+'СЕТ СН'!$F$14+СВЦЭМ!$D$10+'СЕТ СН'!$F$5-'СЕТ СН'!$F$24</f>
        <v>3339.8287869400001</v>
      </c>
      <c r="P32" s="36">
        <f>SUMIFS(СВЦЭМ!$D$33:$D$776,СВЦЭМ!$A$33:$A$776,$A32,СВЦЭМ!$B$33:$B$776,P$11)+'СЕТ СН'!$F$14+СВЦЭМ!$D$10+'СЕТ СН'!$F$5-'СЕТ СН'!$F$24</f>
        <v>3350.0391290699999</v>
      </c>
      <c r="Q32" s="36">
        <f>SUMIFS(СВЦЭМ!$D$33:$D$776,СВЦЭМ!$A$33:$A$776,$A32,СВЦЭМ!$B$33:$B$776,Q$11)+'СЕТ СН'!$F$14+СВЦЭМ!$D$10+'СЕТ СН'!$F$5-'СЕТ СН'!$F$24</f>
        <v>3337.9661925299997</v>
      </c>
      <c r="R32" s="36">
        <f>SUMIFS(СВЦЭМ!$D$33:$D$776,СВЦЭМ!$A$33:$A$776,$A32,СВЦЭМ!$B$33:$B$776,R$11)+'СЕТ СН'!$F$14+СВЦЭМ!$D$10+'СЕТ СН'!$F$5-'СЕТ СН'!$F$24</f>
        <v>3329.6788221299998</v>
      </c>
      <c r="S32" s="36">
        <f>SUMIFS(СВЦЭМ!$D$33:$D$776,СВЦЭМ!$A$33:$A$776,$A32,СВЦЭМ!$B$33:$B$776,S$11)+'СЕТ СН'!$F$14+СВЦЭМ!$D$10+'СЕТ СН'!$F$5-'СЕТ СН'!$F$24</f>
        <v>3305.0097625500002</v>
      </c>
      <c r="T32" s="36">
        <f>SUMIFS(СВЦЭМ!$D$33:$D$776,СВЦЭМ!$A$33:$A$776,$A32,СВЦЭМ!$B$33:$B$776,T$11)+'СЕТ СН'!$F$14+СВЦЭМ!$D$10+'СЕТ СН'!$F$5-'СЕТ СН'!$F$24</f>
        <v>3304.4074433199999</v>
      </c>
      <c r="U32" s="36">
        <f>SUMIFS(СВЦЭМ!$D$33:$D$776,СВЦЭМ!$A$33:$A$776,$A32,СВЦЭМ!$B$33:$B$776,U$11)+'СЕТ СН'!$F$14+СВЦЭМ!$D$10+'СЕТ СН'!$F$5-'СЕТ СН'!$F$24</f>
        <v>3303.5526425899998</v>
      </c>
      <c r="V32" s="36">
        <f>SUMIFS(СВЦЭМ!$D$33:$D$776,СВЦЭМ!$A$33:$A$776,$A32,СВЦЭМ!$B$33:$B$776,V$11)+'СЕТ СН'!$F$14+СВЦЭМ!$D$10+'СЕТ СН'!$F$5-'СЕТ СН'!$F$24</f>
        <v>3310.0102048799999</v>
      </c>
      <c r="W32" s="36">
        <f>SUMIFS(СВЦЭМ!$D$33:$D$776,СВЦЭМ!$A$33:$A$776,$A32,СВЦЭМ!$B$33:$B$776,W$11)+'СЕТ СН'!$F$14+СВЦЭМ!$D$10+'СЕТ СН'!$F$5-'СЕТ СН'!$F$24</f>
        <v>3323.9271942699997</v>
      </c>
      <c r="X32" s="36">
        <f>SUMIFS(СВЦЭМ!$D$33:$D$776,СВЦЭМ!$A$33:$A$776,$A32,СВЦЭМ!$B$33:$B$776,X$11)+'СЕТ СН'!$F$14+СВЦЭМ!$D$10+'СЕТ СН'!$F$5-'СЕТ СН'!$F$24</f>
        <v>3342.6930704699998</v>
      </c>
      <c r="Y32" s="36">
        <f>SUMIFS(СВЦЭМ!$D$33:$D$776,СВЦЭМ!$A$33:$A$776,$A32,СВЦЭМ!$B$33:$B$776,Y$11)+'СЕТ СН'!$F$14+СВЦЭМ!$D$10+'СЕТ СН'!$F$5-'СЕТ СН'!$F$24</f>
        <v>3377.1315929299999</v>
      </c>
    </row>
    <row r="33" spans="1:27" ht="15.75" x14ac:dyDescent="0.2">
      <c r="A33" s="35">
        <f t="shared" si="0"/>
        <v>44157</v>
      </c>
      <c r="B33" s="36">
        <f>SUMIFS(СВЦЭМ!$D$33:$D$776,СВЦЭМ!$A$33:$A$776,$A33,СВЦЭМ!$B$33:$B$776,B$11)+'СЕТ СН'!$F$14+СВЦЭМ!$D$10+'СЕТ СН'!$F$5-'СЕТ СН'!$F$24</f>
        <v>3421.0078440500001</v>
      </c>
      <c r="C33" s="36">
        <f>SUMIFS(СВЦЭМ!$D$33:$D$776,СВЦЭМ!$A$33:$A$776,$A33,СВЦЭМ!$B$33:$B$776,C$11)+'СЕТ СН'!$F$14+СВЦЭМ!$D$10+'СЕТ СН'!$F$5-'СЕТ СН'!$F$24</f>
        <v>3502.8585883300002</v>
      </c>
      <c r="D33" s="36">
        <f>SUMIFS(СВЦЭМ!$D$33:$D$776,СВЦЭМ!$A$33:$A$776,$A33,СВЦЭМ!$B$33:$B$776,D$11)+'СЕТ СН'!$F$14+СВЦЭМ!$D$10+'СЕТ СН'!$F$5-'СЕТ СН'!$F$24</f>
        <v>3555.3188330100002</v>
      </c>
      <c r="E33" s="36">
        <f>SUMIFS(СВЦЭМ!$D$33:$D$776,СВЦЭМ!$A$33:$A$776,$A33,СВЦЭМ!$B$33:$B$776,E$11)+'СЕТ СН'!$F$14+СВЦЭМ!$D$10+'СЕТ СН'!$F$5-'СЕТ СН'!$F$24</f>
        <v>3561.3513734400003</v>
      </c>
      <c r="F33" s="36">
        <f>SUMIFS(СВЦЭМ!$D$33:$D$776,СВЦЭМ!$A$33:$A$776,$A33,СВЦЭМ!$B$33:$B$776,F$11)+'СЕТ СН'!$F$14+СВЦЭМ!$D$10+'СЕТ СН'!$F$5-'СЕТ СН'!$F$24</f>
        <v>3559.5937458999997</v>
      </c>
      <c r="G33" s="36">
        <f>SUMIFS(СВЦЭМ!$D$33:$D$776,СВЦЭМ!$A$33:$A$776,$A33,СВЦЭМ!$B$33:$B$776,G$11)+'СЕТ СН'!$F$14+СВЦЭМ!$D$10+'СЕТ СН'!$F$5-'СЕТ СН'!$F$24</f>
        <v>3548.8197182399999</v>
      </c>
      <c r="H33" s="36">
        <f>SUMIFS(СВЦЭМ!$D$33:$D$776,СВЦЭМ!$A$33:$A$776,$A33,СВЦЭМ!$B$33:$B$776,H$11)+'СЕТ СН'!$F$14+СВЦЭМ!$D$10+'СЕТ СН'!$F$5-'СЕТ СН'!$F$24</f>
        <v>3529.5968424799999</v>
      </c>
      <c r="I33" s="36">
        <f>SUMIFS(СВЦЭМ!$D$33:$D$776,СВЦЭМ!$A$33:$A$776,$A33,СВЦЭМ!$B$33:$B$776,I$11)+'СЕТ СН'!$F$14+СВЦЭМ!$D$10+'СЕТ СН'!$F$5-'СЕТ СН'!$F$24</f>
        <v>3503.4044737700001</v>
      </c>
      <c r="J33" s="36">
        <f>SUMIFS(СВЦЭМ!$D$33:$D$776,СВЦЭМ!$A$33:$A$776,$A33,СВЦЭМ!$B$33:$B$776,J$11)+'СЕТ СН'!$F$14+СВЦЭМ!$D$10+'СЕТ СН'!$F$5-'СЕТ СН'!$F$24</f>
        <v>3470.5500580399998</v>
      </c>
      <c r="K33" s="36">
        <f>SUMIFS(СВЦЭМ!$D$33:$D$776,СВЦЭМ!$A$33:$A$776,$A33,СВЦЭМ!$B$33:$B$776,K$11)+'СЕТ СН'!$F$14+СВЦЭМ!$D$10+'СЕТ СН'!$F$5-'СЕТ СН'!$F$24</f>
        <v>3450.6008700900002</v>
      </c>
      <c r="L33" s="36">
        <f>SUMIFS(СВЦЭМ!$D$33:$D$776,СВЦЭМ!$A$33:$A$776,$A33,СВЦЭМ!$B$33:$B$776,L$11)+'СЕТ СН'!$F$14+СВЦЭМ!$D$10+'СЕТ СН'!$F$5-'СЕТ СН'!$F$24</f>
        <v>3403.9874592599999</v>
      </c>
      <c r="M33" s="36">
        <f>SUMIFS(СВЦЭМ!$D$33:$D$776,СВЦЭМ!$A$33:$A$776,$A33,СВЦЭМ!$B$33:$B$776,M$11)+'СЕТ СН'!$F$14+СВЦЭМ!$D$10+'СЕТ СН'!$F$5-'СЕТ СН'!$F$24</f>
        <v>3350.9832465700001</v>
      </c>
      <c r="N33" s="36">
        <f>SUMIFS(СВЦЭМ!$D$33:$D$776,СВЦЭМ!$A$33:$A$776,$A33,СВЦЭМ!$B$33:$B$776,N$11)+'СЕТ СН'!$F$14+СВЦЭМ!$D$10+'СЕТ СН'!$F$5-'СЕТ СН'!$F$24</f>
        <v>3345.6568677199998</v>
      </c>
      <c r="O33" s="36">
        <f>SUMIFS(СВЦЭМ!$D$33:$D$776,СВЦЭМ!$A$33:$A$776,$A33,СВЦЭМ!$B$33:$B$776,O$11)+'СЕТ СН'!$F$14+СВЦЭМ!$D$10+'СЕТ СН'!$F$5-'СЕТ СН'!$F$24</f>
        <v>3354.15314459</v>
      </c>
      <c r="P33" s="36">
        <f>SUMIFS(СВЦЭМ!$D$33:$D$776,СВЦЭМ!$A$33:$A$776,$A33,СВЦЭМ!$B$33:$B$776,P$11)+'СЕТ СН'!$F$14+СВЦЭМ!$D$10+'СЕТ СН'!$F$5-'СЕТ СН'!$F$24</f>
        <v>3357.37805553</v>
      </c>
      <c r="Q33" s="36">
        <f>SUMIFS(СВЦЭМ!$D$33:$D$776,СВЦЭМ!$A$33:$A$776,$A33,СВЦЭМ!$B$33:$B$776,Q$11)+'СЕТ СН'!$F$14+СВЦЭМ!$D$10+'СЕТ СН'!$F$5-'СЕТ СН'!$F$24</f>
        <v>3354.0480649400001</v>
      </c>
      <c r="R33" s="36">
        <f>SUMIFS(СВЦЭМ!$D$33:$D$776,СВЦЭМ!$A$33:$A$776,$A33,СВЦЭМ!$B$33:$B$776,R$11)+'СЕТ СН'!$F$14+СВЦЭМ!$D$10+'СЕТ СН'!$F$5-'СЕТ СН'!$F$24</f>
        <v>3349.5917461700001</v>
      </c>
      <c r="S33" s="36">
        <f>SUMIFS(СВЦЭМ!$D$33:$D$776,СВЦЭМ!$A$33:$A$776,$A33,СВЦЭМ!$B$33:$B$776,S$11)+'СЕТ СН'!$F$14+СВЦЭМ!$D$10+'СЕТ СН'!$F$5-'СЕТ СН'!$F$24</f>
        <v>3342.2719949000002</v>
      </c>
      <c r="T33" s="36">
        <f>SUMIFS(СВЦЭМ!$D$33:$D$776,СВЦЭМ!$A$33:$A$776,$A33,СВЦЭМ!$B$33:$B$776,T$11)+'СЕТ СН'!$F$14+СВЦЭМ!$D$10+'СЕТ СН'!$F$5-'СЕТ СН'!$F$24</f>
        <v>3306.2760954999999</v>
      </c>
      <c r="U33" s="36">
        <f>SUMIFS(СВЦЭМ!$D$33:$D$776,СВЦЭМ!$A$33:$A$776,$A33,СВЦЭМ!$B$33:$B$776,U$11)+'СЕТ СН'!$F$14+СВЦЭМ!$D$10+'СЕТ СН'!$F$5-'СЕТ СН'!$F$24</f>
        <v>3306.70978685</v>
      </c>
      <c r="V33" s="36">
        <f>SUMIFS(СВЦЭМ!$D$33:$D$776,СВЦЭМ!$A$33:$A$776,$A33,СВЦЭМ!$B$33:$B$776,V$11)+'СЕТ СН'!$F$14+СВЦЭМ!$D$10+'СЕТ СН'!$F$5-'СЕТ СН'!$F$24</f>
        <v>3311.9003915799999</v>
      </c>
      <c r="W33" s="36">
        <f>SUMIFS(СВЦЭМ!$D$33:$D$776,СВЦЭМ!$A$33:$A$776,$A33,СВЦЭМ!$B$33:$B$776,W$11)+'СЕТ СН'!$F$14+СВЦЭМ!$D$10+'СЕТ СН'!$F$5-'СЕТ СН'!$F$24</f>
        <v>3342.3549310600001</v>
      </c>
      <c r="X33" s="36">
        <f>SUMIFS(СВЦЭМ!$D$33:$D$776,СВЦЭМ!$A$33:$A$776,$A33,СВЦЭМ!$B$33:$B$776,X$11)+'СЕТ СН'!$F$14+СВЦЭМ!$D$10+'СЕТ СН'!$F$5-'СЕТ СН'!$F$24</f>
        <v>3357.5067210799998</v>
      </c>
      <c r="Y33" s="36">
        <f>SUMIFS(СВЦЭМ!$D$33:$D$776,СВЦЭМ!$A$33:$A$776,$A33,СВЦЭМ!$B$33:$B$776,Y$11)+'СЕТ СН'!$F$14+СВЦЭМ!$D$10+'СЕТ СН'!$F$5-'СЕТ СН'!$F$24</f>
        <v>3379.8963486900002</v>
      </c>
    </row>
    <row r="34" spans="1:27" ht="15.75" x14ac:dyDescent="0.2">
      <c r="A34" s="35">
        <f t="shared" si="0"/>
        <v>44158</v>
      </c>
      <c r="B34" s="36">
        <f>SUMIFS(СВЦЭМ!$D$33:$D$776,СВЦЭМ!$A$33:$A$776,$A34,СВЦЭМ!$B$33:$B$776,B$11)+'СЕТ СН'!$F$14+СВЦЭМ!$D$10+'СЕТ СН'!$F$5-'СЕТ СН'!$F$24</f>
        <v>3391.52008492</v>
      </c>
      <c r="C34" s="36">
        <f>SUMIFS(СВЦЭМ!$D$33:$D$776,СВЦЭМ!$A$33:$A$776,$A34,СВЦЭМ!$B$33:$B$776,C$11)+'СЕТ СН'!$F$14+СВЦЭМ!$D$10+'СЕТ СН'!$F$5-'СЕТ СН'!$F$24</f>
        <v>3439.44181011</v>
      </c>
      <c r="D34" s="36">
        <f>SUMIFS(СВЦЭМ!$D$33:$D$776,СВЦЭМ!$A$33:$A$776,$A34,СВЦЭМ!$B$33:$B$776,D$11)+'СЕТ СН'!$F$14+СВЦЭМ!$D$10+'СЕТ СН'!$F$5-'СЕТ СН'!$F$24</f>
        <v>3478.4056998199999</v>
      </c>
      <c r="E34" s="36">
        <f>SUMIFS(СВЦЭМ!$D$33:$D$776,СВЦЭМ!$A$33:$A$776,$A34,СВЦЭМ!$B$33:$B$776,E$11)+'СЕТ СН'!$F$14+СВЦЭМ!$D$10+'СЕТ СН'!$F$5-'СЕТ СН'!$F$24</f>
        <v>3481.6702444900002</v>
      </c>
      <c r="F34" s="36">
        <f>SUMIFS(СВЦЭМ!$D$33:$D$776,СВЦЭМ!$A$33:$A$776,$A34,СВЦЭМ!$B$33:$B$776,F$11)+'СЕТ СН'!$F$14+СВЦЭМ!$D$10+'СЕТ СН'!$F$5-'СЕТ СН'!$F$24</f>
        <v>3479.4236349000003</v>
      </c>
      <c r="G34" s="36">
        <f>SUMIFS(СВЦЭМ!$D$33:$D$776,СВЦЭМ!$A$33:$A$776,$A34,СВЦЭМ!$B$33:$B$776,G$11)+'СЕТ СН'!$F$14+СВЦЭМ!$D$10+'СЕТ СН'!$F$5-'СЕТ СН'!$F$24</f>
        <v>3479.3288277199999</v>
      </c>
      <c r="H34" s="36">
        <f>SUMIFS(СВЦЭМ!$D$33:$D$776,СВЦЭМ!$A$33:$A$776,$A34,СВЦЭМ!$B$33:$B$776,H$11)+'СЕТ СН'!$F$14+СВЦЭМ!$D$10+'СЕТ СН'!$F$5-'СЕТ СН'!$F$24</f>
        <v>3481.7492671199998</v>
      </c>
      <c r="I34" s="36">
        <f>SUMIFS(СВЦЭМ!$D$33:$D$776,СВЦЭМ!$A$33:$A$776,$A34,СВЦЭМ!$B$33:$B$776,I$11)+'СЕТ СН'!$F$14+СВЦЭМ!$D$10+'СЕТ СН'!$F$5-'СЕТ СН'!$F$24</f>
        <v>3470.3111160399999</v>
      </c>
      <c r="J34" s="36">
        <f>SUMIFS(СВЦЭМ!$D$33:$D$776,СВЦЭМ!$A$33:$A$776,$A34,СВЦЭМ!$B$33:$B$776,J$11)+'СЕТ СН'!$F$14+СВЦЭМ!$D$10+'СЕТ СН'!$F$5-'СЕТ СН'!$F$24</f>
        <v>3461.2455706599999</v>
      </c>
      <c r="K34" s="36">
        <f>SUMIFS(СВЦЭМ!$D$33:$D$776,СВЦЭМ!$A$33:$A$776,$A34,СВЦЭМ!$B$33:$B$776,K$11)+'СЕТ СН'!$F$14+СВЦЭМ!$D$10+'СЕТ СН'!$F$5-'СЕТ СН'!$F$24</f>
        <v>3479.4297810099997</v>
      </c>
      <c r="L34" s="36">
        <f>SUMIFS(СВЦЭМ!$D$33:$D$776,СВЦЭМ!$A$33:$A$776,$A34,СВЦЭМ!$B$33:$B$776,L$11)+'СЕТ СН'!$F$14+СВЦЭМ!$D$10+'СЕТ СН'!$F$5-'СЕТ СН'!$F$24</f>
        <v>3453.81102938</v>
      </c>
      <c r="M34" s="36">
        <f>SUMIFS(СВЦЭМ!$D$33:$D$776,СВЦЭМ!$A$33:$A$776,$A34,СВЦЭМ!$B$33:$B$776,M$11)+'СЕТ СН'!$F$14+СВЦЭМ!$D$10+'СЕТ СН'!$F$5-'СЕТ СН'!$F$24</f>
        <v>3401.8337720700001</v>
      </c>
      <c r="N34" s="36">
        <f>SUMIFS(СВЦЭМ!$D$33:$D$776,СВЦЭМ!$A$33:$A$776,$A34,СВЦЭМ!$B$33:$B$776,N$11)+'СЕТ СН'!$F$14+СВЦЭМ!$D$10+'СЕТ СН'!$F$5-'СЕТ СН'!$F$24</f>
        <v>3382.2510710299998</v>
      </c>
      <c r="O34" s="36">
        <f>SUMIFS(СВЦЭМ!$D$33:$D$776,СВЦЭМ!$A$33:$A$776,$A34,СВЦЭМ!$B$33:$B$776,O$11)+'СЕТ СН'!$F$14+СВЦЭМ!$D$10+'СЕТ СН'!$F$5-'СЕТ СН'!$F$24</f>
        <v>3391.3838173599997</v>
      </c>
      <c r="P34" s="36">
        <f>SUMIFS(СВЦЭМ!$D$33:$D$776,СВЦЭМ!$A$33:$A$776,$A34,СВЦЭМ!$B$33:$B$776,P$11)+'СЕТ СН'!$F$14+СВЦЭМ!$D$10+'СЕТ СН'!$F$5-'СЕТ СН'!$F$24</f>
        <v>3394.35127908</v>
      </c>
      <c r="Q34" s="36">
        <f>SUMIFS(СВЦЭМ!$D$33:$D$776,СВЦЭМ!$A$33:$A$776,$A34,СВЦЭМ!$B$33:$B$776,Q$11)+'СЕТ СН'!$F$14+СВЦЭМ!$D$10+'СЕТ СН'!$F$5-'СЕТ СН'!$F$24</f>
        <v>3394.9246580600002</v>
      </c>
      <c r="R34" s="36">
        <f>SUMIFS(СВЦЭМ!$D$33:$D$776,СВЦЭМ!$A$33:$A$776,$A34,СВЦЭМ!$B$33:$B$776,R$11)+'СЕТ СН'!$F$14+СВЦЭМ!$D$10+'СЕТ СН'!$F$5-'СЕТ СН'!$F$24</f>
        <v>3383.38818876</v>
      </c>
      <c r="S34" s="36">
        <f>SUMIFS(СВЦЭМ!$D$33:$D$776,СВЦЭМ!$A$33:$A$776,$A34,СВЦЭМ!$B$33:$B$776,S$11)+'СЕТ СН'!$F$14+СВЦЭМ!$D$10+'СЕТ СН'!$F$5-'СЕТ СН'!$F$24</f>
        <v>3368.35346265</v>
      </c>
      <c r="T34" s="36">
        <f>SUMIFS(СВЦЭМ!$D$33:$D$776,СВЦЭМ!$A$33:$A$776,$A34,СВЦЭМ!$B$33:$B$776,T$11)+'СЕТ СН'!$F$14+СВЦЭМ!$D$10+'СЕТ СН'!$F$5-'СЕТ СН'!$F$24</f>
        <v>3354.8971361100002</v>
      </c>
      <c r="U34" s="36">
        <f>SUMIFS(СВЦЭМ!$D$33:$D$776,СВЦЭМ!$A$33:$A$776,$A34,СВЦЭМ!$B$33:$B$776,U$11)+'СЕТ СН'!$F$14+СВЦЭМ!$D$10+'СЕТ СН'!$F$5-'СЕТ СН'!$F$24</f>
        <v>3351.2688281400001</v>
      </c>
      <c r="V34" s="36">
        <f>SUMIFS(СВЦЭМ!$D$33:$D$776,СВЦЭМ!$A$33:$A$776,$A34,СВЦЭМ!$B$33:$B$776,V$11)+'СЕТ СН'!$F$14+СВЦЭМ!$D$10+'СЕТ СН'!$F$5-'СЕТ СН'!$F$24</f>
        <v>3362.0662800999999</v>
      </c>
      <c r="W34" s="36">
        <f>SUMIFS(СВЦЭМ!$D$33:$D$776,СВЦЭМ!$A$33:$A$776,$A34,СВЦЭМ!$B$33:$B$776,W$11)+'СЕТ СН'!$F$14+СВЦЭМ!$D$10+'СЕТ СН'!$F$5-'СЕТ СН'!$F$24</f>
        <v>3374.9498983899998</v>
      </c>
      <c r="X34" s="36">
        <f>SUMIFS(СВЦЭМ!$D$33:$D$776,СВЦЭМ!$A$33:$A$776,$A34,СВЦЭМ!$B$33:$B$776,X$11)+'СЕТ СН'!$F$14+СВЦЭМ!$D$10+'СЕТ СН'!$F$5-'СЕТ СН'!$F$24</f>
        <v>3368.8475068600001</v>
      </c>
      <c r="Y34" s="36">
        <f>SUMIFS(СВЦЭМ!$D$33:$D$776,СВЦЭМ!$A$33:$A$776,$A34,СВЦЭМ!$B$33:$B$776,Y$11)+'СЕТ СН'!$F$14+СВЦЭМ!$D$10+'СЕТ СН'!$F$5-'СЕТ СН'!$F$24</f>
        <v>3388.0765350800002</v>
      </c>
    </row>
    <row r="35" spans="1:27" ht="15.75" x14ac:dyDescent="0.2">
      <c r="A35" s="35">
        <f t="shared" si="0"/>
        <v>44159</v>
      </c>
      <c r="B35" s="36">
        <f>SUMIFS(СВЦЭМ!$D$33:$D$776,СВЦЭМ!$A$33:$A$776,$A35,СВЦЭМ!$B$33:$B$776,B$11)+'СЕТ СН'!$F$14+СВЦЭМ!$D$10+'СЕТ СН'!$F$5-'СЕТ СН'!$F$24</f>
        <v>3402.82977364</v>
      </c>
      <c r="C35" s="36">
        <f>SUMIFS(СВЦЭМ!$D$33:$D$776,СВЦЭМ!$A$33:$A$776,$A35,СВЦЭМ!$B$33:$B$776,C$11)+'СЕТ СН'!$F$14+СВЦЭМ!$D$10+'СЕТ СН'!$F$5-'СЕТ СН'!$F$24</f>
        <v>3485.2847977800002</v>
      </c>
      <c r="D35" s="36">
        <f>SUMIFS(СВЦЭМ!$D$33:$D$776,СВЦЭМ!$A$33:$A$776,$A35,СВЦЭМ!$B$33:$B$776,D$11)+'СЕТ СН'!$F$14+СВЦЭМ!$D$10+'СЕТ СН'!$F$5-'СЕТ СН'!$F$24</f>
        <v>3543.6495300799997</v>
      </c>
      <c r="E35" s="36">
        <f>SUMIFS(СВЦЭМ!$D$33:$D$776,СВЦЭМ!$A$33:$A$776,$A35,СВЦЭМ!$B$33:$B$776,E$11)+'СЕТ СН'!$F$14+СВЦЭМ!$D$10+'СЕТ СН'!$F$5-'СЕТ СН'!$F$24</f>
        <v>3561.1450104599999</v>
      </c>
      <c r="F35" s="36">
        <f>SUMIFS(СВЦЭМ!$D$33:$D$776,СВЦЭМ!$A$33:$A$776,$A35,СВЦЭМ!$B$33:$B$776,F$11)+'СЕТ СН'!$F$14+СВЦЭМ!$D$10+'СЕТ СН'!$F$5-'СЕТ СН'!$F$24</f>
        <v>3559.7707519000001</v>
      </c>
      <c r="G35" s="36">
        <f>SUMIFS(СВЦЭМ!$D$33:$D$776,СВЦЭМ!$A$33:$A$776,$A35,СВЦЭМ!$B$33:$B$776,G$11)+'СЕТ СН'!$F$14+СВЦЭМ!$D$10+'СЕТ СН'!$F$5-'СЕТ СН'!$F$24</f>
        <v>3546.3716728099998</v>
      </c>
      <c r="H35" s="36">
        <f>SUMIFS(СВЦЭМ!$D$33:$D$776,СВЦЭМ!$A$33:$A$776,$A35,СВЦЭМ!$B$33:$B$776,H$11)+'СЕТ СН'!$F$14+СВЦЭМ!$D$10+'СЕТ СН'!$F$5-'СЕТ СН'!$F$24</f>
        <v>3507.7971804200001</v>
      </c>
      <c r="I35" s="36">
        <f>SUMIFS(СВЦЭМ!$D$33:$D$776,СВЦЭМ!$A$33:$A$776,$A35,СВЦЭМ!$B$33:$B$776,I$11)+'СЕТ СН'!$F$14+СВЦЭМ!$D$10+'СЕТ СН'!$F$5-'СЕТ СН'!$F$24</f>
        <v>3455.20193698</v>
      </c>
      <c r="J35" s="36">
        <f>SUMIFS(СВЦЭМ!$D$33:$D$776,СВЦЭМ!$A$33:$A$776,$A35,СВЦЭМ!$B$33:$B$776,J$11)+'СЕТ СН'!$F$14+СВЦЭМ!$D$10+'СЕТ СН'!$F$5-'СЕТ СН'!$F$24</f>
        <v>3426.1126738200001</v>
      </c>
      <c r="K35" s="36">
        <f>SUMIFS(СВЦЭМ!$D$33:$D$776,СВЦЭМ!$A$33:$A$776,$A35,СВЦЭМ!$B$33:$B$776,K$11)+'СЕТ СН'!$F$14+СВЦЭМ!$D$10+'СЕТ СН'!$F$5-'СЕТ СН'!$F$24</f>
        <v>3424.3999135200002</v>
      </c>
      <c r="L35" s="36">
        <f>SUMIFS(СВЦЭМ!$D$33:$D$776,СВЦЭМ!$A$33:$A$776,$A35,СВЦЭМ!$B$33:$B$776,L$11)+'СЕТ СН'!$F$14+СВЦЭМ!$D$10+'СЕТ СН'!$F$5-'СЕТ СН'!$F$24</f>
        <v>3392.30722853</v>
      </c>
      <c r="M35" s="36">
        <f>SUMIFS(СВЦЭМ!$D$33:$D$776,СВЦЭМ!$A$33:$A$776,$A35,СВЦЭМ!$B$33:$B$776,M$11)+'СЕТ СН'!$F$14+СВЦЭМ!$D$10+'СЕТ СН'!$F$5-'СЕТ СН'!$F$24</f>
        <v>3344.98348235</v>
      </c>
      <c r="N35" s="36">
        <f>SUMIFS(СВЦЭМ!$D$33:$D$776,СВЦЭМ!$A$33:$A$776,$A35,СВЦЭМ!$B$33:$B$776,N$11)+'СЕТ СН'!$F$14+СВЦЭМ!$D$10+'СЕТ СН'!$F$5-'СЕТ СН'!$F$24</f>
        <v>3337.4251687300002</v>
      </c>
      <c r="O35" s="36">
        <f>SUMIFS(СВЦЭМ!$D$33:$D$776,СВЦЭМ!$A$33:$A$776,$A35,СВЦЭМ!$B$33:$B$776,O$11)+'СЕТ СН'!$F$14+СВЦЭМ!$D$10+'СЕТ СН'!$F$5-'СЕТ СН'!$F$24</f>
        <v>3356.8186173700001</v>
      </c>
      <c r="P35" s="36">
        <f>SUMIFS(СВЦЭМ!$D$33:$D$776,СВЦЭМ!$A$33:$A$776,$A35,СВЦЭМ!$B$33:$B$776,P$11)+'СЕТ СН'!$F$14+СВЦЭМ!$D$10+'СЕТ СН'!$F$5-'СЕТ СН'!$F$24</f>
        <v>3369.46316871</v>
      </c>
      <c r="Q35" s="36">
        <f>SUMIFS(СВЦЭМ!$D$33:$D$776,СВЦЭМ!$A$33:$A$776,$A35,СВЦЭМ!$B$33:$B$776,Q$11)+'СЕТ СН'!$F$14+СВЦЭМ!$D$10+'СЕТ СН'!$F$5-'СЕТ СН'!$F$24</f>
        <v>3377.5435908099998</v>
      </c>
      <c r="R35" s="36">
        <f>SUMIFS(СВЦЭМ!$D$33:$D$776,СВЦЭМ!$A$33:$A$776,$A35,СВЦЭМ!$B$33:$B$776,R$11)+'СЕТ СН'!$F$14+СВЦЭМ!$D$10+'СЕТ СН'!$F$5-'СЕТ СН'!$F$24</f>
        <v>3386.2375610600002</v>
      </c>
      <c r="S35" s="36">
        <f>SUMIFS(СВЦЭМ!$D$33:$D$776,СВЦЭМ!$A$33:$A$776,$A35,СВЦЭМ!$B$33:$B$776,S$11)+'СЕТ СН'!$F$14+СВЦЭМ!$D$10+'СЕТ СН'!$F$5-'СЕТ СН'!$F$24</f>
        <v>3374.0505241000001</v>
      </c>
      <c r="T35" s="36">
        <f>SUMIFS(СВЦЭМ!$D$33:$D$776,СВЦЭМ!$A$33:$A$776,$A35,СВЦЭМ!$B$33:$B$776,T$11)+'СЕТ СН'!$F$14+СВЦЭМ!$D$10+'СЕТ СН'!$F$5-'СЕТ СН'!$F$24</f>
        <v>3337.5691316100001</v>
      </c>
      <c r="U35" s="36">
        <f>SUMIFS(СВЦЭМ!$D$33:$D$776,СВЦЭМ!$A$33:$A$776,$A35,СВЦЭМ!$B$33:$B$776,U$11)+'СЕТ СН'!$F$14+СВЦЭМ!$D$10+'СЕТ СН'!$F$5-'СЕТ СН'!$F$24</f>
        <v>3321.67550798</v>
      </c>
      <c r="V35" s="36">
        <f>SUMIFS(СВЦЭМ!$D$33:$D$776,СВЦЭМ!$A$33:$A$776,$A35,СВЦЭМ!$B$33:$B$776,V$11)+'СЕТ СН'!$F$14+СВЦЭМ!$D$10+'СЕТ СН'!$F$5-'СЕТ СН'!$F$24</f>
        <v>3330.59212101</v>
      </c>
      <c r="W35" s="36">
        <f>SUMIFS(СВЦЭМ!$D$33:$D$776,СВЦЭМ!$A$33:$A$776,$A35,СВЦЭМ!$B$33:$B$776,W$11)+'СЕТ СН'!$F$14+СВЦЭМ!$D$10+'СЕТ СН'!$F$5-'СЕТ СН'!$F$24</f>
        <v>3340.5337098999998</v>
      </c>
      <c r="X35" s="36">
        <f>SUMIFS(СВЦЭМ!$D$33:$D$776,СВЦЭМ!$A$33:$A$776,$A35,СВЦЭМ!$B$33:$B$776,X$11)+'СЕТ СН'!$F$14+СВЦЭМ!$D$10+'СЕТ СН'!$F$5-'СЕТ СН'!$F$24</f>
        <v>3340.84958155</v>
      </c>
      <c r="Y35" s="36">
        <f>SUMIFS(СВЦЭМ!$D$33:$D$776,СВЦЭМ!$A$33:$A$776,$A35,СВЦЭМ!$B$33:$B$776,Y$11)+'СЕТ СН'!$F$14+СВЦЭМ!$D$10+'СЕТ СН'!$F$5-'СЕТ СН'!$F$24</f>
        <v>3365.7565304700001</v>
      </c>
    </row>
    <row r="36" spans="1:27" ht="15.75" x14ac:dyDescent="0.2">
      <c r="A36" s="35">
        <f t="shared" si="0"/>
        <v>44160</v>
      </c>
      <c r="B36" s="36">
        <f>SUMIFS(СВЦЭМ!$D$33:$D$776,СВЦЭМ!$A$33:$A$776,$A36,СВЦЭМ!$B$33:$B$776,B$11)+'СЕТ СН'!$F$14+СВЦЭМ!$D$10+'СЕТ СН'!$F$5-'СЕТ СН'!$F$24</f>
        <v>3404.04509968</v>
      </c>
      <c r="C36" s="36">
        <f>SUMIFS(СВЦЭМ!$D$33:$D$776,СВЦЭМ!$A$33:$A$776,$A36,СВЦЭМ!$B$33:$B$776,C$11)+'СЕТ СН'!$F$14+СВЦЭМ!$D$10+'СЕТ СН'!$F$5-'СЕТ СН'!$F$24</f>
        <v>3478.4477983299998</v>
      </c>
      <c r="D36" s="36">
        <f>SUMIFS(СВЦЭМ!$D$33:$D$776,СВЦЭМ!$A$33:$A$776,$A36,СВЦЭМ!$B$33:$B$776,D$11)+'СЕТ СН'!$F$14+СВЦЭМ!$D$10+'СЕТ СН'!$F$5-'СЕТ СН'!$F$24</f>
        <v>3528.3488030899998</v>
      </c>
      <c r="E36" s="36">
        <f>SUMIFS(СВЦЭМ!$D$33:$D$776,СВЦЭМ!$A$33:$A$776,$A36,СВЦЭМ!$B$33:$B$776,E$11)+'СЕТ СН'!$F$14+СВЦЭМ!$D$10+'СЕТ СН'!$F$5-'СЕТ СН'!$F$24</f>
        <v>3537.0216595000002</v>
      </c>
      <c r="F36" s="36">
        <f>SUMIFS(СВЦЭМ!$D$33:$D$776,СВЦЭМ!$A$33:$A$776,$A36,СВЦЭМ!$B$33:$B$776,F$11)+'СЕТ СН'!$F$14+СВЦЭМ!$D$10+'СЕТ СН'!$F$5-'СЕТ СН'!$F$24</f>
        <v>3531.4581548900001</v>
      </c>
      <c r="G36" s="36">
        <f>SUMIFS(СВЦЭМ!$D$33:$D$776,СВЦЭМ!$A$33:$A$776,$A36,СВЦЭМ!$B$33:$B$776,G$11)+'СЕТ СН'!$F$14+СВЦЭМ!$D$10+'СЕТ СН'!$F$5-'СЕТ СН'!$F$24</f>
        <v>3520.89698051</v>
      </c>
      <c r="H36" s="36">
        <f>SUMIFS(СВЦЭМ!$D$33:$D$776,СВЦЭМ!$A$33:$A$776,$A36,СВЦЭМ!$B$33:$B$776,H$11)+'СЕТ СН'!$F$14+СВЦЭМ!$D$10+'СЕТ СН'!$F$5-'СЕТ СН'!$F$24</f>
        <v>3498.2154084899998</v>
      </c>
      <c r="I36" s="36">
        <f>SUMIFS(СВЦЭМ!$D$33:$D$776,СВЦЭМ!$A$33:$A$776,$A36,СВЦЭМ!$B$33:$B$776,I$11)+'СЕТ СН'!$F$14+СВЦЭМ!$D$10+'СЕТ СН'!$F$5-'СЕТ СН'!$F$24</f>
        <v>3462.2045530400001</v>
      </c>
      <c r="J36" s="36">
        <f>SUMIFS(СВЦЭМ!$D$33:$D$776,СВЦЭМ!$A$33:$A$776,$A36,СВЦЭМ!$B$33:$B$776,J$11)+'СЕТ СН'!$F$14+СВЦЭМ!$D$10+'СЕТ СН'!$F$5-'СЕТ СН'!$F$24</f>
        <v>3446.9024938399998</v>
      </c>
      <c r="K36" s="36">
        <f>SUMIFS(СВЦЭМ!$D$33:$D$776,СВЦЭМ!$A$33:$A$776,$A36,СВЦЭМ!$B$33:$B$776,K$11)+'СЕТ СН'!$F$14+СВЦЭМ!$D$10+'СЕТ СН'!$F$5-'СЕТ СН'!$F$24</f>
        <v>3438.9257634199998</v>
      </c>
      <c r="L36" s="36">
        <f>SUMIFS(СВЦЭМ!$D$33:$D$776,СВЦЭМ!$A$33:$A$776,$A36,СВЦЭМ!$B$33:$B$776,L$11)+'СЕТ СН'!$F$14+СВЦЭМ!$D$10+'СЕТ СН'!$F$5-'СЕТ СН'!$F$24</f>
        <v>3408.9866433799998</v>
      </c>
      <c r="M36" s="36">
        <f>SUMIFS(СВЦЭМ!$D$33:$D$776,СВЦЭМ!$A$33:$A$776,$A36,СВЦЭМ!$B$33:$B$776,M$11)+'СЕТ СН'!$F$14+СВЦЭМ!$D$10+'СЕТ СН'!$F$5-'СЕТ СН'!$F$24</f>
        <v>3362.54288559</v>
      </c>
      <c r="N36" s="36">
        <f>SUMIFS(СВЦЭМ!$D$33:$D$776,СВЦЭМ!$A$33:$A$776,$A36,СВЦЭМ!$B$33:$B$776,N$11)+'СЕТ СН'!$F$14+СВЦЭМ!$D$10+'СЕТ СН'!$F$5-'СЕТ СН'!$F$24</f>
        <v>3349.1136401399999</v>
      </c>
      <c r="O36" s="36">
        <f>SUMIFS(СВЦЭМ!$D$33:$D$776,СВЦЭМ!$A$33:$A$776,$A36,СВЦЭМ!$B$33:$B$776,O$11)+'СЕТ СН'!$F$14+СВЦЭМ!$D$10+'СЕТ СН'!$F$5-'СЕТ СН'!$F$24</f>
        <v>3364.58586324</v>
      </c>
      <c r="P36" s="36">
        <f>SUMIFS(СВЦЭМ!$D$33:$D$776,СВЦЭМ!$A$33:$A$776,$A36,СВЦЭМ!$B$33:$B$776,P$11)+'СЕТ СН'!$F$14+СВЦЭМ!$D$10+'СЕТ СН'!$F$5-'СЕТ СН'!$F$24</f>
        <v>3372.0609022500003</v>
      </c>
      <c r="Q36" s="36">
        <f>SUMIFS(СВЦЭМ!$D$33:$D$776,СВЦЭМ!$A$33:$A$776,$A36,СВЦЭМ!$B$33:$B$776,Q$11)+'СЕТ СН'!$F$14+СВЦЭМ!$D$10+'СЕТ СН'!$F$5-'СЕТ СН'!$F$24</f>
        <v>3371.23003268</v>
      </c>
      <c r="R36" s="36">
        <f>SUMIFS(СВЦЭМ!$D$33:$D$776,СВЦЭМ!$A$33:$A$776,$A36,СВЦЭМ!$B$33:$B$776,R$11)+'СЕТ СН'!$F$14+СВЦЭМ!$D$10+'СЕТ СН'!$F$5-'СЕТ СН'!$F$24</f>
        <v>3370.7316405500001</v>
      </c>
      <c r="S36" s="36">
        <f>SUMIFS(СВЦЭМ!$D$33:$D$776,СВЦЭМ!$A$33:$A$776,$A36,СВЦЭМ!$B$33:$B$776,S$11)+'СЕТ СН'!$F$14+СВЦЭМ!$D$10+'СЕТ СН'!$F$5-'СЕТ СН'!$F$24</f>
        <v>3358.1574243300001</v>
      </c>
      <c r="T36" s="36">
        <f>SUMIFS(СВЦЭМ!$D$33:$D$776,СВЦЭМ!$A$33:$A$776,$A36,СВЦЭМ!$B$33:$B$776,T$11)+'СЕТ СН'!$F$14+СВЦЭМ!$D$10+'СЕТ СН'!$F$5-'СЕТ СН'!$F$24</f>
        <v>3370.3276891699998</v>
      </c>
      <c r="U36" s="36">
        <f>SUMIFS(СВЦЭМ!$D$33:$D$776,СВЦЭМ!$A$33:$A$776,$A36,СВЦЭМ!$B$33:$B$776,U$11)+'СЕТ СН'!$F$14+СВЦЭМ!$D$10+'СЕТ СН'!$F$5-'СЕТ СН'!$F$24</f>
        <v>3365.6527064299999</v>
      </c>
      <c r="V36" s="36">
        <f>SUMIFS(СВЦЭМ!$D$33:$D$776,СВЦЭМ!$A$33:$A$776,$A36,СВЦЭМ!$B$33:$B$776,V$11)+'СЕТ СН'!$F$14+СВЦЭМ!$D$10+'СЕТ СН'!$F$5-'СЕТ СН'!$F$24</f>
        <v>3352.8706110600001</v>
      </c>
      <c r="W36" s="36">
        <f>SUMIFS(СВЦЭМ!$D$33:$D$776,СВЦЭМ!$A$33:$A$776,$A36,СВЦЭМ!$B$33:$B$776,W$11)+'СЕТ СН'!$F$14+СВЦЭМ!$D$10+'СЕТ СН'!$F$5-'СЕТ СН'!$F$24</f>
        <v>3356.9191066799999</v>
      </c>
      <c r="X36" s="36">
        <f>SUMIFS(СВЦЭМ!$D$33:$D$776,СВЦЭМ!$A$33:$A$776,$A36,СВЦЭМ!$B$33:$B$776,X$11)+'СЕТ СН'!$F$14+СВЦЭМ!$D$10+'СЕТ СН'!$F$5-'СЕТ СН'!$F$24</f>
        <v>3370.5412390800002</v>
      </c>
      <c r="Y36" s="36">
        <f>SUMIFS(СВЦЭМ!$D$33:$D$776,СВЦЭМ!$A$33:$A$776,$A36,СВЦЭМ!$B$33:$B$776,Y$11)+'СЕТ СН'!$F$14+СВЦЭМ!$D$10+'СЕТ СН'!$F$5-'СЕТ СН'!$F$24</f>
        <v>3389.0915295300001</v>
      </c>
    </row>
    <row r="37" spans="1:27" ht="15.75" x14ac:dyDescent="0.2">
      <c r="A37" s="35">
        <f t="shared" si="0"/>
        <v>44161</v>
      </c>
      <c r="B37" s="36">
        <f>SUMIFS(СВЦЭМ!$D$33:$D$776,СВЦЭМ!$A$33:$A$776,$A37,СВЦЭМ!$B$33:$B$776,B$11)+'СЕТ СН'!$F$14+СВЦЭМ!$D$10+'СЕТ СН'!$F$5-'СЕТ СН'!$F$24</f>
        <v>3386.62981132</v>
      </c>
      <c r="C37" s="36">
        <f>SUMIFS(СВЦЭМ!$D$33:$D$776,СВЦЭМ!$A$33:$A$776,$A37,СВЦЭМ!$B$33:$B$776,C$11)+'СЕТ СН'!$F$14+СВЦЭМ!$D$10+'СЕТ СН'!$F$5-'СЕТ СН'!$F$24</f>
        <v>3463.3672944499999</v>
      </c>
      <c r="D37" s="36">
        <f>SUMIFS(СВЦЭМ!$D$33:$D$776,СВЦЭМ!$A$33:$A$776,$A37,СВЦЭМ!$B$33:$B$776,D$11)+'СЕТ СН'!$F$14+СВЦЭМ!$D$10+'СЕТ СН'!$F$5-'СЕТ СН'!$F$24</f>
        <v>3519.5978594099997</v>
      </c>
      <c r="E37" s="36">
        <f>SUMIFS(СВЦЭМ!$D$33:$D$776,СВЦЭМ!$A$33:$A$776,$A37,СВЦЭМ!$B$33:$B$776,E$11)+'СЕТ СН'!$F$14+СВЦЭМ!$D$10+'СЕТ СН'!$F$5-'СЕТ СН'!$F$24</f>
        <v>3528.4476206600002</v>
      </c>
      <c r="F37" s="36">
        <f>SUMIFS(СВЦЭМ!$D$33:$D$776,СВЦЭМ!$A$33:$A$776,$A37,СВЦЭМ!$B$33:$B$776,F$11)+'СЕТ СН'!$F$14+СВЦЭМ!$D$10+'СЕТ СН'!$F$5-'СЕТ СН'!$F$24</f>
        <v>3520.9656817999999</v>
      </c>
      <c r="G37" s="36">
        <f>SUMIFS(СВЦЭМ!$D$33:$D$776,СВЦЭМ!$A$33:$A$776,$A37,СВЦЭМ!$B$33:$B$776,G$11)+'СЕТ СН'!$F$14+СВЦЭМ!$D$10+'СЕТ СН'!$F$5-'СЕТ СН'!$F$24</f>
        <v>3500.3059772000001</v>
      </c>
      <c r="H37" s="36">
        <f>SUMIFS(СВЦЭМ!$D$33:$D$776,СВЦЭМ!$A$33:$A$776,$A37,СВЦЭМ!$B$33:$B$776,H$11)+'СЕТ СН'!$F$14+СВЦЭМ!$D$10+'СЕТ СН'!$F$5-'СЕТ СН'!$F$24</f>
        <v>3473.7519348800001</v>
      </c>
      <c r="I37" s="36">
        <f>SUMIFS(СВЦЭМ!$D$33:$D$776,СВЦЭМ!$A$33:$A$776,$A37,СВЦЭМ!$B$33:$B$776,I$11)+'СЕТ СН'!$F$14+СВЦЭМ!$D$10+'СЕТ СН'!$F$5-'СЕТ СН'!$F$24</f>
        <v>3442.3427337600001</v>
      </c>
      <c r="J37" s="36">
        <f>SUMIFS(СВЦЭМ!$D$33:$D$776,СВЦЭМ!$A$33:$A$776,$A37,СВЦЭМ!$B$33:$B$776,J$11)+'СЕТ СН'!$F$14+СВЦЭМ!$D$10+'СЕТ СН'!$F$5-'СЕТ СН'!$F$24</f>
        <v>3423.4155508100002</v>
      </c>
      <c r="K37" s="36">
        <f>SUMIFS(СВЦЭМ!$D$33:$D$776,СВЦЭМ!$A$33:$A$776,$A37,СВЦЭМ!$B$33:$B$776,K$11)+'СЕТ СН'!$F$14+СВЦЭМ!$D$10+'СЕТ СН'!$F$5-'СЕТ СН'!$F$24</f>
        <v>3425.93602259</v>
      </c>
      <c r="L37" s="36">
        <f>SUMIFS(СВЦЭМ!$D$33:$D$776,СВЦЭМ!$A$33:$A$776,$A37,СВЦЭМ!$B$33:$B$776,L$11)+'СЕТ СН'!$F$14+СВЦЭМ!$D$10+'СЕТ СН'!$F$5-'СЕТ СН'!$F$24</f>
        <v>3398.33236979</v>
      </c>
      <c r="M37" s="36">
        <f>SUMIFS(СВЦЭМ!$D$33:$D$776,СВЦЭМ!$A$33:$A$776,$A37,СВЦЭМ!$B$33:$B$776,M$11)+'СЕТ СН'!$F$14+СВЦЭМ!$D$10+'СЕТ СН'!$F$5-'СЕТ СН'!$F$24</f>
        <v>3363.3602823400001</v>
      </c>
      <c r="N37" s="36">
        <f>SUMIFS(СВЦЭМ!$D$33:$D$776,СВЦЭМ!$A$33:$A$776,$A37,СВЦЭМ!$B$33:$B$776,N$11)+'СЕТ СН'!$F$14+СВЦЭМ!$D$10+'СЕТ СН'!$F$5-'СЕТ СН'!$F$24</f>
        <v>3371.2523384300002</v>
      </c>
      <c r="O37" s="36">
        <f>SUMIFS(СВЦЭМ!$D$33:$D$776,СВЦЭМ!$A$33:$A$776,$A37,СВЦЭМ!$B$33:$B$776,O$11)+'СЕТ СН'!$F$14+СВЦЭМ!$D$10+'СЕТ СН'!$F$5-'СЕТ СН'!$F$24</f>
        <v>3375.1636916299999</v>
      </c>
      <c r="P37" s="36">
        <f>SUMIFS(СВЦЭМ!$D$33:$D$776,СВЦЭМ!$A$33:$A$776,$A37,СВЦЭМ!$B$33:$B$776,P$11)+'СЕТ СН'!$F$14+СВЦЭМ!$D$10+'СЕТ СН'!$F$5-'СЕТ СН'!$F$24</f>
        <v>3377.3428906099998</v>
      </c>
      <c r="Q37" s="36">
        <f>SUMIFS(СВЦЭМ!$D$33:$D$776,СВЦЭМ!$A$33:$A$776,$A37,СВЦЭМ!$B$33:$B$776,Q$11)+'СЕТ СН'!$F$14+СВЦЭМ!$D$10+'СЕТ СН'!$F$5-'СЕТ СН'!$F$24</f>
        <v>3379.2167567699998</v>
      </c>
      <c r="R37" s="36">
        <f>SUMIFS(СВЦЭМ!$D$33:$D$776,СВЦЭМ!$A$33:$A$776,$A37,СВЦЭМ!$B$33:$B$776,R$11)+'СЕТ СН'!$F$14+СВЦЭМ!$D$10+'СЕТ СН'!$F$5-'СЕТ СН'!$F$24</f>
        <v>3366.4166993099998</v>
      </c>
      <c r="S37" s="36">
        <f>SUMIFS(СВЦЭМ!$D$33:$D$776,СВЦЭМ!$A$33:$A$776,$A37,СВЦЭМ!$B$33:$B$776,S$11)+'СЕТ СН'!$F$14+СВЦЭМ!$D$10+'СЕТ СН'!$F$5-'СЕТ СН'!$F$24</f>
        <v>3348.0916529400001</v>
      </c>
      <c r="T37" s="36">
        <f>SUMIFS(СВЦЭМ!$D$33:$D$776,СВЦЭМ!$A$33:$A$776,$A37,СВЦЭМ!$B$33:$B$776,T$11)+'СЕТ СН'!$F$14+СВЦЭМ!$D$10+'СЕТ СН'!$F$5-'СЕТ СН'!$F$24</f>
        <v>3364.5077356100001</v>
      </c>
      <c r="U37" s="36">
        <f>SUMIFS(СВЦЭМ!$D$33:$D$776,СВЦЭМ!$A$33:$A$776,$A37,СВЦЭМ!$B$33:$B$776,U$11)+'СЕТ СН'!$F$14+СВЦЭМ!$D$10+'СЕТ СН'!$F$5-'СЕТ СН'!$F$24</f>
        <v>3354.8479499800001</v>
      </c>
      <c r="V37" s="36">
        <f>SUMIFS(СВЦЭМ!$D$33:$D$776,СВЦЭМ!$A$33:$A$776,$A37,СВЦЭМ!$B$33:$B$776,V$11)+'СЕТ СН'!$F$14+СВЦЭМ!$D$10+'СЕТ СН'!$F$5-'СЕТ СН'!$F$24</f>
        <v>3341.67060623</v>
      </c>
      <c r="W37" s="36">
        <f>SUMIFS(СВЦЭМ!$D$33:$D$776,СВЦЭМ!$A$33:$A$776,$A37,СВЦЭМ!$B$33:$B$776,W$11)+'СЕТ СН'!$F$14+СВЦЭМ!$D$10+'СЕТ СН'!$F$5-'СЕТ СН'!$F$24</f>
        <v>3366.0667105299999</v>
      </c>
      <c r="X37" s="36">
        <f>SUMIFS(СВЦЭМ!$D$33:$D$776,СВЦЭМ!$A$33:$A$776,$A37,СВЦЭМ!$B$33:$B$776,X$11)+'СЕТ СН'!$F$14+СВЦЭМ!$D$10+'СЕТ СН'!$F$5-'СЕТ СН'!$F$24</f>
        <v>3373.5361500899999</v>
      </c>
      <c r="Y37" s="36">
        <f>SUMIFS(СВЦЭМ!$D$33:$D$776,СВЦЭМ!$A$33:$A$776,$A37,СВЦЭМ!$B$33:$B$776,Y$11)+'СЕТ СН'!$F$14+СВЦЭМ!$D$10+'СЕТ СН'!$F$5-'СЕТ СН'!$F$24</f>
        <v>3386.9926859299999</v>
      </c>
    </row>
    <row r="38" spans="1:27" ht="15.75" x14ac:dyDescent="0.2">
      <c r="A38" s="35">
        <f t="shared" si="0"/>
        <v>44162</v>
      </c>
      <c r="B38" s="36">
        <f>SUMIFS(СВЦЭМ!$D$33:$D$776,СВЦЭМ!$A$33:$A$776,$A38,СВЦЭМ!$B$33:$B$776,B$11)+'СЕТ СН'!$F$14+СВЦЭМ!$D$10+'СЕТ СН'!$F$5-'СЕТ СН'!$F$24</f>
        <v>3390.1382806000001</v>
      </c>
      <c r="C38" s="36">
        <f>SUMIFS(СВЦЭМ!$D$33:$D$776,СВЦЭМ!$A$33:$A$776,$A38,СВЦЭМ!$B$33:$B$776,C$11)+'СЕТ СН'!$F$14+СВЦЭМ!$D$10+'СЕТ СН'!$F$5-'СЕТ СН'!$F$24</f>
        <v>3471.8478614400001</v>
      </c>
      <c r="D38" s="36">
        <f>SUMIFS(СВЦЭМ!$D$33:$D$776,СВЦЭМ!$A$33:$A$776,$A38,СВЦЭМ!$B$33:$B$776,D$11)+'СЕТ СН'!$F$14+СВЦЭМ!$D$10+'СЕТ СН'!$F$5-'СЕТ СН'!$F$24</f>
        <v>3530.2010907399999</v>
      </c>
      <c r="E38" s="36">
        <f>SUMIFS(СВЦЭМ!$D$33:$D$776,СВЦЭМ!$A$33:$A$776,$A38,СВЦЭМ!$B$33:$B$776,E$11)+'СЕТ СН'!$F$14+СВЦЭМ!$D$10+'СЕТ СН'!$F$5-'СЕТ СН'!$F$24</f>
        <v>3541.7761788799999</v>
      </c>
      <c r="F38" s="36">
        <f>SUMIFS(СВЦЭМ!$D$33:$D$776,СВЦЭМ!$A$33:$A$776,$A38,СВЦЭМ!$B$33:$B$776,F$11)+'СЕТ СН'!$F$14+СВЦЭМ!$D$10+'СЕТ СН'!$F$5-'СЕТ СН'!$F$24</f>
        <v>3544.60443184</v>
      </c>
      <c r="G38" s="36">
        <f>SUMIFS(СВЦЭМ!$D$33:$D$776,СВЦЭМ!$A$33:$A$776,$A38,СВЦЭМ!$B$33:$B$776,G$11)+'СЕТ СН'!$F$14+СВЦЭМ!$D$10+'СЕТ СН'!$F$5-'СЕТ СН'!$F$24</f>
        <v>3532.6186649800002</v>
      </c>
      <c r="H38" s="36">
        <f>SUMIFS(СВЦЭМ!$D$33:$D$776,СВЦЭМ!$A$33:$A$776,$A38,СВЦЭМ!$B$33:$B$776,H$11)+'СЕТ СН'!$F$14+СВЦЭМ!$D$10+'СЕТ СН'!$F$5-'СЕТ СН'!$F$24</f>
        <v>3487.45398707</v>
      </c>
      <c r="I38" s="36">
        <f>SUMIFS(СВЦЭМ!$D$33:$D$776,СВЦЭМ!$A$33:$A$776,$A38,СВЦЭМ!$B$33:$B$776,I$11)+'СЕТ СН'!$F$14+СВЦЭМ!$D$10+'СЕТ СН'!$F$5-'СЕТ СН'!$F$24</f>
        <v>3451.5945232200002</v>
      </c>
      <c r="J38" s="36">
        <f>SUMIFS(СВЦЭМ!$D$33:$D$776,СВЦЭМ!$A$33:$A$776,$A38,СВЦЭМ!$B$33:$B$776,J$11)+'СЕТ СН'!$F$14+СВЦЭМ!$D$10+'СЕТ СН'!$F$5-'СЕТ СН'!$F$24</f>
        <v>3444.6452433499999</v>
      </c>
      <c r="K38" s="36">
        <f>SUMIFS(СВЦЭМ!$D$33:$D$776,СВЦЭМ!$A$33:$A$776,$A38,СВЦЭМ!$B$33:$B$776,K$11)+'СЕТ СН'!$F$14+СВЦЭМ!$D$10+'СЕТ СН'!$F$5-'СЕТ СН'!$F$24</f>
        <v>3447.0867518099999</v>
      </c>
      <c r="L38" s="36">
        <f>SUMIFS(СВЦЭМ!$D$33:$D$776,СВЦЭМ!$A$33:$A$776,$A38,СВЦЭМ!$B$33:$B$776,L$11)+'СЕТ СН'!$F$14+СВЦЭМ!$D$10+'СЕТ СН'!$F$5-'СЕТ СН'!$F$24</f>
        <v>3418.3107359000001</v>
      </c>
      <c r="M38" s="36">
        <f>SUMIFS(СВЦЭМ!$D$33:$D$776,СВЦЭМ!$A$33:$A$776,$A38,СВЦЭМ!$B$33:$B$776,M$11)+'СЕТ СН'!$F$14+СВЦЭМ!$D$10+'СЕТ СН'!$F$5-'СЕТ СН'!$F$24</f>
        <v>3369.80955137</v>
      </c>
      <c r="N38" s="36">
        <f>SUMIFS(СВЦЭМ!$D$33:$D$776,СВЦЭМ!$A$33:$A$776,$A38,СВЦЭМ!$B$33:$B$776,N$11)+'СЕТ СН'!$F$14+СВЦЭМ!$D$10+'СЕТ СН'!$F$5-'СЕТ СН'!$F$24</f>
        <v>3355.2105118499999</v>
      </c>
      <c r="O38" s="36">
        <f>SUMIFS(СВЦЭМ!$D$33:$D$776,СВЦЭМ!$A$33:$A$776,$A38,СВЦЭМ!$B$33:$B$776,O$11)+'СЕТ СН'!$F$14+СВЦЭМ!$D$10+'СЕТ СН'!$F$5-'СЕТ СН'!$F$24</f>
        <v>3356.6119005</v>
      </c>
      <c r="P38" s="36">
        <f>SUMIFS(СВЦЭМ!$D$33:$D$776,СВЦЭМ!$A$33:$A$776,$A38,СВЦЭМ!$B$33:$B$776,P$11)+'СЕТ СН'!$F$14+СВЦЭМ!$D$10+'СЕТ СН'!$F$5-'СЕТ СН'!$F$24</f>
        <v>3368.2272414700001</v>
      </c>
      <c r="Q38" s="36">
        <f>SUMIFS(СВЦЭМ!$D$33:$D$776,СВЦЭМ!$A$33:$A$776,$A38,СВЦЭМ!$B$33:$B$776,Q$11)+'СЕТ СН'!$F$14+СВЦЭМ!$D$10+'СЕТ СН'!$F$5-'СЕТ СН'!$F$24</f>
        <v>3377.3316381099999</v>
      </c>
      <c r="R38" s="36">
        <f>SUMIFS(СВЦЭМ!$D$33:$D$776,СВЦЭМ!$A$33:$A$776,$A38,СВЦЭМ!$B$33:$B$776,R$11)+'СЕТ СН'!$F$14+СВЦЭМ!$D$10+'СЕТ СН'!$F$5-'СЕТ СН'!$F$24</f>
        <v>3373.1038743899999</v>
      </c>
      <c r="S38" s="36">
        <f>SUMIFS(СВЦЭМ!$D$33:$D$776,СВЦЭМ!$A$33:$A$776,$A38,СВЦЭМ!$B$33:$B$776,S$11)+'СЕТ СН'!$F$14+СВЦЭМ!$D$10+'СЕТ СН'!$F$5-'СЕТ СН'!$F$24</f>
        <v>3351.7120979000001</v>
      </c>
      <c r="T38" s="36">
        <f>SUMIFS(СВЦЭМ!$D$33:$D$776,СВЦЭМ!$A$33:$A$776,$A38,СВЦЭМ!$B$33:$B$776,T$11)+'СЕТ СН'!$F$14+СВЦЭМ!$D$10+'СЕТ СН'!$F$5-'СЕТ СН'!$F$24</f>
        <v>3333.0934947300002</v>
      </c>
      <c r="U38" s="36">
        <f>SUMIFS(СВЦЭМ!$D$33:$D$776,СВЦЭМ!$A$33:$A$776,$A38,СВЦЭМ!$B$33:$B$776,U$11)+'СЕТ СН'!$F$14+СВЦЭМ!$D$10+'СЕТ СН'!$F$5-'СЕТ СН'!$F$24</f>
        <v>3333.38824161</v>
      </c>
      <c r="V38" s="36">
        <f>SUMIFS(СВЦЭМ!$D$33:$D$776,СВЦЭМ!$A$33:$A$776,$A38,СВЦЭМ!$B$33:$B$776,V$11)+'СЕТ СН'!$F$14+СВЦЭМ!$D$10+'СЕТ СН'!$F$5-'СЕТ СН'!$F$24</f>
        <v>3332.1170118999999</v>
      </c>
      <c r="W38" s="36">
        <f>SUMIFS(СВЦЭМ!$D$33:$D$776,СВЦЭМ!$A$33:$A$776,$A38,СВЦЭМ!$B$33:$B$776,W$11)+'СЕТ СН'!$F$14+СВЦЭМ!$D$10+'СЕТ СН'!$F$5-'СЕТ СН'!$F$24</f>
        <v>3345.9552323200001</v>
      </c>
      <c r="X38" s="36">
        <f>SUMIFS(СВЦЭМ!$D$33:$D$776,СВЦЭМ!$A$33:$A$776,$A38,СВЦЭМ!$B$33:$B$776,X$11)+'СЕТ СН'!$F$14+СВЦЭМ!$D$10+'СЕТ СН'!$F$5-'СЕТ СН'!$F$24</f>
        <v>3357.9137412999999</v>
      </c>
      <c r="Y38" s="36">
        <f>SUMIFS(СВЦЭМ!$D$33:$D$776,СВЦЭМ!$A$33:$A$776,$A38,СВЦЭМ!$B$33:$B$776,Y$11)+'СЕТ СН'!$F$14+СВЦЭМ!$D$10+'СЕТ СН'!$F$5-'СЕТ СН'!$F$24</f>
        <v>3378.8499110900002</v>
      </c>
    </row>
    <row r="39" spans="1:27" ht="15.75" x14ac:dyDescent="0.2">
      <c r="A39" s="35">
        <f t="shared" si="0"/>
        <v>44163</v>
      </c>
      <c r="B39" s="36">
        <f>SUMIFS(СВЦЭМ!$D$33:$D$776,СВЦЭМ!$A$33:$A$776,$A39,СВЦЭМ!$B$33:$B$776,B$11)+'СЕТ СН'!$F$14+СВЦЭМ!$D$10+'СЕТ СН'!$F$5-'СЕТ СН'!$F$24</f>
        <v>3403.5366139299999</v>
      </c>
      <c r="C39" s="36">
        <f>SUMIFS(СВЦЭМ!$D$33:$D$776,СВЦЭМ!$A$33:$A$776,$A39,СВЦЭМ!$B$33:$B$776,C$11)+'СЕТ СН'!$F$14+СВЦЭМ!$D$10+'СЕТ СН'!$F$5-'СЕТ СН'!$F$24</f>
        <v>3470.8351732000001</v>
      </c>
      <c r="D39" s="36">
        <f>SUMIFS(СВЦЭМ!$D$33:$D$776,СВЦЭМ!$A$33:$A$776,$A39,СВЦЭМ!$B$33:$B$776,D$11)+'СЕТ СН'!$F$14+СВЦЭМ!$D$10+'СЕТ СН'!$F$5-'СЕТ СН'!$F$24</f>
        <v>3516.2537113399999</v>
      </c>
      <c r="E39" s="36">
        <f>SUMIFS(СВЦЭМ!$D$33:$D$776,СВЦЭМ!$A$33:$A$776,$A39,СВЦЭМ!$B$33:$B$776,E$11)+'СЕТ СН'!$F$14+СВЦЭМ!$D$10+'СЕТ СН'!$F$5-'СЕТ СН'!$F$24</f>
        <v>3523.1595738699998</v>
      </c>
      <c r="F39" s="36">
        <f>SUMIFS(СВЦЭМ!$D$33:$D$776,СВЦЭМ!$A$33:$A$776,$A39,СВЦЭМ!$B$33:$B$776,F$11)+'СЕТ СН'!$F$14+СВЦЭМ!$D$10+'СЕТ СН'!$F$5-'СЕТ СН'!$F$24</f>
        <v>3523.1621989300002</v>
      </c>
      <c r="G39" s="36">
        <f>SUMIFS(СВЦЭМ!$D$33:$D$776,СВЦЭМ!$A$33:$A$776,$A39,СВЦЭМ!$B$33:$B$776,G$11)+'СЕТ СН'!$F$14+СВЦЭМ!$D$10+'СЕТ СН'!$F$5-'СЕТ СН'!$F$24</f>
        <v>3518.4807383699999</v>
      </c>
      <c r="H39" s="36">
        <f>SUMIFS(СВЦЭМ!$D$33:$D$776,СВЦЭМ!$A$33:$A$776,$A39,СВЦЭМ!$B$33:$B$776,H$11)+'СЕТ СН'!$F$14+СВЦЭМ!$D$10+'СЕТ СН'!$F$5-'СЕТ СН'!$F$24</f>
        <v>3503.5742899400002</v>
      </c>
      <c r="I39" s="36">
        <f>SUMIFS(СВЦЭМ!$D$33:$D$776,СВЦЭМ!$A$33:$A$776,$A39,СВЦЭМ!$B$33:$B$776,I$11)+'СЕТ СН'!$F$14+СВЦЭМ!$D$10+'СЕТ СН'!$F$5-'СЕТ СН'!$F$24</f>
        <v>3486.5424101500003</v>
      </c>
      <c r="J39" s="36">
        <f>SUMIFS(СВЦЭМ!$D$33:$D$776,СВЦЭМ!$A$33:$A$776,$A39,СВЦЭМ!$B$33:$B$776,J$11)+'СЕТ СН'!$F$14+СВЦЭМ!$D$10+'СЕТ СН'!$F$5-'СЕТ СН'!$F$24</f>
        <v>3464.0766871000001</v>
      </c>
      <c r="K39" s="36">
        <f>SUMIFS(СВЦЭМ!$D$33:$D$776,СВЦЭМ!$A$33:$A$776,$A39,СВЦЭМ!$B$33:$B$776,K$11)+'СЕТ СН'!$F$14+СВЦЭМ!$D$10+'СЕТ СН'!$F$5-'СЕТ СН'!$F$24</f>
        <v>3447.87501668</v>
      </c>
      <c r="L39" s="36">
        <f>SUMIFS(СВЦЭМ!$D$33:$D$776,СВЦЭМ!$A$33:$A$776,$A39,СВЦЭМ!$B$33:$B$776,L$11)+'СЕТ СН'!$F$14+СВЦЭМ!$D$10+'СЕТ СН'!$F$5-'СЕТ СН'!$F$24</f>
        <v>3409.1112599099997</v>
      </c>
      <c r="M39" s="36">
        <f>SUMIFS(СВЦЭМ!$D$33:$D$776,СВЦЭМ!$A$33:$A$776,$A39,СВЦЭМ!$B$33:$B$776,M$11)+'СЕТ СН'!$F$14+СВЦЭМ!$D$10+'СЕТ СН'!$F$5-'СЕТ СН'!$F$24</f>
        <v>3365.1392675500001</v>
      </c>
      <c r="N39" s="36">
        <f>SUMIFS(СВЦЭМ!$D$33:$D$776,СВЦЭМ!$A$33:$A$776,$A39,СВЦЭМ!$B$33:$B$776,N$11)+'СЕТ СН'!$F$14+СВЦЭМ!$D$10+'СЕТ СН'!$F$5-'СЕТ СН'!$F$24</f>
        <v>3359.7428042399997</v>
      </c>
      <c r="O39" s="36">
        <f>SUMIFS(СВЦЭМ!$D$33:$D$776,СВЦЭМ!$A$33:$A$776,$A39,СВЦЭМ!$B$33:$B$776,O$11)+'СЕТ СН'!$F$14+СВЦЭМ!$D$10+'СЕТ СН'!$F$5-'СЕТ СН'!$F$24</f>
        <v>3371.1830153999999</v>
      </c>
      <c r="P39" s="36">
        <f>SUMIFS(СВЦЭМ!$D$33:$D$776,СВЦЭМ!$A$33:$A$776,$A39,СВЦЭМ!$B$33:$B$776,P$11)+'СЕТ СН'!$F$14+СВЦЭМ!$D$10+'СЕТ СН'!$F$5-'СЕТ СН'!$F$24</f>
        <v>3378.0616347</v>
      </c>
      <c r="Q39" s="36">
        <f>SUMIFS(СВЦЭМ!$D$33:$D$776,СВЦЭМ!$A$33:$A$776,$A39,СВЦЭМ!$B$33:$B$776,Q$11)+'СЕТ СН'!$F$14+СВЦЭМ!$D$10+'СЕТ СН'!$F$5-'СЕТ СН'!$F$24</f>
        <v>3370.2739598399999</v>
      </c>
      <c r="R39" s="36">
        <f>SUMIFS(СВЦЭМ!$D$33:$D$776,СВЦЭМ!$A$33:$A$776,$A39,СВЦЭМ!$B$33:$B$776,R$11)+'СЕТ СН'!$F$14+СВЦЭМ!$D$10+'СЕТ СН'!$F$5-'СЕТ СН'!$F$24</f>
        <v>3362.4904353100001</v>
      </c>
      <c r="S39" s="36">
        <f>SUMIFS(СВЦЭМ!$D$33:$D$776,СВЦЭМ!$A$33:$A$776,$A39,СВЦЭМ!$B$33:$B$776,S$11)+'СЕТ СН'!$F$14+СВЦЭМ!$D$10+'СЕТ СН'!$F$5-'СЕТ СН'!$F$24</f>
        <v>3343.9789458800001</v>
      </c>
      <c r="T39" s="36">
        <f>SUMIFS(СВЦЭМ!$D$33:$D$776,СВЦЭМ!$A$33:$A$776,$A39,СВЦЭМ!$B$33:$B$776,T$11)+'СЕТ СН'!$F$14+СВЦЭМ!$D$10+'СЕТ СН'!$F$5-'СЕТ СН'!$F$24</f>
        <v>3337.15777755</v>
      </c>
      <c r="U39" s="36">
        <f>SUMIFS(СВЦЭМ!$D$33:$D$776,СВЦЭМ!$A$33:$A$776,$A39,СВЦЭМ!$B$33:$B$776,U$11)+'СЕТ СН'!$F$14+СВЦЭМ!$D$10+'СЕТ СН'!$F$5-'СЕТ СН'!$F$24</f>
        <v>3329.0644690600002</v>
      </c>
      <c r="V39" s="36">
        <f>SUMIFS(СВЦЭМ!$D$33:$D$776,СВЦЭМ!$A$33:$A$776,$A39,СВЦЭМ!$B$33:$B$776,V$11)+'СЕТ СН'!$F$14+СВЦЭМ!$D$10+'СЕТ СН'!$F$5-'СЕТ СН'!$F$24</f>
        <v>3326.9130544300001</v>
      </c>
      <c r="W39" s="36">
        <f>SUMIFS(СВЦЭМ!$D$33:$D$776,СВЦЭМ!$A$33:$A$776,$A39,СВЦЭМ!$B$33:$B$776,W$11)+'СЕТ СН'!$F$14+СВЦЭМ!$D$10+'СЕТ СН'!$F$5-'СЕТ СН'!$F$24</f>
        <v>3344.9712462699999</v>
      </c>
      <c r="X39" s="36">
        <f>SUMIFS(СВЦЭМ!$D$33:$D$776,СВЦЭМ!$A$33:$A$776,$A39,СВЦЭМ!$B$33:$B$776,X$11)+'СЕТ СН'!$F$14+СВЦЭМ!$D$10+'СЕТ СН'!$F$5-'СЕТ СН'!$F$24</f>
        <v>3364.4976964899997</v>
      </c>
      <c r="Y39" s="36">
        <f>SUMIFS(СВЦЭМ!$D$33:$D$776,СВЦЭМ!$A$33:$A$776,$A39,СВЦЭМ!$B$33:$B$776,Y$11)+'СЕТ СН'!$F$14+СВЦЭМ!$D$10+'СЕТ СН'!$F$5-'СЕТ СН'!$F$24</f>
        <v>3386.8730983699998</v>
      </c>
    </row>
    <row r="40" spans="1:27" ht="15.75" x14ac:dyDescent="0.2">
      <c r="A40" s="35">
        <f t="shared" si="0"/>
        <v>44164</v>
      </c>
      <c r="B40" s="36">
        <f>SUMIFS(СВЦЭМ!$D$33:$D$776,СВЦЭМ!$A$33:$A$776,$A40,СВЦЭМ!$B$33:$B$776,B$11)+'СЕТ СН'!$F$14+СВЦЭМ!$D$10+'СЕТ СН'!$F$5-'СЕТ СН'!$F$24</f>
        <v>3397.9239803400001</v>
      </c>
      <c r="C40" s="36">
        <f>SUMIFS(СВЦЭМ!$D$33:$D$776,СВЦЭМ!$A$33:$A$776,$A40,СВЦЭМ!$B$33:$B$776,C$11)+'СЕТ СН'!$F$14+СВЦЭМ!$D$10+'СЕТ СН'!$F$5-'СЕТ СН'!$F$24</f>
        <v>3476.18499686</v>
      </c>
      <c r="D40" s="36">
        <f>SUMIFS(СВЦЭМ!$D$33:$D$776,СВЦЭМ!$A$33:$A$776,$A40,СВЦЭМ!$B$33:$B$776,D$11)+'СЕТ СН'!$F$14+СВЦЭМ!$D$10+'СЕТ СН'!$F$5-'СЕТ СН'!$F$24</f>
        <v>3528.17537941</v>
      </c>
      <c r="E40" s="36">
        <f>SUMIFS(СВЦЭМ!$D$33:$D$776,СВЦЭМ!$A$33:$A$776,$A40,СВЦЭМ!$B$33:$B$776,E$11)+'СЕТ СН'!$F$14+СВЦЭМ!$D$10+'СЕТ СН'!$F$5-'СЕТ СН'!$F$24</f>
        <v>3538.9858239300002</v>
      </c>
      <c r="F40" s="36">
        <f>SUMIFS(СВЦЭМ!$D$33:$D$776,СВЦЭМ!$A$33:$A$776,$A40,СВЦЭМ!$B$33:$B$776,F$11)+'СЕТ СН'!$F$14+СВЦЭМ!$D$10+'СЕТ СН'!$F$5-'СЕТ СН'!$F$24</f>
        <v>3537.4617452499997</v>
      </c>
      <c r="G40" s="36">
        <f>SUMIFS(СВЦЭМ!$D$33:$D$776,СВЦЭМ!$A$33:$A$776,$A40,СВЦЭМ!$B$33:$B$776,G$11)+'СЕТ СН'!$F$14+СВЦЭМ!$D$10+'СЕТ СН'!$F$5-'СЕТ СН'!$F$24</f>
        <v>3534.1919634300002</v>
      </c>
      <c r="H40" s="36">
        <f>SUMIFS(СВЦЭМ!$D$33:$D$776,СВЦЭМ!$A$33:$A$776,$A40,СВЦЭМ!$B$33:$B$776,H$11)+'СЕТ СН'!$F$14+СВЦЭМ!$D$10+'СЕТ СН'!$F$5-'СЕТ СН'!$F$24</f>
        <v>3519.07152683</v>
      </c>
      <c r="I40" s="36">
        <f>SUMIFS(СВЦЭМ!$D$33:$D$776,СВЦЭМ!$A$33:$A$776,$A40,СВЦЭМ!$B$33:$B$776,I$11)+'СЕТ СН'!$F$14+СВЦЭМ!$D$10+'СЕТ СН'!$F$5-'СЕТ СН'!$F$24</f>
        <v>3493.5698061900002</v>
      </c>
      <c r="J40" s="36">
        <f>SUMIFS(СВЦЭМ!$D$33:$D$776,СВЦЭМ!$A$33:$A$776,$A40,СВЦЭМ!$B$33:$B$776,J$11)+'СЕТ СН'!$F$14+СВЦЭМ!$D$10+'СЕТ СН'!$F$5-'СЕТ СН'!$F$24</f>
        <v>3455.97700618</v>
      </c>
      <c r="K40" s="36">
        <f>SUMIFS(СВЦЭМ!$D$33:$D$776,СВЦЭМ!$A$33:$A$776,$A40,СВЦЭМ!$B$33:$B$776,K$11)+'СЕТ СН'!$F$14+СВЦЭМ!$D$10+'СЕТ СН'!$F$5-'СЕТ СН'!$F$24</f>
        <v>3440.0174340899998</v>
      </c>
      <c r="L40" s="36">
        <f>SUMIFS(СВЦЭМ!$D$33:$D$776,СВЦЭМ!$A$33:$A$776,$A40,СВЦЭМ!$B$33:$B$776,L$11)+'СЕТ СН'!$F$14+СВЦЭМ!$D$10+'СЕТ СН'!$F$5-'СЕТ СН'!$F$24</f>
        <v>3398.6703230200001</v>
      </c>
      <c r="M40" s="36">
        <f>SUMIFS(СВЦЭМ!$D$33:$D$776,СВЦЭМ!$A$33:$A$776,$A40,СВЦЭМ!$B$33:$B$776,M$11)+'СЕТ СН'!$F$14+СВЦЭМ!$D$10+'СЕТ СН'!$F$5-'СЕТ СН'!$F$24</f>
        <v>3357.12694534</v>
      </c>
      <c r="N40" s="36">
        <f>SUMIFS(СВЦЭМ!$D$33:$D$776,СВЦЭМ!$A$33:$A$776,$A40,СВЦЭМ!$B$33:$B$776,N$11)+'СЕТ СН'!$F$14+СВЦЭМ!$D$10+'СЕТ СН'!$F$5-'СЕТ СН'!$F$24</f>
        <v>3344.0766219299999</v>
      </c>
      <c r="O40" s="36">
        <f>SUMIFS(СВЦЭМ!$D$33:$D$776,СВЦЭМ!$A$33:$A$776,$A40,СВЦЭМ!$B$33:$B$776,O$11)+'СЕТ СН'!$F$14+СВЦЭМ!$D$10+'СЕТ СН'!$F$5-'СЕТ СН'!$F$24</f>
        <v>3359.7432763299998</v>
      </c>
      <c r="P40" s="36">
        <f>SUMIFS(СВЦЭМ!$D$33:$D$776,СВЦЭМ!$A$33:$A$776,$A40,СВЦЭМ!$B$33:$B$776,P$11)+'СЕТ СН'!$F$14+СВЦЭМ!$D$10+'СЕТ СН'!$F$5-'СЕТ СН'!$F$24</f>
        <v>3369.4621005700001</v>
      </c>
      <c r="Q40" s="36">
        <f>SUMIFS(СВЦЭМ!$D$33:$D$776,СВЦЭМ!$A$33:$A$776,$A40,СВЦЭМ!$B$33:$B$776,Q$11)+'СЕТ СН'!$F$14+СВЦЭМ!$D$10+'СЕТ СН'!$F$5-'СЕТ СН'!$F$24</f>
        <v>3369.0253427899997</v>
      </c>
      <c r="R40" s="36">
        <f>SUMIFS(СВЦЭМ!$D$33:$D$776,СВЦЭМ!$A$33:$A$776,$A40,СВЦЭМ!$B$33:$B$776,R$11)+'СЕТ СН'!$F$14+СВЦЭМ!$D$10+'СЕТ СН'!$F$5-'СЕТ СН'!$F$24</f>
        <v>3365.6837487600001</v>
      </c>
      <c r="S40" s="36">
        <f>SUMIFS(СВЦЭМ!$D$33:$D$776,СВЦЭМ!$A$33:$A$776,$A40,СВЦЭМ!$B$33:$B$776,S$11)+'СЕТ СН'!$F$14+СВЦЭМ!$D$10+'СЕТ СН'!$F$5-'СЕТ СН'!$F$24</f>
        <v>3346.8883592900002</v>
      </c>
      <c r="T40" s="36">
        <f>SUMIFS(СВЦЭМ!$D$33:$D$776,СВЦЭМ!$A$33:$A$776,$A40,СВЦЭМ!$B$33:$B$776,T$11)+'СЕТ СН'!$F$14+СВЦЭМ!$D$10+'СЕТ СН'!$F$5-'СЕТ СН'!$F$24</f>
        <v>3323.86570235</v>
      </c>
      <c r="U40" s="36">
        <f>SUMIFS(СВЦЭМ!$D$33:$D$776,СВЦЭМ!$A$33:$A$776,$A40,СВЦЭМ!$B$33:$B$776,U$11)+'СЕТ СН'!$F$14+СВЦЭМ!$D$10+'СЕТ СН'!$F$5-'СЕТ СН'!$F$24</f>
        <v>3322.4789590400001</v>
      </c>
      <c r="V40" s="36">
        <f>SUMIFS(СВЦЭМ!$D$33:$D$776,СВЦЭМ!$A$33:$A$776,$A40,СВЦЭМ!$B$33:$B$776,V$11)+'СЕТ СН'!$F$14+СВЦЭМ!$D$10+'СЕТ СН'!$F$5-'СЕТ СН'!$F$24</f>
        <v>3330.33266886</v>
      </c>
      <c r="W40" s="36">
        <f>SUMIFS(СВЦЭМ!$D$33:$D$776,СВЦЭМ!$A$33:$A$776,$A40,СВЦЭМ!$B$33:$B$776,W$11)+'СЕТ СН'!$F$14+СВЦЭМ!$D$10+'СЕТ СН'!$F$5-'СЕТ СН'!$F$24</f>
        <v>3339.3790891799999</v>
      </c>
      <c r="X40" s="36">
        <f>SUMIFS(СВЦЭМ!$D$33:$D$776,СВЦЭМ!$A$33:$A$776,$A40,СВЦЭМ!$B$33:$B$776,X$11)+'СЕТ СН'!$F$14+СВЦЭМ!$D$10+'СЕТ СН'!$F$5-'СЕТ СН'!$F$24</f>
        <v>3361.3017435399997</v>
      </c>
      <c r="Y40" s="36">
        <f>SUMIFS(СВЦЭМ!$D$33:$D$776,СВЦЭМ!$A$33:$A$776,$A40,СВЦЭМ!$B$33:$B$776,Y$11)+'СЕТ СН'!$F$14+СВЦЭМ!$D$10+'СЕТ СН'!$F$5-'СЕТ СН'!$F$24</f>
        <v>3378.13481073</v>
      </c>
    </row>
    <row r="41" spans="1:27" ht="15.75" x14ac:dyDescent="0.2">
      <c r="A41" s="35">
        <f t="shared" si="0"/>
        <v>44165</v>
      </c>
      <c r="B41" s="36">
        <f>SUMIFS(СВЦЭМ!$D$33:$D$776,СВЦЭМ!$A$33:$A$776,$A41,СВЦЭМ!$B$33:$B$776,B$11)+'СЕТ СН'!$F$14+СВЦЭМ!$D$10+'СЕТ СН'!$F$5-'СЕТ СН'!$F$24</f>
        <v>3441.4455784299998</v>
      </c>
      <c r="C41" s="36">
        <f>SUMIFS(СВЦЭМ!$D$33:$D$776,СВЦЭМ!$A$33:$A$776,$A41,СВЦЭМ!$B$33:$B$776,C$11)+'СЕТ СН'!$F$14+СВЦЭМ!$D$10+'СЕТ СН'!$F$5-'СЕТ СН'!$F$24</f>
        <v>3511.0718997200001</v>
      </c>
      <c r="D41" s="36">
        <f>SUMIFS(СВЦЭМ!$D$33:$D$776,СВЦЭМ!$A$33:$A$776,$A41,СВЦЭМ!$B$33:$B$776,D$11)+'СЕТ СН'!$F$14+СВЦЭМ!$D$10+'СЕТ СН'!$F$5-'СЕТ СН'!$F$24</f>
        <v>3560.2288037600001</v>
      </c>
      <c r="E41" s="36">
        <f>SUMIFS(СВЦЭМ!$D$33:$D$776,СВЦЭМ!$A$33:$A$776,$A41,СВЦЭМ!$B$33:$B$776,E$11)+'СЕТ СН'!$F$14+СВЦЭМ!$D$10+'СЕТ СН'!$F$5-'СЕТ СН'!$F$24</f>
        <v>3568.0611269600004</v>
      </c>
      <c r="F41" s="36">
        <f>SUMIFS(СВЦЭМ!$D$33:$D$776,СВЦЭМ!$A$33:$A$776,$A41,СВЦЭМ!$B$33:$B$776,F$11)+'СЕТ СН'!$F$14+СВЦЭМ!$D$10+'СЕТ СН'!$F$5-'СЕТ СН'!$F$24</f>
        <v>3563.6801604700004</v>
      </c>
      <c r="G41" s="36">
        <f>SUMIFS(СВЦЭМ!$D$33:$D$776,СВЦЭМ!$A$33:$A$776,$A41,СВЦЭМ!$B$33:$B$776,G$11)+'СЕТ СН'!$F$14+СВЦЭМ!$D$10+'СЕТ СН'!$F$5-'СЕТ СН'!$F$24</f>
        <v>3547.93521594</v>
      </c>
      <c r="H41" s="36">
        <f>SUMIFS(СВЦЭМ!$D$33:$D$776,СВЦЭМ!$A$33:$A$776,$A41,СВЦЭМ!$B$33:$B$776,H$11)+'СЕТ СН'!$F$14+СВЦЭМ!$D$10+'СЕТ СН'!$F$5-'СЕТ СН'!$F$24</f>
        <v>3533.9460761099999</v>
      </c>
      <c r="I41" s="36">
        <f>SUMIFS(СВЦЭМ!$D$33:$D$776,СВЦЭМ!$A$33:$A$776,$A41,СВЦЭМ!$B$33:$B$776,I$11)+'СЕТ СН'!$F$14+СВЦЭМ!$D$10+'СЕТ СН'!$F$5-'СЕТ СН'!$F$24</f>
        <v>3506.0858546899999</v>
      </c>
      <c r="J41" s="36">
        <f>SUMIFS(СВЦЭМ!$D$33:$D$776,СВЦЭМ!$A$33:$A$776,$A41,СВЦЭМ!$B$33:$B$776,J$11)+'СЕТ СН'!$F$14+СВЦЭМ!$D$10+'СЕТ СН'!$F$5-'СЕТ СН'!$F$24</f>
        <v>3479.8811496399999</v>
      </c>
      <c r="K41" s="36">
        <f>SUMIFS(СВЦЭМ!$D$33:$D$776,СВЦЭМ!$A$33:$A$776,$A41,СВЦЭМ!$B$33:$B$776,K$11)+'СЕТ СН'!$F$14+СВЦЭМ!$D$10+'СЕТ СН'!$F$5-'СЕТ СН'!$F$24</f>
        <v>3472.1016617800001</v>
      </c>
      <c r="L41" s="36">
        <f>SUMIFS(СВЦЭМ!$D$33:$D$776,СВЦЭМ!$A$33:$A$776,$A41,СВЦЭМ!$B$33:$B$776,L$11)+'СЕТ СН'!$F$14+СВЦЭМ!$D$10+'СЕТ СН'!$F$5-'СЕТ СН'!$F$24</f>
        <v>3441.9546913099998</v>
      </c>
      <c r="M41" s="36">
        <f>SUMIFS(СВЦЭМ!$D$33:$D$776,СВЦЭМ!$A$33:$A$776,$A41,СВЦЭМ!$B$33:$B$776,M$11)+'СЕТ СН'!$F$14+СВЦЭМ!$D$10+'СЕТ СН'!$F$5-'СЕТ СН'!$F$24</f>
        <v>3402.5363596699999</v>
      </c>
      <c r="N41" s="36">
        <f>SUMIFS(СВЦЭМ!$D$33:$D$776,СВЦЭМ!$A$33:$A$776,$A41,СВЦЭМ!$B$33:$B$776,N$11)+'СЕТ СН'!$F$14+СВЦЭМ!$D$10+'СЕТ СН'!$F$5-'СЕТ СН'!$F$24</f>
        <v>3389.48602686</v>
      </c>
      <c r="O41" s="36">
        <f>SUMIFS(СВЦЭМ!$D$33:$D$776,СВЦЭМ!$A$33:$A$776,$A41,СВЦЭМ!$B$33:$B$776,O$11)+'СЕТ СН'!$F$14+СВЦЭМ!$D$10+'СЕТ СН'!$F$5-'СЕТ СН'!$F$24</f>
        <v>3394.0256153800001</v>
      </c>
      <c r="P41" s="36">
        <f>SUMIFS(СВЦЭМ!$D$33:$D$776,СВЦЭМ!$A$33:$A$776,$A41,СВЦЭМ!$B$33:$B$776,P$11)+'СЕТ СН'!$F$14+СВЦЭМ!$D$10+'СЕТ СН'!$F$5-'СЕТ СН'!$F$24</f>
        <v>3403.3889715800001</v>
      </c>
      <c r="Q41" s="36">
        <f>SUMIFS(СВЦЭМ!$D$33:$D$776,СВЦЭМ!$A$33:$A$776,$A41,СВЦЭМ!$B$33:$B$776,Q$11)+'СЕТ СН'!$F$14+СВЦЭМ!$D$10+'СЕТ СН'!$F$5-'СЕТ СН'!$F$24</f>
        <v>3397.2757163300003</v>
      </c>
      <c r="R41" s="36">
        <f>SUMIFS(СВЦЭМ!$D$33:$D$776,СВЦЭМ!$A$33:$A$776,$A41,СВЦЭМ!$B$33:$B$776,R$11)+'СЕТ СН'!$F$14+СВЦЭМ!$D$10+'СЕТ СН'!$F$5-'СЕТ СН'!$F$24</f>
        <v>3385.4869828299998</v>
      </c>
      <c r="S41" s="36">
        <f>SUMIFS(СВЦЭМ!$D$33:$D$776,СВЦЭМ!$A$33:$A$776,$A41,СВЦЭМ!$B$33:$B$776,S$11)+'СЕТ СН'!$F$14+СВЦЭМ!$D$10+'СЕТ СН'!$F$5-'СЕТ СН'!$F$24</f>
        <v>3376.9049836599997</v>
      </c>
      <c r="T41" s="36">
        <f>SUMIFS(СВЦЭМ!$D$33:$D$776,СВЦЭМ!$A$33:$A$776,$A41,СВЦЭМ!$B$33:$B$776,T$11)+'СЕТ СН'!$F$14+СВЦЭМ!$D$10+'СЕТ СН'!$F$5-'СЕТ СН'!$F$24</f>
        <v>3364.7033860299998</v>
      </c>
      <c r="U41" s="36">
        <f>SUMIFS(СВЦЭМ!$D$33:$D$776,СВЦЭМ!$A$33:$A$776,$A41,СВЦЭМ!$B$33:$B$776,U$11)+'СЕТ СН'!$F$14+СВЦЭМ!$D$10+'СЕТ СН'!$F$5-'СЕТ СН'!$F$24</f>
        <v>3363.7738949099999</v>
      </c>
      <c r="V41" s="36">
        <f>SUMIFS(СВЦЭМ!$D$33:$D$776,СВЦЭМ!$A$33:$A$776,$A41,СВЦЭМ!$B$33:$B$776,V$11)+'СЕТ СН'!$F$14+СВЦЭМ!$D$10+'СЕТ СН'!$F$5-'СЕТ СН'!$F$24</f>
        <v>3373.7272163100001</v>
      </c>
      <c r="W41" s="36">
        <f>SUMIFS(СВЦЭМ!$D$33:$D$776,СВЦЭМ!$A$33:$A$776,$A41,СВЦЭМ!$B$33:$B$776,W$11)+'СЕТ СН'!$F$14+СВЦЭМ!$D$10+'СЕТ СН'!$F$5-'СЕТ СН'!$F$24</f>
        <v>3385.49419816</v>
      </c>
      <c r="X41" s="36">
        <f>SUMIFS(СВЦЭМ!$D$33:$D$776,СВЦЭМ!$A$33:$A$776,$A41,СВЦЭМ!$B$33:$B$776,X$11)+'СЕТ СН'!$F$14+СВЦЭМ!$D$10+'СЕТ СН'!$F$5-'СЕТ СН'!$F$24</f>
        <v>3391.0383057099998</v>
      </c>
      <c r="Y41" s="36">
        <f>SUMIFS(СВЦЭМ!$D$33:$D$776,СВЦЭМ!$A$33:$A$776,$A41,СВЦЭМ!$B$33:$B$776,Y$11)+'СЕТ СН'!$F$14+СВЦЭМ!$D$10+'СЕТ СН'!$F$5-'СЕТ СН'!$F$24</f>
        <v>3410.5875093599998</v>
      </c>
    </row>
    <row r="42" spans="1:27" ht="15.75" hidden="1" x14ac:dyDescent="0.2">
      <c r="A42" s="35">
        <f t="shared" si="0"/>
        <v>44166</v>
      </c>
      <c r="B42" s="36">
        <f>SUMIFS(СВЦЭМ!$D$33:$D$776,СВЦЭМ!$A$33:$A$776,$A42,СВЦЭМ!$B$33:$B$776,B$11)+'СЕТ СН'!$F$14+СВЦЭМ!$D$10+'СЕТ СН'!$F$5-'СЕТ СН'!$F$24</f>
        <v>2586.3213155100002</v>
      </c>
      <c r="C42" s="36">
        <f>SUMIFS(СВЦЭМ!$D$33:$D$776,СВЦЭМ!$A$33:$A$776,$A42,СВЦЭМ!$B$33:$B$776,C$11)+'СЕТ СН'!$F$14+СВЦЭМ!$D$10+'СЕТ СН'!$F$5-'СЕТ СН'!$F$24</f>
        <v>2586.3213155100002</v>
      </c>
      <c r="D42" s="36">
        <f>SUMIFS(СВЦЭМ!$D$33:$D$776,СВЦЭМ!$A$33:$A$776,$A42,СВЦЭМ!$B$33:$B$776,D$11)+'СЕТ СН'!$F$14+СВЦЭМ!$D$10+'СЕТ СН'!$F$5-'СЕТ СН'!$F$24</f>
        <v>2586.3213155100002</v>
      </c>
      <c r="E42" s="36">
        <f>SUMIFS(СВЦЭМ!$D$33:$D$776,СВЦЭМ!$A$33:$A$776,$A42,СВЦЭМ!$B$33:$B$776,E$11)+'СЕТ СН'!$F$14+СВЦЭМ!$D$10+'СЕТ СН'!$F$5-'СЕТ СН'!$F$24</f>
        <v>2586.3213155100002</v>
      </c>
      <c r="F42" s="36">
        <f>SUMIFS(СВЦЭМ!$D$33:$D$776,СВЦЭМ!$A$33:$A$776,$A42,СВЦЭМ!$B$33:$B$776,F$11)+'СЕТ СН'!$F$14+СВЦЭМ!$D$10+'СЕТ СН'!$F$5-'СЕТ СН'!$F$24</f>
        <v>2586.3213155100002</v>
      </c>
      <c r="G42" s="36">
        <f>SUMIFS(СВЦЭМ!$D$33:$D$776,СВЦЭМ!$A$33:$A$776,$A42,СВЦЭМ!$B$33:$B$776,G$11)+'СЕТ СН'!$F$14+СВЦЭМ!$D$10+'СЕТ СН'!$F$5-'СЕТ СН'!$F$24</f>
        <v>2586.3213155100002</v>
      </c>
      <c r="H42" s="36">
        <f>SUMIFS(СВЦЭМ!$D$33:$D$776,СВЦЭМ!$A$33:$A$776,$A42,СВЦЭМ!$B$33:$B$776,H$11)+'СЕТ СН'!$F$14+СВЦЭМ!$D$10+'СЕТ СН'!$F$5-'СЕТ СН'!$F$24</f>
        <v>2586.3213155100002</v>
      </c>
      <c r="I42" s="36">
        <f>SUMIFS(СВЦЭМ!$D$33:$D$776,СВЦЭМ!$A$33:$A$776,$A42,СВЦЭМ!$B$33:$B$776,I$11)+'СЕТ СН'!$F$14+СВЦЭМ!$D$10+'СЕТ СН'!$F$5-'СЕТ СН'!$F$24</f>
        <v>2586.3213155100002</v>
      </c>
      <c r="J42" s="36">
        <f>SUMIFS(СВЦЭМ!$D$33:$D$776,СВЦЭМ!$A$33:$A$776,$A42,СВЦЭМ!$B$33:$B$776,J$11)+'СЕТ СН'!$F$14+СВЦЭМ!$D$10+'СЕТ СН'!$F$5-'СЕТ СН'!$F$24</f>
        <v>2586.3213155100002</v>
      </c>
      <c r="K42" s="36">
        <f>SUMIFS(СВЦЭМ!$D$33:$D$776,СВЦЭМ!$A$33:$A$776,$A42,СВЦЭМ!$B$33:$B$776,K$11)+'СЕТ СН'!$F$14+СВЦЭМ!$D$10+'СЕТ СН'!$F$5-'СЕТ СН'!$F$24</f>
        <v>2586.3213155100002</v>
      </c>
      <c r="L42" s="36">
        <f>SUMIFS(СВЦЭМ!$D$33:$D$776,СВЦЭМ!$A$33:$A$776,$A42,СВЦЭМ!$B$33:$B$776,L$11)+'СЕТ СН'!$F$14+СВЦЭМ!$D$10+'СЕТ СН'!$F$5-'СЕТ СН'!$F$24</f>
        <v>2586.3213155100002</v>
      </c>
      <c r="M42" s="36">
        <f>SUMIFS(СВЦЭМ!$D$33:$D$776,СВЦЭМ!$A$33:$A$776,$A42,СВЦЭМ!$B$33:$B$776,M$11)+'СЕТ СН'!$F$14+СВЦЭМ!$D$10+'СЕТ СН'!$F$5-'СЕТ СН'!$F$24</f>
        <v>2586.3213155100002</v>
      </c>
      <c r="N42" s="36">
        <f>SUMIFS(СВЦЭМ!$D$33:$D$776,СВЦЭМ!$A$33:$A$776,$A42,СВЦЭМ!$B$33:$B$776,N$11)+'СЕТ СН'!$F$14+СВЦЭМ!$D$10+'СЕТ СН'!$F$5-'СЕТ СН'!$F$24</f>
        <v>2586.3213155100002</v>
      </c>
      <c r="O42" s="36">
        <f>SUMIFS(СВЦЭМ!$D$33:$D$776,СВЦЭМ!$A$33:$A$776,$A42,СВЦЭМ!$B$33:$B$776,O$11)+'СЕТ СН'!$F$14+СВЦЭМ!$D$10+'СЕТ СН'!$F$5-'СЕТ СН'!$F$24</f>
        <v>2586.3213155100002</v>
      </c>
      <c r="P42" s="36">
        <f>SUMIFS(СВЦЭМ!$D$33:$D$776,СВЦЭМ!$A$33:$A$776,$A42,СВЦЭМ!$B$33:$B$776,P$11)+'СЕТ СН'!$F$14+СВЦЭМ!$D$10+'СЕТ СН'!$F$5-'СЕТ СН'!$F$24</f>
        <v>2586.3213155100002</v>
      </c>
      <c r="Q42" s="36">
        <f>SUMIFS(СВЦЭМ!$D$33:$D$776,СВЦЭМ!$A$33:$A$776,$A42,СВЦЭМ!$B$33:$B$776,Q$11)+'СЕТ СН'!$F$14+СВЦЭМ!$D$10+'СЕТ СН'!$F$5-'СЕТ СН'!$F$24</f>
        <v>2586.3213155100002</v>
      </c>
      <c r="R42" s="36">
        <f>SUMIFS(СВЦЭМ!$D$33:$D$776,СВЦЭМ!$A$33:$A$776,$A42,СВЦЭМ!$B$33:$B$776,R$11)+'СЕТ СН'!$F$14+СВЦЭМ!$D$10+'СЕТ СН'!$F$5-'СЕТ СН'!$F$24</f>
        <v>2586.3213155100002</v>
      </c>
      <c r="S42" s="36">
        <f>SUMIFS(СВЦЭМ!$D$33:$D$776,СВЦЭМ!$A$33:$A$776,$A42,СВЦЭМ!$B$33:$B$776,S$11)+'СЕТ СН'!$F$14+СВЦЭМ!$D$10+'СЕТ СН'!$F$5-'СЕТ СН'!$F$24</f>
        <v>2586.3213155100002</v>
      </c>
      <c r="T42" s="36">
        <f>SUMIFS(СВЦЭМ!$D$33:$D$776,СВЦЭМ!$A$33:$A$776,$A42,СВЦЭМ!$B$33:$B$776,T$11)+'СЕТ СН'!$F$14+СВЦЭМ!$D$10+'СЕТ СН'!$F$5-'СЕТ СН'!$F$24</f>
        <v>2586.3213155100002</v>
      </c>
      <c r="U42" s="36">
        <f>SUMIFS(СВЦЭМ!$D$33:$D$776,СВЦЭМ!$A$33:$A$776,$A42,СВЦЭМ!$B$33:$B$776,U$11)+'СЕТ СН'!$F$14+СВЦЭМ!$D$10+'СЕТ СН'!$F$5-'СЕТ СН'!$F$24</f>
        <v>2586.3213155100002</v>
      </c>
      <c r="V42" s="36">
        <f>SUMIFS(СВЦЭМ!$D$33:$D$776,СВЦЭМ!$A$33:$A$776,$A42,СВЦЭМ!$B$33:$B$776,V$11)+'СЕТ СН'!$F$14+СВЦЭМ!$D$10+'СЕТ СН'!$F$5-'СЕТ СН'!$F$24</f>
        <v>2586.3213155100002</v>
      </c>
      <c r="W42" s="36">
        <f>SUMIFS(СВЦЭМ!$D$33:$D$776,СВЦЭМ!$A$33:$A$776,$A42,СВЦЭМ!$B$33:$B$776,W$11)+'СЕТ СН'!$F$14+СВЦЭМ!$D$10+'СЕТ СН'!$F$5-'СЕТ СН'!$F$24</f>
        <v>2586.3213155100002</v>
      </c>
      <c r="X42" s="36">
        <f>SUMIFS(СВЦЭМ!$D$33:$D$776,СВЦЭМ!$A$33:$A$776,$A42,СВЦЭМ!$B$33:$B$776,X$11)+'СЕТ СН'!$F$14+СВЦЭМ!$D$10+'СЕТ СН'!$F$5-'СЕТ СН'!$F$24</f>
        <v>2586.3213155100002</v>
      </c>
      <c r="Y42" s="36">
        <f>SUMIFS(СВЦЭМ!$D$33:$D$776,СВЦЭМ!$A$33:$A$776,$A42,СВЦЭМ!$B$33:$B$776,Y$11)+'СЕТ СН'!$F$14+СВЦЭМ!$D$10+'СЕТ СН'!$F$5-'СЕТ СН'!$F$24</f>
        <v>2586.3213155100002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01.11.2020</v>
      </c>
      <c r="B48" s="36">
        <f>SUMIFS(СВЦЭМ!$D$33:$D$776,СВЦЭМ!$A$33:$A$776,$A48,СВЦЭМ!$B$33:$B$776,B$47)+'СЕТ СН'!$G$14+СВЦЭМ!$D$10+'СЕТ СН'!$G$5-'СЕТ СН'!$G$24</f>
        <v>3490.0242729800002</v>
      </c>
      <c r="C48" s="36">
        <f>SUMIFS(СВЦЭМ!$D$33:$D$776,СВЦЭМ!$A$33:$A$776,$A48,СВЦЭМ!$B$33:$B$776,C$47)+'СЕТ СН'!$G$14+СВЦЭМ!$D$10+'СЕТ СН'!$G$5-'СЕТ СН'!$G$24</f>
        <v>3564.72600758</v>
      </c>
      <c r="D48" s="36">
        <f>SUMIFS(СВЦЭМ!$D$33:$D$776,СВЦЭМ!$A$33:$A$776,$A48,СВЦЭМ!$B$33:$B$776,D$47)+'СЕТ СН'!$G$14+СВЦЭМ!$D$10+'СЕТ СН'!$G$5-'СЕТ СН'!$G$24</f>
        <v>3613.8092864700002</v>
      </c>
      <c r="E48" s="36">
        <f>SUMIFS(СВЦЭМ!$D$33:$D$776,СВЦЭМ!$A$33:$A$776,$A48,СВЦЭМ!$B$33:$B$776,E$47)+'СЕТ СН'!$G$14+СВЦЭМ!$D$10+'СЕТ СН'!$G$5-'СЕТ СН'!$G$24</f>
        <v>3621.5866362100001</v>
      </c>
      <c r="F48" s="36">
        <f>SUMIFS(СВЦЭМ!$D$33:$D$776,СВЦЭМ!$A$33:$A$776,$A48,СВЦЭМ!$B$33:$B$776,F$47)+'СЕТ СН'!$G$14+СВЦЭМ!$D$10+'СЕТ СН'!$G$5-'СЕТ СН'!$G$24</f>
        <v>3627.0598985799998</v>
      </c>
      <c r="G48" s="36">
        <f>SUMIFS(СВЦЭМ!$D$33:$D$776,СВЦЭМ!$A$33:$A$776,$A48,СВЦЭМ!$B$33:$B$776,G$47)+'СЕТ СН'!$G$14+СВЦЭМ!$D$10+'СЕТ СН'!$G$5-'СЕТ СН'!$G$24</f>
        <v>3614.5228283500001</v>
      </c>
      <c r="H48" s="36">
        <f>SUMIFS(СВЦЭМ!$D$33:$D$776,СВЦЭМ!$A$33:$A$776,$A48,СВЦЭМ!$B$33:$B$776,H$47)+'СЕТ СН'!$G$14+СВЦЭМ!$D$10+'СЕТ СН'!$G$5-'СЕТ СН'!$G$24</f>
        <v>3597.9977627500002</v>
      </c>
      <c r="I48" s="36">
        <f>SUMIFS(СВЦЭМ!$D$33:$D$776,СВЦЭМ!$A$33:$A$776,$A48,СВЦЭМ!$B$33:$B$776,I$47)+'СЕТ СН'!$G$14+СВЦЭМ!$D$10+'СЕТ СН'!$G$5-'СЕТ СН'!$G$24</f>
        <v>3566.5437961799998</v>
      </c>
      <c r="J48" s="36">
        <f>SUMIFS(СВЦЭМ!$D$33:$D$776,СВЦЭМ!$A$33:$A$776,$A48,СВЦЭМ!$B$33:$B$776,J$47)+'СЕТ СН'!$G$14+СВЦЭМ!$D$10+'СЕТ СН'!$G$5-'СЕТ СН'!$G$24</f>
        <v>3547.0423307000001</v>
      </c>
      <c r="K48" s="36">
        <f>SUMIFS(СВЦЭМ!$D$33:$D$776,СВЦЭМ!$A$33:$A$776,$A48,СВЦЭМ!$B$33:$B$776,K$47)+'СЕТ СН'!$G$14+СВЦЭМ!$D$10+'СЕТ СН'!$G$5-'СЕТ СН'!$G$24</f>
        <v>3514.6289818999999</v>
      </c>
      <c r="L48" s="36">
        <f>SUMIFS(СВЦЭМ!$D$33:$D$776,СВЦЭМ!$A$33:$A$776,$A48,СВЦЭМ!$B$33:$B$776,L$47)+'СЕТ СН'!$G$14+СВЦЭМ!$D$10+'СЕТ СН'!$G$5-'СЕТ СН'!$G$24</f>
        <v>3489.0376843100003</v>
      </c>
      <c r="M48" s="36">
        <f>SUMIFS(СВЦЭМ!$D$33:$D$776,СВЦЭМ!$A$33:$A$776,$A48,СВЦЭМ!$B$33:$B$776,M$47)+'СЕТ СН'!$G$14+СВЦЭМ!$D$10+'СЕТ СН'!$G$5-'СЕТ СН'!$G$24</f>
        <v>3450.2163636499999</v>
      </c>
      <c r="N48" s="36">
        <f>SUMIFS(СВЦЭМ!$D$33:$D$776,СВЦЭМ!$A$33:$A$776,$A48,СВЦЭМ!$B$33:$B$776,N$47)+'СЕТ СН'!$G$14+СВЦЭМ!$D$10+'СЕТ СН'!$G$5-'СЕТ СН'!$G$24</f>
        <v>3447.0666563999998</v>
      </c>
      <c r="O48" s="36">
        <f>SUMIFS(СВЦЭМ!$D$33:$D$776,СВЦЭМ!$A$33:$A$776,$A48,СВЦЭМ!$B$33:$B$776,O$47)+'СЕТ СН'!$G$14+СВЦЭМ!$D$10+'СЕТ СН'!$G$5-'СЕТ СН'!$G$24</f>
        <v>3452.8204421599999</v>
      </c>
      <c r="P48" s="36">
        <f>SUMIFS(СВЦЭМ!$D$33:$D$776,СВЦЭМ!$A$33:$A$776,$A48,СВЦЭМ!$B$33:$B$776,P$47)+'СЕТ СН'!$G$14+СВЦЭМ!$D$10+'СЕТ СН'!$G$5-'СЕТ СН'!$G$24</f>
        <v>3476.8328346099997</v>
      </c>
      <c r="Q48" s="36">
        <f>SUMIFS(СВЦЭМ!$D$33:$D$776,СВЦЭМ!$A$33:$A$776,$A48,СВЦЭМ!$B$33:$B$776,Q$47)+'СЕТ СН'!$G$14+СВЦЭМ!$D$10+'СЕТ СН'!$G$5-'СЕТ СН'!$G$24</f>
        <v>3476.9826100800001</v>
      </c>
      <c r="R48" s="36">
        <f>SUMIFS(СВЦЭМ!$D$33:$D$776,СВЦЭМ!$A$33:$A$776,$A48,СВЦЭМ!$B$33:$B$776,R$47)+'СЕТ СН'!$G$14+СВЦЭМ!$D$10+'СЕТ СН'!$G$5-'СЕТ СН'!$G$24</f>
        <v>3469.4276246099998</v>
      </c>
      <c r="S48" s="36">
        <f>SUMIFS(СВЦЭМ!$D$33:$D$776,СВЦЭМ!$A$33:$A$776,$A48,СВЦЭМ!$B$33:$B$776,S$47)+'СЕТ СН'!$G$14+СВЦЭМ!$D$10+'СЕТ СН'!$G$5-'СЕТ СН'!$G$24</f>
        <v>3456.2573408200001</v>
      </c>
      <c r="T48" s="36">
        <f>SUMIFS(СВЦЭМ!$D$33:$D$776,СВЦЭМ!$A$33:$A$776,$A48,СВЦЭМ!$B$33:$B$776,T$47)+'СЕТ СН'!$G$14+СВЦЭМ!$D$10+'СЕТ СН'!$G$5-'СЕТ СН'!$G$24</f>
        <v>3438.45578037</v>
      </c>
      <c r="U48" s="36">
        <f>SUMIFS(СВЦЭМ!$D$33:$D$776,СВЦЭМ!$A$33:$A$776,$A48,СВЦЭМ!$B$33:$B$776,U$47)+'СЕТ СН'!$G$14+СВЦЭМ!$D$10+'СЕТ СН'!$G$5-'СЕТ СН'!$G$24</f>
        <v>3425.2782631499999</v>
      </c>
      <c r="V48" s="36">
        <f>SUMIFS(СВЦЭМ!$D$33:$D$776,СВЦЭМ!$A$33:$A$776,$A48,СВЦЭМ!$B$33:$B$776,V$47)+'СЕТ СН'!$G$14+СВЦЭМ!$D$10+'СЕТ СН'!$G$5-'СЕТ СН'!$G$24</f>
        <v>3438.1160327100001</v>
      </c>
      <c r="W48" s="36">
        <f>SUMIFS(СВЦЭМ!$D$33:$D$776,СВЦЭМ!$A$33:$A$776,$A48,СВЦЭМ!$B$33:$B$776,W$47)+'СЕТ СН'!$G$14+СВЦЭМ!$D$10+'СЕТ СН'!$G$5-'СЕТ СН'!$G$24</f>
        <v>3445.8887945000001</v>
      </c>
      <c r="X48" s="36">
        <f>SUMIFS(СВЦЭМ!$D$33:$D$776,СВЦЭМ!$A$33:$A$776,$A48,СВЦЭМ!$B$33:$B$776,X$47)+'СЕТ СН'!$G$14+СВЦЭМ!$D$10+'СЕТ СН'!$G$5-'СЕТ СН'!$G$24</f>
        <v>3460.4997346499999</v>
      </c>
      <c r="Y48" s="36">
        <f>SUMIFS(СВЦЭМ!$D$33:$D$776,СВЦЭМ!$A$33:$A$776,$A48,СВЦЭМ!$B$33:$B$776,Y$47)+'СЕТ СН'!$G$14+СВЦЭМ!$D$10+'СЕТ СН'!$G$5-'СЕТ СН'!$G$24</f>
        <v>3479.3813276299998</v>
      </c>
      <c r="AA48" s="45"/>
    </row>
    <row r="49" spans="1:25" ht="15.75" x14ac:dyDescent="0.2">
      <c r="A49" s="35">
        <f>A48+1</f>
        <v>44137</v>
      </c>
      <c r="B49" s="36">
        <f>SUMIFS(СВЦЭМ!$D$33:$D$776,СВЦЭМ!$A$33:$A$776,$A49,СВЦЭМ!$B$33:$B$776,B$47)+'СЕТ СН'!$G$14+СВЦЭМ!$D$10+'СЕТ СН'!$G$5-'СЕТ СН'!$G$24</f>
        <v>3487.3972606500001</v>
      </c>
      <c r="C49" s="36">
        <f>SUMIFS(СВЦЭМ!$D$33:$D$776,СВЦЭМ!$A$33:$A$776,$A49,СВЦЭМ!$B$33:$B$776,C$47)+'СЕТ СН'!$G$14+СВЦЭМ!$D$10+'СЕТ СН'!$G$5-'СЕТ СН'!$G$24</f>
        <v>3584.6644329400001</v>
      </c>
      <c r="D49" s="36">
        <f>SUMIFS(СВЦЭМ!$D$33:$D$776,СВЦЭМ!$A$33:$A$776,$A49,СВЦЭМ!$B$33:$B$776,D$47)+'СЕТ СН'!$G$14+СВЦЭМ!$D$10+'СЕТ СН'!$G$5-'СЕТ СН'!$G$24</f>
        <v>3664.1143124700002</v>
      </c>
      <c r="E49" s="36">
        <f>SUMIFS(СВЦЭМ!$D$33:$D$776,СВЦЭМ!$A$33:$A$776,$A49,СВЦЭМ!$B$33:$B$776,E$47)+'СЕТ СН'!$G$14+СВЦЭМ!$D$10+'СЕТ СН'!$G$5-'СЕТ СН'!$G$24</f>
        <v>3698.6854795600002</v>
      </c>
      <c r="F49" s="36">
        <f>SUMIFS(СВЦЭМ!$D$33:$D$776,СВЦЭМ!$A$33:$A$776,$A49,СВЦЭМ!$B$33:$B$776,F$47)+'СЕТ СН'!$G$14+СВЦЭМ!$D$10+'СЕТ СН'!$G$5-'СЕТ СН'!$G$24</f>
        <v>3707.3581902799997</v>
      </c>
      <c r="G49" s="36">
        <f>SUMIFS(СВЦЭМ!$D$33:$D$776,СВЦЭМ!$A$33:$A$776,$A49,СВЦЭМ!$B$33:$B$776,G$47)+'СЕТ СН'!$G$14+СВЦЭМ!$D$10+'СЕТ СН'!$G$5-'СЕТ СН'!$G$24</f>
        <v>3689.0689020600003</v>
      </c>
      <c r="H49" s="36">
        <f>SUMIFS(СВЦЭМ!$D$33:$D$776,СВЦЭМ!$A$33:$A$776,$A49,СВЦЭМ!$B$33:$B$776,H$47)+'СЕТ СН'!$G$14+СВЦЭМ!$D$10+'СЕТ СН'!$G$5-'СЕТ СН'!$G$24</f>
        <v>3641.8907683899997</v>
      </c>
      <c r="I49" s="36">
        <f>SUMIFS(СВЦЭМ!$D$33:$D$776,СВЦЭМ!$A$33:$A$776,$A49,СВЦЭМ!$B$33:$B$776,I$47)+'СЕТ СН'!$G$14+СВЦЭМ!$D$10+'СЕТ СН'!$G$5-'СЕТ СН'!$G$24</f>
        <v>3567.55047835</v>
      </c>
      <c r="J49" s="36">
        <f>SUMIFS(СВЦЭМ!$D$33:$D$776,СВЦЭМ!$A$33:$A$776,$A49,СВЦЭМ!$B$33:$B$776,J$47)+'СЕТ СН'!$G$14+СВЦЭМ!$D$10+'СЕТ СН'!$G$5-'СЕТ СН'!$G$24</f>
        <v>3542.5190130700003</v>
      </c>
      <c r="K49" s="36">
        <f>SUMIFS(СВЦЭМ!$D$33:$D$776,СВЦЭМ!$A$33:$A$776,$A49,СВЦЭМ!$B$33:$B$776,K$47)+'СЕТ СН'!$G$14+СВЦЭМ!$D$10+'СЕТ СН'!$G$5-'СЕТ СН'!$G$24</f>
        <v>3549.1646603499998</v>
      </c>
      <c r="L49" s="36">
        <f>SUMIFS(СВЦЭМ!$D$33:$D$776,СВЦЭМ!$A$33:$A$776,$A49,СВЦЭМ!$B$33:$B$776,L$47)+'СЕТ СН'!$G$14+СВЦЭМ!$D$10+'СЕТ СН'!$G$5-'СЕТ СН'!$G$24</f>
        <v>3522.8514873200002</v>
      </c>
      <c r="M49" s="36">
        <f>SUMIFS(СВЦЭМ!$D$33:$D$776,СВЦЭМ!$A$33:$A$776,$A49,СВЦЭМ!$B$33:$B$776,M$47)+'СЕТ СН'!$G$14+СВЦЭМ!$D$10+'СЕТ СН'!$G$5-'СЕТ СН'!$G$24</f>
        <v>3479.94352024</v>
      </c>
      <c r="N49" s="36">
        <f>SUMIFS(СВЦЭМ!$D$33:$D$776,СВЦЭМ!$A$33:$A$776,$A49,СВЦЭМ!$B$33:$B$776,N$47)+'СЕТ СН'!$G$14+СВЦЭМ!$D$10+'СЕТ СН'!$G$5-'СЕТ СН'!$G$24</f>
        <v>3476.6907609999998</v>
      </c>
      <c r="O49" s="36">
        <f>SUMIFS(СВЦЭМ!$D$33:$D$776,СВЦЭМ!$A$33:$A$776,$A49,СВЦЭМ!$B$33:$B$776,O$47)+'СЕТ СН'!$G$14+СВЦЭМ!$D$10+'СЕТ СН'!$G$5-'СЕТ СН'!$G$24</f>
        <v>3475.7970069100002</v>
      </c>
      <c r="P49" s="36">
        <f>SUMIFS(СВЦЭМ!$D$33:$D$776,СВЦЭМ!$A$33:$A$776,$A49,СВЦЭМ!$B$33:$B$776,P$47)+'СЕТ СН'!$G$14+СВЦЭМ!$D$10+'СЕТ СН'!$G$5-'СЕТ СН'!$G$24</f>
        <v>3479.7300853199999</v>
      </c>
      <c r="Q49" s="36">
        <f>SUMIFS(СВЦЭМ!$D$33:$D$776,СВЦЭМ!$A$33:$A$776,$A49,СВЦЭМ!$B$33:$B$776,Q$47)+'СЕТ СН'!$G$14+СВЦЭМ!$D$10+'СЕТ СН'!$G$5-'СЕТ СН'!$G$24</f>
        <v>3480.30557112</v>
      </c>
      <c r="R49" s="36">
        <f>SUMIFS(СВЦЭМ!$D$33:$D$776,СВЦЭМ!$A$33:$A$776,$A49,СВЦЭМ!$B$33:$B$776,R$47)+'СЕТ СН'!$G$14+СВЦЭМ!$D$10+'СЕТ СН'!$G$5-'СЕТ СН'!$G$24</f>
        <v>3474.0775082499999</v>
      </c>
      <c r="S49" s="36">
        <f>SUMIFS(СВЦЭМ!$D$33:$D$776,СВЦЭМ!$A$33:$A$776,$A49,СВЦЭМ!$B$33:$B$776,S$47)+'СЕТ СН'!$G$14+СВЦЭМ!$D$10+'СЕТ СН'!$G$5-'СЕТ СН'!$G$24</f>
        <v>3457.1887742899999</v>
      </c>
      <c r="T49" s="36">
        <f>SUMIFS(СВЦЭМ!$D$33:$D$776,СВЦЭМ!$A$33:$A$776,$A49,СВЦЭМ!$B$33:$B$776,T$47)+'СЕТ СН'!$G$14+СВЦЭМ!$D$10+'СЕТ СН'!$G$5-'СЕТ СН'!$G$24</f>
        <v>3430.6886525099999</v>
      </c>
      <c r="U49" s="36">
        <f>SUMIFS(СВЦЭМ!$D$33:$D$776,СВЦЭМ!$A$33:$A$776,$A49,СВЦЭМ!$B$33:$B$776,U$47)+'СЕТ СН'!$G$14+СВЦЭМ!$D$10+'СЕТ СН'!$G$5-'СЕТ СН'!$G$24</f>
        <v>3431.0814860099999</v>
      </c>
      <c r="V49" s="36">
        <f>SUMIFS(СВЦЭМ!$D$33:$D$776,СВЦЭМ!$A$33:$A$776,$A49,СВЦЭМ!$B$33:$B$776,V$47)+'СЕТ СН'!$G$14+СВЦЭМ!$D$10+'СЕТ СН'!$G$5-'СЕТ СН'!$G$24</f>
        <v>3420.7159941700002</v>
      </c>
      <c r="W49" s="36">
        <f>SUMIFS(СВЦЭМ!$D$33:$D$776,СВЦЭМ!$A$33:$A$776,$A49,СВЦЭМ!$B$33:$B$776,W$47)+'СЕТ СН'!$G$14+СВЦЭМ!$D$10+'СЕТ СН'!$G$5-'СЕТ СН'!$G$24</f>
        <v>3440.1837306799998</v>
      </c>
      <c r="X49" s="36">
        <f>SUMIFS(СВЦЭМ!$D$33:$D$776,СВЦЭМ!$A$33:$A$776,$A49,СВЦЭМ!$B$33:$B$776,X$47)+'СЕТ СН'!$G$14+СВЦЭМ!$D$10+'СЕТ СН'!$G$5-'СЕТ СН'!$G$24</f>
        <v>3448.9941285599998</v>
      </c>
      <c r="Y49" s="36">
        <f>SUMIFS(СВЦЭМ!$D$33:$D$776,СВЦЭМ!$A$33:$A$776,$A49,СВЦЭМ!$B$33:$B$776,Y$47)+'СЕТ СН'!$G$14+СВЦЭМ!$D$10+'СЕТ СН'!$G$5-'СЕТ СН'!$G$24</f>
        <v>3476.1062599699999</v>
      </c>
    </row>
    <row r="50" spans="1:25" ht="15.75" x14ac:dyDescent="0.2">
      <c r="A50" s="35">
        <f t="shared" ref="A50:A78" si="1">A49+1</f>
        <v>44138</v>
      </c>
      <c r="B50" s="36">
        <f>SUMIFS(СВЦЭМ!$D$33:$D$776,СВЦЭМ!$A$33:$A$776,$A50,СВЦЭМ!$B$33:$B$776,B$47)+'СЕТ СН'!$G$14+СВЦЭМ!$D$10+'СЕТ СН'!$G$5-'СЕТ СН'!$G$24</f>
        <v>3538.1871421800001</v>
      </c>
      <c r="C50" s="36">
        <f>SUMIFS(СВЦЭМ!$D$33:$D$776,СВЦЭМ!$A$33:$A$776,$A50,СВЦЭМ!$B$33:$B$776,C$47)+'СЕТ СН'!$G$14+СВЦЭМ!$D$10+'СЕТ СН'!$G$5-'СЕТ СН'!$G$24</f>
        <v>3620.5993272599999</v>
      </c>
      <c r="D50" s="36">
        <f>SUMIFS(СВЦЭМ!$D$33:$D$776,СВЦЭМ!$A$33:$A$776,$A50,СВЦЭМ!$B$33:$B$776,D$47)+'СЕТ СН'!$G$14+СВЦЭМ!$D$10+'СЕТ СН'!$G$5-'СЕТ СН'!$G$24</f>
        <v>3671.2281702400001</v>
      </c>
      <c r="E50" s="36">
        <f>SUMIFS(СВЦЭМ!$D$33:$D$776,СВЦЭМ!$A$33:$A$776,$A50,СВЦЭМ!$B$33:$B$776,E$47)+'СЕТ СН'!$G$14+СВЦЭМ!$D$10+'СЕТ СН'!$G$5-'СЕТ СН'!$G$24</f>
        <v>3678.34851751</v>
      </c>
      <c r="F50" s="36">
        <f>SUMIFS(СВЦЭМ!$D$33:$D$776,СВЦЭМ!$A$33:$A$776,$A50,СВЦЭМ!$B$33:$B$776,F$47)+'СЕТ СН'!$G$14+СВЦЭМ!$D$10+'СЕТ СН'!$G$5-'СЕТ СН'!$G$24</f>
        <v>3676.6811921200001</v>
      </c>
      <c r="G50" s="36">
        <f>SUMIFS(СВЦЭМ!$D$33:$D$776,СВЦЭМ!$A$33:$A$776,$A50,СВЦЭМ!$B$33:$B$776,G$47)+'СЕТ СН'!$G$14+СВЦЭМ!$D$10+'СЕТ СН'!$G$5-'СЕТ СН'!$G$24</f>
        <v>3659.80322191</v>
      </c>
      <c r="H50" s="36">
        <f>SUMIFS(СВЦЭМ!$D$33:$D$776,СВЦЭМ!$A$33:$A$776,$A50,СВЦЭМ!$B$33:$B$776,H$47)+'СЕТ СН'!$G$14+СВЦЭМ!$D$10+'СЕТ СН'!$G$5-'СЕТ СН'!$G$24</f>
        <v>3613.8191801399998</v>
      </c>
      <c r="I50" s="36">
        <f>SUMIFS(СВЦЭМ!$D$33:$D$776,СВЦЭМ!$A$33:$A$776,$A50,СВЦЭМ!$B$33:$B$776,I$47)+'СЕТ СН'!$G$14+СВЦЭМ!$D$10+'СЕТ СН'!$G$5-'СЕТ СН'!$G$24</f>
        <v>3553.9849150199998</v>
      </c>
      <c r="J50" s="36">
        <f>SUMIFS(СВЦЭМ!$D$33:$D$776,СВЦЭМ!$A$33:$A$776,$A50,СВЦЭМ!$B$33:$B$776,J$47)+'СЕТ СН'!$G$14+СВЦЭМ!$D$10+'СЕТ СН'!$G$5-'СЕТ СН'!$G$24</f>
        <v>3532.75889345</v>
      </c>
      <c r="K50" s="36">
        <f>SUMIFS(СВЦЭМ!$D$33:$D$776,СВЦЭМ!$A$33:$A$776,$A50,СВЦЭМ!$B$33:$B$776,K$47)+'СЕТ СН'!$G$14+СВЦЭМ!$D$10+'СЕТ СН'!$G$5-'СЕТ СН'!$G$24</f>
        <v>3531.58091096</v>
      </c>
      <c r="L50" s="36">
        <f>SUMIFS(СВЦЭМ!$D$33:$D$776,СВЦЭМ!$A$33:$A$776,$A50,СВЦЭМ!$B$33:$B$776,L$47)+'СЕТ СН'!$G$14+СВЦЭМ!$D$10+'СЕТ СН'!$G$5-'СЕТ СН'!$G$24</f>
        <v>3506.74350284</v>
      </c>
      <c r="M50" s="36">
        <f>SUMIFS(СВЦЭМ!$D$33:$D$776,СВЦЭМ!$A$33:$A$776,$A50,СВЦЭМ!$B$33:$B$776,M$47)+'СЕТ СН'!$G$14+СВЦЭМ!$D$10+'СЕТ СН'!$G$5-'СЕТ СН'!$G$24</f>
        <v>3480.3637804599998</v>
      </c>
      <c r="N50" s="36">
        <f>SUMIFS(СВЦЭМ!$D$33:$D$776,СВЦЭМ!$A$33:$A$776,$A50,СВЦЭМ!$B$33:$B$776,N$47)+'СЕТ СН'!$G$14+СВЦЭМ!$D$10+'СЕТ СН'!$G$5-'СЕТ СН'!$G$24</f>
        <v>3470.6404470899997</v>
      </c>
      <c r="O50" s="36">
        <f>SUMIFS(СВЦЭМ!$D$33:$D$776,СВЦЭМ!$A$33:$A$776,$A50,СВЦЭМ!$B$33:$B$776,O$47)+'СЕТ СН'!$G$14+СВЦЭМ!$D$10+'СЕТ СН'!$G$5-'СЕТ СН'!$G$24</f>
        <v>3477.9382603399999</v>
      </c>
      <c r="P50" s="36">
        <f>SUMIFS(СВЦЭМ!$D$33:$D$776,СВЦЭМ!$A$33:$A$776,$A50,СВЦЭМ!$B$33:$B$776,P$47)+'СЕТ СН'!$G$14+СВЦЭМ!$D$10+'СЕТ СН'!$G$5-'СЕТ СН'!$G$24</f>
        <v>3483.7621181300001</v>
      </c>
      <c r="Q50" s="36">
        <f>SUMIFS(СВЦЭМ!$D$33:$D$776,СВЦЭМ!$A$33:$A$776,$A50,СВЦЭМ!$B$33:$B$776,Q$47)+'СЕТ СН'!$G$14+СВЦЭМ!$D$10+'СЕТ СН'!$G$5-'СЕТ СН'!$G$24</f>
        <v>3486.2372909699998</v>
      </c>
      <c r="R50" s="36">
        <f>SUMIFS(СВЦЭМ!$D$33:$D$776,СВЦЭМ!$A$33:$A$776,$A50,СВЦЭМ!$B$33:$B$776,R$47)+'СЕТ СН'!$G$14+СВЦЭМ!$D$10+'СЕТ СН'!$G$5-'СЕТ СН'!$G$24</f>
        <v>3481.89914262</v>
      </c>
      <c r="S50" s="36">
        <f>SUMIFS(СВЦЭМ!$D$33:$D$776,СВЦЭМ!$A$33:$A$776,$A50,СВЦЭМ!$B$33:$B$776,S$47)+'СЕТ СН'!$G$14+СВЦЭМ!$D$10+'СЕТ СН'!$G$5-'СЕТ СН'!$G$24</f>
        <v>3490.79491254</v>
      </c>
      <c r="T50" s="36">
        <f>SUMIFS(СВЦЭМ!$D$33:$D$776,СВЦЭМ!$A$33:$A$776,$A50,СВЦЭМ!$B$33:$B$776,T$47)+'СЕТ СН'!$G$14+СВЦЭМ!$D$10+'СЕТ СН'!$G$5-'СЕТ СН'!$G$24</f>
        <v>3441.0898064799999</v>
      </c>
      <c r="U50" s="36">
        <f>SUMIFS(СВЦЭМ!$D$33:$D$776,СВЦЭМ!$A$33:$A$776,$A50,СВЦЭМ!$B$33:$B$776,U$47)+'СЕТ СН'!$G$14+СВЦЭМ!$D$10+'СЕТ СН'!$G$5-'СЕТ СН'!$G$24</f>
        <v>3432.4866578900001</v>
      </c>
      <c r="V50" s="36">
        <f>SUMIFS(СВЦЭМ!$D$33:$D$776,СВЦЭМ!$A$33:$A$776,$A50,СВЦЭМ!$B$33:$B$776,V$47)+'СЕТ СН'!$G$14+СВЦЭМ!$D$10+'СЕТ СН'!$G$5-'СЕТ СН'!$G$24</f>
        <v>3429.9627059599998</v>
      </c>
      <c r="W50" s="36">
        <f>SUMIFS(СВЦЭМ!$D$33:$D$776,СВЦЭМ!$A$33:$A$776,$A50,СВЦЭМ!$B$33:$B$776,W$47)+'СЕТ СН'!$G$14+СВЦЭМ!$D$10+'СЕТ СН'!$G$5-'СЕТ СН'!$G$24</f>
        <v>3441.0270332800001</v>
      </c>
      <c r="X50" s="36">
        <f>SUMIFS(СВЦЭМ!$D$33:$D$776,СВЦЭМ!$A$33:$A$776,$A50,СВЦЭМ!$B$33:$B$776,X$47)+'СЕТ СН'!$G$14+СВЦЭМ!$D$10+'СЕТ СН'!$G$5-'СЕТ СН'!$G$24</f>
        <v>3478.4982329599998</v>
      </c>
      <c r="Y50" s="36">
        <f>SUMIFS(СВЦЭМ!$D$33:$D$776,СВЦЭМ!$A$33:$A$776,$A50,СВЦЭМ!$B$33:$B$776,Y$47)+'СЕТ СН'!$G$14+СВЦЭМ!$D$10+'СЕТ СН'!$G$5-'СЕТ СН'!$G$24</f>
        <v>3511.2417435100001</v>
      </c>
    </row>
    <row r="51" spans="1:25" ht="15.75" x14ac:dyDescent="0.2">
      <c r="A51" s="35">
        <f t="shared" si="1"/>
        <v>44139</v>
      </c>
      <c r="B51" s="36">
        <f>SUMIFS(СВЦЭМ!$D$33:$D$776,СВЦЭМ!$A$33:$A$776,$A51,СВЦЭМ!$B$33:$B$776,B$47)+'СЕТ СН'!$G$14+СВЦЭМ!$D$10+'СЕТ СН'!$G$5-'СЕТ СН'!$G$24</f>
        <v>3503.3909881300001</v>
      </c>
      <c r="C51" s="36">
        <f>SUMIFS(СВЦЭМ!$D$33:$D$776,СВЦЭМ!$A$33:$A$776,$A51,СВЦЭМ!$B$33:$B$776,C$47)+'СЕТ СН'!$G$14+СВЦЭМ!$D$10+'СЕТ СН'!$G$5-'СЕТ СН'!$G$24</f>
        <v>3586.0595959100001</v>
      </c>
      <c r="D51" s="36">
        <f>SUMIFS(СВЦЭМ!$D$33:$D$776,СВЦЭМ!$A$33:$A$776,$A51,СВЦЭМ!$B$33:$B$776,D$47)+'СЕТ СН'!$G$14+СВЦЭМ!$D$10+'СЕТ СН'!$G$5-'СЕТ СН'!$G$24</f>
        <v>3648.5919564800001</v>
      </c>
      <c r="E51" s="36">
        <f>SUMIFS(СВЦЭМ!$D$33:$D$776,СВЦЭМ!$A$33:$A$776,$A51,СВЦЭМ!$B$33:$B$776,E$47)+'СЕТ СН'!$G$14+СВЦЭМ!$D$10+'СЕТ СН'!$G$5-'СЕТ СН'!$G$24</f>
        <v>3653.5620746599998</v>
      </c>
      <c r="F51" s="36">
        <f>SUMIFS(СВЦЭМ!$D$33:$D$776,СВЦЭМ!$A$33:$A$776,$A51,СВЦЭМ!$B$33:$B$776,F$47)+'СЕТ СН'!$G$14+СВЦЭМ!$D$10+'СЕТ СН'!$G$5-'СЕТ СН'!$G$24</f>
        <v>3645.17768703</v>
      </c>
      <c r="G51" s="36">
        <f>SUMIFS(СВЦЭМ!$D$33:$D$776,СВЦЭМ!$A$33:$A$776,$A51,СВЦЭМ!$B$33:$B$776,G$47)+'СЕТ СН'!$G$14+СВЦЭМ!$D$10+'СЕТ СН'!$G$5-'СЕТ СН'!$G$24</f>
        <v>3630.9901965499998</v>
      </c>
      <c r="H51" s="36">
        <f>SUMIFS(СВЦЭМ!$D$33:$D$776,СВЦЭМ!$A$33:$A$776,$A51,СВЦЭМ!$B$33:$B$776,H$47)+'СЕТ СН'!$G$14+СВЦЭМ!$D$10+'СЕТ СН'!$G$5-'СЕТ СН'!$G$24</f>
        <v>3606.2435432900002</v>
      </c>
      <c r="I51" s="36">
        <f>SUMIFS(СВЦЭМ!$D$33:$D$776,СВЦЭМ!$A$33:$A$776,$A51,СВЦЭМ!$B$33:$B$776,I$47)+'СЕТ СН'!$G$14+СВЦЭМ!$D$10+'СЕТ СН'!$G$5-'СЕТ СН'!$G$24</f>
        <v>3560.1754393299998</v>
      </c>
      <c r="J51" s="36">
        <f>SUMIFS(СВЦЭМ!$D$33:$D$776,СВЦЭМ!$A$33:$A$776,$A51,СВЦЭМ!$B$33:$B$776,J$47)+'СЕТ СН'!$G$14+СВЦЭМ!$D$10+'СЕТ СН'!$G$5-'СЕТ СН'!$G$24</f>
        <v>3527.35482723</v>
      </c>
      <c r="K51" s="36">
        <f>SUMIFS(СВЦЭМ!$D$33:$D$776,СВЦЭМ!$A$33:$A$776,$A51,СВЦЭМ!$B$33:$B$776,K$47)+'СЕТ СН'!$G$14+СВЦЭМ!$D$10+'СЕТ СН'!$G$5-'СЕТ СН'!$G$24</f>
        <v>3524.94792151</v>
      </c>
      <c r="L51" s="36">
        <f>SUMIFS(СВЦЭМ!$D$33:$D$776,СВЦЭМ!$A$33:$A$776,$A51,СВЦЭМ!$B$33:$B$776,L$47)+'СЕТ СН'!$G$14+СВЦЭМ!$D$10+'СЕТ СН'!$G$5-'СЕТ СН'!$G$24</f>
        <v>3499.2194792999999</v>
      </c>
      <c r="M51" s="36">
        <f>SUMIFS(СВЦЭМ!$D$33:$D$776,СВЦЭМ!$A$33:$A$776,$A51,СВЦЭМ!$B$33:$B$776,M$47)+'СЕТ СН'!$G$14+СВЦЭМ!$D$10+'СЕТ СН'!$G$5-'СЕТ СН'!$G$24</f>
        <v>3455.3986190999999</v>
      </c>
      <c r="N51" s="36">
        <f>SUMIFS(СВЦЭМ!$D$33:$D$776,СВЦЭМ!$A$33:$A$776,$A51,СВЦЭМ!$B$33:$B$776,N$47)+'СЕТ СН'!$G$14+СВЦЭМ!$D$10+'СЕТ СН'!$G$5-'СЕТ СН'!$G$24</f>
        <v>3437.3378225699998</v>
      </c>
      <c r="O51" s="36">
        <f>SUMIFS(СВЦЭМ!$D$33:$D$776,СВЦЭМ!$A$33:$A$776,$A51,СВЦЭМ!$B$33:$B$776,O$47)+'СЕТ СН'!$G$14+СВЦЭМ!$D$10+'СЕТ СН'!$G$5-'СЕТ СН'!$G$24</f>
        <v>3446.8042090999998</v>
      </c>
      <c r="P51" s="36">
        <f>SUMIFS(СВЦЭМ!$D$33:$D$776,СВЦЭМ!$A$33:$A$776,$A51,СВЦЭМ!$B$33:$B$776,P$47)+'СЕТ СН'!$G$14+СВЦЭМ!$D$10+'СЕТ СН'!$G$5-'СЕТ СН'!$G$24</f>
        <v>3466.2329853699998</v>
      </c>
      <c r="Q51" s="36">
        <f>SUMIFS(СВЦЭМ!$D$33:$D$776,СВЦЭМ!$A$33:$A$776,$A51,СВЦЭМ!$B$33:$B$776,Q$47)+'СЕТ СН'!$G$14+СВЦЭМ!$D$10+'СЕТ СН'!$G$5-'СЕТ СН'!$G$24</f>
        <v>3467.0045949199998</v>
      </c>
      <c r="R51" s="36">
        <f>SUMIFS(СВЦЭМ!$D$33:$D$776,СВЦЭМ!$A$33:$A$776,$A51,СВЦЭМ!$B$33:$B$776,R$47)+'СЕТ СН'!$G$14+СВЦЭМ!$D$10+'СЕТ СН'!$G$5-'СЕТ СН'!$G$24</f>
        <v>3461.0832219700001</v>
      </c>
      <c r="S51" s="36">
        <f>SUMIFS(СВЦЭМ!$D$33:$D$776,СВЦЭМ!$A$33:$A$776,$A51,СВЦЭМ!$B$33:$B$776,S$47)+'СЕТ СН'!$G$14+СВЦЭМ!$D$10+'СЕТ СН'!$G$5-'СЕТ СН'!$G$24</f>
        <v>3450.8704144399999</v>
      </c>
      <c r="T51" s="36">
        <f>SUMIFS(СВЦЭМ!$D$33:$D$776,СВЦЭМ!$A$33:$A$776,$A51,СВЦЭМ!$B$33:$B$776,T$47)+'СЕТ СН'!$G$14+СВЦЭМ!$D$10+'СЕТ СН'!$G$5-'СЕТ СН'!$G$24</f>
        <v>3459.0219022699998</v>
      </c>
      <c r="U51" s="36">
        <f>SUMIFS(СВЦЭМ!$D$33:$D$776,СВЦЭМ!$A$33:$A$776,$A51,СВЦЭМ!$B$33:$B$776,U$47)+'СЕТ СН'!$G$14+СВЦЭМ!$D$10+'СЕТ СН'!$G$5-'СЕТ СН'!$G$24</f>
        <v>3459.3510000900001</v>
      </c>
      <c r="V51" s="36">
        <f>SUMIFS(СВЦЭМ!$D$33:$D$776,СВЦЭМ!$A$33:$A$776,$A51,СВЦЭМ!$B$33:$B$776,V$47)+'СЕТ СН'!$G$14+СВЦЭМ!$D$10+'СЕТ СН'!$G$5-'СЕТ СН'!$G$24</f>
        <v>3446.2960961600002</v>
      </c>
      <c r="W51" s="36">
        <f>SUMIFS(СВЦЭМ!$D$33:$D$776,СВЦЭМ!$A$33:$A$776,$A51,СВЦЭМ!$B$33:$B$776,W$47)+'СЕТ СН'!$G$14+СВЦЭМ!$D$10+'СЕТ СН'!$G$5-'СЕТ СН'!$G$24</f>
        <v>3445.4140826399998</v>
      </c>
      <c r="X51" s="36">
        <f>SUMIFS(СВЦЭМ!$D$33:$D$776,СВЦЭМ!$A$33:$A$776,$A51,СВЦЭМ!$B$33:$B$776,X$47)+'СЕТ СН'!$G$14+СВЦЭМ!$D$10+'СЕТ СН'!$G$5-'СЕТ СН'!$G$24</f>
        <v>3448.52265618</v>
      </c>
      <c r="Y51" s="36">
        <f>SUMIFS(СВЦЭМ!$D$33:$D$776,СВЦЭМ!$A$33:$A$776,$A51,СВЦЭМ!$B$33:$B$776,Y$47)+'СЕТ СН'!$G$14+СВЦЭМ!$D$10+'СЕТ СН'!$G$5-'СЕТ СН'!$G$24</f>
        <v>3477.2224142099999</v>
      </c>
    </row>
    <row r="52" spans="1:25" ht="15.75" x14ac:dyDescent="0.2">
      <c r="A52" s="35">
        <f t="shared" si="1"/>
        <v>44140</v>
      </c>
      <c r="B52" s="36">
        <f>SUMIFS(СВЦЭМ!$D$33:$D$776,СВЦЭМ!$A$33:$A$776,$A52,СВЦЭМ!$B$33:$B$776,B$47)+'СЕТ СН'!$G$14+СВЦЭМ!$D$10+'СЕТ СН'!$G$5-'СЕТ СН'!$G$24</f>
        <v>3468.2397758799998</v>
      </c>
      <c r="C52" s="36">
        <f>SUMIFS(СВЦЭМ!$D$33:$D$776,СВЦЭМ!$A$33:$A$776,$A52,СВЦЭМ!$B$33:$B$776,C$47)+'СЕТ СН'!$G$14+СВЦЭМ!$D$10+'СЕТ СН'!$G$5-'СЕТ СН'!$G$24</f>
        <v>3542.2032021999999</v>
      </c>
      <c r="D52" s="36">
        <f>SUMIFS(СВЦЭМ!$D$33:$D$776,СВЦЭМ!$A$33:$A$776,$A52,СВЦЭМ!$B$33:$B$776,D$47)+'СЕТ СН'!$G$14+СВЦЭМ!$D$10+'СЕТ СН'!$G$5-'СЕТ СН'!$G$24</f>
        <v>3593.8966486700001</v>
      </c>
      <c r="E52" s="36">
        <f>SUMIFS(СВЦЭМ!$D$33:$D$776,СВЦЭМ!$A$33:$A$776,$A52,СВЦЭМ!$B$33:$B$776,E$47)+'СЕТ СН'!$G$14+СВЦЭМ!$D$10+'СЕТ СН'!$G$5-'СЕТ СН'!$G$24</f>
        <v>3594.1080130700002</v>
      </c>
      <c r="F52" s="36">
        <f>SUMIFS(СВЦЭМ!$D$33:$D$776,СВЦЭМ!$A$33:$A$776,$A52,СВЦЭМ!$B$33:$B$776,F$47)+'СЕТ СН'!$G$14+СВЦЭМ!$D$10+'СЕТ СН'!$G$5-'СЕТ СН'!$G$24</f>
        <v>3596.7736512699998</v>
      </c>
      <c r="G52" s="36">
        <f>SUMIFS(СВЦЭМ!$D$33:$D$776,СВЦЭМ!$A$33:$A$776,$A52,СВЦЭМ!$B$33:$B$776,G$47)+'СЕТ СН'!$G$14+СВЦЭМ!$D$10+'СЕТ СН'!$G$5-'СЕТ СН'!$G$24</f>
        <v>3589.0687429</v>
      </c>
      <c r="H52" s="36">
        <f>SUMIFS(СВЦЭМ!$D$33:$D$776,СВЦЭМ!$A$33:$A$776,$A52,СВЦЭМ!$B$33:$B$776,H$47)+'СЕТ СН'!$G$14+СВЦЭМ!$D$10+'СЕТ СН'!$G$5-'СЕТ СН'!$G$24</f>
        <v>3571.3888950299997</v>
      </c>
      <c r="I52" s="36">
        <f>SUMIFS(СВЦЭМ!$D$33:$D$776,СВЦЭМ!$A$33:$A$776,$A52,СВЦЭМ!$B$33:$B$776,I$47)+'СЕТ СН'!$G$14+СВЦЭМ!$D$10+'СЕТ СН'!$G$5-'СЕТ СН'!$G$24</f>
        <v>3583.64099313</v>
      </c>
      <c r="J52" s="36">
        <f>SUMIFS(СВЦЭМ!$D$33:$D$776,СВЦЭМ!$A$33:$A$776,$A52,СВЦЭМ!$B$33:$B$776,J$47)+'СЕТ СН'!$G$14+СВЦЭМ!$D$10+'СЕТ СН'!$G$5-'СЕТ СН'!$G$24</f>
        <v>3568.9854317999998</v>
      </c>
      <c r="K52" s="36">
        <f>SUMIFS(СВЦЭМ!$D$33:$D$776,СВЦЭМ!$A$33:$A$776,$A52,СВЦЭМ!$B$33:$B$776,K$47)+'СЕТ СН'!$G$14+СВЦЭМ!$D$10+'СЕТ СН'!$G$5-'СЕТ СН'!$G$24</f>
        <v>3563.6441970599999</v>
      </c>
      <c r="L52" s="36">
        <f>SUMIFS(СВЦЭМ!$D$33:$D$776,СВЦЭМ!$A$33:$A$776,$A52,СВЦЭМ!$B$33:$B$776,L$47)+'СЕТ СН'!$G$14+СВЦЭМ!$D$10+'СЕТ СН'!$G$5-'СЕТ СН'!$G$24</f>
        <v>3549.0715975200001</v>
      </c>
      <c r="M52" s="36">
        <f>SUMIFS(СВЦЭМ!$D$33:$D$776,СВЦЭМ!$A$33:$A$776,$A52,СВЦЭМ!$B$33:$B$776,M$47)+'СЕТ СН'!$G$14+СВЦЭМ!$D$10+'СЕТ СН'!$G$5-'СЕТ СН'!$G$24</f>
        <v>3503.1540218700002</v>
      </c>
      <c r="N52" s="36">
        <f>SUMIFS(СВЦЭМ!$D$33:$D$776,СВЦЭМ!$A$33:$A$776,$A52,СВЦЭМ!$B$33:$B$776,N$47)+'СЕТ СН'!$G$14+СВЦЭМ!$D$10+'СЕТ СН'!$G$5-'СЕТ СН'!$G$24</f>
        <v>3475.5511924299999</v>
      </c>
      <c r="O52" s="36">
        <f>SUMIFS(СВЦЭМ!$D$33:$D$776,СВЦЭМ!$A$33:$A$776,$A52,СВЦЭМ!$B$33:$B$776,O$47)+'СЕТ СН'!$G$14+СВЦЭМ!$D$10+'СЕТ СН'!$G$5-'СЕТ СН'!$G$24</f>
        <v>3482.3335746000002</v>
      </c>
      <c r="P52" s="36">
        <f>SUMIFS(СВЦЭМ!$D$33:$D$776,СВЦЭМ!$A$33:$A$776,$A52,СВЦЭМ!$B$33:$B$776,P$47)+'СЕТ СН'!$G$14+СВЦЭМ!$D$10+'СЕТ СН'!$G$5-'СЕТ СН'!$G$24</f>
        <v>3483.9932790499997</v>
      </c>
      <c r="Q52" s="36">
        <f>SUMIFS(СВЦЭМ!$D$33:$D$776,СВЦЭМ!$A$33:$A$776,$A52,СВЦЭМ!$B$33:$B$776,Q$47)+'СЕТ СН'!$G$14+СВЦЭМ!$D$10+'СЕТ СН'!$G$5-'СЕТ СН'!$G$24</f>
        <v>3486.9702343099998</v>
      </c>
      <c r="R52" s="36">
        <f>SUMIFS(СВЦЭМ!$D$33:$D$776,СВЦЭМ!$A$33:$A$776,$A52,СВЦЭМ!$B$33:$B$776,R$47)+'СЕТ СН'!$G$14+СВЦЭМ!$D$10+'СЕТ СН'!$G$5-'СЕТ СН'!$G$24</f>
        <v>3481.0358615300001</v>
      </c>
      <c r="S52" s="36">
        <f>SUMIFS(СВЦЭМ!$D$33:$D$776,СВЦЭМ!$A$33:$A$776,$A52,СВЦЭМ!$B$33:$B$776,S$47)+'СЕТ СН'!$G$14+СВЦЭМ!$D$10+'СЕТ СН'!$G$5-'СЕТ СН'!$G$24</f>
        <v>3474.30648488</v>
      </c>
      <c r="T52" s="36">
        <f>SUMIFS(СВЦЭМ!$D$33:$D$776,СВЦЭМ!$A$33:$A$776,$A52,СВЦЭМ!$B$33:$B$776,T$47)+'СЕТ СН'!$G$14+СВЦЭМ!$D$10+'СЕТ СН'!$G$5-'СЕТ СН'!$G$24</f>
        <v>3422.9182245100001</v>
      </c>
      <c r="U52" s="36">
        <f>SUMIFS(СВЦЭМ!$D$33:$D$776,СВЦЭМ!$A$33:$A$776,$A52,СВЦЭМ!$B$33:$B$776,U$47)+'СЕТ СН'!$G$14+СВЦЭМ!$D$10+'СЕТ СН'!$G$5-'СЕТ СН'!$G$24</f>
        <v>3418.5171895399999</v>
      </c>
      <c r="V52" s="36">
        <f>SUMIFS(СВЦЭМ!$D$33:$D$776,СВЦЭМ!$A$33:$A$776,$A52,СВЦЭМ!$B$33:$B$776,V$47)+'СЕТ СН'!$G$14+СВЦЭМ!$D$10+'СЕТ СН'!$G$5-'СЕТ СН'!$G$24</f>
        <v>3439.7262322400002</v>
      </c>
      <c r="W52" s="36">
        <f>SUMIFS(СВЦЭМ!$D$33:$D$776,СВЦЭМ!$A$33:$A$776,$A52,СВЦЭМ!$B$33:$B$776,W$47)+'СЕТ СН'!$G$14+СВЦЭМ!$D$10+'СЕТ СН'!$G$5-'СЕТ СН'!$G$24</f>
        <v>3473.4011180100001</v>
      </c>
      <c r="X52" s="36">
        <f>SUMIFS(СВЦЭМ!$D$33:$D$776,СВЦЭМ!$A$33:$A$776,$A52,СВЦЭМ!$B$33:$B$776,X$47)+'СЕТ СН'!$G$14+СВЦЭМ!$D$10+'СЕТ СН'!$G$5-'СЕТ СН'!$G$24</f>
        <v>3485.39001297</v>
      </c>
      <c r="Y52" s="36">
        <f>SUMIFS(СВЦЭМ!$D$33:$D$776,СВЦЭМ!$A$33:$A$776,$A52,СВЦЭМ!$B$33:$B$776,Y$47)+'СЕТ СН'!$G$14+СВЦЭМ!$D$10+'СЕТ СН'!$G$5-'СЕТ СН'!$G$24</f>
        <v>3523.96417853</v>
      </c>
    </row>
    <row r="53" spans="1:25" ht="15.75" x14ac:dyDescent="0.2">
      <c r="A53" s="35">
        <f t="shared" si="1"/>
        <v>44141</v>
      </c>
      <c r="B53" s="36">
        <f>SUMIFS(СВЦЭМ!$D$33:$D$776,СВЦЭМ!$A$33:$A$776,$A53,СВЦЭМ!$B$33:$B$776,B$47)+'СЕТ СН'!$G$14+СВЦЭМ!$D$10+'СЕТ СН'!$G$5-'СЕТ СН'!$G$24</f>
        <v>3504.74406039</v>
      </c>
      <c r="C53" s="36">
        <f>SUMIFS(СВЦЭМ!$D$33:$D$776,СВЦЭМ!$A$33:$A$776,$A53,СВЦЭМ!$B$33:$B$776,C$47)+'СЕТ СН'!$G$14+СВЦЭМ!$D$10+'СЕТ СН'!$G$5-'СЕТ СН'!$G$24</f>
        <v>3576.80884522</v>
      </c>
      <c r="D53" s="36">
        <f>SUMIFS(СВЦЭМ!$D$33:$D$776,СВЦЭМ!$A$33:$A$776,$A53,СВЦЭМ!$B$33:$B$776,D$47)+'СЕТ СН'!$G$14+СВЦЭМ!$D$10+'СЕТ СН'!$G$5-'СЕТ СН'!$G$24</f>
        <v>3633.5176931699998</v>
      </c>
      <c r="E53" s="36">
        <f>SUMIFS(СВЦЭМ!$D$33:$D$776,СВЦЭМ!$A$33:$A$776,$A53,СВЦЭМ!$B$33:$B$776,E$47)+'СЕТ СН'!$G$14+СВЦЭМ!$D$10+'СЕТ СН'!$G$5-'СЕТ СН'!$G$24</f>
        <v>3635.7534636099999</v>
      </c>
      <c r="F53" s="36">
        <f>SUMIFS(СВЦЭМ!$D$33:$D$776,СВЦЭМ!$A$33:$A$776,$A53,СВЦЭМ!$B$33:$B$776,F$47)+'СЕТ СН'!$G$14+СВЦЭМ!$D$10+'СЕТ СН'!$G$5-'СЕТ СН'!$G$24</f>
        <v>3637.5605969200001</v>
      </c>
      <c r="G53" s="36">
        <f>SUMIFS(СВЦЭМ!$D$33:$D$776,СВЦЭМ!$A$33:$A$776,$A53,СВЦЭМ!$B$33:$B$776,G$47)+'СЕТ СН'!$G$14+СВЦЭМ!$D$10+'СЕТ СН'!$G$5-'СЕТ СН'!$G$24</f>
        <v>3627.2723394899999</v>
      </c>
      <c r="H53" s="36">
        <f>SUMIFS(СВЦЭМ!$D$33:$D$776,СВЦЭМ!$A$33:$A$776,$A53,СВЦЭМ!$B$33:$B$776,H$47)+'СЕТ СН'!$G$14+СВЦЭМ!$D$10+'СЕТ СН'!$G$5-'СЕТ СН'!$G$24</f>
        <v>3601.1763786199999</v>
      </c>
      <c r="I53" s="36">
        <f>SUMIFS(СВЦЭМ!$D$33:$D$776,СВЦЭМ!$A$33:$A$776,$A53,СВЦЭМ!$B$33:$B$776,I$47)+'СЕТ СН'!$G$14+СВЦЭМ!$D$10+'СЕТ СН'!$G$5-'СЕТ СН'!$G$24</f>
        <v>3605.47316869</v>
      </c>
      <c r="J53" s="36">
        <f>SUMIFS(СВЦЭМ!$D$33:$D$776,СВЦЭМ!$A$33:$A$776,$A53,СВЦЭМ!$B$33:$B$776,J$47)+'СЕТ СН'!$G$14+СВЦЭМ!$D$10+'СЕТ СН'!$G$5-'СЕТ СН'!$G$24</f>
        <v>3598.3098581599997</v>
      </c>
      <c r="K53" s="36">
        <f>SUMIFS(СВЦЭМ!$D$33:$D$776,СВЦЭМ!$A$33:$A$776,$A53,СВЦЭМ!$B$33:$B$776,K$47)+'СЕТ СН'!$G$14+СВЦЭМ!$D$10+'СЕТ СН'!$G$5-'СЕТ СН'!$G$24</f>
        <v>3585.94790233</v>
      </c>
      <c r="L53" s="36">
        <f>SUMIFS(СВЦЭМ!$D$33:$D$776,СВЦЭМ!$A$33:$A$776,$A53,СВЦЭМ!$B$33:$B$776,L$47)+'СЕТ СН'!$G$14+СВЦЭМ!$D$10+'СЕТ СН'!$G$5-'СЕТ СН'!$G$24</f>
        <v>3565.5607377400001</v>
      </c>
      <c r="M53" s="36">
        <f>SUMIFS(СВЦЭМ!$D$33:$D$776,СВЦЭМ!$A$33:$A$776,$A53,СВЦЭМ!$B$33:$B$776,M$47)+'СЕТ СН'!$G$14+СВЦЭМ!$D$10+'СЕТ СН'!$G$5-'СЕТ СН'!$G$24</f>
        <v>3536.3648085899999</v>
      </c>
      <c r="N53" s="36">
        <f>SUMIFS(СВЦЭМ!$D$33:$D$776,СВЦЭМ!$A$33:$A$776,$A53,СВЦЭМ!$B$33:$B$776,N$47)+'СЕТ СН'!$G$14+СВЦЭМ!$D$10+'СЕТ СН'!$G$5-'СЕТ СН'!$G$24</f>
        <v>3492.51477583</v>
      </c>
      <c r="O53" s="36">
        <f>SUMIFS(СВЦЭМ!$D$33:$D$776,СВЦЭМ!$A$33:$A$776,$A53,СВЦЭМ!$B$33:$B$776,O$47)+'СЕТ СН'!$G$14+СВЦЭМ!$D$10+'СЕТ СН'!$G$5-'СЕТ СН'!$G$24</f>
        <v>3481.0480279200001</v>
      </c>
      <c r="P53" s="36">
        <f>SUMIFS(СВЦЭМ!$D$33:$D$776,СВЦЭМ!$A$33:$A$776,$A53,СВЦЭМ!$B$33:$B$776,P$47)+'СЕТ СН'!$G$14+СВЦЭМ!$D$10+'СЕТ СН'!$G$5-'СЕТ СН'!$G$24</f>
        <v>3486.2653952800001</v>
      </c>
      <c r="Q53" s="36">
        <f>SUMIFS(СВЦЭМ!$D$33:$D$776,СВЦЭМ!$A$33:$A$776,$A53,СВЦЭМ!$B$33:$B$776,Q$47)+'СЕТ СН'!$G$14+СВЦЭМ!$D$10+'СЕТ СН'!$G$5-'СЕТ СН'!$G$24</f>
        <v>3497.5529896500002</v>
      </c>
      <c r="R53" s="36">
        <f>SUMIFS(СВЦЭМ!$D$33:$D$776,СВЦЭМ!$A$33:$A$776,$A53,СВЦЭМ!$B$33:$B$776,R$47)+'СЕТ СН'!$G$14+СВЦЭМ!$D$10+'СЕТ СН'!$G$5-'СЕТ СН'!$G$24</f>
        <v>3492.0395180199998</v>
      </c>
      <c r="S53" s="36">
        <f>SUMIFS(СВЦЭМ!$D$33:$D$776,СВЦЭМ!$A$33:$A$776,$A53,СВЦЭМ!$B$33:$B$776,S$47)+'СЕТ СН'!$G$14+СВЦЭМ!$D$10+'СЕТ СН'!$G$5-'СЕТ СН'!$G$24</f>
        <v>3483.79537953</v>
      </c>
      <c r="T53" s="36">
        <f>SUMIFS(СВЦЭМ!$D$33:$D$776,СВЦЭМ!$A$33:$A$776,$A53,СВЦЭМ!$B$33:$B$776,T$47)+'СЕТ СН'!$G$14+СВЦЭМ!$D$10+'СЕТ СН'!$G$5-'СЕТ СН'!$G$24</f>
        <v>3445.4090902200001</v>
      </c>
      <c r="U53" s="36">
        <f>SUMIFS(СВЦЭМ!$D$33:$D$776,СВЦЭМ!$A$33:$A$776,$A53,СВЦЭМ!$B$33:$B$776,U$47)+'СЕТ СН'!$G$14+СВЦЭМ!$D$10+'СЕТ СН'!$G$5-'СЕТ СН'!$G$24</f>
        <v>3444.7937968000001</v>
      </c>
      <c r="V53" s="36">
        <f>SUMIFS(СВЦЭМ!$D$33:$D$776,СВЦЭМ!$A$33:$A$776,$A53,СВЦЭМ!$B$33:$B$776,V$47)+'СЕТ СН'!$G$14+СВЦЭМ!$D$10+'СЕТ СН'!$G$5-'СЕТ СН'!$G$24</f>
        <v>3455.6648888300001</v>
      </c>
      <c r="W53" s="36">
        <f>SUMIFS(СВЦЭМ!$D$33:$D$776,СВЦЭМ!$A$33:$A$776,$A53,СВЦЭМ!$B$33:$B$776,W$47)+'СЕТ СН'!$G$14+СВЦЭМ!$D$10+'СЕТ СН'!$G$5-'СЕТ СН'!$G$24</f>
        <v>3489.3884782800001</v>
      </c>
      <c r="X53" s="36">
        <f>SUMIFS(СВЦЭМ!$D$33:$D$776,СВЦЭМ!$A$33:$A$776,$A53,СВЦЭМ!$B$33:$B$776,X$47)+'СЕТ СН'!$G$14+СВЦЭМ!$D$10+'СЕТ СН'!$G$5-'СЕТ СН'!$G$24</f>
        <v>3501.0376264199999</v>
      </c>
      <c r="Y53" s="36">
        <f>SUMIFS(СВЦЭМ!$D$33:$D$776,СВЦЭМ!$A$33:$A$776,$A53,СВЦЭМ!$B$33:$B$776,Y$47)+'СЕТ СН'!$G$14+СВЦЭМ!$D$10+'СЕТ СН'!$G$5-'СЕТ СН'!$G$24</f>
        <v>3525.9513461299998</v>
      </c>
    </row>
    <row r="54" spans="1:25" ht="15.75" x14ac:dyDescent="0.2">
      <c r="A54" s="35">
        <f t="shared" si="1"/>
        <v>44142</v>
      </c>
      <c r="B54" s="36">
        <f>SUMIFS(СВЦЭМ!$D$33:$D$776,СВЦЭМ!$A$33:$A$776,$A54,СВЦЭМ!$B$33:$B$776,B$47)+'СЕТ СН'!$G$14+СВЦЭМ!$D$10+'СЕТ СН'!$G$5-'СЕТ СН'!$G$24</f>
        <v>3530.6875773000002</v>
      </c>
      <c r="C54" s="36">
        <f>SUMIFS(СВЦЭМ!$D$33:$D$776,СВЦЭМ!$A$33:$A$776,$A54,СВЦЭМ!$B$33:$B$776,C$47)+'СЕТ СН'!$G$14+СВЦЭМ!$D$10+'СЕТ СН'!$G$5-'СЕТ СН'!$G$24</f>
        <v>3600.9763946200001</v>
      </c>
      <c r="D54" s="36">
        <f>SUMIFS(СВЦЭМ!$D$33:$D$776,СВЦЭМ!$A$33:$A$776,$A54,СВЦЭМ!$B$33:$B$776,D$47)+'СЕТ СН'!$G$14+СВЦЭМ!$D$10+'СЕТ СН'!$G$5-'СЕТ СН'!$G$24</f>
        <v>3664.8322179199999</v>
      </c>
      <c r="E54" s="36">
        <f>SUMIFS(СВЦЭМ!$D$33:$D$776,СВЦЭМ!$A$33:$A$776,$A54,СВЦЭМ!$B$33:$B$776,E$47)+'СЕТ СН'!$G$14+СВЦЭМ!$D$10+'СЕТ СН'!$G$5-'СЕТ СН'!$G$24</f>
        <v>3675.94370136</v>
      </c>
      <c r="F54" s="36">
        <f>SUMIFS(СВЦЭМ!$D$33:$D$776,СВЦЭМ!$A$33:$A$776,$A54,СВЦЭМ!$B$33:$B$776,F$47)+'СЕТ СН'!$G$14+СВЦЭМ!$D$10+'СЕТ СН'!$G$5-'СЕТ СН'!$G$24</f>
        <v>3666.6275129699998</v>
      </c>
      <c r="G54" s="36">
        <f>SUMIFS(СВЦЭМ!$D$33:$D$776,СВЦЭМ!$A$33:$A$776,$A54,СВЦЭМ!$B$33:$B$776,G$47)+'СЕТ СН'!$G$14+СВЦЭМ!$D$10+'СЕТ СН'!$G$5-'СЕТ СН'!$G$24</f>
        <v>3656.0655850900002</v>
      </c>
      <c r="H54" s="36">
        <f>SUMIFS(СВЦЭМ!$D$33:$D$776,СВЦЭМ!$A$33:$A$776,$A54,СВЦЭМ!$B$33:$B$776,H$47)+'СЕТ СН'!$G$14+СВЦЭМ!$D$10+'СЕТ СН'!$G$5-'СЕТ СН'!$G$24</f>
        <v>3639.9695002600001</v>
      </c>
      <c r="I54" s="36">
        <f>SUMIFS(СВЦЭМ!$D$33:$D$776,СВЦЭМ!$A$33:$A$776,$A54,СВЦЭМ!$B$33:$B$776,I$47)+'СЕТ СН'!$G$14+СВЦЭМ!$D$10+'СЕТ СН'!$G$5-'СЕТ СН'!$G$24</f>
        <v>3593.6209155199999</v>
      </c>
      <c r="J54" s="36">
        <f>SUMIFS(СВЦЭМ!$D$33:$D$776,СВЦЭМ!$A$33:$A$776,$A54,СВЦЭМ!$B$33:$B$776,J$47)+'СЕТ СН'!$G$14+СВЦЭМ!$D$10+'СЕТ СН'!$G$5-'СЕТ СН'!$G$24</f>
        <v>3556.15809107</v>
      </c>
      <c r="K54" s="36">
        <f>SUMIFS(СВЦЭМ!$D$33:$D$776,СВЦЭМ!$A$33:$A$776,$A54,СВЦЭМ!$B$33:$B$776,K$47)+'СЕТ СН'!$G$14+СВЦЭМ!$D$10+'СЕТ СН'!$G$5-'СЕТ СН'!$G$24</f>
        <v>3532.7072912499998</v>
      </c>
      <c r="L54" s="36">
        <f>SUMIFS(СВЦЭМ!$D$33:$D$776,СВЦЭМ!$A$33:$A$776,$A54,СВЦЭМ!$B$33:$B$776,L$47)+'СЕТ СН'!$G$14+СВЦЭМ!$D$10+'СЕТ СН'!$G$5-'СЕТ СН'!$G$24</f>
        <v>3505.1486564500001</v>
      </c>
      <c r="M54" s="36">
        <f>SUMIFS(СВЦЭМ!$D$33:$D$776,СВЦЭМ!$A$33:$A$776,$A54,СВЦЭМ!$B$33:$B$776,M$47)+'СЕТ СН'!$G$14+СВЦЭМ!$D$10+'СЕТ СН'!$G$5-'СЕТ СН'!$G$24</f>
        <v>3467.8668728100001</v>
      </c>
      <c r="N54" s="36">
        <f>SUMIFS(СВЦЭМ!$D$33:$D$776,СВЦЭМ!$A$33:$A$776,$A54,СВЦЭМ!$B$33:$B$776,N$47)+'СЕТ СН'!$G$14+СВЦЭМ!$D$10+'СЕТ СН'!$G$5-'СЕТ СН'!$G$24</f>
        <v>3452.1862681399998</v>
      </c>
      <c r="O54" s="36">
        <f>SUMIFS(СВЦЭМ!$D$33:$D$776,СВЦЭМ!$A$33:$A$776,$A54,СВЦЭМ!$B$33:$B$776,O$47)+'СЕТ СН'!$G$14+СВЦЭМ!$D$10+'СЕТ СН'!$G$5-'СЕТ СН'!$G$24</f>
        <v>3464.88094499</v>
      </c>
      <c r="P54" s="36">
        <f>SUMIFS(СВЦЭМ!$D$33:$D$776,СВЦЭМ!$A$33:$A$776,$A54,СВЦЭМ!$B$33:$B$776,P$47)+'СЕТ СН'!$G$14+СВЦЭМ!$D$10+'СЕТ СН'!$G$5-'СЕТ СН'!$G$24</f>
        <v>3465.4343495600001</v>
      </c>
      <c r="Q54" s="36">
        <f>SUMIFS(СВЦЭМ!$D$33:$D$776,СВЦЭМ!$A$33:$A$776,$A54,СВЦЭМ!$B$33:$B$776,Q$47)+'СЕТ СН'!$G$14+СВЦЭМ!$D$10+'СЕТ СН'!$G$5-'СЕТ СН'!$G$24</f>
        <v>3458.6795102300002</v>
      </c>
      <c r="R54" s="36">
        <f>SUMIFS(СВЦЭМ!$D$33:$D$776,СВЦЭМ!$A$33:$A$776,$A54,СВЦЭМ!$B$33:$B$776,R$47)+'СЕТ СН'!$G$14+СВЦЭМ!$D$10+'СЕТ СН'!$G$5-'СЕТ СН'!$G$24</f>
        <v>3446.8080713999998</v>
      </c>
      <c r="S54" s="36">
        <f>SUMIFS(СВЦЭМ!$D$33:$D$776,СВЦЭМ!$A$33:$A$776,$A54,СВЦЭМ!$B$33:$B$776,S$47)+'СЕТ СН'!$G$14+СВЦЭМ!$D$10+'СЕТ СН'!$G$5-'СЕТ СН'!$G$24</f>
        <v>3443.4315795499997</v>
      </c>
      <c r="T54" s="36">
        <f>SUMIFS(СВЦЭМ!$D$33:$D$776,СВЦЭМ!$A$33:$A$776,$A54,СВЦЭМ!$B$33:$B$776,T$47)+'СЕТ СН'!$G$14+СВЦЭМ!$D$10+'СЕТ СН'!$G$5-'СЕТ СН'!$G$24</f>
        <v>3422.48562941</v>
      </c>
      <c r="U54" s="36">
        <f>SUMIFS(СВЦЭМ!$D$33:$D$776,СВЦЭМ!$A$33:$A$776,$A54,СВЦЭМ!$B$33:$B$776,U$47)+'СЕТ СН'!$G$14+СВЦЭМ!$D$10+'СЕТ СН'!$G$5-'СЕТ СН'!$G$24</f>
        <v>3427.8105045000002</v>
      </c>
      <c r="V54" s="36">
        <f>SUMIFS(СВЦЭМ!$D$33:$D$776,СВЦЭМ!$A$33:$A$776,$A54,СВЦЭМ!$B$33:$B$776,V$47)+'СЕТ СН'!$G$14+СВЦЭМ!$D$10+'СЕТ СН'!$G$5-'СЕТ СН'!$G$24</f>
        <v>3440.2689769500003</v>
      </c>
      <c r="W54" s="36">
        <f>SUMIFS(СВЦЭМ!$D$33:$D$776,СВЦЭМ!$A$33:$A$776,$A54,СВЦЭМ!$B$33:$B$776,W$47)+'СЕТ СН'!$G$14+СВЦЭМ!$D$10+'СЕТ СН'!$G$5-'СЕТ СН'!$G$24</f>
        <v>3447.7656747700003</v>
      </c>
      <c r="X54" s="36">
        <f>SUMIFS(СВЦЭМ!$D$33:$D$776,СВЦЭМ!$A$33:$A$776,$A54,СВЦЭМ!$B$33:$B$776,X$47)+'СЕТ СН'!$G$14+СВЦЭМ!$D$10+'СЕТ СН'!$G$5-'СЕТ СН'!$G$24</f>
        <v>3457.3680283499998</v>
      </c>
      <c r="Y54" s="36">
        <f>SUMIFS(СВЦЭМ!$D$33:$D$776,СВЦЭМ!$A$33:$A$776,$A54,СВЦЭМ!$B$33:$B$776,Y$47)+'СЕТ СН'!$G$14+СВЦЭМ!$D$10+'СЕТ СН'!$G$5-'СЕТ СН'!$G$24</f>
        <v>3487.4964309100001</v>
      </c>
    </row>
    <row r="55" spans="1:25" ht="15.75" x14ac:dyDescent="0.2">
      <c r="A55" s="35">
        <f t="shared" si="1"/>
        <v>44143</v>
      </c>
      <c r="B55" s="36">
        <f>SUMIFS(СВЦЭМ!$D$33:$D$776,СВЦЭМ!$A$33:$A$776,$A55,СВЦЭМ!$B$33:$B$776,B$47)+'СЕТ СН'!$G$14+СВЦЭМ!$D$10+'СЕТ СН'!$G$5-'СЕТ СН'!$G$24</f>
        <v>3533.05719421</v>
      </c>
      <c r="C55" s="36">
        <f>SUMIFS(СВЦЭМ!$D$33:$D$776,СВЦЭМ!$A$33:$A$776,$A55,СВЦЭМ!$B$33:$B$776,C$47)+'СЕТ СН'!$G$14+СВЦЭМ!$D$10+'СЕТ СН'!$G$5-'СЕТ СН'!$G$24</f>
        <v>3614.1269372900001</v>
      </c>
      <c r="D55" s="36">
        <f>SUMIFS(СВЦЭМ!$D$33:$D$776,СВЦЭМ!$A$33:$A$776,$A55,СВЦЭМ!$B$33:$B$776,D$47)+'СЕТ СН'!$G$14+СВЦЭМ!$D$10+'СЕТ СН'!$G$5-'СЕТ СН'!$G$24</f>
        <v>3677.4729513000002</v>
      </c>
      <c r="E55" s="36">
        <f>SUMIFS(СВЦЭМ!$D$33:$D$776,СВЦЭМ!$A$33:$A$776,$A55,СВЦЭМ!$B$33:$B$776,E$47)+'СЕТ СН'!$G$14+СВЦЭМ!$D$10+'СЕТ СН'!$G$5-'СЕТ СН'!$G$24</f>
        <v>3691.1022432099999</v>
      </c>
      <c r="F55" s="36">
        <f>SUMIFS(СВЦЭМ!$D$33:$D$776,СВЦЭМ!$A$33:$A$776,$A55,СВЦЭМ!$B$33:$B$776,F$47)+'СЕТ СН'!$G$14+СВЦЭМ!$D$10+'СЕТ СН'!$G$5-'СЕТ СН'!$G$24</f>
        <v>3686.0730456599999</v>
      </c>
      <c r="G55" s="36">
        <f>SUMIFS(СВЦЭМ!$D$33:$D$776,СВЦЭМ!$A$33:$A$776,$A55,СВЦЭМ!$B$33:$B$776,G$47)+'СЕТ СН'!$G$14+СВЦЭМ!$D$10+'СЕТ СН'!$G$5-'СЕТ СН'!$G$24</f>
        <v>3684.7680690699999</v>
      </c>
      <c r="H55" s="36">
        <f>SUMIFS(СВЦЭМ!$D$33:$D$776,СВЦЭМ!$A$33:$A$776,$A55,СВЦЭМ!$B$33:$B$776,H$47)+'СЕТ СН'!$G$14+СВЦЭМ!$D$10+'СЕТ СН'!$G$5-'СЕТ СН'!$G$24</f>
        <v>3668.6904440099997</v>
      </c>
      <c r="I55" s="36">
        <f>SUMIFS(СВЦЭМ!$D$33:$D$776,СВЦЭМ!$A$33:$A$776,$A55,СВЦЭМ!$B$33:$B$776,I$47)+'СЕТ СН'!$G$14+СВЦЭМ!$D$10+'СЕТ СН'!$G$5-'СЕТ СН'!$G$24</f>
        <v>3637.8982407399999</v>
      </c>
      <c r="J55" s="36">
        <f>SUMIFS(СВЦЭМ!$D$33:$D$776,СВЦЭМ!$A$33:$A$776,$A55,СВЦЭМ!$B$33:$B$776,J$47)+'СЕТ СН'!$G$14+СВЦЭМ!$D$10+'СЕТ СН'!$G$5-'СЕТ СН'!$G$24</f>
        <v>3597.1224356100001</v>
      </c>
      <c r="K55" s="36">
        <f>SUMIFS(СВЦЭМ!$D$33:$D$776,СВЦЭМ!$A$33:$A$776,$A55,СВЦЭМ!$B$33:$B$776,K$47)+'СЕТ СН'!$G$14+СВЦЭМ!$D$10+'СЕТ СН'!$G$5-'СЕТ СН'!$G$24</f>
        <v>3560.0196778899999</v>
      </c>
      <c r="L55" s="36">
        <f>SUMIFS(СВЦЭМ!$D$33:$D$776,СВЦЭМ!$A$33:$A$776,$A55,СВЦЭМ!$B$33:$B$776,L$47)+'СЕТ СН'!$G$14+СВЦЭМ!$D$10+'СЕТ СН'!$G$5-'СЕТ СН'!$G$24</f>
        <v>3513.40300174</v>
      </c>
      <c r="M55" s="36">
        <f>SUMIFS(СВЦЭМ!$D$33:$D$776,СВЦЭМ!$A$33:$A$776,$A55,СВЦЭМ!$B$33:$B$776,M$47)+'СЕТ СН'!$G$14+СВЦЭМ!$D$10+'СЕТ СН'!$G$5-'СЕТ СН'!$G$24</f>
        <v>3480.6623052599998</v>
      </c>
      <c r="N55" s="36">
        <f>SUMIFS(СВЦЭМ!$D$33:$D$776,СВЦЭМ!$A$33:$A$776,$A55,СВЦЭМ!$B$33:$B$776,N$47)+'СЕТ СН'!$G$14+СВЦЭМ!$D$10+'СЕТ СН'!$G$5-'СЕТ СН'!$G$24</f>
        <v>3474.6442384000002</v>
      </c>
      <c r="O55" s="36">
        <f>SUMIFS(СВЦЭМ!$D$33:$D$776,СВЦЭМ!$A$33:$A$776,$A55,СВЦЭМ!$B$33:$B$776,O$47)+'СЕТ СН'!$G$14+СВЦЭМ!$D$10+'СЕТ СН'!$G$5-'СЕТ СН'!$G$24</f>
        <v>3481.5179576400001</v>
      </c>
      <c r="P55" s="36">
        <f>SUMIFS(СВЦЭМ!$D$33:$D$776,СВЦЭМ!$A$33:$A$776,$A55,СВЦЭМ!$B$33:$B$776,P$47)+'СЕТ СН'!$G$14+СВЦЭМ!$D$10+'СЕТ СН'!$G$5-'СЕТ СН'!$G$24</f>
        <v>3487.2089304400001</v>
      </c>
      <c r="Q55" s="36">
        <f>SUMIFS(СВЦЭМ!$D$33:$D$776,СВЦЭМ!$A$33:$A$776,$A55,СВЦЭМ!$B$33:$B$776,Q$47)+'СЕТ СН'!$G$14+СВЦЭМ!$D$10+'СЕТ СН'!$G$5-'СЕТ СН'!$G$24</f>
        <v>3494.5692982700002</v>
      </c>
      <c r="R55" s="36">
        <f>SUMIFS(СВЦЭМ!$D$33:$D$776,СВЦЭМ!$A$33:$A$776,$A55,СВЦЭМ!$B$33:$B$776,R$47)+'СЕТ СН'!$G$14+СВЦЭМ!$D$10+'СЕТ СН'!$G$5-'СЕТ СН'!$G$24</f>
        <v>3484.3146874399999</v>
      </c>
      <c r="S55" s="36">
        <f>SUMIFS(СВЦЭМ!$D$33:$D$776,СВЦЭМ!$A$33:$A$776,$A55,СВЦЭМ!$B$33:$B$776,S$47)+'СЕТ СН'!$G$14+СВЦЭМ!$D$10+'СЕТ СН'!$G$5-'СЕТ СН'!$G$24</f>
        <v>3462.5377739300002</v>
      </c>
      <c r="T55" s="36">
        <f>SUMIFS(СВЦЭМ!$D$33:$D$776,СВЦЭМ!$A$33:$A$776,$A55,СВЦЭМ!$B$33:$B$776,T$47)+'СЕТ СН'!$G$14+СВЦЭМ!$D$10+'СЕТ СН'!$G$5-'СЕТ СН'!$G$24</f>
        <v>3449.0316018499998</v>
      </c>
      <c r="U55" s="36">
        <f>SUMIFS(СВЦЭМ!$D$33:$D$776,СВЦЭМ!$A$33:$A$776,$A55,СВЦЭМ!$B$33:$B$776,U$47)+'СЕТ СН'!$G$14+СВЦЭМ!$D$10+'СЕТ СН'!$G$5-'СЕТ СН'!$G$24</f>
        <v>3444.5672549700002</v>
      </c>
      <c r="V55" s="36">
        <f>SUMIFS(СВЦЭМ!$D$33:$D$776,СВЦЭМ!$A$33:$A$776,$A55,СВЦЭМ!$B$33:$B$776,V$47)+'СЕТ СН'!$G$14+СВЦЭМ!$D$10+'СЕТ СН'!$G$5-'СЕТ СН'!$G$24</f>
        <v>3460.6994153599999</v>
      </c>
      <c r="W55" s="36">
        <f>SUMIFS(СВЦЭМ!$D$33:$D$776,СВЦЭМ!$A$33:$A$776,$A55,СВЦЭМ!$B$33:$B$776,W$47)+'СЕТ СН'!$G$14+СВЦЭМ!$D$10+'СЕТ СН'!$G$5-'СЕТ СН'!$G$24</f>
        <v>3475.4790214200002</v>
      </c>
      <c r="X55" s="36">
        <f>SUMIFS(СВЦЭМ!$D$33:$D$776,СВЦЭМ!$A$33:$A$776,$A55,СВЦЭМ!$B$33:$B$776,X$47)+'СЕТ СН'!$G$14+СВЦЭМ!$D$10+'СЕТ СН'!$G$5-'СЕТ СН'!$G$24</f>
        <v>3482.4577287399998</v>
      </c>
      <c r="Y55" s="36">
        <f>SUMIFS(СВЦЭМ!$D$33:$D$776,СВЦЭМ!$A$33:$A$776,$A55,СВЦЭМ!$B$33:$B$776,Y$47)+'СЕТ СН'!$G$14+СВЦЭМ!$D$10+'СЕТ СН'!$G$5-'СЕТ СН'!$G$24</f>
        <v>3488.9521637299999</v>
      </c>
    </row>
    <row r="56" spans="1:25" ht="15.75" x14ac:dyDescent="0.2">
      <c r="A56" s="35">
        <f t="shared" si="1"/>
        <v>44144</v>
      </c>
      <c r="B56" s="36">
        <f>SUMIFS(СВЦЭМ!$D$33:$D$776,СВЦЭМ!$A$33:$A$776,$A56,СВЦЭМ!$B$33:$B$776,B$47)+'СЕТ СН'!$G$14+СВЦЭМ!$D$10+'СЕТ СН'!$G$5-'СЕТ СН'!$G$24</f>
        <v>3465.3456693899998</v>
      </c>
      <c r="C56" s="36">
        <f>SUMIFS(СВЦЭМ!$D$33:$D$776,СВЦЭМ!$A$33:$A$776,$A56,СВЦЭМ!$B$33:$B$776,C$47)+'СЕТ СН'!$G$14+СВЦЭМ!$D$10+'СЕТ СН'!$G$5-'СЕТ СН'!$G$24</f>
        <v>3483.93650729</v>
      </c>
      <c r="D56" s="36">
        <f>SUMIFS(СВЦЭМ!$D$33:$D$776,СВЦЭМ!$A$33:$A$776,$A56,СВЦЭМ!$B$33:$B$776,D$47)+'СЕТ СН'!$G$14+СВЦЭМ!$D$10+'СЕТ СН'!$G$5-'СЕТ СН'!$G$24</f>
        <v>3551.73749559</v>
      </c>
      <c r="E56" s="36">
        <f>SUMIFS(СВЦЭМ!$D$33:$D$776,СВЦЭМ!$A$33:$A$776,$A56,СВЦЭМ!$B$33:$B$776,E$47)+'СЕТ СН'!$G$14+СВЦЭМ!$D$10+'СЕТ СН'!$G$5-'СЕТ СН'!$G$24</f>
        <v>3559.3012763199999</v>
      </c>
      <c r="F56" s="36">
        <f>SUMIFS(СВЦЭМ!$D$33:$D$776,СВЦЭМ!$A$33:$A$776,$A56,СВЦЭМ!$B$33:$B$776,F$47)+'СЕТ СН'!$G$14+СВЦЭМ!$D$10+'СЕТ СН'!$G$5-'СЕТ СН'!$G$24</f>
        <v>3555.0364742299998</v>
      </c>
      <c r="G56" s="36">
        <f>SUMIFS(СВЦЭМ!$D$33:$D$776,СВЦЭМ!$A$33:$A$776,$A56,СВЦЭМ!$B$33:$B$776,G$47)+'СЕТ СН'!$G$14+СВЦЭМ!$D$10+'СЕТ СН'!$G$5-'СЕТ СН'!$G$24</f>
        <v>3571.5041835699999</v>
      </c>
      <c r="H56" s="36">
        <f>SUMIFS(СВЦЭМ!$D$33:$D$776,СВЦЭМ!$A$33:$A$776,$A56,СВЦЭМ!$B$33:$B$776,H$47)+'СЕТ СН'!$G$14+СВЦЭМ!$D$10+'СЕТ СН'!$G$5-'СЕТ СН'!$G$24</f>
        <v>3603.4552249899998</v>
      </c>
      <c r="I56" s="36">
        <f>SUMIFS(СВЦЭМ!$D$33:$D$776,СВЦЭМ!$A$33:$A$776,$A56,СВЦЭМ!$B$33:$B$776,I$47)+'СЕТ СН'!$G$14+СВЦЭМ!$D$10+'СЕТ СН'!$G$5-'СЕТ СН'!$G$24</f>
        <v>3627.8445481399999</v>
      </c>
      <c r="J56" s="36">
        <f>SUMIFS(СВЦЭМ!$D$33:$D$776,СВЦЭМ!$A$33:$A$776,$A56,СВЦЭМ!$B$33:$B$776,J$47)+'СЕТ СН'!$G$14+СВЦЭМ!$D$10+'СЕТ СН'!$G$5-'СЕТ СН'!$G$24</f>
        <v>3614.7486365599998</v>
      </c>
      <c r="K56" s="36">
        <f>SUMIFS(СВЦЭМ!$D$33:$D$776,СВЦЭМ!$A$33:$A$776,$A56,СВЦЭМ!$B$33:$B$776,K$47)+'СЕТ СН'!$G$14+СВЦЭМ!$D$10+'СЕТ СН'!$G$5-'СЕТ СН'!$G$24</f>
        <v>3610.9090869800002</v>
      </c>
      <c r="L56" s="36">
        <f>SUMIFS(СВЦЭМ!$D$33:$D$776,СВЦЭМ!$A$33:$A$776,$A56,СВЦЭМ!$B$33:$B$776,L$47)+'СЕТ СН'!$G$14+СВЦЭМ!$D$10+'СЕТ СН'!$G$5-'СЕТ СН'!$G$24</f>
        <v>3571.44533946</v>
      </c>
      <c r="M56" s="36">
        <f>SUMIFS(СВЦЭМ!$D$33:$D$776,СВЦЭМ!$A$33:$A$776,$A56,СВЦЭМ!$B$33:$B$776,M$47)+'СЕТ СН'!$G$14+СВЦЭМ!$D$10+'СЕТ СН'!$G$5-'СЕТ СН'!$G$24</f>
        <v>3536.7295283799999</v>
      </c>
      <c r="N56" s="36">
        <f>SUMIFS(СВЦЭМ!$D$33:$D$776,СВЦЭМ!$A$33:$A$776,$A56,СВЦЭМ!$B$33:$B$776,N$47)+'СЕТ СН'!$G$14+СВЦЭМ!$D$10+'СЕТ СН'!$G$5-'СЕТ СН'!$G$24</f>
        <v>3532.9342987599998</v>
      </c>
      <c r="O56" s="36">
        <f>SUMIFS(СВЦЭМ!$D$33:$D$776,СВЦЭМ!$A$33:$A$776,$A56,СВЦЭМ!$B$33:$B$776,O$47)+'СЕТ СН'!$G$14+СВЦЭМ!$D$10+'СЕТ СН'!$G$5-'СЕТ СН'!$G$24</f>
        <v>3543.3329095999998</v>
      </c>
      <c r="P56" s="36">
        <f>SUMIFS(СВЦЭМ!$D$33:$D$776,СВЦЭМ!$A$33:$A$776,$A56,СВЦЭМ!$B$33:$B$776,P$47)+'СЕТ СН'!$G$14+СВЦЭМ!$D$10+'СЕТ СН'!$G$5-'СЕТ СН'!$G$24</f>
        <v>3543.8635160399999</v>
      </c>
      <c r="Q56" s="36">
        <f>SUMIFS(СВЦЭМ!$D$33:$D$776,СВЦЭМ!$A$33:$A$776,$A56,СВЦЭМ!$B$33:$B$776,Q$47)+'СЕТ СН'!$G$14+СВЦЭМ!$D$10+'СЕТ СН'!$G$5-'СЕТ СН'!$G$24</f>
        <v>3543.36013813</v>
      </c>
      <c r="R56" s="36">
        <f>SUMIFS(СВЦЭМ!$D$33:$D$776,СВЦЭМ!$A$33:$A$776,$A56,СВЦЭМ!$B$33:$B$776,R$47)+'СЕТ СН'!$G$14+СВЦЭМ!$D$10+'СЕТ СН'!$G$5-'СЕТ СН'!$G$24</f>
        <v>3537.23766037</v>
      </c>
      <c r="S56" s="36">
        <f>SUMIFS(СВЦЭМ!$D$33:$D$776,СВЦЭМ!$A$33:$A$776,$A56,СВЦЭМ!$B$33:$B$776,S$47)+'СЕТ СН'!$G$14+СВЦЭМ!$D$10+'СЕТ СН'!$G$5-'СЕТ СН'!$G$24</f>
        <v>3535.7302935799999</v>
      </c>
      <c r="T56" s="36">
        <f>SUMIFS(СВЦЭМ!$D$33:$D$776,СВЦЭМ!$A$33:$A$776,$A56,СВЦЭМ!$B$33:$B$776,T$47)+'СЕТ СН'!$G$14+СВЦЭМ!$D$10+'СЕТ СН'!$G$5-'СЕТ СН'!$G$24</f>
        <v>3523.2980300199997</v>
      </c>
      <c r="U56" s="36">
        <f>SUMIFS(СВЦЭМ!$D$33:$D$776,СВЦЭМ!$A$33:$A$776,$A56,СВЦЭМ!$B$33:$B$776,U$47)+'СЕТ СН'!$G$14+СВЦЭМ!$D$10+'СЕТ СН'!$G$5-'СЕТ СН'!$G$24</f>
        <v>3515.2960674800001</v>
      </c>
      <c r="V56" s="36">
        <f>SUMIFS(СВЦЭМ!$D$33:$D$776,СВЦЭМ!$A$33:$A$776,$A56,СВЦЭМ!$B$33:$B$776,V$47)+'СЕТ СН'!$G$14+СВЦЭМ!$D$10+'СЕТ СН'!$G$5-'СЕТ СН'!$G$24</f>
        <v>3511.9339538700001</v>
      </c>
      <c r="W56" s="36">
        <f>SUMIFS(СВЦЭМ!$D$33:$D$776,СВЦЭМ!$A$33:$A$776,$A56,СВЦЭМ!$B$33:$B$776,W$47)+'СЕТ СН'!$G$14+СВЦЭМ!$D$10+'СЕТ СН'!$G$5-'СЕТ СН'!$G$24</f>
        <v>3528.3587018899998</v>
      </c>
      <c r="X56" s="36">
        <f>SUMIFS(СВЦЭМ!$D$33:$D$776,СВЦЭМ!$A$33:$A$776,$A56,СВЦЭМ!$B$33:$B$776,X$47)+'СЕТ СН'!$G$14+СВЦЭМ!$D$10+'СЕТ СН'!$G$5-'СЕТ СН'!$G$24</f>
        <v>3559.5133903300002</v>
      </c>
      <c r="Y56" s="36">
        <f>SUMIFS(СВЦЭМ!$D$33:$D$776,СВЦЭМ!$A$33:$A$776,$A56,СВЦЭМ!$B$33:$B$776,Y$47)+'СЕТ СН'!$G$14+СВЦЭМ!$D$10+'СЕТ СН'!$G$5-'СЕТ СН'!$G$24</f>
        <v>3587.33913648</v>
      </c>
    </row>
    <row r="57" spans="1:25" ht="15.75" x14ac:dyDescent="0.2">
      <c r="A57" s="35">
        <f t="shared" si="1"/>
        <v>44145</v>
      </c>
      <c r="B57" s="36">
        <f>SUMIFS(СВЦЭМ!$D$33:$D$776,СВЦЭМ!$A$33:$A$776,$A57,СВЦЭМ!$B$33:$B$776,B$47)+'СЕТ СН'!$G$14+СВЦЭМ!$D$10+'СЕТ СН'!$G$5-'СЕТ СН'!$G$24</f>
        <v>3503.4161012200002</v>
      </c>
      <c r="C57" s="36">
        <f>SUMIFS(СВЦЭМ!$D$33:$D$776,СВЦЭМ!$A$33:$A$776,$A57,СВЦЭМ!$B$33:$B$776,C$47)+'СЕТ СН'!$G$14+СВЦЭМ!$D$10+'СЕТ СН'!$G$5-'СЕТ СН'!$G$24</f>
        <v>3596.2143630700002</v>
      </c>
      <c r="D57" s="36">
        <f>SUMIFS(СВЦЭМ!$D$33:$D$776,СВЦЭМ!$A$33:$A$776,$A57,СВЦЭМ!$B$33:$B$776,D$47)+'СЕТ СН'!$G$14+СВЦЭМ!$D$10+'СЕТ СН'!$G$5-'СЕТ СН'!$G$24</f>
        <v>3631.9175746299998</v>
      </c>
      <c r="E57" s="36">
        <f>SUMIFS(СВЦЭМ!$D$33:$D$776,СВЦЭМ!$A$33:$A$776,$A57,СВЦЭМ!$B$33:$B$776,E$47)+'СЕТ СН'!$G$14+СВЦЭМ!$D$10+'СЕТ СН'!$G$5-'СЕТ СН'!$G$24</f>
        <v>3635.1363247099998</v>
      </c>
      <c r="F57" s="36">
        <f>SUMIFS(СВЦЭМ!$D$33:$D$776,СВЦЭМ!$A$33:$A$776,$A57,СВЦЭМ!$B$33:$B$776,F$47)+'СЕТ СН'!$G$14+СВЦЭМ!$D$10+'СЕТ СН'!$G$5-'СЕТ СН'!$G$24</f>
        <v>3637.4113539</v>
      </c>
      <c r="G57" s="36">
        <f>SUMIFS(СВЦЭМ!$D$33:$D$776,СВЦЭМ!$A$33:$A$776,$A57,СВЦЭМ!$B$33:$B$776,G$47)+'СЕТ СН'!$G$14+СВЦЭМ!$D$10+'СЕТ СН'!$G$5-'СЕТ СН'!$G$24</f>
        <v>3641.5380170600001</v>
      </c>
      <c r="H57" s="36">
        <f>SUMIFS(СВЦЭМ!$D$33:$D$776,СВЦЭМ!$A$33:$A$776,$A57,СВЦЭМ!$B$33:$B$776,H$47)+'СЕТ СН'!$G$14+СВЦЭМ!$D$10+'СЕТ СН'!$G$5-'СЕТ СН'!$G$24</f>
        <v>3616.0761761700001</v>
      </c>
      <c r="I57" s="36">
        <f>SUMIFS(СВЦЭМ!$D$33:$D$776,СВЦЭМ!$A$33:$A$776,$A57,СВЦЭМ!$B$33:$B$776,I$47)+'СЕТ СН'!$G$14+СВЦЭМ!$D$10+'СЕТ СН'!$G$5-'СЕТ СН'!$G$24</f>
        <v>3572.04177071</v>
      </c>
      <c r="J57" s="36">
        <f>SUMIFS(СВЦЭМ!$D$33:$D$776,СВЦЭМ!$A$33:$A$776,$A57,СВЦЭМ!$B$33:$B$776,J$47)+'СЕТ СН'!$G$14+СВЦЭМ!$D$10+'СЕТ СН'!$G$5-'СЕТ СН'!$G$24</f>
        <v>3556.2663933599997</v>
      </c>
      <c r="K57" s="36">
        <f>SUMIFS(СВЦЭМ!$D$33:$D$776,СВЦЭМ!$A$33:$A$776,$A57,СВЦЭМ!$B$33:$B$776,K$47)+'СЕТ СН'!$G$14+СВЦЭМ!$D$10+'СЕТ СН'!$G$5-'СЕТ СН'!$G$24</f>
        <v>3559.7358351000003</v>
      </c>
      <c r="L57" s="36">
        <f>SUMIFS(СВЦЭМ!$D$33:$D$776,СВЦЭМ!$A$33:$A$776,$A57,СВЦЭМ!$B$33:$B$776,L$47)+'СЕТ СН'!$G$14+СВЦЭМ!$D$10+'СЕТ СН'!$G$5-'СЕТ СН'!$G$24</f>
        <v>3525.1771758</v>
      </c>
      <c r="M57" s="36">
        <f>SUMIFS(СВЦЭМ!$D$33:$D$776,СВЦЭМ!$A$33:$A$776,$A57,СВЦЭМ!$B$33:$B$776,M$47)+'СЕТ СН'!$G$14+СВЦЭМ!$D$10+'СЕТ СН'!$G$5-'СЕТ СН'!$G$24</f>
        <v>3487.3077581799998</v>
      </c>
      <c r="N57" s="36">
        <f>SUMIFS(СВЦЭМ!$D$33:$D$776,СВЦЭМ!$A$33:$A$776,$A57,СВЦЭМ!$B$33:$B$776,N$47)+'СЕТ СН'!$G$14+СВЦЭМ!$D$10+'СЕТ СН'!$G$5-'СЕТ СН'!$G$24</f>
        <v>3481.7522205800001</v>
      </c>
      <c r="O57" s="36">
        <f>SUMIFS(СВЦЭМ!$D$33:$D$776,СВЦЭМ!$A$33:$A$776,$A57,СВЦЭМ!$B$33:$B$776,O$47)+'СЕТ СН'!$G$14+СВЦЭМ!$D$10+'СЕТ СН'!$G$5-'СЕТ СН'!$G$24</f>
        <v>3487.74402117</v>
      </c>
      <c r="P57" s="36">
        <f>SUMIFS(СВЦЭМ!$D$33:$D$776,СВЦЭМ!$A$33:$A$776,$A57,СВЦЭМ!$B$33:$B$776,P$47)+'СЕТ СН'!$G$14+СВЦЭМ!$D$10+'СЕТ СН'!$G$5-'СЕТ СН'!$G$24</f>
        <v>3488.20094208</v>
      </c>
      <c r="Q57" s="36">
        <f>SUMIFS(СВЦЭМ!$D$33:$D$776,СВЦЭМ!$A$33:$A$776,$A57,СВЦЭМ!$B$33:$B$776,Q$47)+'СЕТ СН'!$G$14+СВЦЭМ!$D$10+'СЕТ СН'!$G$5-'СЕТ СН'!$G$24</f>
        <v>3487.9851136899997</v>
      </c>
      <c r="R57" s="36">
        <f>SUMIFS(СВЦЭМ!$D$33:$D$776,СВЦЭМ!$A$33:$A$776,$A57,СВЦЭМ!$B$33:$B$776,R$47)+'СЕТ СН'!$G$14+СВЦЭМ!$D$10+'СЕТ СН'!$G$5-'СЕТ СН'!$G$24</f>
        <v>3481.2053910899999</v>
      </c>
      <c r="S57" s="36">
        <f>SUMIFS(СВЦЭМ!$D$33:$D$776,СВЦЭМ!$A$33:$A$776,$A57,СВЦЭМ!$B$33:$B$776,S$47)+'СЕТ СН'!$G$14+СВЦЭМ!$D$10+'СЕТ СН'!$G$5-'СЕТ СН'!$G$24</f>
        <v>3470.4404774200002</v>
      </c>
      <c r="T57" s="36">
        <f>SUMIFS(СВЦЭМ!$D$33:$D$776,СВЦЭМ!$A$33:$A$776,$A57,СВЦЭМ!$B$33:$B$776,T$47)+'СЕТ СН'!$G$14+СВЦЭМ!$D$10+'СЕТ СН'!$G$5-'СЕТ СН'!$G$24</f>
        <v>3482.7164265399997</v>
      </c>
      <c r="U57" s="36">
        <f>SUMIFS(СВЦЭМ!$D$33:$D$776,СВЦЭМ!$A$33:$A$776,$A57,СВЦЭМ!$B$33:$B$776,U$47)+'СЕТ СН'!$G$14+СВЦЭМ!$D$10+'СЕТ СН'!$G$5-'СЕТ СН'!$G$24</f>
        <v>3489.9501173500003</v>
      </c>
      <c r="V57" s="36">
        <f>SUMIFS(СВЦЭМ!$D$33:$D$776,СВЦЭМ!$A$33:$A$776,$A57,СВЦЭМ!$B$33:$B$776,V$47)+'СЕТ СН'!$G$14+СВЦЭМ!$D$10+'СЕТ СН'!$G$5-'СЕТ СН'!$G$24</f>
        <v>3482.4586953099997</v>
      </c>
      <c r="W57" s="36">
        <f>SUMIFS(СВЦЭМ!$D$33:$D$776,СВЦЭМ!$A$33:$A$776,$A57,СВЦЭМ!$B$33:$B$776,W$47)+'СЕТ СН'!$G$14+СВЦЭМ!$D$10+'СЕТ СН'!$G$5-'СЕТ СН'!$G$24</f>
        <v>3472.24425333</v>
      </c>
      <c r="X57" s="36">
        <f>SUMIFS(СВЦЭМ!$D$33:$D$776,СВЦЭМ!$A$33:$A$776,$A57,СВЦЭМ!$B$33:$B$776,X$47)+'СЕТ СН'!$G$14+СВЦЭМ!$D$10+'СЕТ СН'!$G$5-'СЕТ СН'!$G$24</f>
        <v>3473.0383209500001</v>
      </c>
      <c r="Y57" s="36">
        <f>SUMIFS(СВЦЭМ!$D$33:$D$776,СВЦЭМ!$A$33:$A$776,$A57,СВЦЭМ!$B$33:$B$776,Y$47)+'СЕТ СН'!$G$14+СВЦЭМ!$D$10+'СЕТ СН'!$G$5-'СЕТ СН'!$G$24</f>
        <v>3555.7008452099999</v>
      </c>
    </row>
    <row r="58" spans="1:25" ht="15.75" x14ac:dyDescent="0.2">
      <c r="A58" s="35">
        <f t="shared" si="1"/>
        <v>44146</v>
      </c>
      <c r="B58" s="36">
        <f>SUMIFS(СВЦЭМ!$D$33:$D$776,СВЦЭМ!$A$33:$A$776,$A58,СВЦЭМ!$B$33:$B$776,B$47)+'СЕТ СН'!$G$14+СВЦЭМ!$D$10+'СЕТ СН'!$G$5-'СЕТ СН'!$G$24</f>
        <v>3550.9178596399997</v>
      </c>
      <c r="C58" s="36">
        <f>SUMIFS(СВЦЭМ!$D$33:$D$776,СВЦЭМ!$A$33:$A$776,$A58,СВЦЭМ!$B$33:$B$776,C$47)+'СЕТ СН'!$G$14+СВЦЭМ!$D$10+'СЕТ СН'!$G$5-'СЕТ СН'!$G$24</f>
        <v>3605.1368158099999</v>
      </c>
      <c r="D58" s="36">
        <f>SUMIFS(СВЦЭМ!$D$33:$D$776,СВЦЭМ!$A$33:$A$776,$A58,СВЦЭМ!$B$33:$B$776,D$47)+'СЕТ СН'!$G$14+СВЦЭМ!$D$10+'СЕТ СН'!$G$5-'СЕТ СН'!$G$24</f>
        <v>3666.7506427999997</v>
      </c>
      <c r="E58" s="36">
        <f>SUMIFS(СВЦЭМ!$D$33:$D$776,СВЦЭМ!$A$33:$A$776,$A58,СВЦЭМ!$B$33:$B$776,E$47)+'СЕТ СН'!$G$14+СВЦЭМ!$D$10+'СЕТ СН'!$G$5-'СЕТ СН'!$G$24</f>
        <v>3684.94858832</v>
      </c>
      <c r="F58" s="36">
        <f>SUMIFS(СВЦЭМ!$D$33:$D$776,СВЦЭМ!$A$33:$A$776,$A58,СВЦЭМ!$B$33:$B$776,F$47)+'СЕТ СН'!$G$14+СВЦЭМ!$D$10+'СЕТ СН'!$G$5-'СЕТ СН'!$G$24</f>
        <v>3688.83561646</v>
      </c>
      <c r="G58" s="36">
        <f>SUMIFS(СВЦЭМ!$D$33:$D$776,СВЦЭМ!$A$33:$A$776,$A58,СВЦЭМ!$B$33:$B$776,G$47)+'СЕТ СН'!$G$14+СВЦЭМ!$D$10+'СЕТ СН'!$G$5-'СЕТ СН'!$G$24</f>
        <v>3672.1288253499997</v>
      </c>
      <c r="H58" s="36">
        <f>SUMIFS(СВЦЭМ!$D$33:$D$776,СВЦЭМ!$A$33:$A$776,$A58,СВЦЭМ!$B$33:$B$776,H$47)+'СЕТ СН'!$G$14+СВЦЭМ!$D$10+'СЕТ СН'!$G$5-'СЕТ СН'!$G$24</f>
        <v>3631.8244233199998</v>
      </c>
      <c r="I58" s="36">
        <f>SUMIFS(СВЦЭМ!$D$33:$D$776,СВЦЭМ!$A$33:$A$776,$A58,СВЦЭМ!$B$33:$B$776,I$47)+'СЕТ СН'!$G$14+СВЦЭМ!$D$10+'СЕТ СН'!$G$5-'СЕТ СН'!$G$24</f>
        <v>3593.4029001999997</v>
      </c>
      <c r="J58" s="36">
        <f>SUMIFS(СВЦЭМ!$D$33:$D$776,СВЦЭМ!$A$33:$A$776,$A58,СВЦЭМ!$B$33:$B$776,J$47)+'СЕТ СН'!$G$14+СВЦЭМ!$D$10+'СЕТ СН'!$G$5-'СЕТ СН'!$G$24</f>
        <v>3573.2371692199999</v>
      </c>
      <c r="K58" s="36">
        <f>SUMIFS(СВЦЭМ!$D$33:$D$776,СВЦЭМ!$A$33:$A$776,$A58,СВЦЭМ!$B$33:$B$776,K$47)+'СЕТ СН'!$G$14+СВЦЭМ!$D$10+'СЕТ СН'!$G$5-'СЕТ СН'!$G$24</f>
        <v>3561.3784907099998</v>
      </c>
      <c r="L58" s="36">
        <f>SUMIFS(СВЦЭМ!$D$33:$D$776,СВЦЭМ!$A$33:$A$776,$A58,СВЦЭМ!$B$33:$B$776,L$47)+'СЕТ СН'!$G$14+СВЦЭМ!$D$10+'СЕТ СН'!$G$5-'СЕТ СН'!$G$24</f>
        <v>3537.4236931099999</v>
      </c>
      <c r="M58" s="36">
        <f>SUMIFS(СВЦЭМ!$D$33:$D$776,СВЦЭМ!$A$33:$A$776,$A58,СВЦЭМ!$B$33:$B$776,M$47)+'СЕТ СН'!$G$14+СВЦЭМ!$D$10+'СЕТ СН'!$G$5-'СЕТ СН'!$G$24</f>
        <v>3510.6117961199998</v>
      </c>
      <c r="N58" s="36">
        <f>SUMIFS(СВЦЭМ!$D$33:$D$776,СВЦЭМ!$A$33:$A$776,$A58,СВЦЭМ!$B$33:$B$776,N$47)+'СЕТ СН'!$G$14+СВЦЭМ!$D$10+'СЕТ СН'!$G$5-'СЕТ СН'!$G$24</f>
        <v>3495.4282557199999</v>
      </c>
      <c r="O58" s="36">
        <f>SUMIFS(СВЦЭМ!$D$33:$D$776,СВЦЭМ!$A$33:$A$776,$A58,СВЦЭМ!$B$33:$B$776,O$47)+'СЕТ СН'!$G$14+СВЦЭМ!$D$10+'СЕТ СН'!$G$5-'СЕТ СН'!$G$24</f>
        <v>3500.52248573</v>
      </c>
      <c r="P58" s="36">
        <f>SUMIFS(СВЦЭМ!$D$33:$D$776,СВЦЭМ!$A$33:$A$776,$A58,СВЦЭМ!$B$33:$B$776,P$47)+'СЕТ СН'!$G$14+СВЦЭМ!$D$10+'СЕТ СН'!$G$5-'СЕТ СН'!$G$24</f>
        <v>3505.0025721100001</v>
      </c>
      <c r="Q58" s="36">
        <f>SUMIFS(СВЦЭМ!$D$33:$D$776,СВЦЭМ!$A$33:$A$776,$A58,СВЦЭМ!$B$33:$B$776,Q$47)+'СЕТ СН'!$G$14+СВЦЭМ!$D$10+'СЕТ СН'!$G$5-'СЕТ СН'!$G$24</f>
        <v>3505.6781600499999</v>
      </c>
      <c r="R58" s="36">
        <f>SUMIFS(СВЦЭМ!$D$33:$D$776,СВЦЭМ!$A$33:$A$776,$A58,СВЦЭМ!$B$33:$B$776,R$47)+'СЕТ СН'!$G$14+СВЦЭМ!$D$10+'СЕТ СН'!$G$5-'СЕТ СН'!$G$24</f>
        <v>3504.1868476300001</v>
      </c>
      <c r="S58" s="36">
        <f>SUMIFS(СВЦЭМ!$D$33:$D$776,СВЦЭМ!$A$33:$A$776,$A58,СВЦЭМ!$B$33:$B$776,S$47)+'СЕТ СН'!$G$14+СВЦЭМ!$D$10+'СЕТ СН'!$G$5-'СЕТ СН'!$G$24</f>
        <v>3499.26637974</v>
      </c>
      <c r="T58" s="36">
        <f>SUMIFS(СВЦЭМ!$D$33:$D$776,СВЦЭМ!$A$33:$A$776,$A58,СВЦЭМ!$B$33:$B$776,T$47)+'СЕТ СН'!$G$14+СВЦЭМ!$D$10+'СЕТ СН'!$G$5-'СЕТ СН'!$G$24</f>
        <v>3518.34090036</v>
      </c>
      <c r="U58" s="36">
        <f>SUMIFS(СВЦЭМ!$D$33:$D$776,СВЦЭМ!$A$33:$A$776,$A58,СВЦЭМ!$B$33:$B$776,U$47)+'СЕТ СН'!$G$14+СВЦЭМ!$D$10+'СЕТ СН'!$G$5-'СЕТ СН'!$G$24</f>
        <v>3513.7404669400003</v>
      </c>
      <c r="V58" s="36">
        <f>SUMIFS(СВЦЭМ!$D$33:$D$776,СВЦЭМ!$A$33:$A$776,$A58,СВЦЭМ!$B$33:$B$776,V$47)+'СЕТ СН'!$G$14+СВЦЭМ!$D$10+'СЕТ СН'!$G$5-'СЕТ СН'!$G$24</f>
        <v>3502.7412467099998</v>
      </c>
      <c r="W58" s="36">
        <f>SUMIFS(СВЦЭМ!$D$33:$D$776,СВЦЭМ!$A$33:$A$776,$A58,СВЦЭМ!$B$33:$B$776,W$47)+'СЕТ СН'!$G$14+СВЦЭМ!$D$10+'СЕТ СН'!$G$5-'СЕТ СН'!$G$24</f>
        <v>3496.4392452100001</v>
      </c>
      <c r="X58" s="36">
        <f>SUMIFS(СВЦЭМ!$D$33:$D$776,СВЦЭМ!$A$33:$A$776,$A58,СВЦЭМ!$B$33:$B$776,X$47)+'СЕТ СН'!$G$14+СВЦЭМ!$D$10+'СЕТ СН'!$G$5-'СЕТ СН'!$G$24</f>
        <v>3497.7799397799999</v>
      </c>
      <c r="Y58" s="36">
        <f>SUMIFS(СВЦЭМ!$D$33:$D$776,СВЦЭМ!$A$33:$A$776,$A58,СВЦЭМ!$B$33:$B$776,Y$47)+'СЕТ СН'!$G$14+СВЦЭМ!$D$10+'СЕТ СН'!$G$5-'СЕТ СН'!$G$24</f>
        <v>3516.5829555299997</v>
      </c>
    </row>
    <row r="59" spans="1:25" ht="15.75" x14ac:dyDescent="0.2">
      <c r="A59" s="35">
        <f t="shared" si="1"/>
        <v>44147</v>
      </c>
      <c r="B59" s="36">
        <f>SUMIFS(СВЦЭМ!$D$33:$D$776,СВЦЭМ!$A$33:$A$776,$A59,СВЦЭМ!$B$33:$B$776,B$47)+'СЕТ СН'!$G$14+СВЦЭМ!$D$10+'СЕТ СН'!$G$5-'СЕТ СН'!$G$24</f>
        <v>3514.4800650299999</v>
      </c>
      <c r="C59" s="36">
        <f>SUMIFS(СВЦЭМ!$D$33:$D$776,СВЦЭМ!$A$33:$A$776,$A59,СВЦЭМ!$B$33:$B$776,C$47)+'СЕТ СН'!$G$14+СВЦЭМ!$D$10+'СЕТ СН'!$G$5-'СЕТ СН'!$G$24</f>
        <v>3594.0044192599998</v>
      </c>
      <c r="D59" s="36">
        <f>SUMIFS(СВЦЭМ!$D$33:$D$776,СВЦЭМ!$A$33:$A$776,$A59,СВЦЭМ!$B$33:$B$776,D$47)+'СЕТ СН'!$G$14+СВЦЭМ!$D$10+'СЕТ СН'!$G$5-'СЕТ СН'!$G$24</f>
        <v>3636.1815169500001</v>
      </c>
      <c r="E59" s="36">
        <f>SUMIFS(СВЦЭМ!$D$33:$D$776,СВЦЭМ!$A$33:$A$776,$A59,СВЦЭМ!$B$33:$B$776,E$47)+'СЕТ СН'!$G$14+СВЦЭМ!$D$10+'СЕТ СН'!$G$5-'СЕТ СН'!$G$24</f>
        <v>3651.0476448199997</v>
      </c>
      <c r="F59" s="36">
        <f>SUMIFS(СВЦЭМ!$D$33:$D$776,СВЦЭМ!$A$33:$A$776,$A59,СВЦЭМ!$B$33:$B$776,F$47)+'СЕТ СН'!$G$14+СВЦЭМ!$D$10+'СЕТ СН'!$G$5-'СЕТ СН'!$G$24</f>
        <v>3653.4888893699999</v>
      </c>
      <c r="G59" s="36">
        <f>SUMIFS(СВЦЭМ!$D$33:$D$776,СВЦЭМ!$A$33:$A$776,$A59,СВЦЭМ!$B$33:$B$776,G$47)+'СЕТ СН'!$G$14+СВЦЭМ!$D$10+'СЕТ СН'!$G$5-'СЕТ СН'!$G$24</f>
        <v>3648.1270008800002</v>
      </c>
      <c r="H59" s="36">
        <f>SUMIFS(СВЦЭМ!$D$33:$D$776,СВЦЭМ!$A$33:$A$776,$A59,СВЦЭМ!$B$33:$B$776,H$47)+'СЕТ СН'!$G$14+СВЦЭМ!$D$10+'СЕТ СН'!$G$5-'СЕТ СН'!$G$24</f>
        <v>3622.5675500799998</v>
      </c>
      <c r="I59" s="36">
        <f>SUMIFS(СВЦЭМ!$D$33:$D$776,СВЦЭМ!$A$33:$A$776,$A59,СВЦЭМ!$B$33:$B$776,I$47)+'СЕТ СН'!$G$14+СВЦЭМ!$D$10+'СЕТ СН'!$G$5-'СЕТ СН'!$G$24</f>
        <v>3587.49216596</v>
      </c>
      <c r="J59" s="36">
        <f>SUMIFS(СВЦЭМ!$D$33:$D$776,СВЦЭМ!$A$33:$A$776,$A59,СВЦЭМ!$B$33:$B$776,J$47)+'СЕТ СН'!$G$14+СВЦЭМ!$D$10+'СЕТ СН'!$G$5-'СЕТ СН'!$G$24</f>
        <v>3587.6103358199998</v>
      </c>
      <c r="K59" s="36">
        <f>SUMIFS(СВЦЭМ!$D$33:$D$776,СВЦЭМ!$A$33:$A$776,$A59,СВЦЭМ!$B$33:$B$776,K$47)+'СЕТ СН'!$G$14+СВЦЭМ!$D$10+'СЕТ СН'!$G$5-'СЕТ СН'!$G$24</f>
        <v>3578.98378933</v>
      </c>
      <c r="L59" s="36">
        <f>SUMIFS(СВЦЭМ!$D$33:$D$776,СВЦЭМ!$A$33:$A$776,$A59,СВЦЭМ!$B$33:$B$776,L$47)+'СЕТ СН'!$G$14+СВЦЭМ!$D$10+'СЕТ СН'!$G$5-'СЕТ СН'!$G$24</f>
        <v>3540.6829907199999</v>
      </c>
      <c r="M59" s="36">
        <f>SUMIFS(СВЦЭМ!$D$33:$D$776,СВЦЭМ!$A$33:$A$776,$A59,СВЦЭМ!$B$33:$B$776,M$47)+'СЕТ СН'!$G$14+СВЦЭМ!$D$10+'СЕТ СН'!$G$5-'СЕТ СН'!$G$24</f>
        <v>3510.9668770500002</v>
      </c>
      <c r="N59" s="36">
        <f>SUMIFS(СВЦЭМ!$D$33:$D$776,СВЦЭМ!$A$33:$A$776,$A59,СВЦЭМ!$B$33:$B$776,N$47)+'СЕТ СН'!$G$14+СВЦЭМ!$D$10+'СЕТ СН'!$G$5-'СЕТ СН'!$G$24</f>
        <v>3511.9819038699998</v>
      </c>
      <c r="O59" s="36">
        <f>SUMIFS(СВЦЭМ!$D$33:$D$776,СВЦЭМ!$A$33:$A$776,$A59,СВЦЭМ!$B$33:$B$776,O$47)+'СЕТ СН'!$G$14+СВЦЭМ!$D$10+'СЕТ СН'!$G$5-'СЕТ СН'!$G$24</f>
        <v>3511.43666777</v>
      </c>
      <c r="P59" s="36">
        <f>SUMIFS(СВЦЭМ!$D$33:$D$776,СВЦЭМ!$A$33:$A$776,$A59,СВЦЭМ!$B$33:$B$776,P$47)+'СЕТ СН'!$G$14+СВЦЭМ!$D$10+'СЕТ СН'!$G$5-'СЕТ СН'!$G$24</f>
        <v>3508.9609458499999</v>
      </c>
      <c r="Q59" s="36">
        <f>SUMIFS(СВЦЭМ!$D$33:$D$776,СВЦЭМ!$A$33:$A$776,$A59,СВЦЭМ!$B$33:$B$776,Q$47)+'СЕТ СН'!$G$14+СВЦЭМ!$D$10+'СЕТ СН'!$G$5-'СЕТ СН'!$G$24</f>
        <v>3507.4390906899998</v>
      </c>
      <c r="R59" s="36">
        <f>SUMIFS(СВЦЭМ!$D$33:$D$776,СВЦЭМ!$A$33:$A$776,$A59,СВЦЭМ!$B$33:$B$776,R$47)+'СЕТ СН'!$G$14+СВЦЭМ!$D$10+'СЕТ СН'!$G$5-'СЕТ СН'!$G$24</f>
        <v>3507.81506016</v>
      </c>
      <c r="S59" s="36">
        <f>SUMIFS(СВЦЭМ!$D$33:$D$776,СВЦЭМ!$A$33:$A$776,$A59,СВЦЭМ!$B$33:$B$776,S$47)+'СЕТ СН'!$G$14+СВЦЭМ!$D$10+'СЕТ СН'!$G$5-'СЕТ СН'!$G$24</f>
        <v>3504.4697744499999</v>
      </c>
      <c r="T59" s="36">
        <f>SUMIFS(СВЦЭМ!$D$33:$D$776,СВЦЭМ!$A$33:$A$776,$A59,СВЦЭМ!$B$33:$B$776,T$47)+'СЕТ СН'!$G$14+СВЦЭМ!$D$10+'СЕТ СН'!$G$5-'СЕТ СН'!$G$24</f>
        <v>3526.9085212700002</v>
      </c>
      <c r="U59" s="36">
        <f>SUMIFS(СВЦЭМ!$D$33:$D$776,СВЦЭМ!$A$33:$A$776,$A59,СВЦЭМ!$B$33:$B$776,U$47)+'СЕТ СН'!$G$14+СВЦЭМ!$D$10+'СЕТ СН'!$G$5-'СЕТ СН'!$G$24</f>
        <v>3521.8614409800002</v>
      </c>
      <c r="V59" s="36">
        <f>SUMIFS(СВЦЭМ!$D$33:$D$776,СВЦЭМ!$A$33:$A$776,$A59,СВЦЭМ!$B$33:$B$776,V$47)+'СЕТ СН'!$G$14+СВЦЭМ!$D$10+'СЕТ СН'!$G$5-'СЕТ СН'!$G$24</f>
        <v>3501.6081233200002</v>
      </c>
      <c r="W59" s="36">
        <f>SUMIFS(СВЦЭМ!$D$33:$D$776,СВЦЭМ!$A$33:$A$776,$A59,СВЦЭМ!$B$33:$B$776,W$47)+'СЕТ СН'!$G$14+СВЦЭМ!$D$10+'СЕТ СН'!$G$5-'СЕТ СН'!$G$24</f>
        <v>3502.2963633700001</v>
      </c>
      <c r="X59" s="36">
        <f>SUMIFS(СВЦЭМ!$D$33:$D$776,СВЦЭМ!$A$33:$A$776,$A59,СВЦЭМ!$B$33:$B$776,X$47)+'СЕТ СН'!$G$14+СВЦЭМ!$D$10+'СЕТ СН'!$G$5-'СЕТ СН'!$G$24</f>
        <v>3584.8489720699999</v>
      </c>
      <c r="Y59" s="36">
        <f>SUMIFS(СВЦЭМ!$D$33:$D$776,СВЦЭМ!$A$33:$A$776,$A59,СВЦЭМ!$B$33:$B$776,Y$47)+'СЕТ СН'!$G$14+СВЦЭМ!$D$10+'СЕТ СН'!$G$5-'СЕТ СН'!$G$24</f>
        <v>3553.1509522199999</v>
      </c>
    </row>
    <row r="60" spans="1:25" ht="15.75" x14ac:dyDescent="0.2">
      <c r="A60" s="35">
        <f t="shared" si="1"/>
        <v>44148</v>
      </c>
      <c r="B60" s="36">
        <f>SUMIFS(СВЦЭМ!$D$33:$D$776,СВЦЭМ!$A$33:$A$776,$A60,СВЦЭМ!$B$33:$B$776,B$47)+'СЕТ СН'!$G$14+СВЦЭМ!$D$10+'СЕТ СН'!$G$5-'СЕТ СН'!$G$24</f>
        <v>3524.2011735799997</v>
      </c>
      <c r="C60" s="36">
        <f>SUMIFS(СВЦЭМ!$D$33:$D$776,СВЦЭМ!$A$33:$A$776,$A60,СВЦЭМ!$B$33:$B$776,C$47)+'СЕТ СН'!$G$14+СВЦЭМ!$D$10+'СЕТ СН'!$G$5-'СЕТ СН'!$G$24</f>
        <v>3603.9937880500001</v>
      </c>
      <c r="D60" s="36">
        <f>SUMIFS(СВЦЭМ!$D$33:$D$776,СВЦЭМ!$A$33:$A$776,$A60,СВЦЭМ!$B$33:$B$776,D$47)+'СЕТ СН'!$G$14+СВЦЭМ!$D$10+'СЕТ СН'!$G$5-'СЕТ СН'!$G$24</f>
        <v>3658.1718412599998</v>
      </c>
      <c r="E60" s="36">
        <f>SUMIFS(СВЦЭМ!$D$33:$D$776,СВЦЭМ!$A$33:$A$776,$A60,СВЦЭМ!$B$33:$B$776,E$47)+'СЕТ СН'!$G$14+СВЦЭМ!$D$10+'СЕТ СН'!$G$5-'СЕТ СН'!$G$24</f>
        <v>3671.8377888999999</v>
      </c>
      <c r="F60" s="36">
        <f>SUMIFS(СВЦЭМ!$D$33:$D$776,СВЦЭМ!$A$33:$A$776,$A60,СВЦЭМ!$B$33:$B$776,F$47)+'СЕТ СН'!$G$14+СВЦЭМ!$D$10+'СЕТ СН'!$G$5-'СЕТ СН'!$G$24</f>
        <v>3665.1558382100002</v>
      </c>
      <c r="G60" s="36">
        <f>SUMIFS(СВЦЭМ!$D$33:$D$776,СВЦЭМ!$A$33:$A$776,$A60,СВЦЭМ!$B$33:$B$776,G$47)+'СЕТ СН'!$G$14+СВЦЭМ!$D$10+'СЕТ СН'!$G$5-'СЕТ СН'!$G$24</f>
        <v>3650.6973322599997</v>
      </c>
      <c r="H60" s="36">
        <f>SUMIFS(СВЦЭМ!$D$33:$D$776,СВЦЭМ!$A$33:$A$776,$A60,СВЦЭМ!$B$33:$B$776,H$47)+'СЕТ СН'!$G$14+СВЦЭМ!$D$10+'СЕТ СН'!$G$5-'СЕТ СН'!$G$24</f>
        <v>3613.5241842199998</v>
      </c>
      <c r="I60" s="36">
        <f>SUMIFS(СВЦЭМ!$D$33:$D$776,СВЦЭМ!$A$33:$A$776,$A60,СВЦЭМ!$B$33:$B$776,I$47)+'СЕТ СН'!$G$14+СВЦЭМ!$D$10+'СЕТ СН'!$G$5-'СЕТ СН'!$G$24</f>
        <v>3574.1448976800002</v>
      </c>
      <c r="J60" s="36">
        <f>SUMIFS(СВЦЭМ!$D$33:$D$776,СВЦЭМ!$A$33:$A$776,$A60,СВЦЭМ!$B$33:$B$776,J$47)+'СЕТ СН'!$G$14+СВЦЭМ!$D$10+'СЕТ СН'!$G$5-'СЕТ СН'!$G$24</f>
        <v>3548.2473218800001</v>
      </c>
      <c r="K60" s="36">
        <f>SUMIFS(СВЦЭМ!$D$33:$D$776,СВЦЭМ!$A$33:$A$776,$A60,СВЦЭМ!$B$33:$B$776,K$47)+'СЕТ СН'!$G$14+СВЦЭМ!$D$10+'СЕТ СН'!$G$5-'СЕТ СН'!$G$24</f>
        <v>3543.3491139100001</v>
      </c>
      <c r="L60" s="36">
        <f>SUMIFS(СВЦЭМ!$D$33:$D$776,СВЦЭМ!$A$33:$A$776,$A60,СВЦЭМ!$B$33:$B$776,L$47)+'СЕТ СН'!$G$14+СВЦЭМ!$D$10+'СЕТ СН'!$G$5-'СЕТ СН'!$G$24</f>
        <v>3514.7928343799999</v>
      </c>
      <c r="M60" s="36">
        <f>SUMIFS(СВЦЭМ!$D$33:$D$776,СВЦЭМ!$A$33:$A$776,$A60,СВЦЭМ!$B$33:$B$776,M$47)+'СЕТ СН'!$G$14+СВЦЭМ!$D$10+'СЕТ СН'!$G$5-'СЕТ СН'!$G$24</f>
        <v>3492.7224187699999</v>
      </c>
      <c r="N60" s="36">
        <f>SUMIFS(СВЦЭМ!$D$33:$D$776,СВЦЭМ!$A$33:$A$776,$A60,СВЦЭМ!$B$33:$B$776,N$47)+'СЕТ СН'!$G$14+СВЦЭМ!$D$10+'СЕТ СН'!$G$5-'СЕТ СН'!$G$24</f>
        <v>3482.8725215899999</v>
      </c>
      <c r="O60" s="36">
        <f>SUMIFS(СВЦЭМ!$D$33:$D$776,СВЦЭМ!$A$33:$A$776,$A60,СВЦЭМ!$B$33:$B$776,O$47)+'СЕТ СН'!$G$14+СВЦЭМ!$D$10+'СЕТ СН'!$G$5-'СЕТ СН'!$G$24</f>
        <v>3478.0826434400001</v>
      </c>
      <c r="P60" s="36">
        <f>SUMIFS(СВЦЭМ!$D$33:$D$776,СВЦЭМ!$A$33:$A$776,$A60,СВЦЭМ!$B$33:$B$776,P$47)+'СЕТ СН'!$G$14+СВЦЭМ!$D$10+'СЕТ СН'!$G$5-'СЕТ СН'!$G$24</f>
        <v>3476.5324772200001</v>
      </c>
      <c r="Q60" s="36">
        <f>SUMIFS(СВЦЭМ!$D$33:$D$776,СВЦЭМ!$A$33:$A$776,$A60,СВЦЭМ!$B$33:$B$776,Q$47)+'СЕТ СН'!$G$14+СВЦЭМ!$D$10+'СЕТ СН'!$G$5-'СЕТ СН'!$G$24</f>
        <v>3475.90787176</v>
      </c>
      <c r="R60" s="36">
        <f>SUMIFS(СВЦЭМ!$D$33:$D$776,СВЦЭМ!$A$33:$A$776,$A60,СВЦЭМ!$B$33:$B$776,R$47)+'СЕТ СН'!$G$14+СВЦЭМ!$D$10+'СЕТ СН'!$G$5-'СЕТ СН'!$G$24</f>
        <v>3474.7933299300003</v>
      </c>
      <c r="S60" s="36">
        <f>SUMIFS(СВЦЭМ!$D$33:$D$776,СВЦЭМ!$A$33:$A$776,$A60,СВЦЭМ!$B$33:$B$776,S$47)+'СЕТ СН'!$G$14+СВЦЭМ!$D$10+'СЕТ СН'!$G$5-'СЕТ СН'!$G$24</f>
        <v>3489.9708490900002</v>
      </c>
      <c r="T60" s="36">
        <f>SUMIFS(СВЦЭМ!$D$33:$D$776,СВЦЭМ!$A$33:$A$776,$A60,СВЦЭМ!$B$33:$B$776,T$47)+'СЕТ СН'!$G$14+СВЦЭМ!$D$10+'СЕТ СН'!$G$5-'СЕТ СН'!$G$24</f>
        <v>3512.9857621199999</v>
      </c>
      <c r="U60" s="36">
        <f>SUMIFS(СВЦЭМ!$D$33:$D$776,СВЦЭМ!$A$33:$A$776,$A60,СВЦЭМ!$B$33:$B$776,U$47)+'СЕТ СН'!$G$14+СВЦЭМ!$D$10+'СЕТ СН'!$G$5-'СЕТ СН'!$G$24</f>
        <v>3508.3748542200001</v>
      </c>
      <c r="V60" s="36">
        <f>SUMIFS(СВЦЭМ!$D$33:$D$776,СВЦЭМ!$A$33:$A$776,$A60,СВЦЭМ!$B$33:$B$776,V$47)+'СЕТ СН'!$G$14+СВЦЭМ!$D$10+'СЕТ СН'!$G$5-'СЕТ СН'!$G$24</f>
        <v>3494.88057858</v>
      </c>
      <c r="W60" s="36">
        <f>SUMIFS(СВЦЭМ!$D$33:$D$776,СВЦЭМ!$A$33:$A$776,$A60,СВЦЭМ!$B$33:$B$776,W$47)+'СЕТ СН'!$G$14+СВЦЭМ!$D$10+'СЕТ СН'!$G$5-'СЕТ СН'!$G$24</f>
        <v>3484.7918742699999</v>
      </c>
      <c r="X60" s="36">
        <f>SUMIFS(СВЦЭМ!$D$33:$D$776,СВЦЭМ!$A$33:$A$776,$A60,СВЦЭМ!$B$33:$B$776,X$47)+'СЕТ СН'!$G$14+СВЦЭМ!$D$10+'СЕТ СН'!$G$5-'СЕТ СН'!$G$24</f>
        <v>3466.5939571600002</v>
      </c>
      <c r="Y60" s="36">
        <f>SUMIFS(СВЦЭМ!$D$33:$D$776,СВЦЭМ!$A$33:$A$776,$A60,СВЦЭМ!$B$33:$B$776,Y$47)+'СЕТ СН'!$G$14+СВЦЭМ!$D$10+'СЕТ СН'!$G$5-'СЕТ СН'!$G$24</f>
        <v>3477.6256555700002</v>
      </c>
    </row>
    <row r="61" spans="1:25" ht="15.75" x14ac:dyDescent="0.2">
      <c r="A61" s="35">
        <f t="shared" si="1"/>
        <v>44149</v>
      </c>
      <c r="B61" s="36">
        <f>SUMIFS(СВЦЭМ!$D$33:$D$776,СВЦЭМ!$A$33:$A$776,$A61,СВЦЭМ!$B$33:$B$776,B$47)+'СЕТ СН'!$G$14+СВЦЭМ!$D$10+'СЕТ СН'!$G$5-'СЕТ СН'!$G$24</f>
        <v>3526.60599125</v>
      </c>
      <c r="C61" s="36">
        <f>SUMIFS(СВЦЭМ!$D$33:$D$776,СВЦЭМ!$A$33:$A$776,$A61,СВЦЭМ!$B$33:$B$776,C$47)+'СЕТ СН'!$G$14+СВЦЭМ!$D$10+'СЕТ СН'!$G$5-'СЕТ СН'!$G$24</f>
        <v>3592.6153178999998</v>
      </c>
      <c r="D61" s="36">
        <f>SUMIFS(СВЦЭМ!$D$33:$D$776,СВЦЭМ!$A$33:$A$776,$A61,СВЦЭМ!$B$33:$B$776,D$47)+'СЕТ СН'!$G$14+СВЦЭМ!$D$10+'СЕТ СН'!$G$5-'СЕТ СН'!$G$24</f>
        <v>3647.30755512</v>
      </c>
      <c r="E61" s="36">
        <f>SUMIFS(СВЦЭМ!$D$33:$D$776,СВЦЭМ!$A$33:$A$776,$A61,СВЦЭМ!$B$33:$B$776,E$47)+'СЕТ СН'!$G$14+СВЦЭМ!$D$10+'СЕТ СН'!$G$5-'СЕТ СН'!$G$24</f>
        <v>3655.6717933199998</v>
      </c>
      <c r="F61" s="36">
        <f>SUMIFS(СВЦЭМ!$D$33:$D$776,СВЦЭМ!$A$33:$A$776,$A61,СВЦЭМ!$B$33:$B$776,F$47)+'СЕТ СН'!$G$14+СВЦЭМ!$D$10+'СЕТ СН'!$G$5-'СЕТ СН'!$G$24</f>
        <v>3642.9378017499998</v>
      </c>
      <c r="G61" s="36">
        <f>SUMIFS(СВЦЭМ!$D$33:$D$776,СВЦЭМ!$A$33:$A$776,$A61,СВЦЭМ!$B$33:$B$776,G$47)+'СЕТ СН'!$G$14+СВЦЭМ!$D$10+'СЕТ СН'!$G$5-'СЕТ СН'!$G$24</f>
        <v>3627.35184166</v>
      </c>
      <c r="H61" s="36">
        <f>SUMIFS(СВЦЭМ!$D$33:$D$776,СВЦЭМ!$A$33:$A$776,$A61,СВЦЭМ!$B$33:$B$776,H$47)+'СЕТ СН'!$G$14+СВЦЭМ!$D$10+'СЕТ СН'!$G$5-'СЕТ СН'!$G$24</f>
        <v>3605.2770837799999</v>
      </c>
      <c r="I61" s="36">
        <f>SUMIFS(СВЦЭМ!$D$33:$D$776,СВЦЭМ!$A$33:$A$776,$A61,СВЦЭМ!$B$33:$B$776,I$47)+'СЕТ СН'!$G$14+СВЦЭМ!$D$10+'СЕТ СН'!$G$5-'СЕТ СН'!$G$24</f>
        <v>3588.8252456499999</v>
      </c>
      <c r="J61" s="36">
        <f>SUMIFS(СВЦЭМ!$D$33:$D$776,СВЦЭМ!$A$33:$A$776,$A61,СВЦЭМ!$B$33:$B$776,J$47)+'СЕТ СН'!$G$14+СВЦЭМ!$D$10+'СЕТ СН'!$G$5-'СЕТ СН'!$G$24</f>
        <v>3571.0838141099998</v>
      </c>
      <c r="K61" s="36">
        <f>SUMIFS(СВЦЭМ!$D$33:$D$776,СВЦЭМ!$A$33:$A$776,$A61,СВЦЭМ!$B$33:$B$776,K$47)+'СЕТ СН'!$G$14+СВЦЭМ!$D$10+'СЕТ СН'!$G$5-'СЕТ СН'!$G$24</f>
        <v>3549.97311799</v>
      </c>
      <c r="L61" s="36">
        <f>SUMIFS(СВЦЭМ!$D$33:$D$776,СВЦЭМ!$A$33:$A$776,$A61,СВЦЭМ!$B$33:$B$776,L$47)+'СЕТ СН'!$G$14+СВЦЭМ!$D$10+'СЕТ СН'!$G$5-'СЕТ СН'!$G$24</f>
        <v>3523.0982503499999</v>
      </c>
      <c r="M61" s="36">
        <f>SUMIFS(СВЦЭМ!$D$33:$D$776,СВЦЭМ!$A$33:$A$776,$A61,СВЦЭМ!$B$33:$B$776,M$47)+'СЕТ СН'!$G$14+СВЦЭМ!$D$10+'СЕТ СН'!$G$5-'СЕТ СН'!$G$24</f>
        <v>3478.1621074899999</v>
      </c>
      <c r="N61" s="36">
        <f>SUMIFS(СВЦЭМ!$D$33:$D$776,СВЦЭМ!$A$33:$A$776,$A61,СВЦЭМ!$B$33:$B$776,N$47)+'СЕТ СН'!$G$14+СВЦЭМ!$D$10+'СЕТ СН'!$G$5-'СЕТ СН'!$G$24</f>
        <v>3474.6219151800001</v>
      </c>
      <c r="O61" s="36">
        <f>SUMIFS(СВЦЭМ!$D$33:$D$776,СВЦЭМ!$A$33:$A$776,$A61,СВЦЭМ!$B$33:$B$776,O$47)+'СЕТ СН'!$G$14+СВЦЭМ!$D$10+'СЕТ СН'!$G$5-'СЕТ СН'!$G$24</f>
        <v>3499.27132729</v>
      </c>
      <c r="P61" s="36">
        <f>SUMIFS(СВЦЭМ!$D$33:$D$776,СВЦЭМ!$A$33:$A$776,$A61,СВЦЭМ!$B$33:$B$776,P$47)+'СЕТ СН'!$G$14+СВЦЭМ!$D$10+'СЕТ СН'!$G$5-'СЕТ СН'!$G$24</f>
        <v>3511.5324735700001</v>
      </c>
      <c r="Q61" s="36">
        <f>SUMIFS(СВЦЭМ!$D$33:$D$776,СВЦЭМ!$A$33:$A$776,$A61,СВЦЭМ!$B$33:$B$776,Q$47)+'СЕТ СН'!$G$14+СВЦЭМ!$D$10+'СЕТ СН'!$G$5-'СЕТ СН'!$G$24</f>
        <v>3511.8237304599998</v>
      </c>
      <c r="R61" s="36">
        <f>SUMIFS(СВЦЭМ!$D$33:$D$776,СВЦЭМ!$A$33:$A$776,$A61,СВЦЭМ!$B$33:$B$776,R$47)+'СЕТ СН'!$G$14+СВЦЭМ!$D$10+'СЕТ СН'!$G$5-'СЕТ СН'!$G$24</f>
        <v>3507.02379776</v>
      </c>
      <c r="S61" s="36">
        <f>SUMIFS(СВЦЭМ!$D$33:$D$776,СВЦЭМ!$A$33:$A$776,$A61,СВЦЭМ!$B$33:$B$776,S$47)+'СЕТ СН'!$G$14+СВЦЭМ!$D$10+'СЕТ СН'!$G$5-'СЕТ СН'!$G$24</f>
        <v>3477.6072156599998</v>
      </c>
      <c r="T61" s="36">
        <f>SUMIFS(СВЦЭМ!$D$33:$D$776,СВЦЭМ!$A$33:$A$776,$A61,СВЦЭМ!$B$33:$B$776,T$47)+'СЕТ СН'!$G$14+СВЦЭМ!$D$10+'СЕТ СН'!$G$5-'СЕТ СН'!$G$24</f>
        <v>3448.61886387</v>
      </c>
      <c r="U61" s="36">
        <f>SUMIFS(СВЦЭМ!$D$33:$D$776,СВЦЭМ!$A$33:$A$776,$A61,СВЦЭМ!$B$33:$B$776,U$47)+'СЕТ СН'!$G$14+СВЦЭМ!$D$10+'СЕТ СН'!$G$5-'СЕТ СН'!$G$24</f>
        <v>3452.0856952599997</v>
      </c>
      <c r="V61" s="36">
        <f>SUMIFS(СВЦЭМ!$D$33:$D$776,СВЦЭМ!$A$33:$A$776,$A61,СВЦЭМ!$B$33:$B$776,V$47)+'СЕТ СН'!$G$14+СВЦЭМ!$D$10+'СЕТ СН'!$G$5-'СЕТ СН'!$G$24</f>
        <v>3480.1513802499999</v>
      </c>
      <c r="W61" s="36">
        <f>SUMIFS(СВЦЭМ!$D$33:$D$776,СВЦЭМ!$A$33:$A$776,$A61,СВЦЭМ!$B$33:$B$776,W$47)+'СЕТ СН'!$G$14+СВЦЭМ!$D$10+'СЕТ СН'!$G$5-'СЕТ СН'!$G$24</f>
        <v>3496.4694033999999</v>
      </c>
      <c r="X61" s="36">
        <f>SUMIFS(СВЦЭМ!$D$33:$D$776,СВЦЭМ!$A$33:$A$776,$A61,СВЦЭМ!$B$33:$B$776,X$47)+'СЕТ СН'!$G$14+СВЦЭМ!$D$10+'СЕТ СН'!$G$5-'СЕТ СН'!$G$24</f>
        <v>3505.4460166899999</v>
      </c>
      <c r="Y61" s="36">
        <f>SUMIFS(СВЦЭМ!$D$33:$D$776,СВЦЭМ!$A$33:$A$776,$A61,СВЦЭМ!$B$33:$B$776,Y$47)+'СЕТ СН'!$G$14+СВЦЭМ!$D$10+'СЕТ СН'!$G$5-'СЕТ СН'!$G$24</f>
        <v>3500.9342320000001</v>
      </c>
    </row>
    <row r="62" spans="1:25" ht="15.75" x14ac:dyDescent="0.2">
      <c r="A62" s="35">
        <f t="shared" si="1"/>
        <v>44150</v>
      </c>
      <c r="B62" s="36">
        <f>SUMIFS(СВЦЭМ!$D$33:$D$776,СВЦЭМ!$A$33:$A$776,$A62,СВЦЭМ!$B$33:$B$776,B$47)+'СЕТ СН'!$G$14+СВЦЭМ!$D$10+'СЕТ СН'!$G$5-'СЕТ СН'!$G$24</f>
        <v>3525.33355863</v>
      </c>
      <c r="C62" s="36">
        <f>SUMIFS(СВЦЭМ!$D$33:$D$776,СВЦЭМ!$A$33:$A$776,$A62,СВЦЭМ!$B$33:$B$776,C$47)+'СЕТ СН'!$G$14+СВЦЭМ!$D$10+'СЕТ СН'!$G$5-'СЕТ СН'!$G$24</f>
        <v>3604.54523281</v>
      </c>
      <c r="D62" s="36">
        <f>SUMIFS(СВЦЭМ!$D$33:$D$776,СВЦЭМ!$A$33:$A$776,$A62,СВЦЭМ!$B$33:$B$776,D$47)+'СЕТ СН'!$G$14+СВЦЭМ!$D$10+'СЕТ СН'!$G$5-'СЕТ СН'!$G$24</f>
        <v>3664.8645705399999</v>
      </c>
      <c r="E62" s="36">
        <f>SUMIFS(СВЦЭМ!$D$33:$D$776,СВЦЭМ!$A$33:$A$776,$A62,СВЦЭМ!$B$33:$B$776,E$47)+'СЕТ СН'!$G$14+СВЦЭМ!$D$10+'СЕТ СН'!$G$5-'СЕТ СН'!$G$24</f>
        <v>3678.2024654400002</v>
      </c>
      <c r="F62" s="36">
        <f>SUMIFS(СВЦЭМ!$D$33:$D$776,СВЦЭМ!$A$33:$A$776,$A62,СВЦЭМ!$B$33:$B$776,F$47)+'СЕТ СН'!$G$14+СВЦЭМ!$D$10+'СЕТ СН'!$G$5-'СЕТ СН'!$G$24</f>
        <v>3683.3277993199999</v>
      </c>
      <c r="G62" s="36">
        <f>SUMIFS(СВЦЭМ!$D$33:$D$776,СВЦЭМ!$A$33:$A$776,$A62,СВЦЭМ!$B$33:$B$776,G$47)+'СЕТ СН'!$G$14+СВЦЭМ!$D$10+'СЕТ СН'!$G$5-'СЕТ СН'!$G$24</f>
        <v>3670.8010529799999</v>
      </c>
      <c r="H62" s="36">
        <f>SUMIFS(СВЦЭМ!$D$33:$D$776,СВЦЭМ!$A$33:$A$776,$A62,СВЦЭМ!$B$33:$B$776,H$47)+'СЕТ СН'!$G$14+СВЦЭМ!$D$10+'СЕТ СН'!$G$5-'СЕТ СН'!$G$24</f>
        <v>3659.6936887299998</v>
      </c>
      <c r="I62" s="36">
        <f>SUMIFS(СВЦЭМ!$D$33:$D$776,СВЦЭМ!$A$33:$A$776,$A62,СВЦЭМ!$B$33:$B$776,I$47)+'СЕТ СН'!$G$14+СВЦЭМ!$D$10+'СЕТ СН'!$G$5-'СЕТ СН'!$G$24</f>
        <v>3631.0433455500001</v>
      </c>
      <c r="J62" s="36">
        <f>SUMIFS(СВЦЭМ!$D$33:$D$776,СВЦЭМ!$A$33:$A$776,$A62,СВЦЭМ!$B$33:$B$776,J$47)+'СЕТ СН'!$G$14+СВЦЭМ!$D$10+'СЕТ СН'!$G$5-'СЕТ СН'!$G$24</f>
        <v>3609.7932592500001</v>
      </c>
      <c r="K62" s="36">
        <f>SUMIFS(СВЦЭМ!$D$33:$D$776,СВЦЭМ!$A$33:$A$776,$A62,СВЦЭМ!$B$33:$B$776,K$47)+'СЕТ СН'!$G$14+СВЦЭМ!$D$10+'СЕТ СН'!$G$5-'СЕТ СН'!$G$24</f>
        <v>3595.0655211499998</v>
      </c>
      <c r="L62" s="36">
        <f>SUMIFS(СВЦЭМ!$D$33:$D$776,СВЦЭМ!$A$33:$A$776,$A62,СВЦЭМ!$B$33:$B$776,L$47)+'СЕТ СН'!$G$14+СВЦЭМ!$D$10+'СЕТ СН'!$G$5-'СЕТ СН'!$G$24</f>
        <v>3552.6819848800001</v>
      </c>
      <c r="M62" s="36">
        <f>SUMIFS(СВЦЭМ!$D$33:$D$776,СВЦЭМ!$A$33:$A$776,$A62,СВЦЭМ!$B$33:$B$776,M$47)+'СЕТ СН'!$G$14+СВЦЭМ!$D$10+'СЕТ СН'!$G$5-'СЕТ СН'!$G$24</f>
        <v>3497.79487268</v>
      </c>
      <c r="N62" s="36">
        <f>SUMIFS(СВЦЭМ!$D$33:$D$776,СВЦЭМ!$A$33:$A$776,$A62,СВЦЭМ!$B$33:$B$776,N$47)+'СЕТ СН'!$G$14+СВЦЭМ!$D$10+'СЕТ СН'!$G$5-'СЕТ СН'!$G$24</f>
        <v>3489.6319321000001</v>
      </c>
      <c r="O62" s="36">
        <f>SUMIFS(СВЦЭМ!$D$33:$D$776,СВЦЭМ!$A$33:$A$776,$A62,СВЦЭМ!$B$33:$B$776,O$47)+'СЕТ СН'!$G$14+СВЦЭМ!$D$10+'СЕТ СН'!$G$5-'СЕТ СН'!$G$24</f>
        <v>3494.5500109099999</v>
      </c>
      <c r="P62" s="36">
        <f>SUMIFS(СВЦЭМ!$D$33:$D$776,СВЦЭМ!$A$33:$A$776,$A62,СВЦЭМ!$B$33:$B$776,P$47)+'СЕТ СН'!$G$14+СВЦЭМ!$D$10+'СЕТ СН'!$G$5-'СЕТ СН'!$G$24</f>
        <v>3495.72700932</v>
      </c>
      <c r="Q62" s="36">
        <f>SUMIFS(СВЦЭМ!$D$33:$D$776,СВЦЭМ!$A$33:$A$776,$A62,СВЦЭМ!$B$33:$B$776,Q$47)+'СЕТ СН'!$G$14+СВЦЭМ!$D$10+'СЕТ СН'!$G$5-'СЕТ СН'!$G$24</f>
        <v>3493.1735354699999</v>
      </c>
      <c r="R62" s="36">
        <f>SUMIFS(СВЦЭМ!$D$33:$D$776,СВЦЭМ!$A$33:$A$776,$A62,СВЦЭМ!$B$33:$B$776,R$47)+'СЕТ СН'!$G$14+СВЦЭМ!$D$10+'СЕТ СН'!$G$5-'СЕТ СН'!$G$24</f>
        <v>3490.9190867799998</v>
      </c>
      <c r="S62" s="36">
        <f>SUMIFS(СВЦЭМ!$D$33:$D$776,СВЦЭМ!$A$33:$A$776,$A62,СВЦЭМ!$B$33:$B$776,S$47)+'СЕТ СН'!$G$14+СВЦЭМ!$D$10+'СЕТ СН'!$G$5-'СЕТ СН'!$G$24</f>
        <v>3474.8449455300001</v>
      </c>
      <c r="T62" s="36">
        <f>SUMIFS(СВЦЭМ!$D$33:$D$776,СВЦЭМ!$A$33:$A$776,$A62,СВЦЭМ!$B$33:$B$776,T$47)+'СЕТ СН'!$G$14+СВЦЭМ!$D$10+'СЕТ СН'!$G$5-'СЕТ СН'!$G$24</f>
        <v>3445.9803558499998</v>
      </c>
      <c r="U62" s="36">
        <f>SUMIFS(СВЦЭМ!$D$33:$D$776,СВЦЭМ!$A$33:$A$776,$A62,СВЦЭМ!$B$33:$B$776,U$47)+'СЕТ СН'!$G$14+СВЦЭМ!$D$10+'СЕТ СН'!$G$5-'СЕТ СН'!$G$24</f>
        <v>3446.2897513899998</v>
      </c>
      <c r="V62" s="36">
        <f>SUMIFS(СВЦЭМ!$D$33:$D$776,СВЦЭМ!$A$33:$A$776,$A62,СВЦЭМ!$B$33:$B$776,V$47)+'СЕТ СН'!$G$14+СВЦЭМ!$D$10+'СЕТ СН'!$G$5-'СЕТ СН'!$G$24</f>
        <v>3465.1269871</v>
      </c>
      <c r="W62" s="36">
        <f>SUMIFS(СВЦЭМ!$D$33:$D$776,СВЦЭМ!$A$33:$A$776,$A62,СВЦЭМ!$B$33:$B$776,W$47)+'СЕТ СН'!$G$14+СВЦЭМ!$D$10+'СЕТ СН'!$G$5-'СЕТ СН'!$G$24</f>
        <v>3477.5378008299999</v>
      </c>
      <c r="X62" s="36">
        <f>SUMIFS(СВЦЭМ!$D$33:$D$776,СВЦЭМ!$A$33:$A$776,$A62,СВЦЭМ!$B$33:$B$776,X$47)+'СЕТ СН'!$G$14+СВЦЭМ!$D$10+'СЕТ СН'!$G$5-'СЕТ СН'!$G$24</f>
        <v>3491.5367122899997</v>
      </c>
      <c r="Y62" s="36">
        <f>SUMIFS(СВЦЭМ!$D$33:$D$776,СВЦЭМ!$A$33:$A$776,$A62,СВЦЭМ!$B$33:$B$776,Y$47)+'СЕТ СН'!$G$14+СВЦЭМ!$D$10+'СЕТ СН'!$G$5-'СЕТ СН'!$G$24</f>
        <v>3497.0261844400002</v>
      </c>
    </row>
    <row r="63" spans="1:25" ht="15.75" x14ac:dyDescent="0.2">
      <c r="A63" s="35">
        <f t="shared" si="1"/>
        <v>44151</v>
      </c>
      <c r="B63" s="36">
        <f>SUMIFS(СВЦЭМ!$D$33:$D$776,СВЦЭМ!$A$33:$A$776,$A63,СВЦЭМ!$B$33:$B$776,B$47)+'СЕТ СН'!$G$14+СВЦЭМ!$D$10+'СЕТ СН'!$G$5-'СЕТ СН'!$G$24</f>
        <v>3570.3665446800001</v>
      </c>
      <c r="C63" s="36">
        <f>SUMIFS(СВЦЭМ!$D$33:$D$776,СВЦЭМ!$A$33:$A$776,$A63,СВЦЭМ!$B$33:$B$776,C$47)+'СЕТ СН'!$G$14+СВЦЭМ!$D$10+'СЕТ СН'!$G$5-'СЕТ СН'!$G$24</f>
        <v>3652.1707274999999</v>
      </c>
      <c r="D63" s="36">
        <f>SUMIFS(СВЦЭМ!$D$33:$D$776,СВЦЭМ!$A$33:$A$776,$A63,СВЦЭМ!$B$33:$B$776,D$47)+'СЕТ СН'!$G$14+СВЦЭМ!$D$10+'СЕТ СН'!$G$5-'СЕТ СН'!$G$24</f>
        <v>3708.97464304</v>
      </c>
      <c r="E63" s="36">
        <f>SUMIFS(СВЦЭМ!$D$33:$D$776,СВЦЭМ!$A$33:$A$776,$A63,СВЦЭМ!$B$33:$B$776,E$47)+'СЕТ СН'!$G$14+СВЦЭМ!$D$10+'СЕТ СН'!$G$5-'СЕТ СН'!$G$24</f>
        <v>3717.7231246399997</v>
      </c>
      <c r="F63" s="36">
        <f>SUMIFS(СВЦЭМ!$D$33:$D$776,СВЦЭМ!$A$33:$A$776,$A63,СВЦЭМ!$B$33:$B$776,F$47)+'СЕТ СН'!$G$14+СВЦЭМ!$D$10+'СЕТ СН'!$G$5-'СЕТ СН'!$G$24</f>
        <v>3711.8039898500001</v>
      </c>
      <c r="G63" s="36">
        <f>SUMIFS(СВЦЭМ!$D$33:$D$776,СВЦЭМ!$A$33:$A$776,$A63,СВЦЭМ!$B$33:$B$776,G$47)+'СЕТ СН'!$G$14+СВЦЭМ!$D$10+'СЕТ СН'!$G$5-'СЕТ СН'!$G$24</f>
        <v>3694.4275707300003</v>
      </c>
      <c r="H63" s="36">
        <f>SUMIFS(СВЦЭМ!$D$33:$D$776,СВЦЭМ!$A$33:$A$776,$A63,СВЦЭМ!$B$33:$B$776,H$47)+'СЕТ СН'!$G$14+СВЦЭМ!$D$10+'СЕТ СН'!$G$5-'СЕТ СН'!$G$24</f>
        <v>3645.3003499599999</v>
      </c>
      <c r="I63" s="36">
        <f>SUMIFS(СВЦЭМ!$D$33:$D$776,СВЦЭМ!$A$33:$A$776,$A63,СВЦЭМ!$B$33:$B$776,I$47)+'СЕТ СН'!$G$14+СВЦЭМ!$D$10+'СЕТ СН'!$G$5-'СЕТ СН'!$G$24</f>
        <v>3607.3681035600002</v>
      </c>
      <c r="J63" s="36">
        <f>SUMIFS(СВЦЭМ!$D$33:$D$776,СВЦЭМ!$A$33:$A$776,$A63,СВЦЭМ!$B$33:$B$776,J$47)+'СЕТ СН'!$G$14+СВЦЭМ!$D$10+'СЕТ СН'!$G$5-'СЕТ СН'!$G$24</f>
        <v>3591.1363600499999</v>
      </c>
      <c r="K63" s="36">
        <f>SUMIFS(СВЦЭМ!$D$33:$D$776,СВЦЭМ!$A$33:$A$776,$A63,СВЦЭМ!$B$33:$B$776,K$47)+'СЕТ СН'!$G$14+СВЦЭМ!$D$10+'СЕТ СН'!$G$5-'СЕТ СН'!$G$24</f>
        <v>3593.8518669599998</v>
      </c>
      <c r="L63" s="36">
        <f>SUMIFS(СВЦЭМ!$D$33:$D$776,СВЦЭМ!$A$33:$A$776,$A63,СВЦЭМ!$B$33:$B$776,L$47)+'СЕТ СН'!$G$14+СВЦЭМ!$D$10+'СЕТ СН'!$G$5-'СЕТ СН'!$G$24</f>
        <v>3558.7183952999999</v>
      </c>
      <c r="M63" s="36">
        <f>SUMIFS(СВЦЭМ!$D$33:$D$776,СВЦЭМ!$A$33:$A$776,$A63,СВЦЭМ!$B$33:$B$776,M$47)+'СЕТ СН'!$G$14+СВЦЭМ!$D$10+'СЕТ СН'!$G$5-'СЕТ СН'!$G$24</f>
        <v>3521.1156834399999</v>
      </c>
      <c r="N63" s="36">
        <f>SUMIFS(СВЦЭМ!$D$33:$D$776,СВЦЭМ!$A$33:$A$776,$A63,СВЦЭМ!$B$33:$B$776,N$47)+'СЕТ СН'!$G$14+СВЦЭМ!$D$10+'СЕТ СН'!$G$5-'СЕТ СН'!$G$24</f>
        <v>3508.67761045</v>
      </c>
      <c r="O63" s="36">
        <f>SUMIFS(СВЦЭМ!$D$33:$D$776,СВЦЭМ!$A$33:$A$776,$A63,СВЦЭМ!$B$33:$B$776,O$47)+'СЕТ СН'!$G$14+СВЦЭМ!$D$10+'СЕТ СН'!$G$5-'СЕТ СН'!$G$24</f>
        <v>3517.9691243100001</v>
      </c>
      <c r="P63" s="36">
        <f>SUMIFS(СВЦЭМ!$D$33:$D$776,СВЦЭМ!$A$33:$A$776,$A63,СВЦЭМ!$B$33:$B$776,P$47)+'СЕТ СН'!$G$14+СВЦЭМ!$D$10+'СЕТ СН'!$G$5-'СЕТ СН'!$G$24</f>
        <v>3519.5603547599999</v>
      </c>
      <c r="Q63" s="36">
        <f>SUMIFS(СВЦЭМ!$D$33:$D$776,СВЦЭМ!$A$33:$A$776,$A63,СВЦЭМ!$B$33:$B$776,Q$47)+'СЕТ СН'!$G$14+СВЦЭМ!$D$10+'СЕТ СН'!$G$5-'СЕТ СН'!$G$24</f>
        <v>3522.4536116199997</v>
      </c>
      <c r="R63" s="36">
        <f>SUMIFS(СВЦЭМ!$D$33:$D$776,СВЦЭМ!$A$33:$A$776,$A63,СВЦЭМ!$B$33:$B$776,R$47)+'СЕТ СН'!$G$14+СВЦЭМ!$D$10+'СЕТ СН'!$G$5-'СЕТ СН'!$G$24</f>
        <v>3511.5746600799998</v>
      </c>
      <c r="S63" s="36">
        <f>SUMIFS(СВЦЭМ!$D$33:$D$776,СВЦЭМ!$A$33:$A$776,$A63,СВЦЭМ!$B$33:$B$776,S$47)+'СЕТ СН'!$G$14+СВЦЭМ!$D$10+'СЕТ СН'!$G$5-'СЕТ СН'!$G$24</f>
        <v>3500.6838840400001</v>
      </c>
      <c r="T63" s="36">
        <f>SUMIFS(СВЦЭМ!$D$33:$D$776,СВЦЭМ!$A$33:$A$776,$A63,СВЦЭМ!$B$33:$B$776,T$47)+'СЕТ СН'!$G$14+СВЦЭМ!$D$10+'СЕТ СН'!$G$5-'СЕТ СН'!$G$24</f>
        <v>3485.42702478</v>
      </c>
      <c r="U63" s="36">
        <f>SUMIFS(СВЦЭМ!$D$33:$D$776,СВЦЭМ!$A$33:$A$776,$A63,СВЦЭМ!$B$33:$B$776,U$47)+'СЕТ СН'!$G$14+СВЦЭМ!$D$10+'СЕТ СН'!$G$5-'СЕТ СН'!$G$24</f>
        <v>3460.6827068299999</v>
      </c>
      <c r="V63" s="36">
        <f>SUMIFS(СВЦЭМ!$D$33:$D$776,СВЦЭМ!$A$33:$A$776,$A63,СВЦЭМ!$B$33:$B$776,V$47)+'СЕТ СН'!$G$14+СВЦЭМ!$D$10+'СЕТ СН'!$G$5-'СЕТ СН'!$G$24</f>
        <v>3462.5769071</v>
      </c>
      <c r="W63" s="36">
        <f>SUMIFS(СВЦЭМ!$D$33:$D$776,СВЦЭМ!$A$33:$A$776,$A63,СВЦЭМ!$B$33:$B$776,W$47)+'СЕТ СН'!$G$14+СВЦЭМ!$D$10+'СЕТ СН'!$G$5-'СЕТ СН'!$G$24</f>
        <v>3478.2860922099999</v>
      </c>
      <c r="X63" s="36">
        <f>SUMIFS(СВЦЭМ!$D$33:$D$776,СВЦЭМ!$A$33:$A$776,$A63,СВЦЭМ!$B$33:$B$776,X$47)+'СЕТ СН'!$G$14+СВЦЭМ!$D$10+'СЕТ СН'!$G$5-'СЕТ СН'!$G$24</f>
        <v>3489.4909795499998</v>
      </c>
      <c r="Y63" s="36">
        <f>SUMIFS(СВЦЭМ!$D$33:$D$776,СВЦЭМ!$A$33:$A$776,$A63,СВЦЭМ!$B$33:$B$776,Y$47)+'СЕТ СН'!$G$14+СВЦЭМ!$D$10+'СЕТ СН'!$G$5-'СЕТ СН'!$G$24</f>
        <v>3515.1778919200001</v>
      </c>
    </row>
    <row r="64" spans="1:25" ht="15.75" x14ac:dyDescent="0.2">
      <c r="A64" s="35">
        <f t="shared" si="1"/>
        <v>44152</v>
      </c>
      <c r="B64" s="36">
        <f>SUMIFS(СВЦЭМ!$D$33:$D$776,СВЦЭМ!$A$33:$A$776,$A64,СВЦЭМ!$B$33:$B$776,B$47)+'СЕТ СН'!$G$14+СВЦЭМ!$D$10+'СЕТ СН'!$G$5-'СЕТ СН'!$G$24</f>
        <v>3539.3757252800001</v>
      </c>
      <c r="C64" s="36">
        <f>SUMIFS(СВЦЭМ!$D$33:$D$776,СВЦЭМ!$A$33:$A$776,$A64,СВЦЭМ!$B$33:$B$776,C$47)+'СЕТ СН'!$G$14+СВЦЭМ!$D$10+'СЕТ СН'!$G$5-'СЕТ СН'!$G$24</f>
        <v>3612.5188642799999</v>
      </c>
      <c r="D64" s="36">
        <f>SUMIFS(СВЦЭМ!$D$33:$D$776,СВЦЭМ!$A$33:$A$776,$A64,СВЦЭМ!$B$33:$B$776,D$47)+'СЕТ СН'!$G$14+СВЦЭМ!$D$10+'СЕТ СН'!$G$5-'СЕТ СН'!$G$24</f>
        <v>3667.9500902300001</v>
      </c>
      <c r="E64" s="36">
        <f>SUMIFS(СВЦЭМ!$D$33:$D$776,СВЦЭМ!$A$33:$A$776,$A64,СВЦЭМ!$B$33:$B$776,E$47)+'СЕТ СН'!$G$14+СВЦЭМ!$D$10+'СЕТ СН'!$G$5-'СЕТ СН'!$G$24</f>
        <v>3672.3236649800001</v>
      </c>
      <c r="F64" s="36">
        <f>SUMIFS(СВЦЭМ!$D$33:$D$776,СВЦЭМ!$A$33:$A$776,$A64,СВЦЭМ!$B$33:$B$776,F$47)+'СЕТ СН'!$G$14+СВЦЭМ!$D$10+'СЕТ СН'!$G$5-'СЕТ СН'!$G$24</f>
        <v>3674.8221371600002</v>
      </c>
      <c r="G64" s="36">
        <f>SUMIFS(СВЦЭМ!$D$33:$D$776,СВЦЭМ!$A$33:$A$776,$A64,СВЦЭМ!$B$33:$B$776,G$47)+'СЕТ СН'!$G$14+СВЦЭМ!$D$10+'СЕТ СН'!$G$5-'СЕТ СН'!$G$24</f>
        <v>3665.8445047200003</v>
      </c>
      <c r="H64" s="36">
        <f>SUMIFS(СВЦЭМ!$D$33:$D$776,СВЦЭМ!$A$33:$A$776,$A64,СВЦЭМ!$B$33:$B$776,H$47)+'СЕТ СН'!$G$14+СВЦЭМ!$D$10+'СЕТ СН'!$G$5-'СЕТ СН'!$G$24</f>
        <v>3628.1006905099998</v>
      </c>
      <c r="I64" s="36">
        <f>SUMIFS(СВЦЭМ!$D$33:$D$776,СВЦЭМ!$A$33:$A$776,$A64,СВЦЭМ!$B$33:$B$776,I$47)+'СЕТ СН'!$G$14+СВЦЭМ!$D$10+'СЕТ СН'!$G$5-'СЕТ СН'!$G$24</f>
        <v>3581.8739829300002</v>
      </c>
      <c r="J64" s="36">
        <f>SUMIFS(СВЦЭМ!$D$33:$D$776,СВЦЭМ!$A$33:$A$776,$A64,СВЦЭМ!$B$33:$B$776,J$47)+'СЕТ СН'!$G$14+СВЦЭМ!$D$10+'СЕТ СН'!$G$5-'СЕТ СН'!$G$24</f>
        <v>3552.7537332100001</v>
      </c>
      <c r="K64" s="36">
        <f>SUMIFS(СВЦЭМ!$D$33:$D$776,СВЦЭМ!$A$33:$A$776,$A64,СВЦЭМ!$B$33:$B$776,K$47)+'СЕТ СН'!$G$14+СВЦЭМ!$D$10+'СЕТ СН'!$G$5-'СЕТ СН'!$G$24</f>
        <v>3600.09126436</v>
      </c>
      <c r="L64" s="36">
        <f>SUMIFS(СВЦЭМ!$D$33:$D$776,СВЦЭМ!$A$33:$A$776,$A64,СВЦЭМ!$B$33:$B$776,L$47)+'СЕТ СН'!$G$14+СВЦЭМ!$D$10+'СЕТ СН'!$G$5-'СЕТ СН'!$G$24</f>
        <v>3560.4663689600002</v>
      </c>
      <c r="M64" s="36">
        <f>SUMIFS(СВЦЭМ!$D$33:$D$776,СВЦЭМ!$A$33:$A$776,$A64,СВЦЭМ!$B$33:$B$776,M$47)+'СЕТ СН'!$G$14+СВЦЭМ!$D$10+'СЕТ СН'!$G$5-'СЕТ СН'!$G$24</f>
        <v>3498.0923140999998</v>
      </c>
      <c r="N64" s="36">
        <f>SUMIFS(СВЦЭМ!$D$33:$D$776,СВЦЭМ!$A$33:$A$776,$A64,СВЦЭМ!$B$33:$B$776,N$47)+'СЕТ СН'!$G$14+СВЦЭМ!$D$10+'СЕТ СН'!$G$5-'СЕТ СН'!$G$24</f>
        <v>3484.7273409099998</v>
      </c>
      <c r="O64" s="36">
        <f>SUMIFS(СВЦЭМ!$D$33:$D$776,СВЦЭМ!$A$33:$A$776,$A64,СВЦЭМ!$B$33:$B$776,O$47)+'СЕТ СН'!$G$14+СВЦЭМ!$D$10+'СЕТ СН'!$G$5-'СЕТ СН'!$G$24</f>
        <v>3488.64539496</v>
      </c>
      <c r="P64" s="36">
        <f>SUMIFS(СВЦЭМ!$D$33:$D$776,СВЦЭМ!$A$33:$A$776,$A64,СВЦЭМ!$B$33:$B$776,P$47)+'СЕТ СН'!$G$14+СВЦЭМ!$D$10+'СЕТ СН'!$G$5-'СЕТ СН'!$G$24</f>
        <v>3486.6403976399997</v>
      </c>
      <c r="Q64" s="36">
        <f>SUMIFS(СВЦЭМ!$D$33:$D$776,СВЦЭМ!$A$33:$A$776,$A64,СВЦЭМ!$B$33:$B$776,Q$47)+'СЕТ СН'!$G$14+СВЦЭМ!$D$10+'СЕТ СН'!$G$5-'СЕТ СН'!$G$24</f>
        <v>3486.89348174</v>
      </c>
      <c r="R64" s="36">
        <f>SUMIFS(СВЦЭМ!$D$33:$D$776,СВЦЭМ!$A$33:$A$776,$A64,СВЦЭМ!$B$33:$B$776,R$47)+'СЕТ СН'!$G$14+СВЦЭМ!$D$10+'СЕТ СН'!$G$5-'СЕТ СН'!$G$24</f>
        <v>3587.7865848299998</v>
      </c>
      <c r="S64" s="36">
        <f>SUMIFS(СВЦЭМ!$D$33:$D$776,СВЦЭМ!$A$33:$A$776,$A64,СВЦЭМ!$B$33:$B$776,S$47)+'СЕТ СН'!$G$14+СВЦЭМ!$D$10+'СЕТ СН'!$G$5-'СЕТ СН'!$G$24</f>
        <v>3560.2454629700001</v>
      </c>
      <c r="T64" s="36">
        <f>SUMIFS(СВЦЭМ!$D$33:$D$776,СВЦЭМ!$A$33:$A$776,$A64,СВЦЭМ!$B$33:$B$776,T$47)+'СЕТ СН'!$G$14+СВЦЭМ!$D$10+'СЕТ СН'!$G$5-'СЕТ СН'!$G$24</f>
        <v>3494.4890182300001</v>
      </c>
      <c r="U64" s="36">
        <f>SUMIFS(СВЦЭМ!$D$33:$D$776,СВЦЭМ!$A$33:$A$776,$A64,СВЦЭМ!$B$33:$B$776,U$47)+'СЕТ СН'!$G$14+СВЦЭМ!$D$10+'СЕТ СН'!$G$5-'СЕТ СН'!$G$24</f>
        <v>3445.0059184299998</v>
      </c>
      <c r="V64" s="36">
        <f>SUMIFS(СВЦЭМ!$D$33:$D$776,СВЦЭМ!$A$33:$A$776,$A64,СВЦЭМ!$B$33:$B$776,V$47)+'СЕТ СН'!$G$14+СВЦЭМ!$D$10+'СЕТ СН'!$G$5-'СЕТ СН'!$G$24</f>
        <v>3436.2656340899998</v>
      </c>
      <c r="W64" s="36">
        <f>SUMIFS(СВЦЭМ!$D$33:$D$776,СВЦЭМ!$A$33:$A$776,$A64,СВЦЭМ!$B$33:$B$776,W$47)+'СЕТ СН'!$G$14+СВЦЭМ!$D$10+'СЕТ СН'!$G$5-'СЕТ СН'!$G$24</f>
        <v>3467.6017677700002</v>
      </c>
      <c r="X64" s="36">
        <f>SUMIFS(СВЦЭМ!$D$33:$D$776,СВЦЭМ!$A$33:$A$776,$A64,СВЦЭМ!$B$33:$B$776,X$47)+'СЕТ СН'!$G$14+СВЦЭМ!$D$10+'СЕТ СН'!$G$5-'СЕТ СН'!$G$24</f>
        <v>3468.1533992700001</v>
      </c>
      <c r="Y64" s="36">
        <f>SUMIFS(СВЦЭМ!$D$33:$D$776,СВЦЭМ!$A$33:$A$776,$A64,СВЦЭМ!$B$33:$B$776,Y$47)+'СЕТ СН'!$G$14+СВЦЭМ!$D$10+'СЕТ СН'!$G$5-'СЕТ СН'!$G$24</f>
        <v>3486.6542426199999</v>
      </c>
    </row>
    <row r="65" spans="1:26" ht="15.75" x14ac:dyDescent="0.2">
      <c r="A65" s="35">
        <f t="shared" si="1"/>
        <v>44153</v>
      </c>
      <c r="B65" s="36">
        <f>SUMIFS(СВЦЭМ!$D$33:$D$776,СВЦЭМ!$A$33:$A$776,$A65,СВЦЭМ!$B$33:$B$776,B$47)+'СЕТ СН'!$G$14+СВЦЭМ!$D$10+'СЕТ СН'!$G$5-'СЕТ СН'!$G$24</f>
        <v>3547.06241516</v>
      </c>
      <c r="C65" s="36">
        <f>SUMIFS(СВЦЭМ!$D$33:$D$776,СВЦЭМ!$A$33:$A$776,$A65,СВЦЭМ!$B$33:$B$776,C$47)+'СЕТ СН'!$G$14+СВЦЭМ!$D$10+'СЕТ СН'!$G$5-'СЕТ СН'!$G$24</f>
        <v>3598.1027402999998</v>
      </c>
      <c r="D65" s="36">
        <f>SUMIFS(СВЦЭМ!$D$33:$D$776,СВЦЭМ!$A$33:$A$776,$A65,СВЦЭМ!$B$33:$B$776,D$47)+'СЕТ СН'!$G$14+СВЦЭМ!$D$10+'СЕТ СН'!$G$5-'СЕТ СН'!$G$24</f>
        <v>3637.4965263499998</v>
      </c>
      <c r="E65" s="36">
        <f>SUMIFS(СВЦЭМ!$D$33:$D$776,СВЦЭМ!$A$33:$A$776,$A65,СВЦЭМ!$B$33:$B$776,E$47)+'СЕТ СН'!$G$14+СВЦЭМ!$D$10+'СЕТ СН'!$G$5-'СЕТ СН'!$G$24</f>
        <v>3651.3604179100003</v>
      </c>
      <c r="F65" s="36">
        <f>SUMIFS(СВЦЭМ!$D$33:$D$776,СВЦЭМ!$A$33:$A$776,$A65,СВЦЭМ!$B$33:$B$776,F$47)+'СЕТ СН'!$G$14+СВЦЭМ!$D$10+'СЕТ СН'!$G$5-'СЕТ СН'!$G$24</f>
        <v>3647.3443219400001</v>
      </c>
      <c r="G65" s="36">
        <f>SUMIFS(СВЦЭМ!$D$33:$D$776,СВЦЭМ!$A$33:$A$776,$A65,СВЦЭМ!$B$33:$B$776,G$47)+'СЕТ СН'!$G$14+СВЦЭМ!$D$10+'СЕТ СН'!$G$5-'СЕТ СН'!$G$24</f>
        <v>3629.0520580000002</v>
      </c>
      <c r="H65" s="36">
        <f>SUMIFS(СВЦЭМ!$D$33:$D$776,СВЦЭМ!$A$33:$A$776,$A65,СВЦЭМ!$B$33:$B$776,H$47)+'СЕТ СН'!$G$14+СВЦЭМ!$D$10+'СЕТ СН'!$G$5-'СЕТ СН'!$G$24</f>
        <v>3629.10342765</v>
      </c>
      <c r="I65" s="36">
        <f>SUMIFS(СВЦЭМ!$D$33:$D$776,СВЦЭМ!$A$33:$A$776,$A65,СВЦЭМ!$B$33:$B$776,I$47)+'СЕТ СН'!$G$14+СВЦЭМ!$D$10+'СЕТ СН'!$G$5-'СЕТ СН'!$G$24</f>
        <v>3609.7677579900001</v>
      </c>
      <c r="J65" s="36">
        <f>SUMIFS(СВЦЭМ!$D$33:$D$776,СВЦЭМ!$A$33:$A$776,$A65,СВЦЭМ!$B$33:$B$776,J$47)+'СЕТ СН'!$G$14+СВЦЭМ!$D$10+'СЕТ СН'!$G$5-'СЕТ СН'!$G$24</f>
        <v>3584.1851462599998</v>
      </c>
      <c r="K65" s="36">
        <f>SUMIFS(СВЦЭМ!$D$33:$D$776,СВЦЭМ!$A$33:$A$776,$A65,СВЦЭМ!$B$33:$B$776,K$47)+'СЕТ СН'!$G$14+СВЦЭМ!$D$10+'СЕТ СН'!$G$5-'СЕТ СН'!$G$24</f>
        <v>3573.3454956699998</v>
      </c>
      <c r="L65" s="36">
        <f>SUMIFS(СВЦЭМ!$D$33:$D$776,СВЦЭМ!$A$33:$A$776,$A65,СВЦЭМ!$B$33:$B$776,L$47)+'СЕТ СН'!$G$14+СВЦЭМ!$D$10+'СЕТ СН'!$G$5-'СЕТ СН'!$G$24</f>
        <v>3543.0460450999999</v>
      </c>
      <c r="M65" s="36">
        <f>SUMIFS(СВЦЭМ!$D$33:$D$776,СВЦЭМ!$A$33:$A$776,$A65,СВЦЭМ!$B$33:$B$776,M$47)+'СЕТ СН'!$G$14+СВЦЭМ!$D$10+'СЕТ СН'!$G$5-'СЕТ СН'!$G$24</f>
        <v>3518.8819360400003</v>
      </c>
      <c r="N65" s="36">
        <f>SUMIFS(СВЦЭМ!$D$33:$D$776,СВЦЭМ!$A$33:$A$776,$A65,СВЦЭМ!$B$33:$B$776,N$47)+'СЕТ СН'!$G$14+СВЦЭМ!$D$10+'СЕТ СН'!$G$5-'СЕТ СН'!$G$24</f>
        <v>3506.1681032799997</v>
      </c>
      <c r="O65" s="36">
        <f>SUMIFS(СВЦЭМ!$D$33:$D$776,СВЦЭМ!$A$33:$A$776,$A65,СВЦЭМ!$B$33:$B$776,O$47)+'СЕТ СН'!$G$14+СВЦЭМ!$D$10+'СЕТ СН'!$G$5-'СЕТ СН'!$G$24</f>
        <v>3504.5827144999998</v>
      </c>
      <c r="P65" s="36">
        <f>SUMIFS(СВЦЭМ!$D$33:$D$776,СВЦЭМ!$A$33:$A$776,$A65,СВЦЭМ!$B$33:$B$776,P$47)+'СЕТ СН'!$G$14+СВЦЭМ!$D$10+'СЕТ СН'!$G$5-'СЕТ СН'!$G$24</f>
        <v>3506.7480941599997</v>
      </c>
      <c r="Q65" s="36">
        <f>SUMIFS(СВЦЭМ!$D$33:$D$776,СВЦЭМ!$A$33:$A$776,$A65,СВЦЭМ!$B$33:$B$776,Q$47)+'СЕТ СН'!$G$14+СВЦЭМ!$D$10+'СЕТ СН'!$G$5-'СЕТ СН'!$G$24</f>
        <v>3506.22414923</v>
      </c>
      <c r="R65" s="36">
        <f>SUMIFS(СВЦЭМ!$D$33:$D$776,СВЦЭМ!$A$33:$A$776,$A65,СВЦЭМ!$B$33:$B$776,R$47)+'СЕТ СН'!$G$14+СВЦЭМ!$D$10+'СЕТ СН'!$G$5-'СЕТ СН'!$G$24</f>
        <v>3499.9560884799998</v>
      </c>
      <c r="S65" s="36">
        <f>SUMIFS(СВЦЭМ!$D$33:$D$776,СВЦЭМ!$A$33:$A$776,$A65,СВЦЭМ!$B$33:$B$776,S$47)+'СЕТ СН'!$G$14+СВЦЭМ!$D$10+'СЕТ СН'!$G$5-'СЕТ СН'!$G$24</f>
        <v>3515.46908076</v>
      </c>
      <c r="T65" s="36">
        <f>SUMIFS(СВЦЭМ!$D$33:$D$776,СВЦЭМ!$A$33:$A$776,$A65,СВЦЭМ!$B$33:$B$776,T$47)+'СЕТ СН'!$G$14+СВЦЭМ!$D$10+'СЕТ СН'!$G$5-'СЕТ СН'!$G$24</f>
        <v>3538.0198972099997</v>
      </c>
      <c r="U65" s="36">
        <f>SUMIFS(СВЦЭМ!$D$33:$D$776,СВЦЭМ!$A$33:$A$776,$A65,СВЦЭМ!$B$33:$B$776,U$47)+'СЕТ СН'!$G$14+СВЦЭМ!$D$10+'СЕТ СН'!$G$5-'СЕТ СН'!$G$24</f>
        <v>3536.5649541900002</v>
      </c>
      <c r="V65" s="36">
        <f>SUMIFS(СВЦЭМ!$D$33:$D$776,СВЦЭМ!$A$33:$A$776,$A65,СВЦЭМ!$B$33:$B$776,V$47)+'СЕТ СН'!$G$14+СВЦЭМ!$D$10+'СЕТ СН'!$G$5-'СЕТ СН'!$G$24</f>
        <v>3526.9681854800001</v>
      </c>
      <c r="W65" s="36">
        <f>SUMIFS(СВЦЭМ!$D$33:$D$776,СВЦЭМ!$A$33:$A$776,$A65,СВЦЭМ!$B$33:$B$776,W$47)+'СЕТ СН'!$G$14+СВЦЭМ!$D$10+'СЕТ СН'!$G$5-'СЕТ СН'!$G$24</f>
        <v>3518.1326755099999</v>
      </c>
      <c r="X65" s="36">
        <f>SUMIFS(СВЦЭМ!$D$33:$D$776,СВЦЭМ!$A$33:$A$776,$A65,СВЦЭМ!$B$33:$B$776,X$47)+'СЕТ СН'!$G$14+СВЦЭМ!$D$10+'СЕТ СН'!$G$5-'СЕТ СН'!$G$24</f>
        <v>3509.3753503899998</v>
      </c>
      <c r="Y65" s="36">
        <f>SUMIFS(СВЦЭМ!$D$33:$D$776,СВЦЭМ!$A$33:$A$776,$A65,СВЦЭМ!$B$33:$B$776,Y$47)+'СЕТ СН'!$G$14+СВЦЭМ!$D$10+'СЕТ СН'!$G$5-'СЕТ СН'!$G$24</f>
        <v>3514.1236943599997</v>
      </c>
    </row>
    <row r="66" spans="1:26" ht="15.75" x14ac:dyDescent="0.2">
      <c r="A66" s="35">
        <f t="shared" si="1"/>
        <v>44154</v>
      </c>
      <c r="B66" s="36">
        <f>SUMIFS(СВЦЭМ!$D$33:$D$776,СВЦЭМ!$A$33:$A$776,$A66,СВЦЭМ!$B$33:$B$776,B$47)+'СЕТ СН'!$G$14+СВЦЭМ!$D$10+'СЕТ СН'!$G$5-'СЕТ СН'!$G$24</f>
        <v>3583.5044783399999</v>
      </c>
      <c r="C66" s="36">
        <f>SUMIFS(СВЦЭМ!$D$33:$D$776,СВЦЭМ!$A$33:$A$776,$A66,СВЦЭМ!$B$33:$B$776,C$47)+'СЕТ СН'!$G$14+СВЦЭМ!$D$10+'СЕТ СН'!$G$5-'СЕТ СН'!$G$24</f>
        <v>3646.31648236</v>
      </c>
      <c r="D66" s="36">
        <f>SUMIFS(СВЦЭМ!$D$33:$D$776,СВЦЭМ!$A$33:$A$776,$A66,СВЦЭМ!$B$33:$B$776,D$47)+'СЕТ СН'!$G$14+СВЦЭМ!$D$10+'СЕТ СН'!$G$5-'СЕТ СН'!$G$24</f>
        <v>3675.4591496900002</v>
      </c>
      <c r="E66" s="36">
        <f>SUMIFS(СВЦЭМ!$D$33:$D$776,СВЦЭМ!$A$33:$A$776,$A66,СВЦЭМ!$B$33:$B$776,E$47)+'СЕТ СН'!$G$14+СВЦЭМ!$D$10+'СЕТ СН'!$G$5-'СЕТ СН'!$G$24</f>
        <v>3679.0489015900002</v>
      </c>
      <c r="F66" s="36">
        <f>SUMIFS(СВЦЭМ!$D$33:$D$776,СВЦЭМ!$A$33:$A$776,$A66,СВЦЭМ!$B$33:$B$776,F$47)+'СЕТ СН'!$G$14+СВЦЭМ!$D$10+'СЕТ СН'!$G$5-'СЕТ СН'!$G$24</f>
        <v>3676.8208586299997</v>
      </c>
      <c r="G66" s="36">
        <f>SUMIFS(СВЦЭМ!$D$33:$D$776,СВЦЭМ!$A$33:$A$776,$A66,СВЦЭМ!$B$33:$B$776,G$47)+'СЕТ СН'!$G$14+СВЦЭМ!$D$10+'СЕТ СН'!$G$5-'СЕТ СН'!$G$24</f>
        <v>3677.7502586299997</v>
      </c>
      <c r="H66" s="36">
        <f>SUMIFS(СВЦЭМ!$D$33:$D$776,СВЦЭМ!$A$33:$A$776,$A66,СВЦЭМ!$B$33:$B$776,H$47)+'СЕТ СН'!$G$14+СВЦЭМ!$D$10+'СЕТ СН'!$G$5-'СЕТ СН'!$G$24</f>
        <v>3656.0953851599998</v>
      </c>
      <c r="I66" s="36">
        <f>SUMIFS(СВЦЭМ!$D$33:$D$776,СВЦЭМ!$A$33:$A$776,$A66,СВЦЭМ!$B$33:$B$776,I$47)+'СЕТ СН'!$G$14+СВЦЭМ!$D$10+'СЕТ СН'!$G$5-'СЕТ СН'!$G$24</f>
        <v>3611.10208685</v>
      </c>
      <c r="J66" s="36">
        <f>SUMIFS(СВЦЭМ!$D$33:$D$776,СВЦЭМ!$A$33:$A$776,$A66,СВЦЭМ!$B$33:$B$776,J$47)+'СЕТ СН'!$G$14+СВЦЭМ!$D$10+'СЕТ СН'!$G$5-'СЕТ СН'!$G$24</f>
        <v>3582.9743415200001</v>
      </c>
      <c r="K66" s="36">
        <f>SUMIFS(СВЦЭМ!$D$33:$D$776,СВЦЭМ!$A$33:$A$776,$A66,СВЦЭМ!$B$33:$B$776,K$47)+'СЕТ СН'!$G$14+СВЦЭМ!$D$10+'СЕТ СН'!$G$5-'СЕТ СН'!$G$24</f>
        <v>3577.3089428100002</v>
      </c>
      <c r="L66" s="36">
        <f>SUMIFS(СВЦЭМ!$D$33:$D$776,СВЦЭМ!$A$33:$A$776,$A66,СВЦЭМ!$B$33:$B$776,L$47)+'СЕТ СН'!$G$14+СВЦЭМ!$D$10+'СЕТ СН'!$G$5-'СЕТ СН'!$G$24</f>
        <v>3546.1952414500001</v>
      </c>
      <c r="M66" s="36">
        <f>SUMIFS(СВЦЭМ!$D$33:$D$776,СВЦЭМ!$A$33:$A$776,$A66,СВЦЭМ!$B$33:$B$776,M$47)+'СЕТ СН'!$G$14+СВЦЭМ!$D$10+'СЕТ СН'!$G$5-'СЕТ СН'!$G$24</f>
        <v>3521.2955893200001</v>
      </c>
      <c r="N66" s="36">
        <f>SUMIFS(СВЦЭМ!$D$33:$D$776,СВЦЭМ!$A$33:$A$776,$A66,СВЦЭМ!$B$33:$B$776,N$47)+'СЕТ СН'!$G$14+СВЦЭМ!$D$10+'СЕТ СН'!$G$5-'СЕТ СН'!$G$24</f>
        <v>3506.59126036</v>
      </c>
      <c r="O66" s="36">
        <f>SUMIFS(СВЦЭМ!$D$33:$D$776,СВЦЭМ!$A$33:$A$776,$A66,СВЦЭМ!$B$33:$B$776,O$47)+'СЕТ СН'!$G$14+СВЦЭМ!$D$10+'СЕТ СН'!$G$5-'СЕТ СН'!$G$24</f>
        <v>3512.1226826800003</v>
      </c>
      <c r="P66" s="36">
        <f>SUMIFS(СВЦЭМ!$D$33:$D$776,СВЦЭМ!$A$33:$A$776,$A66,СВЦЭМ!$B$33:$B$776,P$47)+'СЕТ СН'!$G$14+СВЦЭМ!$D$10+'СЕТ СН'!$G$5-'СЕТ СН'!$G$24</f>
        <v>3518.1103024700001</v>
      </c>
      <c r="Q66" s="36">
        <f>SUMIFS(СВЦЭМ!$D$33:$D$776,СВЦЭМ!$A$33:$A$776,$A66,СВЦЭМ!$B$33:$B$776,Q$47)+'СЕТ СН'!$G$14+СВЦЭМ!$D$10+'СЕТ СН'!$G$5-'СЕТ СН'!$G$24</f>
        <v>3519.7622354</v>
      </c>
      <c r="R66" s="36">
        <f>SUMIFS(СВЦЭМ!$D$33:$D$776,СВЦЭМ!$A$33:$A$776,$A66,СВЦЭМ!$B$33:$B$776,R$47)+'СЕТ СН'!$G$14+СВЦЭМ!$D$10+'СЕТ СН'!$G$5-'СЕТ СН'!$G$24</f>
        <v>3515.0077397699997</v>
      </c>
      <c r="S66" s="36">
        <f>SUMIFS(СВЦЭМ!$D$33:$D$776,СВЦЭМ!$A$33:$A$776,$A66,СВЦЭМ!$B$33:$B$776,S$47)+'СЕТ СН'!$G$14+СВЦЭМ!$D$10+'СЕТ СН'!$G$5-'СЕТ СН'!$G$24</f>
        <v>3516.48466319</v>
      </c>
      <c r="T66" s="36">
        <f>SUMIFS(СВЦЭМ!$D$33:$D$776,СВЦЭМ!$A$33:$A$776,$A66,СВЦЭМ!$B$33:$B$776,T$47)+'СЕТ СН'!$G$14+СВЦЭМ!$D$10+'СЕТ СН'!$G$5-'СЕТ СН'!$G$24</f>
        <v>3532.48164262</v>
      </c>
      <c r="U66" s="36">
        <f>SUMIFS(СВЦЭМ!$D$33:$D$776,СВЦЭМ!$A$33:$A$776,$A66,СВЦЭМ!$B$33:$B$776,U$47)+'СЕТ СН'!$G$14+СВЦЭМ!$D$10+'СЕТ СН'!$G$5-'СЕТ СН'!$G$24</f>
        <v>3527.74958866</v>
      </c>
      <c r="V66" s="36">
        <f>SUMIFS(СВЦЭМ!$D$33:$D$776,СВЦЭМ!$A$33:$A$776,$A66,СВЦЭМ!$B$33:$B$776,V$47)+'СЕТ СН'!$G$14+СВЦЭМ!$D$10+'СЕТ СН'!$G$5-'СЕТ СН'!$G$24</f>
        <v>3512.7469170700001</v>
      </c>
      <c r="W66" s="36">
        <f>SUMIFS(СВЦЭМ!$D$33:$D$776,СВЦЭМ!$A$33:$A$776,$A66,СВЦЭМ!$B$33:$B$776,W$47)+'СЕТ СН'!$G$14+СВЦЭМ!$D$10+'СЕТ СН'!$G$5-'СЕТ СН'!$G$24</f>
        <v>3502.4136224599997</v>
      </c>
      <c r="X66" s="36">
        <f>SUMIFS(СВЦЭМ!$D$33:$D$776,СВЦЭМ!$A$33:$A$776,$A66,СВЦЭМ!$B$33:$B$776,X$47)+'СЕТ СН'!$G$14+СВЦЭМ!$D$10+'СЕТ СН'!$G$5-'СЕТ СН'!$G$24</f>
        <v>3494.5669996199999</v>
      </c>
      <c r="Y66" s="36">
        <f>SUMIFS(СВЦЭМ!$D$33:$D$776,СВЦЭМ!$A$33:$A$776,$A66,СВЦЭМ!$B$33:$B$776,Y$47)+'СЕТ СН'!$G$14+СВЦЭМ!$D$10+'СЕТ СН'!$G$5-'СЕТ СН'!$G$24</f>
        <v>3491.2618364999998</v>
      </c>
    </row>
    <row r="67" spans="1:26" ht="15.75" x14ac:dyDescent="0.2">
      <c r="A67" s="35">
        <f t="shared" si="1"/>
        <v>44155</v>
      </c>
      <c r="B67" s="36">
        <f>SUMIFS(СВЦЭМ!$D$33:$D$776,СВЦЭМ!$A$33:$A$776,$A67,СВЦЭМ!$B$33:$B$776,B$47)+'СЕТ СН'!$G$14+СВЦЭМ!$D$10+'СЕТ СН'!$G$5-'СЕТ СН'!$G$24</f>
        <v>3564.3387042899999</v>
      </c>
      <c r="C67" s="36">
        <f>SUMIFS(СВЦЭМ!$D$33:$D$776,СВЦЭМ!$A$33:$A$776,$A67,СВЦЭМ!$B$33:$B$776,C$47)+'СЕТ СН'!$G$14+СВЦЭМ!$D$10+'СЕТ СН'!$G$5-'СЕТ СН'!$G$24</f>
        <v>3650.8167795899999</v>
      </c>
      <c r="D67" s="36">
        <f>SUMIFS(СВЦЭМ!$D$33:$D$776,СВЦЭМ!$A$33:$A$776,$A67,СВЦЭМ!$B$33:$B$776,D$47)+'СЕТ СН'!$G$14+СВЦЭМ!$D$10+'СЕТ СН'!$G$5-'СЕТ СН'!$G$24</f>
        <v>3696.6201020799999</v>
      </c>
      <c r="E67" s="36">
        <f>SUMIFS(СВЦЭМ!$D$33:$D$776,СВЦЭМ!$A$33:$A$776,$A67,СВЦЭМ!$B$33:$B$776,E$47)+'СЕТ СН'!$G$14+СВЦЭМ!$D$10+'СЕТ СН'!$G$5-'СЕТ СН'!$G$24</f>
        <v>3709.16136624</v>
      </c>
      <c r="F67" s="36">
        <f>SUMIFS(СВЦЭМ!$D$33:$D$776,СВЦЭМ!$A$33:$A$776,$A67,СВЦЭМ!$B$33:$B$776,F$47)+'СЕТ СН'!$G$14+СВЦЭМ!$D$10+'СЕТ СН'!$G$5-'СЕТ СН'!$G$24</f>
        <v>3704.6962391500001</v>
      </c>
      <c r="G67" s="36">
        <f>SUMIFS(СВЦЭМ!$D$33:$D$776,СВЦЭМ!$A$33:$A$776,$A67,СВЦЭМ!$B$33:$B$776,G$47)+'СЕТ СН'!$G$14+СВЦЭМ!$D$10+'СЕТ СН'!$G$5-'СЕТ СН'!$G$24</f>
        <v>3688.0923788300001</v>
      </c>
      <c r="H67" s="36">
        <f>SUMIFS(СВЦЭМ!$D$33:$D$776,СВЦЭМ!$A$33:$A$776,$A67,СВЦЭМ!$B$33:$B$776,H$47)+'СЕТ СН'!$G$14+СВЦЭМ!$D$10+'СЕТ СН'!$G$5-'СЕТ СН'!$G$24</f>
        <v>3643.6617336700001</v>
      </c>
      <c r="I67" s="36">
        <f>SUMIFS(СВЦЭМ!$D$33:$D$776,СВЦЭМ!$A$33:$A$776,$A67,СВЦЭМ!$B$33:$B$776,I$47)+'СЕТ СН'!$G$14+СВЦЭМ!$D$10+'СЕТ СН'!$G$5-'СЕТ СН'!$G$24</f>
        <v>3600.13058103</v>
      </c>
      <c r="J67" s="36">
        <f>SUMIFS(СВЦЭМ!$D$33:$D$776,СВЦЭМ!$A$33:$A$776,$A67,СВЦЭМ!$B$33:$B$776,J$47)+'СЕТ СН'!$G$14+СВЦЭМ!$D$10+'СЕТ СН'!$G$5-'СЕТ СН'!$G$24</f>
        <v>3582.3617775900002</v>
      </c>
      <c r="K67" s="36">
        <f>SUMIFS(СВЦЭМ!$D$33:$D$776,СВЦЭМ!$A$33:$A$776,$A67,СВЦЭМ!$B$33:$B$776,K$47)+'СЕТ СН'!$G$14+СВЦЭМ!$D$10+'СЕТ СН'!$G$5-'СЕТ СН'!$G$24</f>
        <v>3577.7208575599998</v>
      </c>
      <c r="L67" s="36">
        <f>SUMIFS(СВЦЭМ!$D$33:$D$776,СВЦЭМ!$A$33:$A$776,$A67,СВЦЭМ!$B$33:$B$776,L$47)+'СЕТ СН'!$G$14+СВЦЭМ!$D$10+'СЕТ СН'!$G$5-'СЕТ СН'!$G$24</f>
        <v>3556.45719736</v>
      </c>
      <c r="M67" s="36">
        <f>SUMIFS(СВЦЭМ!$D$33:$D$776,СВЦЭМ!$A$33:$A$776,$A67,СВЦЭМ!$B$33:$B$776,M$47)+'СЕТ СН'!$G$14+СВЦЭМ!$D$10+'СЕТ СН'!$G$5-'СЕТ СН'!$G$24</f>
        <v>3509.2506931099997</v>
      </c>
      <c r="N67" s="36">
        <f>SUMIFS(СВЦЭМ!$D$33:$D$776,СВЦЭМ!$A$33:$A$776,$A67,СВЦЭМ!$B$33:$B$776,N$47)+'СЕТ СН'!$G$14+СВЦЭМ!$D$10+'СЕТ СН'!$G$5-'СЕТ СН'!$G$24</f>
        <v>3496.8837352599999</v>
      </c>
      <c r="O67" s="36">
        <f>SUMIFS(СВЦЭМ!$D$33:$D$776,СВЦЭМ!$A$33:$A$776,$A67,СВЦЭМ!$B$33:$B$776,O$47)+'СЕТ СН'!$G$14+СВЦЭМ!$D$10+'СЕТ СН'!$G$5-'СЕТ СН'!$G$24</f>
        <v>3500.62943172</v>
      </c>
      <c r="P67" s="36">
        <f>SUMIFS(СВЦЭМ!$D$33:$D$776,СВЦЭМ!$A$33:$A$776,$A67,СВЦЭМ!$B$33:$B$776,P$47)+'СЕТ СН'!$G$14+СВЦЭМ!$D$10+'СЕТ СН'!$G$5-'СЕТ СН'!$G$24</f>
        <v>3507.6139571899998</v>
      </c>
      <c r="Q67" s="36">
        <f>SUMIFS(СВЦЭМ!$D$33:$D$776,СВЦЭМ!$A$33:$A$776,$A67,СВЦЭМ!$B$33:$B$776,Q$47)+'СЕТ СН'!$G$14+СВЦЭМ!$D$10+'СЕТ СН'!$G$5-'СЕТ СН'!$G$24</f>
        <v>3507.5326354499998</v>
      </c>
      <c r="R67" s="36">
        <f>SUMIFS(СВЦЭМ!$D$33:$D$776,СВЦЭМ!$A$33:$A$776,$A67,СВЦЭМ!$B$33:$B$776,R$47)+'СЕТ СН'!$G$14+СВЦЭМ!$D$10+'СЕТ СН'!$G$5-'СЕТ СН'!$G$24</f>
        <v>3500.9236567200001</v>
      </c>
      <c r="S67" s="36">
        <f>SUMIFS(СВЦЭМ!$D$33:$D$776,СВЦЭМ!$A$33:$A$776,$A67,СВЦЭМ!$B$33:$B$776,S$47)+'СЕТ СН'!$G$14+СВЦЭМ!$D$10+'СЕТ СН'!$G$5-'СЕТ СН'!$G$24</f>
        <v>3470.9875653899999</v>
      </c>
      <c r="T67" s="36">
        <f>SUMIFS(СВЦЭМ!$D$33:$D$776,СВЦЭМ!$A$33:$A$776,$A67,СВЦЭМ!$B$33:$B$776,T$47)+'СЕТ СН'!$G$14+СВЦЭМ!$D$10+'СЕТ СН'!$G$5-'СЕТ СН'!$G$24</f>
        <v>3457.8539089699998</v>
      </c>
      <c r="U67" s="36">
        <f>SUMIFS(СВЦЭМ!$D$33:$D$776,СВЦЭМ!$A$33:$A$776,$A67,СВЦЭМ!$B$33:$B$776,U$47)+'СЕТ СН'!$G$14+СВЦЭМ!$D$10+'СЕТ СН'!$G$5-'СЕТ СН'!$G$24</f>
        <v>3463.0156162799999</v>
      </c>
      <c r="V67" s="36">
        <f>SUMIFS(СВЦЭМ!$D$33:$D$776,СВЦЭМ!$A$33:$A$776,$A67,СВЦЭМ!$B$33:$B$776,V$47)+'СЕТ СН'!$G$14+СВЦЭМ!$D$10+'СЕТ СН'!$G$5-'СЕТ СН'!$G$24</f>
        <v>3470.8636728699998</v>
      </c>
      <c r="W67" s="36">
        <f>SUMIFS(СВЦЭМ!$D$33:$D$776,СВЦЭМ!$A$33:$A$776,$A67,СВЦЭМ!$B$33:$B$776,W$47)+'СЕТ СН'!$G$14+СВЦЭМ!$D$10+'СЕТ СН'!$G$5-'СЕТ СН'!$G$24</f>
        <v>3481.0330077999997</v>
      </c>
      <c r="X67" s="36">
        <f>SUMIFS(СВЦЭМ!$D$33:$D$776,СВЦЭМ!$A$33:$A$776,$A67,СВЦЭМ!$B$33:$B$776,X$47)+'СЕТ СН'!$G$14+СВЦЭМ!$D$10+'СЕТ СН'!$G$5-'СЕТ СН'!$G$24</f>
        <v>3481.1036703099999</v>
      </c>
      <c r="Y67" s="36">
        <f>SUMIFS(СВЦЭМ!$D$33:$D$776,СВЦЭМ!$A$33:$A$776,$A67,СВЦЭМ!$B$33:$B$776,Y$47)+'СЕТ СН'!$G$14+СВЦЭМ!$D$10+'СЕТ СН'!$G$5-'СЕТ СН'!$G$24</f>
        <v>3496.4148967000001</v>
      </c>
    </row>
    <row r="68" spans="1:26" ht="15.75" x14ac:dyDescent="0.2">
      <c r="A68" s="35">
        <f t="shared" si="1"/>
        <v>44156</v>
      </c>
      <c r="B68" s="36">
        <f>SUMIFS(СВЦЭМ!$D$33:$D$776,СВЦЭМ!$A$33:$A$776,$A68,СВЦЭМ!$B$33:$B$776,B$47)+'СЕТ СН'!$G$14+СВЦЭМ!$D$10+'СЕТ СН'!$G$5-'СЕТ СН'!$G$24</f>
        <v>3580.7257053499998</v>
      </c>
      <c r="C68" s="36">
        <f>SUMIFS(СВЦЭМ!$D$33:$D$776,СВЦЭМ!$A$33:$A$776,$A68,СВЦЭМ!$B$33:$B$776,C$47)+'СЕТ СН'!$G$14+СВЦЭМ!$D$10+'СЕТ СН'!$G$5-'СЕТ СН'!$G$24</f>
        <v>3629.9534653999999</v>
      </c>
      <c r="D68" s="36">
        <f>SUMIFS(СВЦЭМ!$D$33:$D$776,СВЦЭМ!$A$33:$A$776,$A68,СВЦЭМ!$B$33:$B$776,D$47)+'СЕТ СН'!$G$14+СВЦЭМ!$D$10+'СЕТ СН'!$G$5-'СЕТ СН'!$G$24</f>
        <v>3682.2164718899999</v>
      </c>
      <c r="E68" s="36">
        <f>SUMIFS(СВЦЭМ!$D$33:$D$776,СВЦЭМ!$A$33:$A$776,$A68,СВЦЭМ!$B$33:$B$776,E$47)+'СЕТ СН'!$G$14+СВЦЭМ!$D$10+'СЕТ СН'!$G$5-'СЕТ СН'!$G$24</f>
        <v>3686.16840538</v>
      </c>
      <c r="F68" s="36">
        <f>SUMIFS(СВЦЭМ!$D$33:$D$776,СВЦЭМ!$A$33:$A$776,$A68,СВЦЭМ!$B$33:$B$776,F$47)+'СЕТ СН'!$G$14+СВЦЭМ!$D$10+'СЕТ СН'!$G$5-'СЕТ СН'!$G$24</f>
        <v>3683.7643322100002</v>
      </c>
      <c r="G68" s="36">
        <f>SUMIFS(СВЦЭМ!$D$33:$D$776,СВЦЭМ!$A$33:$A$776,$A68,СВЦЭМ!$B$33:$B$776,G$47)+'СЕТ СН'!$G$14+СВЦЭМ!$D$10+'СЕТ СН'!$G$5-'СЕТ СН'!$G$24</f>
        <v>3669.3354867799999</v>
      </c>
      <c r="H68" s="36">
        <f>SUMIFS(СВЦЭМ!$D$33:$D$776,СВЦЭМ!$A$33:$A$776,$A68,СВЦЭМ!$B$33:$B$776,H$47)+'СЕТ СН'!$G$14+СВЦЭМ!$D$10+'СЕТ СН'!$G$5-'СЕТ СН'!$G$24</f>
        <v>3653.7338067800001</v>
      </c>
      <c r="I68" s="36">
        <f>SUMIFS(СВЦЭМ!$D$33:$D$776,СВЦЭМ!$A$33:$A$776,$A68,СВЦЭМ!$B$33:$B$776,I$47)+'СЕТ СН'!$G$14+СВЦЭМ!$D$10+'СЕТ СН'!$G$5-'СЕТ СН'!$G$24</f>
        <v>3621.8114862500001</v>
      </c>
      <c r="J68" s="36">
        <f>SUMIFS(СВЦЭМ!$D$33:$D$776,СВЦЭМ!$A$33:$A$776,$A68,СВЦЭМ!$B$33:$B$776,J$47)+'СЕТ СН'!$G$14+СВЦЭМ!$D$10+'СЕТ СН'!$G$5-'СЕТ СН'!$G$24</f>
        <v>3586.7391421699999</v>
      </c>
      <c r="K68" s="36">
        <f>SUMIFS(СВЦЭМ!$D$33:$D$776,СВЦЭМ!$A$33:$A$776,$A68,СВЦЭМ!$B$33:$B$776,K$47)+'СЕТ СН'!$G$14+СВЦЭМ!$D$10+'СЕТ СН'!$G$5-'СЕТ СН'!$G$24</f>
        <v>3558.31364652</v>
      </c>
      <c r="L68" s="36">
        <f>SUMIFS(СВЦЭМ!$D$33:$D$776,СВЦЭМ!$A$33:$A$776,$A68,СВЦЭМ!$B$33:$B$776,L$47)+'СЕТ СН'!$G$14+СВЦЭМ!$D$10+'СЕТ СН'!$G$5-'СЕТ СН'!$G$24</f>
        <v>3512.6575062900001</v>
      </c>
      <c r="M68" s="36">
        <f>SUMIFS(СВЦЭМ!$D$33:$D$776,СВЦЭМ!$A$33:$A$776,$A68,СВЦЭМ!$B$33:$B$776,M$47)+'СЕТ СН'!$G$14+СВЦЭМ!$D$10+'СЕТ СН'!$G$5-'СЕТ СН'!$G$24</f>
        <v>3474.2924914699997</v>
      </c>
      <c r="N68" s="36">
        <f>SUMIFS(СВЦЭМ!$D$33:$D$776,СВЦЭМ!$A$33:$A$776,$A68,СВЦЭМ!$B$33:$B$776,N$47)+'СЕТ СН'!$G$14+СВЦЭМ!$D$10+'СЕТ СН'!$G$5-'СЕТ СН'!$G$24</f>
        <v>3464.9236078499998</v>
      </c>
      <c r="O68" s="36">
        <f>SUMIFS(СВЦЭМ!$D$33:$D$776,СВЦЭМ!$A$33:$A$776,$A68,СВЦЭМ!$B$33:$B$776,O$47)+'СЕТ СН'!$G$14+СВЦЭМ!$D$10+'СЕТ СН'!$G$5-'СЕТ СН'!$G$24</f>
        <v>3469.8287869400001</v>
      </c>
      <c r="P68" s="36">
        <f>SUMIFS(СВЦЭМ!$D$33:$D$776,СВЦЭМ!$A$33:$A$776,$A68,СВЦЭМ!$B$33:$B$776,P$47)+'СЕТ СН'!$G$14+СВЦЭМ!$D$10+'СЕТ СН'!$G$5-'СЕТ СН'!$G$24</f>
        <v>3480.0391290699999</v>
      </c>
      <c r="Q68" s="36">
        <f>SUMIFS(СВЦЭМ!$D$33:$D$776,СВЦЭМ!$A$33:$A$776,$A68,СВЦЭМ!$B$33:$B$776,Q$47)+'СЕТ СН'!$G$14+СВЦЭМ!$D$10+'СЕТ СН'!$G$5-'СЕТ СН'!$G$24</f>
        <v>3467.9661925299997</v>
      </c>
      <c r="R68" s="36">
        <f>SUMIFS(СВЦЭМ!$D$33:$D$776,СВЦЭМ!$A$33:$A$776,$A68,СВЦЭМ!$B$33:$B$776,R$47)+'СЕТ СН'!$G$14+СВЦЭМ!$D$10+'СЕТ СН'!$G$5-'СЕТ СН'!$G$24</f>
        <v>3459.6788221299998</v>
      </c>
      <c r="S68" s="36">
        <f>SUMIFS(СВЦЭМ!$D$33:$D$776,СВЦЭМ!$A$33:$A$776,$A68,СВЦЭМ!$B$33:$B$776,S$47)+'СЕТ СН'!$G$14+СВЦЭМ!$D$10+'СЕТ СН'!$G$5-'СЕТ СН'!$G$24</f>
        <v>3435.0097625500002</v>
      </c>
      <c r="T68" s="36">
        <f>SUMIFS(СВЦЭМ!$D$33:$D$776,СВЦЭМ!$A$33:$A$776,$A68,СВЦЭМ!$B$33:$B$776,T$47)+'СЕТ СН'!$G$14+СВЦЭМ!$D$10+'СЕТ СН'!$G$5-'СЕТ СН'!$G$24</f>
        <v>3434.4074433199999</v>
      </c>
      <c r="U68" s="36">
        <f>SUMIFS(СВЦЭМ!$D$33:$D$776,СВЦЭМ!$A$33:$A$776,$A68,СВЦЭМ!$B$33:$B$776,U$47)+'СЕТ СН'!$G$14+СВЦЭМ!$D$10+'СЕТ СН'!$G$5-'СЕТ СН'!$G$24</f>
        <v>3433.5526425899998</v>
      </c>
      <c r="V68" s="36">
        <f>SUMIFS(СВЦЭМ!$D$33:$D$776,СВЦЭМ!$A$33:$A$776,$A68,СВЦЭМ!$B$33:$B$776,V$47)+'СЕТ СН'!$G$14+СВЦЭМ!$D$10+'СЕТ СН'!$G$5-'СЕТ СН'!$G$24</f>
        <v>3440.0102048799999</v>
      </c>
      <c r="W68" s="36">
        <f>SUMIFS(СВЦЭМ!$D$33:$D$776,СВЦЭМ!$A$33:$A$776,$A68,СВЦЭМ!$B$33:$B$776,W$47)+'СЕТ СН'!$G$14+СВЦЭМ!$D$10+'СЕТ СН'!$G$5-'СЕТ СН'!$G$24</f>
        <v>3453.9271942699997</v>
      </c>
      <c r="X68" s="36">
        <f>SUMIFS(СВЦЭМ!$D$33:$D$776,СВЦЭМ!$A$33:$A$776,$A68,СВЦЭМ!$B$33:$B$776,X$47)+'СЕТ СН'!$G$14+СВЦЭМ!$D$10+'СЕТ СН'!$G$5-'СЕТ СН'!$G$24</f>
        <v>3472.6930704699998</v>
      </c>
      <c r="Y68" s="36">
        <f>SUMIFS(СВЦЭМ!$D$33:$D$776,СВЦЭМ!$A$33:$A$776,$A68,СВЦЭМ!$B$33:$B$776,Y$47)+'СЕТ СН'!$G$14+СВЦЭМ!$D$10+'СЕТ СН'!$G$5-'СЕТ СН'!$G$24</f>
        <v>3507.1315929299999</v>
      </c>
    </row>
    <row r="69" spans="1:26" ht="15.75" x14ac:dyDescent="0.2">
      <c r="A69" s="35">
        <f t="shared" si="1"/>
        <v>44157</v>
      </c>
      <c r="B69" s="36">
        <f>SUMIFS(СВЦЭМ!$D$33:$D$776,СВЦЭМ!$A$33:$A$776,$A69,СВЦЭМ!$B$33:$B$776,B$47)+'СЕТ СН'!$G$14+СВЦЭМ!$D$10+'СЕТ СН'!$G$5-'СЕТ СН'!$G$24</f>
        <v>3551.0078440500001</v>
      </c>
      <c r="C69" s="36">
        <f>SUMIFS(СВЦЭМ!$D$33:$D$776,СВЦЭМ!$A$33:$A$776,$A69,СВЦЭМ!$B$33:$B$776,C$47)+'СЕТ СН'!$G$14+СВЦЭМ!$D$10+'СЕТ СН'!$G$5-'СЕТ СН'!$G$24</f>
        <v>3632.8585883300002</v>
      </c>
      <c r="D69" s="36">
        <f>SUMIFS(СВЦЭМ!$D$33:$D$776,СВЦЭМ!$A$33:$A$776,$A69,СВЦЭМ!$B$33:$B$776,D$47)+'СЕТ СН'!$G$14+СВЦЭМ!$D$10+'СЕТ СН'!$G$5-'СЕТ СН'!$G$24</f>
        <v>3685.3188330100002</v>
      </c>
      <c r="E69" s="36">
        <f>SUMIFS(СВЦЭМ!$D$33:$D$776,СВЦЭМ!$A$33:$A$776,$A69,СВЦЭМ!$B$33:$B$776,E$47)+'СЕТ СН'!$G$14+СВЦЭМ!$D$10+'СЕТ СН'!$G$5-'СЕТ СН'!$G$24</f>
        <v>3691.3513734400003</v>
      </c>
      <c r="F69" s="36">
        <f>SUMIFS(СВЦЭМ!$D$33:$D$776,СВЦЭМ!$A$33:$A$776,$A69,СВЦЭМ!$B$33:$B$776,F$47)+'СЕТ СН'!$G$14+СВЦЭМ!$D$10+'СЕТ СН'!$G$5-'СЕТ СН'!$G$24</f>
        <v>3689.5937458999997</v>
      </c>
      <c r="G69" s="36">
        <f>SUMIFS(СВЦЭМ!$D$33:$D$776,СВЦЭМ!$A$33:$A$776,$A69,СВЦЭМ!$B$33:$B$776,G$47)+'СЕТ СН'!$G$14+СВЦЭМ!$D$10+'СЕТ СН'!$G$5-'СЕТ СН'!$G$24</f>
        <v>3678.8197182399999</v>
      </c>
      <c r="H69" s="36">
        <f>SUMIFS(СВЦЭМ!$D$33:$D$776,СВЦЭМ!$A$33:$A$776,$A69,СВЦЭМ!$B$33:$B$776,H$47)+'СЕТ СН'!$G$14+СВЦЭМ!$D$10+'СЕТ СН'!$G$5-'СЕТ СН'!$G$24</f>
        <v>3659.5968424799999</v>
      </c>
      <c r="I69" s="36">
        <f>SUMIFS(СВЦЭМ!$D$33:$D$776,СВЦЭМ!$A$33:$A$776,$A69,СВЦЭМ!$B$33:$B$776,I$47)+'СЕТ СН'!$G$14+СВЦЭМ!$D$10+'СЕТ СН'!$G$5-'СЕТ СН'!$G$24</f>
        <v>3633.4044737700001</v>
      </c>
      <c r="J69" s="36">
        <f>SUMIFS(СВЦЭМ!$D$33:$D$776,СВЦЭМ!$A$33:$A$776,$A69,СВЦЭМ!$B$33:$B$776,J$47)+'СЕТ СН'!$G$14+СВЦЭМ!$D$10+'СЕТ СН'!$G$5-'СЕТ СН'!$G$24</f>
        <v>3600.5500580399998</v>
      </c>
      <c r="K69" s="36">
        <f>SUMIFS(СВЦЭМ!$D$33:$D$776,СВЦЭМ!$A$33:$A$776,$A69,СВЦЭМ!$B$33:$B$776,K$47)+'СЕТ СН'!$G$14+СВЦЭМ!$D$10+'СЕТ СН'!$G$5-'СЕТ СН'!$G$24</f>
        <v>3580.6008700900002</v>
      </c>
      <c r="L69" s="36">
        <f>SUMIFS(СВЦЭМ!$D$33:$D$776,СВЦЭМ!$A$33:$A$776,$A69,СВЦЭМ!$B$33:$B$776,L$47)+'СЕТ СН'!$G$14+СВЦЭМ!$D$10+'СЕТ СН'!$G$5-'СЕТ СН'!$G$24</f>
        <v>3533.9874592599999</v>
      </c>
      <c r="M69" s="36">
        <f>SUMIFS(СВЦЭМ!$D$33:$D$776,СВЦЭМ!$A$33:$A$776,$A69,СВЦЭМ!$B$33:$B$776,M$47)+'СЕТ СН'!$G$14+СВЦЭМ!$D$10+'СЕТ СН'!$G$5-'СЕТ СН'!$G$24</f>
        <v>3480.9832465700001</v>
      </c>
      <c r="N69" s="36">
        <f>SUMIFS(СВЦЭМ!$D$33:$D$776,СВЦЭМ!$A$33:$A$776,$A69,СВЦЭМ!$B$33:$B$776,N$47)+'СЕТ СН'!$G$14+СВЦЭМ!$D$10+'СЕТ СН'!$G$5-'СЕТ СН'!$G$24</f>
        <v>3475.6568677199998</v>
      </c>
      <c r="O69" s="36">
        <f>SUMIFS(СВЦЭМ!$D$33:$D$776,СВЦЭМ!$A$33:$A$776,$A69,СВЦЭМ!$B$33:$B$776,O$47)+'СЕТ СН'!$G$14+СВЦЭМ!$D$10+'СЕТ СН'!$G$5-'СЕТ СН'!$G$24</f>
        <v>3484.15314459</v>
      </c>
      <c r="P69" s="36">
        <f>SUMIFS(СВЦЭМ!$D$33:$D$776,СВЦЭМ!$A$33:$A$776,$A69,СВЦЭМ!$B$33:$B$776,P$47)+'СЕТ СН'!$G$14+СВЦЭМ!$D$10+'СЕТ СН'!$G$5-'СЕТ СН'!$G$24</f>
        <v>3487.37805553</v>
      </c>
      <c r="Q69" s="36">
        <f>SUMIFS(СВЦЭМ!$D$33:$D$776,СВЦЭМ!$A$33:$A$776,$A69,СВЦЭМ!$B$33:$B$776,Q$47)+'СЕТ СН'!$G$14+СВЦЭМ!$D$10+'СЕТ СН'!$G$5-'СЕТ СН'!$G$24</f>
        <v>3484.0480649400001</v>
      </c>
      <c r="R69" s="36">
        <f>SUMIFS(СВЦЭМ!$D$33:$D$776,СВЦЭМ!$A$33:$A$776,$A69,СВЦЭМ!$B$33:$B$776,R$47)+'СЕТ СН'!$G$14+СВЦЭМ!$D$10+'СЕТ СН'!$G$5-'СЕТ СН'!$G$24</f>
        <v>3479.5917461700001</v>
      </c>
      <c r="S69" s="36">
        <f>SUMIFS(СВЦЭМ!$D$33:$D$776,СВЦЭМ!$A$33:$A$776,$A69,СВЦЭМ!$B$33:$B$776,S$47)+'СЕТ СН'!$G$14+СВЦЭМ!$D$10+'СЕТ СН'!$G$5-'СЕТ СН'!$G$24</f>
        <v>3472.2719949000002</v>
      </c>
      <c r="T69" s="36">
        <f>SUMIFS(СВЦЭМ!$D$33:$D$776,СВЦЭМ!$A$33:$A$776,$A69,СВЦЭМ!$B$33:$B$776,T$47)+'СЕТ СН'!$G$14+СВЦЭМ!$D$10+'СЕТ СН'!$G$5-'СЕТ СН'!$G$24</f>
        <v>3436.2760954999999</v>
      </c>
      <c r="U69" s="36">
        <f>SUMIFS(СВЦЭМ!$D$33:$D$776,СВЦЭМ!$A$33:$A$776,$A69,СВЦЭМ!$B$33:$B$776,U$47)+'СЕТ СН'!$G$14+СВЦЭМ!$D$10+'СЕТ СН'!$G$5-'СЕТ СН'!$G$24</f>
        <v>3436.70978685</v>
      </c>
      <c r="V69" s="36">
        <f>SUMIFS(СВЦЭМ!$D$33:$D$776,СВЦЭМ!$A$33:$A$776,$A69,СВЦЭМ!$B$33:$B$776,V$47)+'СЕТ СН'!$G$14+СВЦЭМ!$D$10+'СЕТ СН'!$G$5-'СЕТ СН'!$G$24</f>
        <v>3441.9003915799999</v>
      </c>
      <c r="W69" s="36">
        <f>SUMIFS(СВЦЭМ!$D$33:$D$776,СВЦЭМ!$A$33:$A$776,$A69,СВЦЭМ!$B$33:$B$776,W$47)+'СЕТ СН'!$G$14+СВЦЭМ!$D$10+'СЕТ СН'!$G$5-'СЕТ СН'!$G$24</f>
        <v>3472.3549310600001</v>
      </c>
      <c r="X69" s="36">
        <f>SUMIFS(СВЦЭМ!$D$33:$D$776,СВЦЭМ!$A$33:$A$776,$A69,СВЦЭМ!$B$33:$B$776,X$47)+'СЕТ СН'!$G$14+СВЦЭМ!$D$10+'СЕТ СН'!$G$5-'СЕТ СН'!$G$24</f>
        <v>3487.5067210799998</v>
      </c>
      <c r="Y69" s="36">
        <f>SUMIFS(СВЦЭМ!$D$33:$D$776,СВЦЭМ!$A$33:$A$776,$A69,СВЦЭМ!$B$33:$B$776,Y$47)+'СЕТ СН'!$G$14+СВЦЭМ!$D$10+'СЕТ СН'!$G$5-'СЕТ СН'!$G$24</f>
        <v>3509.8963486900002</v>
      </c>
    </row>
    <row r="70" spans="1:26" ht="15.75" x14ac:dyDescent="0.2">
      <c r="A70" s="35">
        <f t="shared" si="1"/>
        <v>44158</v>
      </c>
      <c r="B70" s="36">
        <f>SUMIFS(СВЦЭМ!$D$33:$D$776,СВЦЭМ!$A$33:$A$776,$A70,СВЦЭМ!$B$33:$B$776,B$47)+'СЕТ СН'!$G$14+СВЦЭМ!$D$10+'СЕТ СН'!$G$5-'СЕТ СН'!$G$24</f>
        <v>3521.52008492</v>
      </c>
      <c r="C70" s="36">
        <f>SUMIFS(СВЦЭМ!$D$33:$D$776,СВЦЭМ!$A$33:$A$776,$A70,СВЦЭМ!$B$33:$B$776,C$47)+'СЕТ СН'!$G$14+СВЦЭМ!$D$10+'СЕТ СН'!$G$5-'СЕТ СН'!$G$24</f>
        <v>3569.44181011</v>
      </c>
      <c r="D70" s="36">
        <f>SUMIFS(СВЦЭМ!$D$33:$D$776,СВЦЭМ!$A$33:$A$776,$A70,СВЦЭМ!$B$33:$B$776,D$47)+'СЕТ СН'!$G$14+СВЦЭМ!$D$10+'СЕТ СН'!$G$5-'СЕТ СН'!$G$24</f>
        <v>3608.4056998199999</v>
      </c>
      <c r="E70" s="36">
        <f>SUMIFS(СВЦЭМ!$D$33:$D$776,СВЦЭМ!$A$33:$A$776,$A70,СВЦЭМ!$B$33:$B$776,E$47)+'СЕТ СН'!$G$14+СВЦЭМ!$D$10+'СЕТ СН'!$G$5-'СЕТ СН'!$G$24</f>
        <v>3611.6702444900002</v>
      </c>
      <c r="F70" s="36">
        <f>SUMIFS(СВЦЭМ!$D$33:$D$776,СВЦЭМ!$A$33:$A$776,$A70,СВЦЭМ!$B$33:$B$776,F$47)+'СЕТ СН'!$G$14+СВЦЭМ!$D$10+'СЕТ СН'!$G$5-'СЕТ СН'!$G$24</f>
        <v>3609.4236349000003</v>
      </c>
      <c r="G70" s="36">
        <f>SUMIFS(СВЦЭМ!$D$33:$D$776,СВЦЭМ!$A$33:$A$776,$A70,СВЦЭМ!$B$33:$B$776,G$47)+'СЕТ СН'!$G$14+СВЦЭМ!$D$10+'СЕТ СН'!$G$5-'СЕТ СН'!$G$24</f>
        <v>3609.3288277199999</v>
      </c>
      <c r="H70" s="36">
        <f>SUMIFS(СВЦЭМ!$D$33:$D$776,СВЦЭМ!$A$33:$A$776,$A70,СВЦЭМ!$B$33:$B$776,H$47)+'СЕТ СН'!$G$14+СВЦЭМ!$D$10+'СЕТ СН'!$G$5-'СЕТ СН'!$G$24</f>
        <v>3611.7492671199998</v>
      </c>
      <c r="I70" s="36">
        <f>SUMIFS(СВЦЭМ!$D$33:$D$776,СВЦЭМ!$A$33:$A$776,$A70,СВЦЭМ!$B$33:$B$776,I$47)+'СЕТ СН'!$G$14+СВЦЭМ!$D$10+'СЕТ СН'!$G$5-'СЕТ СН'!$G$24</f>
        <v>3600.3111160399999</v>
      </c>
      <c r="J70" s="36">
        <f>SUMIFS(СВЦЭМ!$D$33:$D$776,СВЦЭМ!$A$33:$A$776,$A70,СВЦЭМ!$B$33:$B$776,J$47)+'СЕТ СН'!$G$14+СВЦЭМ!$D$10+'СЕТ СН'!$G$5-'СЕТ СН'!$G$24</f>
        <v>3591.2455706599999</v>
      </c>
      <c r="K70" s="36">
        <f>SUMIFS(СВЦЭМ!$D$33:$D$776,СВЦЭМ!$A$33:$A$776,$A70,СВЦЭМ!$B$33:$B$776,K$47)+'СЕТ СН'!$G$14+СВЦЭМ!$D$10+'СЕТ СН'!$G$5-'СЕТ СН'!$G$24</f>
        <v>3609.4297810099997</v>
      </c>
      <c r="L70" s="36">
        <f>SUMIFS(СВЦЭМ!$D$33:$D$776,СВЦЭМ!$A$33:$A$776,$A70,СВЦЭМ!$B$33:$B$776,L$47)+'СЕТ СН'!$G$14+СВЦЭМ!$D$10+'СЕТ СН'!$G$5-'СЕТ СН'!$G$24</f>
        <v>3583.81102938</v>
      </c>
      <c r="M70" s="36">
        <f>SUMIFS(СВЦЭМ!$D$33:$D$776,СВЦЭМ!$A$33:$A$776,$A70,СВЦЭМ!$B$33:$B$776,M$47)+'СЕТ СН'!$G$14+СВЦЭМ!$D$10+'СЕТ СН'!$G$5-'СЕТ СН'!$G$24</f>
        <v>3531.8337720700001</v>
      </c>
      <c r="N70" s="36">
        <f>SUMIFS(СВЦЭМ!$D$33:$D$776,СВЦЭМ!$A$33:$A$776,$A70,СВЦЭМ!$B$33:$B$776,N$47)+'СЕТ СН'!$G$14+СВЦЭМ!$D$10+'СЕТ СН'!$G$5-'СЕТ СН'!$G$24</f>
        <v>3512.2510710299998</v>
      </c>
      <c r="O70" s="36">
        <f>SUMIFS(СВЦЭМ!$D$33:$D$776,СВЦЭМ!$A$33:$A$776,$A70,СВЦЭМ!$B$33:$B$776,O$47)+'СЕТ СН'!$G$14+СВЦЭМ!$D$10+'СЕТ СН'!$G$5-'СЕТ СН'!$G$24</f>
        <v>3521.3838173599997</v>
      </c>
      <c r="P70" s="36">
        <f>SUMIFS(СВЦЭМ!$D$33:$D$776,СВЦЭМ!$A$33:$A$776,$A70,СВЦЭМ!$B$33:$B$776,P$47)+'СЕТ СН'!$G$14+СВЦЭМ!$D$10+'СЕТ СН'!$G$5-'СЕТ СН'!$G$24</f>
        <v>3524.35127908</v>
      </c>
      <c r="Q70" s="36">
        <f>SUMIFS(СВЦЭМ!$D$33:$D$776,СВЦЭМ!$A$33:$A$776,$A70,СВЦЭМ!$B$33:$B$776,Q$47)+'СЕТ СН'!$G$14+СВЦЭМ!$D$10+'СЕТ СН'!$G$5-'СЕТ СН'!$G$24</f>
        <v>3524.9246580600002</v>
      </c>
      <c r="R70" s="36">
        <f>SUMIFS(СВЦЭМ!$D$33:$D$776,СВЦЭМ!$A$33:$A$776,$A70,СВЦЭМ!$B$33:$B$776,R$47)+'СЕТ СН'!$G$14+СВЦЭМ!$D$10+'СЕТ СН'!$G$5-'СЕТ СН'!$G$24</f>
        <v>3513.38818876</v>
      </c>
      <c r="S70" s="36">
        <f>SUMIFS(СВЦЭМ!$D$33:$D$776,СВЦЭМ!$A$33:$A$776,$A70,СВЦЭМ!$B$33:$B$776,S$47)+'СЕТ СН'!$G$14+СВЦЭМ!$D$10+'СЕТ СН'!$G$5-'СЕТ СН'!$G$24</f>
        <v>3498.35346265</v>
      </c>
      <c r="T70" s="36">
        <f>SUMIFS(СВЦЭМ!$D$33:$D$776,СВЦЭМ!$A$33:$A$776,$A70,СВЦЭМ!$B$33:$B$776,T$47)+'СЕТ СН'!$G$14+СВЦЭМ!$D$10+'СЕТ СН'!$G$5-'СЕТ СН'!$G$24</f>
        <v>3484.8971361100002</v>
      </c>
      <c r="U70" s="36">
        <f>SUMIFS(СВЦЭМ!$D$33:$D$776,СВЦЭМ!$A$33:$A$776,$A70,СВЦЭМ!$B$33:$B$776,U$47)+'СЕТ СН'!$G$14+СВЦЭМ!$D$10+'СЕТ СН'!$G$5-'СЕТ СН'!$G$24</f>
        <v>3481.2688281400001</v>
      </c>
      <c r="V70" s="36">
        <f>SUMIFS(СВЦЭМ!$D$33:$D$776,СВЦЭМ!$A$33:$A$776,$A70,СВЦЭМ!$B$33:$B$776,V$47)+'СЕТ СН'!$G$14+СВЦЭМ!$D$10+'СЕТ СН'!$G$5-'СЕТ СН'!$G$24</f>
        <v>3492.0662800999999</v>
      </c>
      <c r="W70" s="36">
        <f>SUMIFS(СВЦЭМ!$D$33:$D$776,СВЦЭМ!$A$33:$A$776,$A70,СВЦЭМ!$B$33:$B$776,W$47)+'СЕТ СН'!$G$14+СВЦЭМ!$D$10+'СЕТ СН'!$G$5-'СЕТ СН'!$G$24</f>
        <v>3504.9498983899998</v>
      </c>
      <c r="X70" s="36">
        <f>SUMIFS(СВЦЭМ!$D$33:$D$776,СВЦЭМ!$A$33:$A$776,$A70,СВЦЭМ!$B$33:$B$776,X$47)+'СЕТ СН'!$G$14+СВЦЭМ!$D$10+'СЕТ СН'!$G$5-'СЕТ СН'!$G$24</f>
        <v>3498.8475068600001</v>
      </c>
      <c r="Y70" s="36">
        <f>SUMIFS(СВЦЭМ!$D$33:$D$776,СВЦЭМ!$A$33:$A$776,$A70,СВЦЭМ!$B$33:$B$776,Y$47)+'СЕТ СН'!$G$14+СВЦЭМ!$D$10+'СЕТ СН'!$G$5-'СЕТ СН'!$G$24</f>
        <v>3518.0765350800002</v>
      </c>
    </row>
    <row r="71" spans="1:26" ht="15.75" x14ac:dyDescent="0.2">
      <c r="A71" s="35">
        <f t="shared" si="1"/>
        <v>44159</v>
      </c>
      <c r="B71" s="36">
        <f>SUMIFS(СВЦЭМ!$D$33:$D$776,СВЦЭМ!$A$33:$A$776,$A71,СВЦЭМ!$B$33:$B$776,B$47)+'СЕТ СН'!$G$14+СВЦЭМ!$D$10+'СЕТ СН'!$G$5-'СЕТ СН'!$G$24</f>
        <v>3532.82977364</v>
      </c>
      <c r="C71" s="36">
        <f>SUMIFS(СВЦЭМ!$D$33:$D$776,СВЦЭМ!$A$33:$A$776,$A71,СВЦЭМ!$B$33:$B$776,C$47)+'СЕТ СН'!$G$14+СВЦЭМ!$D$10+'СЕТ СН'!$G$5-'СЕТ СН'!$G$24</f>
        <v>3615.2847977800002</v>
      </c>
      <c r="D71" s="36">
        <f>SUMIFS(СВЦЭМ!$D$33:$D$776,СВЦЭМ!$A$33:$A$776,$A71,СВЦЭМ!$B$33:$B$776,D$47)+'СЕТ СН'!$G$14+СВЦЭМ!$D$10+'СЕТ СН'!$G$5-'СЕТ СН'!$G$24</f>
        <v>3673.6495300799997</v>
      </c>
      <c r="E71" s="36">
        <f>SUMIFS(СВЦЭМ!$D$33:$D$776,СВЦЭМ!$A$33:$A$776,$A71,СВЦЭМ!$B$33:$B$776,E$47)+'СЕТ СН'!$G$14+СВЦЭМ!$D$10+'СЕТ СН'!$G$5-'СЕТ СН'!$G$24</f>
        <v>3691.1450104599999</v>
      </c>
      <c r="F71" s="36">
        <f>SUMIFS(СВЦЭМ!$D$33:$D$776,СВЦЭМ!$A$33:$A$776,$A71,СВЦЭМ!$B$33:$B$776,F$47)+'СЕТ СН'!$G$14+СВЦЭМ!$D$10+'СЕТ СН'!$G$5-'СЕТ СН'!$G$24</f>
        <v>3689.7707519000001</v>
      </c>
      <c r="G71" s="36">
        <f>SUMIFS(СВЦЭМ!$D$33:$D$776,СВЦЭМ!$A$33:$A$776,$A71,СВЦЭМ!$B$33:$B$776,G$47)+'СЕТ СН'!$G$14+СВЦЭМ!$D$10+'СЕТ СН'!$G$5-'СЕТ СН'!$G$24</f>
        <v>3676.3716728099998</v>
      </c>
      <c r="H71" s="36">
        <f>SUMIFS(СВЦЭМ!$D$33:$D$776,СВЦЭМ!$A$33:$A$776,$A71,СВЦЭМ!$B$33:$B$776,H$47)+'СЕТ СН'!$G$14+СВЦЭМ!$D$10+'СЕТ СН'!$G$5-'СЕТ СН'!$G$24</f>
        <v>3637.7971804200001</v>
      </c>
      <c r="I71" s="36">
        <f>SUMIFS(СВЦЭМ!$D$33:$D$776,СВЦЭМ!$A$33:$A$776,$A71,СВЦЭМ!$B$33:$B$776,I$47)+'СЕТ СН'!$G$14+СВЦЭМ!$D$10+'СЕТ СН'!$G$5-'СЕТ СН'!$G$24</f>
        <v>3585.20193698</v>
      </c>
      <c r="J71" s="36">
        <f>SUMIFS(СВЦЭМ!$D$33:$D$776,СВЦЭМ!$A$33:$A$776,$A71,СВЦЭМ!$B$33:$B$776,J$47)+'СЕТ СН'!$G$14+СВЦЭМ!$D$10+'СЕТ СН'!$G$5-'СЕТ СН'!$G$24</f>
        <v>3556.1126738200001</v>
      </c>
      <c r="K71" s="36">
        <f>SUMIFS(СВЦЭМ!$D$33:$D$776,СВЦЭМ!$A$33:$A$776,$A71,СВЦЭМ!$B$33:$B$776,K$47)+'СЕТ СН'!$G$14+СВЦЭМ!$D$10+'СЕТ СН'!$G$5-'СЕТ СН'!$G$24</f>
        <v>3554.3999135200002</v>
      </c>
      <c r="L71" s="36">
        <f>SUMIFS(СВЦЭМ!$D$33:$D$776,СВЦЭМ!$A$33:$A$776,$A71,СВЦЭМ!$B$33:$B$776,L$47)+'СЕТ СН'!$G$14+СВЦЭМ!$D$10+'СЕТ СН'!$G$5-'СЕТ СН'!$G$24</f>
        <v>3522.30722853</v>
      </c>
      <c r="M71" s="36">
        <f>SUMIFS(СВЦЭМ!$D$33:$D$776,СВЦЭМ!$A$33:$A$776,$A71,СВЦЭМ!$B$33:$B$776,M$47)+'СЕТ СН'!$G$14+СВЦЭМ!$D$10+'СЕТ СН'!$G$5-'СЕТ СН'!$G$24</f>
        <v>3474.98348235</v>
      </c>
      <c r="N71" s="36">
        <f>SUMIFS(СВЦЭМ!$D$33:$D$776,СВЦЭМ!$A$33:$A$776,$A71,СВЦЭМ!$B$33:$B$776,N$47)+'СЕТ СН'!$G$14+СВЦЭМ!$D$10+'СЕТ СН'!$G$5-'СЕТ СН'!$G$24</f>
        <v>3467.4251687300002</v>
      </c>
      <c r="O71" s="36">
        <f>SUMIFS(СВЦЭМ!$D$33:$D$776,СВЦЭМ!$A$33:$A$776,$A71,СВЦЭМ!$B$33:$B$776,O$47)+'СЕТ СН'!$G$14+СВЦЭМ!$D$10+'СЕТ СН'!$G$5-'СЕТ СН'!$G$24</f>
        <v>3486.8186173700001</v>
      </c>
      <c r="P71" s="36">
        <f>SUMIFS(СВЦЭМ!$D$33:$D$776,СВЦЭМ!$A$33:$A$776,$A71,СВЦЭМ!$B$33:$B$776,P$47)+'СЕТ СН'!$G$14+СВЦЭМ!$D$10+'СЕТ СН'!$G$5-'СЕТ СН'!$G$24</f>
        <v>3499.46316871</v>
      </c>
      <c r="Q71" s="36">
        <f>SUMIFS(СВЦЭМ!$D$33:$D$776,СВЦЭМ!$A$33:$A$776,$A71,СВЦЭМ!$B$33:$B$776,Q$47)+'СЕТ СН'!$G$14+СВЦЭМ!$D$10+'СЕТ СН'!$G$5-'СЕТ СН'!$G$24</f>
        <v>3507.5435908099998</v>
      </c>
      <c r="R71" s="36">
        <f>SUMIFS(СВЦЭМ!$D$33:$D$776,СВЦЭМ!$A$33:$A$776,$A71,СВЦЭМ!$B$33:$B$776,R$47)+'СЕТ СН'!$G$14+СВЦЭМ!$D$10+'СЕТ СН'!$G$5-'СЕТ СН'!$G$24</f>
        <v>3516.2375610600002</v>
      </c>
      <c r="S71" s="36">
        <f>SUMIFS(СВЦЭМ!$D$33:$D$776,СВЦЭМ!$A$33:$A$776,$A71,СВЦЭМ!$B$33:$B$776,S$47)+'СЕТ СН'!$G$14+СВЦЭМ!$D$10+'СЕТ СН'!$G$5-'СЕТ СН'!$G$24</f>
        <v>3504.0505241000001</v>
      </c>
      <c r="T71" s="36">
        <f>SUMIFS(СВЦЭМ!$D$33:$D$776,СВЦЭМ!$A$33:$A$776,$A71,СВЦЭМ!$B$33:$B$776,T$47)+'СЕТ СН'!$G$14+СВЦЭМ!$D$10+'СЕТ СН'!$G$5-'СЕТ СН'!$G$24</f>
        <v>3467.5691316100001</v>
      </c>
      <c r="U71" s="36">
        <f>SUMIFS(СВЦЭМ!$D$33:$D$776,СВЦЭМ!$A$33:$A$776,$A71,СВЦЭМ!$B$33:$B$776,U$47)+'СЕТ СН'!$G$14+СВЦЭМ!$D$10+'СЕТ СН'!$G$5-'СЕТ СН'!$G$24</f>
        <v>3451.67550798</v>
      </c>
      <c r="V71" s="36">
        <f>SUMIFS(СВЦЭМ!$D$33:$D$776,СВЦЭМ!$A$33:$A$776,$A71,СВЦЭМ!$B$33:$B$776,V$47)+'СЕТ СН'!$G$14+СВЦЭМ!$D$10+'СЕТ СН'!$G$5-'СЕТ СН'!$G$24</f>
        <v>3460.59212101</v>
      </c>
      <c r="W71" s="36">
        <f>SUMIFS(СВЦЭМ!$D$33:$D$776,СВЦЭМ!$A$33:$A$776,$A71,СВЦЭМ!$B$33:$B$776,W$47)+'СЕТ СН'!$G$14+СВЦЭМ!$D$10+'СЕТ СН'!$G$5-'СЕТ СН'!$G$24</f>
        <v>3470.5337098999998</v>
      </c>
      <c r="X71" s="36">
        <f>SUMIFS(СВЦЭМ!$D$33:$D$776,СВЦЭМ!$A$33:$A$776,$A71,СВЦЭМ!$B$33:$B$776,X$47)+'СЕТ СН'!$G$14+СВЦЭМ!$D$10+'СЕТ СН'!$G$5-'СЕТ СН'!$G$24</f>
        <v>3470.84958155</v>
      </c>
      <c r="Y71" s="36">
        <f>SUMIFS(СВЦЭМ!$D$33:$D$776,СВЦЭМ!$A$33:$A$776,$A71,СВЦЭМ!$B$33:$B$776,Y$47)+'СЕТ СН'!$G$14+СВЦЭМ!$D$10+'СЕТ СН'!$G$5-'СЕТ СН'!$G$24</f>
        <v>3495.7565304700001</v>
      </c>
    </row>
    <row r="72" spans="1:26" ht="15.75" x14ac:dyDescent="0.2">
      <c r="A72" s="35">
        <f t="shared" si="1"/>
        <v>44160</v>
      </c>
      <c r="B72" s="36">
        <f>SUMIFS(СВЦЭМ!$D$33:$D$776,СВЦЭМ!$A$33:$A$776,$A72,СВЦЭМ!$B$33:$B$776,B$47)+'СЕТ СН'!$G$14+СВЦЭМ!$D$10+'СЕТ СН'!$G$5-'СЕТ СН'!$G$24</f>
        <v>3534.04509968</v>
      </c>
      <c r="C72" s="36">
        <f>SUMIFS(СВЦЭМ!$D$33:$D$776,СВЦЭМ!$A$33:$A$776,$A72,СВЦЭМ!$B$33:$B$776,C$47)+'СЕТ СН'!$G$14+СВЦЭМ!$D$10+'СЕТ СН'!$G$5-'СЕТ СН'!$G$24</f>
        <v>3608.4477983299998</v>
      </c>
      <c r="D72" s="36">
        <f>SUMIFS(СВЦЭМ!$D$33:$D$776,СВЦЭМ!$A$33:$A$776,$A72,СВЦЭМ!$B$33:$B$776,D$47)+'СЕТ СН'!$G$14+СВЦЭМ!$D$10+'СЕТ СН'!$G$5-'СЕТ СН'!$G$24</f>
        <v>3658.3488030899998</v>
      </c>
      <c r="E72" s="36">
        <f>SUMIFS(СВЦЭМ!$D$33:$D$776,СВЦЭМ!$A$33:$A$776,$A72,СВЦЭМ!$B$33:$B$776,E$47)+'СЕТ СН'!$G$14+СВЦЭМ!$D$10+'СЕТ СН'!$G$5-'СЕТ СН'!$G$24</f>
        <v>3667.0216595000002</v>
      </c>
      <c r="F72" s="36">
        <f>SUMIFS(СВЦЭМ!$D$33:$D$776,СВЦЭМ!$A$33:$A$776,$A72,СВЦЭМ!$B$33:$B$776,F$47)+'СЕТ СН'!$G$14+СВЦЭМ!$D$10+'СЕТ СН'!$G$5-'СЕТ СН'!$G$24</f>
        <v>3661.4581548900001</v>
      </c>
      <c r="G72" s="36">
        <f>SUMIFS(СВЦЭМ!$D$33:$D$776,СВЦЭМ!$A$33:$A$776,$A72,СВЦЭМ!$B$33:$B$776,G$47)+'СЕТ СН'!$G$14+СВЦЭМ!$D$10+'СЕТ СН'!$G$5-'СЕТ СН'!$G$24</f>
        <v>3650.89698051</v>
      </c>
      <c r="H72" s="36">
        <f>SUMIFS(СВЦЭМ!$D$33:$D$776,СВЦЭМ!$A$33:$A$776,$A72,СВЦЭМ!$B$33:$B$776,H$47)+'СЕТ СН'!$G$14+СВЦЭМ!$D$10+'СЕТ СН'!$G$5-'СЕТ СН'!$G$24</f>
        <v>3628.2154084899998</v>
      </c>
      <c r="I72" s="36">
        <f>SUMIFS(СВЦЭМ!$D$33:$D$776,СВЦЭМ!$A$33:$A$776,$A72,СВЦЭМ!$B$33:$B$776,I$47)+'СЕТ СН'!$G$14+СВЦЭМ!$D$10+'СЕТ СН'!$G$5-'СЕТ СН'!$G$24</f>
        <v>3592.2045530400001</v>
      </c>
      <c r="J72" s="36">
        <f>SUMIFS(СВЦЭМ!$D$33:$D$776,СВЦЭМ!$A$33:$A$776,$A72,СВЦЭМ!$B$33:$B$776,J$47)+'СЕТ СН'!$G$14+СВЦЭМ!$D$10+'СЕТ СН'!$G$5-'СЕТ СН'!$G$24</f>
        <v>3576.9024938399998</v>
      </c>
      <c r="K72" s="36">
        <f>SUMIFS(СВЦЭМ!$D$33:$D$776,СВЦЭМ!$A$33:$A$776,$A72,СВЦЭМ!$B$33:$B$776,K$47)+'СЕТ СН'!$G$14+СВЦЭМ!$D$10+'СЕТ СН'!$G$5-'СЕТ СН'!$G$24</f>
        <v>3568.9257634199998</v>
      </c>
      <c r="L72" s="36">
        <f>SUMIFS(СВЦЭМ!$D$33:$D$776,СВЦЭМ!$A$33:$A$776,$A72,СВЦЭМ!$B$33:$B$776,L$47)+'СЕТ СН'!$G$14+СВЦЭМ!$D$10+'СЕТ СН'!$G$5-'СЕТ СН'!$G$24</f>
        <v>3538.9866433799998</v>
      </c>
      <c r="M72" s="36">
        <f>SUMIFS(СВЦЭМ!$D$33:$D$776,СВЦЭМ!$A$33:$A$776,$A72,СВЦЭМ!$B$33:$B$776,M$47)+'СЕТ СН'!$G$14+СВЦЭМ!$D$10+'СЕТ СН'!$G$5-'СЕТ СН'!$G$24</f>
        <v>3492.54288559</v>
      </c>
      <c r="N72" s="36">
        <f>SUMIFS(СВЦЭМ!$D$33:$D$776,СВЦЭМ!$A$33:$A$776,$A72,СВЦЭМ!$B$33:$B$776,N$47)+'СЕТ СН'!$G$14+СВЦЭМ!$D$10+'СЕТ СН'!$G$5-'СЕТ СН'!$G$24</f>
        <v>3479.1136401399999</v>
      </c>
      <c r="O72" s="36">
        <f>SUMIFS(СВЦЭМ!$D$33:$D$776,СВЦЭМ!$A$33:$A$776,$A72,СВЦЭМ!$B$33:$B$776,O$47)+'СЕТ СН'!$G$14+СВЦЭМ!$D$10+'СЕТ СН'!$G$5-'СЕТ СН'!$G$24</f>
        <v>3494.58586324</v>
      </c>
      <c r="P72" s="36">
        <f>SUMIFS(СВЦЭМ!$D$33:$D$776,СВЦЭМ!$A$33:$A$776,$A72,СВЦЭМ!$B$33:$B$776,P$47)+'СЕТ СН'!$G$14+СВЦЭМ!$D$10+'СЕТ СН'!$G$5-'СЕТ СН'!$G$24</f>
        <v>3502.0609022500003</v>
      </c>
      <c r="Q72" s="36">
        <f>SUMIFS(СВЦЭМ!$D$33:$D$776,СВЦЭМ!$A$33:$A$776,$A72,СВЦЭМ!$B$33:$B$776,Q$47)+'СЕТ СН'!$G$14+СВЦЭМ!$D$10+'СЕТ СН'!$G$5-'СЕТ СН'!$G$24</f>
        <v>3501.23003268</v>
      </c>
      <c r="R72" s="36">
        <f>SUMIFS(СВЦЭМ!$D$33:$D$776,СВЦЭМ!$A$33:$A$776,$A72,СВЦЭМ!$B$33:$B$776,R$47)+'СЕТ СН'!$G$14+СВЦЭМ!$D$10+'СЕТ СН'!$G$5-'СЕТ СН'!$G$24</f>
        <v>3500.7316405500001</v>
      </c>
      <c r="S72" s="36">
        <f>SUMIFS(СВЦЭМ!$D$33:$D$776,СВЦЭМ!$A$33:$A$776,$A72,СВЦЭМ!$B$33:$B$776,S$47)+'СЕТ СН'!$G$14+СВЦЭМ!$D$10+'СЕТ СН'!$G$5-'СЕТ СН'!$G$24</f>
        <v>3488.1574243300001</v>
      </c>
      <c r="T72" s="36">
        <f>SUMIFS(СВЦЭМ!$D$33:$D$776,СВЦЭМ!$A$33:$A$776,$A72,СВЦЭМ!$B$33:$B$776,T$47)+'СЕТ СН'!$G$14+СВЦЭМ!$D$10+'СЕТ СН'!$G$5-'СЕТ СН'!$G$24</f>
        <v>3500.3276891699998</v>
      </c>
      <c r="U72" s="36">
        <f>SUMIFS(СВЦЭМ!$D$33:$D$776,СВЦЭМ!$A$33:$A$776,$A72,СВЦЭМ!$B$33:$B$776,U$47)+'СЕТ СН'!$G$14+СВЦЭМ!$D$10+'СЕТ СН'!$G$5-'СЕТ СН'!$G$24</f>
        <v>3495.6527064299999</v>
      </c>
      <c r="V72" s="36">
        <f>SUMIFS(СВЦЭМ!$D$33:$D$776,СВЦЭМ!$A$33:$A$776,$A72,СВЦЭМ!$B$33:$B$776,V$47)+'СЕТ СН'!$G$14+СВЦЭМ!$D$10+'СЕТ СН'!$G$5-'СЕТ СН'!$G$24</f>
        <v>3482.8706110600001</v>
      </c>
      <c r="W72" s="36">
        <f>SUMIFS(СВЦЭМ!$D$33:$D$776,СВЦЭМ!$A$33:$A$776,$A72,СВЦЭМ!$B$33:$B$776,W$47)+'СЕТ СН'!$G$14+СВЦЭМ!$D$10+'СЕТ СН'!$G$5-'СЕТ СН'!$G$24</f>
        <v>3486.9191066799999</v>
      </c>
      <c r="X72" s="36">
        <f>SUMIFS(СВЦЭМ!$D$33:$D$776,СВЦЭМ!$A$33:$A$776,$A72,СВЦЭМ!$B$33:$B$776,X$47)+'СЕТ СН'!$G$14+СВЦЭМ!$D$10+'СЕТ СН'!$G$5-'СЕТ СН'!$G$24</f>
        <v>3500.5412390800002</v>
      </c>
      <c r="Y72" s="36">
        <f>SUMIFS(СВЦЭМ!$D$33:$D$776,СВЦЭМ!$A$33:$A$776,$A72,СВЦЭМ!$B$33:$B$776,Y$47)+'СЕТ СН'!$G$14+СВЦЭМ!$D$10+'СЕТ СН'!$G$5-'СЕТ СН'!$G$24</f>
        <v>3519.0915295300001</v>
      </c>
    </row>
    <row r="73" spans="1:26" ht="15.75" x14ac:dyDescent="0.2">
      <c r="A73" s="35">
        <f t="shared" si="1"/>
        <v>44161</v>
      </c>
      <c r="B73" s="36">
        <f>SUMIFS(СВЦЭМ!$D$33:$D$776,СВЦЭМ!$A$33:$A$776,$A73,СВЦЭМ!$B$33:$B$776,B$47)+'СЕТ СН'!$G$14+СВЦЭМ!$D$10+'СЕТ СН'!$G$5-'СЕТ СН'!$G$24</f>
        <v>3516.62981132</v>
      </c>
      <c r="C73" s="36">
        <f>SUMIFS(СВЦЭМ!$D$33:$D$776,СВЦЭМ!$A$33:$A$776,$A73,СВЦЭМ!$B$33:$B$776,C$47)+'СЕТ СН'!$G$14+СВЦЭМ!$D$10+'СЕТ СН'!$G$5-'СЕТ СН'!$G$24</f>
        <v>3593.3672944499999</v>
      </c>
      <c r="D73" s="36">
        <f>SUMIFS(СВЦЭМ!$D$33:$D$776,СВЦЭМ!$A$33:$A$776,$A73,СВЦЭМ!$B$33:$B$776,D$47)+'СЕТ СН'!$G$14+СВЦЭМ!$D$10+'СЕТ СН'!$G$5-'СЕТ СН'!$G$24</f>
        <v>3649.5978594099997</v>
      </c>
      <c r="E73" s="36">
        <f>SUMIFS(СВЦЭМ!$D$33:$D$776,СВЦЭМ!$A$33:$A$776,$A73,СВЦЭМ!$B$33:$B$776,E$47)+'СЕТ СН'!$G$14+СВЦЭМ!$D$10+'СЕТ СН'!$G$5-'СЕТ СН'!$G$24</f>
        <v>3658.4476206600002</v>
      </c>
      <c r="F73" s="36">
        <f>SUMIFS(СВЦЭМ!$D$33:$D$776,СВЦЭМ!$A$33:$A$776,$A73,СВЦЭМ!$B$33:$B$776,F$47)+'СЕТ СН'!$G$14+СВЦЭМ!$D$10+'СЕТ СН'!$G$5-'СЕТ СН'!$G$24</f>
        <v>3650.9656817999999</v>
      </c>
      <c r="G73" s="36">
        <f>SUMIFS(СВЦЭМ!$D$33:$D$776,СВЦЭМ!$A$33:$A$776,$A73,СВЦЭМ!$B$33:$B$776,G$47)+'СЕТ СН'!$G$14+СВЦЭМ!$D$10+'СЕТ СН'!$G$5-'СЕТ СН'!$G$24</f>
        <v>3630.3059772000001</v>
      </c>
      <c r="H73" s="36">
        <f>SUMIFS(СВЦЭМ!$D$33:$D$776,СВЦЭМ!$A$33:$A$776,$A73,СВЦЭМ!$B$33:$B$776,H$47)+'СЕТ СН'!$G$14+СВЦЭМ!$D$10+'СЕТ СН'!$G$5-'СЕТ СН'!$G$24</f>
        <v>3603.7519348800001</v>
      </c>
      <c r="I73" s="36">
        <f>SUMIFS(СВЦЭМ!$D$33:$D$776,СВЦЭМ!$A$33:$A$776,$A73,СВЦЭМ!$B$33:$B$776,I$47)+'СЕТ СН'!$G$14+СВЦЭМ!$D$10+'СЕТ СН'!$G$5-'СЕТ СН'!$G$24</f>
        <v>3572.3427337600001</v>
      </c>
      <c r="J73" s="36">
        <f>SUMIFS(СВЦЭМ!$D$33:$D$776,СВЦЭМ!$A$33:$A$776,$A73,СВЦЭМ!$B$33:$B$776,J$47)+'СЕТ СН'!$G$14+СВЦЭМ!$D$10+'СЕТ СН'!$G$5-'СЕТ СН'!$G$24</f>
        <v>3553.4155508100002</v>
      </c>
      <c r="K73" s="36">
        <f>SUMIFS(СВЦЭМ!$D$33:$D$776,СВЦЭМ!$A$33:$A$776,$A73,СВЦЭМ!$B$33:$B$776,K$47)+'СЕТ СН'!$G$14+СВЦЭМ!$D$10+'СЕТ СН'!$G$5-'СЕТ СН'!$G$24</f>
        <v>3555.93602259</v>
      </c>
      <c r="L73" s="36">
        <f>SUMIFS(СВЦЭМ!$D$33:$D$776,СВЦЭМ!$A$33:$A$776,$A73,СВЦЭМ!$B$33:$B$776,L$47)+'СЕТ СН'!$G$14+СВЦЭМ!$D$10+'СЕТ СН'!$G$5-'СЕТ СН'!$G$24</f>
        <v>3528.33236979</v>
      </c>
      <c r="M73" s="36">
        <f>SUMIFS(СВЦЭМ!$D$33:$D$776,СВЦЭМ!$A$33:$A$776,$A73,СВЦЭМ!$B$33:$B$776,M$47)+'СЕТ СН'!$G$14+СВЦЭМ!$D$10+'СЕТ СН'!$G$5-'СЕТ СН'!$G$24</f>
        <v>3493.3602823400001</v>
      </c>
      <c r="N73" s="36">
        <f>SUMIFS(СВЦЭМ!$D$33:$D$776,СВЦЭМ!$A$33:$A$776,$A73,СВЦЭМ!$B$33:$B$776,N$47)+'СЕТ СН'!$G$14+СВЦЭМ!$D$10+'СЕТ СН'!$G$5-'СЕТ СН'!$G$24</f>
        <v>3501.2523384300002</v>
      </c>
      <c r="O73" s="36">
        <f>SUMIFS(СВЦЭМ!$D$33:$D$776,СВЦЭМ!$A$33:$A$776,$A73,СВЦЭМ!$B$33:$B$776,O$47)+'СЕТ СН'!$G$14+СВЦЭМ!$D$10+'СЕТ СН'!$G$5-'СЕТ СН'!$G$24</f>
        <v>3505.1636916299999</v>
      </c>
      <c r="P73" s="36">
        <f>SUMIFS(СВЦЭМ!$D$33:$D$776,СВЦЭМ!$A$33:$A$776,$A73,СВЦЭМ!$B$33:$B$776,P$47)+'СЕТ СН'!$G$14+СВЦЭМ!$D$10+'СЕТ СН'!$G$5-'СЕТ СН'!$G$24</f>
        <v>3507.3428906099998</v>
      </c>
      <c r="Q73" s="36">
        <f>SUMIFS(СВЦЭМ!$D$33:$D$776,СВЦЭМ!$A$33:$A$776,$A73,СВЦЭМ!$B$33:$B$776,Q$47)+'СЕТ СН'!$G$14+СВЦЭМ!$D$10+'СЕТ СН'!$G$5-'СЕТ СН'!$G$24</f>
        <v>3509.2167567699998</v>
      </c>
      <c r="R73" s="36">
        <f>SUMIFS(СВЦЭМ!$D$33:$D$776,СВЦЭМ!$A$33:$A$776,$A73,СВЦЭМ!$B$33:$B$776,R$47)+'СЕТ СН'!$G$14+СВЦЭМ!$D$10+'СЕТ СН'!$G$5-'СЕТ СН'!$G$24</f>
        <v>3496.4166993099998</v>
      </c>
      <c r="S73" s="36">
        <f>SUMIFS(СВЦЭМ!$D$33:$D$776,СВЦЭМ!$A$33:$A$776,$A73,СВЦЭМ!$B$33:$B$776,S$47)+'СЕТ СН'!$G$14+СВЦЭМ!$D$10+'СЕТ СН'!$G$5-'СЕТ СН'!$G$24</f>
        <v>3478.0916529400001</v>
      </c>
      <c r="T73" s="36">
        <f>SUMIFS(СВЦЭМ!$D$33:$D$776,СВЦЭМ!$A$33:$A$776,$A73,СВЦЭМ!$B$33:$B$776,T$47)+'СЕТ СН'!$G$14+СВЦЭМ!$D$10+'СЕТ СН'!$G$5-'СЕТ СН'!$G$24</f>
        <v>3494.5077356100001</v>
      </c>
      <c r="U73" s="36">
        <f>SUMIFS(СВЦЭМ!$D$33:$D$776,СВЦЭМ!$A$33:$A$776,$A73,СВЦЭМ!$B$33:$B$776,U$47)+'СЕТ СН'!$G$14+СВЦЭМ!$D$10+'СЕТ СН'!$G$5-'СЕТ СН'!$G$24</f>
        <v>3484.8479499800001</v>
      </c>
      <c r="V73" s="36">
        <f>SUMIFS(СВЦЭМ!$D$33:$D$776,СВЦЭМ!$A$33:$A$776,$A73,СВЦЭМ!$B$33:$B$776,V$47)+'СЕТ СН'!$G$14+СВЦЭМ!$D$10+'СЕТ СН'!$G$5-'СЕТ СН'!$G$24</f>
        <v>3471.67060623</v>
      </c>
      <c r="W73" s="36">
        <f>SUMIFS(СВЦЭМ!$D$33:$D$776,СВЦЭМ!$A$33:$A$776,$A73,СВЦЭМ!$B$33:$B$776,W$47)+'СЕТ СН'!$G$14+СВЦЭМ!$D$10+'СЕТ СН'!$G$5-'СЕТ СН'!$G$24</f>
        <v>3496.0667105299999</v>
      </c>
      <c r="X73" s="36">
        <f>SUMIFS(СВЦЭМ!$D$33:$D$776,СВЦЭМ!$A$33:$A$776,$A73,СВЦЭМ!$B$33:$B$776,X$47)+'СЕТ СН'!$G$14+СВЦЭМ!$D$10+'СЕТ СН'!$G$5-'СЕТ СН'!$G$24</f>
        <v>3503.5361500899999</v>
      </c>
      <c r="Y73" s="36">
        <f>SUMIFS(СВЦЭМ!$D$33:$D$776,СВЦЭМ!$A$33:$A$776,$A73,СВЦЭМ!$B$33:$B$776,Y$47)+'СЕТ СН'!$G$14+СВЦЭМ!$D$10+'СЕТ СН'!$G$5-'СЕТ СН'!$G$24</f>
        <v>3516.9926859299999</v>
      </c>
    </row>
    <row r="74" spans="1:26" ht="15.75" x14ac:dyDescent="0.2">
      <c r="A74" s="35">
        <f t="shared" si="1"/>
        <v>44162</v>
      </c>
      <c r="B74" s="36">
        <f>SUMIFS(СВЦЭМ!$D$33:$D$776,СВЦЭМ!$A$33:$A$776,$A74,СВЦЭМ!$B$33:$B$776,B$47)+'СЕТ СН'!$G$14+СВЦЭМ!$D$10+'СЕТ СН'!$G$5-'СЕТ СН'!$G$24</f>
        <v>3520.1382806000001</v>
      </c>
      <c r="C74" s="36">
        <f>SUMIFS(СВЦЭМ!$D$33:$D$776,СВЦЭМ!$A$33:$A$776,$A74,СВЦЭМ!$B$33:$B$776,C$47)+'СЕТ СН'!$G$14+СВЦЭМ!$D$10+'СЕТ СН'!$G$5-'СЕТ СН'!$G$24</f>
        <v>3601.8478614400001</v>
      </c>
      <c r="D74" s="36">
        <f>SUMIFS(СВЦЭМ!$D$33:$D$776,СВЦЭМ!$A$33:$A$776,$A74,СВЦЭМ!$B$33:$B$776,D$47)+'СЕТ СН'!$G$14+СВЦЭМ!$D$10+'СЕТ СН'!$G$5-'СЕТ СН'!$G$24</f>
        <v>3660.2010907399999</v>
      </c>
      <c r="E74" s="36">
        <f>SUMIFS(СВЦЭМ!$D$33:$D$776,СВЦЭМ!$A$33:$A$776,$A74,СВЦЭМ!$B$33:$B$776,E$47)+'СЕТ СН'!$G$14+СВЦЭМ!$D$10+'СЕТ СН'!$G$5-'СЕТ СН'!$G$24</f>
        <v>3671.7761788799999</v>
      </c>
      <c r="F74" s="36">
        <f>SUMIFS(СВЦЭМ!$D$33:$D$776,СВЦЭМ!$A$33:$A$776,$A74,СВЦЭМ!$B$33:$B$776,F$47)+'СЕТ СН'!$G$14+СВЦЭМ!$D$10+'СЕТ СН'!$G$5-'СЕТ СН'!$G$24</f>
        <v>3674.60443184</v>
      </c>
      <c r="G74" s="36">
        <f>SUMIFS(СВЦЭМ!$D$33:$D$776,СВЦЭМ!$A$33:$A$776,$A74,СВЦЭМ!$B$33:$B$776,G$47)+'СЕТ СН'!$G$14+СВЦЭМ!$D$10+'СЕТ СН'!$G$5-'СЕТ СН'!$G$24</f>
        <v>3662.6186649800002</v>
      </c>
      <c r="H74" s="36">
        <f>SUMIFS(СВЦЭМ!$D$33:$D$776,СВЦЭМ!$A$33:$A$776,$A74,СВЦЭМ!$B$33:$B$776,H$47)+'СЕТ СН'!$G$14+СВЦЭМ!$D$10+'СЕТ СН'!$G$5-'СЕТ СН'!$G$24</f>
        <v>3617.45398707</v>
      </c>
      <c r="I74" s="36">
        <f>SUMIFS(СВЦЭМ!$D$33:$D$776,СВЦЭМ!$A$33:$A$776,$A74,СВЦЭМ!$B$33:$B$776,I$47)+'СЕТ СН'!$G$14+СВЦЭМ!$D$10+'СЕТ СН'!$G$5-'СЕТ СН'!$G$24</f>
        <v>3581.5945232200002</v>
      </c>
      <c r="J74" s="36">
        <f>SUMIFS(СВЦЭМ!$D$33:$D$776,СВЦЭМ!$A$33:$A$776,$A74,СВЦЭМ!$B$33:$B$776,J$47)+'СЕТ СН'!$G$14+СВЦЭМ!$D$10+'СЕТ СН'!$G$5-'СЕТ СН'!$G$24</f>
        <v>3574.6452433499999</v>
      </c>
      <c r="K74" s="36">
        <f>SUMIFS(СВЦЭМ!$D$33:$D$776,СВЦЭМ!$A$33:$A$776,$A74,СВЦЭМ!$B$33:$B$776,K$47)+'СЕТ СН'!$G$14+СВЦЭМ!$D$10+'СЕТ СН'!$G$5-'СЕТ СН'!$G$24</f>
        <v>3577.0867518099999</v>
      </c>
      <c r="L74" s="36">
        <f>SUMIFS(СВЦЭМ!$D$33:$D$776,СВЦЭМ!$A$33:$A$776,$A74,СВЦЭМ!$B$33:$B$776,L$47)+'СЕТ СН'!$G$14+СВЦЭМ!$D$10+'СЕТ СН'!$G$5-'СЕТ СН'!$G$24</f>
        <v>3548.3107359000001</v>
      </c>
      <c r="M74" s="36">
        <f>SUMIFS(СВЦЭМ!$D$33:$D$776,СВЦЭМ!$A$33:$A$776,$A74,СВЦЭМ!$B$33:$B$776,M$47)+'СЕТ СН'!$G$14+СВЦЭМ!$D$10+'СЕТ СН'!$G$5-'СЕТ СН'!$G$24</f>
        <v>3499.80955137</v>
      </c>
      <c r="N74" s="36">
        <f>SUMIFS(СВЦЭМ!$D$33:$D$776,СВЦЭМ!$A$33:$A$776,$A74,СВЦЭМ!$B$33:$B$776,N$47)+'СЕТ СН'!$G$14+СВЦЭМ!$D$10+'СЕТ СН'!$G$5-'СЕТ СН'!$G$24</f>
        <v>3485.2105118499999</v>
      </c>
      <c r="O74" s="36">
        <f>SUMIFS(СВЦЭМ!$D$33:$D$776,СВЦЭМ!$A$33:$A$776,$A74,СВЦЭМ!$B$33:$B$776,O$47)+'СЕТ СН'!$G$14+СВЦЭМ!$D$10+'СЕТ СН'!$G$5-'СЕТ СН'!$G$24</f>
        <v>3486.6119005</v>
      </c>
      <c r="P74" s="36">
        <f>SUMIFS(СВЦЭМ!$D$33:$D$776,СВЦЭМ!$A$33:$A$776,$A74,СВЦЭМ!$B$33:$B$776,P$47)+'СЕТ СН'!$G$14+СВЦЭМ!$D$10+'СЕТ СН'!$G$5-'СЕТ СН'!$G$24</f>
        <v>3498.2272414700001</v>
      </c>
      <c r="Q74" s="36">
        <f>SUMIFS(СВЦЭМ!$D$33:$D$776,СВЦЭМ!$A$33:$A$776,$A74,СВЦЭМ!$B$33:$B$776,Q$47)+'СЕТ СН'!$G$14+СВЦЭМ!$D$10+'СЕТ СН'!$G$5-'СЕТ СН'!$G$24</f>
        <v>3507.3316381099999</v>
      </c>
      <c r="R74" s="36">
        <f>SUMIFS(СВЦЭМ!$D$33:$D$776,СВЦЭМ!$A$33:$A$776,$A74,СВЦЭМ!$B$33:$B$776,R$47)+'СЕТ СН'!$G$14+СВЦЭМ!$D$10+'СЕТ СН'!$G$5-'СЕТ СН'!$G$24</f>
        <v>3503.1038743899999</v>
      </c>
      <c r="S74" s="36">
        <f>SUMIFS(СВЦЭМ!$D$33:$D$776,СВЦЭМ!$A$33:$A$776,$A74,СВЦЭМ!$B$33:$B$776,S$47)+'СЕТ СН'!$G$14+СВЦЭМ!$D$10+'СЕТ СН'!$G$5-'СЕТ СН'!$G$24</f>
        <v>3481.7120979000001</v>
      </c>
      <c r="T74" s="36">
        <f>SUMIFS(СВЦЭМ!$D$33:$D$776,СВЦЭМ!$A$33:$A$776,$A74,СВЦЭМ!$B$33:$B$776,T$47)+'СЕТ СН'!$G$14+СВЦЭМ!$D$10+'СЕТ СН'!$G$5-'СЕТ СН'!$G$24</f>
        <v>3463.0934947300002</v>
      </c>
      <c r="U74" s="36">
        <f>SUMIFS(СВЦЭМ!$D$33:$D$776,СВЦЭМ!$A$33:$A$776,$A74,СВЦЭМ!$B$33:$B$776,U$47)+'СЕТ СН'!$G$14+СВЦЭМ!$D$10+'СЕТ СН'!$G$5-'СЕТ СН'!$G$24</f>
        <v>3463.38824161</v>
      </c>
      <c r="V74" s="36">
        <f>SUMIFS(СВЦЭМ!$D$33:$D$776,СВЦЭМ!$A$33:$A$776,$A74,СВЦЭМ!$B$33:$B$776,V$47)+'СЕТ СН'!$G$14+СВЦЭМ!$D$10+'СЕТ СН'!$G$5-'СЕТ СН'!$G$24</f>
        <v>3462.1170118999999</v>
      </c>
      <c r="W74" s="36">
        <f>SUMIFS(СВЦЭМ!$D$33:$D$776,СВЦЭМ!$A$33:$A$776,$A74,СВЦЭМ!$B$33:$B$776,W$47)+'СЕТ СН'!$G$14+СВЦЭМ!$D$10+'СЕТ СН'!$G$5-'СЕТ СН'!$G$24</f>
        <v>3475.9552323200001</v>
      </c>
      <c r="X74" s="36">
        <f>SUMIFS(СВЦЭМ!$D$33:$D$776,СВЦЭМ!$A$33:$A$776,$A74,СВЦЭМ!$B$33:$B$776,X$47)+'СЕТ СН'!$G$14+СВЦЭМ!$D$10+'СЕТ СН'!$G$5-'СЕТ СН'!$G$24</f>
        <v>3487.9137412999999</v>
      </c>
      <c r="Y74" s="36">
        <f>SUMIFS(СВЦЭМ!$D$33:$D$776,СВЦЭМ!$A$33:$A$776,$A74,СВЦЭМ!$B$33:$B$776,Y$47)+'СЕТ СН'!$G$14+СВЦЭМ!$D$10+'СЕТ СН'!$G$5-'СЕТ СН'!$G$24</f>
        <v>3508.8499110900002</v>
      </c>
    </row>
    <row r="75" spans="1:26" ht="15.75" x14ac:dyDescent="0.2">
      <c r="A75" s="35">
        <f t="shared" si="1"/>
        <v>44163</v>
      </c>
      <c r="B75" s="36">
        <f>SUMIFS(СВЦЭМ!$D$33:$D$776,СВЦЭМ!$A$33:$A$776,$A75,СВЦЭМ!$B$33:$B$776,B$47)+'СЕТ СН'!$G$14+СВЦЭМ!$D$10+'СЕТ СН'!$G$5-'СЕТ СН'!$G$24</f>
        <v>3533.5366139299999</v>
      </c>
      <c r="C75" s="36">
        <f>SUMIFS(СВЦЭМ!$D$33:$D$776,СВЦЭМ!$A$33:$A$776,$A75,СВЦЭМ!$B$33:$B$776,C$47)+'СЕТ СН'!$G$14+СВЦЭМ!$D$10+'СЕТ СН'!$G$5-'СЕТ СН'!$G$24</f>
        <v>3600.8351732000001</v>
      </c>
      <c r="D75" s="36">
        <f>SUMIFS(СВЦЭМ!$D$33:$D$776,СВЦЭМ!$A$33:$A$776,$A75,СВЦЭМ!$B$33:$B$776,D$47)+'СЕТ СН'!$G$14+СВЦЭМ!$D$10+'СЕТ СН'!$G$5-'СЕТ СН'!$G$24</f>
        <v>3646.2537113399999</v>
      </c>
      <c r="E75" s="36">
        <f>SUMIFS(СВЦЭМ!$D$33:$D$776,СВЦЭМ!$A$33:$A$776,$A75,СВЦЭМ!$B$33:$B$776,E$47)+'СЕТ СН'!$G$14+СВЦЭМ!$D$10+'СЕТ СН'!$G$5-'СЕТ СН'!$G$24</f>
        <v>3653.1595738699998</v>
      </c>
      <c r="F75" s="36">
        <f>SUMIFS(СВЦЭМ!$D$33:$D$776,СВЦЭМ!$A$33:$A$776,$A75,СВЦЭМ!$B$33:$B$776,F$47)+'СЕТ СН'!$G$14+СВЦЭМ!$D$10+'СЕТ СН'!$G$5-'СЕТ СН'!$G$24</f>
        <v>3653.1621989300002</v>
      </c>
      <c r="G75" s="36">
        <f>SUMIFS(СВЦЭМ!$D$33:$D$776,СВЦЭМ!$A$33:$A$776,$A75,СВЦЭМ!$B$33:$B$776,G$47)+'СЕТ СН'!$G$14+СВЦЭМ!$D$10+'СЕТ СН'!$G$5-'СЕТ СН'!$G$24</f>
        <v>3648.4807383699999</v>
      </c>
      <c r="H75" s="36">
        <f>SUMIFS(СВЦЭМ!$D$33:$D$776,СВЦЭМ!$A$33:$A$776,$A75,СВЦЭМ!$B$33:$B$776,H$47)+'СЕТ СН'!$G$14+СВЦЭМ!$D$10+'СЕТ СН'!$G$5-'СЕТ СН'!$G$24</f>
        <v>3633.5742899400002</v>
      </c>
      <c r="I75" s="36">
        <f>SUMIFS(СВЦЭМ!$D$33:$D$776,СВЦЭМ!$A$33:$A$776,$A75,СВЦЭМ!$B$33:$B$776,I$47)+'СЕТ СН'!$G$14+СВЦЭМ!$D$10+'СЕТ СН'!$G$5-'СЕТ СН'!$G$24</f>
        <v>3616.5424101500003</v>
      </c>
      <c r="J75" s="36">
        <f>SUMIFS(СВЦЭМ!$D$33:$D$776,СВЦЭМ!$A$33:$A$776,$A75,СВЦЭМ!$B$33:$B$776,J$47)+'СЕТ СН'!$G$14+СВЦЭМ!$D$10+'СЕТ СН'!$G$5-'СЕТ СН'!$G$24</f>
        <v>3594.0766871000001</v>
      </c>
      <c r="K75" s="36">
        <f>SUMIFS(СВЦЭМ!$D$33:$D$776,СВЦЭМ!$A$33:$A$776,$A75,СВЦЭМ!$B$33:$B$776,K$47)+'СЕТ СН'!$G$14+СВЦЭМ!$D$10+'СЕТ СН'!$G$5-'СЕТ СН'!$G$24</f>
        <v>3577.87501668</v>
      </c>
      <c r="L75" s="36">
        <f>SUMIFS(СВЦЭМ!$D$33:$D$776,СВЦЭМ!$A$33:$A$776,$A75,СВЦЭМ!$B$33:$B$776,L$47)+'СЕТ СН'!$G$14+СВЦЭМ!$D$10+'СЕТ СН'!$G$5-'СЕТ СН'!$G$24</f>
        <v>3539.1112599099997</v>
      </c>
      <c r="M75" s="36">
        <f>SUMIFS(СВЦЭМ!$D$33:$D$776,СВЦЭМ!$A$33:$A$776,$A75,СВЦЭМ!$B$33:$B$776,M$47)+'СЕТ СН'!$G$14+СВЦЭМ!$D$10+'СЕТ СН'!$G$5-'СЕТ СН'!$G$24</f>
        <v>3495.1392675500001</v>
      </c>
      <c r="N75" s="36">
        <f>SUMIFS(СВЦЭМ!$D$33:$D$776,СВЦЭМ!$A$33:$A$776,$A75,СВЦЭМ!$B$33:$B$776,N$47)+'СЕТ СН'!$G$14+СВЦЭМ!$D$10+'СЕТ СН'!$G$5-'СЕТ СН'!$G$24</f>
        <v>3489.7428042399997</v>
      </c>
      <c r="O75" s="36">
        <f>SUMIFS(СВЦЭМ!$D$33:$D$776,СВЦЭМ!$A$33:$A$776,$A75,СВЦЭМ!$B$33:$B$776,O$47)+'СЕТ СН'!$G$14+СВЦЭМ!$D$10+'СЕТ СН'!$G$5-'СЕТ СН'!$G$24</f>
        <v>3501.1830153999999</v>
      </c>
      <c r="P75" s="36">
        <f>SUMIFS(СВЦЭМ!$D$33:$D$776,СВЦЭМ!$A$33:$A$776,$A75,СВЦЭМ!$B$33:$B$776,P$47)+'СЕТ СН'!$G$14+СВЦЭМ!$D$10+'СЕТ СН'!$G$5-'СЕТ СН'!$G$24</f>
        <v>3508.0616347</v>
      </c>
      <c r="Q75" s="36">
        <f>SUMIFS(СВЦЭМ!$D$33:$D$776,СВЦЭМ!$A$33:$A$776,$A75,СВЦЭМ!$B$33:$B$776,Q$47)+'СЕТ СН'!$G$14+СВЦЭМ!$D$10+'СЕТ СН'!$G$5-'СЕТ СН'!$G$24</f>
        <v>3500.2739598399999</v>
      </c>
      <c r="R75" s="36">
        <f>SUMIFS(СВЦЭМ!$D$33:$D$776,СВЦЭМ!$A$33:$A$776,$A75,СВЦЭМ!$B$33:$B$776,R$47)+'СЕТ СН'!$G$14+СВЦЭМ!$D$10+'СЕТ СН'!$G$5-'СЕТ СН'!$G$24</f>
        <v>3492.4904353100001</v>
      </c>
      <c r="S75" s="36">
        <f>SUMIFS(СВЦЭМ!$D$33:$D$776,СВЦЭМ!$A$33:$A$776,$A75,СВЦЭМ!$B$33:$B$776,S$47)+'СЕТ СН'!$G$14+СВЦЭМ!$D$10+'СЕТ СН'!$G$5-'СЕТ СН'!$G$24</f>
        <v>3473.9789458800001</v>
      </c>
      <c r="T75" s="36">
        <f>SUMIFS(СВЦЭМ!$D$33:$D$776,СВЦЭМ!$A$33:$A$776,$A75,СВЦЭМ!$B$33:$B$776,T$47)+'СЕТ СН'!$G$14+СВЦЭМ!$D$10+'СЕТ СН'!$G$5-'СЕТ СН'!$G$24</f>
        <v>3467.15777755</v>
      </c>
      <c r="U75" s="36">
        <f>SUMIFS(СВЦЭМ!$D$33:$D$776,СВЦЭМ!$A$33:$A$776,$A75,СВЦЭМ!$B$33:$B$776,U$47)+'СЕТ СН'!$G$14+СВЦЭМ!$D$10+'СЕТ СН'!$G$5-'СЕТ СН'!$G$24</f>
        <v>3459.0644690600002</v>
      </c>
      <c r="V75" s="36">
        <f>SUMIFS(СВЦЭМ!$D$33:$D$776,СВЦЭМ!$A$33:$A$776,$A75,СВЦЭМ!$B$33:$B$776,V$47)+'СЕТ СН'!$G$14+СВЦЭМ!$D$10+'СЕТ СН'!$G$5-'СЕТ СН'!$G$24</f>
        <v>3456.9130544300001</v>
      </c>
      <c r="W75" s="36">
        <f>SUMIFS(СВЦЭМ!$D$33:$D$776,СВЦЭМ!$A$33:$A$776,$A75,СВЦЭМ!$B$33:$B$776,W$47)+'СЕТ СН'!$G$14+СВЦЭМ!$D$10+'СЕТ СН'!$G$5-'СЕТ СН'!$G$24</f>
        <v>3474.9712462699999</v>
      </c>
      <c r="X75" s="36">
        <f>SUMIFS(СВЦЭМ!$D$33:$D$776,СВЦЭМ!$A$33:$A$776,$A75,СВЦЭМ!$B$33:$B$776,X$47)+'СЕТ СН'!$G$14+СВЦЭМ!$D$10+'СЕТ СН'!$G$5-'СЕТ СН'!$G$24</f>
        <v>3494.4976964899997</v>
      </c>
      <c r="Y75" s="36">
        <f>SUMIFS(СВЦЭМ!$D$33:$D$776,СВЦЭМ!$A$33:$A$776,$A75,СВЦЭМ!$B$33:$B$776,Y$47)+'СЕТ СН'!$G$14+СВЦЭМ!$D$10+'СЕТ СН'!$G$5-'СЕТ СН'!$G$24</f>
        <v>3516.8730983699998</v>
      </c>
    </row>
    <row r="76" spans="1:26" ht="15.75" x14ac:dyDescent="0.2">
      <c r="A76" s="35">
        <f t="shared" si="1"/>
        <v>44164</v>
      </c>
      <c r="B76" s="36">
        <f>SUMIFS(СВЦЭМ!$D$33:$D$776,СВЦЭМ!$A$33:$A$776,$A76,СВЦЭМ!$B$33:$B$776,B$47)+'СЕТ СН'!$G$14+СВЦЭМ!$D$10+'СЕТ СН'!$G$5-'СЕТ СН'!$G$24</f>
        <v>3527.9239803400001</v>
      </c>
      <c r="C76" s="36">
        <f>SUMIFS(СВЦЭМ!$D$33:$D$776,СВЦЭМ!$A$33:$A$776,$A76,СВЦЭМ!$B$33:$B$776,C$47)+'СЕТ СН'!$G$14+СВЦЭМ!$D$10+'СЕТ СН'!$G$5-'СЕТ СН'!$G$24</f>
        <v>3606.18499686</v>
      </c>
      <c r="D76" s="36">
        <f>SUMIFS(СВЦЭМ!$D$33:$D$776,СВЦЭМ!$A$33:$A$776,$A76,СВЦЭМ!$B$33:$B$776,D$47)+'СЕТ СН'!$G$14+СВЦЭМ!$D$10+'СЕТ СН'!$G$5-'СЕТ СН'!$G$24</f>
        <v>3658.17537941</v>
      </c>
      <c r="E76" s="36">
        <f>SUMIFS(СВЦЭМ!$D$33:$D$776,СВЦЭМ!$A$33:$A$776,$A76,СВЦЭМ!$B$33:$B$776,E$47)+'СЕТ СН'!$G$14+СВЦЭМ!$D$10+'СЕТ СН'!$G$5-'СЕТ СН'!$G$24</f>
        <v>3668.9858239300002</v>
      </c>
      <c r="F76" s="36">
        <f>SUMIFS(СВЦЭМ!$D$33:$D$776,СВЦЭМ!$A$33:$A$776,$A76,СВЦЭМ!$B$33:$B$776,F$47)+'СЕТ СН'!$G$14+СВЦЭМ!$D$10+'СЕТ СН'!$G$5-'СЕТ СН'!$G$24</f>
        <v>3667.4617452499997</v>
      </c>
      <c r="G76" s="36">
        <f>SUMIFS(СВЦЭМ!$D$33:$D$776,СВЦЭМ!$A$33:$A$776,$A76,СВЦЭМ!$B$33:$B$776,G$47)+'СЕТ СН'!$G$14+СВЦЭМ!$D$10+'СЕТ СН'!$G$5-'СЕТ СН'!$G$24</f>
        <v>3664.1919634300002</v>
      </c>
      <c r="H76" s="36">
        <f>SUMIFS(СВЦЭМ!$D$33:$D$776,СВЦЭМ!$A$33:$A$776,$A76,СВЦЭМ!$B$33:$B$776,H$47)+'СЕТ СН'!$G$14+СВЦЭМ!$D$10+'СЕТ СН'!$G$5-'СЕТ СН'!$G$24</f>
        <v>3649.07152683</v>
      </c>
      <c r="I76" s="36">
        <f>SUMIFS(СВЦЭМ!$D$33:$D$776,СВЦЭМ!$A$33:$A$776,$A76,СВЦЭМ!$B$33:$B$776,I$47)+'СЕТ СН'!$G$14+СВЦЭМ!$D$10+'СЕТ СН'!$G$5-'СЕТ СН'!$G$24</f>
        <v>3623.5698061900002</v>
      </c>
      <c r="J76" s="36">
        <f>SUMIFS(СВЦЭМ!$D$33:$D$776,СВЦЭМ!$A$33:$A$776,$A76,СВЦЭМ!$B$33:$B$776,J$47)+'СЕТ СН'!$G$14+СВЦЭМ!$D$10+'СЕТ СН'!$G$5-'СЕТ СН'!$G$24</f>
        <v>3585.97700618</v>
      </c>
      <c r="K76" s="36">
        <f>SUMIFS(СВЦЭМ!$D$33:$D$776,СВЦЭМ!$A$33:$A$776,$A76,СВЦЭМ!$B$33:$B$776,K$47)+'СЕТ СН'!$G$14+СВЦЭМ!$D$10+'СЕТ СН'!$G$5-'СЕТ СН'!$G$24</f>
        <v>3570.0174340899998</v>
      </c>
      <c r="L76" s="36">
        <f>SUMIFS(СВЦЭМ!$D$33:$D$776,СВЦЭМ!$A$33:$A$776,$A76,СВЦЭМ!$B$33:$B$776,L$47)+'СЕТ СН'!$G$14+СВЦЭМ!$D$10+'СЕТ СН'!$G$5-'СЕТ СН'!$G$24</f>
        <v>3528.6703230200001</v>
      </c>
      <c r="M76" s="36">
        <f>SUMIFS(СВЦЭМ!$D$33:$D$776,СВЦЭМ!$A$33:$A$776,$A76,СВЦЭМ!$B$33:$B$776,M$47)+'СЕТ СН'!$G$14+СВЦЭМ!$D$10+'СЕТ СН'!$G$5-'СЕТ СН'!$G$24</f>
        <v>3487.12694534</v>
      </c>
      <c r="N76" s="36">
        <f>SUMIFS(СВЦЭМ!$D$33:$D$776,СВЦЭМ!$A$33:$A$776,$A76,СВЦЭМ!$B$33:$B$776,N$47)+'СЕТ СН'!$G$14+СВЦЭМ!$D$10+'СЕТ СН'!$G$5-'СЕТ СН'!$G$24</f>
        <v>3474.0766219299999</v>
      </c>
      <c r="O76" s="36">
        <f>SUMIFS(СВЦЭМ!$D$33:$D$776,СВЦЭМ!$A$33:$A$776,$A76,СВЦЭМ!$B$33:$B$776,O$47)+'СЕТ СН'!$G$14+СВЦЭМ!$D$10+'СЕТ СН'!$G$5-'СЕТ СН'!$G$24</f>
        <v>3489.7432763299998</v>
      </c>
      <c r="P76" s="36">
        <f>SUMIFS(СВЦЭМ!$D$33:$D$776,СВЦЭМ!$A$33:$A$776,$A76,СВЦЭМ!$B$33:$B$776,P$47)+'СЕТ СН'!$G$14+СВЦЭМ!$D$10+'СЕТ СН'!$G$5-'СЕТ СН'!$G$24</f>
        <v>3499.4621005700001</v>
      </c>
      <c r="Q76" s="36">
        <f>SUMIFS(СВЦЭМ!$D$33:$D$776,СВЦЭМ!$A$33:$A$776,$A76,СВЦЭМ!$B$33:$B$776,Q$47)+'СЕТ СН'!$G$14+СВЦЭМ!$D$10+'СЕТ СН'!$G$5-'СЕТ СН'!$G$24</f>
        <v>3499.0253427899997</v>
      </c>
      <c r="R76" s="36">
        <f>SUMIFS(СВЦЭМ!$D$33:$D$776,СВЦЭМ!$A$33:$A$776,$A76,СВЦЭМ!$B$33:$B$776,R$47)+'СЕТ СН'!$G$14+СВЦЭМ!$D$10+'СЕТ СН'!$G$5-'СЕТ СН'!$G$24</f>
        <v>3495.6837487600001</v>
      </c>
      <c r="S76" s="36">
        <f>SUMIFS(СВЦЭМ!$D$33:$D$776,СВЦЭМ!$A$33:$A$776,$A76,СВЦЭМ!$B$33:$B$776,S$47)+'СЕТ СН'!$G$14+СВЦЭМ!$D$10+'СЕТ СН'!$G$5-'СЕТ СН'!$G$24</f>
        <v>3476.8883592900002</v>
      </c>
      <c r="T76" s="36">
        <f>SUMIFS(СВЦЭМ!$D$33:$D$776,СВЦЭМ!$A$33:$A$776,$A76,СВЦЭМ!$B$33:$B$776,T$47)+'СЕТ СН'!$G$14+СВЦЭМ!$D$10+'СЕТ СН'!$G$5-'СЕТ СН'!$G$24</f>
        <v>3453.86570235</v>
      </c>
      <c r="U76" s="36">
        <f>SUMIFS(СВЦЭМ!$D$33:$D$776,СВЦЭМ!$A$33:$A$776,$A76,СВЦЭМ!$B$33:$B$776,U$47)+'СЕТ СН'!$G$14+СВЦЭМ!$D$10+'СЕТ СН'!$G$5-'СЕТ СН'!$G$24</f>
        <v>3452.4789590400001</v>
      </c>
      <c r="V76" s="36">
        <f>SUMIFS(СВЦЭМ!$D$33:$D$776,СВЦЭМ!$A$33:$A$776,$A76,СВЦЭМ!$B$33:$B$776,V$47)+'СЕТ СН'!$G$14+СВЦЭМ!$D$10+'СЕТ СН'!$G$5-'СЕТ СН'!$G$24</f>
        <v>3460.33266886</v>
      </c>
      <c r="W76" s="36">
        <f>SUMIFS(СВЦЭМ!$D$33:$D$776,СВЦЭМ!$A$33:$A$776,$A76,СВЦЭМ!$B$33:$B$776,W$47)+'СЕТ СН'!$G$14+СВЦЭМ!$D$10+'СЕТ СН'!$G$5-'СЕТ СН'!$G$24</f>
        <v>3469.3790891799999</v>
      </c>
      <c r="X76" s="36">
        <f>SUMIFS(СВЦЭМ!$D$33:$D$776,СВЦЭМ!$A$33:$A$776,$A76,СВЦЭМ!$B$33:$B$776,X$47)+'СЕТ СН'!$G$14+СВЦЭМ!$D$10+'СЕТ СН'!$G$5-'СЕТ СН'!$G$24</f>
        <v>3491.3017435399997</v>
      </c>
      <c r="Y76" s="36">
        <f>SUMIFS(СВЦЭМ!$D$33:$D$776,СВЦЭМ!$A$33:$A$776,$A76,СВЦЭМ!$B$33:$B$776,Y$47)+'СЕТ СН'!$G$14+СВЦЭМ!$D$10+'СЕТ СН'!$G$5-'СЕТ СН'!$G$24</f>
        <v>3508.13481073</v>
      </c>
    </row>
    <row r="77" spans="1:26" ht="15.75" x14ac:dyDescent="0.2">
      <c r="A77" s="35">
        <f t="shared" si="1"/>
        <v>44165</v>
      </c>
      <c r="B77" s="36">
        <f>SUMIFS(СВЦЭМ!$D$33:$D$776,СВЦЭМ!$A$33:$A$776,$A77,СВЦЭМ!$B$33:$B$776,B$47)+'СЕТ СН'!$G$14+СВЦЭМ!$D$10+'СЕТ СН'!$G$5-'СЕТ СН'!$G$24</f>
        <v>3571.4455784299998</v>
      </c>
      <c r="C77" s="36">
        <f>SUMIFS(СВЦЭМ!$D$33:$D$776,СВЦЭМ!$A$33:$A$776,$A77,СВЦЭМ!$B$33:$B$776,C$47)+'СЕТ СН'!$G$14+СВЦЭМ!$D$10+'СЕТ СН'!$G$5-'СЕТ СН'!$G$24</f>
        <v>3641.0718997200001</v>
      </c>
      <c r="D77" s="36">
        <f>SUMIFS(СВЦЭМ!$D$33:$D$776,СВЦЭМ!$A$33:$A$776,$A77,СВЦЭМ!$B$33:$B$776,D$47)+'СЕТ СН'!$G$14+СВЦЭМ!$D$10+'СЕТ СН'!$G$5-'СЕТ СН'!$G$24</f>
        <v>3690.2288037600001</v>
      </c>
      <c r="E77" s="36">
        <f>SUMIFS(СВЦЭМ!$D$33:$D$776,СВЦЭМ!$A$33:$A$776,$A77,СВЦЭМ!$B$33:$B$776,E$47)+'СЕТ СН'!$G$14+СВЦЭМ!$D$10+'СЕТ СН'!$G$5-'СЕТ СН'!$G$24</f>
        <v>3698.0611269600004</v>
      </c>
      <c r="F77" s="36">
        <f>SUMIFS(СВЦЭМ!$D$33:$D$776,СВЦЭМ!$A$33:$A$776,$A77,СВЦЭМ!$B$33:$B$776,F$47)+'СЕТ СН'!$G$14+СВЦЭМ!$D$10+'СЕТ СН'!$G$5-'СЕТ СН'!$G$24</f>
        <v>3693.6801604700004</v>
      </c>
      <c r="G77" s="36">
        <f>SUMIFS(СВЦЭМ!$D$33:$D$776,СВЦЭМ!$A$33:$A$776,$A77,СВЦЭМ!$B$33:$B$776,G$47)+'СЕТ СН'!$G$14+СВЦЭМ!$D$10+'СЕТ СН'!$G$5-'СЕТ СН'!$G$24</f>
        <v>3677.93521594</v>
      </c>
      <c r="H77" s="36">
        <f>SUMIFS(СВЦЭМ!$D$33:$D$776,СВЦЭМ!$A$33:$A$776,$A77,СВЦЭМ!$B$33:$B$776,H$47)+'СЕТ СН'!$G$14+СВЦЭМ!$D$10+'СЕТ СН'!$G$5-'СЕТ СН'!$G$24</f>
        <v>3663.9460761099999</v>
      </c>
      <c r="I77" s="36">
        <f>SUMIFS(СВЦЭМ!$D$33:$D$776,СВЦЭМ!$A$33:$A$776,$A77,СВЦЭМ!$B$33:$B$776,I$47)+'СЕТ СН'!$G$14+СВЦЭМ!$D$10+'СЕТ СН'!$G$5-'СЕТ СН'!$G$24</f>
        <v>3636.0858546899999</v>
      </c>
      <c r="J77" s="36">
        <f>SUMIFS(СВЦЭМ!$D$33:$D$776,СВЦЭМ!$A$33:$A$776,$A77,СВЦЭМ!$B$33:$B$776,J$47)+'СЕТ СН'!$G$14+СВЦЭМ!$D$10+'СЕТ СН'!$G$5-'СЕТ СН'!$G$24</f>
        <v>3609.8811496399999</v>
      </c>
      <c r="K77" s="36">
        <f>SUMIFS(СВЦЭМ!$D$33:$D$776,СВЦЭМ!$A$33:$A$776,$A77,СВЦЭМ!$B$33:$B$776,K$47)+'СЕТ СН'!$G$14+СВЦЭМ!$D$10+'СЕТ СН'!$G$5-'СЕТ СН'!$G$24</f>
        <v>3602.1016617800001</v>
      </c>
      <c r="L77" s="36">
        <f>SUMIFS(СВЦЭМ!$D$33:$D$776,СВЦЭМ!$A$33:$A$776,$A77,СВЦЭМ!$B$33:$B$776,L$47)+'СЕТ СН'!$G$14+СВЦЭМ!$D$10+'СЕТ СН'!$G$5-'СЕТ СН'!$G$24</f>
        <v>3571.9546913099998</v>
      </c>
      <c r="M77" s="36">
        <f>SUMIFS(СВЦЭМ!$D$33:$D$776,СВЦЭМ!$A$33:$A$776,$A77,СВЦЭМ!$B$33:$B$776,M$47)+'СЕТ СН'!$G$14+СВЦЭМ!$D$10+'СЕТ СН'!$G$5-'СЕТ СН'!$G$24</f>
        <v>3532.5363596699999</v>
      </c>
      <c r="N77" s="36">
        <f>SUMIFS(СВЦЭМ!$D$33:$D$776,СВЦЭМ!$A$33:$A$776,$A77,СВЦЭМ!$B$33:$B$776,N$47)+'СЕТ СН'!$G$14+СВЦЭМ!$D$10+'СЕТ СН'!$G$5-'СЕТ СН'!$G$24</f>
        <v>3519.48602686</v>
      </c>
      <c r="O77" s="36">
        <f>SUMIFS(СВЦЭМ!$D$33:$D$776,СВЦЭМ!$A$33:$A$776,$A77,СВЦЭМ!$B$33:$B$776,O$47)+'СЕТ СН'!$G$14+СВЦЭМ!$D$10+'СЕТ СН'!$G$5-'СЕТ СН'!$G$24</f>
        <v>3524.0256153800001</v>
      </c>
      <c r="P77" s="36">
        <f>SUMIFS(СВЦЭМ!$D$33:$D$776,СВЦЭМ!$A$33:$A$776,$A77,СВЦЭМ!$B$33:$B$776,P$47)+'СЕТ СН'!$G$14+СВЦЭМ!$D$10+'СЕТ СН'!$G$5-'СЕТ СН'!$G$24</f>
        <v>3533.3889715800001</v>
      </c>
      <c r="Q77" s="36">
        <f>SUMIFS(СВЦЭМ!$D$33:$D$776,СВЦЭМ!$A$33:$A$776,$A77,СВЦЭМ!$B$33:$B$776,Q$47)+'СЕТ СН'!$G$14+СВЦЭМ!$D$10+'СЕТ СН'!$G$5-'СЕТ СН'!$G$24</f>
        <v>3527.2757163300003</v>
      </c>
      <c r="R77" s="36">
        <f>SUMIFS(СВЦЭМ!$D$33:$D$776,СВЦЭМ!$A$33:$A$776,$A77,СВЦЭМ!$B$33:$B$776,R$47)+'СЕТ СН'!$G$14+СВЦЭМ!$D$10+'СЕТ СН'!$G$5-'СЕТ СН'!$G$24</f>
        <v>3515.4869828299998</v>
      </c>
      <c r="S77" s="36">
        <f>SUMIFS(СВЦЭМ!$D$33:$D$776,СВЦЭМ!$A$33:$A$776,$A77,СВЦЭМ!$B$33:$B$776,S$47)+'СЕТ СН'!$G$14+СВЦЭМ!$D$10+'СЕТ СН'!$G$5-'СЕТ СН'!$G$24</f>
        <v>3506.9049836599997</v>
      </c>
      <c r="T77" s="36">
        <f>SUMIFS(СВЦЭМ!$D$33:$D$776,СВЦЭМ!$A$33:$A$776,$A77,СВЦЭМ!$B$33:$B$776,T$47)+'СЕТ СН'!$G$14+СВЦЭМ!$D$10+'СЕТ СН'!$G$5-'СЕТ СН'!$G$24</f>
        <v>3494.7033860299998</v>
      </c>
      <c r="U77" s="36">
        <f>SUMIFS(СВЦЭМ!$D$33:$D$776,СВЦЭМ!$A$33:$A$776,$A77,СВЦЭМ!$B$33:$B$776,U$47)+'СЕТ СН'!$G$14+СВЦЭМ!$D$10+'СЕТ СН'!$G$5-'СЕТ СН'!$G$24</f>
        <v>3493.7738949099999</v>
      </c>
      <c r="V77" s="36">
        <f>SUMIFS(СВЦЭМ!$D$33:$D$776,СВЦЭМ!$A$33:$A$776,$A77,СВЦЭМ!$B$33:$B$776,V$47)+'СЕТ СН'!$G$14+СВЦЭМ!$D$10+'СЕТ СН'!$G$5-'СЕТ СН'!$G$24</f>
        <v>3503.7272163100001</v>
      </c>
      <c r="W77" s="36">
        <f>SUMIFS(СВЦЭМ!$D$33:$D$776,СВЦЭМ!$A$33:$A$776,$A77,СВЦЭМ!$B$33:$B$776,W$47)+'СЕТ СН'!$G$14+СВЦЭМ!$D$10+'СЕТ СН'!$G$5-'СЕТ СН'!$G$24</f>
        <v>3515.49419816</v>
      </c>
      <c r="X77" s="36">
        <f>SUMIFS(СВЦЭМ!$D$33:$D$776,СВЦЭМ!$A$33:$A$776,$A77,СВЦЭМ!$B$33:$B$776,X$47)+'СЕТ СН'!$G$14+СВЦЭМ!$D$10+'СЕТ СН'!$G$5-'СЕТ СН'!$G$24</f>
        <v>3521.0383057099998</v>
      </c>
      <c r="Y77" s="36">
        <f>SUMIFS(СВЦЭМ!$D$33:$D$776,СВЦЭМ!$A$33:$A$776,$A77,СВЦЭМ!$B$33:$B$776,Y$47)+'СЕТ СН'!$G$14+СВЦЭМ!$D$10+'СЕТ СН'!$G$5-'СЕТ СН'!$G$24</f>
        <v>3540.5875093599998</v>
      </c>
    </row>
    <row r="78" spans="1:26" ht="15.75" hidden="1" x14ac:dyDescent="0.2">
      <c r="A78" s="35">
        <f t="shared" si="1"/>
        <v>44166</v>
      </c>
      <c r="B78" s="36">
        <f>SUMIFS(СВЦЭМ!$D$33:$D$776,СВЦЭМ!$A$33:$A$776,$A78,СВЦЭМ!$B$33:$B$776,B$47)+'СЕТ СН'!$G$14+СВЦЭМ!$D$10+'СЕТ СН'!$G$5-'СЕТ СН'!$G$24</f>
        <v>2716.3213155100002</v>
      </c>
      <c r="C78" s="36">
        <f>SUMIFS(СВЦЭМ!$D$33:$D$776,СВЦЭМ!$A$33:$A$776,$A78,СВЦЭМ!$B$33:$B$776,C$47)+'СЕТ СН'!$G$14+СВЦЭМ!$D$10+'СЕТ СН'!$G$5-'СЕТ СН'!$G$24</f>
        <v>2716.3213155100002</v>
      </c>
      <c r="D78" s="36">
        <f>SUMIFS(СВЦЭМ!$D$33:$D$776,СВЦЭМ!$A$33:$A$776,$A78,СВЦЭМ!$B$33:$B$776,D$47)+'СЕТ СН'!$G$14+СВЦЭМ!$D$10+'СЕТ СН'!$G$5-'СЕТ СН'!$G$24</f>
        <v>2716.3213155100002</v>
      </c>
      <c r="E78" s="36">
        <f>SUMIFS(СВЦЭМ!$D$33:$D$776,СВЦЭМ!$A$33:$A$776,$A78,СВЦЭМ!$B$33:$B$776,E$47)+'СЕТ СН'!$G$14+СВЦЭМ!$D$10+'СЕТ СН'!$G$5-'СЕТ СН'!$G$24</f>
        <v>2716.3213155100002</v>
      </c>
      <c r="F78" s="36">
        <f>SUMIFS(СВЦЭМ!$D$33:$D$776,СВЦЭМ!$A$33:$A$776,$A78,СВЦЭМ!$B$33:$B$776,F$47)+'СЕТ СН'!$G$14+СВЦЭМ!$D$10+'СЕТ СН'!$G$5-'СЕТ СН'!$G$24</f>
        <v>2716.3213155100002</v>
      </c>
      <c r="G78" s="36">
        <f>SUMIFS(СВЦЭМ!$D$33:$D$776,СВЦЭМ!$A$33:$A$776,$A78,СВЦЭМ!$B$33:$B$776,G$47)+'СЕТ СН'!$G$14+СВЦЭМ!$D$10+'СЕТ СН'!$G$5-'СЕТ СН'!$G$24</f>
        <v>2716.3213155100002</v>
      </c>
      <c r="H78" s="36">
        <f>SUMIFS(СВЦЭМ!$D$33:$D$776,СВЦЭМ!$A$33:$A$776,$A78,СВЦЭМ!$B$33:$B$776,H$47)+'СЕТ СН'!$G$14+СВЦЭМ!$D$10+'СЕТ СН'!$G$5-'СЕТ СН'!$G$24</f>
        <v>2716.3213155100002</v>
      </c>
      <c r="I78" s="36">
        <f>SUMIFS(СВЦЭМ!$D$33:$D$776,СВЦЭМ!$A$33:$A$776,$A78,СВЦЭМ!$B$33:$B$776,I$47)+'СЕТ СН'!$G$14+СВЦЭМ!$D$10+'СЕТ СН'!$G$5-'СЕТ СН'!$G$24</f>
        <v>2716.3213155100002</v>
      </c>
      <c r="J78" s="36">
        <f>SUMIFS(СВЦЭМ!$D$33:$D$776,СВЦЭМ!$A$33:$A$776,$A78,СВЦЭМ!$B$33:$B$776,J$47)+'СЕТ СН'!$G$14+СВЦЭМ!$D$10+'СЕТ СН'!$G$5-'СЕТ СН'!$G$24</f>
        <v>2716.3213155100002</v>
      </c>
      <c r="K78" s="36">
        <f>SUMIFS(СВЦЭМ!$D$33:$D$776,СВЦЭМ!$A$33:$A$776,$A78,СВЦЭМ!$B$33:$B$776,K$47)+'СЕТ СН'!$G$14+СВЦЭМ!$D$10+'СЕТ СН'!$G$5-'СЕТ СН'!$G$24</f>
        <v>2716.3213155100002</v>
      </c>
      <c r="L78" s="36">
        <f>SUMIFS(СВЦЭМ!$D$33:$D$776,СВЦЭМ!$A$33:$A$776,$A78,СВЦЭМ!$B$33:$B$776,L$47)+'СЕТ СН'!$G$14+СВЦЭМ!$D$10+'СЕТ СН'!$G$5-'СЕТ СН'!$G$24</f>
        <v>2716.3213155100002</v>
      </c>
      <c r="M78" s="36">
        <f>SUMIFS(СВЦЭМ!$D$33:$D$776,СВЦЭМ!$A$33:$A$776,$A78,СВЦЭМ!$B$33:$B$776,M$47)+'СЕТ СН'!$G$14+СВЦЭМ!$D$10+'СЕТ СН'!$G$5-'СЕТ СН'!$G$24</f>
        <v>2716.3213155100002</v>
      </c>
      <c r="N78" s="36">
        <f>SUMIFS(СВЦЭМ!$D$33:$D$776,СВЦЭМ!$A$33:$A$776,$A78,СВЦЭМ!$B$33:$B$776,N$47)+'СЕТ СН'!$G$14+СВЦЭМ!$D$10+'СЕТ СН'!$G$5-'СЕТ СН'!$G$24</f>
        <v>2716.3213155100002</v>
      </c>
      <c r="O78" s="36">
        <f>SUMIFS(СВЦЭМ!$D$33:$D$776,СВЦЭМ!$A$33:$A$776,$A78,СВЦЭМ!$B$33:$B$776,O$47)+'СЕТ СН'!$G$14+СВЦЭМ!$D$10+'СЕТ СН'!$G$5-'СЕТ СН'!$G$24</f>
        <v>2716.3213155100002</v>
      </c>
      <c r="P78" s="36">
        <f>SUMIFS(СВЦЭМ!$D$33:$D$776,СВЦЭМ!$A$33:$A$776,$A78,СВЦЭМ!$B$33:$B$776,P$47)+'СЕТ СН'!$G$14+СВЦЭМ!$D$10+'СЕТ СН'!$G$5-'СЕТ СН'!$G$24</f>
        <v>2716.3213155100002</v>
      </c>
      <c r="Q78" s="36">
        <f>SUMIFS(СВЦЭМ!$D$33:$D$776,СВЦЭМ!$A$33:$A$776,$A78,СВЦЭМ!$B$33:$B$776,Q$47)+'СЕТ СН'!$G$14+СВЦЭМ!$D$10+'СЕТ СН'!$G$5-'СЕТ СН'!$G$24</f>
        <v>2716.3213155100002</v>
      </c>
      <c r="R78" s="36">
        <f>SUMIFS(СВЦЭМ!$D$33:$D$776,СВЦЭМ!$A$33:$A$776,$A78,СВЦЭМ!$B$33:$B$776,R$47)+'СЕТ СН'!$G$14+СВЦЭМ!$D$10+'СЕТ СН'!$G$5-'СЕТ СН'!$G$24</f>
        <v>2716.3213155100002</v>
      </c>
      <c r="S78" s="36">
        <f>SUMIFS(СВЦЭМ!$D$33:$D$776,СВЦЭМ!$A$33:$A$776,$A78,СВЦЭМ!$B$33:$B$776,S$47)+'СЕТ СН'!$G$14+СВЦЭМ!$D$10+'СЕТ СН'!$G$5-'СЕТ СН'!$G$24</f>
        <v>2716.3213155100002</v>
      </c>
      <c r="T78" s="36">
        <f>SUMIFS(СВЦЭМ!$D$33:$D$776,СВЦЭМ!$A$33:$A$776,$A78,СВЦЭМ!$B$33:$B$776,T$47)+'СЕТ СН'!$G$14+СВЦЭМ!$D$10+'СЕТ СН'!$G$5-'СЕТ СН'!$G$24</f>
        <v>2716.3213155100002</v>
      </c>
      <c r="U78" s="36">
        <f>SUMIFS(СВЦЭМ!$D$33:$D$776,СВЦЭМ!$A$33:$A$776,$A78,СВЦЭМ!$B$33:$B$776,U$47)+'СЕТ СН'!$G$14+СВЦЭМ!$D$10+'СЕТ СН'!$G$5-'СЕТ СН'!$G$24</f>
        <v>2716.3213155100002</v>
      </c>
      <c r="V78" s="36">
        <f>SUMIFS(СВЦЭМ!$D$33:$D$776,СВЦЭМ!$A$33:$A$776,$A78,СВЦЭМ!$B$33:$B$776,V$47)+'СЕТ СН'!$G$14+СВЦЭМ!$D$10+'СЕТ СН'!$G$5-'СЕТ СН'!$G$24</f>
        <v>2716.3213155100002</v>
      </c>
      <c r="W78" s="36">
        <f>SUMIFS(СВЦЭМ!$D$33:$D$776,СВЦЭМ!$A$33:$A$776,$A78,СВЦЭМ!$B$33:$B$776,W$47)+'СЕТ СН'!$G$14+СВЦЭМ!$D$10+'СЕТ СН'!$G$5-'СЕТ СН'!$G$24</f>
        <v>2716.3213155100002</v>
      </c>
      <c r="X78" s="36">
        <f>SUMIFS(СВЦЭМ!$D$33:$D$776,СВЦЭМ!$A$33:$A$776,$A78,СВЦЭМ!$B$33:$B$776,X$47)+'СЕТ СН'!$G$14+СВЦЭМ!$D$10+'СЕТ СН'!$G$5-'СЕТ СН'!$G$24</f>
        <v>2716.3213155100002</v>
      </c>
      <c r="Y78" s="36">
        <f>SUMIFS(СВЦЭМ!$D$33:$D$776,СВЦЭМ!$A$33:$A$776,$A78,СВЦЭМ!$B$33:$B$776,Y$47)+'СЕТ СН'!$G$14+СВЦЭМ!$D$10+'СЕТ СН'!$G$5-'СЕТ СН'!$G$24</f>
        <v>2716.3213155100002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01.11.2020</v>
      </c>
      <c r="B84" s="36">
        <f>SUMIFS(СВЦЭМ!$D$33:$D$776,СВЦЭМ!$A$33:$A$776,$A84,СВЦЭМ!$B$33:$B$776,B$83)+'СЕТ СН'!$H$14+СВЦЭМ!$D$10+'СЕТ СН'!$H$5-'СЕТ СН'!$H$24</f>
        <v>3560.0242729800002</v>
      </c>
      <c r="C84" s="36">
        <f>SUMIFS(СВЦЭМ!$D$33:$D$776,СВЦЭМ!$A$33:$A$776,$A84,СВЦЭМ!$B$33:$B$776,C$83)+'СЕТ СН'!$H$14+СВЦЭМ!$D$10+'СЕТ СН'!$H$5-'СЕТ СН'!$H$24</f>
        <v>3634.72600758</v>
      </c>
      <c r="D84" s="36">
        <f>SUMIFS(СВЦЭМ!$D$33:$D$776,СВЦЭМ!$A$33:$A$776,$A84,СВЦЭМ!$B$33:$B$776,D$83)+'СЕТ СН'!$H$14+СВЦЭМ!$D$10+'СЕТ СН'!$H$5-'СЕТ СН'!$H$24</f>
        <v>3683.8092864700002</v>
      </c>
      <c r="E84" s="36">
        <f>SUMIFS(СВЦЭМ!$D$33:$D$776,СВЦЭМ!$A$33:$A$776,$A84,СВЦЭМ!$B$33:$B$776,E$83)+'СЕТ СН'!$H$14+СВЦЭМ!$D$10+'СЕТ СН'!$H$5-'СЕТ СН'!$H$24</f>
        <v>3691.5866362100001</v>
      </c>
      <c r="F84" s="36">
        <f>SUMIFS(СВЦЭМ!$D$33:$D$776,СВЦЭМ!$A$33:$A$776,$A84,СВЦЭМ!$B$33:$B$776,F$83)+'СЕТ СН'!$H$14+СВЦЭМ!$D$10+'СЕТ СН'!$H$5-'СЕТ СН'!$H$24</f>
        <v>3697.0598985799998</v>
      </c>
      <c r="G84" s="36">
        <f>SUMIFS(СВЦЭМ!$D$33:$D$776,СВЦЭМ!$A$33:$A$776,$A84,СВЦЭМ!$B$33:$B$776,G$83)+'СЕТ СН'!$H$14+СВЦЭМ!$D$10+'СЕТ СН'!$H$5-'СЕТ СН'!$H$24</f>
        <v>3684.5228283500001</v>
      </c>
      <c r="H84" s="36">
        <f>SUMIFS(СВЦЭМ!$D$33:$D$776,СВЦЭМ!$A$33:$A$776,$A84,СВЦЭМ!$B$33:$B$776,H$83)+'СЕТ СН'!$H$14+СВЦЭМ!$D$10+'СЕТ СН'!$H$5-'СЕТ СН'!$H$24</f>
        <v>3667.9977627500002</v>
      </c>
      <c r="I84" s="36">
        <f>SUMIFS(СВЦЭМ!$D$33:$D$776,СВЦЭМ!$A$33:$A$776,$A84,СВЦЭМ!$B$33:$B$776,I$83)+'СЕТ СН'!$H$14+СВЦЭМ!$D$10+'СЕТ СН'!$H$5-'СЕТ СН'!$H$24</f>
        <v>3636.5437961799998</v>
      </c>
      <c r="J84" s="36">
        <f>SUMIFS(СВЦЭМ!$D$33:$D$776,СВЦЭМ!$A$33:$A$776,$A84,СВЦЭМ!$B$33:$B$776,J$83)+'СЕТ СН'!$H$14+СВЦЭМ!$D$10+'СЕТ СН'!$H$5-'СЕТ СН'!$H$24</f>
        <v>3617.0423307000001</v>
      </c>
      <c r="K84" s="36">
        <f>SUMIFS(СВЦЭМ!$D$33:$D$776,СВЦЭМ!$A$33:$A$776,$A84,СВЦЭМ!$B$33:$B$776,K$83)+'СЕТ СН'!$H$14+СВЦЭМ!$D$10+'СЕТ СН'!$H$5-'СЕТ СН'!$H$24</f>
        <v>3584.6289818999999</v>
      </c>
      <c r="L84" s="36">
        <f>SUMIFS(СВЦЭМ!$D$33:$D$776,СВЦЭМ!$A$33:$A$776,$A84,СВЦЭМ!$B$33:$B$776,L$83)+'СЕТ СН'!$H$14+СВЦЭМ!$D$10+'СЕТ СН'!$H$5-'СЕТ СН'!$H$24</f>
        <v>3559.0376843100003</v>
      </c>
      <c r="M84" s="36">
        <f>SUMIFS(СВЦЭМ!$D$33:$D$776,СВЦЭМ!$A$33:$A$776,$A84,СВЦЭМ!$B$33:$B$776,M$83)+'СЕТ СН'!$H$14+СВЦЭМ!$D$10+'СЕТ СН'!$H$5-'СЕТ СН'!$H$24</f>
        <v>3520.2163636499999</v>
      </c>
      <c r="N84" s="36">
        <f>SUMIFS(СВЦЭМ!$D$33:$D$776,СВЦЭМ!$A$33:$A$776,$A84,СВЦЭМ!$B$33:$B$776,N$83)+'СЕТ СН'!$H$14+СВЦЭМ!$D$10+'СЕТ СН'!$H$5-'СЕТ СН'!$H$24</f>
        <v>3517.0666563999998</v>
      </c>
      <c r="O84" s="36">
        <f>SUMIFS(СВЦЭМ!$D$33:$D$776,СВЦЭМ!$A$33:$A$776,$A84,СВЦЭМ!$B$33:$B$776,O$83)+'СЕТ СН'!$H$14+СВЦЭМ!$D$10+'СЕТ СН'!$H$5-'СЕТ СН'!$H$24</f>
        <v>3522.8204421599999</v>
      </c>
      <c r="P84" s="36">
        <f>SUMIFS(СВЦЭМ!$D$33:$D$776,СВЦЭМ!$A$33:$A$776,$A84,СВЦЭМ!$B$33:$B$776,P$83)+'СЕТ СН'!$H$14+СВЦЭМ!$D$10+'СЕТ СН'!$H$5-'СЕТ СН'!$H$24</f>
        <v>3546.8328346099997</v>
      </c>
      <c r="Q84" s="36">
        <f>SUMIFS(СВЦЭМ!$D$33:$D$776,СВЦЭМ!$A$33:$A$776,$A84,СВЦЭМ!$B$33:$B$776,Q$83)+'СЕТ СН'!$H$14+СВЦЭМ!$D$10+'СЕТ СН'!$H$5-'СЕТ СН'!$H$24</f>
        <v>3546.9826100800001</v>
      </c>
      <c r="R84" s="36">
        <f>SUMIFS(СВЦЭМ!$D$33:$D$776,СВЦЭМ!$A$33:$A$776,$A84,СВЦЭМ!$B$33:$B$776,R$83)+'СЕТ СН'!$H$14+СВЦЭМ!$D$10+'СЕТ СН'!$H$5-'СЕТ СН'!$H$24</f>
        <v>3539.4276246099998</v>
      </c>
      <c r="S84" s="36">
        <f>SUMIFS(СВЦЭМ!$D$33:$D$776,СВЦЭМ!$A$33:$A$776,$A84,СВЦЭМ!$B$33:$B$776,S$83)+'СЕТ СН'!$H$14+СВЦЭМ!$D$10+'СЕТ СН'!$H$5-'СЕТ СН'!$H$24</f>
        <v>3526.2573408200001</v>
      </c>
      <c r="T84" s="36">
        <f>SUMIFS(СВЦЭМ!$D$33:$D$776,СВЦЭМ!$A$33:$A$776,$A84,СВЦЭМ!$B$33:$B$776,T$83)+'СЕТ СН'!$H$14+СВЦЭМ!$D$10+'СЕТ СН'!$H$5-'СЕТ СН'!$H$24</f>
        <v>3508.45578037</v>
      </c>
      <c r="U84" s="36">
        <f>SUMIFS(СВЦЭМ!$D$33:$D$776,СВЦЭМ!$A$33:$A$776,$A84,СВЦЭМ!$B$33:$B$776,U$83)+'СЕТ СН'!$H$14+СВЦЭМ!$D$10+'СЕТ СН'!$H$5-'СЕТ СН'!$H$24</f>
        <v>3495.2782631499999</v>
      </c>
      <c r="V84" s="36">
        <f>SUMIFS(СВЦЭМ!$D$33:$D$776,СВЦЭМ!$A$33:$A$776,$A84,СВЦЭМ!$B$33:$B$776,V$83)+'СЕТ СН'!$H$14+СВЦЭМ!$D$10+'СЕТ СН'!$H$5-'СЕТ СН'!$H$24</f>
        <v>3508.1160327100001</v>
      </c>
      <c r="W84" s="36">
        <f>SUMIFS(СВЦЭМ!$D$33:$D$776,СВЦЭМ!$A$33:$A$776,$A84,СВЦЭМ!$B$33:$B$776,W$83)+'СЕТ СН'!$H$14+СВЦЭМ!$D$10+'СЕТ СН'!$H$5-'СЕТ СН'!$H$24</f>
        <v>3515.8887945000001</v>
      </c>
      <c r="X84" s="36">
        <f>SUMIFS(СВЦЭМ!$D$33:$D$776,СВЦЭМ!$A$33:$A$776,$A84,СВЦЭМ!$B$33:$B$776,X$83)+'СЕТ СН'!$H$14+СВЦЭМ!$D$10+'СЕТ СН'!$H$5-'СЕТ СН'!$H$24</f>
        <v>3530.4997346499999</v>
      </c>
      <c r="Y84" s="36">
        <f>SUMIFS(СВЦЭМ!$D$33:$D$776,СВЦЭМ!$A$33:$A$776,$A84,СВЦЭМ!$B$33:$B$776,Y$83)+'СЕТ СН'!$H$14+СВЦЭМ!$D$10+'СЕТ СН'!$H$5-'СЕТ СН'!$H$24</f>
        <v>3549.3813276299998</v>
      </c>
      <c r="AA84" s="45"/>
    </row>
    <row r="85" spans="1:27" ht="15.75" x14ac:dyDescent="0.2">
      <c r="A85" s="35">
        <f>A84+1</f>
        <v>44137</v>
      </c>
      <c r="B85" s="36">
        <f>SUMIFS(СВЦЭМ!$D$33:$D$776,СВЦЭМ!$A$33:$A$776,$A85,СВЦЭМ!$B$33:$B$776,B$83)+'СЕТ СН'!$H$14+СВЦЭМ!$D$10+'СЕТ СН'!$H$5-'СЕТ СН'!$H$24</f>
        <v>3557.3972606500001</v>
      </c>
      <c r="C85" s="36">
        <f>SUMIFS(СВЦЭМ!$D$33:$D$776,СВЦЭМ!$A$33:$A$776,$A85,СВЦЭМ!$B$33:$B$776,C$83)+'СЕТ СН'!$H$14+СВЦЭМ!$D$10+'СЕТ СН'!$H$5-'СЕТ СН'!$H$24</f>
        <v>3654.6644329400001</v>
      </c>
      <c r="D85" s="36">
        <f>SUMIFS(СВЦЭМ!$D$33:$D$776,СВЦЭМ!$A$33:$A$776,$A85,СВЦЭМ!$B$33:$B$776,D$83)+'СЕТ СН'!$H$14+СВЦЭМ!$D$10+'СЕТ СН'!$H$5-'СЕТ СН'!$H$24</f>
        <v>3734.1143124700002</v>
      </c>
      <c r="E85" s="36">
        <f>SUMIFS(СВЦЭМ!$D$33:$D$776,СВЦЭМ!$A$33:$A$776,$A85,СВЦЭМ!$B$33:$B$776,E$83)+'СЕТ СН'!$H$14+СВЦЭМ!$D$10+'СЕТ СН'!$H$5-'СЕТ СН'!$H$24</f>
        <v>3768.6854795600002</v>
      </c>
      <c r="F85" s="36">
        <f>SUMIFS(СВЦЭМ!$D$33:$D$776,СВЦЭМ!$A$33:$A$776,$A85,СВЦЭМ!$B$33:$B$776,F$83)+'СЕТ СН'!$H$14+СВЦЭМ!$D$10+'СЕТ СН'!$H$5-'СЕТ СН'!$H$24</f>
        <v>3777.3581902799997</v>
      </c>
      <c r="G85" s="36">
        <f>SUMIFS(СВЦЭМ!$D$33:$D$776,СВЦЭМ!$A$33:$A$776,$A85,СВЦЭМ!$B$33:$B$776,G$83)+'СЕТ СН'!$H$14+СВЦЭМ!$D$10+'СЕТ СН'!$H$5-'СЕТ СН'!$H$24</f>
        <v>3759.0689020600003</v>
      </c>
      <c r="H85" s="36">
        <f>SUMIFS(СВЦЭМ!$D$33:$D$776,СВЦЭМ!$A$33:$A$776,$A85,СВЦЭМ!$B$33:$B$776,H$83)+'СЕТ СН'!$H$14+СВЦЭМ!$D$10+'СЕТ СН'!$H$5-'СЕТ СН'!$H$24</f>
        <v>3711.8907683899997</v>
      </c>
      <c r="I85" s="36">
        <f>SUMIFS(СВЦЭМ!$D$33:$D$776,СВЦЭМ!$A$33:$A$776,$A85,СВЦЭМ!$B$33:$B$776,I$83)+'СЕТ СН'!$H$14+СВЦЭМ!$D$10+'СЕТ СН'!$H$5-'СЕТ СН'!$H$24</f>
        <v>3637.55047835</v>
      </c>
      <c r="J85" s="36">
        <f>SUMIFS(СВЦЭМ!$D$33:$D$776,СВЦЭМ!$A$33:$A$776,$A85,СВЦЭМ!$B$33:$B$776,J$83)+'СЕТ СН'!$H$14+СВЦЭМ!$D$10+'СЕТ СН'!$H$5-'СЕТ СН'!$H$24</f>
        <v>3612.5190130700003</v>
      </c>
      <c r="K85" s="36">
        <f>SUMIFS(СВЦЭМ!$D$33:$D$776,СВЦЭМ!$A$33:$A$776,$A85,СВЦЭМ!$B$33:$B$776,K$83)+'СЕТ СН'!$H$14+СВЦЭМ!$D$10+'СЕТ СН'!$H$5-'СЕТ СН'!$H$24</f>
        <v>3619.1646603499998</v>
      </c>
      <c r="L85" s="36">
        <f>SUMIFS(СВЦЭМ!$D$33:$D$776,СВЦЭМ!$A$33:$A$776,$A85,СВЦЭМ!$B$33:$B$776,L$83)+'СЕТ СН'!$H$14+СВЦЭМ!$D$10+'СЕТ СН'!$H$5-'СЕТ СН'!$H$24</f>
        <v>3592.8514873200002</v>
      </c>
      <c r="M85" s="36">
        <f>SUMIFS(СВЦЭМ!$D$33:$D$776,СВЦЭМ!$A$33:$A$776,$A85,СВЦЭМ!$B$33:$B$776,M$83)+'СЕТ СН'!$H$14+СВЦЭМ!$D$10+'СЕТ СН'!$H$5-'СЕТ СН'!$H$24</f>
        <v>3549.94352024</v>
      </c>
      <c r="N85" s="36">
        <f>SUMIFS(СВЦЭМ!$D$33:$D$776,СВЦЭМ!$A$33:$A$776,$A85,СВЦЭМ!$B$33:$B$776,N$83)+'СЕТ СН'!$H$14+СВЦЭМ!$D$10+'СЕТ СН'!$H$5-'СЕТ СН'!$H$24</f>
        <v>3546.6907609999998</v>
      </c>
      <c r="O85" s="36">
        <f>SUMIFS(СВЦЭМ!$D$33:$D$776,СВЦЭМ!$A$33:$A$776,$A85,СВЦЭМ!$B$33:$B$776,O$83)+'СЕТ СН'!$H$14+СВЦЭМ!$D$10+'СЕТ СН'!$H$5-'СЕТ СН'!$H$24</f>
        <v>3545.7970069100002</v>
      </c>
      <c r="P85" s="36">
        <f>SUMIFS(СВЦЭМ!$D$33:$D$776,СВЦЭМ!$A$33:$A$776,$A85,СВЦЭМ!$B$33:$B$776,P$83)+'СЕТ СН'!$H$14+СВЦЭМ!$D$10+'СЕТ СН'!$H$5-'СЕТ СН'!$H$24</f>
        <v>3549.7300853199999</v>
      </c>
      <c r="Q85" s="36">
        <f>SUMIFS(СВЦЭМ!$D$33:$D$776,СВЦЭМ!$A$33:$A$776,$A85,СВЦЭМ!$B$33:$B$776,Q$83)+'СЕТ СН'!$H$14+СВЦЭМ!$D$10+'СЕТ СН'!$H$5-'СЕТ СН'!$H$24</f>
        <v>3550.30557112</v>
      </c>
      <c r="R85" s="36">
        <f>SUMIFS(СВЦЭМ!$D$33:$D$776,СВЦЭМ!$A$33:$A$776,$A85,СВЦЭМ!$B$33:$B$776,R$83)+'СЕТ СН'!$H$14+СВЦЭМ!$D$10+'СЕТ СН'!$H$5-'СЕТ СН'!$H$24</f>
        <v>3544.0775082499999</v>
      </c>
      <c r="S85" s="36">
        <f>SUMIFS(СВЦЭМ!$D$33:$D$776,СВЦЭМ!$A$33:$A$776,$A85,СВЦЭМ!$B$33:$B$776,S$83)+'СЕТ СН'!$H$14+СВЦЭМ!$D$10+'СЕТ СН'!$H$5-'СЕТ СН'!$H$24</f>
        <v>3527.1887742899999</v>
      </c>
      <c r="T85" s="36">
        <f>SUMIFS(СВЦЭМ!$D$33:$D$776,СВЦЭМ!$A$33:$A$776,$A85,СВЦЭМ!$B$33:$B$776,T$83)+'СЕТ СН'!$H$14+СВЦЭМ!$D$10+'СЕТ СН'!$H$5-'СЕТ СН'!$H$24</f>
        <v>3500.6886525099999</v>
      </c>
      <c r="U85" s="36">
        <f>SUMIFS(СВЦЭМ!$D$33:$D$776,СВЦЭМ!$A$33:$A$776,$A85,СВЦЭМ!$B$33:$B$776,U$83)+'СЕТ СН'!$H$14+СВЦЭМ!$D$10+'СЕТ СН'!$H$5-'СЕТ СН'!$H$24</f>
        <v>3501.0814860099999</v>
      </c>
      <c r="V85" s="36">
        <f>SUMIFS(СВЦЭМ!$D$33:$D$776,СВЦЭМ!$A$33:$A$776,$A85,СВЦЭМ!$B$33:$B$776,V$83)+'СЕТ СН'!$H$14+СВЦЭМ!$D$10+'СЕТ СН'!$H$5-'СЕТ СН'!$H$24</f>
        <v>3490.7159941700002</v>
      </c>
      <c r="W85" s="36">
        <f>SUMIFS(СВЦЭМ!$D$33:$D$776,СВЦЭМ!$A$33:$A$776,$A85,СВЦЭМ!$B$33:$B$776,W$83)+'СЕТ СН'!$H$14+СВЦЭМ!$D$10+'СЕТ СН'!$H$5-'СЕТ СН'!$H$24</f>
        <v>3510.1837306799998</v>
      </c>
      <c r="X85" s="36">
        <f>SUMIFS(СВЦЭМ!$D$33:$D$776,СВЦЭМ!$A$33:$A$776,$A85,СВЦЭМ!$B$33:$B$776,X$83)+'СЕТ СН'!$H$14+СВЦЭМ!$D$10+'СЕТ СН'!$H$5-'СЕТ СН'!$H$24</f>
        <v>3518.9941285599998</v>
      </c>
      <c r="Y85" s="36">
        <f>SUMIFS(СВЦЭМ!$D$33:$D$776,СВЦЭМ!$A$33:$A$776,$A85,СВЦЭМ!$B$33:$B$776,Y$83)+'СЕТ СН'!$H$14+СВЦЭМ!$D$10+'СЕТ СН'!$H$5-'СЕТ СН'!$H$24</f>
        <v>3546.1062599699999</v>
      </c>
    </row>
    <row r="86" spans="1:27" ht="15.75" x14ac:dyDescent="0.2">
      <c r="A86" s="35">
        <f t="shared" ref="A86:A114" si="2">A85+1</f>
        <v>44138</v>
      </c>
      <c r="B86" s="36">
        <f>SUMIFS(СВЦЭМ!$D$33:$D$776,СВЦЭМ!$A$33:$A$776,$A86,СВЦЭМ!$B$33:$B$776,B$83)+'СЕТ СН'!$H$14+СВЦЭМ!$D$10+'СЕТ СН'!$H$5-'СЕТ СН'!$H$24</f>
        <v>3608.1871421800001</v>
      </c>
      <c r="C86" s="36">
        <f>SUMIFS(СВЦЭМ!$D$33:$D$776,СВЦЭМ!$A$33:$A$776,$A86,СВЦЭМ!$B$33:$B$776,C$83)+'СЕТ СН'!$H$14+СВЦЭМ!$D$10+'СЕТ СН'!$H$5-'СЕТ СН'!$H$24</f>
        <v>3690.5993272599999</v>
      </c>
      <c r="D86" s="36">
        <f>SUMIFS(СВЦЭМ!$D$33:$D$776,СВЦЭМ!$A$33:$A$776,$A86,СВЦЭМ!$B$33:$B$776,D$83)+'СЕТ СН'!$H$14+СВЦЭМ!$D$10+'СЕТ СН'!$H$5-'СЕТ СН'!$H$24</f>
        <v>3741.2281702400001</v>
      </c>
      <c r="E86" s="36">
        <f>SUMIFS(СВЦЭМ!$D$33:$D$776,СВЦЭМ!$A$33:$A$776,$A86,СВЦЭМ!$B$33:$B$776,E$83)+'СЕТ СН'!$H$14+СВЦЭМ!$D$10+'СЕТ СН'!$H$5-'СЕТ СН'!$H$24</f>
        <v>3748.34851751</v>
      </c>
      <c r="F86" s="36">
        <f>SUMIFS(СВЦЭМ!$D$33:$D$776,СВЦЭМ!$A$33:$A$776,$A86,СВЦЭМ!$B$33:$B$776,F$83)+'СЕТ СН'!$H$14+СВЦЭМ!$D$10+'СЕТ СН'!$H$5-'СЕТ СН'!$H$24</f>
        <v>3746.6811921200001</v>
      </c>
      <c r="G86" s="36">
        <f>SUMIFS(СВЦЭМ!$D$33:$D$776,СВЦЭМ!$A$33:$A$776,$A86,СВЦЭМ!$B$33:$B$776,G$83)+'СЕТ СН'!$H$14+СВЦЭМ!$D$10+'СЕТ СН'!$H$5-'СЕТ СН'!$H$24</f>
        <v>3729.80322191</v>
      </c>
      <c r="H86" s="36">
        <f>SUMIFS(СВЦЭМ!$D$33:$D$776,СВЦЭМ!$A$33:$A$776,$A86,СВЦЭМ!$B$33:$B$776,H$83)+'СЕТ СН'!$H$14+СВЦЭМ!$D$10+'СЕТ СН'!$H$5-'СЕТ СН'!$H$24</f>
        <v>3683.8191801399998</v>
      </c>
      <c r="I86" s="36">
        <f>SUMIFS(СВЦЭМ!$D$33:$D$776,СВЦЭМ!$A$33:$A$776,$A86,СВЦЭМ!$B$33:$B$776,I$83)+'СЕТ СН'!$H$14+СВЦЭМ!$D$10+'СЕТ СН'!$H$5-'СЕТ СН'!$H$24</f>
        <v>3623.9849150199998</v>
      </c>
      <c r="J86" s="36">
        <f>SUMIFS(СВЦЭМ!$D$33:$D$776,СВЦЭМ!$A$33:$A$776,$A86,СВЦЭМ!$B$33:$B$776,J$83)+'СЕТ СН'!$H$14+СВЦЭМ!$D$10+'СЕТ СН'!$H$5-'СЕТ СН'!$H$24</f>
        <v>3602.75889345</v>
      </c>
      <c r="K86" s="36">
        <f>SUMIFS(СВЦЭМ!$D$33:$D$776,СВЦЭМ!$A$33:$A$776,$A86,СВЦЭМ!$B$33:$B$776,K$83)+'СЕТ СН'!$H$14+СВЦЭМ!$D$10+'СЕТ СН'!$H$5-'СЕТ СН'!$H$24</f>
        <v>3601.58091096</v>
      </c>
      <c r="L86" s="36">
        <f>SUMIFS(СВЦЭМ!$D$33:$D$776,СВЦЭМ!$A$33:$A$776,$A86,СВЦЭМ!$B$33:$B$776,L$83)+'СЕТ СН'!$H$14+СВЦЭМ!$D$10+'СЕТ СН'!$H$5-'СЕТ СН'!$H$24</f>
        <v>3576.74350284</v>
      </c>
      <c r="M86" s="36">
        <f>SUMIFS(СВЦЭМ!$D$33:$D$776,СВЦЭМ!$A$33:$A$776,$A86,СВЦЭМ!$B$33:$B$776,M$83)+'СЕТ СН'!$H$14+СВЦЭМ!$D$10+'СЕТ СН'!$H$5-'СЕТ СН'!$H$24</f>
        <v>3550.3637804599998</v>
      </c>
      <c r="N86" s="36">
        <f>SUMIFS(СВЦЭМ!$D$33:$D$776,СВЦЭМ!$A$33:$A$776,$A86,СВЦЭМ!$B$33:$B$776,N$83)+'СЕТ СН'!$H$14+СВЦЭМ!$D$10+'СЕТ СН'!$H$5-'СЕТ СН'!$H$24</f>
        <v>3540.6404470899997</v>
      </c>
      <c r="O86" s="36">
        <f>SUMIFS(СВЦЭМ!$D$33:$D$776,СВЦЭМ!$A$33:$A$776,$A86,СВЦЭМ!$B$33:$B$776,O$83)+'СЕТ СН'!$H$14+СВЦЭМ!$D$10+'СЕТ СН'!$H$5-'СЕТ СН'!$H$24</f>
        <v>3547.9382603399999</v>
      </c>
      <c r="P86" s="36">
        <f>SUMIFS(СВЦЭМ!$D$33:$D$776,СВЦЭМ!$A$33:$A$776,$A86,СВЦЭМ!$B$33:$B$776,P$83)+'СЕТ СН'!$H$14+СВЦЭМ!$D$10+'СЕТ СН'!$H$5-'СЕТ СН'!$H$24</f>
        <v>3553.7621181300001</v>
      </c>
      <c r="Q86" s="36">
        <f>SUMIFS(СВЦЭМ!$D$33:$D$776,СВЦЭМ!$A$33:$A$776,$A86,СВЦЭМ!$B$33:$B$776,Q$83)+'СЕТ СН'!$H$14+СВЦЭМ!$D$10+'СЕТ СН'!$H$5-'СЕТ СН'!$H$24</f>
        <v>3556.2372909699998</v>
      </c>
      <c r="R86" s="36">
        <f>SUMIFS(СВЦЭМ!$D$33:$D$776,СВЦЭМ!$A$33:$A$776,$A86,СВЦЭМ!$B$33:$B$776,R$83)+'СЕТ СН'!$H$14+СВЦЭМ!$D$10+'СЕТ СН'!$H$5-'СЕТ СН'!$H$24</f>
        <v>3551.89914262</v>
      </c>
      <c r="S86" s="36">
        <f>SUMIFS(СВЦЭМ!$D$33:$D$776,СВЦЭМ!$A$33:$A$776,$A86,СВЦЭМ!$B$33:$B$776,S$83)+'СЕТ СН'!$H$14+СВЦЭМ!$D$10+'СЕТ СН'!$H$5-'СЕТ СН'!$H$24</f>
        <v>3560.79491254</v>
      </c>
      <c r="T86" s="36">
        <f>SUMIFS(СВЦЭМ!$D$33:$D$776,СВЦЭМ!$A$33:$A$776,$A86,СВЦЭМ!$B$33:$B$776,T$83)+'СЕТ СН'!$H$14+СВЦЭМ!$D$10+'СЕТ СН'!$H$5-'СЕТ СН'!$H$24</f>
        <v>3511.0898064799999</v>
      </c>
      <c r="U86" s="36">
        <f>SUMIFS(СВЦЭМ!$D$33:$D$776,СВЦЭМ!$A$33:$A$776,$A86,СВЦЭМ!$B$33:$B$776,U$83)+'СЕТ СН'!$H$14+СВЦЭМ!$D$10+'СЕТ СН'!$H$5-'СЕТ СН'!$H$24</f>
        <v>3502.4866578900001</v>
      </c>
      <c r="V86" s="36">
        <f>SUMIFS(СВЦЭМ!$D$33:$D$776,СВЦЭМ!$A$33:$A$776,$A86,СВЦЭМ!$B$33:$B$776,V$83)+'СЕТ СН'!$H$14+СВЦЭМ!$D$10+'СЕТ СН'!$H$5-'СЕТ СН'!$H$24</f>
        <v>3499.9627059599998</v>
      </c>
      <c r="W86" s="36">
        <f>SUMIFS(СВЦЭМ!$D$33:$D$776,СВЦЭМ!$A$33:$A$776,$A86,СВЦЭМ!$B$33:$B$776,W$83)+'СЕТ СН'!$H$14+СВЦЭМ!$D$10+'СЕТ СН'!$H$5-'СЕТ СН'!$H$24</f>
        <v>3511.0270332800001</v>
      </c>
      <c r="X86" s="36">
        <f>SUMIFS(СВЦЭМ!$D$33:$D$776,СВЦЭМ!$A$33:$A$776,$A86,СВЦЭМ!$B$33:$B$776,X$83)+'СЕТ СН'!$H$14+СВЦЭМ!$D$10+'СЕТ СН'!$H$5-'СЕТ СН'!$H$24</f>
        <v>3548.4982329599998</v>
      </c>
      <c r="Y86" s="36">
        <f>SUMIFS(СВЦЭМ!$D$33:$D$776,СВЦЭМ!$A$33:$A$776,$A86,СВЦЭМ!$B$33:$B$776,Y$83)+'СЕТ СН'!$H$14+СВЦЭМ!$D$10+'СЕТ СН'!$H$5-'СЕТ СН'!$H$24</f>
        <v>3581.2417435100001</v>
      </c>
    </row>
    <row r="87" spans="1:27" ht="15.75" x14ac:dyDescent="0.2">
      <c r="A87" s="35">
        <f t="shared" si="2"/>
        <v>44139</v>
      </c>
      <c r="B87" s="36">
        <f>SUMIFS(СВЦЭМ!$D$33:$D$776,СВЦЭМ!$A$33:$A$776,$A87,СВЦЭМ!$B$33:$B$776,B$83)+'СЕТ СН'!$H$14+СВЦЭМ!$D$10+'СЕТ СН'!$H$5-'СЕТ СН'!$H$24</f>
        <v>3573.3909881300001</v>
      </c>
      <c r="C87" s="36">
        <f>SUMIFS(СВЦЭМ!$D$33:$D$776,СВЦЭМ!$A$33:$A$776,$A87,СВЦЭМ!$B$33:$B$776,C$83)+'СЕТ СН'!$H$14+СВЦЭМ!$D$10+'СЕТ СН'!$H$5-'СЕТ СН'!$H$24</f>
        <v>3656.0595959100001</v>
      </c>
      <c r="D87" s="36">
        <f>SUMIFS(СВЦЭМ!$D$33:$D$776,СВЦЭМ!$A$33:$A$776,$A87,СВЦЭМ!$B$33:$B$776,D$83)+'СЕТ СН'!$H$14+СВЦЭМ!$D$10+'СЕТ СН'!$H$5-'СЕТ СН'!$H$24</f>
        <v>3718.5919564800001</v>
      </c>
      <c r="E87" s="36">
        <f>SUMIFS(СВЦЭМ!$D$33:$D$776,СВЦЭМ!$A$33:$A$776,$A87,СВЦЭМ!$B$33:$B$776,E$83)+'СЕТ СН'!$H$14+СВЦЭМ!$D$10+'СЕТ СН'!$H$5-'СЕТ СН'!$H$24</f>
        <v>3723.5620746599998</v>
      </c>
      <c r="F87" s="36">
        <f>SUMIFS(СВЦЭМ!$D$33:$D$776,СВЦЭМ!$A$33:$A$776,$A87,СВЦЭМ!$B$33:$B$776,F$83)+'СЕТ СН'!$H$14+СВЦЭМ!$D$10+'СЕТ СН'!$H$5-'СЕТ СН'!$H$24</f>
        <v>3715.17768703</v>
      </c>
      <c r="G87" s="36">
        <f>SUMIFS(СВЦЭМ!$D$33:$D$776,СВЦЭМ!$A$33:$A$776,$A87,СВЦЭМ!$B$33:$B$776,G$83)+'СЕТ СН'!$H$14+СВЦЭМ!$D$10+'СЕТ СН'!$H$5-'СЕТ СН'!$H$24</f>
        <v>3700.9901965499998</v>
      </c>
      <c r="H87" s="36">
        <f>SUMIFS(СВЦЭМ!$D$33:$D$776,СВЦЭМ!$A$33:$A$776,$A87,СВЦЭМ!$B$33:$B$776,H$83)+'СЕТ СН'!$H$14+СВЦЭМ!$D$10+'СЕТ СН'!$H$5-'СЕТ СН'!$H$24</f>
        <v>3676.2435432900002</v>
      </c>
      <c r="I87" s="36">
        <f>SUMIFS(СВЦЭМ!$D$33:$D$776,СВЦЭМ!$A$33:$A$776,$A87,СВЦЭМ!$B$33:$B$776,I$83)+'СЕТ СН'!$H$14+СВЦЭМ!$D$10+'СЕТ СН'!$H$5-'СЕТ СН'!$H$24</f>
        <v>3630.1754393299998</v>
      </c>
      <c r="J87" s="36">
        <f>SUMIFS(СВЦЭМ!$D$33:$D$776,СВЦЭМ!$A$33:$A$776,$A87,СВЦЭМ!$B$33:$B$776,J$83)+'СЕТ СН'!$H$14+СВЦЭМ!$D$10+'СЕТ СН'!$H$5-'СЕТ СН'!$H$24</f>
        <v>3597.35482723</v>
      </c>
      <c r="K87" s="36">
        <f>SUMIFS(СВЦЭМ!$D$33:$D$776,СВЦЭМ!$A$33:$A$776,$A87,СВЦЭМ!$B$33:$B$776,K$83)+'СЕТ СН'!$H$14+СВЦЭМ!$D$10+'СЕТ СН'!$H$5-'СЕТ СН'!$H$24</f>
        <v>3594.94792151</v>
      </c>
      <c r="L87" s="36">
        <f>SUMIFS(СВЦЭМ!$D$33:$D$776,СВЦЭМ!$A$33:$A$776,$A87,СВЦЭМ!$B$33:$B$776,L$83)+'СЕТ СН'!$H$14+СВЦЭМ!$D$10+'СЕТ СН'!$H$5-'СЕТ СН'!$H$24</f>
        <v>3569.2194792999999</v>
      </c>
      <c r="M87" s="36">
        <f>SUMIFS(СВЦЭМ!$D$33:$D$776,СВЦЭМ!$A$33:$A$776,$A87,СВЦЭМ!$B$33:$B$776,M$83)+'СЕТ СН'!$H$14+СВЦЭМ!$D$10+'СЕТ СН'!$H$5-'СЕТ СН'!$H$24</f>
        <v>3525.3986190999999</v>
      </c>
      <c r="N87" s="36">
        <f>SUMIFS(СВЦЭМ!$D$33:$D$776,СВЦЭМ!$A$33:$A$776,$A87,СВЦЭМ!$B$33:$B$776,N$83)+'СЕТ СН'!$H$14+СВЦЭМ!$D$10+'СЕТ СН'!$H$5-'СЕТ СН'!$H$24</f>
        <v>3507.3378225699998</v>
      </c>
      <c r="O87" s="36">
        <f>SUMIFS(СВЦЭМ!$D$33:$D$776,СВЦЭМ!$A$33:$A$776,$A87,СВЦЭМ!$B$33:$B$776,O$83)+'СЕТ СН'!$H$14+СВЦЭМ!$D$10+'СЕТ СН'!$H$5-'СЕТ СН'!$H$24</f>
        <v>3516.8042090999998</v>
      </c>
      <c r="P87" s="36">
        <f>SUMIFS(СВЦЭМ!$D$33:$D$776,СВЦЭМ!$A$33:$A$776,$A87,СВЦЭМ!$B$33:$B$776,P$83)+'СЕТ СН'!$H$14+СВЦЭМ!$D$10+'СЕТ СН'!$H$5-'СЕТ СН'!$H$24</f>
        <v>3536.2329853699998</v>
      </c>
      <c r="Q87" s="36">
        <f>SUMIFS(СВЦЭМ!$D$33:$D$776,СВЦЭМ!$A$33:$A$776,$A87,СВЦЭМ!$B$33:$B$776,Q$83)+'СЕТ СН'!$H$14+СВЦЭМ!$D$10+'СЕТ СН'!$H$5-'СЕТ СН'!$H$24</f>
        <v>3537.0045949199998</v>
      </c>
      <c r="R87" s="36">
        <f>SUMIFS(СВЦЭМ!$D$33:$D$776,СВЦЭМ!$A$33:$A$776,$A87,СВЦЭМ!$B$33:$B$776,R$83)+'СЕТ СН'!$H$14+СВЦЭМ!$D$10+'СЕТ СН'!$H$5-'СЕТ СН'!$H$24</f>
        <v>3531.0832219700001</v>
      </c>
      <c r="S87" s="36">
        <f>SUMIFS(СВЦЭМ!$D$33:$D$776,СВЦЭМ!$A$33:$A$776,$A87,СВЦЭМ!$B$33:$B$776,S$83)+'СЕТ СН'!$H$14+СВЦЭМ!$D$10+'СЕТ СН'!$H$5-'СЕТ СН'!$H$24</f>
        <v>3520.8704144399999</v>
      </c>
      <c r="T87" s="36">
        <f>SUMIFS(СВЦЭМ!$D$33:$D$776,СВЦЭМ!$A$33:$A$776,$A87,СВЦЭМ!$B$33:$B$776,T$83)+'СЕТ СН'!$H$14+СВЦЭМ!$D$10+'СЕТ СН'!$H$5-'СЕТ СН'!$H$24</f>
        <v>3529.0219022699998</v>
      </c>
      <c r="U87" s="36">
        <f>SUMIFS(СВЦЭМ!$D$33:$D$776,СВЦЭМ!$A$33:$A$776,$A87,СВЦЭМ!$B$33:$B$776,U$83)+'СЕТ СН'!$H$14+СВЦЭМ!$D$10+'СЕТ СН'!$H$5-'СЕТ СН'!$H$24</f>
        <v>3529.3510000900001</v>
      </c>
      <c r="V87" s="36">
        <f>SUMIFS(СВЦЭМ!$D$33:$D$776,СВЦЭМ!$A$33:$A$776,$A87,СВЦЭМ!$B$33:$B$776,V$83)+'СЕТ СН'!$H$14+СВЦЭМ!$D$10+'СЕТ СН'!$H$5-'СЕТ СН'!$H$24</f>
        <v>3516.2960961600002</v>
      </c>
      <c r="W87" s="36">
        <f>SUMIFS(СВЦЭМ!$D$33:$D$776,СВЦЭМ!$A$33:$A$776,$A87,СВЦЭМ!$B$33:$B$776,W$83)+'СЕТ СН'!$H$14+СВЦЭМ!$D$10+'СЕТ СН'!$H$5-'СЕТ СН'!$H$24</f>
        <v>3515.4140826399998</v>
      </c>
      <c r="X87" s="36">
        <f>SUMIFS(СВЦЭМ!$D$33:$D$776,СВЦЭМ!$A$33:$A$776,$A87,СВЦЭМ!$B$33:$B$776,X$83)+'СЕТ СН'!$H$14+СВЦЭМ!$D$10+'СЕТ СН'!$H$5-'СЕТ СН'!$H$24</f>
        <v>3518.52265618</v>
      </c>
      <c r="Y87" s="36">
        <f>SUMIFS(СВЦЭМ!$D$33:$D$776,СВЦЭМ!$A$33:$A$776,$A87,СВЦЭМ!$B$33:$B$776,Y$83)+'СЕТ СН'!$H$14+СВЦЭМ!$D$10+'СЕТ СН'!$H$5-'СЕТ СН'!$H$24</f>
        <v>3547.2224142099999</v>
      </c>
    </row>
    <row r="88" spans="1:27" ht="15.75" x14ac:dyDescent="0.2">
      <c r="A88" s="35">
        <f t="shared" si="2"/>
        <v>44140</v>
      </c>
      <c r="B88" s="36">
        <f>SUMIFS(СВЦЭМ!$D$33:$D$776,СВЦЭМ!$A$33:$A$776,$A88,СВЦЭМ!$B$33:$B$776,B$83)+'СЕТ СН'!$H$14+СВЦЭМ!$D$10+'СЕТ СН'!$H$5-'СЕТ СН'!$H$24</f>
        <v>3538.2397758799998</v>
      </c>
      <c r="C88" s="36">
        <f>SUMIFS(СВЦЭМ!$D$33:$D$776,СВЦЭМ!$A$33:$A$776,$A88,СВЦЭМ!$B$33:$B$776,C$83)+'СЕТ СН'!$H$14+СВЦЭМ!$D$10+'СЕТ СН'!$H$5-'СЕТ СН'!$H$24</f>
        <v>3612.2032021999999</v>
      </c>
      <c r="D88" s="36">
        <f>SUMIFS(СВЦЭМ!$D$33:$D$776,СВЦЭМ!$A$33:$A$776,$A88,СВЦЭМ!$B$33:$B$776,D$83)+'СЕТ СН'!$H$14+СВЦЭМ!$D$10+'СЕТ СН'!$H$5-'СЕТ СН'!$H$24</f>
        <v>3663.8966486700001</v>
      </c>
      <c r="E88" s="36">
        <f>SUMIFS(СВЦЭМ!$D$33:$D$776,СВЦЭМ!$A$33:$A$776,$A88,СВЦЭМ!$B$33:$B$776,E$83)+'СЕТ СН'!$H$14+СВЦЭМ!$D$10+'СЕТ СН'!$H$5-'СЕТ СН'!$H$24</f>
        <v>3664.1080130700002</v>
      </c>
      <c r="F88" s="36">
        <f>SUMIFS(СВЦЭМ!$D$33:$D$776,СВЦЭМ!$A$33:$A$776,$A88,СВЦЭМ!$B$33:$B$776,F$83)+'СЕТ СН'!$H$14+СВЦЭМ!$D$10+'СЕТ СН'!$H$5-'СЕТ СН'!$H$24</f>
        <v>3666.7736512699998</v>
      </c>
      <c r="G88" s="36">
        <f>SUMIFS(СВЦЭМ!$D$33:$D$776,СВЦЭМ!$A$33:$A$776,$A88,СВЦЭМ!$B$33:$B$776,G$83)+'СЕТ СН'!$H$14+СВЦЭМ!$D$10+'СЕТ СН'!$H$5-'СЕТ СН'!$H$24</f>
        <v>3659.0687429</v>
      </c>
      <c r="H88" s="36">
        <f>SUMIFS(СВЦЭМ!$D$33:$D$776,СВЦЭМ!$A$33:$A$776,$A88,СВЦЭМ!$B$33:$B$776,H$83)+'СЕТ СН'!$H$14+СВЦЭМ!$D$10+'СЕТ СН'!$H$5-'СЕТ СН'!$H$24</f>
        <v>3641.3888950299997</v>
      </c>
      <c r="I88" s="36">
        <f>SUMIFS(СВЦЭМ!$D$33:$D$776,СВЦЭМ!$A$33:$A$776,$A88,СВЦЭМ!$B$33:$B$776,I$83)+'СЕТ СН'!$H$14+СВЦЭМ!$D$10+'СЕТ СН'!$H$5-'СЕТ СН'!$H$24</f>
        <v>3653.64099313</v>
      </c>
      <c r="J88" s="36">
        <f>SUMIFS(СВЦЭМ!$D$33:$D$776,СВЦЭМ!$A$33:$A$776,$A88,СВЦЭМ!$B$33:$B$776,J$83)+'СЕТ СН'!$H$14+СВЦЭМ!$D$10+'СЕТ СН'!$H$5-'СЕТ СН'!$H$24</f>
        <v>3638.9854317999998</v>
      </c>
      <c r="K88" s="36">
        <f>SUMIFS(СВЦЭМ!$D$33:$D$776,СВЦЭМ!$A$33:$A$776,$A88,СВЦЭМ!$B$33:$B$776,K$83)+'СЕТ СН'!$H$14+СВЦЭМ!$D$10+'СЕТ СН'!$H$5-'СЕТ СН'!$H$24</f>
        <v>3633.6441970599999</v>
      </c>
      <c r="L88" s="36">
        <f>SUMIFS(СВЦЭМ!$D$33:$D$776,СВЦЭМ!$A$33:$A$776,$A88,СВЦЭМ!$B$33:$B$776,L$83)+'СЕТ СН'!$H$14+СВЦЭМ!$D$10+'СЕТ СН'!$H$5-'СЕТ СН'!$H$24</f>
        <v>3619.0715975200001</v>
      </c>
      <c r="M88" s="36">
        <f>SUMIFS(СВЦЭМ!$D$33:$D$776,СВЦЭМ!$A$33:$A$776,$A88,СВЦЭМ!$B$33:$B$776,M$83)+'СЕТ СН'!$H$14+СВЦЭМ!$D$10+'СЕТ СН'!$H$5-'СЕТ СН'!$H$24</f>
        <v>3573.1540218700002</v>
      </c>
      <c r="N88" s="36">
        <f>SUMIFS(СВЦЭМ!$D$33:$D$776,СВЦЭМ!$A$33:$A$776,$A88,СВЦЭМ!$B$33:$B$776,N$83)+'СЕТ СН'!$H$14+СВЦЭМ!$D$10+'СЕТ СН'!$H$5-'СЕТ СН'!$H$24</f>
        <v>3545.5511924299999</v>
      </c>
      <c r="O88" s="36">
        <f>SUMIFS(СВЦЭМ!$D$33:$D$776,СВЦЭМ!$A$33:$A$776,$A88,СВЦЭМ!$B$33:$B$776,O$83)+'СЕТ СН'!$H$14+СВЦЭМ!$D$10+'СЕТ СН'!$H$5-'СЕТ СН'!$H$24</f>
        <v>3552.3335746000002</v>
      </c>
      <c r="P88" s="36">
        <f>SUMIFS(СВЦЭМ!$D$33:$D$776,СВЦЭМ!$A$33:$A$776,$A88,СВЦЭМ!$B$33:$B$776,P$83)+'СЕТ СН'!$H$14+СВЦЭМ!$D$10+'СЕТ СН'!$H$5-'СЕТ СН'!$H$24</f>
        <v>3553.9932790499997</v>
      </c>
      <c r="Q88" s="36">
        <f>SUMIFS(СВЦЭМ!$D$33:$D$776,СВЦЭМ!$A$33:$A$776,$A88,СВЦЭМ!$B$33:$B$776,Q$83)+'СЕТ СН'!$H$14+СВЦЭМ!$D$10+'СЕТ СН'!$H$5-'СЕТ СН'!$H$24</f>
        <v>3556.9702343099998</v>
      </c>
      <c r="R88" s="36">
        <f>SUMIFS(СВЦЭМ!$D$33:$D$776,СВЦЭМ!$A$33:$A$776,$A88,СВЦЭМ!$B$33:$B$776,R$83)+'СЕТ СН'!$H$14+СВЦЭМ!$D$10+'СЕТ СН'!$H$5-'СЕТ СН'!$H$24</f>
        <v>3551.0358615300001</v>
      </c>
      <c r="S88" s="36">
        <f>SUMIFS(СВЦЭМ!$D$33:$D$776,СВЦЭМ!$A$33:$A$776,$A88,СВЦЭМ!$B$33:$B$776,S$83)+'СЕТ СН'!$H$14+СВЦЭМ!$D$10+'СЕТ СН'!$H$5-'СЕТ СН'!$H$24</f>
        <v>3544.30648488</v>
      </c>
      <c r="T88" s="36">
        <f>SUMIFS(СВЦЭМ!$D$33:$D$776,СВЦЭМ!$A$33:$A$776,$A88,СВЦЭМ!$B$33:$B$776,T$83)+'СЕТ СН'!$H$14+СВЦЭМ!$D$10+'СЕТ СН'!$H$5-'СЕТ СН'!$H$24</f>
        <v>3492.9182245100001</v>
      </c>
      <c r="U88" s="36">
        <f>SUMIFS(СВЦЭМ!$D$33:$D$776,СВЦЭМ!$A$33:$A$776,$A88,СВЦЭМ!$B$33:$B$776,U$83)+'СЕТ СН'!$H$14+СВЦЭМ!$D$10+'СЕТ СН'!$H$5-'СЕТ СН'!$H$24</f>
        <v>3488.5171895399999</v>
      </c>
      <c r="V88" s="36">
        <f>SUMIFS(СВЦЭМ!$D$33:$D$776,СВЦЭМ!$A$33:$A$776,$A88,СВЦЭМ!$B$33:$B$776,V$83)+'СЕТ СН'!$H$14+СВЦЭМ!$D$10+'СЕТ СН'!$H$5-'СЕТ СН'!$H$24</f>
        <v>3509.7262322400002</v>
      </c>
      <c r="W88" s="36">
        <f>SUMIFS(СВЦЭМ!$D$33:$D$776,СВЦЭМ!$A$33:$A$776,$A88,СВЦЭМ!$B$33:$B$776,W$83)+'СЕТ СН'!$H$14+СВЦЭМ!$D$10+'СЕТ СН'!$H$5-'СЕТ СН'!$H$24</f>
        <v>3543.4011180100001</v>
      </c>
      <c r="X88" s="36">
        <f>SUMIFS(СВЦЭМ!$D$33:$D$776,СВЦЭМ!$A$33:$A$776,$A88,СВЦЭМ!$B$33:$B$776,X$83)+'СЕТ СН'!$H$14+СВЦЭМ!$D$10+'СЕТ СН'!$H$5-'СЕТ СН'!$H$24</f>
        <v>3555.39001297</v>
      </c>
      <c r="Y88" s="36">
        <f>SUMIFS(СВЦЭМ!$D$33:$D$776,СВЦЭМ!$A$33:$A$776,$A88,СВЦЭМ!$B$33:$B$776,Y$83)+'СЕТ СН'!$H$14+СВЦЭМ!$D$10+'СЕТ СН'!$H$5-'СЕТ СН'!$H$24</f>
        <v>3593.96417853</v>
      </c>
    </row>
    <row r="89" spans="1:27" ht="15.75" x14ac:dyDescent="0.2">
      <c r="A89" s="35">
        <f t="shared" si="2"/>
        <v>44141</v>
      </c>
      <c r="B89" s="36">
        <f>SUMIFS(СВЦЭМ!$D$33:$D$776,СВЦЭМ!$A$33:$A$776,$A89,СВЦЭМ!$B$33:$B$776,B$83)+'СЕТ СН'!$H$14+СВЦЭМ!$D$10+'СЕТ СН'!$H$5-'СЕТ СН'!$H$24</f>
        <v>3574.74406039</v>
      </c>
      <c r="C89" s="36">
        <f>SUMIFS(СВЦЭМ!$D$33:$D$776,СВЦЭМ!$A$33:$A$776,$A89,СВЦЭМ!$B$33:$B$776,C$83)+'СЕТ СН'!$H$14+СВЦЭМ!$D$10+'СЕТ СН'!$H$5-'СЕТ СН'!$H$24</f>
        <v>3646.80884522</v>
      </c>
      <c r="D89" s="36">
        <f>SUMIFS(СВЦЭМ!$D$33:$D$776,СВЦЭМ!$A$33:$A$776,$A89,СВЦЭМ!$B$33:$B$776,D$83)+'СЕТ СН'!$H$14+СВЦЭМ!$D$10+'СЕТ СН'!$H$5-'СЕТ СН'!$H$24</f>
        <v>3703.5176931699998</v>
      </c>
      <c r="E89" s="36">
        <f>SUMIFS(СВЦЭМ!$D$33:$D$776,СВЦЭМ!$A$33:$A$776,$A89,СВЦЭМ!$B$33:$B$776,E$83)+'СЕТ СН'!$H$14+СВЦЭМ!$D$10+'СЕТ СН'!$H$5-'СЕТ СН'!$H$24</f>
        <v>3705.7534636099999</v>
      </c>
      <c r="F89" s="36">
        <f>SUMIFS(СВЦЭМ!$D$33:$D$776,СВЦЭМ!$A$33:$A$776,$A89,СВЦЭМ!$B$33:$B$776,F$83)+'СЕТ СН'!$H$14+СВЦЭМ!$D$10+'СЕТ СН'!$H$5-'СЕТ СН'!$H$24</f>
        <v>3707.5605969200001</v>
      </c>
      <c r="G89" s="36">
        <f>SUMIFS(СВЦЭМ!$D$33:$D$776,СВЦЭМ!$A$33:$A$776,$A89,СВЦЭМ!$B$33:$B$776,G$83)+'СЕТ СН'!$H$14+СВЦЭМ!$D$10+'СЕТ СН'!$H$5-'СЕТ СН'!$H$24</f>
        <v>3697.2723394899999</v>
      </c>
      <c r="H89" s="36">
        <f>SUMIFS(СВЦЭМ!$D$33:$D$776,СВЦЭМ!$A$33:$A$776,$A89,СВЦЭМ!$B$33:$B$776,H$83)+'СЕТ СН'!$H$14+СВЦЭМ!$D$10+'СЕТ СН'!$H$5-'СЕТ СН'!$H$24</f>
        <v>3671.1763786199999</v>
      </c>
      <c r="I89" s="36">
        <f>SUMIFS(СВЦЭМ!$D$33:$D$776,СВЦЭМ!$A$33:$A$776,$A89,СВЦЭМ!$B$33:$B$776,I$83)+'СЕТ СН'!$H$14+СВЦЭМ!$D$10+'СЕТ СН'!$H$5-'СЕТ СН'!$H$24</f>
        <v>3675.47316869</v>
      </c>
      <c r="J89" s="36">
        <f>SUMIFS(СВЦЭМ!$D$33:$D$776,СВЦЭМ!$A$33:$A$776,$A89,СВЦЭМ!$B$33:$B$776,J$83)+'СЕТ СН'!$H$14+СВЦЭМ!$D$10+'СЕТ СН'!$H$5-'СЕТ СН'!$H$24</f>
        <v>3668.3098581599997</v>
      </c>
      <c r="K89" s="36">
        <f>SUMIFS(СВЦЭМ!$D$33:$D$776,СВЦЭМ!$A$33:$A$776,$A89,СВЦЭМ!$B$33:$B$776,K$83)+'СЕТ СН'!$H$14+СВЦЭМ!$D$10+'СЕТ СН'!$H$5-'СЕТ СН'!$H$24</f>
        <v>3655.94790233</v>
      </c>
      <c r="L89" s="36">
        <f>SUMIFS(СВЦЭМ!$D$33:$D$776,СВЦЭМ!$A$33:$A$776,$A89,СВЦЭМ!$B$33:$B$776,L$83)+'СЕТ СН'!$H$14+СВЦЭМ!$D$10+'СЕТ СН'!$H$5-'СЕТ СН'!$H$24</f>
        <v>3635.5607377400001</v>
      </c>
      <c r="M89" s="36">
        <f>SUMIFS(СВЦЭМ!$D$33:$D$776,СВЦЭМ!$A$33:$A$776,$A89,СВЦЭМ!$B$33:$B$776,M$83)+'СЕТ СН'!$H$14+СВЦЭМ!$D$10+'СЕТ СН'!$H$5-'СЕТ СН'!$H$24</f>
        <v>3606.3648085899999</v>
      </c>
      <c r="N89" s="36">
        <f>SUMIFS(СВЦЭМ!$D$33:$D$776,СВЦЭМ!$A$33:$A$776,$A89,СВЦЭМ!$B$33:$B$776,N$83)+'СЕТ СН'!$H$14+СВЦЭМ!$D$10+'СЕТ СН'!$H$5-'СЕТ СН'!$H$24</f>
        <v>3562.51477583</v>
      </c>
      <c r="O89" s="36">
        <f>SUMIFS(СВЦЭМ!$D$33:$D$776,СВЦЭМ!$A$33:$A$776,$A89,СВЦЭМ!$B$33:$B$776,O$83)+'СЕТ СН'!$H$14+СВЦЭМ!$D$10+'СЕТ СН'!$H$5-'СЕТ СН'!$H$24</f>
        <v>3551.0480279200001</v>
      </c>
      <c r="P89" s="36">
        <f>SUMIFS(СВЦЭМ!$D$33:$D$776,СВЦЭМ!$A$33:$A$776,$A89,СВЦЭМ!$B$33:$B$776,P$83)+'СЕТ СН'!$H$14+СВЦЭМ!$D$10+'СЕТ СН'!$H$5-'СЕТ СН'!$H$24</f>
        <v>3556.2653952800001</v>
      </c>
      <c r="Q89" s="36">
        <f>SUMIFS(СВЦЭМ!$D$33:$D$776,СВЦЭМ!$A$33:$A$776,$A89,СВЦЭМ!$B$33:$B$776,Q$83)+'СЕТ СН'!$H$14+СВЦЭМ!$D$10+'СЕТ СН'!$H$5-'СЕТ СН'!$H$24</f>
        <v>3567.5529896500002</v>
      </c>
      <c r="R89" s="36">
        <f>SUMIFS(СВЦЭМ!$D$33:$D$776,СВЦЭМ!$A$33:$A$776,$A89,СВЦЭМ!$B$33:$B$776,R$83)+'СЕТ СН'!$H$14+СВЦЭМ!$D$10+'СЕТ СН'!$H$5-'СЕТ СН'!$H$24</f>
        <v>3562.0395180199998</v>
      </c>
      <c r="S89" s="36">
        <f>SUMIFS(СВЦЭМ!$D$33:$D$776,СВЦЭМ!$A$33:$A$776,$A89,СВЦЭМ!$B$33:$B$776,S$83)+'СЕТ СН'!$H$14+СВЦЭМ!$D$10+'СЕТ СН'!$H$5-'СЕТ СН'!$H$24</f>
        <v>3553.79537953</v>
      </c>
      <c r="T89" s="36">
        <f>SUMIFS(СВЦЭМ!$D$33:$D$776,СВЦЭМ!$A$33:$A$776,$A89,СВЦЭМ!$B$33:$B$776,T$83)+'СЕТ СН'!$H$14+СВЦЭМ!$D$10+'СЕТ СН'!$H$5-'СЕТ СН'!$H$24</f>
        <v>3515.4090902200001</v>
      </c>
      <c r="U89" s="36">
        <f>SUMIFS(СВЦЭМ!$D$33:$D$776,СВЦЭМ!$A$33:$A$776,$A89,СВЦЭМ!$B$33:$B$776,U$83)+'СЕТ СН'!$H$14+СВЦЭМ!$D$10+'СЕТ СН'!$H$5-'СЕТ СН'!$H$24</f>
        <v>3514.7937968000001</v>
      </c>
      <c r="V89" s="36">
        <f>SUMIFS(СВЦЭМ!$D$33:$D$776,СВЦЭМ!$A$33:$A$776,$A89,СВЦЭМ!$B$33:$B$776,V$83)+'СЕТ СН'!$H$14+СВЦЭМ!$D$10+'СЕТ СН'!$H$5-'СЕТ СН'!$H$24</f>
        <v>3525.6648888300001</v>
      </c>
      <c r="W89" s="36">
        <f>SUMIFS(СВЦЭМ!$D$33:$D$776,СВЦЭМ!$A$33:$A$776,$A89,СВЦЭМ!$B$33:$B$776,W$83)+'СЕТ СН'!$H$14+СВЦЭМ!$D$10+'СЕТ СН'!$H$5-'СЕТ СН'!$H$24</f>
        <v>3559.3884782800001</v>
      </c>
      <c r="X89" s="36">
        <f>SUMIFS(СВЦЭМ!$D$33:$D$776,СВЦЭМ!$A$33:$A$776,$A89,СВЦЭМ!$B$33:$B$776,X$83)+'СЕТ СН'!$H$14+СВЦЭМ!$D$10+'СЕТ СН'!$H$5-'СЕТ СН'!$H$24</f>
        <v>3571.0376264199999</v>
      </c>
      <c r="Y89" s="36">
        <f>SUMIFS(СВЦЭМ!$D$33:$D$776,СВЦЭМ!$A$33:$A$776,$A89,СВЦЭМ!$B$33:$B$776,Y$83)+'СЕТ СН'!$H$14+СВЦЭМ!$D$10+'СЕТ СН'!$H$5-'СЕТ СН'!$H$24</f>
        <v>3595.9513461299998</v>
      </c>
    </row>
    <row r="90" spans="1:27" ht="15.75" x14ac:dyDescent="0.2">
      <c r="A90" s="35">
        <f t="shared" si="2"/>
        <v>44142</v>
      </c>
      <c r="B90" s="36">
        <f>SUMIFS(СВЦЭМ!$D$33:$D$776,СВЦЭМ!$A$33:$A$776,$A90,СВЦЭМ!$B$33:$B$776,B$83)+'СЕТ СН'!$H$14+СВЦЭМ!$D$10+'СЕТ СН'!$H$5-'СЕТ СН'!$H$24</f>
        <v>3600.6875773000002</v>
      </c>
      <c r="C90" s="36">
        <f>SUMIFS(СВЦЭМ!$D$33:$D$776,СВЦЭМ!$A$33:$A$776,$A90,СВЦЭМ!$B$33:$B$776,C$83)+'СЕТ СН'!$H$14+СВЦЭМ!$D$10+'СЕТ СН'!$H$5-'СЕТ СН'!$H$24</f>
        <v>3670.9763946200001</v>
      </c>
      <c r="D90" s="36">
        <f>SUMIFS(СВЦЭМ!$D$33:$D$776,СВЦЭМ!$A$33:$A$776,$A90,СВЦЭМ!$B$33:$B$776,D$83)+'СЕТ СН'!$H$14+СВЦЭМ!$D$10+'СЕТ СН'!$H$5-'СЕТ СН'!$H$24</f>
        <v>3734.8322179199999</v>
      </c>
      <c r="E90" s="36">
        <f>SUMIFS(СВЦЭМ!$D$33:$D$776,СВЦЭМ!$A$33:$A$776,$A90,СВЦЭМ!$B$33:$B$776,E$83)+'СЕТ СН'!$H$14+СВЦЭМ!$D$10+'СЕТ СН'!$H$5-'СЕТ СН'!$H$24</f>
        <v>3745.94370136</v>
      </c>
      <c r="F90" s="36">
        <f>SUMIFS(СВЦЭМ!$D$33:$D$776,СВЦЭМ!$A$33:$A$776,$A90,СВЦЭМ!$B$33:$B$776,F$83)+'СЕТ СН'!$H$14+СВЦЭМ!$D$10+'СЕТ СН'!$H$5-'СЕТ СН'!$H$24</f>
        <v>3736.6275129699998</v>
      </c>
      <c r="G90" s="36">
        <f>SUMIFS(СВЦЭМ!$D$33:$D$776,СВЦЭМ!$A$33:$A$776,$A90,СВЦЭМ!$B$33:$B$776,G$83)+'СЕТ СН'!$H$14+СВЦЭМ!$D$10+'СЕТ СН'!$H$5-'СЕТ СН'!$H$24</f>
        <v>3726.0655850900002</v>
      </c>
      <c r="H90" s="36">
        <f>SUMIFS(СВЦЭМ!$D$33:$D$776,СВЦЭМ!$A$33:$A$776,$A90,СВЦЭМ!$B$33:$B$776,H$83)+'СЕТ СН'!$H$14+СВЦЭМ!$D$10+'СЕТ СН'!$H$5-'СЕТ СН'!$H$24</f>
        <v>3709.9695002600001</v>
      </c>
      <c r="I90" s="36">
        <f>SUMIFS(СВЦЭМ!$D$33:$D$776,СВЦЭМ!$A$33:$A$776,$A90,СВЦЭМ!$B$33:$B$776,I$83)+'СЕТ СН'!$H$14+СВЦЭМ!$D$10+'СЕТ СН'!$H$5-'СЕТ СН'!$H$24</f>
        <v>3663.6209155199999</v>
      </c>
      <c r="J90" s="36">
        <f>SUMIFS(СВЦЭМ!$D$33:$D$776,СВЦЭМ!$A$33:$A$776,$A90,СВЦЭМ!$B$33:$B$776,J$83)+'СЕТ СН'!$H$14+СВЦЭМ!$D$10+'СЕТ СН'!$H$5-'СЕТ СН'!$H$24</f>
        <v>3626.15809107</v>
      </c>
      <c r="K90" s="36">
        <f>SUMIFS(СВЦЭМ!$D$33:$D$776,СВЦЭМ!$A$33:$A$776,$A90,СВЦЭМ!$B$33:$B$776,K$83)+'СЕТ СН'!$H$14+СВЦЭМ!$D$10+'СЕТ СН'!$H$5-'СЕТ СН'!$H$24</f>
        <v>3602.7072912499998</v>
      </c>
      <c r="L90" s="36">
        <f>SUMIFS(СВЦЭМ!$D$33:$D$776,СВЦЭМ!$A$33:$A$776,$A90,СВЦЭМ!$B$33:$B$776,L$83)+'СЕТ СН'!$H$14+СВЦЭМ!$D$10+'СЕТ СН'!$H$5-'СЕТ СН'!$H$24</f>
        <v>3575.1486564500001</v>
      </c>
      <c r="M90" s="36">
        <f>SUMIFS(СВЦЭМ!$D$33:$D$776,СВЦЭМ!$A$33:$A$776,$A90,СВЦЭМ!$B$33:$B$776,M$83)+'СЕТ СН'!$H$14+СВЦЭМ!$D$10+'СЕТ СН'!$H$5-'СЕТ СН'!$H$24</f>
        <v>3537.8668728100001</v>
      </c>
      <c r="N90" s="36">
        <f>SUMIFS(СВЦЭМ!$D$33:$D$776,СВЦЭМ!$A$33:$A$776,$A90,СВЦЭМ!$B$33:$B$776,N$83)+'СЕТ СН'!$H$14+СВЦЭМ!$D$10+'СЕТ СН'!$H$5-'СЕТ СН'!$H$24</f>
        <v>3522.1862681399998</v>
      </c>
      <c r="O90" s="36">
        <f>SUMIFS(СВЦЭМ!$D$33:$D$776,СВЦЭМ!$A$33:$A$776,$A90,СВЦЭМ!$B$33:$B$776,O$83)+'СЕТ СН'!$H$14+СВЦЭМ!$D$10+'СЕТ СН'!$H$5-'СЕТ СН'!$H$24</f>
        <v>3534.88094499</v>
      </c>
      <c r="P90" s="36">
        <f>SUMIFS(СВЦЭМ!$D$33:$D$776,СВЦЭМ!$A$33:$A$776,$A90,СВЦЭМ!$B$33:$B$776,P$83)+'СЕТ СН'!$H$14+СВЦЭМ!$D$10+'СЕТ СН'!$H$5-'СЕТ СН'!$H$24</f>
        <v>3535.4343495600001</v>
      </c>
      <c r="Q90" s="36">
        <f>SUMIFS(СВЦЭМ!$D$33:$D$776,СВЦЭМ!$A$33:$A$776,$A90,СВЦЭМ!$B$33:$B$776,Q$83)+'СЕТ СН'!$H$14+СВЦЭМ!$D$10+'СЕТ СН'!$H$5-'СЕТ СН'!$H$24</f>
        <v>3528.6795102300002</v>
      </c>
      <c r="R90" s="36">
        <f>SUMIFS(СВЦЭМ!$D$33:$D$776,СВЦЭМ!$A$33:$A$776,$A90,СВЦЭМ!$B$33:$B$776,R$83)+'СЕТ СН'!$H$14+СВЦЭМ!$D$10+'СЕТ СН'!$H$5-'СЕТ СН'!$H$24</f>
        <v>3516.8080713999998</v>
      </c>
      <c r="S90" s="36">
        <f>SUMIFS(СВЦЭМ!$D$33:$D$776,СВЦЭМ!$A$33:$A$776,$A90,СВЦЭМ!$B$33:$B$776,S$83)+'СЕТ СН'!$H$14+СВЦЭМ!$D$10+'СЕТ СН'!$H$5-'СЕТ СН'!$H$24</f>
        <v>3513.4315795499997</v>
      </c>
      <c r="T90" s="36">
        <f>SUMIFS(СВЦЭМ!$D$33:$D$776,СВЦЭМ!$A$33:$A$776,$A90,СВЦЭМ!$B$33:$B$776,T$83)+'СЕТ СН'!$H$14+СВЦЭМ!$D$10+'СЕТ СН'!$H$5-'СЕТ СН'!$H$24</f>
        <v>3492.48562941</v>
      </c>
      <c r="U90" s="36">
        <f>SUMIFS(СВЦЭМ!$D$33:$D$776,СВЦЭМ!$A$33:$A$776,$A90,СВЦЭМ!$B$33:$B$776,U$83)+'СЕТ СН'!$H$14+СВЦЭМ!$D$10+'СЕТ СН'!$H$5-'СЕТ СН'!$H$24</f>
        <v>3497.8105045000002</v>
      </c>
      <c r="V90" s="36">
        <f>SUMIFS(СВЦЭМ!$D$33:$D$776,СВЦЭМ!$A$33:$A$776,$A90,СВЦЭМ!$B$33:$B$776,V$83)+'СЕТ СН'!$H$14+СВЦЭМ!$D$10+'СЕТ СН'!$H$5-'СЕТ СН'!$H$24</f>
        <v>3510.2689769500003</v>
      </c>
      <c r="W90" s="36">
        <f>SUMIFS(СВЦЭМ!$D$33:$D$776,СВЦЭМ!$A$33:$A$776,$A90,СВЦЭМ!$B$33:$B$776,W$83)+'СЕТ СН'!$H$14+СВЦЭМ!$D$10+'СЕТ СН'!$H$5-'СЕТ СН'!$H$24</f>
        <v>3517.7656747700003</v>
      </c>
      <c r="X90" s="36">
        <f>SUMIFS(СВЦЭМ!$D$33:$D$776,СВЦЭМ!$A$33:$A$776,$A90,СВЦЭМ!$B$33:$B$776,X$83)+'СЕТ СН'!$H$14+СВЦЭМ!$D$10+'СЕТ СН'!$H$5-'СЕТ СН'!$H$24</f>
        <v>3527.3680283499998</v>
      </c>
      <c r="Y90" s="36">
        <f>SUMIFS(СВЦЭМ!$D$33:$D$776,СВЦЭМ!$A$33:$A$776,$A90,СВЦЭМ!$B$33:$B$776,Y$83)+'СЕТ СН'!$H$14+СВЦЭМ!$D$10+'СЕТ СН'!$H$5-'СЕТ СН'!$H$24</f>
        <v>3557.4964309100001</v>
      </c>
    </row>
    <row r="91" spans="1:27" ht="15.75" x14ac:dyDescent="0.2">
      <c r="A91" s="35">
        <f t="shared" si="2"/>
        <v>44143</v>
      </c>
      <c r="B91" s="36">
        <f>SUMIFS(СВЦЭМ!$D$33:$D$776,СВЦЭМ!$A$33:$A$776,$A91,СВЦЭМ!$B$33:$B$776,B$83)+'СЕТ СН'!$H$14+СВЦЭМ!$D$10+'СЕТ СН'!$H$5-'СЕТ СН'!$H$24</f>
        <v>3603.05719421</v>
      </c>
      <c r="C91" s="36">
        <f>SUMIFS(СВЦЭМ!$D$33:$D$776,СВЦЭМ!$A$33:$A$776,$A91,СВЦЭМ!$B$33:$B$776,C$83)+'СЕТ СН'!$H$14+СВЦЭМ!$D$10+'СЕТ СН'!$H$5-'СЕТ СН'!$H$24</f>
        <v>3684.1269372900001</v>
      </c>
      <c r="D91" s="36">
        <f>SUMIFS(СВЦЭМ!$D$33:$D$776,СВЦЭМ!$A$33:$A$776,$A91,СВЦЭМ!$B$33:$B$776,D$83)+'СЕТ СН'!$H$14+СВЦЭМ!$D$10+'СЕТ СН'!$H$5-'СЕТ СН'!$H$24</f>
        <v>3747.4729513000002</v>
      </c>
      <c r="E91" s="36">
        <f>SUMIFS(СВЦЭМ!$D$33:$D$776,СВЦЭМ!$A$33:$A$776,$A91,СВЦЭМ!$B$33:$B$776,E$83)+'СЕТ СН'!$H$14+СВЦЭМ!$D$10+'СЕТ СН'!$H$5-'СЕТ СН'!$H$24</f>
        <v>3761.1022432099999</v>
      </c>
      <c r="F91" s="36">
        <f>SUMIFS(СВЦЭМ!$D$33:$D$776,СВЦЭМ!$A$33:$A$776,$A91,СВЦЭМ!$B$33:$B$776,F$83)+'СЕТ СН'!$H$14+СВЦЭМ!$D$10+'СЕТ СН'!$H$5-'СЕТ СН'!$H$24</f>
        <v>3756.0730456599999</v>
      </c>
      <c r="G91" s="36">
        <f>SUMIFS(СВЦЭМ!$D$33:$D$776,СВЦЭМ!$A$33:$A$776,$A91,СВЦЭМ!$B$33:$B$776,G$83)+'СЕТ СН'!$H$14+СВЦЭМ!$D$10+'СЕТ СН'!$H$5-'СЕТ СН'!$H$24</f>
        <v>3754.7680690699999</v>
      </c>
      <c r="H91" s="36">
        <f>SUMIFS(СВЦЭМ!$D$33:$D$776,СВЦЭМ!$A$33:$A$776,$A91,СВЦЭМ!$B$33:$B$776,H$83)+'СЕТ СН'!$H$14+СВЦЭМ!$D$10+'СЕТ СН'!$H$5-'СЕТ СН'!$H$24</f>
        <v>3738.6904440099997</v>
      </c>
      <c r="I91" s="36">
        <f>SUMIFS(СВЦЭМ!$D$33:$D$776,СВЦЭМ!$A$33:$A$776,$A91,СВЦЭМ!$B$33:$B$776,I$83)+'СЕТ СН'!$H$14+СВЦЭМ!$D$10+'СЕТ СН'!$H$5-'СЕТ СН'!$H$24</f>
        <v>3707.8982407399999</v>
      </c>
      <c r="J91" s="36">
        <f>SUMIFS(СВЦЭМ!$D$33:$D$776,СВЦЭМ!$A$33:$A$776,$A91,СВЦЭМ!$B$33:$B$776,J$83)+'СЕТ СН'!$H$14+СВЦЭМ!$D$10+'СЕТ СН'!$H$5-'СЕТ СН'!$H$24</f>
        <v>3667.1224356100001</v>
      </c>
      <c r="K91" s="36">
        <f>SUMIFS(СВЦЭМ!$D$33:$D$776,СВЦЭМ!$A$33:$A$776,$A91,СВЦЭМ!$B$33:$B$776,K$83)+'СЕТ СН'!$H$14+СВЦЭМ!$D$10+'СЕТ СН'!$H$5-'СЕТ СН'!$H$24</f>
        <v>3630.0196778899999</v>
      </c>
      <c r="L91" s="36">
        <f>SUMIFS(СВЦЭМ!$D$33:$D$776,СВЦЭМ!$A$33:$A$776,$A91,СВЦЭМ!$B$33:$B$776,L$83)+'СЕТ СН'!$H$14+СВЦЭМ!$D$10+'СЕТ СН'!$H$5-'СЕТ СН'!$H$24</f>
        <v>3583.40300174</v>
      </c>
      <c r="M91" s="36">
        <f>SUMIFS(СВЦЭМ!$D$33:$D$776,СВЦЭМ!$A$33:$A$776,$A91,СВЦЭМ!$B$33:$B$776,M$83)+'СЕТ СН'!$H$14+СВЦЭМ!$D$10+'СЕТ СН'!$H$5-'СЕТ СН'!$H$24</f>
        <v>3550.6623052599998</v>
      </c>
      <c r="N91" s="36">
        <f>SUMIFS(СВЦЭМ!$D$33:$D$776,СВЦЭМ!$A$33:$A$776,$A91,СВЦЭМ!$B$33:$B$776,N$83)+'СЕТ СН'!$H$14+СВЦЭМ!$D$10+'СЕТ СН'!$H$5-'СЕТ СН'!$H$24</f>
        <v>3544.6442384000002</v>
      </c>
      <c r="O91" s="36">
        <f>SUMIFS(СВЦЭМ!$D$33:$D$776,СВЦЭМ!$A$33:$A$776,$A91,СВЦЭМ!$B$33:$B$776,O$83)+'СЕТ СН'!$H$14+СВЦЭМ!$D$10+'СЕТ СН'!$H$5-'СЕТ СН'!$H$24</f>
        <v>3551.5179576400001</v>
      </c>
      <c r="P91" s="36">
        <f>SUMIFS(СВЦЭМ!$D$33:$D$776,СВЦЭМ!$A$33:$A$776,$A91,СВЦЭМ!$B$33:$B$776,P$83)+'СЕТ СН'!$H$14+СВЦЭМ!$D$10+'СЕТ СН'!$H$5-'СЕТ СН'!$H$24</f>
        <v>3557.2089304400001</v>
      </c>
      <c r="Q91" s="36">
        <f>SUMIFS(СВЦЭМ!$D$33:$D$776,СВЦЭМ!$A$33:$A$776,$A91,СВЦЭМ!$B$33:$B$776,Q$83)+'СЕТ СН'!$H$14+СВЦЭМ!$D$10+'СЕТ СН'!$H$5-'СЕТ СН'!$H$24</f>
        <v>3564.5692982700002</v>
      </c>
      <c r="R91" s="36">
        <f>SUMIFS(СВЦЭМ!$D$33:$D$776,СВЦЭМ!$A$33:$A$776,$A91,СВЦЭМ!$B$33:$B$776,R$83)+'СЕТ СН'!$H$14+СВЦЭМ!$D$10+'СЕТ СН'!$H$5-'СЕТ СН'!$H$24</f>
        <v>3554.3146874399999</v>
      </c>
      <c r="S91" s="36">
        <f>SUMIFS(СВЦЭМ!$D$33:$D$776,СВЦЭМ!$A$33:$A$776,$A91,СВЦЭМ!$B$33:$B$776,S$83)+'СЕТ СН'!$H$14+СВЦЭМ!$D$10+'СЕТ СН'!$H$5-'СЕТ СН'!$H$24</f>
        <v>3532.5377739300002</v>
      </c>
      <c r="T91" s="36">
        <f>SUMIFS(СВЦЭМ!$D$33:$D$776,СВЦЭМ!$A$33:$A$776,$A91,СВЦЭМ!$B$33:$B$776,T$83)+'СЕТ СН'!$H$14+СВЦЭМ!$D$10+'СЕТ СН'!$H$5-'СЕТ СН'!$H$24</f>
        <v>3519.0316018499998</v>
      </c>
      <c r="U91" s="36">
        <f>SUMIFS(СВЦЭМ!$D$33:$D$776,СВЦЭМ!$A$33:$A$776,$A91,СВЦЭМ!$B$33:$B$776,U$83)+'СЕТ СН'!$H$14+СВЦЭМ!$D$10+'СЕТ СН'!$H$5-'СЕТ СН'!$H$24</f>
        <v>3514.5672549700002</v>
      </c>
      <c r="V91" s="36">
        <f>SUMIFS(СВЦЭМ!$D$33:$D$776,СВЦЭМ!$A$33:$A$776,$A91,СВЦЭМ!$B$33:$B$776,V$83)+'СЕТ СН'!$H$14+СВЦЭМ!$D$10+'СЕТ СН'!$H$5-'СЕТ СН'!$H$24</f>
        <v>3530.6994153599999</v>
      </c>
      <c r="W91" s="36">
        <f>SUMIFS(СВЦЭМ!$D$33:$D$776,СВЦЭМ!$A$33:$A$776,$A91,СВЦЭМ!$B$33:$B$776,W$83)+'СЕТ СН'!$H$14+СВЦЭМ!$D$10+'СЕТ СН'!$H$5-'СЕТ СН'!$H$24</f>
        <v>3545.4790214200002</v>
      </c>
      <c r="X91" s="36">
        <f>SUMIFS(СВЦЭМ!$D$33:$D$776,СВЦЭМ!$A$33:$A$776,$A91,СВЦЭМ!$B$33:$B$776,X$83)+'СЕТ СН'!$H$14+СВЦЭМ!$D$10+'СЕТ СН'!$H$5-'СЕТ СН'!$H$24</f>
        <v>3552.4577287399998</v>
      </c>
      <c r="Y91" s="36">
        <f>SUMIFS(СВЦЭМ!$D$33:$D$776,СВЦЭМ!$A$33:$A$776,$A91,СВЦЭМ!$B$33:$B$776,Y$83)+'СЕТ СН'!$H$14+СВЦЭМ!$D$10+'СЕТ СН'!$H$5-'СЕТ СН'!$H$24</f>
        <v>3558.9521637299999</v>
      </c>
    </row>
    <row r="92" spans="1:27" ht="15.75" x14ac:dyDescent="0.2">
      <c r="A92" s="35">
        <f t="shared" si="2"/>
        <v>44144</v>
      </c>
      <c r="B92" s="36">
        <f>SUMIFS(СВЦЭМ!$D$33:$D$776,СВЦЭМ!$A$33:$A$776,$A92,СВЦЭМ!$B$33:$B$776,B$83)+'СЕТ СН'!$H$14+СВЦЭМ!$D$10+'СЕТ СН'!$H$5-'СЕТ СН'!$H$24</f>
        <v>3535.3456693899998</v>
      </c>
      <c r="C92" s="36">
        <f>SUMIFS(СВЦЭМ!$D$33:$D$776,СВЦЭМ!$A$33:$A$776,$A92,СВЦЭМ!$B$33:$B$776,C$83)+'СЕТ СН'!$H$14+СВЦЭМ!$D$10+'СЕТ СН'!$H$5-'СЕТ СН'!$H$24</f>
        <v>3553.93650729</v>
      </c>
      <c r="D92" s="36">
        <f>SUMIFS(СВЦЭМ!$D$33:$D$776,СВЦЭМ!$A$33:$A$776,$A92,СВЦЭМ!$B$33:$B$776,D$83)+'СЕТ СН'!$H$14+СВЦЭМ!$D$10+'СЕТ СН'!$H$5-'СЕТ СН'!$H$24</f>
        <v>3621.73749559</v>
      </c>
      <c r="E92" s="36">
        <f>SUMIFS(СВЦЭМ!$D$33:$D$776,СВЦЭМ!$A$33:$A$776,$A92,СВЦЭМ!$B$33:$B$776,E$83)+'СЕТ СН'!$H$14+СВЦЭМ!$D$10+'СЕТ СН'!$H$5-'СЕТ СН'!$H$24</f>
        <v>3629.3012763199999</v>
      </c>
      <c r="F92" s="36">
        <f>SUMIFS(СВЦЭМ!$D$33:$D$776,СВЦЭМ!$A$33:$A$776,$A92,СВЦЭМ!$B$33:$B$776,F$83)+'СЕТ СН'!$H$14+СВЦЭМ!$D$10+'СЕТ СН'!$H$5-'СЕТ СН'!$H$24</f>
        <v>3625.0364742299998</v>
      </c>
      <c r="G92" s="36">
        <f>SUMIFS(СВЦЭМ!$D$33:$D$776,СВЦЭМ!$A$33:$A$776,$A92,СВЦЭМ!$B$33:$B$776,G$83)+'СЕТ СН'!$H$14+СВЦЭМ!$D$10+'СЕТ СН'!$H$5-'СЕТ СН'!$H$24</f>
        <v>3641.5041835699999</v>
      </c>
      <c r="H92" s="36">
        <f>SUMIFS(СВЦЭМ!$D$33:$D$776,СВЦЭМ!$A$33:$A$776,$A92,СВЦЭМ!$B$33:$B$776,H$83)+'СЕТ СН'!$H$14+СВЦЭМ!$D$10+'СЕТ СН'!$H$5-'СЕТ СН'!$H$24</f>
        <v>3673.4552249899998</v>
      </c>
      <c r="I92" s="36">
        <f>SUMIFS(СВЦЭМ!$D$33:$D$776,СВЦЭМ!$A$33:$A$776,$A92,СВЦЭМ!$B$33:$B$776,I$83)+'СЕТ СН'!$H$14+СВЦЭМ!$D$10+'СЕТ СН'!$H$5-'СЕТ СН'!$H$24</f>
        <v>3697.8445481399999</v>
      </c>
      <c r="J92" s="36">
        <f>SUMIFS(СВЦЭМ!$D$33:$D$776,СВЦЭМ!$A$33:$A$776,$A92,СВЦЭМ!$B$33:$B$776,J$83)+'СЕТ СН'!$H$14+СВЦЭМ!$D$10+'СЕТ СН'!$H$5-'СЕТ СН'!$H$24</f>
        <v>3684.7486365599998</v>
      </c>
      <c r="K92" s="36">
        <f>SUMIFS(СВЦЭМ!$D$33:$D$776,СВЦЭМ!$A$33:$A$776,$A92,СВЦЭМ!$B$33:$B$776,K$83)+'СЕТ СН'!$H$14+СВЦЭМ!$D$10+'СЕТ СН'!$H$5-'СЕТ СН'!$H$24</f>
        <v>3680.9090869800002</v>
      </c>
      <c r="L92" s="36">
        <f>SUMIFS(СВЦЭМ!$D$33:$D$776,СВЦЭМ!$A$33:$A$776,$A92,СВЦЭМ!$B$33:$B$776,L$83)+'СЕТ СН'!$H$14+СВЦЭМ!$D$10+'СЕТ СН'!$H$5-'СЕТ СН'!$H$24</f>
        <v>3641.44533946</v>
      </c>
      <c r="M92" s="36">
        <f>SUMIFS(СВЦЭМ!$D$33:$D$776,СВЦЭМ!$A$33:$A$776,$A92,СВЦЭМ!$B$33:$B$776,M$83)+'СЕТ СН'!$H$14+СВЦЭМ!$D$10+'СЕТ СН'!$H$5-'СЕТ СН'!$H$24</f>
        <v>3606.7295283799999</v>
      </c>
      <c r="N92" s="36">
        <f>SUMIFS(СВЦЭМ!$D$33:$D$776,СВЦЭМ!$A$33:$A$776,$A92,СВЦЭМ!$B$33:$B$776,N$83)+'СЕТ СН'!$H$14+СВЦЭМ!$D$10+'СЕТ СН'!$H$5-'СЕТ СН'!$H$24</f>
        <v>3602.9342987599998</v>
      </c>
      <c r="O92" s="36">
        <f>SUMIFS(СВЦЭМ!$D$33:$D$776,СВЦЭМ!$A$33:$A$776,$A92,СВЦЭМ!$B$33:$B$776,O$83)+'СЕТ СН'!$H$14+СВЦЭМ!$D$10+'СЕТ СН'!$H$5-'СЕТ СН'!$H$24</f>
        <v>3613.3329095999998</v>
      </c>
      <c r="P92" s="36">
        <f>SUMIFS(СВЦЭМ!$D$33:$D$776,СВЦЭМ!$A$33:$A$776,$A92,СВЦЭМ!$B$33:$B$776,P$83)+'СЕТ СН'!$H$14+СВЦЭМ!$D$10+'СЕТ СН'!$H$5-'СЕТ СН'!$H$24</f>
        <v>3613.8635160399999</v>
      </c>
      <c r="Q92" s="36">
        <f>SUMIFS(СВЦЭМ!$D$33:$D$776,СВЦЭМ!$A$33:$A$776,$A92,СВЦЭМ!$B$33:$B$776,Q$83)+'СЕТ СН'!$H$14+СВЦЭМ!$D$10+'СЕТ СН'!$H$5-'СЕТ СН'!$H$24</f>
        <v>3613.36013813</v>
      </c>
      <c r="R92" s="36">
        <f>SUMIFS(СВЦЭМ!$D$33:$D$776,СВЦЭМ!$A$33:$A$776,$A92,СВЦЭМ!$B$33:$B$776,R$83)+'СЕТ СН'!$H$14+СВЦЭМ!$D$10+'СЕТ СН'!$H$5-'СЕТ СН'!$H$24</f>
        <v>3607.23766037</v>
      </c>
      <c r="S92" s="36">
        <f>SUMIFS(СВЦЭМ!$D$33:$D$776,СВЦЭМ!$A$33:$A$776,$A92,СВЦЭМ!$B$33:$B$776,S$83)+'СЕТ СН'!$H$14+СВЦЭМ!$D$10+'СЕТ СН'!$H$5-'СЕТ СН'!$H$24</f>
        <v>3605.7302935799999</v>
      </c>
      <c r="T92" s="36">
        <f>SUMIFS(СВЦЭМ!$D$33:$D$776,СВЦЭМ!$A$33:$A$776,$A92,СВЦЭМ!$B$33:$B$776,T$83)+'СЕТ СН'!$H$14+СВЦЭМ!$D$10+'СЕТ СН'!$H$5-'СЕТ СН'!$H$24</f>
        <v>3593.2980300199997</v>
      </c>
      <c r="U92" s="36">
        <f>SUMIFS(СВЦЭМ!$D$33:$D$776,СВЦЭМ!$A$33:$A$776,$A92,СВЦЭМ!$B$33:$B$776,U$83)+'СЕТ СН'!$H$14+СВЦЭМ!$D$10+'СЕТ СН'!$H$5-'СЕТ СН'!$H$24</f>
        <v>3585.2960674800001</v>
      </c>
      <c r="V92" s="36">
        <f>SUMIFS(СВЦЭМ!$D$33:$D$776,СВЦЭМ!$A$33:$A$776,$A92,СВЦЭМ!$B$33:$B$776,V$83)+'СЕТ СН'!$H$14+СВЦЭМ!$D$10+'СЕТ СН'!$H$5-'СЕТ СН'!$H$24</f>
        <v>3581.9339538700001</v>
      </c>
      <c r="W92" s="36">
        <f>SUMIFS(СВЦЭМ!$D$33:$D$776,СВЦЭМ!$A$33:$A$776,$A92,СВЦЭМ!$B$33:$B$776,W$83)+'СЕТ СН'!$H$14+СВЦЭМ!$D$10+'СЕТ СН'!$H$5-'СЕТ СН'!$H$24</f>
        <v>3598.3587018899998</v>
      </c>
      <c r="X92" s="36">
        <f>SUMIFS(СВЦЭМ!$D$33:$D$776,СВЦЭМ!$A$33:$A$776,$A92,СВЦЭМ!$B$33:$B$776,X$83)+'СЕТ СН'!$H$14+СВЦЭМ!$D$10+'СЕТ СН'!$H$5-'СЕТ СН'!$H$24</f>
        <v>3629.5133903300002</v>
      </c>
      <c r="Y92" s="36">
        <f>SUMIFS(СВЦЭМ!$D$33:$D$776,СВЦЭМ!$A$33:$A$776,$A92,СВЦЭМ!$B$33:$B$776,Y$83)+'СЕТ СН'!$H$14+СВЦЭМ!$D$10+'СЕТ СН'!$H$5-'СЕТ СН'!$H$24</f>
        <v>3657.33913648</v>
      </c>
    </row>
    <row r="93" spans="1:27" ht="15.75" x14ac:dyDescent="0.2">
      <c r="A93" s="35">
        <f t="shared" si="2"/>
        <v>44145</v>
      </c>
      <c r="B93" s="36">
        <f>SUMIFS(СВЦЭМ!$D$33:$D$776,СВЦЭМ!$A$33:$A$776,$A93,СВЦЭМ!$B$33:$B$776,B$83)+'СЕТ СН'!$H$14+СВЦЭМ!$D$10+'СЕТ СН'!$H$5-'СЕТ СН'!$H$24</f>
        <v>3573.4161012200002</v>
      </c>
      <c r="C93" s="36">
        <f>SUMIFS(СВЦЭМ!$D$33:$D$776,СВЦЭМ!$A$33:$A$776,$A93,СВЦЭМ!$B$33:$B$776,C$83)+'СЕТ СН'!$H$14+СВЦЭМ!$D$10+'СЕТ СН'!$H$5-'СЕТ СН'!$H$24</f>
        <v>3666.2143630700002</v>
      </c>
      <c r="D93" s="36">
        <f>SUMIFS(СВЦЭМ!$D$33:$D$776,СВЦЭМ!$A$33:$A$776,$A93,СВЦЭМ!$B$33:$B$776,D$83)+'СЕТ СН'!$H$14+СВЦЭМ!$D$10+'СЕТ СН'!$H$5-'СЕТ СН'!$H$24</f>
        <v>3701.9175746299998</v>
      </c>
      <c r="E93" s="36">
        <f>SUMIFS(СВЦЭМ!$D$33:$D$776,СВЦЭМ!$A$33:$A$776,$A93,СВЦЭМ!$B$33:$B$776,E$83)+'СЕТ СН'!$H$14+СВЦЭМ!$D$10+'СЕТ СН'!$H$5-'СЕТ СН'!$H$24</f>
        <v>3705.1363247099998</v>
      </c>
      <c r="F93" s="36">
        <f>SUMIFS(СВЦЭМ!$D$33:$D$776,СВЦЭМ!$A$33:$A$776,$A93,СВЦЭМ!$B$33:$B$776,F$83)+'СЕТ СН'!$H$14+СВЦЭМ!$D$10+'СЕТ СН'!$H$5-'СЕТ СН'!$H$24</f>
        <v>3707.4113539</v>
      </c>
      <c r="G93" s="36">
        <f>SUMIFS(СВЦЭМ!$D$33:$D$776,СВЦЭМ!$A$33:$A$776,$A93,СВЦЭМ!$B$33:$B$776,G$83)+'СЕТ СН'!$H$14+СВЦЭМ!$D$10+'СЕТ СН'!$H$5-'СЕТ СН'!$H$24</f>
        <v>3711.5380170600001</v>
      </c>
      <c r="H93" s="36">
        <f>SUMIFS(СВЦЭМ!$D$33:$D$776,СВЦЭМ!$A$33:$A$776,$A93,СВЦЭМ!$B$33:$B$776,H$83)+'СЕТ СН'!$H$14+СВЦЭМ!$D$10+'СЕТ СН'!$H$5-'СЕТ СН'!$H$24</f>
        <v>3686.0761761700001</v>
      </c>
      <c r="I93" s="36">
        <f>SUMIFS(СВЦЭМ!$D$33:$D$776,СВЦЭМ!$A$33:$A$776,$A93,СВЦЭМ!$B$33:$B$776,I$83)+'СЕТ СН'!$H$14+СВЦЭМ!$D$10+'СЕТ СН'!$H$5-'СЕТ СН'!$H$24</f>
        <v>3642.04177071</v>
      </c>
      <c r="J93" s="36">
        <f>SUMIFS(СВЦЭМ!$D$33:$D$776,СВЦЭМ!$A$33:$A$776,$A93,СВЦЭМ!$B$33:$B$776,J$83)+'СЕТ СН'!$H$14+СВЦЭМ!$D$10+'СЕТ СН'!$H$5-'СЕТ СН'!$H$24</f>
        <v>3626.2663933599997</v>
      </c>
      <c r="K93" s="36">
        <f>SUMIFS(СВЦЭМ!$D$33:$D$776,СВЦЭМ!$A$33:$A$776,$A93,СВЦЭМ!$B$33:$B$776,K$83)+'СЕТ СН'!$H$14+СВЦЭМ!$D$10+'СЕТ СН'!$H$5-'СЕТ СН'!$H$24</f>
        <v>3629.7358351000003</v>
      </c>
      <c r="L93" s="36">
        <f>SUMIFS(СВЦЭМ!$D$33:$D$776,СВЦЭМ!$A$33:$A$776,$A93,СВЦЭМ!$B$33:$B$776,L$83)+'СЕТ СН'!$H$14+СВЦЭМ!$D$10+'СЕТ СН'!$H$5-'СЕТ СН'!$H$24</f>
        <v>3595.1771758</v>
      </c>
      <c r="M93" s="36">
        <f>SUMIFS(СВЦЭМ!$D$33:$D$776,СВЦЭМ!$A$33:$A$776,$A93,СВЦЭМ!$B$33:$B$776,M$83)+'СЕТ СН'!$H$14+СВЦЭМ!$D$10+'СЕТ СН'!$H$5-'СЕТ СН'!$H$24</f>
        <v>3557.3077581799998</v>
      </c>
      <c r="N93" s="36">
        <f>SUMIFS(СВЦЭМ!$D$33:$D$776,СВЦЭМ!$A$33:$A$776,$A93,СВЦЭМ!$B$33:$B$776,N$83)+'СЕТ СН'!$H$14+СВЦЭМ!$D$10+'СЕТ СН'!$H$5-'СЕТ СН'!$H$24</f>
        <v>3551.7522205800001</v>
      </c>
      <c r="O93" s="36">
        <f>SUMIFS(СВЦЭМ!$D$33:$D$776,СВЦЭМ!$A$33:$A$776,$A93,СВЦЭМ!$B$33:$B$776,O$83)+'СЕТ СН'!$H$14+СВЦЭМ!$D$10+'СЕТ СН'!$H$5-'СЕТ СН'!$H$24</f>
        <v>3557.74402117</v>
      </c>
      <c r="P93" s="36">
        <f>SUMIFS(СВЦЭМ!$D$33:$D$776,СВЦЭМ!$A$33:$A$776,$A93,СВЦЭМ!$B$33:$B$776,P$83)+'СЕТ СН'!$H$14+СВЦЭМ!$D$10+'СЕТ СН'!$H$5-'СЕТ СН'!$H$24</f>
        <v>3558.20094208</v>
      </c>
      <c r="Q93" s="36">
        <f>SUMIFS(СВЦЭМ!$D$33:$D$776,СВЦЭМ!$A$33:$A$776,$A93,СВЦЭМ!$B$33:$B$776,Q$83)+'СЕТ СН'!$H$14+СВЦЭМ!$D$10+'СЕТ СН'!$H$5-'СЕТ СН'!$H$24</f>
        <v>3557.9851136899997</v>
      </c>
      <c r="R93" s="36">
        <f>SUMIFS(СВЦЭМ!$D$33:$D$776,СВЦЭМ!$A$33:$A$776,$A93,СВЦЭМ!$B$33:$B$776,R$83)+'СЕТ СН'!$H$14+СВЦЭМ!$D$10+'СЕТ СН'!$H$5-'СЕТ СН'!$H$24</f>
        <v>3551.2053910899999</v>
      </c>
      <c r="S93" s="36">
        <f>SUMIFS(СВЦЭМ!$D$33:$D$776,СВЦЭМ!$A$33:$A$776,$A93,СВЦЭМ!$B$33:$B$776,S$83)+'СЕТ СН'!$H$14+СВЦЭМ!$D$10+'СЕТ СН'!$H$5-'СЕТ СН'!$H$24</f>
        <v>3540.4404774200002</v>
      </c>
      <c r="T93" s="36">
        <f>SUMIFS(СВЦЭМ!$D$33:$D$776,СВЦЭМ!$A$33:$A$776,$A93,СВЦЭМ!$B$33:$B$776,T$83)+'СЕТ СН'!$H$14+СВЦЭМ!$D$10+'СЕТ СН'!$H$5-'СЕТ СН'!$H$24</f>
        <v>3552.7164265399997</v>
      </c>
      <c r="U93" s="36">
        <f>SUMIFS(СВЦЭМ!$D$33:$D$776,СВЦЭМ!$A$33:$A$776,$A93,СВЦЭМ!$B$33:$B$776,U$83)+'СЕТ СН'!$H$14+СВЦЭМ!$D$10+'СЕТ СН'!$H$5-'СЕТ СН'!$H$24</f>
        <v>3559.9501173500003</v>
      </c>
      <c r="V93" s="36">
        <f>SUMIFS(СВЦЭМ!$D$33:$D$776,СВЦЭМ!$A$33:$A$776,$A93,СВЦЭМ!$B$33:$B$776,V$83)+'СЕТ СН'!$H$14+СВЦЭМ!$D$10+'СЕТ СН'!$H$5-'СЕТ СН'!$H$24</f>
        <v>3552.4586953099997</v>
      </c>
      <c r="W93" s="36">
        <f>SUMIFS(СВЦЭМ!$D$33:$D$776,СВЦЭМ!$A$33:$A$776,$A93,СВЦЭМ!$B$33:$B$776,W$83)+'СЕТ СН'!$H$14+СВЦЭМ!$D$10+'СЕТ СН'!$H$5-'СЕТ СН'!$H$24</f>
        <v>3542.24425333</v>
      </c>
      <c r="X93" s="36">
        <f>SUMIFS(СВЦЭМ!$D$33:$D$776,СВЦЭМ!$A$33:$A$776,$A93,СВЦЭМ!$B$33:$B$776,X$83)+'СЕТ СН'!$H$14+СВЦЭМ!$D$10+'СЕТ СН'!$H$5-'СЕТ СН'!$H$24</f>
        <v>3543.0383209500001</v>
      </c>
      <c r="Y93" s="36">
        <f>SUMIFS(СВЦЭМ!$D$33:$D$776,СВЦЭМ!$A$33:$A$776,$A93,СВЦЭМ!$B$33:$B$776,Y$83)+'СЕТ СН'!$H$14+СВЦЭМ!$D$10+'СЕТ СН'!$H$5-'СЕТ СН'!$H$24</f>
        <v>3625.7008452099999</v>
      </c>
    </row>
    <row r="94" spans="1:27" ht="15.75" x14ac:dyDescent="0.2">
      <c r="A94" s="35">
        <f t="shared" si="2"/>
        <v>44146</v>
      </c>
      <c r="B94" s="36">
        <f>SUMIFS(СВЦЭМ!$D$33:$D$776,СВЦЭМ!$A$33:$A$776,$A94,СВЦЭМ!$B$33:$B$776,B$83)+'СЕТ СН'!$H$14+СВЦЭМ!$D$10+'СЕТ СН'!$H$5-'СЕТ СН'!$H$24</f>
        <v>3620.9178596399997</v>
      </c>
      <c r="C94" s="36">
        <f>SUMIFS(СВЦЭМ!$D$33:$D$776,СВЦЭМ!$A$33:$A$776,$A94,СВЦЭМ!$B$33:$B$776,C$83)+'СЕТ СН'!$H$14+СВЦЭМ!$D$10+'СЕТ СН'!$H$5-'СЕТ СН'!$H$24</f>
        <v>3675.1368158099999</v>
      </c>
      <c r="D94" s="36">
        <f>SUMIFS(СВЦЭМ!$D$33:$D$776,СВЦЭМ!$A$33:$A$776,$A94,СВЦЭМ!$B$33:$B$776,D$83)+'СЕТ СН'!$H$14+СВЦЭМ!$D$10+'СЕТ СН'!$H$5-'СЕТ СН'!$H$24</f>
        <v>3736.7506427999997</v>
      </c>
      <c r="E94" s="36">
        <f>SUMIFS(СВЦЭМ!$D$33:$D$776,СВЦЭМ!$A$33:$A$776,$A94,СВЦЭМ!$B$33:$B$776,E$83)+'СЕТ СН'!$H$14+СВЦЭМ!$D$10+'СЕТ СН'!$H$5-'СЕТ СН'!$H$24</f>
        <v>3754.94858832</v>
      </c>
      <c r="F94" s="36">
        <f>SUMIFS(СВЦЭМ!$D$33:$D$776,СВЦЭМ!$A$33:$A$776,$A94,СВЦЭМ!$B$33:$B$776,F$83)+'СЕТ СН'!$H$14+СВЦЭМ!$D$10+'СЕТ СН'!$H$5-'СЕТ СН'!$H$24</f>
        <v>3758.83561646</v>
      </c>
      <c r="G94" s="36">
        <f>SUMIFS(СВЦЭМ!$D$33:$D$776,СВЦЭМ!$A$33:$A$776,$A94,СВЦЭМ!$B$33:$B$776,G$83)+'СЕТ СН'!$H$14+СВЦЭМ!$D$10+'СЕТ СН'!$H$5-'СЕТ СН'!$H$24</f>
        <v>3742.1288253499997</v>
      </c>
      <c r="H94" s="36">
        <f>SUMIFS(СВЦЭМ!$D$33:$D$776,СВЦЭМ!$A$33:$A$776,$A94,СВЦЭМ!$B$33:$B$776,H$83)+'СЕТ СН'!$H$14+СВЦЭМ!$D$10+'СЕТ СН'!$H$5-'СЕТ СН'!$H$24</f>
        <v>3701.8244233199998</v>
      </c>
      <c r="I94" s="36">
        <f>SUMIFS(СВЦЭМ!$D$33:$D$776,СВЦЭМ!$A$33:$A$776,$A94,СВЦЭМ!$B$33:$B$776,I$83)+'СЕТ СН'!$H$14+СВЦЭМ!$D$10+'СЕТ СН'!$H$5-'СЕТ СН'!$H$24</f>
        <v>3663.4029001999997</v>
      </c>
      <c r="J94" s="36">
        <f>SUMIFS(СВЦЭМ!$D$33:$D$776,СВЦЭМ!$A$33:$A$776,$A94,СВЦЭМ!$B$33:$B$776,J$83)+'СЕТ СН'!$H$14+СВЦЭМ!$D$10+'СЕТ СН'!$H$5-'СЕТ СН'!$H$24</f>
        <v>3643.2371692199999</v>
      </c>
      <c r="K94" s="36">
        <f>SUMIFS(СВЦЭМ!$D$33:$D$776,СВЦЭМ!$A$33:$A$776,$A94,СВЦЭМ!$B$33:$B$776,K$83)+'СЕТ СН'!$H$14+СВЦЭМ!$D$10+'СЕТ СН'!$H$5-'СЕТ СН'!$H$24</f>
        <v>3631.3784907099998</v>
      </c>
      <c r="L94" s="36">
        <f>SUMIFS(СВЦЭМ!$D$33:$D$776,СВЦЭМ!$A$33:$A$776,$A94,СВЦЭМ!$B$33:$B$776,L$83)+'СЕТ СН'!$H$14+СВЦЭМ!$D$10+'СЕТ СН'!$H$5-'СЕТ СН'!$H$24</f>
        <v>3607.4236931099999</v>
      </c>
      <c r="M94" s="36">
        <f>SUMIFS(СВЦЭМ!$D$33:$D$776,СВЦЭМ!$A$33:$A$776,$A94,СВЦЭМ!$B$33:$B$776,M$83)+'СЕТ СН'!$H$14+СВЦЭМ!$D$10+'СЕТ СН'!$H$5-'СЕТ СН'!$H$24</f>
        <v>3580.6117961199998</v>
      </c>
      <c r="N94" s="36">
        <f>SUMIFS(СВЦЭМ!$D$33:$D$776,СВЦЭМ!$A$33:$A$776,$A94,СВЦЭМ!$B$33:$B$776,N$83)+'СЕТ СН'!$H$14+СВЦЭМ!$D$10+'СЕТ СН'!$H$5-'СЕТ СН'!$H$24</f>
        <v>3565.4282557199999</v>
      </c>
      <c r="O94" s="36">
        <f>SUMIFS(СВЦЭМ!$D$33:$D$776,СВЦЭМ!$A$33:$A$776,$A94,СВЦЭМ!$B$33:$B$776,O$83)+'СЕТ СН'!$H$14+СВЦЭМ!$D$10+'СЕТ СН'!$H$5-'СЕТ СН'!$H$24</f>
        <v>3570.52248573</v>
      </c>
      <c r="P94" s="36">
        <f>SUMIFS(СВЦЭМ!$D$33:$D$776,СВЦЭМ!$A$33:$A$776,$A94,СВЦЭМ!$B$33:$B$776,P$83)+'СЕТ СН'!$H$14+СВЦЭМ!$D$10+'СЕТ СН'!$H$5-'СЕТ СН'!$H$24</f>
        <v>3575.0025721100001</v>
      </c>
      <c r="Q94" s="36">
        <f>SUMIFS(СВЦЭМ!$D$33:$D$776,СВЦЭМ!$A$33:$A$776,$A94,СВЦЭМ!$B$33:$B$776,Q$83)+'СЕТ СН'!$H$14+СВЦЭМ!$D$10+'СЕТ СН'!$H$5-'СЕТ СН'!$H$24</f>
        <v>3575.6781600499999</v>
      </c>
      <c r="R94" s="36">
        <f>SUMIFS(СВЦЭМ!$D$33:$D$776,СВЦЭМ!$A$33:$A$776,$A94,СВЦЭМ!$B$33:$B$776,R$83)+'СЕТ СН'!$H$14+СВЦЭМ!$D$10+'СЕТ СН'!$H$5-'СЕТ СН'!$H$24</f>
        <v>3574.1868476300001</v>
      </c>
      <c r="S94" s="36">
        <f>SUMIFS(СВЦЭМ!$D$33:$D$776,СВЦЭМ!$A$33:$A$776,$A94,СВЦЭМ!$B$33:$B$776,S$83)+'СЕТ СН'!$H$14+СВЦЭМ!$D$10+'СЕТ СН'!$H$5-'СЕТ СН'!$H$24</f>
        <v>3569.26637974</v>
      </c>
      <c r="T94" s="36">
        <f>SUMIFS(СВЦЭМ!$D$33:$D$776,СВЦЭМ!$A$33:$A$776,$A94,СВЦЭМ!$B$33:$B$776,T$83)+'СЕТ СН'!$H$14+СВЦЭМ!$D$10+'СЕТ СН'!$H$5-'СЕТ СН'!$H$24</f>
        <v>3588.34090036</v>
      </c>
      <c r="U94" s="36">
        <f>SUMIFS(СВЦЭМ!$D$33:$D$776,СВЦЭМ!$A$33:$A$776,$A94,СВЦЭМ!$B$33:$B$776,U$83)+'СЕТ СН'!$H$14+СВЦЭМ!$D$10+'СЕТ СН'!$H$5-'СЕТ СН'!$H$24</f>
        <v>3583.7404669400003</v>
      </c>
      <c r="V94" s="36">
        <f>SUMIFS(СВЦЭМ!$D$33:$D$776,СВЦЭМ!$A$33:$A$776,$A94,СВЦЭМ!$B$33:$B$776,V$83)+'СЕТ СН'!$H$14+СВЦЭМ!$D$10+'СЕТ СН'!$H$5-'СЕТ СН'!$H$24</f>
        <v>3572.7412467099998</v>
      </c>
      <c r="W94" s="36">
        <f>SUMIFS(СВЦЭМ!$D$33:$D$776,СВЦЭМ!$A$33:$A$776,$A94,СВЦЭМ!$B$33:$B$776,W$83)+'СЕТ СН'!$H$14+СВЦЭМ!$D$10+'СЕТ СН'!$H$5-'СЕТ СН'!$H$24</f>
        <v>3566.4392452100001</v>
      </c>
      <c r="X94" s="36">
        <f>SUMIFS(СВЦЭМ!$D$33:$D$776,СВЦЭМ!$A$33:$A$776,$A94,СВЦЭМ!$B$33:$B$776,X$83)+'СЕТ СН'!$H$14+СВЦЭМ!$D$10+'СЕТ СН'!$H$5-'СЕТ СН'!$H$24</f>
        <v>3567.7799397799999</v>
      </c>
      <c r="Y94" s="36">
        <f>SUMIFS(СВЦЭМ!$D$33:$D$776,СВЦЭМ!$A$33:$A$776,$A94,СВЦЭМ!$B$33:$B$776,Y$83)+'СЕТ СН'!$H$14+СВЦЭМ!$D$10+'СЕТ СН'!$H$5-'СЕТ СН'!$H$24</f>
        <v>3586.5829555299997</v>
      </c>
    </row>
    <row r="95" spans="1:27" ht="15.75" x14ac:dyDescent="0.2">
      <c r="A95" s="35">
        <f t="shared" si="2"/>
        <v>44147</v>
      </c>
      <c r="B95" s="36">
        <f>SUMIFS(СВЦЭМ!$D$33:$D$776,СВЦЭМ!$A$33:$A$776,$A95,СВЦЭМ!$B$33:$B$776,B$83)+'СЕТ СН'!$H$14+СВЦЭМ!$D$10+'СЕТ СН'!$H$5-'СЕТ СН'!$H$24</f>
        <v>3584.4800650299999</v>
      </c>
      <c r="C95" s="36">
        <f>SUMIFS(СВЦЭМ!$D$33:$D$776,СВЦЭМ!$A$33:$A$776,$A95,СВЦЭМ!$B$33:$B$776,C$83)+'СЕТ СН'!$H$14+СВЦЭМ!$D$10+'СЕТ СН'!$H$5-'СЕТ СН'!$H$24</f>
        <v>3664.0044192599998</v>
      </c>
      <c r="D95" s="36">
        <f>SUMIFS(СВЦЭМ!$D$33:$D$776,СВЦЭМ!$A$33:$A$776,$A95,СВЦЭМ!$B$33:$B$776,D$83)+'СЕТ СН'!$H$14+СВЦЭМ!$D$10+'СЕТ СН'!$H$5-'СЕТ СН'!$H$24</f>
        <v>3706.1815169500001</v>
      </c>
      <c r="E95" s="36">
        <f>SUMIFS(СВЦЭМ!$D$33:$D$776,СВЦЭМ!$A$33:$A$776,$A95,СВЦЭМ!$B$33:$B$776,E$83)+'СЕТ СН'!$H$14+СВЦЭМ!$D$10+'СЕТ СН'!$H$5-'СЕТ СН'!$H$24</f>
        <v>3721.0476448199997</v>
      </c>
      <c r="F95" s="36">
        <f>SUMIFS(СВЦЭМ!$D$33:$D$776,СВЦЭМ!$A$33:$A$776,$A95,СВЦЭМ!$B$33:$B$776,F$83)+'СЕТ СН'!$H$14+СВЦЭМ!$D$10+'СЕТ СН'!$H$5-'СЕТ СН'!$H$24</f>
        <v>3723.4888893699999</v>
      </c>
      <c r="G95" s="36">
        <f>SUMIFS(СВЦЭМ!$D$33:$D$776,СВЦЭМ!$A$33:$A$776,$A95,СВЦЭМ!$B$33:$B$776,G$83)+'СЕТ СН'!$H$14+СВЦЭМ!$D$10+'СЕТ СН'!$H$5-'СЕТ СН'!$H$24</f>
        <v>3718.1270008800002</v>
      </c>
      <c r="H95" s="36">
        <f>SUMIFS(СВЦЭМ!$D$33:$D$776,СВЦЭМ!$A$33:$A$776,$A95,СВЦЭМ!$B$33:$B$776,H$83)+'СЕТ СН'!$H$14+СВЦЭМ!$D$10+'СЕТ СН'!$H$5-'СЕТ СН'!$H$24</f>
        <v>3692.5675500799998</v>
      </c>
      <c r="I95" s="36">
        <f>SUMIFS(СВЦЭМ!$D$33:$D$776,СВЦЭМ!$A$33:$A$776,$A95,СВЦЭМ!$B$33:$B$776,I$83)+'СЕТ СН'!$H$14+СВЦЭМ!$D$10+'СЕТ СН'!$H$5-'СЕТ СН'!$H$24</f>
        <v>3657.49216596</v>
      </c>
      <c r="J95" s="36">
        <f>SUMIFS(СВЦЭМ!$D$33:$D$776,СВЦЭМ!$A$33:$A$776,$A95,СВЦЭМ!$B$33:$B$776,J$83)+'СЕТ СН'!$H$14+СВЦЭМ!$D$10+'СЕТ СН'!$H$5-'СЕТ СН'!$H$24</f>
        <v>3657.6103358199998</v>
      </c>
      <c r="K95" s="36">
        <f>SUMIFS(СВЦЭМ!$D$33:$D$776,СВЦЭМ!$A$33:$A$776,$A95,СВЦЭМ!$B$33:$B$776,K$83)+'СЕТ СН'!$H$14+СВЦЭМ!$D$10+'СЕТ СН'!$H$5-'СЕТ СН'!$H$24</f>
        <v>3648.98378933</v>
      </c>
      <c r="L95" s="36">
        <f>SUMIFS(СВЦЭМ!$D$33:$D$776,СВЦЭМ!$A$33:$A$776,$A95,СВЦЭМ!$B$33:$B$776,L$83)+'СЕТ СН'!$H$14+СВЦЭМ!$D$10+'СЕТ СН'!$H$5-'СЕТ СН'!$H$24</f>
        <v>3610.6829907199999</v>
      </c>
      <c r="M95" s="36">
        <f>SUMIFS(СВЦЭМ!$D$33:$D$776,СВЦЭМ!$A$33:$A$776,$A95,СВЦЭМ!$B$33:$B$776,M$83)+'СЕТ СН'!$H$14+СВЦЭМ!$D$10+'СЕТ СН'!$H$5-'СЕТ СН'!$H$24</f>
        <v>3580.9668770500002</v>
      </c>
      <c r="N95" s="36">
        <f>SUMIFS(СВЦЭМ!$D$33:$D$776,СВЦЭМ!$A$33:$A$776,$A95,СВЦЭМ!$B$33:$B$776,N$83)+'СЕТ СН'!$H$14+СВЦЭМ!$D$10+'СЕТ СН'!$H$5-'СЕТ СН'!$H$24</f>
        <v>3581.9819038699998</v>
      </c>
      <c r="O95" s="36">
        <f>SUMIFS(СВЦЭМ!$D$33:$D$776,СВЦЭМ!$A$33:$A$776,$A95,СВЦЭМ!$B$33:$B$776,O$83)+'СЕТ СН'!$H$14+СВЦЭМ!$D$10+'СЕТ СН'!$H$5-'СЕТ СН'!$H$24</f>
        <v>3581.43666777</v>
      </c>
      <c r="P95" s="36">
        <f>SUMIFS(СВЦЭМ!$D$33:$D$776,СВЦЭМ!$A$33:$A$776,$A95,СВЦЭМ!$B$33:$B$776,P$83)+'СЕТ СН'!$H$14+СВЦЭМ!$D$10+'СЕТ СН'!$H$5-'СЕТ СН'!$H$24</f>
        <v>3578.9609458499999</v>
      </c>
      <c r="Q95" s="36">
        <f>SUMIFS(СВЦЭМ!$D$33:$D$776,СВЦЭМ!$A$33:$A$776,$A95,СВЦЭМ!$B$33:$B$776,Q$83)+'СЕТ СН'!$H$14+СВЦЭМ!$D$10+'СЕТ СН'!$H$5-'СЕТ СН'!$H$24</f>
        <v>3577.4390906899998</v>
      </c>
      <c r="R95" s="36">
        <f>SUMIFS(СВЦЭМ!$D$33:$D$776,СВЦЭМ!$A$33:$A$776,$A95,СВЦЭМ!$B$33:$B$776,R$83)+'СЕТ СН'!$H$14+СВЦЭМ!$D$10+'СЕТ СН'!$H$5-'СЕТ СН'!$H$24</f>
        <v>3577.81506016</v>
      </c>
      <c r="S95" s="36">
        <f>SUMIFS(СВЦЭМ!$D$33:$D$776,СВЦЭМ!$A$33:$A$776,$A95,СВЦЭМ!$B$33:$B$776,S$83)+'СЕТ СН'!$H$14+СВЦЭМ!$D$10+'СЕТ СН'!$H$5-'СЕТ СН'!$H$24</f>
        <v>3574.4697744499999</v>
      </c>
      <c r="T95" s="36">
        <f>SUMIFS(СВЦЭМ!$D$33:$D$776,СВЦЭМ!$A$33:$A$776,$A95,СВЦЭМ!$B$33:$B$776,T$83)+'СЕТ СН'!$H$14+СВЦЭМ!$D$10+'СЕТ СН'!$H$5-'СЕТ СН'!$H$24</f>
        <v>3596.9085212700002</v>
      </c>
      <c r="U95" s="36">
        <f>SUMIFS(СВЦЭМ!$D$33:$D$776,СВЦЭМ!$A$33:$A$776,$A95,СВЦЭМ!$B$33:$B$776,U$83)+'СЕТ СН'!$H$14+СВЦЭМ!$D$10+'СЕТ СН'!$H$5-'СЕТ СН'!$H$24</f>
        <v>3591.8614409800002</v>
      </c>
      <c r="V95" s="36">
        <f>SUMIFS(СВЦЭМ!$D$33:$D$776,СВЦЭМ!$A$33:$A$776,$A95,СВЦЭМ!$B$33:$B$776,V$83)+'СЕТ СН'!$H$14+СВЦЭМ!$D$10+'СЕТ СН'!$H$5-'СЕТ СН'!$H$24</f>
        <v>3571.6081233200002</v>
      </c>
      <c r="W95" s="36">
        <f>SUMIFS(СВЦЭМ!$D$33:$D$776,СВЦЭМ!$A$33:$A$776,$A95,СВЦЭМ!$B$33:$B$776,W$83)+'СЕТ СН'!$H$14+СВЦЭМ!$D$10+'СЕТ СН'!$H$5-'СЕТ СН'!$H$24</f>
        <v>3572.2963633700001</v>
      </c>
      <c r="X95" s="36">
        <f>SUMIFS(СВЦЭМ!$D$33:$D$776,СВЦЭМ!$A$33:$A$776,$A95,СВЦЭМ!$B$33:$B$776,X$83)+'СЕТ СН'!$H$14+СВЦЭМ!$D$10+'СЕТ СН'!$H$5-'СЕТ СН'!$H$24</f>
        <v>3654.8489720699999</v>
      </c>
      <c r="Y95" s="36">
        <f>SUMIFS(СВЦЭМ!$D$33:$D$776,СВЦЭМ!$A$33:$A$776,$A95,СВЦЭМ!$B$33:$B$776,Y$83)+'СЕТ СН'!$H$14+СВЦЭМ!$D$10+'СЕТ СН'!$H$5-'СЕТ СН'!$H$24</f>
        <v>3623.1509522199999</v>
      </c>
    </row>
    <row r="96" spans="1:27" ht="15.75" x14ac:dyDescent="0.2">
      <c r="A96" s="35">
        <f t="shared" si="2"/>
        <v>44148</v>
      </c>
      <c r="B96" s="36">
        <f>SUMIFS(СВЦЭМ!$D$33:$D$776,СВЦЭМ!$A$33:$A$776,$A96,СВЦЭМ!$B$33:$B$776,B$83)+'СЕТ СН'!$H$14+СВЦЭМ!$D$10+'СЕТ СН'!$H$5-'СЕТ СН'!$H$24</f>
        <v>3594.2011735799997</v>
      </c>
      <c r="C96" s="36">
        <f>SUMIFS(СВЦЭМ!$D$33:$D$776,СВЦЭМ!$A$33:$A$776,$A96,СВЦЭМ!$B$33:$B$776,C$83)+'СЕТ СН'!$H$14+СВЦЭМ!$D$10+'СЕТ СН'!$H$5-'СЕТ СН'!$H$24</f>
        <v>3673.9937880500001</v>
      </c>
      <c r="D96" s="36">
        <f>SUMIFS(СВЦЭМ!$D$33:$D$776,СВЦЭМ!$A$33:$A$776,$A96,СВЦЭМ!$B$33:$B$776,D$83)+'СЕТ СН'!$H$14+СВЦЭМ!$D$10+'СЕТ СН'!$H$5-'СЕТ СН'!$H$24</f>
        <v>3728.1718412599998</v>
      </c>
      <c r="E96" s="36">
        <f>SUMIFS(СВЦЭМ!$D$33:$D$776,СВЦЭМ!$A$33:$A$776,$A96,СВЦЭМ!$B$33:$B$776,E$83)+'СЕТ СН'!$H$14+СВЦЭМ!$D$10+'СЕТ СН'!$H$5-'СЕТ СН'!$H$24</f>
        <v>3741.8377888999999</v>
      </c>
      <c r="F96" s="36">
        <f>SUMIFS(СВЦЭМ!$D$33:$D$776,СВЦЭМ!$A$33:$A$776,$A96,СВЦЭМ!$B$33:$B$776,F$83)+'СЕТ СН'!$H$14+СВЦЭМ!$D$10+'СЕТ СН'!$H$5-'СЕТ СН'!$H$24</f>
        <v>3735.1558382100002</v>
      </c>
      <c r="G96" s="36">
        <f>SUMIFS(СВЦЭМ!$D$33:$D$776,СВЦЭМ!$A$33:$A$776,$A96,СВЦЭМ!$B$33:$B$776,G$83)+'СЕТ СН'!$H$14+СВЦЭМ!$D$10+'СЕТ СН'!$H$5-'СЕТ СН'!$H$24</f>
        <v>3720.6973322599997</v>
      </c>
      <c r="H96" s="36">
        <f>SUMIFS(СВЦЭМ!$D$33:$D$776,СВЦЭМ!$A$33:$A$776,$A96,СВЦЭМ!$B$33:$B$776,H$83)+'СЕТ СН'!$H$14+СВЦЭМ!$D$10+'СЕТ СН'!$H$5-'СЕТ СН'!$H$24</f>
        <v>3683.5241842199998</v>
      </c>
      <c r="I96" s="36">
        <f>SUMIFS(СВЦЭМ!$D$33:$D$776,СВЦЭМ!$A$33:$A$776,$A96,СВЦЭМ!$B$33:$B$776,I$83)+'СЕТ СН'!$H$14+СВЦЭМ!$D$10+'СЕТ СН'!$H$5-'СЕТ СН'!$H$24</f>
        <v>3644.1448976800002</v>
      </c>
      <c r="J96" s="36">
        <f>SUMIFS(СВЦЭМ!$D$33:$D$776,СВЦЭМ!$A$33:$A$776,$A96,СВЦЭМ!$B$33:$B$776,J$83)+'СЕТ СН'!$H$14+СВЦЭМ!$D$10+'СЕТ СН'!$H$5-'СЕТ СН'!$H$24</f>
        <v>3618.2473218800001</v>
      </c>
      <c r="K96" s="36">
        <f>SUMIFS(СВЦЭМ!$D$33:$D$776,СВЦЭМ!$A$33:$A$776,$A96,СВЦЭМ!$B$33:$B$776,K$83)+'СЕТ СН'!$H$14+СВЦЭМ!$D$10+'СЕТ СН'!$H$5-'СЕТ СН'!$H$24</f>
        <v>3613.3491139100001</v>
      </c>
      <c r="L96" s="36">
        <f>SUMIFS(СВЦЭМ!$D$33:$D$776,СВЦЭМ!$A$33:$A$776,$A96,СВЦЭМ!$B$33:$B$776,L$83)+'СЕТ СН'!$H$14+СВЦЭМ!$D$10+'СЕТ СН'!$H$5-'СЕТ СН'!$H$24</f>
        <v>3584.7928343799999</v>
      </c>
      <c r="M96" s="36">
        <f>SUMIFS(СВЦЭМ!$D$33:$D$776,СВЦЭМ!$A$33:$A$776,$A96,СВЦЭМ!$B$33:$B$776,M$83)+'СЕТ СН'!$H$14+СВЦЭМ!$D$10+'СЕТ СН'!$H$5-'СЕТ СН'!$H$24</f>
        <v>3562.7224187699999</v>
      </c>
      <c r="N96" s="36">
        <f>SUMIFS(СВЦЭМ!$D$33:$D$776,СВЦЭМ!$A$33:$A$776,$A96,СВЦЭМ!$B$33:$B$776,N$83)+'СЕТ СН'!$H$14+СВЦЭМ!$D$10+'СЕТ СН'!$H$5-'СЕТ СН'!$H$24</f>
        <v>3552.8725215899999</v>
      </c>
      <c r="O96" s="36">
        <f>SUMIFS(СВЦЭМ!$D$33:$D$776,СВЦЭМ!$A$33:$A$776,$A96,СВЦЭМ!$B$33:$B$776,O$83)+'СЕТ СН'!$H$14+СВЦЭМ!$D$10+'СЕТ СН'!$H$5-'СЕТ СН'!$H$24</f>
        <v>3548.0826434400001</v>
      </c>
      <c r="P96" s="36">
        <f>SUMIFS(СВЦЭМ!$D$33:$D$776,СВЦЭМ!$A$33:$A$776,$A96,СВЦЭМ!$B$33:$B$776,P$83)+'СЕТ СН'!$H$14+СВЦЭМ!$D$10+'СЕТ СН'!$H$5-'СЕТ СН'!$H$24</f>
        <v>3546.5324772200001</v>
      </c>
      <c r="Q96" s="36">
        <f>SUMIFS(СВЦЭМ!$D$33:$D$776,СВЦЭМ!$A$33:$A$776,$A96,СВЦЭМ!$B$33:$B$776,Q$83)+'СЕТ СН'!$H$14+СВЦЭМ!$D$10+'СЕТ СН'!$H$5-'СЕТ СН'!$H$24</f>
        <v>3545.90787176</v>
      </c>
      <c r="R96" s="36">
        <f>SUMIFS(СВЦЭМ!$D$33:$D$776,СВЦЭМ!$A$33:$A$776,$A96,СВЦЭМ!$B$33:$B$776,R$83)+'СЕТ СН'!$H$14+СВЦЭМ!$D$10+'СЕТ СН'!$H$5-'СЕТ СН'!$H$24</f>
        <v>3544.7933299300003</v>
      </c>
      <c r="S96" s="36">
        <f>SUMIFS(СВЦЭМ!$D$33:$D$776,СВЦЭМ!$A$33:$A$776,$A96,СВЦЭМ!$B$33:$B$776,S$83)+'СЕТ СН'!$H$14+СВЦЭМ!$D$10+'СЕТ СН'!$H$5-'СЕТ СН'!$H$24</f>
        <v>3559.9708490900002</v>
      </c>
      <c r="T96" s="36">
        <f>SUMIFS(СВЦЭМ!$D$33:$D$776,СВЦЭМ!$A$33:$A$776,$A96,СВЦЭМ!$B$33:$B$776,T$83)+'СЕТ СН'!$H$14+СВЦЭМ!$D$10+'СЕТ СН'!$H$5-'СЕТ СН'!$H$24</f>
        <v>3582.9857621199999</v>
      </c>
      <c r="U96" s="36">
        <f>SUMIFS(СВЦЭМ!$D$33:$D$776,СВЦЭМ!$A$33:$A$776,$A96,СВЦЭМ!$B$33:$B$776,U$83)+'СЕТ СН'!$H$14+СВЦЭМ!$D$10+'СЕТ СН'!$H$5-'СЕТ СН'!$H$24</f>
        <v>3578.3748542200001</v>
      </c>
      <c r="V96" s="36">
        <f>SUMIFS(СВЦЭМ!$D$33:$D$776,СВЦЭМ!$A$33:$A$776,$A96,СВЦЭМ!$B$33:$B$776,V$83)+'СЕТ СН'!$H$14+СВЦЭМ!$D$10+'СЕТ СН'!$H$5-'СЕТ СН'!$H$24</f>
        <v>3564.88057858</v>
      </c>
      <c r="W96" s="36">
        <f>SUMIFS(СВЦЭМ!$D$33:$D$776,СВЦЭМ!$A$33:$A$776,$A96,СВЦЭМ!$B$33:$B$776,W$83)+'СЕТ СН'!$H$14+СВЦЭМ!$D$10+'СЕТ СН'!$H$5-'СЕТ СН'!$H$24</f>
        <v>3554.7918742699999</v>
      </c>
      <c r="X96" s="36">
        <f>SUMIFS(СВЦЭМ!$D$33:$D$776,СВЦЭМ!$A$33:$A$776,$A96,СВЦЭМ!$B$33:$B$776,X$83)+'СЕТ СН'!$H$14+СВЦЭМ!$D$10+'СЕТ СН'!$H$5-'СЕТ СН'!$H$24</f>
        <v>3536.5939571600002</v>
      </c>
      <c r="Y96" s="36">
        <f>SUMIFS(СВЦЭМ!$D$33:$D$776,СВЦЭМ!$A$33:$A$776,$A96,СВЦЭМ!$B$33:$B$776,Y$83)+'СЕТ СН'!$H$14+СВЦЭМ!$D$10+'СЕТ СН'!$H$5-'СЕТ СН'!$H$24</f>
        <v>3547.6256555700002</v>
      </c>
    </row>
    <row r="97" spans="1:25" ht="15.75" x14ac:dyDescent="0.2">
      <c r="A97" s="35">
        <f t="shared" si="2"/>
        <v>44149</v>
      </c>
      <c r="B97" s="36">
        <f>SUMIFS(СВЦЭМ!$D$33:$D$776,СВЦЭМ!$A$33:$A$776,$A97,СВЦЭМ!$B$33:$B$776,B$83)+'СЕТ СН'!$H$14+СВЦЭМ!$D$10+'СЕТ СН'!$H$5-'СЕТ СН'!$H$24</f>
        <v>3596.60599125</v>
      </c>
      <c r="C97" s="36">
        <f>SUMIFS(СВЦЭМ!$D$33:$D$776,СВЦЭМ!$A$33:$A$776,$A97,СВЦЭМ!$B$33:$B$776,C$83)+'СЕТ СН'!$H$14+СВЦЭМ!$D$10+'СЕТ СН'!$H$5-'СЕТ СН'!$H$24</f>
        <v>3662.6153178999998</v>
      </c>
      <c r="D97" s="36">
        <f>SUMIFS(СВЦЭМ!$D$33:$D$776,СВЦЭМ!$A$33:$A$776,$A97,СВЦЭМ!$B$33:$B$776,D$83)+'СЕТ СН'!$H$14+СВЦЭМ!$D$10+'СЕТ СН'!$H$5-'СЕТ СН'!$H$24</f>
        <v>3717.30755512</v>
      </c>
      <c r="E97" s="36">
        <f>SUMIFS(СВЦЭМ!$D$33:$D$776,СВЦЭМ!$A$33:$A$776,$A97,СВЦЭМ!$B$33:$B$776,E$83)+'СЕТ СН'!$H$14+СВЦЭМ!$D$10+'СЕТ СН'!$H$5-'СЕТ СН'!$H$24</f>
        <v>3725.6717933199998</v>
      </c>
      <c r="F97" s="36">
        <f>SUMIFS(СВЦЭМ!$D$33:$D$776,СВЦЭМ!$A$33:$A$776,$A97,СВЦЭМ!$B$33:$B$776,F$83)+'СЕТ СН'!$H$14+СВЦЭМ!$D$10+'СЕТ СН'!$H$5-'СЕТ СН'!$H$24</f>
        <v>3712.9378017499998</v>
      </c>
      <c r="G97" s="36">
        <f>SUMIFS(СВЦЭМ!$D$33:$D$776,СВЦЭМ!$A$33:$A$776,$A97,СВЦЭМ!$B$33:$B$776,G$83)+'СЕТ СН'!$H$14+СВЦЭМ!$D$10+'СЕТ СН'!$H$5-'СЕТ СН'!$H$24</f>
        <v>3697.35184166</v>
      </c>
      <c r="H97" s="36">
        <f>SUMIFS(СВЦЭМ!$D$33:$D$776,СВЦЭМ!$A$33:$A$776,$A97,СВЦЭМ!$B$33:$B$776,H$83)+'СЕТ СН'!$H$14+СВЦЭМ!$D$10+'СЕТ СН'!$H$5-'СЕТ СН'!$H$24</f>
        <v>3675.2770837799999</v>
      </c>
      <c r="I97" s="36">
        <f>SUMIFS(СВЦЭМ!$D$33:$D$776,СВЦЭМ!$A$33:$A$776,$A97,СВЦЭМ!$B$33:$B$776,I$83)+'СЕТ СН'!$H$14+СВЦЭМ!$D$10+'СЕТ СН'!$H$5-'СЕТ СН'!$H$24</f>
        <v>3658.8252456499999</v>
      </c>
      <c r="J97" s="36">
        <f>SUMIFS(СВЦЭМ!$D$33:$D$776,СВЦЭМ!$A$33:$A$776,$A97,СВЦЭМ!$B$33:$B$776,J$83)+'СЕТ СН'!$H$14+СВЦЭМ!$D$10+'СЕТ СН'!$H$5-'СЕТ СН'!$H$24</f>
        <v>3641.0838141099998</v>
      </c>
      <c r="K97" s="36">
        <f>SUMIFS(СВЦЭМ!$D$33:$D$776,СВЦЭМ!$A$33:$A$776,$A97,СВЦЭМ!$B$33:$B$776,K$83)+'СЕТ СН'!$H$14+СВЦЭМ!$D$10+'СЕТ СН'!$H$5-'СЕТ СН'!$H$24</f>
        <v>3619.97311799</v>
      </c>
      <c r="L97" s="36">
        <f>SUMIFS(СВЦЭМ!$D$33:$D$776,СВЦЭМ!$A$33:$A$776,$A97,СВЦЭМ!$B$33:$B$776,L$83)+'СЕТ СН'!$H$14+СВЦЭМ!$D$10+'СЕТ СН'!$H$5-'СЕТ СН'!$H$24</f>
        <v>3593.0982503499999</v>
      </c>
      <c r="M97" s="36">
        <f>SUMIFS(СВЦЭМ!$D$33:$D$776,СВЦЭМ!$A$33:$A$776,$A97,СВЦЭМ!$B$33:$B$776,M$83)+'СЕТ СН'!$H$14+СВЦЭМ!$D$10+'СЕТ СН'!$H$5-'СЕТ СН'!$H$24</f>
        <v>3548.1621074899999</v>
      </c>
      <c r="N97" s="36">
        <f>SUMIFS(СВЦЭМ!$D$33:$D$776,СВЦЭМ!$A$33:$A$776,$A97,СВЦЭМ!$B$33:$B$776,N$83)+'СЕТ СН'!$H$14+СВЦЭМ!$D$10+'СЕТ СН'!$H$5-'СЕТ СН'!$H$24</f>
        <v>3544.6219151800001</v>
      </c>
      <c r="O97" s="36">
        <f>SUMIFS(СВЦЭМ!$D$33:$D$776,СВЦЭМ!$A$33:$A$776,$A97,СВЦЭМ!$B$33:$B$776,O$83)+'СЕТ СН'!$H$14+СВЦЭМ!$D$10+'СЕТ СН'!$H$5-'СЕТ СН'!$H$24</f>
        <v>3569.27132729</v>
      </c>
      <c r="P97" s="36">
        <f>SUMIFS(СВЦЭМ!$D$33:$D$776,СВЦЭМ!$A$33:$A$776,$A97,СВЦЭМ!$B$33:$B$776,P$83)+'СЕТ СН'!$H$14+СВЦЭМ!$D$10+'СЕТ СН'!$H$5-'СЕТ СН'!$H$24</f>
        <v>3581.5324735700001</v>
      </c>
      <c r="Q97" s="36">
        <f>SUMIFS(СВЦЭМ!$D$33:$D$776,СВЦЭМ!$A$33:$A$776,$A97,СВЦЭМ!$B$33:$B$776,Q$83)+'СЕТ СН'!$H$14+СВЦЭМ!$D$10+'СЕТ СН'!$H$5-'СЕТ СН'!$H$24</f>
        <v>3581.8237304599998</v>
      </c>
      <c r="R97" s="36">
        <f>SUMIFS(СВЦЭМ!$D$33:$D$776,СВЦЭМ!$A$33:$A$776,$A97,СВЦЭМ!$B$33:$B$776,R$83)+'СЕТ СН'!$H$14+СВЦЭМ!$D$10+'СЕТ СН'!$H$5-'СЕТ СН'!$H$24</f>
        <v>3577.02379776</v>
      </c>
      <c r="S97" s="36">
        <f>SUMIFS(СВЦЭМ!$D$33:$D$776,СВЦЭМ!$A$33:$A$776,$A97,СВЦЭМ!$B$33:$B$776,S$83)+'СЕТ СН'!$H$14+СВЦЭМ!$D$10+'СЕТ СН'!$H$5-'СЕТ СН'!$H$24</f>
        <v>3547.6072156599998</v>
      </c>
      <c r="T97" s="36">
        <f>SUMIFS(СВЦЭМ!$D$33:$D$776,СВЦЭМ!$A$33:$A$776,$A97,СВЦЭМ!$B$33:$B$776,T$83)+'СЕТ СН'!$H$14+СВЦЭМ!$D$10+'СЕТ СН'!$H$5-'СЕТ СН'!$H$24</f>
        <v>3518.61886387</v>
      </c>
      <c r="U97" s="36">
        <f>SUMIFS(СВЦЭМ!$D$33:$D$776,СВЦЭМ!$A$33:$A$776,$A97,СВЦЭМ!$B$33:$B$776,U$83)+'СЕТ СН'!$H$14+СВЦЭМ!$D$10+'СЕТ СН'!$H$5-'СЕТ СН'!$H$24</f>
        <v>3522.0856952599997</v>
      </c>
      <c r="V97" s="36">
        <f>SUMIFS(СВЦЭМ!$D$33:$D$776,СВЦЭМ!$A$33:$A$776,$A97,СВЦЭМ!$B$33:$B$776,V$83)+'СЕТ СН'!$H$14+СВЦЭМ!$D$10+'СЕТ СН'!$H$5-'СЕТ СН'!$H$24</f>
        <v>3550.1513802499999</v>
      </c>
      <c r="W97" s="36">
        <f>SUMIFS(СВЦЭМ!$D$33:$D$776,СВЦЭМ!$A$33:$A$776,$A97,СВЦЭМ!$B$33:$B$776,W$83)+'СЕТ СН'!$H$14+СВЦЭМ!$D$10+'СЕТ СН'!$H$5-'СЕТ СН'!$H$24</f>
        <v>3566.4694033999999</v>
      </c>
      <c r="X97" s="36">
        <f>SUMIFS(СВЦЭМ!$D$33:$D$776,СВЦЭМ!$A$33:$A$776,$A97,СВЦЭМ!$B$33:$B$776,X$83)+'СЕТ СН'!$H$14+СВЦЭМ!$D$10+'СЕТ СН'!$H$5-'СЕТ СН'!$H$24</f>
        <v>3575.4460166899999</v>
      </c>
      <c r="Y97" s="36">
        <f>SUMIFS(СВЦЭМ!$D$33:$D$776,СВЦЭМ!$A$33:$A$776,$A97,СВЦЭМ!$B$33:$B$776,Y$83)+'СЕТ СН'!$H$14+СВЦЭМ!$D$10+'СЕТ СН'!$H$5-'СЕТ СН'!$H$24</f>
        <v>3570.9342320000001</v>
      </c>
    </row>
    <row r="98" spans="1:25" ht="15.75" x14ac:dyDescent="0.2">
      <c r="A98" s="35">
        <f t="shared" si="2"/>
        <v>44150</v>
      </c>
      <c r="B98" s="36">
        <f>SUMIFS(СВЦЭМ!$D$33:$D$776,СВЦЭМ!$A$33:$A$776,$A98,СВЦЭМ!$B$33:$B$776,B$83)+'СЕТ СН'!$H$14+СВЦЭМ!$D$10+'СЕТ СН'!$H$5-'СЕТ СН'!$H$24</f>
        <v>3595.33355863</v>
      </c>
      <c r="C98" s="36">
        <f>SUMIFS(СВЦЭМ!$D$33:$D$776,СВЦЭМ!$A$33:$A$776,$A98,СВЦЭМ!$B$33:$B$776,C$83)+'СЕТ СН'!$H$14+СВЦЭМ!$D$10+'СЕТ СН'!$H$5-'СЕТ СН'!$H$24</f>
        <v>3674.54523281</v>
      </c>
      <c r="D98" s="36">
        <f>SUMIFS(СВЦЭМ!$D$33:$D$776,СВЦЭМ!$A$33:$A$776,$A98,СВЦЭМ!$B$33:$B$776,D$83)+'СЕТ СН'!$H$14+СВЦЭМ!$D$10+'СЕТ СН'!$H$5-'СЕТ СН'!$H$24</f>
        <v>3734.8645705399999</v>
      </c>
      <c r="E98" s="36">
        <f>SUMIFS(СВЦЭМ!$D$33:$D$776,СВЦЭМ!$A$33:$A$776,$A98,СВЦЭМ!$B$33:$B$776,E$83)+'СЕТ СН'!$H$14+СВЦЭМ!$D$10+'СЕТ СН'!$H$5-'СЕТ СН'!$H$24</f>
        <v>3748.2024654400002</v>
      </c>
      <c r="F98" s="36">
        <f>SUMIFS(СВЦЭМ!$D$33:$D$776,СВЦЭМ!$A$33:$A$776,$A98,СВЦЭМ!$B$33:$B$776,F$83)+'СЕТ СН'!$H$14+СВЦЭМ!$D$10+'СЕТ СН'!$H$5-'СЕТ СН'!$H$24</f>
        <v>3753.3277993199999</v>
      </c>
      <c r="G98" s="36">
        <f>SUMIFS(СВЦЭМ!$D$33:$D$776,СВЦЭМ!$A$33:$A$776,$A98,СВЦЭМ!$B$33:$B$776,G$83)+'СЕТ СН'!$H$14+СВЦЭМ!$D$10+'СЕТ СН'!$H$5-'СЕТ СН'!$H$24</f>
        <v>3740.8010529799999</v>
      </c>
      <c r="H98" s="36">
        <f>SUMIFS(СВЦЭМ!$D$33:$D$776,СВЦЭМ!$A$33:$A$776,$A98,СВЦЭМ!$B$33:$B$776,H$83)+'СЕТ СН'!$H$14+СВЦЭМ!$D$10+'СЕТ СН'!$H$5-'СЕТ СН'!$H$24</f>
        <v>3729.6936887299998</v>
      </c>
      <c r="I98" s="36">
        <f>SUMIFS(СВЦЭМ!$D$33:$D$776,СВЦЭМ!$A$33:$A$776,$A98,СВЦЭМ!$B$33:$B$776,I$83)+'СЕТ СН'!$H$14+СВЦЭМ!$D$10+'СЕТ СН'!$H$5-'СЕТ СН'!$H$24</f>
        <v>3701.0433455500001</v>
      </c>
      <c r="J98" s="36">
        <f>SUMIFS(СВЦЭМ!$D$33:$D$776,СВЦЭМ!$A$33:$A$776,$A98,СВЦЭМ!$B$33:$B$776,J$83)+'СЕТ СН'!$H$14+СВЦЭМ!$D$10+'СЕТ СН'!$H$5-'СЕТ СН'!$H$24</f>
        <v>3679.7932592500001</v>
      </c>
      <c r="K98" s="36">
        <f>SUMIFS(СВЦЭМ!$D$33:$D$776,СВЦЭМ!$A$33:$A$776,$A98,СВЦЭМ!$B$33:$B$776,K$83)+'СЕТ СН'!$H$14+СВЦЭМ!$D$10+'СЕТ СН'!$H$5-'СЕТ СН'!$H$24</f>
        <v>3665.0655211499998</v>
      </c>
      <c r="L98" s="36">
        <f>SUMIFS(СВЦЭМ!$D$33:$D$776,СВЦЭМ!$A$33:$A$776,$A98,СВЦЭМ!$B$33:$B$776,L$83)+'СЕТ СН'!$H$14+СВЦЭМ!$D$10+'СЕТ СН'!$H$5-'СЕТ СН'!$H$24</f>
        <v>3622.6819848800001</v>
      </c>
      <c r="M98" s="36">
        <f>SUMIFS(СВЦЭМ!$D$33:$D$776,СВЦЭМ!$A$33:$A$776,$A98,СВЦЭМ!$B$33:$B$776,M$83)+'СЕТ СН'!$H$14+СВЦЭМ!$D$10+'СЕТ СН'!$H$5-'СЕТ СН'!$H$24</f>
        <v>3567.79487268</v>
      </c>
      <c r="N98" s="36">
        <f>SUMIFS(СВЦЭМ!$D$33:$D$776,СВЦЭМ!$A$33:$A$776,$A98,СВЦЭМ!$B$33:$B$776,N$83)+'СЕТ СН'!$H$14+СВЦЭМ!$D$10+'СЕТ СН'!$H$5-'СЕТ СН'!$H$24</f>
        <v>3559.6319321000001</v>
      </c>
      <c r="O98" s="36">
        <f>SUMIFS(СВЦЭМ!$D$33:$D$776,СВЦЭМ!$A$33:$A$776,$A98,СВЦЭМ!$B$33:$B$776,O$83)+'СЕТ СН'!$H$14+СВЦЭМ!$D$10+'СЕТ СН'!$H$5-'СЕТ СН'!$H$24</f>
        <v>3564.5500109099999</v>
      </c>
      <c r="P98" s="36">
        <f>SUMIFS(СВЦЭМ!$D$33:$D$776,СВЦЭМ!$A$33:$A$776,$A98,СВЦЭМ!$B$33:$B$776,P$83)+'СЕТ СН'!$H$14+СВЦЭМ!$D$10+'СЕТ СН'!$H$5-'СЕТ СН'!$H$24</f>
        <v>3565.72700932</v>
      </c>
      <c r="Q98" s="36">
        <f>SUMIFS(СВЦЭМ!$D$33:$D$776,СВЦЭМ!$A$33:$A$776,$A98,СВЦЭМ!$B$33:$B$776,Q$83)+'СЕТ СН'!$H$14+СВЦЭМ!$D$10+'СЕТ СН'!$H$5-'СЕТ СН'!$H$24</f>
        <v>3563.1735354699999</v>
      </c>
      <c r="R98" s="36">
        <f>SUMIFS(СВЦЭМ!$D$33:$D$776,СВЦЭМ!$A$33:$A$776,$A98,СВЦЭМ!$B$33:$B$776,R$83)+'СЕТ СН'!$H$14+СВЦЭМ!$D$10+'СЕТ СН'!$H$5-'СЕТ СН'!$H$24</f>
        <v>3560.9190867799998</v>
      </c>
      <c r="S98" s="36">
        <f>SUMIFS(СВЦЭМ!$D$33:$D$776,СВЦЭМ!$A$33:$A$776,$A98,СВЦЭМ!$B$33:$B$776,S$83)+'СЕТ СН'!$H$14+СВЦЭМ!$D$10+'СЕТ СН'!$H$5-'СЕТ СН'!$H$24</f>
        <v>3544.8449455300001</v>
      </c>
      <c r="T98" s="36">
        <f>SUMIFS(СВЦЭМ!$D$33:$D$776,СВЦЭМ!$A$33:$A$776,$A98,СВЦЭМ!$B$33:$B$776,T$83)+'СЕТ СН'!$H$14+СВЦЭМ!$D$10+'СЕТ СН'!$H$5-'СЕТ СН'!$H$24</f>
        <v>3515.9803558499998</v>
      </c>
      <c r="U98" s="36">
        <f>SUMIFS(СВЦЭМ!$D$33:$D$776,СВЦЭМ!$A$33:$A$776,$A98,СВЦЭМ!$B$33:$B$776,U$83)+'СЕТ СН'!$H$14+СВЦЭМ!$D$10+'СЕТ СН'!$H$5-'СЕТ СН'!$H$24</f>
        <v>3516.2897513899998</v>
      </c>
      <c r="V98" s="36">
        <f>SUMIFS(СВЦЭМ!$D$33:$D$776,СВЦЭМ!$A$33:$A$776,$A98,СВЦЭМ!$B$33:$B$776,V$83)+'СЕТ СН'!$H$14+СВЦЭМ!$D$10+'СЕТ СН'!$H$5-'СЕТ СН'!$H$24</f>
        <v>3535.1269871</v>
      </c>
      <c r="W98" s="36">
        <f>SUMIFS(СВЦЭМ!$D$33:$D$776,СВЦЭМ!$A$33:$A$776,$A98,СВЦЭМ!$B$33:$B$776,W$83)+'СЕТ СН'!$H$14+СВЦЭМ!$D$10+'СЕТ СН'!$H$5-'СЕТ СН'!$H$24</f>
        <v>3547.5378008299999</v>
      </c>
      <c r="X98" s="36">
        <f>SUMIFS(СВЦЭМ!$D$33:$D$776,СВЦЭМ!$A$33:$A$776,$A98,СВЦЭМ!$B$33:$B$776,X$83)+'СЕТ СН'!$H$14+СВЦЭМ!$D$10+'СЕТ СН'!$H$5-'СЕТ СН'!$H$24</f>
        <v>3561.5367122899997</v>
      </c>
      <c r="Y98" s="36">
        <f>SUMIFS(СВЦЭМ!$D$33:$D$776,СВЦЭМ!$A$33:$A$776,$A98,СВЦЭМ!$B$33:$B$776,Y$83)+'СЕТ СН'!$H$14+СВЦЭМ!$D$10+'СЕТ СН'!$H$5-'СЕТ СН'!$H$24</f>
        <v>3567.0261844400002</v>
      </c>
    </row>
    <row r="99" spans="1:25" ht="15.75" x14ac:dyDescent="0.2">
      <c r="A99" s="35">
        <f t="shared" si="2"/>
        <v>44151</v>
      </c>
      <c r="B99" s="36">
        <f>SUMIFS(СВЦЭМ!$D$33:$D$776,СВЦЭМ!$A$33:$A$776,$A99,СВЦЭМ!$B$33:$B$776,B$83)+'СЕТ СН'!$H$14+СВЦЭМ!$D$10+'СЕТ СН'!$H$5-'СЕТ СН'!$H$24</f>
        <v>3640.3665446800001</v>
      </c>
      <c r="C99" s="36">
        <f>SUMIFS(СВЦЭМ!$D$33:$D$776,СВЦЭМ!$A$33:$A$776,$A99,СВЦЭМ!$B$33:$B$776,C$83)+'СЕТ СН'!$H$14+СВЦЭМ!$D$10+'СЕТ СН'!$H$5-'СЕТ СН'!$H$24</f>
        <v>3722.1707274999999</v>
      </c>
      <c r="D99" s="36">
        <f>SUMIFS(СВЦЭМ!$D$33:$D$776,СВЦЭМ!$A$33:$A$776,$A99,СВЦЭМ!$B$33:$B$776,D$83)+'СЕТ СН'!$H$14+СВЦЭМ!$D$10+'СЕТ СН'!$H$5-'СЕТ СН'!$H$24</f>
        <v>3778.97464304</v>
      </c>
      <c r="E99" s="36">
        <f>SUMIFS(СВЦЭМ!$D$33:$D$776,СВЦЭМ!$A$33:$A$776,$A99,СВЦЭМ!$B$33:$B$776,E$83)+'СЕТ СН'!$H$14+СВЦЭМ!$D$10+'СЕТ СН'!$H$5-'СЕТ СН'!$H$24</f>
        <v>3787.7231246399997</v>
      </c>
      <c r="F99" s="36">
        <f>SUMIFS(СВЦЭМ!$D$33:$D$776,СВЦЭМ!$A$33:$A$776,$A99,СВЦЭМ!$B$33:$B$776,F$83)+'СЕТ СН'!$H$14+СВЦЭМ!$D$10+'СЕТ СН'!$H$5-'СЕТ СН'!$H$24</f>
        <v>3781.8039898500001</v>
      </c>
      <c r="G99" s="36">
        <f>SUMIFS(СВЦЭМ!$D$33:$D$776,СВЦЭМ!$A$33:$A$776,$A99,СВЦЭМ!$B$33:$B$776,G$83)+'СЕТ СН'!$H$14+СВЦЭМ!$D$10+'СЕТ СН'!$H$5-'СЕТ СН'!$H$24</f>
        <v>3764.4275707300003</v>
      </c>
      <c r="H99" s="36">
        <f>SUMIFS(СВЦЭМ!$D$33:$D$776,СВЦЭМ!$A$33:$A$776,$A99,СВЦЭМ!$B$33:$B$776,H$83)+'СЕТ СН'!$H$14+СВЦЭМ!$D$10+'СЕТ СН'!$H$5-'СЕТ СН'!$H$24</f>
        <v>3715.3003499599999</v>
      </c>
      <c r="I99" s="36">
        <f>SUMIFS(СВЦЭМ!$D$33:$D$776,СВЦЭМ!$A$33:$A$776,$A99,СВЦЭМ!$B$33:$B$776,I$83)+'СЕТ СН'!$H$14+СВЦЭМ!$D$10+'СЕТ СН'!$H$5-'СЕТ СН'!$H$24</f>
        <v>3677.3681035600002</v>
      </c>
      <c r="J99" s="36">
        <f>SUMIFS(СВЦЭМ!$D$33:$D$776,СВЦЭМ!$A$33:$A$776,$A99,СВЦЭМ!$B$33:$B$776,J$83)+'СЕТ СН'!$H$14+СВЦЭМ!$D$10+'СЕТ СН'!$H$5-'СЕТ СН'!$H$24</f>
        <v>3661.1363600499999</v>
      </c>
      <c r="K99" s="36">
        <f>SUMIFS(СВЦЭМ!$D$33:$D$776,СВЦЭМ!$A$33:$A$776,$A99,СВЦЭМ!$B$33:$B$776,K$83)+'СЕТ СН'!$H$14+СВЦЭМ!$D$10+'СЕТ СН'!$H$5-'СЕТ СН'!$H$24</f>
        <v>3663.8518669599998</v>
      </c>
      <c r="L99" s="36">
        <f>SUMIFS(СВЦЭМ!$D$33:$D$776,СВЦЭМ!$A$33:$A$776,$A99,СВЦЭМ!$B$33:$B$776,L$83)+'СЕТ СН'!$H$14+СВЦЭМ!$D$10+'СЕТ СН'!$H$5-'СЕТ СН'!$H$24</f>
        <v>3628.7183952999999</v>
      </c>
      <c r="M99" s="36">
        <f>SUMIFS(СВЦЭМ!$D$33:$D$776,СВЦЭМ!$A$33:$A$776,$A99,СВЦЭМ!$B$33:$B$776,M$83)+'СЕТ СН'!$H$14+СВЦЭМ!$D$10+'СЕТ СН'!$H$5-'СЕТ СН'!$H$24</f>
        <v>3591.1156834399999</v>
      </c>
      <c r="N99" s="36">
        <f>SUMIFS(СВЦЭМ!$D$33:$D$776,СВЦЭМ!$A$33:$A$776,$A99,СВЦЭМ!$B$33:$B$776,N$83)+'СЕТ СН'!$H$14+СВЦЭМ!$D$10+'СЕТ СН'!$H$5-'СЕТ СН'!$H$24</f>
        <v>3578.67761045</v>
      </c>
      <c r="O99" s="36">
        <f>SUMIFS(СВЦЭМ!$D$33:$D$776,СВЦЭМ!$A$33:$A$776,$A99,СВЦЭМ!$B$33:$B$776,O$83)+'СЕТ СН'!$H$14+СВЦЭМ!$D$10+'СЕТ СН'!$H$5-'СЕТ СН'!$H$24</f>
        <v>3587.9691243100001</v>
      </c>
      <c r="P99" s="36">
        <f>SUMIFS(СВЦЭМ!$D$33:$D$776,СВЦЭМ!$A$33:$A$776,$A99,СВЦЭМ!$B$33:$B$776,P$83)+'СЕТ СН'!$H$14+СВЦЭМ!$D$10+'СЕТ СН'!$H$5-'СЕТ СН'!$H$24</f>
        <v>3589.5603547599999</v>
      </c>
      <c r="Q99" s="36">
        <f>SUMIFS(СВЦЭМ!$D$33:$D$776,СВЦЭМ!$A$33:$A$776,$A99,СВЦЭМ!$B$33:$B$776,Q$83)+'СЕТ СН'!$H$14+СВЦЭМ!$D$10+'СЕТ СН'!$H$5-'СЕТ СН'!$H$24</f>
        <v>3592.4536116199997</v>
      </c>
      <c r="R99" s="36">
        <f>SUMIFS(СВЦЭМ!$D$33:$D$776,СВЦЭМ!$A$33:$A$776,$A99,СВЦЭМ!$B$33:$B$776,R$83)+'СЕТ СН'!$H$14+СВЦЭМ!$D$10+'СЕТ СН'!$H$5-'СЕТ СН'!$H$24</f>
        <v>3581.5746600799998</v>
      </c>
      <c r="S99" s="36">
        <f>SUMIFS(СВЦЭМ!$D$33:$D$776,СВЦЭМ!$A$33:$A$776,$A99,СВЦЭМ!$B$33:$B$776,S$83)+'СЕТ СН'!$H$14+СВЦЭМ!$D$10+'СЕТ СН'!$H$5-'СЕТ СН'!$H$24</f>
        <v>3570.6838840400001</v>
      </c>
      <c r="T99" s="36">
        <f>SUMIFS(СВЦЭМ!$D$33:$D$776,СВЦЭМ!$A$33:$A$776,$A99,СВЦЭМ!$B$33:$B$776,T$83)+'СЕТ СН'!$H$14+СВЦЭМ!$D$10+'СЕТ СН'!$H$5-'СЕТ СН'!$H$24</f>
        <v>3555.42702478</v>
      </c>
      <c r="U99" s="36">
        <f>SUMIFS(СВЦЭМ!$D$33:$D$776,СВЦЭМ!$A$33:$A$776,$A99,СВЦЭМ!$B$33:$B$776,U$83)+'СЕТ СН'!$H$14+СВЦЭМ!$D$10+'СЕТ СН'!$H$5-'СЕТ СН'!$H$24</f>
        <v>3530.6827068299999</v>
      </c>
      <c r="V99" s="36">
        <f>SUMIFS(СВЦЭМ!$D$33:$D$776,СВЦЭМ!$A$33:$A$776,$A99,СВЦЭМ!$B$33:$B$776,V$83)+'СЕТ СН'!$H$14+СВЦЭМ!$D$10+'СЕТ СН'!$H$5-'СЕТ СН'!$H$24</f>
        <v>3532.5769071</v>
      </c>
      <c r="W99" s="36">
        <f>SUMIFS(СВЦЭМ!$D$33:$D$776,СВЦЭМ!$A$33:$A$776,$A99,СВЦЭМ!$B$33:$B$776,W$83)+'СЕТ СН'!$H$14+СВЦЭМ!$D$10+'СЕТ СН'!$H$5-'СЕТ СН'!$H$24</f>
        <v>3548.2860922099999</v>
      </c>
      <c r="X99" s="36">
        <f>SUMIFS(СВЦЭМ!$D$33:$D$776,СВЦЭМ!$A$33:$A$776,$A99,СВЦЭМ!$B$33:$B$776,X$83)+'СЕТ СН'!$H$14+СВЦЭМ!$D$10+'СЕТ СН'!$H$5-'СЕТ СН'!$H$24</f>
        <v>3559.4909795499998</v>
      </c>
      <c r="Y99" s="36">
        <f>SUMIFS(СВЦЭМ!$D$33:$D$776,СВЦЭМ!$A$33:$A$776,$A99,СВЦЭМ!$B$33:$B$776,Y$83)+'СЕТ СН'!$H$14+СВЦЭМ!$D$10+'СЕТ СН'!$H$5-'СЕТ СН'!$H$24</f>
        <v>3585.1778919200001</v>
      </c>
    </row>
    <row r="100" spans="1:25" ht="15.75" x14ac:dyDescent="0.2">
      <c r="A100" s="35">
        <f t="shared" si="2"/>
        <v>44152</v>
      </c>
      <c r="B100" s="36">
        <f>SUMIFS(СВЦЭМ!$D$33:$D$776,СВЦЭМ!$A$33:$A$776,$A100,СВЦЭМ!$B$33:$B$776,B$83)+'СЕТ СН'!$H$14+СВЦЭМ!$D$10+'СЕТ СН'!$H$5-'СЕТ СН'!$H$24</f>
        <v>3609.3757252800001</v>
      </c>
      <c r="C100" s="36">
        <f>SUMIFS(СВЦЭМ!$D$33:$D$776,СВЦЭМ!$A$33:$A$776,$A100,СВЦЭМ!$B$33:$B$776,C$83)+'СЕТ СН'!$H$14+СВЦЭМ!$D$10+'СЕТ СН'!$H$5-'СЕТ СН'!$H$24</f>
        <v>3682.5188642799999</v>
      </c>
      <c r="D100" s="36">
        <f>SUMIFS(СВЦЭМ!$D$33:$D$776,СВЦЭМ!$A$33:$A$776,$A100,СВЦЭМ!$B$33:$B$776,D$83)+'СЕТ СН'!$H$14+СВЦЭМ!$D$10+'СЕТ СН'!$H$5-'СЕТ СН'!$H$24</f>
        <v>3737.9500902300001</v>
      </c>
      <c r="E100" s="36">
        <f>SUMIFS(СВЦЭМ!$D$33:$D$776,СВЦЭМ!$A$33:$A$776,$A100,СВЦЭМ!$B$33:$B$776,E$83)+'СЕТ СН'!$H$14+СВЦЭМ!$D$10+'СЕТ СН'!$H$5-'СЕТ СН'!$H$24</f>
        <v>3742.3236649800001</v>
      </c>
      <c r="F100" s="36">
        <f>SUMIFS(СВЦЭМ!$D$33:$D$776,СВЦЭМ!$A$33:$A$776,$A100,СВЦЭМ!$B$33:$B$776,F$83)+'СЕТ СН'!$H$14+СВЦЭМ!$D$10+'СЕТ СН'!$H$5-'СЕТ СН'!$H$24</f>
        <v>3744.8221371600002</v>
      </c>
      <c r="G100" s="36">
        <f>SUMIFS(СВЦЭМ!$D$33:$D$776,СВЦЭМ!$A$33:$A$776,$A100,СВЦЭМ!$B$33:$B$776,G$83)+'СЕТ СН'!$H$14+СВЦЭМ!$D$10+'СЕТ СН'!$H$5-'СЕТ СН'!$H$24</f>
        <v>3735.8445047200003</v>
      </c>
      <c r="H100" s="36">
        <f>SUMIFS(СВЦЭМ!$D$33:$D$776,СВЦЭМ!$A$33:$A$776,$A100,СВЦЭМ!$B$33:$B$776,H$83)+'СЕТ СН'!$H$14+СВЦЭМ!$D$10+'СЕТ СН'!$H$5-'СЕТ СН'!$H$24</f>
        <v>3698.1006905099998</v>
      </c>
      <c r="I100" s="36">
        <f>SUMIFS(СВЦЭМ!$D$33:$D$776,СВЦЭМ!$A$33:$A$776,$A100,СВЦЭМ!$B$33:$B$776,I$83)+'СЕТ СН'!$H$14+СВЦЭМ!$D$10+'СЕТ СН'!$H$5-'СЕТ СН'!$H$24</f>
        <v>3651.8739829300002</v>
      </c>
      <c r="J100" s="36">
        <f>SUMIFS(СВЦЭМ!$D$33:$D$776,СВЦЭМ!$A$33:$A$776,$A100,СВЦЭМ!$B$33:$B$776,J$83)+'СЕТ СН'!$H$14+СВЦЭМ!$D$10+'СЕТ СН'!$H$5-'СЕТ СН'!$H$24</f>
        <v>3622.7537332100001</v>
      </c>
      <c r="K100" s="36">
        <f>SUMIFS(СВЦЭМ!$D$33:$D$776,СВЦЭМ!$A$33:$A$776,$A100,СВЦЭМ!$B$33:$B$776,K$83)+'СЕТ СН'!$H$14+СВЦЭМ!$D$10+'СЕТ СН'!$H$5-'СЕТ СН'!$H$24</f>
        <v>3670.09126436</v>
      </c>
      <c r="L100" s="36">
        <f>SUMIFS(СВЦЭМ!$D$33:$D$776,СВЦЭМ!$A$33:$A$776,$A100,СВЦЭМ!$B$33:$B$776,L$83)+'СЕТ СН'!$H$14+СВЦЭМ!$D$10+'СЕТ СН'!$H$5-'СЕТ СН'!$H$24</f>
        <v>3630.4663689600002</v>
      </c>
      <c r="M100" s="36">
        <f>SUMIFS(СВЦЭМ!$D$33:$D$776,СВЦЭМ!$A$33:$A$776,$A100,СВЦЭМ!$B$33:$B$776,M$83)+'СЕТ СН'!$H$14+СВЦЭМ!$D$10+'СЕТ СН'!$H$5-'СЕТ СН'!$H$24</f>
        <v>3568.0923140999998</v>
      </c>
      <c r="N100" s="36">
        <f>SUMIFS(СВЦЭМ!$D$33:$D$776,СВЦЭМ!$A$33:$A$776,$A100,СВЦЭМ!$B$33:$B$776,N$83)+'СЕТ СН'!$H$14+СВЦЭМ!$D$10+'СЕТ СН'!$H$5-'СЕТ СН'!$H$24</f>
        <v>3554.7273409099998</v>
      </c>
      <c r="O100" s="36">
        <f>SUMIFS(СВЦЭМ!$D$33:$D$776,СВЦЭМ!$A$33:$A$776,$A100,СВЦЭМ!$B$33:$B$776,O$83)+'СЕТ СН'!$H$14+СВЦЭМ!$D$10+'СЕТ СН'!$H$5-'СЕТ СН'!$H$24</f>
        <v>3558.64539496</v>
      </c>
      <c r="P100" s="36">
        <f>SUMIFS(СВЦЭМ!$D$33:$D$776,СВЦЭМ!$A$33:$A$776,$A100,СВЦЭМ!$B$33:$B$776,P$83)+'СЕТ СН'!$H$14+СВЦЭМ!$D$10+'СЕТ СН'!$H$5-'СЕТ СН'!$H$24</f>
        <v>3556.6403976399997</v>
      </c>
      <c r="Q100" s="36">
        <f>SUMIFS(СВЦЭМ!$D$33:$D$776,СВЦЭМ!$A$33:$A$776,$A100,СВЦЭМ!$B$33:$B$776,Q$83)+'СЕТ СН'!$H$14+СВЦЭМ!$D$10+'СЕТ СН'!$H$5-'СЕТ СН'!$H$24</f>
        <v>3556.89348174</v>
      </c>
      <c r="R100" s="36">
        <f>SUMIFS(СВЦЭМ!$D$33:$D$776,СВЦЭМ!$A$33:$A$776,$A100,СВЦЭМ!$B$33:$B$776,R$83)+'СЕТ СН'!$H$14+СВЦЭМ!$D$10+'СЕТ СН'!$H$5-'СЕТ СН'!$H$24</f>
        <v>3657.7865848299998</v>
      </c>
      <c r="S100" s="36">
        <f>SUMIFS(СВЦЭМ!$D$33:$D$776,СВЦЭМ!$A$33:$A$776,$A100,СВЦЭМ!$B$33:$B$776,S$83)+'СЕТ СН'!$H$14+СВЦЭМ!$D$10+'СЕТ СН'!$H$5-'СЕТ СН'!$H$24</f>
        <v>3630.2454629700001</v>
      </c>
      <c r="T100" s="36">
        <f>SUMIFS(СВЦЭМ!$D$33:$D$776,СВЦЭМ!$A$33:$A$776,$A100,СВЦЭМ!$B$33:$B$776,T$83)+'СЕТ СН'!$H$14+СВЦЭМ!$D$10+'СЕТ СН'!$H$5-'СЕТ СН'!$H$24</f>
        <v>3564.4890182300001</v>
      </c>
      <c r="U100" s="36">
        <f>SUMIFS(СВЦЭМ!$D$33:$D$776,СВЦЭМ!$A$33:$A$776,$A100,СВЦЭМ!$B$33:$B$776,U$83)+'СЕТ СН'!$H$14+СВЦЭМ!$D$10+'СЕТ СН'!$H$5-'СЕТ СН'!$H$24</f>
        <v>3515.0059184299998</v>
      </c>
      <c r="V100" s="36">
        <f>SUMIFS(СВЦЭМ!$D$33:$D$776,СВЦЭМ!$A$33:$A$776,$A100,СВЦЭМ!$B$33:$B$776,V$83)+'СЕТ СН'!$H$14+СВЦЭМ!$D$10+'СЕТ СН'!$H$5-'СЕТ СН'!$H$24</f>
        <v>3506.2656340899998</v>
      </c>
      <c r="W100" s="36">
        <f>SUMIFS(СВЦЭМ!$D$33:$D$776,СВЦЭМ!$A$33:$A$776,$A100,СВЦЭМ!$B$33:$B$776,W$83)+'СЕТ СН'!$H$14+СВЦЭМ!$D$10+'СЕТ СН'!$H$5-'СЕТ СН'!$H$24</f>
        <v>3537.6017677700002</v>
      </c>
      <c r="X100" s="36">
        <f>SUMIFS(СВЦЭМ!$D$33:$D$776,СВЦЭМ!$A$33:$A$776,$A100,СВЦЭМ!$B$33:$B$776,X$83)+'СЕТ СН'!$H$14+СВЦЭМ!$D$10+'СЕТ СН'!$H$5-'СЕТ СН'!$H$24</f>
        <v>3538.1533992700001</v>
      </c>
      <c r="Y100" s="36">
        <f>SUMIFS(СВЦЭМ!$D$33:$D$776,СВЦЭМ!$A$33:$A$776,$A100,СВЦЭМ!$B$33:$B$776,Y$83)+'СЕТ СН'!$H$14+СВЦЭМ!$D$10+'СЕТ СН'!$H$5-'СЕТ СН'!$H$24</f>
        <v>3556.6542426199999</v>
      </c>
    </row>
    <row r="101" spans="1:25" ht="15.75" x14ac:dyDescent="0.2">
      <c r="A101" s="35">
        <f t="shared" si="2"/>
        <v>44153</v>
      </c>
      <c r="B101" s="36">
        <f>SUMIFS(СВЦЭМ!$D$33:$D$776,СВЦЭМ!$A$33:$A$776,$A101,СВЦЭМ!$B$33:$B$776,B$83)+'СЕТ СН'!$H$14+СВЦЭМ!$D$10+'СЕТ СН'!$H$5-'СЕТ СН'!$H$24</f>
        <v>3617.06241516</v>
      </c>
      <c r="C101" s="36">
        <f>SUMIFS(СВЦЭМ!$D$33:$D$776,СВЦЭМ!$A$33:$A$776,$A101,СВЦЭМ!$B$33:$B$776,C$83)+'СЕТ СН'!$H$14+СВЦЭМ!$D$10+'СЕТ СН'!$H$5-'СЕТ СН'!$H$24</f>
        <v>3668.1027402999998</v>
      </c>
      <c r="D101" s="36">
        <f>SUMIFS(СВЦЭМ!$D$33:$D$776,СВЦЭМ!$A$33:$A$776,$A101,СВЦЭМ!$B$33:$B$776,D$83)+'СЕТ СН'!$H$14+СВЦЭМ!$D$10+'СЕТ СН'!$H$5-'СЕТ СН'!$H$24</f>
        <v>3707.4965263499998</v>
      </c>
      <c r="E101" s="36">
        <f>SUMIFS(СВЦЭМ!$D$33:$D$776,СВЦЭМ!$A$33:$A$776,$A101,СВЦЭМ!$B$33:$B$776,E$83)+'СЕТ СН'!$H$14+СВЦЭМ!$D$10+'СЕТ СН'!$H$5-'СЕТ СН'!$H$24</f>
        <v>3721.3604179100003</v>
      </c>
      <c r="F101" s="36">
        <f>SUMIFS(СВЦЭМ!$D$33:$D$776,СВЦЭМ!$A$33:$A$776,$A101,СВЦЭМ!$B$33:$B$776,F$83)+'СЕТ СН'!$H$14+СВЦЭМ!$D$10+'СЕТ СН'!$H$5-'СЕТ СН'!$H$24</f>
        <v>3717.3443219400001</v>
      </c>
      <c r="G101" s="36">
        <f>SUMIFS(СВЦЭМ!$D$33:$D$776,СВЦЭМ!$A$33:$A$776,$A101,СВЦЭМ!$B$33:$B$776,G$83)+'СЕТ СН'!$H$14+СВЦЭМ!$D$10+'СЕТ СН'!$H$5-'СЕТ СН'!$H$24</f>
        <v>3699.0520580000002</v>
      </c>
      <c r="H101" s="36">
        <f>SUMIFS(СВЦЭМ!$D$33:$D$776,СВЦЭМ!$A$33:$A$776,$A101,СВЦЭМ!$B$33:$B$776,H$83)+'СЕТ СН'!$H$14+СВЦЭМ!$D$10+'СЕТ СН'!$H$5-'СЕТ СН'!$H$24</f>
        <v>3699.10342765</v>
      </c>
      <c r="I101" s="36">
        <f>SUMIFS(СВЦЭМ!$D$33:$D$776,СВЦЭМ!$A$33:$A$776,$A101,СВЦЭМ!$B$33:$B$776,I$83)+'СЕТ СН'!$H$14+СВЦЭМ!$D$10+'СЕТ СН'!$H$5-'СЕТ СН'!$H$24</f>
        <v>3679.7677579900001</v>
      </c>
      <c r="J101" s="36">
        <f>SUMIFS(СВЦЭМ!$D$33:$D$776,СВЦЭМ!$A$33:$A$776,$A101,СВЦЭМ!$B$33:$B$776,J$83)+'СЕТ СН'!$H$14+СВЦЭМ!$D$10+'СЕТ СН'!$H$5-'СЕТ СН'!$H$24</f>
        <v>3654.1851462599998</v>
      </c>
      <c r="K101" s="36">
        <f>SUMIFS(СВЦЭМ!$D$33:$D$776,СВЦЭМ!$A$33:$A$776,$A101,СВЦЭМ!$B$33:$B$776,K$83)+'СЕТ СН'!$H$14+СВЦЭМ!$D$10+'СЕТ СН'!$H$5-'СЕТ СН'!$H$24</f>
        <v>3643.3454956699998</v>
      </c>
      <c r="L101" s="36">
        <f>SUMIFS(СВЦЭМ!$D$33:$D$776,СВЦЭМ!$A$33:$A$776,$A101,СВЦЭМ!$B$33:$B$776,L$83)+'СЕТ СН'!$H$14+СВЦЭМ!$D$10+'СЕТ СН'!$H$5-'СЕТ СН'!$H$24</f>
        <v>3613.0460450999999</v>
      </c>
      <c r="M101" s="36">
        <f>SUMIFS(СВЦЭМ!$D$33:$D$776,СВЦЭМ!$A$33:$A$776,$A101,СВЦЭМ!$B$33:$B$776,M$83)+'СЕТ СН'!$H$14+СВЦЭМ!$D$10+'СЕТ СН'!$H$5-'СЕТ СН'!$H$24</f>
        <v>3588.8819360400003</v>
      </c>
      <c r="N101" s="36">
        <f>SUMIFS(СВЦЭМ!$D$33:$D$776,СВЦЭМ!$A$33:$A$776,$A101,СВЦЭМ!$B$33:$B$776,N$83)+'СЕТ СН'!$H$14+СВЦЭМ!$D$10+'СЕТ СН'!$H$5-'СЕТ СН'!$H$24</f>
        <v>3576.1681032799997</v>
      </c>
      <c r="O101" s="36">
        <f>SUMIFS(СВЦЭМ!$D$33:$D$776,СВЦЭМ!$A$33:$A$776,$A101,СВЦЭМ!$B$33:$B$776,O$83)+'СЕТ СН'!$H$14+СВЦЭМ!$D$10+'СЕТ СН'!$H$5-'СЕТ СН'!$H$24</f>
        <v>3574.5827144999998</v>
      </c>
      <c r="P101" s="36">
        <f>SUMIFS(СВЦЭМ!$D$33:$D$776,СВЦЭМ!$A$33:$A$776,$A101,СВЦЭМ!$B$33:$B$776,P$83)+'СЕТ СН'!$H$14+СВЦЭМ!$D$10+'СЕТ СН'!$H$5-'СЕТ СН'!$H$24</f>
        <v>3576.7480941599997</v>
      </c>
      <c r="Q101" s="36">
        <f>SUMIFS(СВЦЭМ!$D$33:$D$776,СВЦЭМ!$A$33:$A$776,$A101,СВЦЭМ!$B$33:$B$776,Q$83)+'СЕТ СН'!$H$14+СВЦЭМ!$D$10+'СЕТ СН'!$H$5-'СЕТ СН'!$H$24</f>
        <v>3576.22414923</v>
      </c>
      <c r="R101" s="36">
        <f>SUMIFS(СВЦЭМ!$D$33:$D$776,СВЦЭМ!$A$33:$A$776,$A101,СВЦЭМ!$B$33:$B$776,R$83)+'СЕТ СН'!$H$14+СВЦЭМ!$D$10+'СЕТ СН'!$H$5-'СЕТ СН'!$H$24</f>
        <v>3569.9560884799998</v>
      </c>
      <c r="S101" s="36">
        <f>SUMIFS(СВЦЭМ!$D$33:$D$776,СВЦЭМ!$A$33:$A$776,$A101,СВЦЭМ!$B$33:$B$776,S$83)+'СЕТ СН'!$H$14+СВЦЭМ!$D$10+'СЕТ СН'!$H$5-'СЕТ СН'!$H$24</f>
        <v>3585.46908076</v>
      </c>
      <c r="T101" s="36">
        <f>SUMIFS(СВЦЭМ!$D$33:$D$776,СВЦЭМ!$A$33:$A$776,$A101,СВЦЭМ!$B$33:$B$776,T$83)+'СЕТ СН'!$H$14+СВЦЭМ!$D$10+'СЕТ СН'!$H$5-'СЕТ СН'!$H$24</f>
        <v>3608.0198972099997</v>
      </c>
      <c r="U101" s="36">
        <f>SUMIFS(СВЦЭМ!$D$33:$D$776,СВЦЭМ!$A$33:$A$776,$A101,СВЦЭМ!$B$33:$B$776,U$83)+'СЕТ СН'!$H$14+СВЦЭМ!$D$10+'СЕТ СН'!$H$5-'СЕТ СН'!$H$24</f>
        <v>3606.5649541900002</v>
      </c>
      <c r="V101" s="36">
        <f>SUMIFS(СВЦЭМ!$D$33:$D$776,СВЦЭМ!$A$33:$A$776,$A101,СВЦЭМ!$B$33:$B$776,V$83)+'СЕТ СН'!$H$14+СВЦЭМ!$D$10+'СЕТ СН'!$H$5-'СЕТ СН'!$H$24</f>
        <v>3596.9681854800001</v>
      </c>
      <c r="W101" s="36">
        <f>SUMIFS(СВЦЭМ!$D$33:$D$776,СВЦЭМ!$A$33:$A$776,$A101,СВЦЭМ!$B$33:$B$776,W$83)+'СЕТ СН'!$H$14+СВЦЭМ!$D$10+'СЕТ СН'!$H$5-'СЕТ СН'!$H$24</f>
        <v>3588.1326755099999</v>
      </c>
      <c r="X101" s="36">
        <f>SUMIFS(СВЦЭМ!$D$33:$D$776,СВЦЭМ!$A$33:$A$776,$A101,СВЦЭМ!$B$33:$B$776,X$83)+'СЕТ СН'!$H$14+СВЦЭМ!$D$10+'СЕТ СН'!$H$5-'СЕТ СН'!$H$24</f>
        <v>3579.3753503899998</v>
      </c>
      <c r="Y101" s="36">
        <f>SUMIFS(СВЦЭМ!$D$33:$D$776,СВЦЭМ!$A$33:$A$776,$A101,СВЦЭМ!$B$33:$B$776,Y$83)+'СЕТ СН'!$H$14+СВЦЭМ!$D$10+'СЕТ СН'!$H$5-'СЕТ СН'!$H$24</f>
        <v>3584.1236943599997</v>
      </c>
    </row>
    <row r="102" spans="1:25" ht="15.75" x14ac:dyDescent="0.2">
      <c r="A102" s="35">
        <f t="shared" si="2"/>
        <v>44154</v>
      </c>
      <c r="B102" s="36">
        <f>SUMIFS(СВЦЭМ!$D$33:$D$776,СВЦЭМ!$A$33:$A$776,$A102,СВЦЭМ!$B$33:$B$776,B$83)+'СЕТ СН'!$H$14+СВЦЭМ!$D$10+'СЕТ СН'!$H$5-'СЕТ СН'!$H$24</f>
        <v>3653.5044783399999</v>
      </c>
      <c r="C102" s="36">
        <f>SUMIFS(СВЦЭМ!$D$33:$D$776,СВЦЭМ!$A$33:$A$776,$A102,СВЦЭМ!$B$33:$B$776,C$83)+'СЕТ СН'!$H$14+СВЦЭМ!$D$10+'СЕТ СН'!$H$5-'СЕТ СН'!$H$24</f>
        <v>3716.31648236</v>
      </c>
      <c r="D102" s="36">
        <f>SUMIFS(СВЦЭМ!$D$33:$D$776,СВЦЭМ!$A$33:$A$776,$A102,СВЦЭМ!$B$33:$B$776,D$83)+'СЕТ СН'!$H$14+СВЦЭМ!$D$10+'СЕТ СН'!$H$5-'СЕТ СН'!$H$24</f>
        <v>3745.4591496900002</v>
      </c>
      <c r="E102" s="36">
        <f>SUMIFS(СВЦЭМ!$D$33:$D$776,СВЦЭМ!$A$33:$A$776,$A102,СВЦЭМ!$B$33:$B$776,E$83)+'СЕТ СН'!$H$14+СВЦЭМ!$D$10+'СЕТ СН'!$H$5-'СЕТ СН'!$H$24</f>
        <v>3749.0489015900002</v>
      </c>
      <c r="F102" s="36">
        <f>SUMIFS(СВЦЭМ!$D$33:$D$776,СВЦЭМ!$A$33:$A$776,$A102,СВЦЭМ!$B$33:$B$776,F$83)+'СЕТ СН'!$H$14+СВЦЭМ!$D$10+'СЕТ СН'!$H$5-'СЕТ СН'!$H$24</f>
        <v>3746.8208586299997</v>
      </c>
      <c r="G102" s="36">
        <f>SUMIFS(СВЦЭМ!$D$33:$D$776,СВЦЭМ!$A$33:$A$776,$A102,СВЦЭМ!$B$33:$B$776,G$83)+'СЕТ СН'!$H$14+СВЦЭМ!$D$10+'СЕТ СН'!$H$5-'СЕТ СН'!$H$24</f>
        <v>3747.7502586299997</v>
      </c>
      <c r="H102" s="36">
        <f>SUMIFS(СВЦЭМ!$D$33:$D$776,СВЦЭМ!$A$33:$A$776,$A102,СВЦЭМ!$B$33:$B$776,H$83)+'СЕТ СН'!$H$14+СВЦЭМ!$D$10+'СЕТ СН'!$H$5-'СЕТ СН'!$H$24</f>
        <v>3726.0953851599998</v>
      </c>
      <c r="I102" s="36">
        <f>SUMIFS(СВЦЭМ!$D$33:$D$776,СВЦЭМ!$A$33:$A$776,$A102,СВЦЭМ!$B$33:$B$776,I$83)+'СЕТ СН'!$H$14+СВЦЭМ!$D$10+'СЕТ СН'!$H$5-'СЕТ СН'!$H$24</f>
        <v>3681.10208685</v>
      </c>
      <c r="J102" s="36">
        <f>SUMIFS(СВЦЭМ!$D$33:$D$776,СВЦЭМ!$A$33:$A$776,$A102,СВЦЭМ!$B$33:$B$776,J$83)+'СЕТ СН'!$H$14+СВЦЭМ!$D$10+'СЕТ СН'!$H$5-'СЕТ СН'!$H$24</f>
        <v>3652.9743415200001</v>
      </c>
      <c r="K102" s="36">
        <f>SUMIFS(СВЦЭМ!$D$33:$D$776,СВЦЭМ!$A$33:$A$776,$A102,СВЦЭМ!$B$33:$B$776,K$83)+'СЕТ СН'!$H$14+СВЦЭМ!$D$10+'СЕТ СН'!$H$5-'СЕТ СН'!$H$24</f>
        <v>3647.3089428100002</v>
      </c>
      <c r="L102" s="36">
        <f>SUMIFS(СВЦЭМ!$D$33:$D$776,СВЦЭМ!$A$33:$A$776,$A102,СВЦЭМ!$B$33:$B$776,L$83)+'СЕТ СН'!$H$14+СВЦЭМ!$D$10+'СЕТ СН'!$H$5-'СЕТ СН'!$H$24</f>
        <v>3616.1952414500001</v>
      </c>
      <c r="M102" s="36">
        <f>SUMIFS(СВЦЭМ!$D$33:$D$776,СВЦЭМ!$A$33:$A$776,$A102,СВЦЭМ!$B$33:$B$776,M$83)+'СЕТ СН'!$H$14+СВЦЭМ!$D$10+'СЕТ СН'!$H$5-'СЕТ СН'!$H$24</f>
        <v>3591.2955893200001</v>
      </c>
      <c r="N102" s="36">
        <f>SUMIFS(СВЦЭМ!$D$33:$D$776,СВЦЭМ!$A$33:$A$776,$A102,СВЦЭМ!$B$33:$B$776,N$83)+'СЕТ СН'!$H$14+СВЦЭМ!$D$10+'СЕТ СН'!$H$5-'СЕТ СН'!$H$24</f>
        <v>3576.59126036</v>
      </c>
      <c r="O102" s="36">
        <f>SUMIFS(СВЦЭМ!$D$33:$D$776,СВЦЭМ!$A$33:$A$776,$A102,СВЦЭМ!$B$33:$B$776,O$83)+'СЕТ СН'!$H$14+СВЦЭМ!$D$10+'СЕТ СН'!$H$5-'СЕТ СН'!$H$24</f>
        <v>3582.1226826800003</v>
      </c>
      <c r="P102" s="36">
        <f>SUMIFS(СВЦЭМ!$D$33:$D$776,СВЦЭМ!$A$33:$A$776,$A102,СВЦЭМ!$B$33:$B$776,P$83)+'СЕТ СН'!$H$14+СВЦЭМ!$D$10+'СЕТ СН'!$H$5-'СЕТ СН'!$H$24</f>
        <v>3588.1103024700001</v>
      </c>
      <c r="Q102" s="36">
        <f>SUMIFS(СВЦЭМ!$D$33:$D$776,СВЦЭМ!$A$33:$A$776,$A102,СВЦЭМ!$B$33:$B$776,Q$83)+'СЕТ СН'!$H$14+СВЦЭМ!$D$10+'СЕТ СН'!$H$5-'СЕТ СН'!$H$24</f>
        <v>3589.7622354</v>
      </c>
      <c r="R102" s="36">
        <f>SUMIFS(СВЦЭМ!$D$33:$D$776,СВЦЭМ!$A$33:$A$776,$A102,СВЦЭМ!$B$33:$B$776,R$83)+'СЕТ СН'!$H$14+СВЦЭМ!$D$10+'СЕТ СН'!$H$5-'СЕТ СН'!$H$24</f>
        <v>3585.0077397699997</v>
      </c>
      <c r="S102" s="36">
        <f>SUMIFS(СВЦЭМ!$D$33:$D$776,СВЦЭМ!$A$33:$A$776,$A102,СВЦЭМ!$B$33:$B$776,S$83)+'СЕТ СН'!$H$14+СВЦЭМ!$D$10+'СЕТ СН'!$H$5-'СЕТ СН'!$H$24</f>
        <v>3586.48466319</v>
      </c>
      <c r="T102" s="36">
        <f>SUMIFS(СВЦЭМ!$D$33:$D$776,СВЦЭМ!$A$33:$A$776,$A102,СВЦЭМ!$B$33:$B$776,T$83)+'СЕТ СН'!$H$14+СВЦЭМ!$D$10+'СЕТ СН'!$H$5-'СЕТ СН'!$H$24</f>
        <v>3602.48164262</v>
      </c>
      <c r="U102" s="36">
        <f>SUMIFS(СВЦЭМ!$D$33:$D$776,СВЦЭМ!$A$33:$A$776,$A102,СВЦЭМ!$B$33:$B$776,U$83)+'СЕТ СН'!$H$14+СВЦЭМ!$D$10+'СЕТ СН'!$H$5-'СЕТ СН'!$H$24</f>
        <v>3597.74958866</v>
      </c>
      <c r="V102" s="36">
        <f>SUMIFS(СВЦЭМ!$D$33:$D$776,СВЦЭМ!$A$33:$A$776,$A102,СВЦЭМ!$B$33:$B$776,V$83)+'СЕТ СН'!$H$14+СВЦЭМ!$D$10+'СЕТ СН'!$H$5-'СЕТ СН'!$H$24</f>
        <v>3582.7469170700001</v>
      </c>
      <c r="W102" s="36">
        <f>SUMIFS(СВЦЭМ!$D$33:$D$776,СВЦЭМ!$A$33:$A$776,$A102,СВЦЭМ!$B$33:$B$776,W$83)+'СЕТ СН'!$H$14+СВЦЭМ!$D$10+'СЕТ СН'!$H$5-'СЕТ СН'!$H$24</f>
        <v>3572.4136224599997</v>
      </c>
      <c r="X102" s="36">
        <f>SUMIFS(СВЦЭМ!$D$33:$D$776,СВЦЭМ!$A$33:$A$776,$A102,СВЦЭМ!$B$33:$B$776,X$83)+'СЕТ СН'!$H$14+СВЦЭМ!$D$10+'СЕТ СН'!$H$5-'СЕТ СН'!$H$24</f>
        <v>3564.5669996199999</v>
      </c>
      <c r="Y102" s="36">
        <f>SUMIFS(СВЦЭМ!$D$33:$D$776,СВЦЭМ!$A$33:$A$776,$A102,СВЦЭМ!$B$33:$B$776,Y$83)+'СЕТ СН'!$H$14+СВЦЭМ!$D$10+'СЕТ СН'!$H$5-'СЕТ СН'!$H$24</f>
        <v>3561.2618364999998</v>
      </c>
    </row>
    <row r="103" spans="1:25" ht="15.75" x14ac:dyDescent="0.2">
      <c r="A103" s="35">
        <f t="shared" si="2"/>
        <v>44155</v>
      </c>
      <c r="B103" s="36">
        <f>SUMIFS(СВЦЭМ!$D$33:$D$776,СВЦЭМ!$A$33:$A$776,$A103,СВЦЭМ!$B$33:$B$776,B$83)+'СЕТ СН'!$H$14+СВЦЭМ!$D$10+'СЕТ СН'!$H$5-'СЕТ СН'!$H$24</f>
        <v>3634.3387042899999</v>
      </c>
      <c r="C103" s="36">
        <f>SUMIFS(СВЦЭМ!$D$33:$D$776,СВЦЭМ!$A$33:$A$776,$A103,СВЦЭМ!$B$33:$B$776,C$83)+'СЕТ СН'!$H$14+СВЦЭМ!$D$10+'СЕТ СН'!$H$5-'СЕТ СН'!$H$24</f>
        <v>3720.8167795899999</v>
      </c>
      <c r="D103" s="36">
        <f>SUMIFS(СВЦЭМ!$D$33:$D$776,СВЦЭМ!$A$33:$A$776,$A103,СВЦЭМ!$B$33:$B$776,D$83)+'СЕТ СН'!$H$14+СВЦЭМ!$D$10+'СЕТ СН'!$H$5-'СЕТ СН'!$H$24</f>
        <v>3766.6201020799999</v>
      </c>
      <c r="E103" s="36">
        <f>SUMIFS(СВЦЭМ!$D$33:$D$776,СВЦЭМ!$A$33:$A$776,$A103,СВЦЭМ!$B$33:$B$776,E$83)+'СЕТ СН'!$H$14+СВЦЭМ!$D$10+'СЕТ СН'!$H$5-'СЕТ СН'!$H$24</f>
        <v>3779.16136624</v>
      </c>
      <c r="F103" s="36">
        <f>SUMIFS(СВЦЭМ!$D$33:$D$776,СВЦЭМ!$A$33:$A$776,$A103,СВЦЭМ!$B$33:$B$776,F$83)+'СЕТ СН'!$H$14+СВЦЭМ!$D$10+'СЕТ СН'!$H$5-'СЕТ СН'!$H$24</f>
        <v>3774.6962391500001</v>
      </c>
      <c r="G103" s="36">
        <f>SUMIFS(СВЦЭМ!$D$33:$D$776,СВЦЭМ!$A$33:$A$776,$A103,СВЦЭМ!$B$33:$B$776,G$83)+'СЕТ СН'!$H$14+СВЦЭМ!$D$10+'СЕТ СН'!$H$5-'СЕТ СН'!$H$24</f>
        <v>3758.0923788300001</v>
      </c>
      <c r="H103" s="36">
        <f>SUMIFS(СВЦЭМ!$D$33:$D$776,СВЦЭМ!$A$33:$A$776,$A103,СВЦЭМ!$B$33:$B$776,H$83)+'СЕТ СН'!$H$14+СВЦЭМ!$D$10+'СЕТ СН'!$H$5-'СЕТ СН'!$H$24</f>
        <v>3713.6617336700001</v>
      </c>
      <c r="I103" s="36">
        <f>SUMIFS(СВЦЭМ!$D$33:$D$776,СВЦЭМ!$A$33:$A$776,$A103,СВЦЭМ!$B$33:$B$776,I$83)+'СЕТ СН'!$H$14+СВЦЭМ!$D$10+'СЕТ СН'!$H$5-'СЕТ СН'!$H$24</f>
        <v>3670.13058103</v>
      </c>
      <c r="J103" s="36">
        <f>SUMIFS(СВЦЭМ!$D$33:$D$776,СВЦЭМ!$A$33:$A$776,$A103,СВЦЭМ!$B$33:$B$776,J$83)+'СЕТ СН'!$H$14+СВЦЭМ!$D$10+'СЕТ СН'!$H$5-'СЕТ СН'!$H$24</f>
        <v>3652.3617775900002</v>
      </c>
      <c r="K103" s="36">
        <f>SUMIFS(СВЦЭМ!$D$33:$D$776,СВЦЭМ!$A$33:$A$776,$A103,СВЦЭМ!$B$33:$B$776,K$83)+'СЕТ СН'!$H$14+СВЦЭМ!$D$10+'СЕТ СН'!$H$5-'СЕТ СН'!$H$24</f>
        <v>3647.7208575599998</v>
      </c>
      <c r="L103" s="36">
        <f>SUMIFS(СВЦЭМ!$D$33:$D$776,СВЦЭМ!$A$33:$A$776,$A103,СВЦЭМ!$B$33:$B$776,L$83)+'СЕТ СН'!$H$14+СВЦЭМ!$D$10+'СЕТ СН'!$H$5-'СЕТ СН'!$H$24</f>
        <v>3626.45719736</v>
      </c>
      <c r="M103" s="36">
        <f>SUMIFS(СВЦЭМ!$D$33:$D$776,СВЦЭМ!$A$33:$A$776,$A103,СВЦЭМ!$B$33:$B$776,M$83)+'СЕТ СН'!$H$14+СВЦЭМ!$D$10+'СЕТ СН'!$H$5-'СЕТ СН'!$H$24</f>
        <v>3579.2506931099997</v>
      </c>
      <c r="N103" s="36">
        <f>SUMIFS(СВЦЭМ!$D$33:$D$776,СВЦЭМ!$A$33:$A$776,$A103,СВЦЭМ!$B$33:$B$776,N$83)+'СЕТ СН'!$H$14+СВЦЭМ!$D$10+'СЕТ СН'!$H$5-'СЕТ СН'!$H$24</f>
        <v>3566.8837352599999</v>
      </c>
      <c r="O103" s="36">
        <f>SUMIFS(СВЦЭМ!$D$33:$D$776,СВЦЭМ!$A$33:$A$776,$A103,СВЦЭМ!$B$33:$B$776,O$83)+'СЕТ СН'!$H$14+СВЦЭМ!$D$10+'СЕТ СН'!$H$5-'СЕТ СН'!$H$24</f>
        <v>3570.62943172</v>
      </c>
      <c r="P103" s="36">
        <f>SUMIFS(СВЦЭМ!$D$33:$D$776,СВЦЭМ!$A$33:$A$776,$A103,СВЦЭМ!$B$33:$B$776,P$83)+'СЕТ СН'!$H$14+СВЦЭМ!$D$10+'СЕТ СН'!$H$5-'СЕТ СН'!$H$24</f>
        <v>3577.6139571899998</v>
      </c>
      <c r="Q103" s="36">
        <f>SUMIFS(СВЦЭМ!$D$33:$D$776,СВЦЭМ!$A$33:$A$776,$A103,СВЦЭМ!$B$33:$B$776,Q$83)+'СЕТ СН'!$H$14+СВЦЭМ!$D$10+'СЕТ СН'!$H$5-'СЕТ СН'!$H$24</f>
        <v>3577.5326354499998</v>
      </c>
      <c r="R103" s="36">
        <f>SUMIFS(СВЦЭМ!$D$33:$D$776,СВЦЭМ!$A$33:$A$776,$A103,СВЦЭМ!$B$33:$B$776,R$83)+'СЕТ СН'!$H$14+СВЦЭМ!$D$10+'СЕТ СН'!$H$5-'СЕТ СН'!$H$24</f>
        <v>3570.9236567200001</v>
      </c>
      <c r="S103" s="36">
        <f>SUMIFS(СВЦЭМ!$D$33:$D$776,СВЦЭМ!$A$33:$A$776,$A103,СВЦЭМ!$B$33:$B$776,S$83)+'СЕТ СН'!$H$14+СВЦЭМ!$D$10+'СЕТ СН'!$H$5-'СЕТ СН'!$H$24</f>
        <v>3540.9875653899999</v>
      </c>
      <c r="T103" s="36">
        <f>SUMIFS(СВЦЭМ!$D$33:$D$776,СВЦЭМ!$A$33:$A$776,$A103,СВЦЭМ!$B$33:$B$776,T$83)+'СЕТ СН'!$H$14+СВЦЭМ!$D$10+'СЕТ СН'!$H$5-'СЕТ СН'!$H$24</f>
        <v>3527.8539089699998</v>
      </c>
      <c r="U103" s="36">
        <f>SUMIFS(СВЦЭМ!$D$33:$D$776,СВЦЭМ!$A$33:$A$776,$A103,СВЦЭМ!$B$33:$B$776,U$83)+'СЕТ СН'!$H$14+СВЦЭМ!$D$10+'СЕТ СН'!$H$5-'СЕТ СН'!$H$24</f>
        <v>3533.0156162799999</v>
      </c>
      <c r="V103" s="36">
        <f>SUMIFS(СВЦЭМ!$D$33:$D$776,СВЦЭМ!$A$33:$A$776,$A103,СВЦЭМ!$B$33:$B$776,V$83)+'СЕТ СН'!$H$14+СВЦЭМ!$D$10+'СЕТ СН'!$H$5-'СЕТ СН'!$H$24</f>
        <v>3540.8636728699998</v>
      </c>
      <c r="W103" s="36">
        <f>SUMIFS(СВЦЭМ!$D$33:$D$776,СВЦЭМ!$A$33:$A$776,$A103,СВЦЭМ!$B$33:$B$776,W$83)+'СЕТ СН'!$H$14+СВЦЭМ!$D$10+'СЕТ СН'!$H$5-'СЕТ СН'!$H$24</f>
        <v>3551.0330077999997</v>
      </c>
      <c r="X103" s="36">
        <f>SUMIFS(СВЦЭМ!$D$33:$D$776,СВЦЭМ!$A$33:$A$776,$A103,СВЦЭМ!$B$33:$B$776,X$83)+'СЕТ СН'!$H$14+СВЦЭМ!$D$10+'СЕТ СН'!$H$5-'СЕТ СН'!$H$24</f>
        <v>3551.1036703099999</v>
      </c>
      <c r="Y103" s="36">
        <f>SUMIFS(СВЦЭМ!$D$33:$D$776,СВЦЭМ!$A$33:$A$776,$A103,СВЦЭМ!$B$33:$B$776,Y$83)+'СЕТ СН'!$H$14+СВЦЭМ!$D$10+'СЕТ СН'!$H$5-'СЕТ СН'!$H$24</f>
        <v>3566.4148967000001</v>
      </c>
    </row>
    <row r="104" spans="1:25" ht="15.75" x14ac:dyDescent="0.2">
      <c r="A104" s="35">
        <f t="shared" si="2"/>
        <v>44156</v>
      </c>
      <c r="B104" s="36">
        <f>SUMIFS(СВЦЭМ!$D$33:$D$776,СВЦЭМ!$A$33:$A$776,$A104,СВЦЭМ!$B$33:$B$776,B$83)+'СЕТ СН'!$H$14+СВЦЭМ!$D$10+'СЕТ СН'!$H$5-'СЕТ СН'!$H$24</f>
        <v>3650.7257053499998</v>
      </c>
      <c r="C104" s="36">
        <f>SUMIFS(СВЦЭМ!$D$33:$D$776,СВЦЭМ!$A$33:$A$776,$A104,СВЦЭМ!$B$33:$B$776,C$83)+'СЕТ СН'!$H$14+СВЦЭМ!$D$10+'СЕТ СН'!$H$5-'СЕТ СН'!$H$24</f>
        <v>3699.9534653999999</v>
      </c>
      <c r="D104" s="36">
        <f>SUMIFS(СВЦЭМ!$D$33:$D$776,СВЦЭМ!$A$33:$A$776,$A104,СВЦЭМ!$B$33:$B$776,D$83)+'СЕТ СН'!$H$14+СВЦЭМ!$D$10+'СЕТ СН'!$H$5-'СЕТ СН'!$H$24</f>
        <v>3752.2164718899999</v>
      </c>
      <c r="E104" s="36">
        <f>SUMIFS(СВЦЭМ!$D$33:$D$776,СВЦЭМ!$A$33:$A$776,$A104,СВЦЭМ!$B$33:$B$776,E$83)+'СЕТ СН'!$H$14+СВЦЭМ!$D$10+'СЕТ СН'!$H$5-'СЕТ СН'!$H$24</f>
        <v>3756.16840538</v>
      </c>
      <c r="F104" s="36">
        <f>SUMIFS(СВЦЭМ!$D$33:$D$776,СВЦЭМ!$A$33:$A$776,$A104,СВЦЭМ!$B$33:$B$776,F$83)+'СЕТ СН'!$H$14+СВЦЭМ!$D$10+'СЕТ СН'!$H$5-'СЕТ СН'!$H$24</f>
        <v>3753.7643322100002</v>
      </c>
      <c r="G104" s="36">
        <f>SUMIFS(СВЦЭМ!$D$33:$D$776,СВЦЭМ!$A$33:$A$776,$A104,СВЦЭМ!$B$33:$B$776,G$83)+'СЕТ СН'!$H$14+СВЦЭМ!$D$10+'СЕТ СН'!$H$5-'СЕТ СН'!$H$24</f>
        <v>3739.3354867799999</v>
      </c>
      <c r="H104" s="36">
        <f>SUMIFS(СВЦЭМ!$D$33:$D$776,СВЦЭМ!$A$33:$A$776,$A104,СВЦЭМ!$B$33:$B$776,H$83)+'СЕТ СН'!$H$14+СВЦЭМ!$D$10+'СЕТ СН'!$H$5-'СЕТ СН'!$H$24</f>
        <v>3723.7338067800001</v>
      </c>
      <c r="I104" s="36">
        <f>SUMIFS(СВЦЭМ!$D$33:$D$776,СВЦЭМ!$A$33:$A$776,$A104,СВЦЭМ!$B$33:$B$776,I$83)+'СЕТ СН'!$H$14+СВЦЭМ!$D$10+'СЕТ СН'!$H$5-'СЕТ СН'!$H$24</f>
        <v>3691.8114862500001</v>
      </c>
      <c r="J104" s="36">
        <f>SUMIFS(СВЦЭМ!$D$33:$D$776,СВЦЭМ!$A$33:$A$776,$A104,СВЦЭМ!$B$33:$B$776,J$83)+'СЕТ СН'!$H$14+СВЦЭМ!$D$10+'СЕТ СН'!$H$5-'СЕТ СН'!$H$24</f>
        <v>3656.7391421699999</v>
      </c>
      <c r="K104" s="36">
        <f>SUMIFS(СВЦЭМ!$D$33:$D$776,СВЦЭМ!$A$33:$A$776,$A104,СВЦЭМ!$B$33:$B$776,K$83)+'СЕТ СН'!$H$14+СВЦЭМ!$D$10+'СЕТ СН'!$H$5-'СЕТ СН'!$H$24</f>
        <v>3628.31364652</v>
      </c>
      <c r="L104" s="36">
        <f>SUMIFS(СВЦЭМ!$D$33:$D$776,СВЦЭМ!$A$33:$A$776,$A104,СВЦЭМ!$B$33:$B$776,L$83)+'СЕТ СН'!$H$14+СВЦЭМ!$D$10+'СЕТ СН'!$H$5-'СЕТ СН'!$H$24</f>
        <v>3582.6575062900001</v>
      </c>
      <c r="M104" s="36">
        <f>SUMIFS(СВЦЭМ!$D$33:$D$776,СВЦЭМ!$A$33:$A$776,$A104,СВЦЭМ!$B$33:$B$776,M$83)+'СЕТ СН'!$H$14+СВЦЭМ!$D$10+'СЕТ СН'!$H$5-'СЕТ СН'!$H$24</f>
        <v>3544.2924914699997</v>
      </c>
      <c r="N104" s="36">
        <f>SUMIFS(СВЦЭМ!$D$33:$D$776,СВЦЭМ!$A$33:$A$776,$A104,СВЦЭМ!$B$33:$B$776,N$83)+'СЕТ СН'!$H$14+СВЦЭМ!$D$10+'СЕТ СН'!$H$5-'СЕТ СН'!$H$24</f>
        <v>3534.9236078499998</v>
      </c>
      <c r="O104" s="36">
        <f>SUMIFS(СВЦЭМ!$D$33:$D$776,СВЦЭМ!$A$33:$A$776,$A104,СВЦЭМ!$B$33:$B$776,O$83)+'СЕТ СН'!$H$14+СВЦЭМ!$D$10+'СЕТ СН'!$H$5-'СЕТ СН'!$H$24</f>
        <v>3539.8287869400001</v>
      </c>
      <c r="P104" s="36">
        <f>SUMIFS(СВЦЭМ!$D$33:$D$776,СВЦЭМ!$A$33:$A$776,$A104,СВЦЭМ!$B$33:$B$776,P$83)+'СЕТ СН'!$H$14+СВЦЭМ!$D$10+'СЕТ СН'!$H$5-'СЕТ СН'!$H$24</f>
        <v>3550.0391290699999</v>
      </c>
      <c r="Q104" s="36">
        <f>SUMIFS(СВЦЭМ!$D$33:$D$776,СВЦЭМ!$A$33:$A$776,$A104,СВЦЭМ!$B$33:$B$776,Q$83)+'СЕТ СН'!$H$14+СВЦЭМ!$D$10+'СЕТ СН'!$H$5-'СЕТ СН'!$H$24</f>
        <v>3537.9661925299997</v>
      </c>
      <c r="R104" s="36">
        <f>SUMIFS(СВЦЭМ!$D$33:$D$776,СВЦЭМ!$A$33:$A$776,$A104,СВЦЭМ!$B$33:$B$776,R$83)+'СЕТ СН'!$H$14+СВЦЭМ!$D$10+'СЕТ СН'!$H$5-'СЕТ СН'!$H$24</f>
        <v>3529.6788221299998</v>
      </c>
      <c r="S104" s="36">
        <f>SUMIFS(СВЦЭМ!$D$33:$D$776,СВЦЭМ!$A$33:$A$776,$A104,СВЦЭМ!$B$33:$B$776,S$83)+'СЕТ СН'!$H$14+СВЦЭМ!$D$10+'СЕТ СН'!$H$5-'СЕТ СН'!$H$24</f>
        <v>3505.0097625500002</v>
      </c>
      <c r="T104" s="36">
        <f>SUMIFS(СВЦЭМ!$D$33:$D$776,СВЦЭМ!$A$33:$A$776,$A104,СВЦЭМ!$B$33:$B$776,T$83)+'СЕТ СН'!$H$14+СВЦЭМ!$D$10+'СЕТ СН'!$H$5-'СЕТ СН'!$H$24</f>
        <v>3504.4074433199999</v>
      </c>
      <c r="U104" s="36">
        <f>SUMIFS(СВЦЭМ!$D$33:$D$776,СВЦЭМ!$A$33:$A$776,$A104,СВЦЭМ!$B$33:$B$776,U$83)+'СЕТ СН'!$H$14+СВЦЭМ!$D$10+'СЕТ СН'!$H$5-'СЕТ СН'!$H$24</f>
        <v>3503.5526425899998</v>
      </c>
      <c r="V104" s="36">
        <f>SUMIFS(СВЦЭМ!$D$33:$D$776,СВЦЭМ!$A$33:$A$776,$A104,СВЦЭМ!$B$33:$B$776,V$83)+'СЕТ СН'!$H$14+СВЦЭМ!$D$10+'СЕТ СН'!$H$5-'СЕТ СН'!$H$24</f>
        <v>3510.0102048799999</v>
      </c>
      <c r="W104" s="36">
        <f>SUMIFS(СВЦЭМ!$D$33:$D$776,СВЦЭМ!$A$33:$A$776,$A104,СВЦЭМ!$B$33:$B$776,W$83)+'СЕТ СН'!$H$14+СВЦЭМ!$D$10+'СЕТ СН'!$H$5-'СЕТ СН'!$H$24</f>
        <v>3523.9271942699997</v>
      </c>
      <c r="X104" s="36">
        <f>SUMIFS(СВЦЭМ!$D$33:$D$776,СВЦЭМ!$A$33:$A$776,$A104,СВЦЭМ!$B$33:$B$776,X$83)+'СЕТ СН'!$H$14+СВЦЭМ!$D$10+'СЕТ СН'!$H$5-'СЕТ СН'!$H$24</f>
        <v>3542.6930704699998</v>
      </c>
      <c r="Y104" s="36">
        <f>SUMIFS(СВЦЭМ!$D$33:$D$776,СВЦЭМ!$A$33:$A$776,$A104,СВЦЭМ!$B$33:$B$776,Y$83)+'СЕТ СН'!$H$14+СВЦЭМ!$D$10+'СЕТ СН'!$H$5-'СЕТ СН'!$H$24</f>
        <v>3577.1315929299999</v>
      </c>
    </row>
    <row r="105" spans="1:25" ht="15.75" x14ac:dyDescent="0.2">
      <c r="A105" s="35">
        <f t="shared" si="2"/>
        <v>44157</v>
      </c>
      <c r="B105" s="36">
        <f>SUMIFS(СВЦЭМ!$D$33:$D$776,СВЦЭМ!$A$33:$A$776,$A105,СВЦЭМ!$B$33:$B$776,B$83)+'СЕТ СН'!$H$14+СВЦЭМ!$D$10+'СЕТ СН'!$H$5-'СЕТ СН'!$H$24</f>
        <v>3621.0078440500001</v>
      </c>
      <c r="C105" s="36">
        <f>SUMIFS(СВЦЭМ!$D$33:$D$776,СВЦЭМ!$A$33:$A$776,$A105,СВЦЭМ!$B$33:$B$776,C$83)+'СЕТ СН'!$H$14+СВЦЭМ!$D$10+'СЕТ СН'!$H$5-'СЕТ СН'!$H$24</f>
        <v>3702.8585883300002</v>
      </c>
      <c r="D105" s="36">
        <f>SUMIFS(СВЦЭМ!$D$33:$D$776,СВЦЭМ!$A$33:$A$776,$A105,СВЦЭМ!$B$33:$B$776,D$83)+'СЕТ СН'!$H$14+СВЦЭМ!$D$10+'СЕТ СН'!$H$5-'СЕТ СН'!$H$24</f>
        <v>3755.3188330100002</v>
      </c>
      <c r="E105" s="36">
        <f>SUMIFS(СВЦЭМ!$D$33:$D$776,СВЦЭМ!$A$33:$A$776,$A105,СВЦЭМ!$B$33:$B$776,E$83)+'СЕТ СН'!$H$14+СВЦЭМ!$D$10+'СЕТ СН'!$H$5-'СЕТ СН'!$H$24</f>
        <v>3761.3513734400003</v>
      </c>
      <c r="F105" s="36">
        <f>SUMIFS(СВЦЭМ!$D$33:$D$776,СВЦЭМ!$A$33:$A$776,$A105,СВЦЭМ!$B$33:$B$776,F$83)+'СЕТ СН'!$H$14+СВЦЭМ!$D$10+'СЕТ СН'!$H$5-'СЕТ СН'!$H$24</f>
        <v>3759.5937458999997</v>
      </c>
      <c r="G105" s="36">
        <f>SUMIFS(СВЦЭМ!$D$33:$D$776,СВЦЭМ!$A$33:$A$776,$A105,СВЦЭМ!$B$33:$B$776,G$83)+'СЕТ СН'!$H$14+СВЦЭМ!$D$10+'СЕТ СН'!$H$5-'СЕТ СН'!$H$24</f>
        <v>3748.8197182399999</v>
      </c>
      <c r="H105" s="36">
        <f>SUMIFS(СВЦЭМ!$D$33:$D$776,СВЦЭМ!$A$33:$A$776,$A105,СВЦЭМ!$B$33:$B$776,H$83)+'СЕТ СН'!$H$14+СВЦЭМ!$D$10+'СЕТ СН'!$H$5-'СЕТ СН'!$H$24</f>
        <v>3729.5968424799999</v>
      </c>
      <c r="I105" s="36">
        <f>SUMIFS(СВЦЭМ!$D$33:$D$776,СВЦЭМ!$A$33:$A$776,$A105,СВЦЭМ!$B$33:$B$776,I$83)+'СЕТ СН'!$H$14+СВЦЭМ!$D$10+'СЕТ СН'!$H$5-'СЕТ СН'!$H$24</f>
        <v>3703.4044737700001</v>
      </c>
      <c r="J105" s="36">
        <f>SUMIFS(СВЦЭМ!$D$33:$D$776,СВЦЭМ!$A$33:$A$776,$A105,СВЦЭМ!$B$33:$B$776,J$83)+'СЕТ СН'!$H$14+СВЦЭМ!$D$10+'СЕТ СН'!$H$5-'СЕТ СН'!$H$24</f>
        <v>3670.5500580399998</v>
      </c>
      <c r="K105" s="36">
        <f>SUMIFS(СВЦЭМ!$D$33:$D$776,СВЦЭМ!$A$33:$A$776,$A105,СВЦЭМ!$B$33:$B$776,K$83)+'СЕТ СН'!$H$14+СВЦЭМ!$D$10+'СЕТ СН'!$H$5-'СЕТ СН'!$H$24</f>
        <v>3650.6008700900002</v>
      </c>
      <c r="L105" s="36">
        <f>SUMIFS(СВЦЭМ!$D$33:$D$776,СВЦЭМ!$A$33:$A$776,$A105,СВЦЭМ!$B$33:$B$776,L$83)+'СЕТ СН'!$H$14+СВЦЭМ!$D$10+'СЕТ СН'!$H$5-'СЕТ СН'!$H$24</f>
        <v>3603.9874592599999</v>
      </c>
      <c r="M105" s="36">
        <f>SUMIFS(СВЦЭМ!$D$33:$D$776,СВЦЭМ!$A$33:$A$776,$A105,СВЦЭМ!$B$33:$B$776,M$83)+'СЕТ СН'!$H$14+СВЦЭМ!$D$10+'СЕТ СН'!$H$5-'СЕТ СН'!$H$24</f>
        <v>3550.9832465700001</v>
      </c>
      <c r="N105" s="36">
        <f>SUMIFS(СВЦЭМ!$D$33:$D$776,СВЦЭМ!$A$33:$A$776,$A105,СВЦЭМ!$B$33:$B$776,N$83)+'СЕТ СН'!$H$14+СВЦЭМ!$D$10+'СЕТ СН'!$H$5-'СЕТ СН'!$H$24</f>
        <v>3545.6568677199998</v>
      </c>
      <c r="O105" s="36">
        <f>SUMIFS(СВЦЭМ!$D$33:$D$776,СВЦЭМ!$A$33:$A$776,$A105,СВЦЭМ!$B$33:$B$776,O$83)+'СЕТ СН'!$H$14+СВЦЭМ!$D$10+'СЕТ СН'!$H$5-'СЕТ СН'!$H$24</f>
        <v>3554.15314459</v>
      </c>
      <c r="P105" s="36">
        <f>SUMIFS(СВЦЭМ!$D$33:$D$776,СВЦЭМ!$A$33:$A$776,$A105,СВЦЭМ!$B$33:$B$776,P$83)+'СЕТ СН'!$H$14+СВЦЭМ!$D$10+'СЕТ СН'!$H$5-'СЕТ СН'!$H$24</f>
        <v>3557.37805553</v>
      </c>
      <c r="Q105" s="36">
        <f>SUMIFS(СВЦЭМ!$D$33:$D$776,СВЦЭМ!$A$33:$A$776,$A105,СВЦЭМ!$B$33:$B$776,Q$83)+'СЕТ СН'!$H$14+СВЦЭМ!$D$10+'СЕТ СН'!$H$5-'СЕТ СН'!$H$24</f>
        <v>3554.0480649400001</v>
      </c>
      <c r="R105" s="36">
        <f>SUMIFS(СВЦЭМ!$D$33:$D$776,СВЦЭМ!$A$33:$A$776,$A105,СВЦЭМ!$B$33:$B$776,R$83)+'СЕТ СН'!$H$14+СВЦЭМ!$D$10+'СЕТ СН'!$H$5-'СЕТ СН'!$H$24</f>
        <v>3549.5917461700001</v>
      </c>
      <c r="S105" s="36">
        <f>SUMIFS(СВЦЭМ!$D$33:$D$776,СВЦЭМ!$A$33:$A$776,$A105,СВЦЭМ!$B$33:$B$776,S$83)+'СЕТ СН'!$H$14+СВЦЭМ!$D$10+'СЕТ СН'!$H$5-'СЕТ СН'!$H$24</f>
        <v>3542.2719949000002</v>
      </c>
      <c r="T105" s="36">
        <f>SUMIFS(СВЦЭМ!$D$33:$D$776,СВЦЭМ!$A$33:$A$776,$A105,СВЦЭМ!$B$33:$B$776,T$83)+'СЕТ СН'!$H$14+СВЦЭМ!$D$10+'СЕТ СН'!$H$5-'СЕТ СН'!$H$24</f>
        <v>3506.2760954999999</v>
      </c>
      <c r="U105" s="36">
        <f>SUMIFS(СВЦЭМ!$D$33:$D$776,СВЦЭМ!$A$33:$A$776,$A105,СВЦЭМ!$B$33:$B$776,U$83)+'СЕТ СН'!$H$14+СВЦЭМ!$D$10+'СЕТ СН'!$H$5-'СЕТ СН'!$H$24</f>
        <v>3506.70978685</v>
      </c>
      <c r="V105" s="36">
        <f>SUMIFS(СВЦЭМ!$D$33:$D$776,СВЦЭМ!$A$33:$A$776,$A105,СВЦЭМ!$B$33:$B$776,V$83)+'СЕТ СН'!$H$14+СВЦЭМ!$D$10+'СЕТ СН'!$H$5-'СЕТ СН'!$H$24</f>
        <v>3511.9003915799999</v>
      </c>
      <c r="W105" s="36">
        <f>SUMIFS(СВЦЭМ!$D$33:$D$776,СВЦЭМ!$A$33:$A$776,$A105,СВЦЭМ!$B$33:$B$776,W$83)+'СЕТ СН'!$H$14+СВЦЭМ!$D$10+'СЕТ СН'!$H$5-'СЕТ СН'!$H$24</f>
        <v>3542.3549310600001</v>
      </c>
      <c r="X105" s="36">
        <f>SUMIFS(СВЦЭМ!$D$33:$D$776,СВЦЭМ!$A$33:$A$776,$A105,СВЦЭМ!$B$33:$B$776,X$83)+'СЕТ СН'!$H$14+СВЦЭМ!$D$10+'СЕТ СН'!$H$5-'СЕТ СН'!$H$24</f>
        <v>3557.5067210799998</v>
      </c>
      <c r="Y105" s="36">
        <f>SUMIFS(СВЦЭМ!$D$33:$D$776,СВЦЭМ!$A$33:$A$776,$A105,СВЦЭМ!$B$33:$B$776,Y$83)+'СЕТ СН'!$H$14+СВЦЭМ!$D$10+'СЕТ СН'!$H$5-'СЕТ СН'!$H$24</f>
        <v>3579.8963486900002</v>
      </c>
    </row>
    <row r="106" spans="1:25" ht="15.75" x14ac:dyDescent="0.2">
      <c r="A106" s="35">
        <f t="shared" si="2"/>
        <v>44158</v>
      </c>
      <c r="B106" s="36">
        <f>SUMIFS(СВЦЭМ!$D$33:$D$776,СВЦЭМ!$A$33:$A$776,$A106,СВЦЭМ!$B$33:$B$776,B$83)+'СЕТ СН'!$H$14+СВЦЭМ!$D$10+'СЕТ СН'!$H$5-'СЕТ СН'!$H$24</f>
        <v>3591.52008492</v>
      </c>
      <c r="C106" s="36">
        <f>SUMIFS(СВЦЭМ!$D$33:$D$776,СВЦЭМ!$A$33:$A$776,$A106,СВЦЭМ!$B$33:$B$776,C$83)+'СЕТ СН'!$H$14+СВЦЭМ!$D$10+'СЕТ СН'!$H$5-'СЕТ СН'!$H$24</f>
        <v>3639.44181011</v>
      </c>
      <c r="D106" s="36">
        <f>SUMIFS(СВЦЭМ!$D$33:$D$776,СВЦЭМ!$A$33:$A$776,$A106,СВЦЭМ!$B$33:$B$776,D$83)+'СЕТ СН'!$H$14+СВЦЭМ!$D$10+'СЕТ СН'!$H$5-'СЕТ СН'!$H$24</f>
        <v>3678.4056998199999</v>
      </c>
      <c r="E106" s="36">
        <f>SUMIFS(СВЦЭМ!$D$33:$D$776,СВЦЭМ!$A$33:$A$776,$A106,СВЦЭМ!$B$33:$B$776,E$83)+'СЕТ СН'!$H$14+СВЦЭМ!$D$10+'СЕТ СН'!$H$5-'СЕТ СН'!$H$24</f>
        <v>3681.6702444900002</v>
      </c>
      <c r="F106" s="36">
        <f>SUMIFS(СВЦЭМ!$D$33:$D$776,СВЦЭМ!$A$33:$A$776,$A106,СВЦЭМ!$B$33:$B$776,F$83)+'СЕТ СН'!$H$14+СВЦЭМ!$D$10+'СЕТ СН'!$H$5-'СЕТ СН'!$H$24</f>
        <v>3679.4236349000003</v>
      </c>
      <c r="G106" s="36">
        <f>SUMIFS(СВЦЭМ!$D$33:$D$776,СВЦЭМ!$A$33:$A$776,$A106,СВЦЭМ!$B$33:$B$776,G$83)+'СЕТ СН'!$H$14+СВЦЭМ!$D$10+'СЕТ СН'!$H$5-'СЕТ СН'!$H$24</f>
        <v>3679.3288277199999</v>
      </c>
      <c r="H106" s="36">
        <f>SUMIFS(СВЦЭМ!$D$33:$D$776,СВЦЭМ!$A$33:$A$776,$A106,СВЦЭМ!$B$33:$B$776,H$83)+'СЕТ СН'!$H$14+СВЦЭМ!$D$10+'СЕТ СН'!$H$5-'СЕТ СН'!$H$24</f>
        <v>3681.7492671199998</v>
      </c>
      <c r="I106" s="36">
        <f>SUMIFS(СВЦЭМ!$D$33:$D$776,СВЦЭМ!$A$33:$A$776,$A106,СВЦЭМ!$B$33:$B$776,I$83)+'СЕТ СН'!$H$14+СВЦЭМ!$D$10+'СЕТ СН'!$H$5-'СЕТ СН'!$H$24</f>
        <v>3670.3111160399999</v>
      </c>
      <c r="J106" s="36">
        <f>SUMIFS(СВЦЭМ!$D$33:$D$776,СВЦЭМ!$A$33:$A$776,$A106,СВЦЭМ!$B$33:$B$776,J$83)+'СЕТ СН'!$H$14+СВЦЭМ!$D$10+'СЕТ СН'!$H$5-'СЕТ СН'!$H$24</f>
        <v>3661.2455706599999</v>
      </c>
      <c r="K106" s="36">
        <f>SUMIFS(СВЦЭМ!$D$33:$D$776,СВЦЭМ!$A$33:$A$776,$A106,СВЦЭМ!$B$33:$B$776,K$83)+'СЕТ СН'!$H$14+СВЦЭМ!$D$10+'СЕТ СН'!$H$5-'СЕТ СН'!$H$24</f>
        <v>3679.4297810099997</v>
      </c>
      <c r="L106" s="36">
        <f>SUMIFS(СВЦЭМ!$D$33:$D$776,СВЦЭМ!$A$33:$A$776,$A106,СВЦЭМ!$B$33:$B$776,L$83)+'СЕТ СН'!$H$14+СВЦЭМ!$D$10+'СЕТ СН'!$H$5-'СЕТ СН'!$H$24</f>
        <v>3653.81102938</v>
      </c>
      <c r="M106" s="36">
        <f>SUMIFS(СВЦЭМ!$D$33:$D$776,СВЦЭМ!$A$33:$A$776,$A106,СВЦЭМ!$B$33:$B$776,M$83)+'СЕТ СН'!$H$14+СВЦЭМ!$D$10+'СЕТ СН'!$H$5-'СЕТ СН'!$H$24</f>
        <v>3601.8337720700001</v>
      </c>
      <c r="N106" s="36">
        <f>SUMIFS(СВЦЭМ!$D$33:$D$776,СВЦЭМ!$A$33:$A$776,$A106,СВЦЭМ!$B$33:$B$776,N$83)+'СЕТ СН'!$H$14+СВЦЭМ!$D$10+'СЕТ СН'!$H$5-'СЕТ СН'!$H$24</f>
        <v>3582.2510710299998</v>
      </c>
      <c r="O106" s="36">
        <f>SUMIFS(СВЦЭМ!$D$33:$D$776,СВЦЭМ!$A$33:$A$776,$A106,СВЦЭМ!$B$33:$B$776,O$83)+'СЕТ СН'!$H$14+СВЦЭМ!$D$10+'СЕТ СН'!$H$5-'СЕТ СН'!$H$24</f>
        <v>3591.3838173599997</v>
      </c>
      <c r="P106" s="36">
        <f>SUMIFS(СВЦЭМ!$D$33:$D$776,СВЦЭМ!$A$33:$A$776,$A106,СВЦЭМ!$B$33:$B$776,P$83)+'СЕТ СН'!$H$14+СВЦЭМ!$D$10+'СЕТ СН'!$H$5-'СЕТ СН'!$H$24</f>
        <v>3594.35127908</v>
      </c>
      <c r="Q106" s="36">
        <f>SUMIFS(СВЦЭМ!$D$33:$D$776,СВЦЭМ!$A$33:$A$776,$A106,СВЦЭМ!$B$33:$B$776,Q$83)+'СЕТ СН'!$H$14+СВЦЭМ!$D$10+'СЕТ СН'!$H$5-'СЕТ СН'!$H$24</f>
        <v>3594.9246580600002</v>
      </c>
      <c r="R106" s="36">
        <f>SUMIFS(СВЦЭМ!$D$33:$D$776,СВЦЭМ!$A$33:$A$776,$A106,СВЦЭМ!$B$33:$B$776,R$83)+'СЕТ СН'!$H$14+СВЦЭМ!$D$10+'СЕТ СН'!$H$5-'СЕТ СН'!$H$24</f>
        <v>3583.38818876</v>
      </c>
      <c r="S106" s="36">
        <f>SUMIFS(СВЦЭМ!$D$33:$D$776,СВЦЭМ!$A$33:$A$776,$A106,СВЦЭМ!$B$33:$B$776,S$83)+'СЕТ СН'!$H$14+СВЦЭМ!$D$10+'СЕТ СН'!$H$5-'СЕТ СН'!$H$24</f>
        <v>3568.35346265</v>
      </c>
      <c r="T106" s="36">
        <f>SUMIFS(СВЦЭМ!$D$33:$D$776,СВЦЭМ!$A$33:$A$776,$A106,СВЦЭМ!$B$33:$B$776,T$83)+'СЕТ СН'!$H$14+СВЦЭМ!$D$10+'СЕТ СН'!$H$5-'СЕТ СН'!$H$24</f>
        <v>3554.8971361100002</v>
      </c>
      <c r="U106" s="36">
        <f>SUMIFS(СВЦЭМ!$D$33:$D$776,СВЦЭМ!$A$33:$A$776,$A106,СВЦЭМ!$B$33:$B$776,U$83)+'СЕТ СН'!$H$14+СВЦЭМ!$D$10+'СЕТ СН'!$H$5-'СЕТ СН'!$H$24</f>
        <v>3551.2688281400001</v>
      </c>
      <c r="V106" s="36">
        <f>SUMIFS(СВЦЭМ!$D$33:$D$776,СВЦЭМ!$A$33:$A$776,$A106,СВЦЭМ!$B$33:$B$776,V$83)+'СЕТ СН'!$H$14+СВЦЭМ!$D$10+'СЕТ СН'!$H$5-'СЕТ СН'!$H$24</f>
        <v>3562.0662800999999</v>
      </c>
      <c r="W106" s="36">
        <f>SUMIFS(СВЦЭМ!$D$33:$D$776,СВЦЭМ!$A$33:$A$776,$A106,СВЦЭМ!$B$33:$B$776,W$83)+'СЕТ СН'!$H$14+СВЦЭМ!$D$10+'СЕТ СН'!$H$5-'СЕТ СН'!$H$24</f>
        <v>3574.9498983899998</v>
      </c>
      <c r="X106" s="36">
        <f>SUMIFS(СВЦЭМ!$D$33:$D$776,СВЦЭМ!$A$33:$A$776,$A106,СВЦЭМ!$B$33:$B$776,X$83)+'СЕТ СН'!$H$14+СВЦЭМ!$D$10+'СЕТ СН'!$H$5-'СЕТ СН'!$H$24</f>
        <v>3568.8475068600001</v>
      </c>
      <c r="Y106" s="36">
        <f>SUMIFS(СВЦЭМ!$D$33:$D$776,СВЦЭМ!$A$33:$A$776,$A106,СВЦЭМ!$B$33:$B$776,Y$83)+'СЕТ СН'!$H$14+СВЦЭМ!$D$10+'СЕТ СН'!$H$5-'СЕТ СН'!$H$24</f>
        <v>3588.0765350800002</v>
      </c>
    </row>
    <row r="107" spans="1:25" ht="15.75" x14ac:dyDescent="0.2">
      <c r="A107" s="35">
        <f t="shared" si="2"/>
        <v>44159</v>
      </c>
      <c r="B107" s="36">
        <f>SUMIFS(СВЦЭМ!$D$33:$D$776,СВЦЭМ!$A$33:$A$776,$A107,СВЦЭМ!$B$33:$B$776,B$83)+'СЕТ СН'!$H$14+СВЦЭМ!$D$10+'СЕТ СН'!$H$5-'СЕТ СН'!$H$24</f>
        <v>3602.82977364</v>
      </c>
      <c r="C107" s="36">
        <f>SUMIFS(СВЦЭМ!$D$33:$D$776,СВЦЭМ!$A$33:$A$776,$A107,СВЦЭМ!$B$33:$B$776,C$83)+'СЕТ СН'!$H$14+СВЦЭМ!$D$10+'СЕТ СН'!$H$5-'СЕТ СН'!$H$24</f>
        <v>3685.2847977800002</v>
      </c>
      <c r="D107" s="36">
        <f>SUMIFS(СВЦЭМ!$D$33:$D$776,СВЦЭМ!$A$33:$A$776,$A107,СВЦЭМ!$B$33:$B$776,D$83)+'СЕТ СН'!$H$14+СВЦЭМ!$D$10+'СЕТ СН'!$H$5-'СЕТ СН'!$H$24</f>
        <v>3743.6495300799997</v>
      </c>
      <c r="E107" s="36">
        <f>SUMIFS(СВЦЭМ!$D$33:$D$776,СВЦЭМ!$A$33:$A$776,$A107,СВЦЭМ!$B$33:$B$776,E$83)+'СЕТ СН'!$H$14+СВЦЭМ!$D$10+'СЕТ СН'!$H$5-'СЕТ СН'!$H$24</f>
        <v>3761.1450104599999</v>
      </c>
      <c r="F107" s="36">
        <f>SUMIFS(СВЦЭМ!$D$33:$D$776,СВЦЭМ!$A$33:$A$776,$A107,СВЦЭМ!$B$33:$B$776,F$83)+'СЕТ СН'!$H$14+СВЦЭМ!$D$10+'СЕТ СН'!$H$5-'СЕТ СН'!$H$24</f>
        <v>3759.7707519000001</v>
      </c>
      <c r="G107" s="36">
        <f>SUMIFS(СВЦЭМ!$D$33:$D$776,СВЦЭМ!$A$33:$A$776,$A107,СВЦЭМ!$B$33:$B$776,G$83)+'СЕТ СН'!$H$14+СВЦЭМ!$D$10+'СЕТ СН'!$H$5-'СЕТ СН'!$H$24</f>
        <v>3746.3716728099998</v>
      </c>
      <c r="H107" s="36">
        <f>SUMIFS(СВЦЭМ!$D$33:$D$776,СВЦЭМ!$A$33:$A$776,$A107,СВЦЭМ!$B$33:$B$776,H$83)+'СЕТ СН'!$H$14+СВЦЭМ!$D$10+'СЕТ СН'!$H$5-'СЕТ СН'!$H$24</f>
        <v>3707.7971804200001</v>
      </c>
      <c r="I107" s="36">
        <f>SUMIFS(СВЦЭМ!$D$33:$D$776,СВЦЭМ!$A$33:$A$776,$A107,СВЦЭМ!$B$33:$B$776,I$83)+'СЕТ СН'!$H$14+СВЦЭМ!$D$10+'СЕТ СН'!$H$5-'СЕТ СН'!$H$24</f>
        <v>3655.20193698</v>
      </c>
      <c r="J107" s="36">
        <f>SUMIFS(СВЦЭМ!$D$33:$D$776,СВЦЭМ!$A$33:$A$776,$A107,СВЦЭМ!$B$33:$B$776,J$83)+'СЕТ СН'!$H$14+СВЦЭМ!$D$10+'СЕТ СН'!$H$5-'СЕТ СН'!$H$24</f>
        <v>3626.1126738200001</v>
      </c>
      <c r="K107" s="36">
        <f>SUMIFS(СВЦЭМ!$D$33:$D$776,СВЦЭМ!$A$33:$A$776,$A107,СВЦЭМ!$B$33:$B$776,K$83)+'СЕТ СН'!$H$14+СВЦЭМ!$D$10+'СЕТ СН'!$H$5-'СЕТ СН'!$H$24</f>
        <v>3624.3999135200002</v>
      </c>
      <c r="L107" s="36">
        <f>SUMIFS(СВЦЭМ!$D$33:$D$776,СВЦЭМ!$A$33:$A$776,$A107,СВЦЭМ!$B$33:$B$776,L$83)+'СЕТ СН'!$H$14+СВЦЭМ!$D$10+'СЕТ СН'!$H$5-'СЕТ СН'!$H$24</f>
        <v>3592.30722853</v>
      </c>
      <c r="M107" s="36">
        <f>SUMIFS(СВЦЭМ!$D$33:$D$776,СВЦЭМ!$A$33:$A$776,$A107,СВЦЭМ!$B$33:$B$776,M$83)+'СЕТ СН'!$H$14+СВЦЭМ!$D$10+'СЕТ СН'!$H$5-'СЕТ СН'!$H$24</f>
        <v>3544.98348235</v>
      </c>
      <c r="N107" s="36">
        <f>SUMIFS(СВЦЭМ!$D$33:$D$776,СВЦЭМ!$A$33:$A$776,$A107,СВЦЭМ!$B$33:$B$776,N$83)+'СЕТ СН'!$H$14+СВЦЭМ!$D$10+'СЕТ СН'!$H$5-'СЕТ СН'!$H$24</f>
        <v>3537.4251687300002</v>
      </c>
      <c r="O107" s="36">
        <f>SUMIFS(СВЦЭМ!$D$33:$D$776,СВЦЭМ!$A$33:$A$776,$A107,СВЦЭМ!$B$33:$B$776,O$83)+'СЕТ СН'!$H$14+СВЦЭМ!$D$10+'СЕТ СН'!$H$5-'СЕТ СН'!$H$24</f>
        <v>3556.8186173700001</v>
      </c>
      <c r="P107" s="36">
        <f>SUMIFS(СВЦЭМ!$D$33:$D$776,СВЦЭМ!$A$33:$A$776,$A107,СВЦЭМ!$B$33:$B$776,P$83)+'СЕТ СН'!$H$14+СВЦЭМ!$D$10+'СЕТ СН'!$H$5-'СЕТ СН'!$H$24</f>
        <v>3569.46316871</v>
      </c>
      <c r="Q107" s="36">
        <f>SUMIFS(СВЦЭМ!$D$33:$D$776,СВЦЭМ!$A$33:$A$776,$A107,СВЦЭМ!$B$33:$B$776,Q$83)+'СЕТ СН'!$H$14+СВЦЭМ!$D$10+'СЕТ СН'!$H$5-'СЕТ СН'!$H$24</f>
        <v>3577.5435908099998</v>
      </c>
      <c r="R107" s="36">
        <f>SUMIFS(СВЦЭМ!$D$33:$D$776,СВЦЭМ!$A$33:$A$776,$A107,СВЦЭМ!$B$33:$B$776,R$83)+'СЕТ СН'!$H$14+СВЦЭМ!$D$10+'СЕТ СН'!$H$5-'СЕТ СН'!$H$24</f>
        <v>3586.2375610600002</v>
      </c>
      <c r="S107" s="36">
        <f>SUMIFS(СВЦЭМ!$D$33:$D$776,СВЦЭМ!$A$33:$A$776,$A107,СВЦЭМ!$B$33:$B$776,S$83)+'СЕТ СН'!$H$14+СВЦЭМ!$D$10+'СЕТ СН'!$H$5-'СЕТ СН'!$H$24</f>
        <v>3574.0505241000001</v>
      </c>
      <c r="T107" s="36">
        <f>SUMIFS(СВЦЭМ!$D$33:$D$776,СВЦЭМ!$A$33:$A$776,$A107,СВЦЭМ!$B$33:$B$776,T$83)+'СЕТ СН'!$H$14+СВЦЭМ!$D$10+'СЕТ СН'!$H$5-'СЕТ СН'!$H$24</f>
        <v>3537.5691316100001</v>
      </c>
      <c r="U107" s="36">
        <f>SUMIFS(СВЦЭМ!$D$33:$D$776,СВЦЭМ!$A$33:$A$776,$A107,СВЦЭМ!$B$33:$B$776,U$83)+'СЕТ СН'!$H$14+СВЦЭМ!$D$10+'СЕТ СН'!$H$5-'СЕТ СН'!$H$24</f>
        <v>3521.67550798</v>
      </c>
      <c r="V107" s="36">
        <f>SUMIFS(СВЦЭМ!$D$33:$D$776,СВЦЭМ!$A$33:$A$776,$A107,СВЦЭМ!$B$33:$B$776,V$83)+'СЕТ СН'!$H$14+СВЦЭМ!$D$10+'СЕТ СН'!$H$5-'СЕТ СН'!$H$24</f>
        <v>3530.59212101</v>
      </c>
      <c r="W107" s="36">
        <f>SUMIFS(СВЦЭМ!$D$33:$D$776,СВЦЭМ!$A$33:$A$776,$A107,СВЦЭМ!$B$33:$B$776,W$83)+'СЕТ СН'!$H$14+СВЦЭМ!$D$10+'СЕТ СН'!$H$5-'СЕТ СН'!$H$24</f>
        <v>3540.5337098999998</v>
      </c>
      <c r="X107" s="36">
        <f>SUMIFS(СВЦЭМ!$D$33:$D$776,СВЦЭМ!$A$33:$A$776,$A107,СВЦЭМ!$B$33:$B$776,X$83)+'СЕТ СН'!$H$14+СВЦЭМ!$D$10+'СЕТ СН'!$H$5-'СЕТ СН'!$H$24</f>
        <v>3540.84958155</v>
      </c>
      <c r="Y107" s="36">
        <f>SUMIFS(СВЦЭМ!$D$33:$D$776,СВЦЭМ!$A$33:$A$776,$A107,СВЦЭМ!$B$33:$B$776,Y$83)+'СЕТ СН'!$H$14+СВЦЭМ!$D$10+'СЕТ СН'!$H$5-'СЕТ СН'!$H$24</f>
        <v>3565.7565304700001</v>
      </c>
    </row>
    <row r="108" spans="1:25" ht="15.75" x14ac:dyDescent="0.2">
      <c r="A108" s="35">
        <f t="shared" si="2"/>
        <v>44160</v>
      </c>
      <c r="B108" s="36">
        <f>SUMIFS(СВЦЭМ!$D$33:$D$776,СВЦЭМ!$A$33:$A$776,$A108,СВЦЭМ!$B$33:$B$776,B$83)+'СЕТ СН'!$H$14+СВЦЭМ!$D$10+'СЕТ СН'!$H$5-'СЕТ СН'!$H$24</f>
        <v>3604.04509968</v>
      </c>
      <c r="C108" s="36">
        <f>SUMIFS(СВЦЭМ!$D$33:$D$776,СВЦЭМ!$A$33:$A$776,$A108,СВЦЭМ!$B$33:$B$776,C$83)+'СЕТ СН'!$H$14+СВЦЭМ!$D$10+'СЕТ СН'!$H$5-'СЕТ СН'!$H$24</f>
        <v>3678.4477983299998</v>
      </c>
      <c r="D108" s="36">
        <f>SUMIFS(СВЦЭМ!$D$33:$D$776,СВЦЭМ!$A$33:$A$776,$A108,СВЦЭМ!$B$33:$B$776,D$83)+'СЕТ СН'!$H$14+СВЦЭМ!$D$10+'СЕТ СН'!$H$5-'СЕТ СН'!$H$24</f>
        <v>3728.3488030899998</v>
      </c>
      <c r="E108" s="36">
        <f>SUMIFS(СВЦЭМ!$D$33:$D$776,СВЦЭМ!$A$33:$A$776,$A108,СВЦЭМ!$B$33:$B$776,E$83)+'СЕТ СН'!$H$14+СВЦЭМ!$D$10+'СЕТ СН'!$H$5-'СЕТ СН'!$H$24</f>
        <v>3737.0216595000002</v>
      </c>
      <c r="F108" s="36">
        <f>SUMIFS(СВЦЭМ!$D$33:$D$776,СВЦЭМ!$A$33:$A$776,$A108,СВЦЭМ!$B$33:$B$776,F$83)+'СЕТ СН'!$H$14+СВЦЭМ!$D$10+'СЕТ СН'!$H$5-'СЕТ СН'!$H$24</f>
        <v>3731.4581548900001</v>
      </c>
      <c r="G108" s="36">
        <f>SUMIFS(СВЦЭМ!$D$33:$D$776,СВЦЭМ!$A$33:$A$776,$A108,СВЦЭМ!$B$33:$B$776,G$83)+'СЕТ СН'!$H$14+СВЦЭМ!$D$10+'СЕТ СН'!$H$5-'СЕТ СН'!$H$24</f>
        <v>3720.89698051</v>
      </c>
      <c r="H108" s="36">
        <f>SUMIFS(СВЦЭМ!$D$33:$D$776,СВЦЭМ!$A$33:$A$776,$A108,СВЦЭМ!$B$33:$B$776,H$83)+'СЕТ СН'!$H$14+СВЦЭМ!$D$10+'СЕТ СН'!$H$5-'СЕТ СН'!$H$24</f>
        <v>3698.2154084899998</v>
      </c>
      <c r="I108" s="36">
        <f>SUMIFS(СВЦЭМ!$D$33:$D$776,СВЦЭМ!$A$33:$A$776,$A108,СВЦЭМ!$B$33:$B$776,I$83)+'СЕТ СН'!$H$14+СВЦЭМ!$D$10+'СЕТ СН'!$H$5-'СЕТ СН'!$H$24</f>
        <v>3662.2045530400001</v>
      </c>
      <c r="J108" s="36">
        <f>SUMIFS(СВЦЭМ!$D$33:$D$776,СВЦЭМ!$A$33:$A$776,$A108,СВЦЭМ!$B$33:$B$776,J$83)+'СЕТ СН'!$H$14+СВЦЭМ!$D$10+'СЕТ СН'!$H$5-'СЕТ СН'!$H$24</f>
        <v>3646.9024938399998</v>
      </c>
      <c r="K108" s="36">
        <f>SUMIFS(СВЦЭМ!$D$33:$D$776,СВЦЭМ!$A$33:$A$776,$A108,СВЦЭМ!$B$33:$B$776,K$83)+'СЕТ СН'!$H$14+СВЦЭМ!$D$10+'СЕТ СН'!$H$5-'СЕТ СН'!$H$24</f>
        <v>3638.9257634199998</v>
      </c>
      <c r="L108" s="36">
        <f>SUMIFS(СВЦЭМ!$D$33:$D$776,СВЦЭМ!$A$33:$A$776,$A108,СВЦЭМ!$B$33:$B$776,L$83)+'СЕТ СН'!$H$14+СВЦЭМ!$D$10+'СЕТ СН'!$H$5-'СЕТ СН'!$H$24</f>
        <v>3608.9866433799998</v>
      </c>
      <c r="M108" s="36">
        <f>SUMIFS(СВЦЭМ!$D$33:$D$776,СВЦЭМ!$A$33:$A$776,$A108,СВЦЭМ!$B$33:$B$776,M$83)+'СЕТ СН'!$H$14+СВЦЭМ!$D$10+'СЕТ СН'!$H$5-'СЕТ СН'!$H$24</f>
        <v>3562.54288559</v>
      </c>
      <c r="N108" s="36">
        <f>SUMIFS(СВЦЭМ!$D$33:$D$776,СВЦЭМ!$A$33:$A$776,$A108,СВЦЭМ!$B$33:$B$776,N$83)+'СЕТ СН'!$H$14+СВЦЭМ!$D$10+'СЕТ СН'!$H$5-'СЕТ СН'!$H$24</f>
        <v>3549.1136401399999</v>
      </c>
      <c r="O108" s="36">
        <f>SUMIFS(СВЦЭМ!$D$33:$D$776,СВЦЭМ!$A$33:$A$776,$A108,СВЦЭМ!$B$33:$B$776,O$83)+'СЕТ СН'!$H$14+СВЦЭМ!$D$10+'СЕТ СН'!$H$5-'СЕТ СН'!$H$24</f>
        <v>3564.58586324</v>
      </c>
      <c r="P108" s="36">
        <f>SUMIFS(СВЦЭМ!$D$33:$D$776,СВЦЭМ!$A$33:$A$776,$A108,СВЦЭМ!$B$33:$B$776,P$83)+'СЕТ СН'!$H$14+СВЦЭМ!$D$10+'СЕТ СН'!$H$5-'СЕТ СН'!$H$24</f>
        <v>3572.0609022500003</v>
      </c>
      <c r="Q108" s="36">
        <f>SUMIFS(СВЦЭМ!$D$33:$D$776,СВЦЭМ!$A$33:$A$776,$A108,СВЦЭМ!$B$33:$B$776,Q$83)+'СЕТ СН'!$H$14+СВЦЭМ!$D$10+'СЕТ СН'!$H$5-'СЕТ СН'!$H$24</f>
        <v>3571.23003268</v>
      </c>
      <c r="R108" s="36">
        <f>SUMIFS(СВЦЭМ!$D$33:$D$776,СВЦЭМ!$A$33:$A$776,$A108,СВЦЭМ!$B$33:$B$776,R$83)+'СЕТ СН'!$H$14+СВЦЭМ!$D$10+'СЕТ СН'!$H$5-'СЕТ СН'!$H$24</f>
        <v>3570.7316405500001</v>
      </c>
      <c r="S108" s="36">
        <f>SUMIFS(СВЦЭМ!$D$33:$D$776,СВЦЭМ!$A$33:$A$776,$A108,СВЦЭМ!$B$33:$B$776,S$83)+'СЕТ СН'!$H$14+СВЦЭМ!$D$10+'СЕТ СН'!$H$5-'СЕТ СН'!$H$24</f>
        <v>3558.1574243300001</v>
      </c>
      <c r="T108" s="36">
        <f>SUMIFS(СВЦЭМ!$D$33:$D$776,СВЦЭМ!$A$33:$A$776,$A108,СВЦЭМ!$B$33:$B$776,T$83)+'СЕТ СН'!$H$14+СВЦЭМ!$D$10+'СЕТ СН'!$H$5-'СЕТ СН'!$H$24</f>
        <v>3570.3276891699998</v>
      </c>
      <c r="U108" s="36">
        <f>SUMIFS(СВЦЭМ!$D$33:$D$776,СВЦЭМ!$A$33:$A$776,$A108,СВЦЭМ!$B$33:$B$776,U$83)+'СЕТ СН'!$H$14+СВЦЭМ!$D$10+'СЕТ СН'!$H$5-'СЕТ СН'!$H$24</f>
        <v>3565.6527064299999</v>
      </c>
      <c r="V108" s="36">
        <f>SUMIFS(СВЦЭМ!$D$33:$D$776,СВЦЭМ!$A$33:$A$776,$A108,СВЦЭМ!$B$33:$B$776,V$83)+'СЕТ СН'!$H$14+СВЦЭМ!$D$10+'СЕТ СН'!$H$5-'СЕТ СН'!$H$24</f>
        <v>3552.8706110600001</v>
      </c>
      <c r="W108" s="36">
        <f>SUMIFS(СВЦЭМ!$D$33:$D$776,СВЦЭМ!$A$33:$A$776,$A108,СВЦЭМ!$B$33:$B$776,W$83)+'СЕТ СН'!$H$14+СВЦЭМ!$D$10+'СЕТ СН'!$H$5-'СЕТ СН'!$H$24</f>
        <v>3556.9191066799999</v>
      </c>
      <c r="X108" s="36">
        <f>SUMIFS(СВЦЭМ!$D$33:$D$776,СВЦЭМ!$A$33:$A$776,$A108,СВЦЭМ!$B$33:$B$776,X$83)+'СЕТ СН'!$H$14+СВЦЭМ!$D$10+'СЕТ СН'!$H$5-'СЕТ СН'!$H$24</f>
        <v>3570.5412390800002</v>
      </c>
      <c r="Y108" s="36">
        <f>SUMIFS(СВЦЭМ!$D$33:$D$776,СВЦЭМ!$A$33:$A$776,$A108,СВЦЭМ!$B$33:$B$776,Y$83)+'СЕТ СН'!$H$14+СВЦЭМ!$D$10+'СЕТ СН'!$H$5-'СЕТ СН'!$H$24</f>
        <v>3589.0915295300001</v>
      </c>
    </row>
    <row r="109" spans="1:25" ht="15.75" x14ac:dyDescent="0.2">
      <c r="A109" s="35">
        <f t="shared" si="2"/>
        <v>44161</v>
      </c>
      <c r="B109" s="36">
        <f>SUMIFS(СВЦЭМ!$D$33:$D$776,СВЦЭМ!$A$33:$A$776,$A109,СВЦЭМ!$B$33:$B$776,B$83)+'СЕТ СН'!$H$14+СВЦЭМ!$D$10+'СЕТ СН'!$H$5-'СЕТ СН'!$H$24</f>
        <v>3586.62981132</v>
      </c>
      <c r="C109" s="36">
        <f>SUMIFS(СВЦЭМ!$D$33:$D$776,СВЦЭМ!$A$33:$A$776,$A109,СВЦЭМ!$B$33:$B$776,C$83)+'СЕТ СН'!$H$14+СВЦЭМ!$D$10+'СЕТ СН'!$H$5-'СЕТ СН'!$H$24</f>
        <v>3663.3672944499999</v>
      </c>
      <c r="D109" s="36">
        <f>SUMIFS(СВЦЭМ!$D$33:$D$776,СВЦЭМ!$A$33:$A$776,$A109,СВЦЭМ!$B$33:$B$776,D$83)+'СЕТ СН'!$H$14+СВЦЭМ!$D$10+'СЕТ СН'!$H$5-'СЕТ СН'!$H$24</f>
        <v>3719.5978594099997</v>
      </c>
      <c r="E109" s="36">
        <f>SUMIFS(СВЦЭМ!$D$33:$D$776,СВЦЭМ!$A$33:$A$776,$A109,СВЦЭМ!$B$33:$B$776,E$83)+'СЕТ СН'!$H$14+СВЦЭМ!$D$10+'СЕТ СН'!$H$5-'СЕТ СН'!$H$24</f>
        <v>3728.4476206600002</v>
      </c>
      <c r="F109" s="36">
        <f>SUMIFS(СВЦЭМ!$D$33:$D$776,СВЦЭМ!$A$33:$A$776,$A109,СВЦЭМ!$B$33:$B$776,F$83)+'СЕТ СН'!$H$14+СВЦЭМ!$D$10+'СЕТ СН'!$H$5-'СЕТ СН'!$H$24</f>
        <v>3720.9656817999999</v>
      </c>
      <c r="G109" s="36">
        <f>SUMIFS(СВЦЭМ!$D$33:$D$776,СВЦЭМ!$A$33:$A$776,$A109,СВЦЭМ!$B$33:$B$776,G$83)+'СЕТ СН'!$H$14+СВЦЭМ!$D$10+'СЕТ СН'!$H$5-'СЕТ СН'!$H$24</f>
        <v>3700.3059772000001</v>
      </c>
      <c r="H109" s="36">
        <f>SUMIFS(СВЦЭМ!$D$33:$D$776,СВЦЭМ!$A$33:$A$776,$A109,СВЦЭМ!$B$33:$B$776,H$83)+'СЕТ СН'!$H$14+СВЦЭМ!$D$10+'СЕТ СН'!$H$5-'СЕТ СН'!$H$24</f>
        <v>3673.7519348800001</v>
      </c>
      <c r="I109" s="36">
        <f>SUMIFS(СВЦЭМ!$D$33:$D$776,СВЦЭМ!$A$33:$A$776,$A109,СВЦЭМ!$B$33:$B$776,I$83)+'СЕТ СН'!$H$14+СВЦЭМ!$D$10+'СЕТ СН'!$H$5-'СЕТ СН'!$H$24</f>
        <v>3642.3427337600001</v>
      </c>
      <c r="J109" s="36">
        <f>SUMIFS(СВЦЭМ!$D$33:$D$776,СВЦЭМ!$A$33:$A$776,$A109,СВЦЭМ!$B$33:$B$776,J$83)+'СЕТ СН'!$H$14+СВЦЭМ!$D$10+'СЕТ СН'!$H$5-'СЕТ СН'!$H$24</f>
        <v>3623.4155508100002</v>
      </c>
      <c r="K109" s="36">
        <f>SUMIFS(СВЦЭМ!$D$33:$D$776,СВЦЭМ!$A$33:$A$776,$A109,СВЦЭМ!$B$33:$B$776,K$83)+'СЕТ СН'!$H$14+СВЦЭМ!$D$10+'СЕТ СН'!$H$5-'СЕТ СН'!$H$24</f>
        <v>3625.93602259</v>
      </c>
      <c r="L109" s="36">
        <f>SUMIFS(СВЦЭМ!$D$33:$D$776,СВЦЭМ!$A$33:$A$776,$A109,СВЦЭМ!$B$33:$B$776,L$83)+'СЕТ СН'!$H$14+СВЦЭМ!$D$10+'СЕТ СН'!$H$5-'СЕТ СН'!$H$24</f>
        <v>3598.33236979</v>
      </c>
      <c r="M109" s="36">
        <f>SUMIFS(СВЦЭМ!$D$33:$D$776,СВЦЭМ!$A$33:$A$776,$A109,СВЦЭМ!$B$33:$B$776,M$83)+'СЕТ СН'!$H$14+СВЦЭМ!$D$10+'СЕТ СН'!$H$5-'СЕТ СН'!$H$24</f>
        <v>3563.3602823400001</v>
      </c>
      <c r="N109" s="36">
        <f>SUMIFS(СВЦЭМ!$D$33:$D$776,СВЦЭМ!$A$33:$A$776,$A109,СВЦЭМ!$B$33:$B$776,N$83)+'СЕТ СН'!$H$14+СВЦЭМ!$D$10+'СЕТ СН'!$H$5-'СЕТ СН'!$H$24</f>
        <v>3571.2523384300002</v>
      </c>
      <c r="O109" s="36">
        <f>SUMIFS(СВЦЭМ!$D$33:$D$776,СВЦЭМ!$A$33:$A$776,$A109,СВЦЭМ!$B$33:$B$776,O$83)+'СЕТ СН'!$H$14+СВЦЭМ!$D$10+'СЕТ СН'!$H$5-'СЕТ СН'!$H$24</f>
        <v>3575.1636916299999</v>
      </c>
      <c r="P109" s="36">
        <f>SUMIFS(СВЦЭМ!$D$33:$D$776,СВЦЭМ!$A$33:$A$776,$A109,СВЦЭМ!$B$33:$B$776,P$83)+'СЕТ СН'!$H$14+СВЦЭМ!$D$10+'СЕТ СН'!$H$5-'СЕТ СН'!$H$24</f>
        <v>3577.3428906099998</v>
      </c>
      <c r="Q109" s="36">
        <f>SUMIFS(СВЦЭМ!$D$33:$D$776,СВЦЭМ!$A$33:$A$776,$A109,СВЦЭМ!$B$33:$B$776,Q$83)+'СЕТ СН'!$H$14+СВЦЭМ!$D$10+'СЕТ СН'!$H$5-'СЕТ СН'!$H$24</f>
        <v>3579.2167567699998</v>
      </c>
      <c r="R109" s="36">
        <f>SUMIFS(СВЦЭМ!$D$33:$D$776,СВЦЭМ!$A$33:$A$776,$A109,СВЦЭМ!$B$33:$B$776,R$83)+'СЕТ СН'!$H$14+СВЦЭМ!$D$10+'СЕТ СН'!$H$5-'СЕТ СН'!$H$24</f>
        <v>3566.4166993099998</v>
      </c>
      <c r="S109" s="36">
        <f>SUMIFS(СВЦЭМ!$D$33:$D$776,СВЦЭМ!$A$33:$A$776,$A109,СВЦЭМ!$B$33:$B$776,S$83)+'СЕТ СН'!$H$14+СВЦЭМ!$D$10+'СЕТ СН'!$H$5-'СЕТ СН'!$H$24</f>
        <v>3548.0916529400001</v>
      </c>
      <c r="T109" s="36">
        <f>SUMIFS(СВЦЭМ!$D$33:$D$776,СВЦЭМ!$A$33:$A$776,$A109,СВЦЭМ!$B$33:$B$776,T$83)+'СЕТ СН'!$H$14+СВЦЭМ!$D$10+'СЕТ СН'!$H$5-'СЕТ СН'!$H$24</f>
        <v>3564.5077356100001</v>
      </c>
      <c r="U109" s="36">
        <f>SUMIFS(СВЦЭМ!$D$33:$D$776,СВЦЭМ!$A$33:$A$776,$A109,СВЦЭМ!$B$33:$B$776,U$83)+'СЕТ СН'!$H$14+СВЦЭМ!$D$10+'СЕТ СН'!$H$5-'СЕТ СН'!$H$24</f>
        <v>3554.8479499800001</v>
      </c>
      <c r="V109" s="36">
        <f>SUMIFS(СВЦЭМ!$D$33:$D$776,СВЦЭМ!$A$33:$A$776,$A109,СВЦЭМ!$B$33:$B$776,V$83)+'СЕТ СН'!$H$14+СВЦЭМ!$D$10+'СЕТ СН'!$H$5-'СЕТ СН'!$H$24</f>
        <v>3541.67060623</v>
      </c>
      <c r="W109" s="36">
        <f>SUMIFS(СВЦЭМ!$D$33:$D$776,СВЦЭМ!$A$33:$A$776,$A109,СВЦЭМ!$B$33:$B$776,W$83)+'СЕТ СН'!$H$14+СВЦЭМ!$D$10+'СЕТ СН'!$H$5-'СЕТ СН'!$H$24</f>
        <v>3566.0667105299999</v>
      </c>
      <c r="X109" s="36">
        <f>SUMIFS(СВЦЭМ!$D$33:$D$776,СВЦЭМ!$A$33:$A$776,$A109,СВЦЭМ!$B$33:$B$776,X$83)+'СЕТ СН'!$H$14+СВЦЭМ!$D$10+'СЕТ СН'!$H$5-'СЕТ СН'!$H$24</f>
        <v>3573.5361500899999</v>
      </c>
      <c r="Y109" s="36">
        <f>SUMIFS(СВЦЭМ!$D$33:$D$776,СВЦЭМ!$A$33:$A$776,$A109,СВЦЭМ!$B$33:$B$776,Y$83)+'СЕТ СН'!$H$14+СВЦЭМ!$D$10+'СЕТ СН'!$H$5-'СЕТ СН'!$H$24</f>
        <v>3586.9926859299999</v>
      </c>
    </row>
    <row r="110" spans="1:25" ht="15.75" x14ac:dyDescent="0.2">
      <c r="A110" s="35">
        <f t="shared" si="2"/>
        <v>44162</v>
      </c>
      <c r="B110" s="36">
        <f>SUMIFS(СВЦЭМ!$D$33:$D$776,СВЦЭМ!$A$33:$A$776,$A110,СВЦЭМ!$B$33:$B$776,B$83)+'СЕТ СН'!$H$14+СВЦЭМ!$D$10+'СЕТ СН'!$H$5-'СЕТ СН'!$H$24</f>
        <v>3590.1382806000001</v>
      </c>
      <c r="C110" s="36">
        <f>SUMIFS(СВЦЭМ!$D$33:$D$776,СВЦЭМ!$A$33:$A$776,$A110,СВЦЭМ!$B$33:$B$776,C$83)+'СЕТ СН'!$H$14+СВЦЭМ!$D$10+'СЕТ СН'!$H$5-'СЕТ СН'!$H$24</f>
        <v>3671.8478614400001</v>
      </c>
      <c r="D110" s="36">
        <f>SUMIFS(СВЦЭМ!$D$33:$D$776,СВЦЭМ!$A$33:$A$776,$A110,СВЦЭМ!$B$33:$B$776,D$83)+'СЕТ СН'!$H$14+СВЦЭМ!$D$10+'СЕТ СН'!$H$5-'СЕТ СН'!$H$24</f>
        <v>3730.2010907399999</v>
      </c>
      <c r="E110" s="36">
        <f>SUMIFS(СВЦЭМ!$D$33:$D$776,СВЦЭМ!$A$33:$A$776,$A110,СВЦЭМ!$B$33:$B$776,E$83)+'СЕТ СН'!$H$14+СВЦЭМ!$D$10+'СЕТ СН'!$H$5-'СЕТ СН'!$H$24</f>
        <v>3741.7761788799999</v>
      </c>
      <c r="F110" s="36">
        <f>SUMIFS(СВЦЭМ!$D$33:$D$776,СВЦЭМ!$A$33:$A$776,$A110,СВЦЭМ!$B$33:$B$776,F$83)+'СЕТ СН'!$H$14+СВЦЭМ!$D$10+'СЕТ СН'!$H$5-'СЕТ СН'!$H$24</f>
        <v>3744.60443184</v>
      </c>
      <c r="G110" s="36">
        <f>SUMIFS(СВЦЭМ!$D$33:$D$776,СВЦЭМ!$A$33:$A$776,$A110,СВЦЭМ!$B$33:$B$776,G$83)+'СЕТ СН'!$H$14+СВЦЭМ!$D$10+'СЕТ СН'!$H$5-'СЕТ СН'!$H$24</f>
        <v>3732.6186649800002</v>
      </c>
      <c r="H110" s="36">
        <f>SUMIFS(СВЦЭМ!$D$33:$D$776,СВЦЭМ!$A$33:$A$776,$A110,СВЦЭМ!$B$33:$B$776,H$83)+'СЕТ СН'!$H$14+СВЦЭМ!$D$10+'СЕТ СН'!$H$5-'СЕТ СН'!$H$24</f>
        <v>3687.45398707</v>
      </c>
      <c r="I110" s="36">
        <f>SUMIFS(СВЦЭМ!$D$33:$D$776,СВЦЭМ!$A$33:$A$776,$A110,СВЦЭМ!$B$33:$B$776,I$83)+'СЕТ СН'!$H$14+СВЦЭМ!$D$10+'СЕТ СН'!$H$5-'СЕТ СН'!$H$24</f>
        <v>3651.5945232200002</v>
      </c>
      <c r="J110" s="36">
        <f>SUMIFS(СВЦЭМ!$D$33:$D$776,СВЦЭМ!$A$33:$A$776,$A110,СВЦЭМ!$B$33:$B$776,J$83)+'СЕТ СН'!$H$14+СВЦЭМ!$D$10+'СЕТ СН'!$H$5-'СЕТ СН'!$H$24</f>
        <v>3644.6452433499999</v>
      </c>
      <c r="K110" s="36">
        <f>SUMIFS(СВЦЭМ!$D$33:$D$776,СВЦЭМ!$A$33:$A$776,$A110,СВЦЭМ!$B$33:$B$776,K$83)+'СЕТ СН'!$H$14+СВЦЭМ!$D$10+'СЕТ СН'!$H$5-'СЕТ СН'!$H$24</f>
        <v>3647.0867518099999</v>
      </c>
      <c r="L110" s="36">
        <f>SUMIFS(СВЦЭМ!$D$33:$D$776,СВЦЭМ!$A$33:$A$776,$A110,СВЦЭМ!$B$33:$B$776,L$83)+'СЕТ СН'!$H$14+СВЦЭМ!$D$10+'СЕТ СН'!$H$5-'СЕТ СН'!$H$24</f>
        <v>3618.3107359000001</v>
      </c>
      <c r="M110" s="36">
        <f>SUMIFS(СВЦЭМ!$D$33:$D$776,СВЦЭМ!$A$33:$A$776,$A110,СВЦЭМ!$B$33:$B$776,M$83)+'СЕТ СН'!$H$14+СВЦЭМ!$D$10+'СЕТ СН'!$H$5-'СЕТ СН'!$H$24</f>
        <v>3569.80955137</v>
      </c>
      <c r="N110" s="36">
        <f>SUMIFS(СВЦЭМ!$D$33:$D$776,СВЦЭМ!$A$33:$A$776,$A110,СВЦЭМ!$B$33:$B$776,N$83)+'СЕТ СН'!$H$14+СВЦЭМ!$D$10+'СЕТ СН'!$H$5-'СЕТ СН'!$H$24</f>
        <v>3555.2105118499999</v>
      </c>
      <c r="O110" s="36">
        <f>SUMIFS(СВЦЭМ!$D$33:$D$776,СВЦЭМ!$A$33:$A$776,$A110,СВЦЭМ!$B$33:$B$776,O$83)+'СЕТ СН'!$H$14+СВЦЭМ!$D$10+'СЕТ СН'!$H$5-'СЕТ СН'!$H$24</f>
        <v>3556.6119005</v>
      </c>
      <c r="P110" s="36">
        <f>SUMIFS(СВЦЭМ!$D$33:$D$776,СВЦЭМ!$A$33:$A$776,$A110,СВЦЭМ!$B$33:$B$776,P$83)+'СЕТ СН'!$H$14+СВЦЭМ!$D$10+'СЕТ СН'!$H$5-'СЕТ СН'!$H$24</f>
        <v>3568.2272414700001</v>
      </c>
      <c r="Q110" s="36">
        <f>SUMIFS(СВЦЭМ!$D$33:$D$776,СВЦЭМ!$A$33:$A$776,$A110,СВЦЭМ!$B$33:$B$776,Q$83)+'СЕТ СН'!$H$14+СВЦЭМ!$D$10+'СЕТ СН'!$H$5-'СЕТ СН'!$H$24</f>
        <v>3577.3316381099999</v>
      </c>
      <c r="R110" s="36">
        <f>SUMIFS(СВЦЭМ!$D$33:$D$776,СВЦЭМ!$A$33:$A$776,$A110,СВЦЭМ!$B$33:$B$776,R$83)+'СЕТ СН'!$H$14+СВЦЭМ!$D$10+'СЕТ СН'!$H$5-'СЕТ СН'!$H$24</f>
        <v>3573.1038743899999</v>
      </c>
      <c r="S110" s="36">
        <f>SUMIFS(СВЦЭМ!$D$33:$D$776,СВЦЭМ!$A$33:$A$776,$A110,СВЦЭМ!$B$33:$B$776,S$83)+'СЕТ СН'!$H$14+СВЦЭМ!$D$10+'СЕТ СН'!$H$5-'СЕТ СН'!$H$24</f>
        <v>3551.7120979000001</v>
      </c>
      <c r="T110" s="36">
        <f>SUMIFS(СВЦЭМ!$D$33:$D$776,СВЦЭМ!$A$33:$A$776,$A110,СВЦЭМ!$B$33:$B$776,T$83)+'СЕТ СН'!$H$14+СВЦЭМ!$D$10+'СЕТ СН'!$H$5-'СЕТ СН'!$H$24</f>
        <v>3533.0934947300002</v>
      </c>
      <c r="U110" s="36">
        <f>SUMIFS(СВЦЭМ!$D$33:$D$776,СВЦЭМ!$A$33:$A$776,$A110,СВЦЭМ!$B$33:$B$776,U$83)+'СЕТ СН'!$H$14+СВЦЭМ!$D$10+'СЕТ СН'!$H$5-'СЕТ СН'!$H$24</f>
        <v>3533.38824161</v>
      </c>
      <c r="V110" s="36">
        <f>SUMIFS(СВЦЭМ!$D$33:$D$776,СВЦЭМ!$A$33:$A$776,$A110,СВЦЭМ!$B$33:$B$776,V$83)+'СЕТ СН'!$H$14+СВЦЭМ!$D$10+'СЕТ СН'!$H$5-'СЕТ СН'!$H$24</f>
        <v>3532.1170118999999</v>
      </c>
      <c r="W110" s="36">
        <f>SUMIFS(СВЦЭМ!$D$33:$D$776,СВЦЭМ!$A$33:$A$776,$A110,СВЦЭМ!$B$33:$B$776,W$83)+'СЕТ СН'!$H$14+СВЦЭМ!$D$10+'СЕТ СН'!$H$5-'СЕТ СН'!$H$24</f>
        <v>3545.9552323200001</v>
      </c>
      <c r="X110" s="36">
        <f>SUMIFS(СВЦЭМ!$D$33:$D$776,СВЦЭМ!$A$33:$A$776,$A110,СВЦЭМ!$B$33:$B$776,X$83)+'СЕТ СН'!$H$14+СВЦЭМ!$D$10+'СЕТ СН'!$H$5-'СЕТ СН'!$H$24</f>
        <v>3557.9137412999999</v>
      </c>
      <c r="Y110" s="36">
        <f>SUMIFS(СВЦЭМ!$D$33:$D$776,СВЦЭМ!$A$33:$A$776,$A110,СВЦЭМ!$B$33:$B$776,Y$83)+'СЕТ СН'!$H$14+СВЦЭМ!$D$10+'СЕТ СН'!$H$5-'СЕТ СН'!$H$24</f>
        <v>3578.8499110900002</v>
      </c>
    </row>
    <row r="111" spans="1:25" ht="15.75" x14ac:dyDescent="0.2">
      <c r="A111" s="35">
        <f t="shared" si="2"/>
        <v>44163</v>
      </c>
      <c r="B111" s="36">
        <f>SUMIFS(СВЦЭМ!$D$33:$D$776,СВЦЭМ!$A$33:$A$776,$A111,СВЦЭМ!$B$33:$B$776,B$83)+'СЕТ СН'!$H$14+СВЦЭМ!$D$10+'СЕТ СН'!$H$5-'СЕТ СН'!$H$24</f>
        <v>3603.5366139299999</v>
      </c>
      <c r="C111" s="36">
        <f>SUMIFS(СВЦЭМ!$D$33:$D$776,СВЦЭМ!$A$33:$A$776,$A111,СВЦЭМ!$B$33:$B$776,C$83)+'СЕТ СН'!$H$14+СВЦЭМ!$D$10+'СЕТ СН'!$H$5-'СЕТ СН'!$H$24</f>
        <v>3670.8351732000001</v>
      </c>
      <c r="D111" s="36">
        <f>SUMIFS(СВЦЭМ!$D$33:$D$776,СВЦЭМ!$A$33:$A$776,$A111,СВЦЭМ!$B$33:$B$776,D$83)+'СЕТ СН'!$H$14+СВЦЭМ!$D$10+'СЕТ СН'!$H$5-'СЕТ СН'!$H$24</f>
        <v>3716.2537113399999</v>
      </c>
      <c r="E111" s="36">
        <f>SUMIFS(СВЦЭМ!$D$33:$D$776,СВЦЭМ!$A$33:$A$776,$A111,СВЦЭМ!$B$33:$B$776,E$83)+'СЕТ СН'!$H$14+СВЦЭМ!$D$10+'СЕТ СН'!$H$5-'СЕТ СН'!$H$24</f>
        <v>3723.1595738699998</v>
      </c>
      <c r="F111" s="36">
        <f>SUMIFS(СВЦЭМ!$D$33:$D$776,СВЦЭМ!$A$33:$A$776,$A111,СВЦЭМ!$B$33:$B$776,F$83)+'СЕТ СН'!$H$14+СВЦЭМ!$D$10+'СЕТ СН'!$H$5-'СЕТ СН'!$H$24</f>
        <v>3723.1621989300002</v>
      </c>
      <c r="G111" s="36">
        <f>SUMIFS(СВЦЭМ!$D$33:$D$776,СВЦЭМ!$A$33:$A$776,$A111,СВЦЭМ!$B$33:$B$776,G$83)+'СЕТ СН'!$H$14+СВЦЭМ!$D$10+'СЕТ СН'!$H$5-'СЕТ СН'!$H$24</f>
        <v>3718.4807383699999</v>
      </c>
      <c r="H111" s="36">
        <f>SUMIFS(СВЦЭМ!$D$33:$D$776,СВЦЭМ!$A$33:$A$776,$A111,СВЦЭМ!$B$33:$B$776,H$83)+'СЕТ СН'!$H$14+СВЦЭМ!$D$10+'СЕТ СН'!$H$5-'СЕТ СН'!$H$24</f>
        <v>3703.5742899400002</v>
      </c>
      <c r="I111" s="36">
        <f>SUMIFS(СВЦЭМ!$D$33:$D$776,СВЦЭМ!$A$33:$A$776,$A111,СВЦЭМ!$B$33:$B$776,I$83)+'СЕТ СН'!$H$14+СВЦЭМ!$D$10+'СЕТ СН'!$H$5-'СЕТ СН'!$H$24</f>
        <v>3686.5424101500003</v>
      </c>
      <c r="J111" s="36">
        <f>SUMIFS(СВЦЭМ!$D$33:$D$776,СВЦЭМ!$A$33:$A$776,$A111,СВЦЭМ!$B$33:$B$776,J$83)+'СЕТ СН'!$H$14+СВЦЭМ!$D$10+'СЕТ СН'!$H$5-'СЕТ СН'!$H$24</f>
        <v>3664.0766871000001</v>
      </c>
      <c r="K111" s="36">
        <f>SUMIFS(СВЦЭМ!$D$33:$D$776,СВЦЭМ!$A$33:$A$776,$A111,СВЦЭМ!$B$33:$B$776,K$83)+'СЕТ СН'!$H$14+СВЦЭМ!$D$10+'СЕТ СН'!$H$5-'СЕТ СН'!$H$24</f>
        <v>3647.87501668</v>
      </c>
      <c r="L111" s="36">
        <f>SUMIFS(СВЦЭМ!$D$33:$D$776,СВЦЭМ!$A$33:$A$776,$A111,СВЦЭМ!$B$33:$B$776,L$83)+'СЕТ СН'!$H$14+СВЦЭМ!$D$10+'СЕТ СН'!$H$5-'СЕТ СН'!$H$24</f>
        <v>3609.1112599099997</v>
      </c>
      <c r="M111" s="36">
        <f>SUMIFS(СВЦЭМ!$D$33:$D$776,СВЦЭМ!$A$33:$A$776,$A111,СВЦЭМ!$B$33:$B$776,M$83)+'СЕТ СН'!$H$14+СВЦЭМ!$D$10+'СЕТ СН'!$H$5-'СЕТ СН'!$H$24</f>
        <v>3565.1392675500001</v>
      </c>
      <c r="N111" s="36">
        <f>SUMIFS(СВЦЭМ!$D$33:$D$776,СВЦЭМ!$A$33:$A$776,$A111,СВЦЭМ!$B$33:$B$776,N$83)+'СЕТ СН'!$H$14+СВЦЭМ!$D$10+'СЕТ СН'!$H$5-'СЕТ СН'!$H$24</f>
        <v>3559.7428042399997</v>
      </c>
      <c r="O111" s="36">
        <f>SUMIFS(СВЦЭМ!$D$33:$D$776,СВЦЭМ!$A$33:$A$776,$A111,СВЦЭМ!$B$33:$B$776,O$83)+'СЕТ СН'!$H$14+СВЦЭМ!$D$10+'СЕТ СН'!$H$5-'СЕТ СН'!$H$24</f>
        <v>3571.1830153999999</v>
      </c>
      <c r="P111" s="36">
        <f>SUMIFS(СВЦЭМ!$D$33:$D$776,СВЦЭМ!$A$33:$A$776,$A111,СВЦЭМ!$B$33:$B$776,P$83)+'СЕТ СН'!$H$14+СВЦЭМ!$D$10+'СЕТ СН'!$H$5-'СЕТ СН'!$H$24</f>
        <v>3578.0616347</v>
      </c>
      <c r="Q111" s="36">
        <f>SUMIFS(СВЦЭМ!$D$33:$D$776,СВЦЭМ!$A$33:$A$776,$A111,СВЦЭМ!$B$33:$B$776,Q$83)+'СЕТ СН'!$H$14+СВЦЭМ!$D$10+'СЕТ СН'!$H$5-'СЕТ СН'!$H$24</f>
        <v>3570.2739598399999</v>
      </c>
      <c r="R111" s="36">
        <f>SUMIFS(СВЦЭМ!$D$33:$D$776,СВЦЭМ!$A$33:$A$776,$A111,СВЦЭМ!$B$33:$B$776,R$83)+'СЕТ СН'!$H$14+СВЦЭМ!$D$10+'СЕТ СН'!$H$5-'СЕТ СН'!$H$24</f>
        <v>3562.4904353100001</v>
      </c>
      <c r="S111" s="36">
        <f>SUMIFS(СВЦЭМ!$D$33:$D$776,СВЦЭМ!$A$33:$A$776,$A111,СВЦЭМ!$B$33:$B$776,S$83)+'СЕТ СН'!$H$14+СВЦЭМ!$D$10+'СЕТ СН'!$H$5-'СЕТ СН'!$H$24</f>
        <v>3543.9789458800001</v>
      </c>
      <c r="T111" s="36">
        <f>SUMIFS(СВЦЭМ!$D$33:$D$776,СВЦЭМ!$A$33:$A$776,$A111,СВЦЭМ!$B$33:$B$776,T$83)+'СЕТ СН'!$H$14+СВЦЭМ!$D$10+'СЕТ СН'!$H$5-'СЕТ СН'!$H$24</f>
        <v>3537.15777755</v>
      </c>
      <c r="U111" s="36">
        <f>SUMIFS(СВЦЭМ!$D$33:$D$776,СВЦЭМ!$A$33:$A$776,$A111,СВЦЭМ!$B$33:$B$776,U$83)+'СЕТ СН'!$H$14+СВЦЭМ!$D$10+'СЕТ СН'!$H$5-'СЕТ СН'!$H$24</f>
        <v>3529.0644690600002</v>
      </c>
      <c r="V111" s="36">
        <f>SUMIFS(СВЦЭМ!$D$33:$D$776,СВЦЭМ!$A$33:$A$776,$A111,СВЦЭМ!$B$33:$B$776,V$83)+'СЕТ СН'!$H$14+СВЦЭМ!$D$10+'СЕТ СН'!$H$5-'СЕТ СН'!$H$24</f>
        <v>3526.9130544300001</v>
      </c>
      <c r="W111" s="36">
        <f>SUMIFS(СВЦЭМ!$D$33:$D$776,СВЦЭМ!$A$33:$A$776,$A111,СВЦЭМ!$B$33:$B$776,W$83)+'СЕТ СН'!$H$14+СВЦЭМ!$D$10+'СЕТ СН'!$H$5-'СЕТ СН'!$H$24</f>
        <v>3544.9712462699999</v>
      </c>
      <c r="X111" s="36">
        <f>SUMIFS(СВЦЭМ!$D$33:$D$776,СВЦЭМ!$A$33:$A$776,$A111,СВЦЭМ!$B$33:$B$776,X$83)+'СЕТ СН'!$H$14+СВЦЭМ!$D$10+'СЕТ СН'!$H$5-'СЕТ СН'!$H$24</f>
        <v>3564.4976964899997</v>
      </c>
      <c r="Y111" s="36">
        <f>SUMIFS(СВЦЭМ!$D$33:$D$776,СВЦЭМ!$A$33:$A$776,$A111,СВЦЭМ!$B$33:$B$776,Y$83)+'СЕТ СН'!$H$14+СВЦЭМ!$D$10+'СЕТ СН'!$H$5-'СЕТ СН'!$H$24</f>
        <v>3586.8730983699998</v>
      </c>
    </row>
    <row r="112" spans="1:25" ht="15.75" x14ac:dyDescent="0.2">
      <c r="A112" s="35">
        <f t="shared" si="2"/>
        <v>44164</v>
      </c>
      <c r="B112" s="36">
        <f>SUMIFS(СВЦЭМ!$D$33:$D$776,СВЦЭМ!$A$33:$A$776,$A112,СВЦЭМ!$B$33:$B$776,B$83)+'СЕТ СН'!$H$14+СВЦЭМ!$D$10+'СЕТ СН'!$H$5-'СЕТ СН'!$H$24</f>
        <v>3597.9239803400001</v>
      </c>
      <c r="C112" s="36">
        <f>SUMIFS(СВЦЭМ!$D$33:$D$776,СВЦЭМ!$A$33:$A$776,$A112,СВЦЭМ!$B$33:$B$776,C$83)+'СЕТ СН'!$H$14+СВЦЭМ!$D$10+'СЕТ СН'!$H$5-'СЕТ СН'!$H$24</f>
        <v>3676.18499686</v>
      </c>
      <c r="D112" s="36">
        <f>SUMIFS(СВЦЭМ!$D$33:$D$776,СВЦЭМ!$A$33:$A$776,$A112,СВЦЭМ!$B$33:$B$776,D$83)+'СЕТ СН'!$H$14+СВЦЭМ!$D$10+'СЕТ СН'!$H$5-'СЕТ СН'!$H$24</f>
        <v>3728.17537941</v>
      </c>
      <c r="E112" s="36">
        <f>SUMIFS(СВЦЭМ!$D$33:$D$776,СВЦЭМ!$A$33:$A$776,$A112,СВЦЭМ!$B$33:$B$776,E$83)+'СЕТ СН'!$H$14+СВЦЭМ!$D$10+'СЕТ СН'!$H$5-'СЕТ СН'!$H$24</f>
        <v>3738.9858239300002</v>
      </c>
      <c r="F112" s="36">
        <f>SUMIFS(СВЦЭМ!$D$33:$D$776,СВЦЭМ!$A$33:$A$776,$A112,СВЦЭМ!$B$33:$B$776,F$83)+'СЕТ СН'!$H$14+СВЦЭМ!$D$10+'СЕТ СН'!$H$5-'СЕТ СН'!$H$24</f>
        <v>3737.4617452499997</v>
      </c>
      <c r="G112" s="36">
        <f>SUMIFS(СВЦЭМ!$D$33:$D$776,СВЦЭМ!$A$33:$A$776,$A112,СВЦЭМ!$B$33:$B$776,G$83)+'СЕТ СН'!$H$14+СВЦЭМ!$D$10+'СЕТ СН'!$H$5-'СЕТ СН'!$H$24</f>
        <v>3734.1919634300002</v>
      </c>
      <c r="H112" s="36">
        <f>SUMIFS(СВЦЭМ!$D$33:$D$776,СВЦЭМ!$A$33:$A$776,$A112,СВЦЭМ!$B$33:$B$776,H$83)+'СЕТ СН'!$H$14+СВЦЭМ!$D$10+'СЕТ СН'!$H$5-'СЕТ СН'!$H$24</f>
        <v>3719.07152683</v>
      </c>
      <c r="I112" s="36">
        <f>SUMIFS(СВЦЭМ!$D$33:$D$776,СВЦЭМ!$A$33:$A$776,$A112,СВЦЭМ!$B$33:$B$776,I$83)+'СЕТ СН'!$H$14+СВЦЭМ!$D$10+'СЕТ СН'!$H$5-'СЕТ СН'!$H$24</f>
        <v>3693.5698061900002</v>
      </c>
      <c r="J112" s="36">
        <f>SUMIFS(СВЦЭМ!$D$33:$D$776,СВЦЭМ!$A$33:$A$776,$A112,СВЦЭМ!$B$33:$B$776,J$83)+'СЕТ СН'!$H$14+СВЦЭМ!$D$10+'СЕТ СН'!$H$5-'СЕТ СН'!$H$24</f>
        <v>3655.97700618</v>
      </c>
      <c r="K112" s="36">
        <f>SUMIFS(СВЦЭМ!$D$33:$D$776,СВЦЭМ!$A$33:$A$776,$A112,СВЦЭМ!$B$33:$B$776,K$83)+'СЕТ СН'!$H$14+СВЦЭМ!$D$10+'СЕТ СН'!$H$5-'СЕТ СН'!$H$24</f>
        <v>3640.0174340899998</v>
      </c>
      <c r="L112" s="36">
        <f>SUMIFS(СВЦЭМ!$D$33:$D$776,СВЦЭМ!$A$33:$A$776,$A112,СВЦЭМ!$B$33:$B$776,L$83)+'СЕТ СН'!$H$14+СВЦЭМ!$D$10+'СЕТ СН'!$H$5-'СЕТ СН'!$H$24</f>
        <v>3598.6703230200001</v>
      </c>
      <c r="M112" s="36">
        <f>SUMIFS(СВЦЭМ!$D$33:$D$776,СВЦЭМ!$A$33:$A$776,$A112,СВЦЭМ!$B$33:$B$776,M$83)+'СЕТ СН'!$H$14+СВЦЭМ!$D$10+'СЕТ СН'!$H$5-'СЕТ СН'!$H$24</f>
        <v>3557.12694534</v>
      </c>
      <c r="N112" s="36">
        <f>SUMIFS(СВЦЭМ!$D$33:$D$776,СВЦЭМ!$A$33:$A$776,$A112,СВЦЭМ!$B$33:$B$776,N$83)+'СЕТ СН'!$H$14+СВЦЭМ!$D$10+'СЕТ СН'!$H$5-'СЕТ СН'!$H$24</f>
        <v>3544.0766219299999</v>
      </c>
      <c r="O112" s="36">
        <f>SUMIFS(СВЦЭМ!$D$33:$D$776,СВЦЭМ!$A$33:$A$776,$A112,СВЦЭМ!$B$33:$B$776,O$83)+'СЕТ СН'!$H$14+СВЦЭМ!$D$10+'СЕТ СН'!$H$5-'СЕТ СН'!$H$24</f>
        <v>3559.7432763299998</v>
      </c>
      <c r="P112" s="36">
        <f>SUMIFS(СВЦЭМ!$D$33:$D$776,СВЦЭМ!$A$33:$A$776,$A112,СВЦЭМ!$B$33:$B$776,P$83)+'СЕТ СН'!$H$14+СВЦЭМ!$D$10+'СЕТ СН'!$H$5-'СЕТ СН'!$H$24</f>
        <v>3569.4621005700001</v>
      </c>
      <c r="Q112" s="36">
        <f>SUMIFS(СВЦЭМ!$D$33:$D$776,СВЦЭМ!$A$33:$A$776,$A112,СВЦЭМ!$B$33:$B$776,Q$83)+'СЕТ СН'!$H$14+СВЦЭМ!$D$10+'СЕТ СН'!$H$5-'СЕТ СН'!$H$24</f>
        <v>3569.0253427899997</v>
      </c>
      <c r="R112" s="36">
        <f>SUMIFS(СВЦЭМ!$D$33:$D$776,СВЦЭМ!$A$33:$A$776,$A112,СВЦЭМ!$B$33:$B$776,R$83)+'СЕТ СН'!$H$14+СВЦЭМ!$D$10+'СЕТ СН'!$H$5-'СЕТ СН'!$H$24</f>
        <v>3565.6837487600001</v>
      </c>
      <c r="S112" s="36">
        <f>SUMIFS(СВЦЭМ!$D$33:$D$776,СВЦЭМ!$A$33:$A$776,$A112,СВЦЭМ!$B$33:$B$776,S$83)+'СЕТ СН'!$H$14+СВЦЭМ!$D$10+'СЕТ СН'!$H$5-'СЕТ СН'!$H$24</f>
        <v>3546.8883592900002</v>
      </c>
      <c r="T112" s="36">
        <f>SUMIFS(СВЦЭМ!$D$33:$D$776,СВЦЭМ!$A$33:$A$776,$A112,СВЦЭМ!$B$33:$B$776,T$83)+'СЕТ СН'!$H$14+СВЦЭМ!$D$10+'СЕТ СН'!$H$5-'СЕТ СН'!$H$24</f>
        <v>3523.86570235</v>
      </c>
      <c r="U112" s="36">
        <f>SUMIFS(СВЦЭМ!$D$33:$D$776,СВЦЭМ!$A$33:$A$776,$A112,СВЦЭМ!$B$33:$B$776,U$83)+'СЕТ СН'!$H$14+СВЦЭМ!$D$10+'СЕТ СН'!$H$5-'СЕТ СН'!$H$24</f>
        <v>3522.4789590400001</v>
      </c>
      <c r="V112" s="36">
        <f>SUMIFS(СВЦЭМ!$D$33:$D$776,СВЦЭМ!$A$33:$A$776,$A112,СВЦЭМ!$B$33:$B$776,V$83)+'СЕТ СН'!$H$14+СВЦЭМ!$D$10+'СЕТ СН'!$H$5-'СЕТ СН'!$H$24</f>
        <v>3530.33266886</v>
      </c>
      <c r="W112" s="36">
        <f>SUMIFS(СВЦЭМ!$D$33:$D$776,СВЦЭМ!$A$33:$A$776,$A112,СВЦЭМ!$B$33:$B$776,W$83)+'СЕТ СН'!$H$14+СВЦЭМ!$D$10+'СЕТ СН'!$H$5-'СЕТ СН'!$H$24</f>
        <v>3539.3790891799999</v>
      </c>
      <c r="X112" s="36">
        <f>SUMIFS(СВЦЭМ!$D$33:$D$776,СВЦЭМ!$A$33:$A$776,$A112,СВЦЭМ!$B$33:$B$776,X$83)+'СЕТ СН'!$H$14+СВЦЭМ!$D$10+'СЕТ СН'!$H$5-'СЕТ СН'!$H$24</f>
        <v>3561.3017435399997</v>
      </c>
      <c r="Y112" s="36">
        <f>SUMIFS(СВЦЭМ!$D$33:$D$776,СВЦЭМ!$A$33:$A$776,$A112,СВЦЭМ!$B$33:$B$776,Y$83)+'СЕТ СН'!$H$14+СВЦЭМ!$D$10+'СЕТ СН'!$H$5-'СЕТ СН'!$H$24</f>
        <v>3578.13481073</v>
      </c>
    </row>
    <row r="113" spans="1:27" ht="15.75" x14ac:dyDescent="0.2">
      <c r="A113" s="35">
        <f t="shared" si="2"/>
        <v>44165</v>
      </c>
      <c r="B113" s="36">
        <f>SUMIFS(СВЦЭМ!$D$33:$D$776,СВЦЭМ!$A$33:$A$776,$A113,СВЦЭМ!$B$33:$B$776,B$83)+'СЕТ СН'!$H$14+СВЦЭМ!$D$10+'СЕТ СН'!$H$5-'СЕТ СН'!$H$24</f>
        <v>3641.4455784299998</v>
      </c>
      <c r="C113" s="36">
        <f>SUMIFS(СВЦЭМ!$D$33:$D$776,СВЦЭМ!$A$33:$A$776,$A113,СВЦЭМ!$B$33:$B$776,C$83)+'СЕТ СН'!$H$14+СВЦЭМ!$D$10+'СЕТ СН'!$H$5-'СЕТ СН'!$H$24</f>
        <v>3711.0718997200001</v>
      </c>
      <c r="D113" s="36">
        <f>SUMIFS(СВЦЭМ!$D$33:$D$776,СВЦЭМ!$A$33:$A$776,$A113,СВЦЭМ!$B$33:$B$776,D$83)+'СЕТ СН'!$H$14+СВЦЭМ!$D$10+'СЕТ СН'!$H$5-'СЕТ СН'!$H$24</f>
        <v>3760.2288037600001</v>
      </c>
      <c r="E113" s="36">
        <f>SUMIFS(СВЦЭМ!$D$33:$D$776,СВЦЭМ!$A$33:$A$776,$A113,СВЦЭМ!$B$33:$B$776,E$83)+'СЕТ СН'!$H$14+СВЦЭМ!$D$10+'СЕТ СН'!$H$5-'СЕТ СН'!$H$24</f>
        <v>3768.0611269600004</v>
      </c>
      <c r="F113" s="36">
        <f>SUMIFS(СВЦЭМ!$D$33:$D$776,СВЦЭМ!$A$33:$A$776,$A113,СВЦЭМ!$B$33:$B$776,F$83)+'СЕТ СН'!$H$14+СВЦЭМ!$D$10+'СЕТ СН'!$H$5-'СЕТ СН'!$H$24</f>
        <v>3763.6801604700004</v>
      </c>
      <c r="G113" s="36">
        <f>SUMIFS(СВЦЭМ!$D$33:$D$776,СВЦЭМ!$A$33:$A$776,$A113,СВЦЭМ!$B$33:$B$776,G$83)+'СЕТ СН'!$H$14+СВЦЭМ!$D$10+'СЕТ СН'!$H$5-'СЕТ СН'!$H$24</f>
        <v>3747.93521594</v>
      </c>
      <c r="H113" s="36">
        <f>SUMIFS(СВЦЭМ!$D$33:$D$776,СВЦЭМ!$A$33:$A$776,$A113,СВЦЭМ!$B$33:$B$776,H$83)+'СЕТ СН'!$H$14+СВЦЭМ!$D$10+'СЕТ СН'!$H$5-'СЕТ СН'!$H$24</f>
        <v>3733.9460761099999</v>
      </c>
      <c r="I113" s="36">
        <f>SUMIFS(СВЦЭМ!$D$33:$D$776,СВЦЭМ!$A$33:$A$776,$A113,СВЦЭМ!$B$33:$B$776,I$83)+'СЕТ СН'!$H$14+СВЦЭМ!$D$10+'СЕТ СН'!$H$5-'СЕТ СН'!$H$24</f>
        <v>3706.0858546899999</v>
      </c>
      <c r="J113" s="36">
        <f>SUMIFS(СВЦЭМ!$D$33:$D$776,СВЦЭМ!$A$33:$A$776,$A113,СВЦЭМ!$B$33:$B$776,J$83)+'СЕТ СН'!$H$14+СВЦЭМ!$D$10+'СЕТ СН'!$H$5-'СЕТ СН'!$H$24</f>
        <v>3679.8811496399999</v>
      </c>
      <c r="K113" s="36">
        <f>SUMIFS(СВЦЭМ!$D$33:$D$776,СВЦЭМ!$A$33:$A$776,$A113,СВЦЭМ!$B$33:$B$776,K$83)+'СЕТ СН'!$H$14+СВЦЭМ!$D$10+'СЕТ СН'!$H$5-'СЕТ СН'!$H$24</f>
        <v>3672.1016617800001</v>
      </c>
      <c r="L113" s="36">
        <f>SUMIFS(СВЦЭМ!$D$33:$D$776,СВЦЭМ!$A$33:$A$776,$A113,СВЦЭМ!$B$33:$B$776,L$83)+'СЕТ СН'!$H$14+СВЦЭМ!$D$10+'СЕТ СН'!$H$5-'СЕТ СН'!$H$24</f>
        <v>3641.9546913099998</v>
      </c>
      <c r="M113" s="36">
        <f>SUMIFS(СВЦЭМ!$D$33:$D$776,СВЦЭМ!$A$33:$A$776,$A113,СВЦЭМ!$B$33:$B$776,M$83)+'СЕТ СН'!$H$14+СВЦЭМ!$D$10+'СЕТ СН'!$H$5-'СЕТ СН'!$H$24</f>
        <v>3602.5363596699999</v>
      </c>
      <c r="N113" s="36">
        <f>SUMIFS(СВЦЭМ!$D$33:$D$776,СВЦЭМ!$A$33:$A$776,$A113,СВЦЭМ!$B$33:$B$776,N$83)+'СЕТ СН'!$H$14+СВЦЭМ!$D$10+'СЕТ СН'!$H$5-'СЕТ СН'!$H$24</f>
        <v>3589.48602686</v>
      </c>
      <c r="O113" s="36">
        <f>SUMIFS(СВЦЭМ!$D$33:$D$776,СВЦЭМ!$A$33:$A$776,$A113,СВЦЭМ!$B$33:$B$776,O$83)+'СЕТ СН'!$H$14+СВЦЭМ!$D$10+'СЕТ СН'!$H$5-'СЕТ СН'!$H$24</f>
        <v>3594.0256153800001</v>
      </c>
      <c r="P113" s="36">
        <f>SUMIFS(СВЦЭМ!$D$33:$D$776,СВЦЭМ!$A$33:$A$776,$A113,СВЦЭМ!$B$33:$B$776,P$83)+'СЕТ СН'!$H$14+СВЦЭМ!$D$10+'СЕТ СН'!$H$5-'СЕТ СН'!$H$24</f>
        <v>3603.3889715800001</v>
      </c>
      <c r="Q113" s="36">
        <f>SUMIFS(СВЦЭМ!$D$33:$D$776,СВЦЭМ!$A$33:$A$776,$A113,СВЦЭМ!$B$33:$B$776,Q$83)+'СЕТ СН'!$H$14+СВЦЭМ!$D$10+'СЕТ СН'!$H$5-'СЕТ СН'!$H$24</f>
        <v>3597.2757163300003</v>
      </c>
      <c r="R113" s="36">
        <f>SUMIFS(СВЦЭМ!$D$33:$D$776,СВЦЭМ!$A$33:$A$776,$A113,СВЦЭМ!$B$33:$B$776,R$83)+'СЕТ СН'!$H$14+СВЦЭМ!$D$10+'СЕТ СН'!$H$5-'СЕТ СН'!$H$24</f>
        <v>3585.4869828299998</v>
      </c>
      <c r="S113" s="36">
        <f>SUMIFS(СВЦЭМ!$D$33:$D$776,СВЦЭМ!$A$33:$A$776,$A113,СВЦЭМ!$B$33:$B$776,S$83)+'СЕТ СН'!$H$14+СВЦЭМ!$D$10+'СЕТ СН'!$H$5-'СЕТ СН'!$H$24</f>
        <v>3576.9049836599997</v>
      </c>
      <c r="T113" s="36">
        <f>SUMIFS(СВЦЭМ!$D$33:$D$776,СВЦЭМ!$A$33:$A$776,$A113,СВЦЭМ!$B$33:$B$776,T$83)+'СЕТ СН'!$H$14+СВЦЭМ!$D$10+'СЕТ СН'!$H$5-'СЕТ СН'!$H$24</f>
        <v>3564.7033860299998</v>
      </c>
      <c r="U113" s="36">
        <f>SUMIFS(СВЦЭМ!$D$33:$D$776,СВЦЭМ!$A$33:$A$776,$A113,СВЦЭМ!$B$33:$B$776,U$83)+'СЕТ СН'!$H$14+СВЦЭМ!$D$10+'СЕТ СН'!$H$5-'СЕТ СН'!$H$24</f>
        <v>3563.7738949099999</v>
      </c>
      <c r="V113" s="36">
        <f>SUMIFS(СВЦЭМ!$D$33:$D$776,СВЦЭМ!$A$33:$A$776,$A113,СВЦЭМ!$B$33:$B$776,V$83)+'СЕТ СН'!$H$14+СВЦЭМ!$D$10+'СЕТ СН'!$H$5-'СЕТ СН'!$H$24</f>
        <v>3573.7272163100001</v>
      </c>
      <c r="W113" s="36">
        <f>SUMIFS(СВЦЭМ!$D$33:$D$776,СВЦЭМ!$A$33:$A$776,$A113,СВЦЭМ!$B$33:$B$776,W$83)+'СЕТ СН'!$H$14+СВЦЭМ!$D$10+'СЕТ СН'!$H$5-'СЕТ СН'!$H$24</f>
        <v>3585.49419816</v>
      </c>
      <c r="X113" s="36">
        <f>SUMIFS(СВЦЭМ!$D$33:$D$776,СВЦЭМ!$A$33:$A$776,$A113,СВЦЭМ!$B$33:$B$776,X$83)+'СЕТ СН'!$H$14+СВЦЭМ!$D$10+'СЕТ СН'!$H$5-'СЕТ СН'!$H$24</f>
        <v>3591.0383057099998</v>
      </c>
      <c r="Y113" s="36">
        <f>SUMIFS(СВЦЭМ!$D$33:$D$776,СВЦЭМ!$A$33:$A$776,$A113,СВЦЭМ!$B$33:$B$776,Y$83)+'СЕТ СН'!$H$14+СВЦЭМ!$D$10+'СЕТ СН'!$H$5-'СЕТ СН'!$H$24</f>
        <v>3610.5875093599998</v>
      </c>
    </row>
    <row r="114" spans="1:27" ht="15.75" hidden="1" x14ac:dyDescent="0.2">
      <c r="A114" s="35">
        <f t="shared" si="2"/>
        <v>44166</v>
      </c>
      <c r="B114" s="36">
        <f>SUMIFS(СВЦЭМ!$D$33:$D$776,СВЦЭМ!$A$33:$A$776,$A114,СВЦЭМ!$B$33:$B$776,B$83)+'СЕТ СН'!$H$14+СВЦЭМ!$D$10+'СЕТ СН'!$H$5-'СЕТ СН'!$H$24</f>
        <v>2786.3213155100002</v>
      </c>
      <c r="C114" s="36">
        <f>SUMIFS(СВЦЭМ!$D$33:$D$776,СВЦЭМ!$A$33:$A$776,$A114,СВЦЭМ!$B$33:$B$776,C$83)+'СЕТ СН'!$H$14+СВЦЭМ!$D$10+'СЕТ СН'!$H$5-'СЕТ СН'!$H$24</f>
        <v>2786.3213155100002</v>
      </c>
      <c r="D114" s="36">
        <f>SUMIFS(СВЦЭМ!$D$33:$D$776,СВЦЭМ!$A$33:$A$776,$A114,СВЦЭМ!$B$33:$B$776,D$83)+'СЕТ СН'!$H$14+СВЦЭМ!$D$10+'СЕТ СН'!$H$5-'СЕТ СН'!$H$24</f>
        <v>2786.3213155100002</v>
      </c>
      <c r="E114" s="36">
        <f>SUMIFS(СВЦЭМ!$D$33:$D$776,СВЦЭМ!$A$33:$A$776,$A114,СВЦЭМ!$B$33:$B$776,E$83)+'СЕТ СН'!$H$14+СВЦЭМ!$D$10+'СЕТ СН'!$H$5-'СЕТ СН'!$H$24</f>
        <v>2786.3213155100002</v>
      </c>
      <c r="F114" s="36">
        <f>SUMIFS(СВЦЭМ!$D$33:$D$776,СВЦЭМ!$A$33:$A$776,$A114,СВЦЭМ!$B$33:$B$776,F$83)+'СЕТ СН'!$H$14+СВЦЭМ!$D$10+'СЕТ СН'!$H$5-'СЕТ СН'!$H$24</f>
        <v>2786.3213155100002</v>
      </c>
      <c r="G114" s="36">
        <f>SUMIFS(СВЦЭМ!$D$33:$D$776,СВЦЭМ!$A$33:$A$776,$A114,СВЦЭМ!$B$33:$B$776,G$83)+'СЕТ СН'!$H$14+СВЦЭМ!$D$10+'СЕТ СН'!$H$5-'СЕТ СН'!$H$24</f>
        <v>2786.3213155100002</v>
      </c>
      <c r="H114" s="36">
        <f>SUMIFS(СВЦЭМ!$D$33:$D$776,СВЦЭМ!$A$33:$A$776,$A114,СВЦЭМ!$B$33:$B$776,H$83)+'СЕТ СН'!$H$14+СВЦЭМ!$D$10+'СЕТ СН'!$H$5-'СЕТ СН'!$H$24</f>
        <v>2786.3213155100002</v>
      </c>
      <c r="I114" s="36">
        <f>SUMIFS(СВЦЭМ!$D$33:$D$776,СВЦЭМ!$A$33:$A$776,$A114,СВЦЭМ!$B$33:$B$776,I$83)+'СЕТ СН'!$H$14+СВЦЭМ!$D$10+'СЕТ СН'!$H$5-'СЕТ СН'!$H$24</f>
        <v>2786.3213155100002</v>
      </c>
      <c r="J114" s="36">
        <f>SUMIFS(СВЦЭМ!$D$33:$D$776,СВЦЭМ!$A$33:$A$776,$A114,СВЦЭМ!$B$33:$B$776,J$83)+'СЕТ СН'!$H$14+СВЦЭМ!$D$10+'СЕТ СН'!$H$5-'СЕТ СН'!$H$24</f>
        <v>2786.3213155100002</v>
      </c>
      <c r="K114" s="36">
        <f>SUMIFS(СВЦЭМ!$D$33:$D$776,СВЦЭМ!$A$33:$A$776,$A114,СВЦЭМ!$B$33:$B$776,K$83)+'СЕТ СН'!$H$14+СВЦЭМ!$D$10+'СЕТ СН'!$H$5-'СЕТ СН'!$H$24</f>
        <v>2786.3213155100002</v>
      </c>
      <c r="L114" s="36">
        <f>SUMIFS(СВЦЭМ!$D$33:$D$776,СВЦЭМ!$A$33:$A$776,$A114,СВЦЭМ!$B$33:$B$776,L$83)+'СЕТ СН'!$H$14+СВЦЭМ!$D$10+'СЕТ СН'!$H$5-'СЕТ СН'!$H$24</f>
        <v>2786.3213155100002</v>
      </c>
      <c r="M114" s="36">
        <f>SUMIFS(СВЦЭМ!$D$33:$D$776,СВЦЭМ!$A$33:$A$776,$A114,СВЦЭМ!$B$33:$B$776,M$83)+'СЕТ СН'!$H$14+СВЦЭМ!$D$10+'СЕТ СН'!$H$5-'СЕТ СН'!$H$24</f>
        <v>2786.3213155100002</v>
      </c>
      <c r="N114" s="36">
        <f>SUMIFS(СВЦЭМ!$D$33:$D$776,СВЦЭМ!$A$33:$A$776,$A114,СВЦЭМ!$B$33:$B$776,N$83)+'СЕТ СН'!$H$14+СВЦЭМ!$D$10+'СЕТ СН'!$H$5-'СЕТ СН'!$H$24</f>
        <v>2786.3213155100002</v>
      </c>
      <c r="O114" s="36">
        <f>SUMIFS(СВЦЭМ!$D$33:$D$776,СВЦЭМ!$A$33:$A$776,$A114,СВЦЭМ!$B$33:$B$776,O$83)+'СЕТ СН'!$H$14+СВЦЭМ!$D$10+'СЕТ СН'!$H$5-'СЕТ СН'!$H$24</f>
        <v>2786.3213155100002</v>
      </c>
      <c r="P114" s="36">
        <f>SUMIFS(СВЦЭМ!$D$33:$D$776,СВЦЭМ!$A$33:$A$776,$A114,СВЦЭМ!$B$33:$B$776,P$83)+'СЕТ СН'!$H$14+СВЦЭМ!$D$10+'СЕТ СН'!$H$5-'СЕТ СН'!$H$24</f>
        <v>2786.3213155100002</v>
      </c>
      <c r="Q114" s="36">
        <f>SUMIFS(СВЦЭМ!$D$33:$D$776,СВЦЭМ!$A$33:$A$776,$A114,СВЦЭМ!$B$33:$B$776,Q$83)+'СЕТ СН'!$H$14+СВЦЭМ!$D$10+'СЕТ СН'!$H$5-'СЕТ СН'!$H$24</f>
        <v>2786.3213155100002</v>
      </c>
      <c r="R114" s="36">
        <f>SUMIFS(СВЦЭМ!$D$33:$D$776,СВЦЭМ!$A$33:$A$776,$A114,СВЦЭМ!$B$33:$B$776,R$83)+'СЕТ СН'!$H$14+СВЦЭМ!$D$10+'СЕТ СН'!$H$5-'СЕТ СН'!$H$24</f>
        <v>2786.3213155100002</v>
      </c>
      <c r="S114" s="36">
        <f>SUMIFS(СВЦЭМ!$D$33:$D$776,СВЦЭМ!$A$33:$A$776,$A114,СВЦЭМ!$B$33:$B$776,S$83)+'СЕТ СН'!$H$14+СВЦЭМ!$D$10+'СЕТ СН'!$H$5-'СЕТ СН'!$H$24</f>
        <v>2786.3213155100002</v>
      </c>
      <c r="T114" s="36">
        <f>SUMIFS(СВЦЭМ!$D$33:$D$776,СВЦЭМ!$A$33:$A$776,$A114,СВЦЭМ!$B$33:$B$776,T$83)+'СЕТ СН'!$H$14+СВЦЭМ!$D$10+'СЕТ СН'!$H$5-'СЕТ СН'!$H$24</f>
        <v>2786.3213155100002</v>
      </c>
      <c r="U114" s="36">
        <f>SUMIFS(СВЦЭМ!$D$33:$D$776,СВЦЭМ!$A$33:$A$776,$A114,СВЦЭМ!$B$33:$B$776,U$83)+'СЕТ СН'!$H$14+СВЦЭМ!$D$10+'СЕТ СН'!$H$5-'СЕТ СН'!$H$24</f>
        <v>2786.3213155100002</v>
      </c>
      <c r="V114" s="36">
        <f>SUMIFS(СВЦЭМ!$D$33:$D$776,СВЦЭМ!$A$33:$A$776,$A114,СВЦЭМ!$B$33:$B$776,V$83)+'СЕТ СН'!$H$14+СВЦЭМ!$D$10+'СЕТ СН'!$H$5-'СЕТ СН'!$H$24</f>
        <v>2786.3213155100002</v>
      </c>
      <c r="W114" s="36">
        <f>SUMIFS(СВЦЭМ!$D$33:$D$776,СВЦЭМ!$A$33:$A$776,$A114,СВЦЭМ!$B$33:$B$776,W$83)+'СЕТ СН'!$H$14+СВЦЭМ!$D$10+'СЕТ СН'!$H$5-'СЕТ СН'!$H$24</f>
        <v>2786.3213155100002</v>
      </c>
      <c r="X114" s="36">
        <f>SUMIFS(СВЦЭМ!$D$33:$D$776,СВЦЭМ!$A$33:$A$776,$A114,СВЦЭМ!$B$33:$B$776,X$83)+'СЕТ СН'!$H$14+СВЦЭМ!$D$10+'СЕТ СН'!$H$5-'СЕТ СН'!$H$24</f>
        <v>2786.3213155100002</v>
      </c>
      <c r="Y114" s="36">
        <f>SUMIFS(СВЦЭМ!$D$33:$D$776,СВЦЭМ!$A$33:$A$776,$A114,СВЦЭМ!$B$33:$B$776,Y$83)+'СЕТ СН'!$H$14+СВЦЭМ!$D$10+'СЕТ СН'!$H$5-'СЕТ СН'!$H$24</f>
        <v>2786.3213155100002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01.11.2020</v>
      </c>
      <c r="B120" s="36">
        <f>SUMIFS(СВЦЭМ!$D$33:$D$776,СВЦЭМ!$A$33:$A$776,$A120,СВЦЭМ!$B$33:$B$776,B$119)+'СЕТ СН'!$I$14+СВЦЭМ!$D$10+'СЕТ СН'!$I$5-'СЕТ СН'!$I$24</f>
        <v>3560.0242729800002</v>
      </c>
      <c r="C120" s="36">
        <f>SUMIFS(СВЦЭМ!$D$33:$D$776,СВЦЭМ!$A$33:$A$776,$A120,СВЦЭМ!$B$33:$B$776,C$119)+'СЕТ СН'!$I$14+СВЦЭМ!$D$10+'СЕТ СН'!$I$5-'СЕТ СН'!$I$24</f>
        <v>3634.72600758</v>
      </c>
      <c r="D120" s="36">
        <f>SUMIFS(СВЦЭМ!$D$33:$D$776,СВЦЭМ!$A$33:$A$776,$A120,СВЦЭМ!$B$33:$B$776,D$119)+'СЕТ СН'!$I$14+СВЦЭМ!$D$10+'СЕТ СН'!$I$5-'СЕТ СН'!$I$24</f>
        <v>3683.8092864700002</v>
      </c>
      <c r="E120" s="36">
        <f>SUMIFS(СВЦЭМ!$D$33:$D$776,СВЦЭМ!$A$33:$A$776,$A120,СВЦЭМ!$B$33:$B$776,E$119)+'СЕТ СН'!$I$14+СВЦЭМ!$D$10+'СЕТ СН'!$I$5-'СЕТ СН'!$I$24</f>
        <v>3691.5866362100001</v>
      </c>
      <c r="F120" s="36">
        <f>SUMIFS(СВЦЭМ!$D$33:$D$776,СВЦЭМ!$A$33:$A$776,$A120,СВЦЭМ!$B$33:$B$776,F$119)+'СЕТ СН'!$I$14+СВЦЭМ!$D$10+'СЕТ СН'!$I$5-'СЕТ СН'!$I$24</f>
        <v>3697.0598985799998</v>
      </c>
      <c r="G120" s="36">
        <f>SUMIFS(СВЦЭМ!$D$33:$D$776,СВЦЭМ!$A$33:$A$776,$A120,СВЦЭМ!$B$33:$B$776,G$119)+'СЕТ СН'!$I$14+СВЦЭМ!$D$10+'СЕТ СН'!$I$5-'СЕТ СН'!$I$24</f>
        <v>3684.5228283500001</v>
      </c>
      <c r="H120" s="36">
        <f>SUMIFS(СВЦЭМ!$D$33:$D$776,СВЦЭМ!$A$33:$A$776,$A120,СВЦЭМ!$B$33:$B$776,H$119)+'СЕТ СН'!$I$14+СВЦЭМ!$D$10+'СЕТ СН'!$I$5-'СЕТ СН'!$I$24</f>
        <v>3667.9977627500002</v>
      </c>
      <c r="I120" s="36">
        <f>SUMIFS(СВЦЭМ!$D$33:$D$776,СВЦЭМ!$A$33:$A$776,$A120,СВЦЭМ!$B$33:$B$776,I$119)+'СЕТ СН'!$I$14+СВЦЭМ!$D$10+'СЕТ СН'!$I$5-'СЕТ СН'!$I$24</f>
        <v>3636.5437961799998</v>
      </c>
      <c r="J120" s="36">
        <f>SUMIFS(СВЦЭМ!$D$33:$D$776,СВЦЭМ!$A$33:$A$776,$A120,СВЦЭМ!$B$33:$B$776,J$119)+'СЕТ СН'!$I$14+СВЦЭМ!$D$10+'СЕТ СН'!$I$5-'СЕТ СН'!$I$24</f>
        <v>3617.0423307000001</v>
      </c>
      <c r="K120" s="36">
        <f>SUMIFS(СВЦЭМ!$D$33:$D$776,СВЦЭМ!$A$33:$A$776,$A120,СВЦЭМ!$B$33:$B$776,K$119)+'СЕТ СН'!$I$14+СВЦЭМ!$D$10+'СЕТ СН'!$I$5-'СЕТ СН'!$I$24</f>
        <v>3584.6289818999999</v>
      </c>
      <c r="L120" s="36">
        <f>SUMIFS(СВЦЭМ!$D$33:$D$776,СВЦЭМ!$A$33:$A$776,$A120,СВЦЭМ!$B$33:$B$776,L$119)+'СЕТ СН'!$I$14+СВЦЭМ!$D$10+'СЕТ СН'!$I$5-'СЕТ СН'!$I$24</f>
        <v>3559.0376843100003</v>
      </c>
      <c r="M120" s="36">
        <f>SUMIFS(СВЦЭМ!$D$33:$D$776,СВЦЭМ!$A$33:$A$776,$A120,СВЦЭМ!$B$33:$B$776,M$119)+'СЕТ СН'!$I$14+СВЦЭМ!$D$10+'СЕТ СН'!$I$5-'СЕТ СН'!$I$24</f>
        <v>3520.2163636499999</v>
      </c>
      <c r="N120" s="36">
        <f>SUMIFS(СВЦЭМ!$D$33:$D$776,СВЦЭМ!$A$33:$A$776,$A120,СВЦЭМ!$B$33:$B$776,N$119)+'СЕТ СН'!$I$14+СВЦЭМ!$D$10+'СЕТ СН'!$I$5-'СЕТ СН'!$I$24</f>
        <v>3517.0666563999998</v>
      </c>
      <c r="O120" s="36">
        <f>SUMIFS(СВЦЭМ!$D$33:$D$776,СВЦЭМ!$A$33:$A$776,$A120,СВЦЭМ!$B$33:$B$776,O$119)+'СЕТ СН'!$I$14+СВЦЭМ!$D$10+'СЕТ СН'!$I$5-'СЕТ СН'!$I$24</f>
        <v>3522.8204421599999</v>
      </c>
      <c r="P120" s="36">
        <f>SUMIFS(СВЦЭМ!$D$33:$D$776,СВЦЭМ!$A$33:$A$776,$A120,СВЦЭМ!$B$33:$B$776,P$119)+'СЕТ СН'!$I$14+СВЦЭМ!$D$10+'СЕТ СН'!$I$5-'СЕТ СН'!$I$24</f>
        <v>3546.8328346099997</v>
      </c>
      <c r="Q120" s="36">
        <f>SUMIFS(СВЦЭМ!$D$33:$D$776,СВЦЭМ!$A$33:$A$776,$A120,СВЦЭМ!$B$33:$B$776,Q$119)+'СЕТ СН'!$I$14+СВЦЭМ!$D$10+'СЕТ СН'!$I$5-'СЕТ СН'!$I$24</f>
        <v>3546.9826100800001</v>
      </c>
      <c r="R120" s="36">
        <f>SUMIFS(СВЦЭМ!$D$33:$D$776,СВЦЭМ!$A$33:$A$776,$A120,СВЦЭМ!$B$33:$B$776,R$119)+'СЕТ СН'!$I$14+СВЦЭМ!$D$10+'СЕТ СН'!$I$5-'СЕТ СН'!$I$24</f>
        <v>3539.4276246099998</v>
      </c>
      <c r="S120" s="36">
        <f>SUMIFS(СВЦЭМ!$D$33:$D$776,СВЦЭМ!$A$33:$A$776,$A120,СВЦЭМ!$B$33:$B$776,S$119)+'СЕТ СН'!$I$14+СВЦЭМ!$D$10+'СЕТ СН'!$I$5-'СЕТ СН'!$I$24</f>
        <v>3526.2573408200001</v>
      </c>
      <c r="T120" s="36">
        <f>SUMIFS(СВЦЭМ!$D$33:$D$776,СВЦЭМ!$A$33:$A$776,$A120,СВЦЭМ!$B$33:$B$776,T$119)+'СЕТ СН'!$I$14+СВЦЭМ!$D$10+'СЕТ СН'!$I$5-'СЕТ СН'!$I$24</f>
        <v>3508.45578037</v>
      </c>
      <c r="U120" s="36">
        <f>SUMIFS(СВЦЭМ!$D$33:$D$776,СВЦЭМ!$A$33:$A$776,$A120,СВЦЭМ!$B$33:$B$776,U$119)+'СЕТ СН'!$I$14+СВЦЭМ!$D$10+'СЕТ СН'!$I$5-'СЕТ СН'!$I$24</f>
        <v>3495.2782631499999</v>
      </c>
      <c r="V120" s="36">
        <f>SUMIFS(СВЦЭМ!$D$33:$D$776,СВЦЭМ!$A$33:$A$776,$A120,СВЦЭМ!$B$33:$B$776,V$119)+'СЕТ СН'!$I$14+СВЦЭМ!$D$10+'СЕТ СН'!$I$5-'СЕТ СН'!$I$24</f>
        <v>3508.1160327100001</v>
      </c>
      <c r="W120" s="36">
        <f>SUMIFS(СВЦЭМ!$D$33:$D$776,СВЦЭМ!$A$33:$A$776,$A120,СВЦЭМ!$B$33:$B$776,W$119)+'СЕТ СН'!$I$14+СВЦЭМ!$D$10+'СЕТ СН'!$I$5-'СЕТ СН'!$I$24</f>
        <v>3515.8887945000001</v>
      </c>
      <c r="X120" s="36">
        <f>SUMIFS(СВЦЭМ!$D$33:$D$776,СВЦЭМ!$A$33:$A$776,$A120,СВЦЭМ!$B$33:$B$776,X$119)+'СЕТ СН'!$I$14+СВЦЭМ!$D$10+'СЕТ СН'!$I$5-'СЕТ СН'!$I$24</f>
        <v>3530.4997346499999</v>
      </c>
      <c r="Y120" s="36">
        <f>SUMIFS(СВЦЭМ!$D$33:$D$776,СВЦЭМ!$A$33:$A$776,$A120,СВЦЭМ!$B$33:$B$776,Y$119)+'СЕТ СН'!$I$14+СВЦЭМ!$D$10+'СЕТ СН'!$I$5-'СЕТ СН'!$I$24</f>
        <v>3549.3813276299998</v>
      </c>
      <c r="AA120" s="45"/>
    </row>
    <row r="121" spans="1:27" ht="15.75" x14ac:dyDescent="0.2">
      <c r="A121" s="35">
        <f>A120+1</f>
        <v>44137</v>
      </c>
      <c r="B121" s="36">
        <f>SUMIFS(СВЦЭМ!$D$33:$D$776,СВЦЭМ!$A$33:$A$776,$A121,СВЦЭМ!$B$33:$B$776,B$119)+'СЕТ СН'!$I$14+СВЦЭМ!$D$10+'СЕТ СН'!$I$5-'СЕТ СН'!$I$24</f>
        <v>3557.3972606500001</v>
      </c>
      <c r="C121" s="36">
        <f>SUMIFS(СВЦЭМ!$D$33:$D$776,СВЦЭМ!$A$33:$A$776,$A121,СВЦЭМ!$B$33:$B$776,C$119)+'СЕТ СН'!$I$14+СВЦЭМ!$D$10+'СЕТ СН'!$I$5-'СЕТ СН'!$I$24</f>
        <v>3654.6644329400001</v>
      </c>
      <c r="D121" s="36">
        <f>SUMIFS(СВЦЭМ!$D$33:$D$776,СВЦЭМ!$A$33:$A$776,$A121,СВЦЭМ!$B$33:$B$776,D$119)+'СЕТ СН'!$I$14+СВЦЭМ!$D$10+'СЕТ СН'!$I$5-'СЕТ СН'!$I$24</f>
        <v>3734.1143124700002</v>
      </c>
      <c r="E121" s="36">
        <f>SUMIFS(СВЦЭМ!$D$33:$D$776,СВЦЭМ!$A$33:$A$776,$A121,СВЦЭМ!$B$33:$B$776,E$119)+'СЕТ СН'!$I$14+СВЦЭМ!$D$10+'СЕТ СН'!$I$5-'СЕТ СН'!$I$24</f>
        <v>3768.6854795600002</v>
      </c>
      <c r="F121" s="36">
        <f>SUMIFS(СВЦЭМ!$D$33:$D$776,СВЦЭМ!$A$33:$A$776,$A121,СВЦЭМ!$B$33:$B$776,F$119)+'СЕТ СН'!$I$14+СВЦЭМ!$D$10+'СЕТ СН'!$I$5-'СЕТ СН'!$I$24</f>
        <v>3777.3581902799997</v>
      </c>
      <c r="G121" s="36">
        <f>SUMIFS(СВЦЭМ!$D$33:$D$776,СВЦЭМ!$A$33:$A$776,$A121,СВЦЭМ!$B$33:$B$776,G$119)+'СЕТ СН'!$I$14+СВЦЭМ!$D$10+'СЕТ СН'!$I$5-'СЕТ СН'!$I$24</f>
        <v>3759.0689020600003</v>
      </c>
      <c r="H121" s="36">
        <f>SUMIFS(СВЦЭМ!$D$33:$D$776,СВЦЭМ!$A$33:$A$776,$A121,СВЦЭМ!$B$33:$B$776,H$119)+'СЕТ СН'!$I$14+СВЦЭМ!$D$10+'СЕТ СН'!$I$5-'СЕТ СН'!$I$24</f>
        <v>3711.8907683899997</v>
      </c>
      <c r="I121" s="36">
        <f>SUMIFS(СВЦЭМ!$D$33:$D$776,СВЦЭМ!$A$33:$A$776,$A121,СВЦЭМ!$B$33:$B$776,I$119)+'СЕТ СН'!$I$14+СВЦЭМ!$D$10+'СЕТ СН'!$I$5-'СЕТ СН'!$I$24</f>
        <v>3637.55047835</v>
      </c>
      <c r="J121" s="36">
        <f>SUMIFS(СВЦЭМ!$D$33:$D$776,СВЦЭМ!$A$33:$A$776,$A121,СВЦЭМ!$B$33:$B$776,J$119)+'СЕТ СН'!$I$14+СВЦЭМ!$D$10+'СЕТ СН'!$I$5-'СЕТ СН'!$I$24</f>
        <v>3612.5190130700003</v>
      </c>
      <c r="K121" s="36">
        <f>SUMIFS(СВЦЭМ!$D$33:$D$776,СВЦЭМ!$A$33:$A$776,$A121,СВЦЭМ!$B$33:$B$776,K$119)+'СЕТ СН'!$I$14+СВЦЭМ!$D$10+'СЕТ СН'!$I$5-'СЕТ СН'!$I$24</f>
        <v>3619.1646603499998</v>
      </c>
      <c r="L121" s="36">
        <f>SUMIFS(СВЦЭМ!$D$33:$D$776,СВЦЭМ!$A$33:$A$776,$A121,СВЦЭМ!$B$33:$B$776,L$119)+'СЕТ СН'!$I$14+СВЦЭМ!$D$10+'СЕТ СН'!$I$5-'СЕТ СН'!$I$24</f>
        <v>3592.8514873200002</v>
      </c>
      <c r="M121" s="36">
        <f>SUMIFS(СВЦЭМ!$D$33:$D$776,СВЦЭМ!$A$33:$A$776,$A121,СВЦЭМ!$B$33:$B$776,M$119)+'СЕТ СН'!$I$14+СВЦЭМ!$D$10+'СЕТ СН'!$I$5-'СЕТ СН'!$I$24</f>
        <v>3549.94352024</v>
      </c>
      <c r="N121" s="36">
        <f>SUMIFS(СВЦЭМ!$D$33:$D$776,СВЦЭМ!$A$33:$A$776,$A121,СВЦЭМ!$B$33:$B$776,N$119)+'СЕТ СН'!$I$14+СВЦЭМ!$D$10+'СЕТ СН'!$I$5-'СЕТ СН'!$I$24</f>
        <v>3546.6907609999998</v>
      </c>
      <c r="O121" s="36">
        <f>SUMIFS(СВЦЭМ!$D$33:$D$776,СВЦЭМ!$A$33:$A$776,$A121,СВЦЭМ!$B$33:$B$776,O$119)+'СЕТ СН'!$I$14+СВЦЭМ!$D$10+'СЕТ СН'!$I$5-'СЕТ СН'!$I$24</f>
        <v>3545.7970069100002</v>
      </c>
      <c r="P121" s="36">
        <f>SUMIFS(СВЦЭМ!$D$33:$D$776,СВЦЭМ!$A$33:$A$776,$A121,СВЦЭМ!$B$33:$B$776,P$119)+'СЕТ СН'!$I$14+СВЦЭМ!$D$10+'СЕТ СН'!$I$5-'СЕТ СН'!$I$24</f>
        <v>3549.7300853199999</v>
      </c>
      <c r="Q121" s="36">
        <f>SUMIFS(СВЦЭМ!$D$33:$D$776,СВЦЭМ!$A$33:$A$776,$A121,СВЦЭМ!$B$33:$B$776,Q$119)+'СЕТ СН'!$I$14+СВЦЭМ!$D$10+'СЕТ СН'!$I$5-'СЕТ СН'!$I$24</f>
        <v>3550.30557112</v>
      </c>
      <c r="R121" s="36">
        <f>SUMIFS(СВЦЭМ!$D$33:$D$776,СВЦЭМ!$A$33:$A$776,$A121,СВЦЭМ!$B$33:$B$776,R$119)+'СЕТ СН'!$I$14+СВЦЭМ!$D$10+'СЕТ СН'!$I$5-'СЕТ СН'!$I$24</f>
        <v>3544.0775082499999</v>
      </c>
      <c r="S121" s="36">
        <f>SUMIFS(СВЦЭМ!$D$33:$D$776,СВЦЭМ!$A$33:$A$776,$A121,СВЦЭМ!$B$33:$B$776,S$119)+'СЕТ СН'!$I$14+СВЦЭМ!$D$10+'СЕТ СН'!$I$5-'СЕТ СН'!$I$24</f>
        <v>3527.1887742899999</v>
      </c>
      <c r="T121" s="36">
        <f>SUMIFS(СВЦЭМ!$D$33:$D$776,СВЦЭМ!$A$33:$A$776,$A121,СВЦЭМ!$B$33:$B$776,T$119)+'СЕТ СН'!$I$14+СВЦЭМ!$D$10+'СЕТ СН'!$I$5-'СЕТ СН'!$I$24</f>
        <v>3500.6886525099999</v>
      </c>
      <c r="U121" s="36">
        <f>SUMIFS(СВЦЭМ!$D$33:$D$776,СВЦЭМ!$A$33:$A$776,$A121,СВЦЭМ!$B$33:$B$776,U$119)+'СЕТ СН'!$I$14+СВЦЭМ!$D$10+'СЕТ СН'!$I$5-'СЕТ СН'!$I$24</f>
        <v>3501.0814860099999</v>
      </c>
      <c r="V121" s="36">
        <f>SUMIFS(СВЦЭМ!$D$33:$D$776,СВЦЭМ!$A$33:$A$776,$A121,СВЦЭМ!$B$33:$B$776,V$119)+'СЕТ СН'!$I$14+СВЦЭМ!$D$10+'СЕТ СН'!$I$5-'СЕТ СН'!$I$24</f>
        <v>3490.7159941700002</v>
      </c>
      <c r="W121" s="36">
        <f>SUMIFS(СВЦЭМ!$D$33:$D$776,СВЦЭМ!$A$33:$A$776,$A121,СВЦЭМ!$B$33:$B$776,W$119)+'СЕТ СН'!$I$14+СВЦЭМ!$D$10+'СЕТ СН'!$I$5-'СЕТ СН'!$I$24</f>
        <v>3510.1837306799998</v>
      </c>
      <c r="X121" s="36">
        <f>SUMIFS(СВЦЭМ!$D$33:$D$776,СВЦЭМ!$A$33:$A$776,$A121,СВЦЭМ!$B$33:$B$776,X$119)+'СЕТ СН'!$I$14+СВЦЭМ!$D$10+'СЕТ СН'!$I$5-'СЕТ СН'!$I$24</f>
        <v>3518.9941285599998</v>
      </c>
      <c r="Y121" s="36">
        <f>SUMIFS(СВЦЭМ!$D$33:$D$776,СВЦЭМ!$A$33:$A$776,$A121,СВЦЭМ!$B$33:$B$776,Y$119)+'СЕТ СН'!$I$14+СВЦЭМ!$D$10+'СЕТ СН'!$I$5-'СЕТ СН'!$I$24</f>
        <v>3546.1062599699999</v>
      </c>
    </row>
    <row r="122" spans="1:27" ht="15.75" x14ac:dyDescent="0.2">
      <c r="A122" s="35">
        <f t="shared" ref="A122:A150" si="3">A121+1</f>
        <v>44138</v>
      </c>
      <c r="B122" s="36">
        <f>SUMIFS(СВЦЭМ!$D$33:$D$776,СВЦЭМ!$A$33:$A$776,$A122,СВЦЭМ!$B$33:$B$776,B$119)+'СЕТ СН'!$I$14+СВЦЭМ!$D$10+'СЕТ СН'!$I$5-'СЕТ СН'!$I$24</f>
        <v>3608.1871421800001</v>
      </c>
      <c r="C122" s="36">
        <f>SUMIFS(СВЦЭМ!$D$33:$D$776,СВЦЭМ!$A$33:$A$776,$A122,СВЦЭМ!$B$33:$B$776,C$119)+'СЕТ СН'!$I$14+СВЦЭМ!$D$10+'СЕТ СН'!$I$5-'СЕТ СН'!$I$24</f>
        <v>3690.5993272599999</v>
      </c>
      <c r="D122" s="36">
        <f>SUMIFS(СВЦЭМ!$D$33:$D$776,СВЦЭМ!$A$33:$A$776,$A122,СВЦЭМ!$B$33:$B$776,D$119)+'СЕТ СН'!$I$14+СВЦЭМ!$D$10+'СЕТ СН'!$I$5-'СЕТ СН'!$I$24</f>
        <v>3741.2281702400001</v>
      </c>
      <c r="E122" s="36">
        <f>SUMIFS(СВЦЭМ!$D$33:$D$776,СВЦЭМ!$A$33:$A$776,$A122,СВЦЭМ!$B$33:$B$776,E$119)+'СЕТ СН'!$I$14+СВЦЭМ!$D$10+'СЕТ СН'!$I$5-'СЕТ СН'!$I$24</f>
        <v>3748.34851751</v>
      </c>
      <c r="F122" s="36">
        <f>SUMIFS(СВЦЭМ!$D$33:$D$776,СВЦЭМ!$A$33:$A$776,$A122,СВЦЭМ!$B$33:$B$776,F$119)+'СЕТ СН'!$I$14+СВЦЭМ!$D$10+'СЕТ СН'!$I$5-'СЕТ СН'!$I$24</f>
        <v>3746.6811921200001</v>
      </c>
      <c r="G122" s="36">
        <f>SUMIFS(СВЦЭМ!$D$33:$D$776,СВЦЭМ!$A$33:$A$776,$A122,СВЦЭМ!$B$33:$B$776,G$119)+'СЕТ СН'!$I$14+СВЦЭМ!$D$10+'СЕТ СН'!$I$5-'СЕТ СН'!$I$24</f>
        <v>3729.80322191</v>
      </c>
      <c r="H122" s="36">
        <f>SUMIFS(СВЦЭМ!$D$33:$D$776,СВЦЭМ!$A$33:$A$776,$A122,СВЦЭМ!$B$33:$B$776,H$119)+'СЕТ СН'!$I$14+СВЦЭМ!$D$10+'СЕТ СН'!$I$5-'СЕТ СН'!$I$24</f>
        <v>3683.8191801399998</v>
      </c>
      <c r="I122" s="36">
        <f>SUMIFS(СВЦЭМ!$D$33:$D$776,СВЦЭМ!$A$33:$A$776,$A122,СВЦЭМ!$B$33:$B$776,I$119)+'СЕТ СН'!$I$14+СВЦЭМ!$D$10+'СЕТ СН'!$I$5-'СЕТ СН'!$I$24</f>
        <v>3623.9849150199998</v>
      </c>
      <c r="J122" s="36">
        <f>SUMIFS(СВЦЭМ!$D$33:$D$776,СВЦЭМ!$A$33:$A$776,$A122,СВЦЭМ!$B$33:$B$776,J$119)+'СЕТ СН'!$I$14+СВЦЭМ!$D$10+'СЕТ СН'!$I$5-'СЕТ СН'!$I$24</f>
        <v>3602.75889345</v>
      </c>
      <c r="K122" s="36">
        <f>SUMIFS(СВЦЭМ!$D$33:$D$776,СВЦЭМ!$A$33:$A$776,$A122,СВЦЭМ!$B$33:$B$776,K$119)+'СЕТ СН'!$I$14+СВЦЭМ!$D$10+'СЕТ СН'!$I$5-'СЕТ СН'!$I$24</f>
        <v>3601.58091096</v>
      </c>
      <c r="L122" s="36">
        <f>SUMIFS(СВЦЭМ!$D$33:$D$776,СВЦЭМ!$A$33:$A$776,$A122,СВЦЭМ!$B$33:$B$776,L$119)+'СЕТ СН'!$I$14+СВЦЭМ!$D$10+'СЕТ СН'!$I$5-'СЕТ СН'!$I$24</f>
        <v>3576.74350284</v>
      </c>
      <c r="M122" s="36">
        <f>SUMIFS(СВЦЭМ!$D$33:$D$776,СВЦЭМ!$A$33:$A$776,$A122,СВЦЭМ!$B$33:$B$776,M$119)+'СЕТ СН'!$I$14+СВЦЭМ!$D$10+'СЕТ СН'!$I$5-'СЕТ СН'!$I$24</f>
        <v>3550.3637804599998</v>
      </c>
      <c r="N122" s="36">
        <f>SUMIFS(СВЦЭМ!$D$33:$D$776,СВЦЭМ!$A$33:$A$776,$A122,СВЦЭМ!$B$33:$B$776,N$119)+'СЕТ СН'!$I$14+СВЦЭМ!$D$10+'СЕТ СН'!$I$5-'СЕТ СН'!$I$24</f>
        <v>3540.6404470899997</v>
      </c>
      <c r="O122" s="36">
        <f>SUMIFS(СВЦЭМ!$D$33:$D$776,СВЦЭМ!$A$33:$A$776,$A122,СВЦЭМ!$B$33:$B$776,O$119)+'СЕТ СН'!$I$14+СВЦЭМ!$D$10+'СЕТ СН'!$I$5-'СЕТ СН'!$I$24</f>
        <v>3547.9382603399999</v>
      </c>
      <c r="P122" s="36">
        <f>SUMIFS(СВЦЭМ!$D$33:$D$776,СВЦЭМ!$A$33:$A$776,$A122,СВЦЭМ!$B$33:$B$776,P$119)+'СЕТ СН'!$I$14+СВЦЭМ!$D$10+'СЕТ СН'!$I$5-'СЕТ СН'!$I$24</f>
        <v>3553.7621181300001</v>
      </c>
      <c r="Q122" s="36">
        <f>SUMIFS(СВЦЭМ!$D$33:$D$776,СВЦЭМ!$A$33:$A$776,$A122,СВЦЭМ!$B$33:$B$776,Q$119)+'СЕТ СН'!$I$14+СВЦЭМ!$D$10+'СЕТ СН'!$I$5-'СЕТ СН'!$I$24</f>
        <v>3556.2372909699998</v>
      </c>
      <c r="R122" s="36">
        <f>SUMIFS(СВЦЭМ!$D$33:$D$776,СВЦЭМ!$A$33:$A$776,$A122,СВЦЭМ!$B$33:$B$776,R$119)+'СЕТ СН'!$I$14+СВЦЭМ!$D$10+'СЕТ СН'!$I$5-'СЕТ СН'!$I$24</f>
        <v>3551.89914262</v>
      </c>
      <c r="S122" s="36">
        <f>SUMIFS(СВЦЭМ!$D$33:$D$776,СВЦЭМ!$A$33:$A$776,$A122,СВЦЭМ!$B$33:$B$776,S$119)+'СЕТ СН'!$I$14+СВЦЭМ!$D$10+'СЕТ СН'!$I$5-'СЕТ СН'!$I$24</f>
        <v>3560.79491254</v>
      </c>
      <c r="T122" s="36">
        <f>SUMIFS(СВЦЭМ!$D$33:$D$776,СВЦЭМ!$A$33:$A$776,$A122,СВЦЭМ!$B$33:$B$776,T$119)+'СЕТ СН'!$I$14+СВЦЭМ!$D$10+'СЕТ СН'!$I$5-'СЕТ СН'!$I$24</f>
        <v>3511.0898064799999</v>
      </c>
      <c r="U122" s="36">
        <f>SUMIFS(СВЦЭМ!$D$33:$D$776,СВЦЭМ!$A$33:$A$776,$A122,СВЦЭМ!$B$33:$B$776,U$119)+'СЕТ СН'!$I$14+СВЦЭМ!$D$10+'СЕТ СН'!$I$5-'СЕТ СН'!$I$24</f>
        <v>3502.4866578900001</v>
      </c>
      <c r="V122" s="36">
        <f>SUMIFS(СВЦЭМ!$D$33:$D$776,СВЦЭМ!$A$33:$A$776,$A122,СВЦЭМ!$B$33:$B$776,V$119)+'СЕТ СН'!$I$14+СВЦЭМ!$D$10+'СЕТ СН'!$I$5-'СЕТ СН'!$I$24</f>
        <v>3499.9627059599998</v>
      </c>
      <c r="W122" s="36">
        <f>SUMIFS(СВЦЭМ!$D$33:$D$776,СВЦЭМ!$A$33:$A$776,$A122,СВЦЭМ!$B$33:$B$776,W$119)+'СЕТ СН'!$I$14+СВЦЭМ!$D$10+'СЕТ СН'!$I$5-'СЕТ СН'!$I$24</f>
        <v>3511.0270332800001</v>
      </c>
      <c r="X122" s="36">
        <f>SUMIFS(СВЦЭМ!$D$33:$D$776,СВЦЭМ!$A$33:$A$776,$A122,СВЦЭМ!$B$33:$B$776,X$119)+'СЕТ СН'!$I$14+СВЦЭМ!$D$10+'СЕТ СН'!$I$5-'СЕТ СН'!$I$24</f>
        <v>3548.4982329599998</v>
      </c>
      <c r="Y122" s="36">
        <f>SUMIFS(СВЦЭМ!$D$33:$D$776,СВЦЭМ!$A$33:$A$776,$A122,СВЦЭМ!$B$33:$B$776,Y$119)+'СЕТ СН'!$I$14+СВЦЭМ!$D$10+'СЕТ СН'!$I$5-'СЕТ СН'!$I$24</f>
        <v>3581.2417435100001</v>
      </c>
    </row>
    <row r="123" spans="1:27" ht="15.75" x14ac:dyDescent="0.2">
      <c r="A123" s="35">
        <f t="shared" si="3"/>
        <v>44139</v>
      </c>
      <c r="B123" s="36">
        <f>SUMIFS(СВЦЭМ!$D$33:$D$776,СВЦЭМ!$A$33:$A$776,$A123,СВЦЭМ!$B$33:$B$776,B$119)+'СЕТ СН'!$I$14+СВЦЭМ!$D$10+'СЕТ СН'!$I$5-'СЕТ СН'!$I$24</f>
        <v>3573.3909881300001</v>
      </c>
      <c r="C123" s="36">
        <f>SUMIFS(СВЦЭМ!$D$33:$D$776,СВЦЭМ!$A$33:$A$776,$A123,СВЦЭМ!$B$33:$B$776,C$119)+'СЕТ СН'!$I$14+СВЦЭМ!$D$10+'СЕТ СН'!$I$5-'СЕТ СН'!$I$24</f>
        <v>3656.0595959100001</v>
      </c>
      <c r="D123" s="36">
        <f>SUMIFS(СВЦЭМ!$D$33:$D$776,СВЦЭМ!$A$33:$A$776,$A123,СВЦЭМ!$B$33:$B$776,D$119)+'СЕТ СН'!$I$14+СВЦЭМ!$D$10+'СЕТ СН'!$I$5-'СЕТ СН'!$I$24</f>
        <v>3718.5919564800001</v>
      </c>
      <c r="E123" s="36">
        <f>SUMIFS(СВЦЭМ!$D$33:$D$776,СВЦЭМ!$A$33:$A$776,$A123,СВЦЭМ!$B$33:$B$776,E$119)+'СЕТ СН'!$I$14+СВЦЭМ!$D$10+'СЕТ СН'!$I$5-'СЕТ СН'!$I$24</f>
        <v>3723.5620746599998</v>
      </c>
      <c r="F123" s="36">
        <f>SUMIFS(СВЦЭМ!$D$33:$D$776,СВЦЭМ!$A$33:$A$776,$A123,СВЦЭМ!$B$33:$B$776,F$119)+'СЕТ СН'!$I$14+СВЦЭМ!$D$10+'СЕТ СН'!$I$5-'СЕТ СН'!$I$24</f>
        <v>3715.17768703</v>
      </c>
      <c r="G123" s="36">
        <f>SUMIFS(СВЦЭМ!$D$33:$D$776,СВЦЭМ!$A$33:$A$776,$A123,СВЦЭМ!$B$33:$B$776,G$119)+'СЕТ СН'!$I$14+СВЦЭМ!$D$10+'СЕТ СН'!$I$5-'СЕТ СН'!$I$24</f>
        <v>3700.9901965499998</v>
      </c>
      <c r="H123" s="36">
        <f>SUMIFS(СВЦЭМ!$D$33:$D$776,СВЦЭМ!$A$33:$A$776,$A123,СВЦЭМ!$B$33:$B$776,H$119)+'СЕТ СН'!$I$14+СВЦЭМ!$D$10+'СЕТ СН'!$I$5-'СЕТ СН'!$I$24</f>
        <v>3676.2435432900002</v>
      </c>
      <c r="I123" s="36">
        <f>SUMIFS(СВЦЭМ!$D$33:$D$776,СВЦЭМ!$A$33:$A$776,$A123,СВЦЭМ!$B$33:$B$776,I$119)+'СЕТ СН'!$I$14+СВЦЭМ!$D$10+'СЕТ СН'!$I$5-'СЕТ СН'!$I$24</f>
        <v>3630.1754393299998</v>
      </c>
      <c r="J123" s="36">
        <f>SUMIFS(СВЦЭМ!$D$33:$D$776,СВЦЭМ!$A$33:$A$776,$A123,СВЦЭМ!$B$33:$B$776,J$119)+'СЕТ СН'!$I$14+СВЦЭМ!$D$10+'СЕТ СН'!$I$5-'СЕТ СН'!$I$24</f>
        <v>3597.35482723</v>
      </c>
      <c r="K123" s="36">
        <f>SUMIFS(СВЦЭМ!$D$33:$D$776,СВЦЭМ!$A$33:$A$776,$A123,СВЦЭМ!$B$33:$B$776,K$119)+'СЕТ СН'!$I$14+СВЦЭМ!$D$10+'СЕТ СН'!$I$5-'СЕТ СН'!$I$24</f>
        <v>3594.94792151</v>
      </c>
      <c r="L123" s="36">
        <f>SUMIFS(СВЦЭМ!$D$33:$D$776,СВЦЭМ!$A$33:$A$776,$A123,СВЦЭМ!$B$33:$B$776,L$119)+'СЕТ СН'!$I$14+СВЦЭМ!$D$10+'СЕТ СН'!$I$5-'СЕТ СН'!$I$24</f>
        <v>3569.2194792999999</v>
      </c>
      <c r="M123" s="36">
        <f>SUMIFS(СВЦЭМ!$D$33:$D$776,СВЦЭМ!$A$33:$A$776,$A123,СВЦЭМ!$B$33:$B$776,M$119)+'СЕТ СН'!$I$14+СВЦЭМ!$D$10+'СЕТ СН'!$I$5-'СЕТ СН'!$I$24</f>
        <v>3525.3986190999999</v>
      </c>
      <c r="N123" s="36">
        <f>SUMIFS(СВЦЭМ!$D$33:$D$776,СВЦЭМ!$A$33:$A$776,$A123,СВЦЭМ!$B$33:$B$776,N$119)+'СЕТ СН'!$I$14+СВЦЭМ!$D$10+'СЕТ СН'!$I$5-'СЕТ СН'!$I$24</f>
        <v>3507.3378225699998</v>
      </c>
      <c r="O123" s="36">
        <f>SUMIFS(СВЦЭМ!$D$33:$D$776,СВЦЭМ!$A$33:$A$776,$A123,СВЦЭМ!$B$33:$B$776,O$119)+'СЕТ СН'!$I$14+СВЦЭМ!$D$10+'СЕТ СН'!$I$5-'СЕТ СН'!$I$24</f>
        <v>3516.8042090999998</v>
      </c>
      <c r="P123" s="36">
        <f>SUMIFS(СВЦЭМ!$D$33:$D$776,СВЦЭМ!$A$33:$A$776,$A123,СВЦЭМ!$B$33:$B$776,P$119)+'СЕТ СН'!$I$14+СВЦЭМ!$D$10+'СЕТ СН'!$I$5-'СЕТ СН'!$I$24</f>
        <v>3536.2329853699998</v>
      </c>
      <c r="Q123" s="36">
        <f>SUMIFS(СВЦЭМ!$D$33:$D$776,СВЦЭМ!$A$33:$A$776,$A123,СВЦЭМ!$B$33:$B$776,Q$119)+'СЕТ СН'!$I$14+СВЦЭМ!$D$10+'СЕТ СН'!$I$5-'СЕТ СН'!$I$24</f>
        <v>3537.0045949199998</v>
      </c>
      <c r="R123" s="36">
        <f>SUMIFS(СВЦЭМ!$D$33:$D$776,СВЦЭМ!$A$33:$A$776,$A123,СВЦЭМ!$B$33:$B$776,R$119)+'СЕТ СН'!$I$14+СВЦЭМ!$D$10+'СЕТ СН'!$I$5-'СЕТ СН'!$I$24</f>
        <v>3531.0832219700001</v>
      </c>
      <c r="S123" s="36">
        <f>SUMIFS(СВЦЭМ!$D$33:$D$776,СВЦЭМ!$A$33:$A$776,$A123,СВЦЭМ!$B$33:$B$776,S$119)+'СЕТ СН'!$I$14+СВЦЭМ!$D$10+'СЕТ СН'!$I$5-'СЕТ СН'!$I$24</f>
        <v>3520.8704144399999</v>
      </c>
      <c r="T123" s="36">
        <f>SUMIFS(СВЦЭМ!$D$33:$D$776,СВЦЭМ!$A$33:$A$776,$A123,СВЦЭМ!$B$33:$B$776,T$119)+'СЕТ СН'!$I$14+СВЦЭМ!$D$10+'СЕТ СН'!$I$5-'СЕТ СН'!$I$24</f>
        <v>3529.0219022699998</v>
      </c>
      <c r="U123" s="36">
        <f>SUMIFS(СВЦЭМ!$D$33:$D$776,СВЦЭМ!$A$33:$A$776,$A123,СВЦЭМ!$B$33:$B$776,U$119)+'СЕТ СН'!$I$14+СВЦЭМ!$D$10+'СЕТ СН'!$I$5-'СЕТ СН'!$I$24</f>
        <v>3529.3510000900001</v>
      </c>
      <c r="V123" s="36">
        <f>SUMIFS(СВЦЭМ!$D$33:$D$776,СВЦЭМ!$A$33:$A$776,$A123,СВЦЭМ!$B$33:$B$776,V$119)+'СЕТ СН'!$I$14+СВЦЭМ!$D$10+'СЕТ СН'!$I$5-'СЕТ СН'!$I$24</f>
        <v>3516.2960961600002</v>
      </c>
      <c r="W123" s="36">
        <f>SUMIFS(СВЦЭМ!$D$33:$D$776,СВЦЭМ!$A$33:$A$776,$A123,СВЦЭМ!$B$33:$B$776,W$119)+'СЕТ СН'!$I$14+СВЦЭМ!$D$10+'СЕТ СН'!$I$5-'СЕТ СН'!$I$24</f>
        <v>3515.4140826399998</v>
      </c>
      <c r="X123" s="36">
        <f>SUMIFS(СВЦЭМ!$D$33:$D$776,СВЦЭМ!$A$33:$A$776,$A123,СВЦЭМ!$B$33:$B$776,X$119)+'СЕТ СН'!$I$14+СВЦЭМ!$D$10+'СЕТ СН'!$I$5-'СЕТ СН'!$I$24</f>
        <v>3518.52265618</v>
      </c>
      <c r="Y123" s="36">
        <f>SUMIFS(СВЦЭМ!$D$33:$D$776,СВЦЭМ!$A$33:$A$776,$A123,СВЦЭМ!$B$33:$B$776,Y$119)+'СЕТ СН'!$I$14+СВЦЭМ!$D$10+'СЕТ СН'!$I$5-'СЕТ СН'!$I$24</f>
        <v>3547.2224142099999</v>
      </c>
    </row>
    <row r="124" spans="1:27" ht="15.75" x14ac:dyDescent="0.2">
      <c r="A124" s="35">
        <f t="shared" si="3"/>
        <v>44140</v>
      </c>
      <c r="B124" s="36">
        <f>SUMIFS(СВЦЭМ!$D$33:$D$776,СВЦЭМ!$A$33:$A$776,$A124,СВЦЭМ!$B$33:$B$776,B$119)+'СЕТ СН'!$I$14+СВЦЭМ!$D$10+'СЕТ СН'!$I$5-'СЕТ СН'!$I$24</f>
        <v>3538.2397758799998</v>
      </c>
      <c r="C124" s="36">
        <f>SUMIFS(СВЦЭМ!$D$33:$D$776,СВЦЭМ!$A$33:$A$776,$A124,СВЦЭМ!$B$33:$B$776,C$119)+'СЕТ СН'!$I$14+СВЦЭМ!$D$10+'СЕТ СН'!$I$5-'СЕТ СН'!$I$24</f>
        <v>3612.2032021999999</v>
      </c>
      <c r="D124" s="36">
        <f>SUMIFS(СВЦЭМ!$D$33:$D$776,СВЦЭМ!$A$33:$A$776,$A124,СВЦЭМ!$B$33:$B$776,D$119)+'СЕТ СН'!$I$14+СВЦЭМ!$D$10+'СЕТ СН'!$I$5-'СЕТ СН'!$I$24</f>
        <v>3663.8966486700001</v>
      </c>
      <c r="E124" s="36">
        <f>SUMIFS(СВЦЭМ!$D$33:$D$776,СВЦЭМ!$A$33:$A$776,$A124,СВЦЭМ!$B$33:$B$776,E$119)+'СЕТ СН'!$I$14+СВЦЭМ!$D$10+'СЕТ СН'!$I$5-'СЕТ СН'!$I$24</f>
        <v>3664.1080130700002</v>
      </c>
      <c r="F124" s="36">
        <f>SUMIFS(СВЦЭМ!$D$33:$D$776,СВЦЭМ!$A$33:$A$776,$A124,СВЦЭМ!$B$33:$B$776,F$119)+'СЕТ СН'!$I$14+СВЦЭМ!$D$10+'СЕТ СН'!$I$5-'СЕТ СН'!$I$24</f>
        <v>3666.7736512699998</v>
      </c>
      <c r="G124" s="36">
        <f>SUMIFS(СВЦЭМ!$D$33:$D$776,СВЦЭМ!$A$33:$A$776,$A124,СВЦЭМ!$B$33:$B$776,G$119)+'СЕТ СН'!$I$14+СВЦЭМ!$D$10+'СЕТ СН'!$I$5-'СЕТ СН'!$I$24</f>
        <v>3659.0687429</v>
      </c>
      <c r="H124" s="36">
        <f>SUMIFS(СВЦЭМ!$D$33:$D$776,СВЦЭМ!$A$33:$A$776,$A124,СВЦЭМ!$B$33:$B$776,H$119)+'СЕТ СН'!$I$14+СВЦЭМ!$D$10+'СЕТ СН'!$I$5-'СЕТ СН'!$I$24</f>
        <v>3641.3888950299997</v>
      </c>
      <c r="I124" s="36">
        <f>SUMIFS(СВЦЭМ!$D$33:$D$776,СВЦЭМ!$A$33:$A$776,$A124,СВЦЭМ!$B$33:$B$776,I$119)+'СЕТ СН'!$I$14+СВЦЭМ!$D$10+'СЕТ СН'!$I$5-'СЕТ СН'!$I$24</f>
        <v>3653.64099313</v>
      </c>
      <c r="J124" s="36">
        <f>SUMIFS(СВЦЭМ!$D$33:$D$776,СВЦЭМ!$A$33:$A$776,$A124,СВЦЭМ!$B$33:$B$776,J$119)+'СЕТ СН'!$I$14+СВЦЭМ!$D$10+'СЕТ СН'!$I$5-'СЕТ СН'!$I$24</f>
        <v>3638.9854317999998</v>
      </c>
      <c r="K124" s="36">
        <f>SUMIFS(СВЦЭМ!$D$33:$D$776,СВЦЭМ!$A$33:$A$776,$A124,СВЦЭМ!$B$33:$B$776,K$119)+'СЕТ СН'!$I$14+СВЦЭМ!$D$10+'СЕТ СН'!$I$5-'СЕТ СН'!$I$24</f>
        <v>3633.6441970599999</v>
      </c>
      <c r="L124" s="36">
        <f>SUMIFS(СВЦЭМ!$D$33:$D$776,СВЦЭМ!$A$33:$A$776,$A124,СВЦЭМ!$B$33:$B$776,L$119)+'СЕТ СН'!$I$14+СВЦЭМ!$D$10+'СЕТ СН'!$I$5-'СЕТ СН'!$I$24</f>
        <v>3619.0715975200001</v>
      </c>
      <c r="M124" s="36">
        <f>SUMIFS(СВЦЭМ!$D$33:$D$776,СВЦЭМ!$A$33:$A$776,$A124,СВЦЭМ!$B$33:$B$776,M$119)+'СЕТ СН'!$I$14+СВЦЭМ!$D$10+'СЕТ СН'!$I$5-'СЕТ СН'!$I$24</f>
        <v>3573.1540218700002</v>
      </c>
      <c r="N124" s="36">
        <f>SUMIFS(СВЦЭМ!$D$33:$D$776,СВЦЭМ!$A$33:$A$776,$A124,СВЦЭМ!$B$33:$B$776,N$119)+'СЕТ СН'!$I$14+СВЦЭМ!$D$10+'СЕТ СН'!$I$5-'СЕТ СН'!$I$24</f>
        <v>3545.5511924299999</v>
      </c>
      <c r="O124" s="36">
        <f>SUMIFS(СВЦЭМ!$D$33:$D$776,СВЦЭМ!$A$33:$A$776,$A124,СВЦЭМ!$B$33:$B$776,O$119)+'СЕТ СН'!$I$14+СВЦЭМ!$D$10+'СЕТ СН'!$I$5-'СЕТ СН'!$I$24</f>
        <v>3552.3335746000002</v>
      </c>
      <c r="P124" s="36">
        <f>SUMIFS(СВЦЭМ!$D$33:$D$776,СВЦЭМ!$A$33:$A$776,$A124,СВЦЭМ!$B$33:$B$776,P$119)+'СЕТ СН'!$I$14+СВЦЭМ!$D$10+'СЕТ СН'!$I$5-'СЕТ СН'!$I$24</f>
        <v>3553.9932790499997</v>
      </c>
      <c r="Q124" s="36">
        <f>SUMIFS(СВЦЭМ!$D$33:$D$776,СВЦЭМ!$A$33:$A$776,$A124,СВЦЭМ!$B$33:$B$776,Q$119)+'СЕТ СН'!$I$14+СВЦЭМ!$D$10+'СЕТ СН'!$I$5-'СЕТ СН'!$I$24</f>
        <v>3556.9702343099998</v>
      </c>
      <c r="R124" s="36">
        <f>SUMIFS(СВЦЭМ!$D$33:$D$776,СВЦЭМ!$A$33:$A$776,$A124,СВЦЭМ!$B$33:$B$776,R$119)+'СЕТ СН'!$I$14+СВЦЭМ!$D$10+'СЕТ СН'!$I$5-'СЕТ СН'!$I$24</f>
        <v>3551.0358615300001</v>
      </c>
      <c r="S124" s="36">
        <f>SUMIFS(СВЦЭМ!$D$33:$D$776,СВЦЭМ!$A$33:$A$776,$A124,СВЦЭМ!$B$33:$B$776,S$119)+'СЕТ СН'!$I$14+СВЦЭМ!$D$10+'СЕТ СН'!$I$5-'СЕТ СН'!$I$24</f>
        <v>3544.30648488</v>
      </c>
      <c r="T124" s="36">
        <f>SUMIFS(СВЦЭМ!$D$33:$D$776,СВЦЭМ!$A$33:$A$776,$A124,СВЦЭМ!$B$33:$B$776,T$119)+'СЕТ СН'!$I$14+СВЦЭМ!$D$10+'СЕТ СН'!$I$5-'СЕТ СН'!$I$24</f>
        <v>3492.9182245100001</v>
      </c>
      <c r="U124" s="36">
        <f>SUMIFS(СВЦЭМ!$D$33:$D$776,СВЦЭМ!$A$33:$A$776,$A124,СВЦЭМ!$B$33:$B$776,U$119)+'СЕТ СН'!$I$14+СВЦЭМ!$D$10+'СЕТ СН'!$I$5-'СЕТ СН'!$I$24</f>
        <v>3488.5171895399999</v>
      </c>
      <c r="V124" s="36">
        <f>SUMIFS(СВЦЭМ!$D$33:$D$776,СВЦЭМ!$A$33:$A$776,$A124,СВЦЭМ!$B$33:$B$776,V$119)+'СЕТ СН'!$I$14+СВЦЭМ!$D$10+'СЕТ СН'!$I$5-'СЕТ СН'!$I$24</f>
        <v>3509.7262322400002</v>
      </c>
      <c r="W124" s="36">
        <f>SUMIFS(СВЦЭМ!$D$33:$D$776,СВЦЭМ!$A$33:$A$776,$A124,СВЦЭМ!$B$33:$B$776,W$119)+'СЕТ СН'!$I$14+СВЦЭМ!$D$10+'СЕТ СН'!$I$5-'СЕТ СН'!$I$24</f>
        <v>3543.4011180100001</v>
      </c>
      <c r="X124" s="36">
        <f>SUMIFS(СВЦЭМ!$D$33:$D$776,СВЦЭМ!$A$33:$A$776,$A124,СВЦЭМ!$B$33:$B$776,X$119)+'СЕТ СН'!$I$14+СВЦЭМ!$D$10+'СЕТ СН'!$I$5-'СЕТ СН'!$I$24</f>
        <v>3555.39001297</v>
      </c>
      <c r="Y124" s="36">
        <f>SUMIFS(СВЦЭМ!$D$33:$D$776,СВЦЭМ!$A$33:$A$776,$A124,СВЦЭМ!$B$33:$B$776,Y$119)+'СЕТ СН'!$I$14+СВЦЭМ!$D$10+'СЕТ СН'!$I$5-'СЕТ СН'!$I$24</f>
        <v>3593.96417853</v>
      </c>
    </row>
    <row r="125" spans="1:27" ht="15.75" x14ac:dyDescent="0.2">
      <c r="A125" s="35">
        <f t="shared" si="3"/>
        <v>44141</v>
      </c>
      <c r="B125" s="36">
        <f>SUMIFS(СВЦЭМ!$D$33:$D$776,СВЦЭМ!$A$33:$A$776,$A125,СВЦЭМ!$B$33:$B$776,B$119)+'СЕТ СН'!$I$14+СВЦЭМ!$D$10+'СЕТ СН'!$I$5-'СЕТ СН'!$I$24</f>
        <v>3574.74406039</v>
      </c>
      <c r="C125" s="36">
        <f>SUMIFS(СВЦЭМ!$D$33:$D$776,СВЦЭМ!$A$33:$A$776,$A125,СВЦЭМ!$B$33:$B$776,C$119)+'СЕТ СН'!$I$14+СВЦЭМ!$D$10+'СЕТ СН'!$I$5-'СЕТ СН'!$I$24</f>
        <v>3646.80884522</v>
      </c>
      <c r="D125" s="36">
        <f>SUMIFS(СВЦЭМ!$D$33:$D$776,СВЦЭМ!$A$33:$A$776,$A125,СВЦЭМ!$B$33:$B$776,D$119)+'СЕТ СН'!$I$14+СВЦЭМ!$D$10+'СЕТ СН'!$I$5-'СЕТ СН'!$I$24</f>
        <v>3703.5176931699998</v>
      </c>
      <c r="E125" s="36">
        <f>SUMIFS(СВЦЭМ!$D$33:$D$776,СВЦЭМ!$A$33:$A$776,$A125,СВЦЭМ!$B$33:$B$776,E$119)+'СЕТ СН'!$I$14+СВЦЭМ!$D$10+'СЕТ СН'!$I$5-'СЕТ СН'!$I$24</f>
        <v>3705.7534636099999</v>
      </c>
      <c r="F125" s="36">
        <f>SUMIFS(СВЦЭМ!$D$33:$D$776,СВЦЭМ!$A$33:$A$776,$A125,СВЦЭМ!$B$33:$B$776,F$119)+'СЕТ СН'!$I$14+СВЦЭМ!$D$10+'СЕТ СН'!$I$5-'СЕТ СН'!$I$24</f>
        <v>3707.5605969200001</v>
      </c>
      <c r="G125" s="36">
        <f>SUMIFS(СВЦЭМ!$D$33:$D$776,СВЦЭМ!$A$33:$A$776,$A125,СВЦЭМ!$B$33:$B$776,G$119)+'СЕТ СН'!$I$14+СВЦЭМ!$D$10+'СЕТ СН'!$I$5-'СЕТ СН'!$I$24</f>
        <v>3697.2723394899999</v>
      </c>
      <c r="H125" s="36">
        <f>SUMIFS(СВЦЭМ!$D$33:$D$776,СВЦЭМ!$A$33:$A$776,$A125,СВЦЭМ!$B$33:$B$776,H$119)+'СЕТ СН'!$I$14+СВЦЭМ!$D$10+'СЕТ СН'!$I$5-'СЕТ СН'!$I$24</f>
        <v>3671.1763786199999</v>
      </c>
      <c r="I125" s="36">
        <f>SUMIFS(СВЦЭМ!$D$33:$D$776,СВЦЭМ!$A$33:$A$776,$A125,СВЦЭМ!$B$33:$B$776,I$119)+'СЕТ СН'!$I$14+СВЦЭМ!$D$10+'СЕТ СН'!$I$5-'СЕТ СН'!$I$24</f>
        <v>3675.47316869</v>
      </c>
      <c r="J125" s="36">
        <f>SUMIFS(СВЦЭМ!$D$33:$D$776,СВЦЭМ!$A$33:$A$776,$A125,СВЦЭМ!$B$33:$B$776,J$119)+'СЕТ СН'!$I$14+СВЦЭМ!$D$10+'СЕТ СН'!$I$5-'СЕТ СН'!$I$24</f>
        <v>3668.3098581599997</v>
      </c>
      <c r="K125" s="36">
        <f>SUMIFS(СВЦЭМ!$D$33:$D$776,СВЦЭМ!$A$33:$A$776,$A125,СВЦЭМ!$B$33:$B$776,K$119)+'СЕТ СН'!$I$14+СВЦЭМ!$D$10+'СЕТ СН'!$I$5-'СЕТ СН'!$I$24</f>
        <v>3655.94790233</v>
      </c>
      <c r="L125" s="36">
        <f>SUMIFS(СВЦЭМ!$D$33:$D$776,СВЦЭМ!$A$33:$A$776,$A125,СВЦЭМ!$B$33:$B$776,L$119)+'СЕТ СН'!$I$14+СВЦЭМ!$D$10+'СЕТ СН'!$I$5-'СЕТ СН'!$I$24</f>
        <v>3635.5607377400001</v>
      </c>
      <c r="M125" s="36">
        <f>SUMIFS(СВЦЭМ!$D$33:$D$776,СВЦЭМ!$A$33:$A$776,$A125,СВЦЭМ!$B$33:$B$776,M$119)+'СЕТ СН'!$I$14+СВЦЭМ!$D$10+'СЕТ СН'!$I$5-'СЕТ СН'!$I$24</f>
        <v>3606.3648085899999</v>
      </c>
      <c r="N125" s="36">
        <f>SUMIFS(СВЦЭМ!$D$33:$D$776,СВЦЭМ!$A$33:$A$776,$A125,СВЦЭМ!$B$33:$B$776,N$119)+'СЕТ СН'!$I$14+СВЦЭМ!$D$10+'СЕТ СН'!$I$5-'СЕТ СН'!$I$24</f>
        <v>3562.51477583</v>
      </c>
      <c r="O125" s="36">
        <f>SUMIFS(СВЦЭМ!$D$33:$D$776,СВЦЭМ!$A$33:$A$776,$A125,СВЦЭМ!$B$33:$B$776,O$119)+'СЕТ СН'!$I$14+СВЦЭМ!$D$10+'СЕТ СН'!$I$5-'СЕТ СН'!$I$24</f>
        <v>3551.0480279200001</v>
      </c>
      <c r="P125" s="36">
        <f>SUMIFS(СВЦЭМ!$D$33:$D$776,СВЦЭМ!$A$33:$A$776,$A125,СВЦЭМ!$B$33:$B$776,P$119)+'СЕТ СН'!$I$14+СВЦЭМ!$D$10+'СЕТ СН'!$I$5-'СЕТ СН'!$I$24</f>
        <v>3556.2653952800001</v>
      </c>
      <c r="Q125" s="36">
        <f>SUMIFS(СВЦЭМ!$D$33:$D$776,СВЦЭМ!$A$33:$A$776,$A125,СВЦЭМ!$B$33:$B$776,Q$119)+'СЕТ СН'!$I$14+СВЦЭМ!$D$10+'СЕТ СН'!$I$5-'СЕТ СН'!$I$24</f>
        <v>3567.5529896500002</v>
      </c>
      <c r="R125" s="36">
        <f>SUMIFS(СВЦЭМ!$D$33:$D$776,СВЦЭМ!$A$33:$A$776,$A125,СВЦЭМ!$B$33:$B$776,R$119)+'СЕТ СН'!$I$14+СВЦЭМ!$D$10+'СЕТ СН'!$I$5-'СЕТ СН'!$I$24</f>
        <v>3562.0395180199998</v>
      </c>
      <c r="S125" s="36">
        <f>SUMIFS(СВЦЭМ!$D$33:$D$776,СВЦЭМ!$A$33:$A$776,$A125,СВЦЭМ!$B$33:$B$776,S$119)+'СЕТ СН'!$I$14+СВЦЭМ!$D$10+'СЕТ СН'!$I$5-'СЕТ СН'!$I$24</f>
        <v>3553.79537953</v>
      </c>
      <c r="T125" s="36">
        <f>SUMIFS(СВЦЭМ!$D$33:$D$776,СВЦЭМ!$A$33:$A$776,$A125,СВЦЭМ!$B$33:$B$776,T$119)+'СЕТ СН'!$I$14+СВЦЭМ!$D$10+'СЕТ СН'!$I$5-'СЕТ СН'!$I$24</f>
        <v>3515.4090902200001</v>
      </c>
      <c r="U125" s="36">
        <f>SUMIFS(СВЦЭМ!$D$33:$D$776,СВЦЭМ!$A$33:$A$776,$A125,СВЦЭМ!$B$33:$B$776,U$119)+'СЕТ СН'!$I$14+СВЦЭМ!$D$10+'СЕТ СН'!$I$5-'СЕТ СН'!$I$24</f>
        <v>3514.7937968000001</v>
      </c>
      <c r="V125" s="36">
        <f>SUMIFS(СВЦЭМ!$D$33:$D$776,СВЦЭМ!$A$33:$A$776,$A125,СВЦЭМ!$B$33:$B$776,V$119)+'СЕТ СН'!$I$14+СВЦЭМ!$D$10+'СЕТ СН'!$I$5-'СЕТ СН'!$I$24</f>
        <v>3525.6648888300001</v>
      </c>
      <c r="W125" s="36">
        <f>SUMIFS(СВЦЭМ!$D$33:$D$776,СВЦЭМ!$A$33:$A$776,$A125,СВЦЭМ!$B$33:$B$776,W$119)+'СЕТ СН'!$I$14+СВЦЭМ!$D$10+'СЕТ СН'!$I$5-'СЕТ СН'!$I$24</f>
        <v>3559.3884782800001</v>
      </c>
      <c r="X125" s="36">
        <f>SUMIFS(СВЦЭМ!$D$33:$D$776,СВЦЭМ!$A$33:$A$776,$A125,СВЦЭМ!$B$33:$B$776,X$119)+'СЕТ СН'!$I$14+СВЦЭМ!$D$10+'СЕТ СН'!$I$5-'СЕТ СН'!$I$24</f>
        <v>3571.0376264199999</v>
      </c>
      <c r="Y125" s="36">
        <f>SUMIFS(СВЦЭМ!$D$33:$D$776,СВЦЭМ!$A$33:$A$776,$A125,СВЦЭМ!$B$33:$B$776,Y$119)+'СЕТ СН'!$I$14+СВЦЭМ!$D$10+'СЕТ СН'!$I$5-'СЕТ СН'!$I$24</f>
        <v>3595.9513461299998</v>
      </c>
    </row>
    <row r="126" spans="1:27" ht="15.75" x14ac:dyDescent="0.2">
      <c r="A126" s="35">
        <f t="shared" si="3"/>
        <v>44142</v>
      </c>
      <c r="B126" s="36">
        <f>SUMIFS(СВЦЭМ!$D$33:$D$776,СВЦЭМ!$A$33:$A$776,$A126,СВЦЭМ!$B$33:$B$776,B$119)+'СЕТ СН'!$I$14+СВЦЭМ!$D$10+'СЕТ СН'!$I$5-'СЕТ СН'!$I$24</f>
        <v>3600.6875773000002</v>
      </c>
      <c r="C126" s="36">
        <f>SUMIFS(СВЦЭМ!$D$33:$D$776,СВЦЭМ!$A$33:$A$776,$A126,СВЦЭМ!$B$33:$B$776,C$119)+'СЕТ СН'!$I$14+СВЦЭМ!$D$10+'СЕТ СН'!$I$5-'СЕТ СН'!$I$24</f>
        <v>3670.9763946200001</v>
      </c>
      <c r="D126" s="36">
        <f>SUMIFS(СВЦЭМ!$D$33:$D$776,СВЦЭМ!$A$33:$A$776,$A126,СВЦЭМ!$B$33:$B$776,D$119)+'СЕТ СН'!$I$14+СВЦЭМ!$D$10+'СЕТ СН'!$I$5-'СЕТ СН'!$I$24</f>
        <v>3734.8322179199999</v>
      </c>
      <c r="E126" s="36">
        <f>SUMIFS(СВЦЭМ!$D$33:$D$776,СВЦЭМ!$A$33:$A$776,$A126,СВЦЭМ!$B$33:$B$776,E$119)+'СЕТ СН'!$I$14+СВЦЭМ!$D$10+'СЕТ СН'!$I$5-'СЕТ СН'!$I$24</f>
        <v>3745.94370136</v>
      </c>
      <c r="F126" s="36">
        <f>SUMIFS(СВЦЭМ!$D$33:$D$776,СВЦЭМ!$A$33:$A$776,$A126,СВЦЭМ!$B$33:$B$776,F$119)+'СЕТ СН'!$I$14+СВЦЭМ!$D$10+'СЕТ СН'!$I$5-'СЕТ СН'!$I$24</f>
        <v>3736.6275129699998</v>
      </c>
      <c r="G126" s="36">
        <f>SUMIFS(СВЦЭМ!$D$33:$D$776,СВЦЭМ!$A$33:$A$776,$A126,СВЦЭМ!$B$33:$B$776,G$119)+'СЕТ СН'!$I$14+СВЦЭМ!$D$10+'СЕТ СН'!$I$5-'СЕТ СН'!$I$24</f>
        <v>3726.0655850900002</v>
      </c>
      <c r="H126" s="36">
        <f>SUMIFS(СВЦЭМ!$D$33:$D$776,СВЦЭМ!$A$33:$A$776,$A126,СВЦЭМ!$B$33:$B$776,H$119)+'СЕТ СН'!$I$14+СВЦЭМ!$D$10+'СЕТ СН'!$I$5-'СЕТ СН'!$I$24</f>
        <v>3709.9695002600001</v>
      </c>
      <c r="I126" s="36">
        <f>SUMIFS(СВЦЭМ!$D$33:$D$776,СВЦЭМ!$A$33:$A$776,$A126,СВЦЭМ!$B$33:$B$776,I$119)+'СЕТ СН'!$I$14+СВЦЭМ!$D$10+'СЕТ СН'!$I$5-'СЕТ СН'!$I$24</f>
        <v>3663.6209155199999</v>
      </c>
      <c r="J126" s="36">
        <f>SUMIFS(СВЦЭМ!$D$33:$D$776,СВЦЭМ!$A$33:$A$776,$A126,СВЦЭМ!$B$33:$B$776,J$119)+'СЕТ СН'!$I$14+СВЦЭМ!$D$10+'СЕТ СН'!$I$5-'СЕТ СН'!$I$24</f>
        <v>3626.15809107</v>
      </c>
      <c r="K126" s="36">
        <f>SUMIFS(СВЦЭМ!$D$33:$D$776,СВЦЭМ!$A$33:$A$776,$A126,СВЦЭМ!$B$33:$B$776,K$119)+'СЕТ СН'!$I$14+СВЦЭМ!$D$10+'СЕТ СН'!$I$5-'СЕТ СН'!$I$24</f>
        <v>3602.7072912499998</v>
      </c>
      <c r="L126" s="36">
        <f>SUMIFS(СВЦЭМ!$D$33:$D$776,СВЦЭМ!$A$33:$A$776,$A126,СВЦЭМ!$B$33:$B$776,L$119)+'СЕТ СН'!$I$14+СВЦЭМ!$D$10+'СЕТ СН'!$I$5-'СЕТ СН'!$I$24</f>
        <v>3575.1486564500001</v>
      </c>
      <c r="M126" s="36">
        <f>SUMIFS(СВЦЭМ!$D$33:$D$776,СВЦЭМ!$A$33:$A$776,$A126,СВЦЭМ!$B$33:$B$776,M$119)+'СЕТ СН'!$I$14+СВЦЭМ!$D$10+'СЕТ СН'!$I$5-'СЕТ СН'!$I$24</f>
        <v>3537.8668728100001</v>
      </c>
      <c r="N126" s="36">
        <f>SUMIFS(СВЦЭМ!$D$33:$D$776,СВЦЭМ!$A$33:$A$776,$A126,СВЦЭМ!$B$33:$B$776,N$119)+'СЕТ СН'!$I$14+СВЦЭМ!$D$10+'СЕТ СН'!$I$5-'СЕТ СН'!$I$24</f>
        <v>3522.1862681399998</v>
      </c>
      <c r="O126" s="36">
        <f>SUMIFS(СВЦЭМ!$D$33:$D$776,СВЦЭМ!$A$33:$A$776,$A126,СВЦЭМ!$B$33:$B$776,O$119)+'СЕТ СН'!$I$14+СВЦЭМ!$D$10+'СЕТ СН'!$I$5-'СЕТ СН'!$I$24</f>
        <v>3534.88094499</v>
      </c>
      <c r="P126" s="36">
        <f>SUMIFS(СВЦЭМ!$D$33:$D$776,СВЦЭМ!$A$33:$A$776,$A126,СВЦЭМ!$B$33:$B$776,P$119)+'СЕТ СН'!$I$14+СВЦЭМ!$D$10+'СЕТ СН'!$I$5-'СЕТ СН'!$I$24</f>
        <v>3535.4343495600001</v>
      </c>
      <c r="Q126" s="36">
        <f>SUMIFS(СВЦЭМ!$D$33:$D$776,СВЦЭМ!$A$33:$A$776,$A126,СВЦЭМ!$B$33:$B$776,Q$119)+'СЕТ СН'!$I$14+СВЦЭМ!$D$10+'СЕТ СН'!$I$5-'СЕТ СН'!$I$24</f>
        <v>3528.6795102300002</v>
      </c>
      <c r="R126" s="36">
        <f>SUMIFS(СВЦЭМ!$D$33:$D$776,СВЦЭМ!$A$33:$A$776,$A126,СВЦЭМ!$B$33:$B$776,R$119)+'СЕТ СН'!$I$14+СВЦЭМ!$D$10+'СЕТ СН'!$I$5-'СЕТ СН'!$I$24</f>
        <v>3516.8080713999998</v>
      </c>
      <c r="S126" s="36">
        <f>SUMIFS(СВЦЭМ!$D$33:$D$776,СВЦЭМ!$A$33:$A$776,$A126,СВЦЭМ!$B$33:$B$776,S$119)+'СЕТ СН'!$I$14+СВЦЭМ!$D$10+'СЕТ СН'!$I$5-'СЕТ СН'!$I$24</f>
        <v>3513.4315795499997</v>
      </c>
      <c r="T126" s="36">
        <f>SUMIFS(СВЦЭМ!$D$33:$D$776,СВЦЭМ!$A$33:$A$776,$A126,СВЦЭМ!$B$33:$B$776,T$119)+'СЕТ СН'!$I$14+СВЦЭМ!$D$10+'СЕТ СН'!$I$5-'СЕТ СН'!$I$24</f>
        <v>3492.48562941</v>
      </c>
      <c r="U126" s="36">
        <f>SUMIFS(СВЦЭМ!$D$33:$D$776,СВЦЭМ!$A$33:$A$776,$A126,СВЦЭМ!$B$33:$B$776,U$119)+'СЕТ СН'!$I$14+СВЦЭМ!$D$10+'СЕТ СН'!$I$5-'СЕТ СН'!$I$24</f>
        <v>3497.8105045000002</v>
      </c>
      <c r="V126" s="36">
        <f>SUMIFS(СВЦЭМ!$D$33:$D$776,СВЦЭМ!$A$33:$A$776,$A126,СВЦЭМ!$B$33:$B$776,V$119)+'СЕТ СН'!$I$14+СВЦЭМ!$D$10+'СЕТ СН'!$I$5-'СЕТ СН'!$I$24</f>
        <v>3510.2689769500003</v>
      </c>
      <c r="W126" s="36">
        <f>SUMIFS(СВЦЭМ!$D$33:$D$776,СВЦЭМ!$A$33:$A$776,$A126,СВЦЭМ!$B$33:$B$776,W$119)+'СЕТ СН'!$I$14+СВЦЭМ!$D$10+'СЕТ СН'!$I$5-'СЕТ СН'!$I$24</f>
        <v>3517.7656747700003</v>
      </c>
      <c r="X126" s="36">
        <f>SUMIFS(СВЦЭМ!$D$33:$D$776,СВЦЭМ!$A$33:$A$776,$A126,СВЦЭМ!$B$33:$B$776,X$119)+'СЕТ СН'!$I$14+СВЦЭМ!$D$10+'СЕТ СН'!$I$5-'СЕТ СН'!$I$24</f>
        <v>3527.3680283499998</v>
      </c>
      <c r="Y126" s="36">
        <f>SUMIFS(СВЦЭМ!$D$33:$D$776,СВЦЭМ!$A$33:$A$776,$A126,СВЦЭМ!$B$33:$B$776,Y$119)+'СЕТ СН'!$I$14+СВЦЭМ!$D$10+'СЕТ СН'!$I$5-'СЕТ СН'!$I$24</f>
        <v>3557.4964309100001</v>
      </c>
    </row>
    <row r="127" spans="1:27" ht="15.75" x14ac:dyDescent="0.2">
      <c r="A127" s="35">
        <f t="shared" si="3"/>
        <v>44143</v>
      </c>
      <c r="B127" s="36">
        <f>SUMIFS(СВЦЭМ!$D$33:$D$776,СВЦЭМ!$A$33:$A$776,$A127,СВЦЭМ!$B$33:$B$776,B$119)+'СЕТ СН'!$I$14+СВЦЭМ!$D$10+'СЕТ СН'!$I$5-'СЕТ СН'!$I$24</f>
        <v>3603.05719421</v>
      </c>
      <c r="C127" s="36">
        <f>SUMIFS(СВЦЭМ!$D$33:$D$776,СВЦЭМ!$A$33:$A$776,$A127,СВЦЭМ!$B$33:$B$776,C$119)+'СЕТ СН'!$I$14+СВЦЭМ!$D$10+'СЕТ СН'!$I$5-'СЕТ СН'!$I$24</f>
        <v>3684.1269372900001</v>
      </c>
      <c r="D127" s="36">
        <f>SUMIFS(СВЦЭМ!$D$33:$D$776,СВЦЭМ!$A$33:$A$776,$A127,СВЦЭМ!$B$33:$B$776,D$119)+'СЕТ СН'!$I$14+СВЦЭМ!$D$10+'СЕТ СН'!$I$5-'СЕТ СН'!$I$24</f>
        <v>3747.4729513000002</v>
      </c>
      <c r="E127" s="36">
        <f>SUMIFS(СВЦЭМ!$D$33:$D$776,СВЦЭМ!$A$33:$A$776,$A127,СВЦЭМ!$B$33:$B$776,E$119)+'СЕТ СН'!$I$14+СВЦЭМ!$D$10+'СЕТ СН'!$I$5-'СЕТ СН'!$I$24</f>
        <v>3761.1022432099999</v>
      </c>
      <c r="F127" s="36">
        <f>SUMIFS(СВЦЭМ!$D$33:$D$776,СВЦЭМ!$A$33:$A$776,$A127,СВЦЭМ!$B$33:$B$776,F$119)+'СЕТ СН'!$I$14+СВЦЭМ!$D$10+'СЕТ СН'!$I$5-'СЕТ СН'!$I$24</f>
        <v>3756.0730456599999</v>
      </c>
      <c r="G127" s="36">
        <f>SUMIFS(СВЦЭМ!$D$33:$D$776,СВЦЭМ!$A$33:$A$776,$A127,СВЦЭМ!$B$33:$B$776,G$119)+'СЕТ СН'!$I$14+СВЦЭМ!$D$10+'СЕТ СН'!$I$5-'СЕТ СН'!$I$24</f>
        <v>3754.7680690699999</v>
      </c>
      <c r="H127" s="36">
        <f>SUMIFS(СВЦЭМ!$D$33:$D$776,СВЦЭМ!$A$33:$A$776,$A127,СВЦЭМ!$B$33:$B$776,H$119)+'СЕТ СН'!$I$14+СВЦЭМ!$D$10+'СЕТ СН'!$I$5-'СЕТ СН'!$I$24</f>
        <v>3738.6904440099997</v>
      </c>
      <c r="I127" s="36">
        <f>SUMIFS(СВЦЭМ!$D$33:$D$776,СВЦЭМ!$A$33:$A$776,$A127,СВЦЭМ!$B$33:$B$776,I$119)+'СЕТ СН'!$I$14+СВЦЭМ!$D$10+'СЕТ СН'!$I$5-'СЕТ СН'!$I$24</f>
        <v>3707.8982407399999</v>
      </c>
      <c r="J127" s="36">
        <f>SUMIFS(СВЦЭМ!$D$33:$D$776,СВЦЭМ!$A$33:$A$776,$A127,СВЦЭМ!$B$33:$B$776,J$119)+'СЕТ СН'!$I$14+СВЦЭМ!$D$10+'СЕТ СН'!$I$5-'СЕТ СН'!$I$24</f>
        <v>3667.1224356100001</v>
      </c>
      <c r="K127" s="36">
        <f>SUMIFS(СВЦЭМ!$D$33:$D$776,СВЦЭМ!$A$33:$A$776,$A127,СВЦЭМ!$B$33:$B$776,K$119)+'СЕТ СН'!$I$14+СВЦЭМ!$D$10+'СЕТ СН'!$I$5-'СЕТ СН'!$I$24</f>
        <v>3630.0196778899999</v>
      </c>
      <c r="L127" s="36">
        <f>SUMIFS(СВЦЭМ!$D$33:$D$776,СВЦЭМ!$A$33:$A$776,$A127,СВЦЭМ!$B$33:$B$776,L$119)+'СЕТ СН'!$I$14+СВЦЭМ!$D$10+'СЕТ СН'!$I$5-'СЕТ СН'!$I$24</f>
        <v>3583.40300174</v>
      </c>
      <c r="M127" s="36">
        <f>SUMIFS(СВЦЭМ!$D$33:$D$776,СВЦЭМ!$A$33:$A$776,$A127,СВЦЭМ!$B$33:$B$776,M$119)+'СЕТ СН'!$I$14+СВЦЭМ!$D$10+'СЕТ СН'!$I$5-'СЕТ СН'!$I$24</f>
        <v>3550.6623052599998</v>
      </c>
      <c r="N127" s="36">
        <f>SUMIFS(СВЦЭМ!$D$33:$D$776,СВЦЭМ!$A$33:$A$776,$A127,СВЦЭМ!$B$33:$B$776,N$119)+'СЕТ СН'!$I$14+СВЦЭМ!$D$10+'СЕТ СН'!$I$5-'СЕТ СН'!$I$24</f>
        <v>3544.6442384000002</v>
      </c>
      <c r="O127" s="36">
        <f>SUMIFS(СВЦЭМ!$D$33:$D$776,СВЦЭМ!$A$33:$A$776,$A127,СВЦЭМ!$B$33:$B$776,O$119)+'СЕТ СН'!$I$14+СВЦЭМ!$D$10+'СЕТ СН'!$I$5-'СЕТ СН'!$I$24</f>
        <v>3551.5179576400001</v>
      </c>
      <c r="P127" s="36">
        <f>SUMIFS(СВЦЭМ!$D$33:$D$776,СВЦЭМ!$A$33:$A$776,$A127,СВЦЭМ!$B$33:$B$776,P$119)+'СЕТ СН'!$I$14+СВЦЭМ!$D$10+'СЕТ СН'!$I$5-'СЕТ СН'!$I$24</f>
        <v>3557.2089304400001</v>
      </c>
      <c r="Q127" s="36">
        <f>SUMIFS(СВЦЭМ!$D$33:$D$776,СВЦЭМ!$A$33:$A$776,$A127,СВЦЭМ!$B$33:$B$776,Q$119)+'СЕТ СН'!$I$14+СВЦЭМ!$D$10+'СЕТ СН'!$I$5-'СЕТ СН'!$I$24</f>
        <v>3564.5692982700002</v>
      </c>
      <c r="R127" s="36">
        <f>SUMIFS(СВЦЭМ!$D$33:$D$776,СВЦЭМ!$A$33:$A$776,$A127,СВЦЭМ!$B$33:$B$776,R$119)+'СЕТ СН'!$I$14+СВЦЭМ!$D$10+'СЕТ СН'!$I$5-'СЕТ СН'!$I$24</f>
        <v>3554.3146874399999</v>
      </c>
      <c r="S127" s="36">
        <f>SUMIFS(СВЦЭМ!$D$33:$D$776,СВЦЭМ!$A$33:$A$776,$A127,СВЦЭМ!$B$33:$B$776,S$119)+'СЕТ СН'!$I$14+СВЦЭМ!$D$10+'СЕТ СН'!$I$5-'СЕТ СН'!$I$24</f>
        <v>3532.5377739300002</v>
      </c>
      <c r="T127" s="36">
        <f>SUMIFS(СВЦЭМ!$D$33:$D$776,СВЦЭМ!$A$33:$A$776,$A127,СВЦЭМ!$B$33:$B$776,T$119)+'СЕТ СН'!$I$14+СВЦЭМ!$D$10+'СЕТ СН'!$I$5-'СЕТ СН'!$I$24</f>
        <v>3519.0316018499998</v>
      </c>
      <c r="U127" s="36">
        <f>SUMIFS(СВЦЭМ!$D$33:$D$776,СВЦЭМ!$A$33:$A$776,$A127,СВЦЭМ!$B$33:$B$776,U$119)+'СЕТ СН'!$I$14+СВЦЭМ!$D$10+'СЕТ СН'!$I$5-'СЕТ СН'!$I$24</f>
        <v>3514.5672549700002</v>
      </c>
      <c r="V127" s="36">
        <f>SUMIFS(СВЦЭМ!$D$33:$D$776,СВЦЭМ!$A$33:$A$776,$A127,СВЦЭМ!$B$33:$B$776,V$119)+'СЕТ СН'!$I$14+СВЦЭМ!$D$10+'СЕТ СН'!$I$5-'СЕТ СН'!$I$24</f>
        <v>3530.6994153599999</v>
      </c>
      <c r="W127" s="36">
        <f>SUMIFS(СВЦЭМ!$D$33:$D$776,СВЦЭМ!$A$33:$A$776,$A127,СВЦЭМ!$B$33:$B$776,W$119)+'СЕТ СН'!$I$14+СВЦЭМ!$D$10+'СЕТ СН'!$I$5-'СЕТ СН'!$I$24</f>
        <v>3545.4790214200002</v>
      </c>
      <c r="X127" s="36">
        <f>SUMIFS(СВЦЭМ!$D$33:$D$776,СВЦЭМ!$A$33:$A$776,$A127,СВЦЭМ!$B$33:$B$776,X$119)+'СЕТ СН'!$I$14+СВЦЭМ!$D$10+'СЕТ СН'!$I$5-'СЕТ СН'!$I$24</f>
        <v>3552.4577287399998</v>
      </c>
      <c r="Y127" s="36">
        <f>SUMIFS(СВЦЭМ!$D$33:$D$776,СВЦЭМ!$A$33:$A$776,$A127,СВЦЭМ!$B$33:$B$776,Y$119)+'СЕТ СН'!$I$14+СВЦЭМ!$D$10+'СЕТ СН'!$I$5-'СЕТ СН'!$I$24</f>
        <v>3558.9521637299999</v>
      </c>
    </row>
    <row r="128" spans="1:27" ht="15.75" x14ac:dyDescent="0.2">
      <c r="A128" s="35">
        <f t="shared" si="3"/>
        <v>44144</v>
      </c>
      <c r="B128" s="36">
        <f>SUMIFS(СВЦЭМ!$D$33:$D$776,СВЦЭМ!$A$33:$A$776,$A128,СВЦЭМ!$B$33:$B$776,B$119)+'СЕТ СН'!$I$14+СВЦЭМ!$D$10+'СЕТ СН'!$I$5-'СЕТ СН'!$I$24</f>
        <v>3535.3456693899998</v>
      </c>
      <c r="C128" s="36">
        <f>SUMIFS(СВЦЭМ!$D$33:$D$776,СВЦЭМ!$A$33:$A$776,$A128,СВЦЭМ!$B$33:$B$776,C$119)+'СЕТ СН'!$I$14+СВЦЭМ!$D$10+'СЕТ СН'!$I$5-'СЕТ СН'!$I$24</f>
        <v>3553.93650729</v>
      </c>
      <c r="D128" s="36">
        <f>SUMIFS(СВЦЭМ!$D$33:$D$776,СВЦЭМ!$A$33:$A$776,$A128,СВЦЭМ!$B$33:$B$776,D$119)+'СЕТ СН'!$I$14+СВЦЭМ!$D$10+'СЕТ СН'!$I$5-'СЕТ СН'!$I$24</f>
        <v>3621.73749559</v>
      </c>
      <c r="E128" s="36">
        <f>SUMIFS(СВЦЭМ!$D$33:$D$776,СВЦЭМ!$A$33:$A$776,$A128,СВЦЭМ!$B$33:$B$776,E$119)+'СЕТ СН'!$I$14+СВЦЭМ!$D$10+'СЕТ СН'!$I$5-'СЕТ СН'!$I$24</f>
        <v>3629.3012763199999</v>
      </c>
      <c r="F128" s="36">
        <f>SUMIFS(СВЦЭМ!$D$33:$D$776,СВЦЭМ!$A$33:$A$776,$A128,СВЦЭМ!$B$33:$B$776,F$119)+'СЕТ СН'!$I$14+СВЦЭМ!$D$10+'СЕТ СН'!$I$5-'СЕТ СН'!$I$24</f>
        <v>3625.0364742299998</v>
      </c>
      <c r="G128" s="36">
        <f>SUMIFS(СВЦЭМ!$D$33:$D$776,СВЦЭМ!$A$33:$A$776,$A128,СВЦЭМ!$B$33:$B$776,G$119)+'СЕТ СН'!$I$14+СВЦЭМ!$D$10+'СЕТ СН'!$I$5-'СЕТ СН'!$I$24</f>
        <v>3641.5041835699999</v>
      </c>
      <c r="H128" s="36">
        <f>SUMIFS(СВЦЭМ!$D$33:$D$776,СВЦЭМ!$A$33:$A$776,$A128,СВЦЭМ!$B$33:$B$776,H$119)+'СЕТ СН'!$I$14+СВЦЭМ!$D$10+'СЕТ СН'!$I$5-'СЕТ СН'!$I$24</f>
        <v>3673.4552249899998</v>
      </c>
      <c r="I128" s="36">
        <f>SUMIFS(СВЦЭМ!$D$33:$D$776,СВЦЭМ!$A$33:$A$776,$A128,СВЦЭМ!$B$33:$B$776,I$119)+'СЕТ СН'!$I$14+СВЦЭМ!$D$10+'СЕТ СН'!$I$5-'СЕТ СН'!$I$24</f>
        <v>3697.8445481399999</v>
      </c>
      <c r="J128" s="36">
        <f>SUMIFS(СВЦЭМ!$D$33:$D$776,СВЦЭМ!$A$33:$A$776,$A128,СВЦЭМ!$B$33:$B$776,J$119)+'СЕТ СН'!$I$14+СВЦЭМ!$D$10+'СЕТ СН'!$I$5-'СЕТ СН'!$I$24</f>
        <v>3684.7486365599998</v>
      </c>
      <c r="K128" s="36">
        <f>SUMIFS(СВЦЭМ!$D$33:$D$776,СВЦЭМ!$A$33:$A$776,$A128,СВЦЭМ!$B$33:$B$776,K$119)+'СЕТ СН'!$I$14+СВЦЭМ!$D$10+'СЕТ СН'!$I$5-'СЕТ СН'!$I$24</f>
        <v>3680.9090869800002</v>
      </c>
      <c r="L128" s="36">
        <f>SUMIFS(СВЦЭМ!$D$33:$D$776,СВЦЭМ!$A$33:$A$776,$A128,СВЦЭМ!$B$33:$B$776,L$119)+'СЕТ СН'!$I$14+СВЦЭМ!$D$10+'СЕТ СН'!$I$5-'СЕТ СН'!$I$24</f>
        <v>3641.44533946</v>
      </c>
      <c r="M128" s="36">
        <f>SUMIFS(СВЦЭМ!$D$33:$D$776,СВЦЭМ!$A$33:$A$776,$A128,СВЦЭМ!$B$33:$B$776,M$119)+'СЕТ СН'!$I$14+СВЦЭМ!$D$10+'СЕТ СН'!$I$5-'СЕТ СН'!$I$24</f>
        <v>3606.7295283799999</v>
      </c>
      <c r="N128" s="36">
        <f>SUMIFS(СВЦЭМ!$D$33:$D$776,СВЦЭМ!$A$33:$A$776,$A128,СВЦЭМ!$B$33:$B$776,N$119)+'СЕТ СН'!$I$14+СВЦЭМ!$D$10+'СЕТ СН'!$I$5-'СЕТ СН'!$I$24</f>
        <v>3602.9342987599998</v>
      </c>
      <c r="O128" s="36">
        <f>SUMIFS(СВЦЭМ!$D$33:$D$776,СВЦЭМ!$A$33:$A$776,$A128,СВЦЭМ!$B$33:$B$776,O$119)+'СЕТ СН'!$I$14+СВЦЭМ!$D$10+'СЕТ СН'!$I$5-'СЕТ СН'!$I$24</f>
        <v>3613.3329095999998</v>
      </c>
      <c r="P128" s="36">
        <f>SUMIFS(СВЦЭМ!$D$33:$D$776,СВЦЭМ!$A$33:$A$776,$A128,СВЦЭМ!$B$33:$B$776,P$119)+'СЕТ СН'!$I$14+СВЦЭМ!$D$10+'СЕТ СН'!$I$5-'СЕТ СН'!$I$24</f>
        <v>3613.8635160399999</v>
      </c>
      <c r="Q128" s="36">
        <f>SUMIFS(СВЦЭМ!$D$33:$D$776,СВЦЭМ!$A$33:$A$776,$A128,СВЦЭМ!$B$33:$B$776,Q$119)+'СЕТ СН'!$I$14+СВЦЭМ!$D$10+'СЕТ СН'!$I$5-'СЕТ СН'!$I$24</f>
        <v>3613.36013813</v>
      </c>
      <c r="R128" s="36">
        <f>SUMIFS(СВЦЭМ!$D$33:$D$776,СВЦЭМ!$A$33:$A$776,$A128,СВЦЭМ!$B$33:$B$776,R$119)+'СЕТ СН'!$I$14+СВЦЭМ!$D$10+'СЕТ СН'!$I$5-'СЕТ СН'!$I$24</f>
        <v>3607.23766037</v>
      </c>
      <c r="S128" s="36">
        <f>SUMIFS(СВЦЭМ!$D$33:$D$776,СВЦЭМ!$A$33:$A$776,$A128,СВЦЭМ!$B$33:$B$776,S$119)+'СЕТ СН'!$I$14+СВЦЭМ!$D$10+'СЕТ СН'!$I$5-'СЕТ СН'!$I$24</f>
        <v>3605.7302935799999</v>
      </c>
      <c r="T128" s="36">
        <f>SUMIFS(СВЦЭМ!$D$33:$D$776,СВЦЭМ!$A$33:$A$776,$A128,СВЦЭМ!$B$33:$B$776,T$119)+'СЕТ СН'!$I$14+СВЦЭМ!$D$10+'СЕТ СН'!$I$5-'СЕТ СН'!$I$24</f>
        <v>3593.2980300199997</v>
      </c>
      <c r="U128" s="36">
        <f>SUMIFS(СВЦЭМ!$D$33:$D$776,СВЦЭМ!$A$33:$A$776,$A128,СВЦЭМ!$B$33:$B$776,U$119)+'СЕТ СН'!$I$14+СВЦЭМ!$D$10+'СЕТ СН'!$I$5-'СЕТ СН'!$I$24</f>
        <v>3585.2960674800001</v>
      </c>
      <c r="V128" s="36">
        <f>SUMIFS(СВЦЭМ!$D$33:$D$776,СВЦЭМ!$A$33:$A$776,$A128,СВЦЭМ!$B$33:$B$776,V$119)+'СЕТ СН'!$I$14+СВЦЭМ!$D$10+'СЕТ СН'!$I$5-'СЕТ СН'!$I$24</f>
        <v>3581.9339538700001</v>
      </c>
      <c r="W128" s="36">
        <f>SUMIFS(СВЦЭМ!$D$33:$D$776,СВЦЭМ!$A$33:$A$776,$A128,СВЦЭМ!$B$33:$B$776,W$119)+'СЕТ СН'!$I$14+СВЦЭМ!$D$10+'СЕТ СН'!$I$5-'СЕТ СН'!$I$24</f>
        <v>3598.3587018899998</v>
      </c>
      <c r="X128" s="36">
        <f>SUMIFS(СВЦЭМ!$D$33:$D$776,СВЦЭМ!$A$33:$A$776,$A128,СВЦЭМ!$B$33:$B$776,X$119)+'СЕТ СН'!$I$14+СВЦЭМ!$D$10+'СЕТ СН'!$I$5-'СЕТ СН'!$I$24</f>
        <v>3629.5133903300002</v>
      </c>
      <c r="Y128" s="36">
        <f>SUMIFS(СВЦЭМ!$D$33:$D$776,СВЦЭМ!$A$33:$A$776,$A128,СВЦЭМ!$B$33:$B$776,Y$119)+'СЕТ СН'!$I$14+СВЦЭМ!$D$10+'СЕТ СН'!$I$5-'СЕТ СН'!$I$24</f>
        <v>3657.33913648</v>
      </c>
    </row>
    <row r="129" spans="1:25" ht="15.75" x14ac:dyDescent="0.2">
      <c r="A129" s="35">
        <f t="shared" si="3"/>
        <v>44145</v>
      </c>
      <c r="B129" s="36">
        <f>SUMIFS(СВЦЭМ!$D$33:$D$776,СВЦЭМ!$A$33:$A$776,$A129,СВЦЭМ!$B$33:$B$776,B$119)+'СЕТ СН'!$I$14+СВЦЭМ!$D$10+'СЕТ СН'!$I$5-'СЕТ СН'!$I$24</f>
        <v>3573.4161012200002</v>
      </c>
      <c r="C129" s="36">
        <f>SUMIFS(СВЦЭМ!$D$33:$D$776,СВЦЭМ!$A$33:$A$776,$A129,СВЦЭМ!$B$33:$B$776,C$119)+'СЕТ СН'!$I$14+СВЦЭМ!$D$10+'СЕТ СН'!$I$5-'СЕТ СН'!$I$24</f>
        <v>3666.2143630700002</v>
      </c>
      <c r="D129" s="36">
        <f>SUMIFS(СВЦЭМ!$D$33:$D$776,СВЦЭМ!$A$33:$A$776,$A129,СВЦЭМ!$B$33:$B$776,D$119)+'СЕТ СН'!$I$14+СВЦЭМ!$D$10+'СЕТ СН'!$I$5-'СЕТ СН'!$I$24</f>
        <v>3701.9175746299998</v>
      </c>
      <c r="E129" s="36">
        <f>SUMIFS(СВЦЭМ!$D$33:$D$776,СВЦЭМ!$A$33:$A$776,$A129,СВЦЭМ!$B$33:$B$776,E$119)+'СЕТ СН'!$I$14+СВЦЭМ!$D$10+'СЕТ СН'!$I$5-'СЕТ СН'!$I$24</f>
        <v>3705.1363247099998</v>
      </c>
      <c r="F129" s="36">
        <f>SUMIFS(СВЦЭМ!$D$33:$D$776,СВЦЭМ!$A$33:$A$776,$A129,СВЦЭМ!$B$33:$B$776,F$119)+'СЕТ СН'!$I$14+СВЦЭМ!$D$10+'СЕТ СН'!$I$5-'СЕТ СН'!$I$24</f>
        <v>3707.4113539</v>
      </c>
      <c r="G129" s="36">
        <f>SUMIFS(СВЦЭМ!$D$33:$D$776,СВЦЭМ!$A$33:$A$776,$A129,СВЦЭМ!$B$33:$B$776,G$119)+'СЕТ СН'!$I$14+СВЦЭМ!$D$10+'СЕТ СН'!$I$5-'СЕТ СН'!$I$24</f>
        <v>3711.5380170600001</v>
      </c>
      <c r="H129" s="36">
        <f>SUMIFS(СВЦЭМ!$D$33:$D$776,СВЦЭМ!$A$33:$A$776,$A129,СВЦЭМ!$B$33:$B$776,H$119)+'СЕТ СН'!$I$14+СВЦЭМ!$D$10+'СЕТ СН'!$I$5-'СЕТ СН'!$I$24</f>
        <v>3686.0761761700001</v>
      </c>
      <c r="I129" s="36">
        <f>SUMIFS(СВЦЭМ!$D$33:$D$776,СВЦЭМ!$A$33:$A$776,$A129,СВЦЭМ!$B$33:$B$776,I$119)+'СЕТ СН'!$I$14+СВЦЭМ!$D$10+'СЕТ СН'!$I$5-'СЕТ СН'!$I$24</f>
        <v>3642.04177071</v>
      </c>
      <c r="J129" s="36">
        <f>SUMIFS(СВЦЭМ!$D$33:$D$776,СВЦЭМ!$A$33:$A$776,$A129,СВЦЭМ!$B$33:$B$776,J$119)+'СЕТ СН'!$I$14+СВЦЭМ!$D$10+'СЕТ СН'!$I$5-'СЕТ СН'!$I$24</f>
        <v>3626.2663933599997</v>
      </c>
      <c r="K129" s="36">
        <f>SUMIFS(СВЦЭМ!$D$33:$D$776,СВЦЭМ!$A$33:$A$776,$A129,СВЦЭМ!$B$33:$B$776,K$119)+'СЕТ СН'!$I$14+СВЦЭМ!$D$10+'СЕТ СН'!$I$5-'СЕТ СН'!$I$24</f>
        <v>3629.7358351000003</v>
      </c>
      <c r="L129" s="36">
        <f>SUMIFS(СВЦЭМ!$D$33:$D$776,СВЦЭМ!$A$33:$A$776,$A129,СВЦЭМ!$B$33:$B$776,L$119)+'СЕТ СН'!$I$14+СВЦЭМ!$D$10+'СЕТ СН'!$I$5-'СЕТ СН'!$I$24</f>
        <v>3595.1771758</v>
      </c>
      <c r="M129" s="36">
        <f>SUMIFS(СВЦЭМ!$D$33:$D$776,СВЦЭМ!$A$33:$A$776,$A129,СВЦЭМ!$B$33:$B$776,M$119)+'СЕТ СН'!$I$14+СВЦЭМ!$D$10+'СЕТ СН'!$I$5-'СЕТ СН'!$I$24</f>
        <v>3557.3077581799998</v>
      </c>
      <c r="N129" s="36">
        <f>SUMIFS(СВЦЭМ!$D$33:$D$776,СВЦЭМ!$A$33:$A$776,$A129,СВЦЭМ!$B$33:$B$776,N$119)+'СЕТ СН'!$I$14+СВЦЭМ!$D$10+'СЕТ СН'!$I$5-'СЕТ СН'!$I$24</f>
        <v>3551.7522205800001</v>
      </c>
      <c r="O129" s="36">
        <f>SUMIFS(СВЦЭМ!$D$33:$D$776,СВЦЭМ!$A$33:$A$776,$A129,СВЦЭМ!$B$33:$B$776,O$119)+'СЕТ СН'!$I$14+СВЦЭМ!$D$10+'СЕТ СН'!$I$5-'СЕТ СН'!$I$24</f>
        <v>3557.74402117</v>
      </c>
      <c r="P129" s="36">
        <f>SUMIFS(СВЦЭМ!$D$33:$D$776,СВЦЭМ!$A$33:$A$776,$A129,СВЦЭМ!$B$33:$B$776,P$119)+'СЕТ СН'!$I$14+СВЦЭМ!$D$10+'СЕТ СН'!$I$5-'СЕТ СН'!$I$24</f>
        <v>3558.20094208</v>
      </c>
      <c r="Q129" s="36">
        <f>SUMIFS(СВЦЭМ!$D$33:$D$776,СВЦЭМ!$A$33:$A$776,$A129,СВЦЭМ!$B$33:$B$776,Q$119)+'СЕТ СН'!$I$14+СВЦЭМ!$D$10+'СЕТ СН'!$I$5-'СЕТ СН'!$I$24</f>
        <v>3557.9851136899997</v>
      </c>
      <c r="R129" s="36">
        <f>SUMIFS(СВЦЭМ!$D$33:$D$776,СВЦЭМ!$A$33:$A$776,$A129,СВЦЭМ!$B$33:$B$776,R$119)+'СЕТ СН'!$I$14+СВЦЭМ!$D$10+'СЕТ СН'!$I$5-'СЕТ СН'!$I$24</f>
        <v>3551.2053910899999</v>
      </c>
      <c r="S129" s="36">
        <f>SUMIFS(СВЦЭМ!$D$33:$D$776,СВЦЭМ!$A$33:$A$776,$A129,СВЦЭМ!$B$33:$B$776,S$119)+'СЕТ СН'!$I$14+СВЦЭМ!$D$10+'СЕТ СН'!$I$5-'СЕТ СН'!$I$24</f>
        <v>3540.4404774200002</v>
      </c>
      <c r="T129" s="36">
        <f>SUMIFS(СВЦЭМ!$D$33:$D$776,СВЦЭМ!$A$33:$A$776,$A129,СВЦЭМ!$B$33:$B$776,T$119)+'СЕТ СН'!$I$14+СВЦЭМ!$D$10+'СЕТ СН'!$I$5-'СЕТ СН'!$I$24</f>
        <v>3552.7164265399997</v>
      </c>
      <c r="U129" s="36">
        <f>SUMIFS(СВЦЭМ!$D$33:$D$776,СВЦЭМ!$A$33:$A$776,$A129,СВЦЭМ!$B$33:$B$776,U$119)+'СЕТ СН'!$I$14+СВЦЭМ!$D$10+'СЕТ СН'!$I$5-'СЕТ СН'!$I$24</f>
        <v>3559.9501173500003</v>
      </c>
      <c r="V129" s="36">
        <f>SUMIFS(СВЦЭМ!$D$33:$D$776,СВЦЭМ!$A$33:$A$776,$A129,СВЦЭМ!$B$33:$B$776,V$119)+'СЕТ СН'!$I$14+СВЦЭМ!$D$10+'СЕТ СН'!$I$5-'СЕТ СН'!$I$24</f>
        <v>3552.4586953099997</v>
      </c>
      <c r="W129" s="36">
        <f>SUMIFS(СВЦЭМ!$D$33:$D$776,СВЦЭМ!$A$33:$A$776,$A129,СВЦЭМ!$B$33:$B$776,W$119)+'СЕТ СН'!$I$14+СВЦЭМ!$D$10+'СЕТ СН'!$I$5-'СЕТ СН'!$I$24</f>
        <v>3542.24425333</v>
      </c>
      <c r="X129" s="36">
        <f>SUMIFS(СВЦЭМ!$D$33:$D$776,СВЦЭМ!$A$33:$A$776,$A129,СВЦЭМ!$B$33:$B$776,X$119)+'СЕТ СН'!$I$14+СВЦЭМ!$D$10+'СЕТ СН'!$I$5-'СЕТ СН'!$I$24</f>
        <v>3543.0383209500001</v>
      </c>
      <c r="Y129" s="36">
        <f>SUMIFS(СВЦЭМ!$D$33:$D$776,СВЦЭМ!$A$33:$A$776,$A129,СВЦЭМ!$B$33:$B$776,Y$119)+'СЕТ СН'!$I$14+СВЦЭМ!$D$10+'СЕТ СН'!$I$5-'СЕТ СН'!$I$24</f>
        <v>3625.7008452099999</v>
      </c>
    </row>
    <row r="130" spans="1:25" ht="15.75" x14ac:dyDescent="0.2">
      <c r="A130" s="35">
        <f t="shared" si="3"/>
        <v>44146</v>
      </c>
      <c r="B130" s="36">
        <f>SUMIFS(СВЦЭМ!$D$33:$D$776,СВЦЭМ!$A$33:$A$776,$A130,СВЦЭМ!$B$33:$B$776,B$119)+'СЕТ СН'!$I$14+СВЦЭМ!$D$10+'СЕТ СН'!$I$5-'СЕТ СН'!$I$24</f>
        <v>3620.9178596399997</v>
      </c>
      <c r="C130" s="36">
        <f>SUMIFS(СВЦЭМ!$D$33:$D$776,СВЦЭМ!$A$33:$A$776,$A130,СВЦЭМ!$B$33:$B$776,C$119)+'СЕТ СН'!$I$14+СВЦЭМ!$D$10+'СЕТ СН'!$I$5-'СЕТ СН'!$I$24</f>
        <v>3675.1368158099999</v>
      </c>
      <c r="D130" s="36">
        <f>SUMIFS(СВЦЭМ!$D$33:$D$776,СВЦЭМ!$A$33:$A$776,$A130,СВЦЭМ!$B$33:$B$776,D$119)+'СЕТ СН'!$I$14+СВЦЭМ!$D$10+'СЕТ СН'!$I$5-'СЕТ СН'!$I$24</f>
        <v>3736.7506427999997</v>
      </c>
      <c r="E130" s="36">
        <f>SUMIFS(СВЦЭМ!$D$33:$D$776,СВЦЭМ!$A$33:$A$776,$A130,СВЦЭМ!$B$33:$B$776,E$119)+'СЕТ СН'!$I$14+СВЦЭМ!$D$10+'СЕТ СН'!$I$5-'СЕТ СН'!$I$24</f>
        <v>3754.94858832</v>
      </c>
      <c r="F130" s="36">
        <f>SUMIFS(СВЦЭМ!$D$33:$D$776,СВЦЭМ!$A$33:$A$776,$A130,СВЦЭМ!$B$33:$B$776,F$119)+'СЕТ СН'!$I$14+СВЦЭМ!$D$10+'СЕТ СН'!$I$5-'СЕТ СН'!$I$24</f>
        <v>3758.83561646</v>
      </c>
      <c r="G130" s="36">
        <f>SUMIFS(СВЦЭМ!$D$33:$D$776,СВЦЭМ!$A$33:$A$776,$A130,СВЦЭМ!$B$33:$B$776,G$119)+'СЕТ СН'!$I$14+СВЦЭМ!$D$10+'СЕТ СН'!$I$5-'СЕТ СН'!$I$24</f>
        <v>3742.1288253499997</v>
      </c>
      <c r="H130" s="36">
        <f>SUMIFS(СВЦЭМ!$D$33:$D$776,СВЦЭМ!$A$33:$A$776,$A130,СВЦЭМ!$B$33:$B$776,H$119)+'СЕТ СН'!$I$14+СВЦЭМ!$D$10+'СЕТ СН'!$I$5-'СЕТ СН'!$I$24</f>
        <v>3701.8244233199998</v>
      </c>
      <c r="I130" s="36">
        <f>SUMIFS(СВЦЭМ!$D$33:$D$776,СВЦЭМ!$A$33:$A$776,$A130,СВЦЭМ!$B$33:$B$776,I$119)+'СЕТ СН'!$I$14+СВЦЭМ!$D$10+'СЕТ СН'!$I$5-'СЕТ СН'!$I$24</f>
        <v>3663.4029001999997</v>
      </c>
      <c r="J130" s="36">
        <f>SUMIFS(СВЦЭМ!$D$33:$D$776,СВЦЭМ!$A$33:$A$776,$A130,СВЦЭМ!$B$33:$B$776,J$119)+'СЕТ СН'!$I$14+СВЦЭМ!$D$10+'СЕТ СН'!$I$5-'СЕТ СН'!$I$24</f>
        <v>3643.2371692199999</v>
      </c>
      <c r="K130" s="36">
        <f>SUMIFS(СВЦЭМ!$D$33:$D$776,СВЦЭМ!$A$33:$A$776,$A130,СВЦЭМ!$B$33:$B$776,K$119)+'СЕТ СН'!$I$14+СВЦЭМ!$D$10+'СЕТ СН'!$I$5-'СЕТ СН'!$I$24</f>
        <v>3631.3784907099998</v>
      </c>
      <c r="L130" s="36">
        <f>SUMIFS(СВЦЭМ!$D$33:$D$776,СВЦЭМ!$A$33:$A$776,$A130,СВЦЭМ!$B$33:$B$776,L$119)+'СЕТ СН'!$I$14+СВЦЭМ!$D$10+'СЕТ СН'!$I$5-'СЕТ СН'!$I$24</f>
        <v>3607.4236931099999</v>
      </c>
      <c r="M130" s="36">
        <f>SUMIFS(СВЦЭМ!$D$33:$D$776,СВЦЭМ!$A$33:$A$776,$A130,СВЦЭМ!$B$33:$B$776,M$119)+'СЕТ СН'!$I$14+СВЦЭМ!$D$10+'СЕТ СН'!$I$5-'СЕТ СН'!$I$24</f>
        <v>3580.6117961199998</v>
      </c>
      <c r="N130" s="36">
        <f>SUMIFS(СВЦЭМ!$D$33:$D$776,СВЦЭМ!$A$33:$A$776,$A130,СВЦЭМ!$B$33:$B$776,N$119)+'СЕТ СН'!$I$14+СВЦЭМ!$D$10+'СЕТ СН'!$I$5-'СЕТ СН'!$I$24</f>
        <v>3565.4282557199999</v>
      </c>
      <c r="O130" s="36">
        <f>SUMIFS(СВЦЭМ!$D$33:$D$776,СВЦЭМ!$A$33:$A$776,$A130,СВЦЭМ!$B$33:$B$776,O$119)+'СЕТ СН'!$I$14+СВЦЭМ!$D$10+'СЕТ СН'!$I$5-'СЕТ СН'!$I$24</f>
        <v>3570.52248573</v>
      </c>
      <c r="P130" s="36">
        <f>SUMIFS(СВЦЭМ!$D$33:$D$776,СВЦЭМ!$A$33:$A$776,$A130,СВЦЭМ!$B$33:$B$776,P$119)+'СЕТ СН'!$I$14+СВЦЭМ!$D$10+'СЕТ СН'!$I$5-'СЕТ СН'!$I$24</f>
        <v>3575.0025721100001</v>
      </c>
      <c r="Q130" s="36">
        <f>SUMIFS(СВЦЭМ!$D$33:$D$776,СВЦЭМ!$A$33:$A$776,$A130,СВЦЭМ!$B$33:$B$776,Q$119)+'СЕТ СН'!$I$14+СВЦЭМ!$D$10+'СЕТ СН'!$I$5-'СЕТ СН'!$I$24</f>
        <v>3575.6781600499999</v>
      </c>
      <c r="R130" s="36">
        <f>SUMIFS(СВЦЭМ!$D$33:$D$776,СВЦЭМ!$A$33:$A$776,$A130,СВЦЭМ!$B$33:$B$776,R$119)+'СЕТ СН'!$I$14+СВЦЭМ!$D$10+'СЕТ СН'!$I$5-'СЕТ СН'!$I$24</f>
        <v>3574.1868476300001</v>
      </c>
      <c r="S130" s="36">
        <f>SUMIFS(СВЦЭМ!$D$33:$D$776,СВЦЭМ!$A$33:$A$776,$A130,СВЦЭМ!$B$33:$B$776,S$119)+'СЕТ СН'!$I$14+СВЦЭМ!$D$10+'СЕТ СН'!$I$5-'СЕТ СН'!$I$24</f>
        <v>3569.26637974</v>
      </c>
      <c r="T130" s="36">
        <f>SUMIFS(СВЦЭМ!$D$33:$D$776,СВЦЭМ!$A$33:$A$776,$A130,СВЦЭМ!$B$33:$B$776,T$119)+'СЕТ СН'!$I$14+СВЦЭМ!$D$10+'СЕТ СН'!$I$5-'СЕТ СН'!$I$24</f>
        <v>3588.34090036</v>
      </c>
      <c r="U130" s="36">
        <f>SUMIFS(СВЦЭМ!$D$33:$D$776,СВЦЭМ!$A$33:$A$776,$A130,СВЦЭМ!$B$33:$B$776,U$119)+'СЕТ СН'!$I$14+СВЦЭМ!$D$10+'СЕТ СН'!$I$5-'СЕТ СН'!$I$24</f>
        <v>3583.7404669400003</v>
      </c>
      <c r="V130" s="36">
        <f>SUMIFS(СВЦЭМ!$D$33:$D$776,СВЦЭМ!$A$33:$A$776,$A130,СВЦЭМ!$B$33:$B$776,V$119)+'СЕТ СН'!$I$14+СВЦЭМ!$D$10+'СЕТ СН'!$I$5-'СЕТ СН'!$I$24</f>
        <v>3572.7412467099998</v>
      </c>
      <c r="W130" s="36">
        <f>SUMIFS(СВЦЭМ!$D$33:$D$776,СВЦЭМ!$A$33:$A$776,$A130,СВЦЭМ!$B$33:$B$776,W$119)+'СЕТ СН'!$I$14+СВЦЭМ!$D$10+'СЕТ СН'!$I$5-'СЕТ СН'!$I$24</f>
        <v>3566.4392452100001</v>
      </c>
      <c r="X130" s="36">
        <f>SUMIFS(СВЦЭМ!$D$33:$D$776,СВЦЭМ!$A$33:$A$776,$A130,СВЦЭМ!$B$33:$B$776,X$119)+'СЕТ СН'!$I$14+СВЦЭМ!$D$10+'СЕТ СН'!$I$5-'СЕТ СН'!$I$24</f>
        <v>3567.7799397799999</v>
      </c>
      <c r="Y130" s="36">
        <f>SUMIFS(СВЦЭМ!$D$33:$D$776,СВЦЭМ!$A$33:$A$776,$A130,СВЦЭМ!$B$33:$B$776,Y$119)+'СЕТ СН'!$I$14+СВЦЭМ!$D$10+'СЕТ СН'!$I$5-'СЕТ СН'!$I$24</f>
        <v>3586.5829555299997</v>
      </c>
    </row>
    <row r="131" spans="1:25" ht="15.75" x14ac:dyDescent="0.2">
      <c r="A131" s="35">
        <f t="shared" si="3"/>
        <v>44147</v>
      </c>
      <c r="B131" s="36">
        <f>SUMIFS(СВЦЭМ!$D$33:$D$776,СВЦЭМ!$A$33:$A$776,$A131,СВЦЭМ!$B$33:$B$776,B$119)+'СЕТ СН'!$I$14+СВЦЭМ!$D$10+'СЕТ СН'!$I$5-'СЕТ СН'!$I$24</f>
        <v>3584.4800650299999</v>
      </c>
      <c r="C131" s="36">
        <f>SUMIFS(СВЦЭМ!$D$33:$D$776,СВЦЭМ!$A$33:$A$776,$A131,СВЦЭМ!$B$33:$B$776,C$119)+'СЕТ СН'!$I$14+СВЦЭМ!$D$10+'СЕТ СН'!$I$5-'СЕТ СН'!$I$24</f>
        <v>3664.0044192599998</v>
      </c>
      <c r="D131" s="36">
        <f>SUMIFS(СВЦЭМ!$D$33:$D$776,СВЦЭМ!$A$33:$A$776,$A131,СВЦЭМ!$B$33:$B$776,D$119)+'СЕТ СН'!$I$14+СВЦЭМ!$D$10+'СЕТ СН'!$I$5-'СЕТ СН'!$I$24</f>
        <v>3706.1815169500001</v>
      </c>
      <c r="E131" s="36">
        <f>SUMIFS(СВЦЭМ!$D$33:$D$776,СВЦЭМ!$A$33:$A$776,$A131,СВЦЭМ!$B$33:$B$776,E$119)+'СЕТ СН'!$I$14+СВЦЭМ!$D$10+'СЕТ СН'!$I$5-'СЕТ СН'!$I$24</f>
        <v>3721.0476448199997</v>
      </c>
      <c r="F131" s="36">
        <f>SUMIFS(СВЦЭМ!$D$33:$D$776,СВЦЭМ!$A$33:$A$776,$A131,СВЦЭМ!$B$33:$B$776,F$119)+'СЕТ СН'!$I$14+СВЦЭМ!$D$10+'СЕТ СН'!$I$5-'СЕТ СН'!$I$24</f>
        <v>3723.4888893699999</v>
      </c>
      <c r="G131" s="36">
        <f>SUMIFS(СВЦЭМ!$D$33:$D$776,СВЦЭМ!$A$33:$A$776,$A131,СВЦЭМ!$B$33:$B$776,G$119)+'СЕТ СН'!$I$14+СВЦЭМ!$D$10+'СЕТ СН'!$I$5-'СЕТ СН'!$I$24</f>
        <v>3718.1270008800002</v>
      </c>
      <c r="H131" s="36">
        <f>SUMIFS(СВЦЭМ!$D$33:$D$776,СВЦЭМ!$A$33:$A$776,$A131,СВЦЭМ!$B$33:$B$776,H$119)+'СЕТ СН'!$I$14+СВЦЭМ!$D$10+'СЕТ СН'!$I$5-'СЕТ СН'!$I$24</f>
        <v>3692.5675500799998</v>
      </c>
      <c r="I131" s="36">
        <f>SUMIFS(СВЦЭМ!$D$33:$D$776,СВЦЭМ!$A$33:$A$776,$A131,СВЦЭМ!$B$33:$B$776,I$119)+'СЕТ СН'!$I$14+СВЦЭМ!$D$10+'СЕТ СН'!$I$5-'СЕТ СН'!$I$24</f>
        <v>3657.49216596</v>
      </c>
      <c r="J131" s="36">
        <f>SUMIFS(СВЦЭМ!$D$33:$D$776,СВЦЭМ!$A$33:$A$776,$A131,СВЦЭМ!$B$33:$B$776,J$119)+'СЕТ СН'!$I$14+СВЦЭМ!$D$10+'СЕТ СН'!$I$5-'СЕТ СН'!$I$24</f>
        <v>3657.6103358199998</v>
      </c>
      <c r="K131" s="36">
        <f>SUMIFS(СВЦЭМ!$D$33:$D$776,СВЦЭМ!$A$33:$A$776,$A131,СВЦЭМ!$B$33:$B$776,K$119)+'СЕТ СН'!$I$14+СВЦЭМ!$D$10+'СЕТ СН'!$I$5-'СЕТ СН'!$I$24</f>
        <v>3648.98378933</v>
      </c>
      <c r="L131" s="36">
        <f>SUMIFS(СВЦЭМ!$D$33:$D$776,СВЦЭМ!$A$33:$A$776,$A131,СВЦЭМ!$B$33:$B$776,L$119)+'СЕТ СН'!$I$14+СВЦЭМ!$D$10+'СЕТ СН'!$I$5-'СЕТ СН'!$I$24</f>
        <v>3610.6829907199999</v>
      </c>
      <c r="M131" s="36">
        <f>SUMIFS(СВЦЭМ!$D$33:$D$776,СВЦЭМ!$A$33:$A$776,$A131,СВЦЭМ!$B$33:$B$776,M$119)+'СЕТ СН'!$I$14+СВЦЭМ!$D$10+'СЕТ СН'!$I$5-'СЕТ СН'!$I$24</f>
        <v>3580.9668770500002</v>
      </c>
      <c r="N131" s="36">
        <f>SUMIFS(СВЦЭМ!$D$33:$D$776,СВЦЭМ!$A$33:$A$776,$A131,СВЦЭМ!$B$33:$B$776,N$119)+'СЕТ СН'!$I$14+СВЦЭМ!$D$10+'СЕТ СН'!$I$5-'СЕТ СН'!$I$24</f>
        <v>3581.9819038699998</v>
      </c>
      <c r="O131" s="36">
        <f>SUMIFS(СВЦЭМ!$D$33:$D$776,СВЦЭМ!$A$33:$A$776,$A131,СВЦЭМ!$B$33:$B$776,O$119)+'СЕТ СН'!$I$14+СВЦЭМ!$D$10+'СЕТ СН'!$I$5-'СЕТ СН'!$I$24</f>
        <v>3581.43666777</v>
      </c>
      <c r="P131" s="36">
        <f>SUMIFS(СВЦЭМ!$D$33:$D$776,СВЦЭМ!$A$33:$A$776,$A131,СВЦЭМ!$B$33:$B$776,P$119)+'СЕТ СН'!$I$14+СВЦЭМ!$D$10+'СЕТ СН'!$I$5-'СЕТ СН'!$I$24</f>
        <v>3578.9609458499999</v>
      </c>
      <c r="Q131" s="36">
        <f>SUMIFS(СВЦЭМ!$D$33:$D$776,СВЦЭМ!$A$33:$A$776,$A131,СВЦЭМ!$B$33:$B$776,Q$119)+'СЕТ СН'!$I$14+СВЦЭМ!$D$10+'СЕТ СН'!$I$5-'СЕТ СН'!$I$24</f>
        <v>3577.4390906899998</v>
      </c>
      <c r="R131" s="36">
        <f>SUMIFS(СВЦЭМ!$D$33:$D$776,СВЦЭМ!$A$33:$A$776,$A131,СВЦЭМ!$B$33:$B$776,R$119)+'СЕТ СН'!$I$14+СВЦЭМ!$D$10+'СЕТ СН'!$I$5-'СЕТ СН'!$I$24</f>
        <v>3577.81506016</v>
      </c>
      <c r="S131" s="36">
        <f>SUMIFS(СВЦЭМ!$D$33:$D$776,СВЦЭМ!$A$33:$A$776,$A131,СВЦЭМ!$B$33:$B$776,S$119)+'СЕТ СН'!$I$14+СВЦЭМ!$D$10+'СЕТ СН'!$I$5-'СЕТ СН'!$I$24</f>
        <v>3574.4697744499999</v>
      </c>
      <c r="T131" s="36">
        <f>SUMIFS(СВЦЭМ!$D$33:$D$776,СВЦЭМ!$A$33:$A$776,$A131,СВЦЭМ!$B$33:$B$776,T$119)+'СЕТ СН'!$I$14+СВЦЭМ!$D$10+'СЕТ СН'!$I$5-'СЕТ СН'!$I$24</f>
        <v>3596.9085212700002</v>
      </c>
      <c r="U131" s="36">
        <f>SUMIFS(СВЦЭМ!$D$33:$D$776,СВЦЭМ!$A$33:$A$776,$A131,СВЦЭМ!$B$33:$B$776,U$119)+'СЕТ СН'!$I$14+СВЦЭМ!$D$10+'СЕТ СН'!$I$5-'СЕТ СН'!$I$24</f>
        <v>3591.8614409800002</v>
      </c>
      <c r="V131" s="36">
        <f>SUMIFS(СВЦЭМ!$D$33:$D$776,СВЦЭМ!$A$33:$A$776,$A131,СВЦЭМ!$B$33:$B$776,V$119)+'СЕТ СН'!$I$14+СВЦЭМ!$D$10+'СЕТ СН'!$I$5-'СЕТ СН'!$I$24</f>
        <v>3571.6081233200002</v>
      </c>
      <c r="W131" s="36">
        <f>SUMIFS(СВЦЭМ!$D$33:$D$776,СВЦЭМ!$A$33:$A$776,$A131,СВЦЭМ!$B$33:$B$776,W$119)+'СЕТ СН'!$I$14+СВЦЭМ!$D$10+'СЕТ СН'!$I$5-'СЕТ СН'!$I$24</f>
        <v>3572.2963633700001</v>
      </c>
      <c r="X131" s="36">
        <f>SUMIFS(СВЦЭМ!$D$33:$D$776,СВЦЭМ!$A$33:$A$776,$A131,СВЦЭМ!$B$33:$B$776,X$119)+'СЕТ СН'!$I$14+СВЦЭМ!$D$10+'СЕТ СН'!$I$5-'СЕТ СН'!$I$24</f>
        <v>3654.8489720699999</v>
      </c>
      <c r="Y131" s="36">
        <f>SUMIFS(СВЦЭМ!$D$33:$D$776,СВЦЭМ!$A$33:$A$776,$A131,СВЦЭМ!$B$33:$B$776,Y$119)+'СЕТ СН'!$I$14+СВЦЭМ!$D$10+'СЕТ СН'!$I$5-'СЕТ СН'!$I$24</f>
        <v>3623.1509522199999</v>
      </c>
    </row>
    <row r="132" spans="1:25" ht="15.75" x14ac:dyDescent="0.2">
      <c r="A132" s="35">
        <f t="shared" si="3"/>
        <v>44148</v>
      </c>
      <c r="B132" s="36">
        <f>SUMIFS(СВЦЭМ!$D$33:$D$776,СВЦЭМ!$A$33:$A$776,$A132,СВЦЭМ!$B$33:$B$776,B$119)+'СЕТ СН'!$I$14+СВЦЭМ!$D$10+'СЕТ СН'!$I$5-'СЕТ СН'!$I$24</f>
        <v>3594.2011735799997</v>
      </c>
      <c r="C132" s="36">
        <f>SUMIFS(СВЦЭМ!$D$33:$D$776,СВЦЭМ!$A$33:$A$776,$A132,СВЦЭМ!$B$33:$B$776,C$119)+'СЕТ СН'!$I$14+СВЦЭМ!$D$10+'СЕТ СН'!$I$5-'СЕТ СН'!$I$24</f>
        <v>3673.9937880500001</v>
      </c>
      <c r="D132" s="36">
        <f>SUMIFS(СВЦЭМ!$D$33:$D$776,СВЦЭМ!$A$33:$A$776,$A132,СВЦЭМ!$B$33:$B$776,D$119)+'СЕТ СН'!$I$14+СВЦЭМ!$D$10+'СЕТ СН'!$I$5-'СЕТ СН'!$I$24</f>
        <v>3728.1718412599998</v>
      </c>
      <c r="E132" s="36">
        <f>SUMIFS(СВЦЭМ!$D$33:$D$776,СВЦЭМ!$A$33:$A$776,$A132,СВЦЭМ!$B$33:$B$776,E$119)+'СЕТ СН'!$I$14+СВЦЭМ!$D$10+'СЕТ СН'!$I$5-'СЕТ СН'!$I$24</f>
        <v>3741.8377888999999</v>
      </c>
      <c r="F132" s="36">
        <f>SUMIFS(СВЦЭМ!$D$33:$D$776,СВЦЭМ!$A$33:$A$776,$A132,СВЦЭМ!$B$33:$B$776,F$119)+'СЕТ СН'!$I$14+СВЦЭМ!$D$10+'СЕТ СН'!$I$5-'СЕТ СН'!$I$24</f>
        <v>3735.1558382100002</v>
      </c>
      <c r="G132" s="36">
        <f>SUMIFS(СВЦЭМ!$D$33:$D$776,СВЦЭМ!$A$33:$A$776,$A132,СВЦЭМ!$B$33:$B$776,G$119)+'СЕТ СН'!$I$14+СВЦЭМ!$D$10+'СЕТ СН'!$I$5-'СЕТ СН'!$I$24</f>
        <v>3720.6973322599997</v>
      </c>
      <c r="H132" s="36">
        <f>SUMIFS(СВЦЭМ!$D$33:$D$776,СВЦЭМ!$A$33:$A$776,$A132,СВЦЭМ!$B$33:$B$776,H$119)+'СЕТ СН'!$I$14+СВЦЭМ!$D$10+'СЕТ СН'!$I$5-'СЕТ СН'!$I$24</f>
        <v>3683.5241842199998</v>
      </c>
      <c r="I132" s="36">
        <f>SUMIFS(СВЦЭМ!$D$33:$D$776,СВЦЭМ!$A$33:$A$776,$A132,СВЦЭМ!$B$33:$B$776,I$119)+'СЕТ СН'!$I$14+СВЦЭМ!$D$10+'СЕТ СН'!$I$5-'СЕТ СН'!$I$24</f>
        <v>3644.1448976800002</v>
      </c>
      <c r="J132" s="36">
        <f>SUMIFS(СВЦЭМ!$D$33:$D$776,СВЦЭМ!$A$33:$A$776,$A132,СВЦЭМ!$B$33:$B$776,J$119)+'СЕТ СН'!$I$14+СВЦЭМ!$D$10+'СЕТ СН'!$I$5-'СЕТ СН'!$I$24</f>
        <v>3618.2473218800001</v>
      </c>
      <c r="K132" s="36">
        <f>SUMIFS(СВЦЭМ!$D$33:$D$776,СВЦЭМ!$A$33:$A$776,$A132,СВЦЭМ!$B$33:$B$776,K$119)+'СЕТ СН'!$I$14+СВЦЭМ!$D$10+'СЕТ СН'!$I$5-'СЕТ СН'!$I$24</f>
        <v>3613.3491139100001</v>
      </c>
      <c r="L132" s="36">
        <f>SUMIFS(СВЦЭМ!$D$33:$D$776,СВЦЭМ!$A$33:$A$776,$A132,СВЦЭМ!$B$33:$B$776,L$119)+'СЕТ СН'!$I$14+СВЦЭМ!$D$10+'СЕТ СН'!$I$5-'СЕТ СН'!$I$24</f>
        <v>3584.7928343799999</v>
      </c>
      <c r="M132" s="36">
        <f>SUMIFS(СВЦЭМ!$D$33:$D$776,СВЦЭМ!$A$33:$A$776,$A132,СВЦЭМ!$B$33:$B$776,M$119)+'СЕТ СН'!$I$14+СВЦЭМ!$D$10+'СЕТ СН'!$I$5-'СЕТ СН'!$I$24</f>
        <v>3562.7224187699999</v>
      </c>
      <c r="N132" s="36">
        <f>SUMIFS(СВЦЭМ!$D$33:$D$776,СВЦЭМ!$A$33:$A$776,$A132,СВЦЭМ!$B$33:$B$776,N$119)+'СЕТ СН'!$I$14+СВЦЭМ!$D$10+'СЕТ СН'!$I$5-'СЕТ СН'!$I$24</f>
        <v>3552.8725215899999</v>
      </c>
      <c r="O132" s="36">
        <f>SUMIFS(СВЦЭМ!$D$33:$D$776,СВЦЭМ!$A$33:$A$776,$A132,СВЦЭМ!$B$33:$B$776,O$119)+'СЕТ СН'!$I$14+СВЦЭМ!$D$10+'СЕТ СН'!$I$5-'СЕТ СН'!$I$24</f>
        <v>3548.0826434400001</v>
      </c>
      <c r="P132" s="36">
        <f>SUMIFS(СВЦЭМ!$D$33:$D$776,СВЦЭМ!$A$33:$A$776,$A132,СВЦЭМ!$B$33:$B$776,P$119)+'СЕТ СН'!$I$14+СВЦЭМ!$D$10+'СЕТ СН'!$I$5-'СЕТ СН'!$I$24</f>
        <v>3546.5324772200001</v>
      </c>
      <c r="Q132" s="36">
        <f>SUMIFS(СВЦЭМ!$D$33:$D$776,СВЦЭМ!$A$33:$A$776,$A132,СВЦЭМ!$B$33:$B$776,Q$119)+'СЕТ СН'!$I$14+СВЦЭМ!$D$10+'СЕТ СН'!$I$5-'СЕТ СН'!$I$24</f>
        <v>3545.90787176</v>
      </c>
      <c r="R132" s="36">
        <f>SUMIFS(СВЦЭМ!$D$33:$D$776,СВЦЭМ!$A$33:$A$776,$A132,СВЦЭМ!$B$33:$B$776,R$119)+'СЕТ СН'!$I$14+СВЦЭМ!$D$10+'СЕТ СН'!$I$5-'СЕТ СН'!$I$24</f>
        <v>3544.7933299300003</v>
      </c>
      <c r="S132" s="36">
        <f>SUMIFS(СВЦЭМ!$D$33:$D$776,СВЦЭМ!$A$33:$A$776,$A132,СВЦЭМ!$B$33:$B$776,S$119)+'СЕТ СН'!$I$14+СВЦЭМ!$D$10+'СЕТ СН'!$I$5-'СЕТ СН'!$I$24</f>
        <v>3559.9708490900002</v>
      </c>
      <c r="T132" s="36">
        <f>SUMIFS(СВЦЭМ!$D$33:$D$776,СВЦЭМ!$A$33:$A$776,$A132,СВЦЭМ!$B$33:$B$776,T$119)+'СЕТ СН'!$I$14+СВЦЭМ!$D$10+'СЕТ СН'!$I$5-'СЕТ СН'!$I$24</f>
        <v>3582.9857621199999</v>
      </c>
      <c r="U132" s="36">
        <f>SUMIFS(СВЦЭМ!$D$33:$D$776,СВЦЭМ!$A$33:$A$776,$A132,СВЦЭМ!$B$33:$B$776,U$119)+'СЕТ СН'!$I$14+СВЦЭМ!$D$10+'СЕТ СН'!$I$5-'СЕТ СН'!$I$24</f>
        <v>3578.3748542200001</v>
      </c>
      <c r="V132" s="36">
        <f>SUMIFS(СВЦЭМ!$D$33:$D$776,СВЦЭМ!$A$33:$A$776,$A132,СВЦЭМ!$B$33:$B$776,V$119)+'СЕТ СН'!$I$14+СВЦЭМ!$D$10+'СЕТ СН'!$I$5-'СЕТ СН'!$I$24</f>
        <v>3564.88057858</v>
      </c>
      <c r="W132" s="36">
        <f>SUMIFS(СВЦЭМ!$D$33:$D$776,СВЦЭМ!$A$33:$A$776,$A132,СВЦЭМ!$B$33:$B$776,W$119)+'СЕТ СН'!$I$14+СВЦЭМ!$D$10+'СЕТ СН'!$I$5-'СЕТ СН'!$I$24</f>
        <v>3554.7918742699999</v>
      </c>
      <c r="X132" s="36">
        <f>SUMIFS(СВЦЭМ!$D$33:$D$776,СВЦЭМ!$A$33:$A$776,$A132,СВЦЭМ!$B$33:$B$776,X$119)+'СЕТ СН'!$I$14+СВЦЭМ!$D$10+'СЕТ СН'!$I$5-'СЕТ СН'!$I$24</f>
        <v>3536.5939571600002</v>
      </c>
      <c r="Y132" s="36">
        <f>SUMIFS(СВЦЭМ!$D$33:$D$776,СВЦЭМ!$A$33:$A$776,$A132,СВЦЭМ!$B$33:$B$776,Y$119)+'СЕТ СН'!$I$14+СВЦЭМ!$D$10+'СЕТ СН'!$I$5-'СЕТ СН'!$I$24</f>
        <v>3547.6256555700002</v>
      </c>
    </row>
    <row r="133" spans="1:25" ht="15.75" x14ac:dyDescent="0.2">
      <c r="A133" s="35">
        <f t="shared" si="3"/>
        <v>44149</v>
      </c>
      <c r="B133" s="36">
        <f>SUMIFS(СВЦЭМ!$D$33:$D$776,СВЦЭМ!$A$33:$A$776,$A133,СВЦЭМ!$B$33:$B$776,B$119)+'СЕТ СН'!$I$14+СВЦЭМ!$D$10+'СЕТ СН'!$I$5-'СЕТ СН'!$I$24</f>
        <v>3596.60599125</v>
      </c>
      <c r="C133" s="36">
        <f>SUMIFS(СВЦЭМ!$D$33:$D$776,СВЦЭМ!$A$33:$A$776,$A133,СВЦЭМ!$B$33:$B$776,C$119)+'СЕТ СН'!$I$14+СВЦЭМ!$D$10+'СЕТ СН'!$I$5-'СЕТ СН'!$I$24</f>
        <v>3662.6153178999998</v>
      </c>
      <c r="D133" s="36">
        <f>SUMIFS(СВЦЭМ!$D$33:$D$776,СВЦЭМ!$A$33:$A$776,$A133,СВЦЭМ!$B$33:$B$776,D$119)+'СЕТ СН'!$I$14+СВЦЭМ!$D$10+'СЕТ СН'!$I$5-'СЕТ СН'!$I$24</f>
        <v>3717.30755512</v>
      </c>
      <c r="E133" s="36">
        <f>SUMIFS(СВЦЭМ!$D$33:$D$776,СВЦЭМ!$A$33:$A$776,$A133,СВЦЭМ!$B$33:$B$776,E$119)+'СЕТ СН'!$I$14+СВЦЭМ!$D$10+'СЕТ СН'!$I$5-'СЕТ СН'!$I$24</f>
        <v>3725.6717933199998</v>
      </c>
      <c r="F133" s="36">
        <f>SUMIFS(СВЦЭМ!$D$33:$D$776,СВЦЭМ!$A$33:$A$776,$A133,СВЦЭМ!$B$33:$B$776,F$119)+'СЕТ СН'!$I$14+СВЦЭМ!$D$10+'СЕТ СН'!$I$5-'СЕТ СН'!$I$24</f>
        <v>3712.9378017499998</v>
      </c>
      <c r="G133" s="36">
        <f>SUMIFS(СВЦЭМ!$D$33:$D$776,СВЦЭМ!$A$33:$A$776,$A133,СВЦЭМ!$B$33:$B$776,G$119)+'СЕТ СН'!$I$14+СВЦЭМ!$D$10+'СЕТ СН'!$I$5-'СЕТ СН'!$I$24</f>
        <v>3697.35184166</v>
      </c>
      <c r="H133" s="36">
        <f>SUMIFS(СВЦЭМ!$D$33:$D$776,СВЦЭМ!$A$33:$A$776,$A133,СВЦЭМ!$B$33:$B$776,H$119)+'СЕТ СН'!$I$14+СВЦЭМ!$D$10+'СЕТ СН'!$I$5-'СЕТ СН'!$I$24</f>
        <v>3675.2770837799999</v>
      </c>
      <c r="I133" s="36">
        <f>SUMIFS(СВЦЭМ!$D$33:$D$776,СВЦЭМ!$A$33:$A$776,$A133,СВЦЭМ!$B$33:$B$776,I$119)+'СЕТ СН'!$I$14+СВЦЭМ!$D$10+'СЕТ СН'!$I$5-'СЕТ СН'!$I$24</f>
        <v>3658.8252456499999</v>
      </c>
      <c r="J133" s="36">
        <f>SUMIFS(СВЦЭМ!$D$33:$D$776,СВЦЭМ!$A$33:$A$776,$A133,СВЦЭМ!$B$33:$B$776,J$119)+'СЕТ СН'!$I$14+СВЦЭМ!$D$10+'СЕТ СН'!$I$5-'СЕТ СН'!$I$24</f>
        <v>3641.0838141099998</v>
      </c>
      <c r="K133" s="36">
        <f>SUMIFS(СВЦЭМ!$D$33:$D$776,СВЦЭМ!$A$33:$A$776,$A133,СВЦЭМ!$B$33:$B$776,K$119)+'СЕТ СН'!$I$14+СВЦЭМ!$D$10+'СЕТ СН'!$I$5-'СЕТ СН'!$I$24</f>
        <v>3619.97311799</v>
      </c>
      <c r="L133" s="36">
        <f>SUMIFS(СВЦЭМ!$D$33:$D$776,СВЦЭМ!$A$33:$A$776,$A133,СВЦЭМ!$B$33:$B$776,L$119)+'СЕТ СН'!$I$14+СВЦЭМ!$D$10+'СЕТ СН'!$I$5-'СЕТ СН'!$I$24</f>
        <v>3593.0982503499999</v>
      </c>
      <c r="M133" s="36">
        <f>SUMIFS(СВЦЭМ!$D$33:$D$776,СВЦЭМ!$A$33:$A$776,$A133,СВЦЭМ!$B$33:$B$776,M$119)+'СЕТ СН'!$I$14+СВЦЭМ!$D$10+'СЕТ СН'!$I$5-'СЕТ СН'!$I$24</f>
        <v>3548.1621074899999</v>
      </c>
      <c r="N133" s="36">
        <f>SUMIFS(СВЦЭМ!$D$33:$D$776,СВЦЭМ!$A$33:$A$776,$A133,СВЦЭМ!$B$33:$B$776,N$119)+'СЕТ СН'!$I$14+СВЦЭМ!$D$10+'СЕТ СН'!$I$5-'СЕТ СН'!$I$24</f>
        <v>3544.6219151800001</v>
      </c>
      <c r="O133" s="36">
        <f>SUMIFS(СВЦЭМ!$D$33:$D$776,СВЦЭМ!$A$33:$A$776,$A133,СВЦЭМ!$B$33:$B$776,O$119)+'СЕТ СН'!$I$14+СВЦЭМ!$D$10+'СЕТ СН'!$I$5-'СЕТ СН'!$I$24</f>
        <v>3569.27132729</v>
      </c>
      <c r="P133" s="36">
        <f>SUMIFS(СВЦЭМ!$D$33:$D$776,СВЦЭМ!$A$33:$A$776,$A133,СВЦЭМ!$B$33:$B$776,P$119)+'СЕТ СН'!$I$14+СВЦЭМ!$D$10+'СЕТ СН'!$I$5-'СЕТ СН'!$I$24</f>
        <v>3581.5324735700001</v>
      </c>
      <c r="Q133" s="36">
        <f>SUMIFS(СВЦЭМ!$D$33:$D$776,СВЦЭМ!$A$33:$A$776,$A133,СВЦЭМ!$B$33:$B$776,Q$119)+'СЕТ СН'!$I$14+СВЦЭМ!$D$10+'СЕТ СН'!$I$5-'СЕТ СН'!$I$24</f>
        <v>3581.8237304599998</v>
      </c>
      <c r="R133" s="36">
        <f>SUMIFS(СВЦЭМ!$D$33:$D$776,СВЦЭМ!$A$33:$A$776,$A133,СВЦЭМ!$B$33:$B$776,R$119)+'СЕТ СН'!$I$14+СВЦЭМ!$D$10+'СЕТ СН'!$I$5-'СЕТ СН'!$I$24</f>
        <v>3577.02379776</v>
      </c>
      <c r="S133" s="36">
        <f>SUMIFS(СВЦЭМ!$D$33:$D$776,СВЦЭМ!$A$33:$A$776,$A133,СВЦЭМ!$B$33:$B$776,S$119)+'СЕТ СН'!$I$14+СВЦЭМ!$D$10+'СЕТ СН'!$I$5-'СЕТ СН'!$I$24</f>
        <v>3547.6072156599998</v>
      </c>
      <c r="T133" s="36">
        <f>SUMIFS(СВЦЭМ!$D$33:$D$776,СВЦЭМ!$A$33:$A$776,$A133,СВЦЭМ!$B$33:$B$776,T$119)+'СЕТ СН'!$I$14+СВЦЭМ!$D$10+'СЕТ СН'!$I$5-'СЕТ СН'!$I$24</f>
        <v>3518.61886387</v>
      </c>
      <c r="U133" s="36">
        <f>SUMIFS(СВЦЭМ!$D$33:$D$776,СВЦЭМ!$A$33:$A$776,$A133,СВЦЭМ!$B$33:$B$776,U$119)+'СЕТ СН'!$I$14+СВЦЭМ!$D$10+'СЕТ СН'!$I$5-'СЕТ СН'!$I$24</f>
        <v>3522.0856952599997</v>
      </c>
      <c r="V133" s="36">
        <f>SUMIFS(СВЦЭМ!$D$33:$D$776,СВЦЭМ!$A$33:$A$776,$A133,СВЦЭМ!$B$33:$B$776,V$119)+'СЕТ СН'!$I$14+СВЦЭМ!$D$10+'СЕТ СН'!$I$5-'СЕТ СН'!$I$24</f>
        <v>3550.1513802499999</v>
      </c>
      <c r="W133" s="36">
        <f>SUMIFS(СВЦЭМ!$D$33:$D$776,СВЦЭМ!$A$33:$A$776,$A133,СВЦЭМ!$B$33:$B$776,W$119)+'СЕТ СН'!$I$14+СВЦЭМ!$D$10+'СЕТ СН'!$I$5-'СЕТ СН'!$I$24</f>
        <v>3566.4694033999999</v>
      </c>
      <c r="X133" s="36">
        <f>SUMIFS(СВЦЭМ!$D$33:$D$776,СВЦЭМ!$A$33:$A$776,$A133,СВЦЭМ!$B$33:$B$776,X$119)+'СЕТ СН'!$I$14+СВЦЭМ!$D$10+'СЕТ СН'!$I$5-'СЕТ СН'!$I$24</f>
        <v>3575.4460166899999</v>
      </c>
      <c r="Y133" s="36">
        <f>SUMIFS(СВЦЭМ!$D$33:$D$776,СВЦЭМ!$A$33:$A$776,$A133,СВЦЭМ!$B$33:$B$776,Y$119)+'СЕТ СН'!$I$14+СВЦЭМ!$D$10+'СЕТ СН'!$I$5-'СЕТ СН'!$I$24</f>
        <v>3570.9342320000001</v>
      </c>
    </row>
    <row r="134" spans="1:25" ht="15.75" x14ac:dyDescent="0.2">
      <c r="A134" s="35">
        <f t="shared" si="3"/>
        <v>44150</v>
      </c>
      <c r="B134" s="36">
        <f>SUMIFS(СВЦЭМ!$D$33:$D$776,СВЦЭМ!$A$33:$A$776,$A134,СВЦЭМ!$B$33:$B$776,B$119)+'СЕТ СН'!$I$14+СВЦЭМ!$D$10+'СЕТ СН'!$I$5-'СЕТ СН'!$I$24</f>
        <v>3595.33355863</v>
      </c>
      <c r="C134" s="36">
        <f>SUMIFS(СВЦЭМ!$D$33:$D$776,СВЦЭМ!$A$33:$A$776,$A134,СВЦЭМ!$B$33:$B$776,C$119)+'СЕТ СН'!$I$14+СВЦЭМ!$D$10+'СЕТ СН'!$I$5-'СЕТ СН'!$I$24</f>
        <v>3674.54523281</v>
      </c>
      <c r="D134" s="36">
        <f>SUMIFS(СВЦЭМ!$D$33:$D$776,СВЦЭМ!$A$33:$A$776,$A134,СВЦЭМ!$B$33:$B$776,D$119)+'СЕТ СН'!$I$14+СВЦЭМ!$D$10+'СЕТ СН'!$I$5-'СЕТ СН'!$I$24</f>
        <v>3734.8645705399999</v>
      </c>
      <c r="E134" s="36">
        <f>SUMIFS(СВЦЭМ!$D$33:$D$776,СВЦЭМ!$A$33:$A$776,$A134,СВЦЭМ!$B$33:$B$776,E$119)+'СЕТ СН'!$I$14+СВЦЭМ!$D$10+'СЕТ СН'!$I$5-'СЕТ СН'!$I$24</f>
        <v>3748.2024654400002</v>
      </c>
      <c r="F134" s="36">
        <f>SUMIFS(СВЦЭМ!$D$33:$D$776,СВЦЭМ!$A$33:$A$776,$A134,СВЦЭМ!$B$33:$B$776,F$119)+'СЕТ СН'!$I$14+СВЦЭМ!$D$10+'СЕТ СН'!$I$5-'СЕТ СН'!$I$24</f>
        <v>3753.3277993199999</v>
      </c>
      <c r="G134" s="36">
        <f>SUMIFS(СВЦЭМ!$D$33:$D$776,СВЦЭМ!$A$33:$A$776,$A134,СВЦЭМ!$B$33:$B$776,G$119)+'СЕТ СН'!$I$14+СВЦЭМ!$D$10+'СЕТ СН'!$I$5-'СЕТ СН'!$I$24</f>
        <v>3740.8010529799999</v>
      </c>
      <c r="H134" s="36">
        <f>SUMIFS(СВЦЭМ!$D$33:$D$776,СВЦЭМ!$A$33:$A$776,$A134,СВЦЭМ!$B$33:$B$776,H$119)+'СЕТ СН'!$I$14+СВЦЭМ!$D$10+'СЕТ СН'!$I$5-'СЕТ СН'!$I$24</f>
        <v>3729.6936887299998</v>
      </c>
      <c r="I134" s="36">
        <f>SUMIFS(СВЦЭМ!$D$33:$D$776,СВЦЭМ!$A$33:$A$776,$A134,СВЦЭМ!$B$33:$B$776,I$119)+'СЕТ СН'!$I$14+СВЦЭМ!$D$10+'СЕТ СН'!$I$5-'СЕТ СН'!$I$24</f>
        <v>3701.0433455500001</v>
      </c>
      <c r="J134" s="36">
        <f>SUMIFS(СВЦЭМ!$D$33:$D$776,СВЦЭМ!$A$33:$A$776,$A134,СВЦЭМ!$B$33:$B$776,J$119)+'СЕТ СН'!$I$14+СВЦЭМ!$D$10+'СЕТ СН'!$I$5-'СЕТ СН'!$I$24</f>
        <v>3679.7932592500001</v>
      </c>
      <c r="K134" s="36">
        <f>SUMIFS(СВЦЭМ!$D$33:$D$776,СВЦЭМ!$A$33:$A$776,$A134,СВЦЭМ!$B$33:$B$776,K$119)+'СЕТ СН'!$I$14+СВЦЭМ!$D$10+'СЕТ СН'!$I$5-'СЕТ СН'!$I$24</f>
        <v>3665.0655211499998</v>
      </c>
      <c r="L134" s="36">
        <f>SUMIFS(СВЦЭМ!$D$33:$D$776,СВЦЭМ!$A$33:$A$776,$A134,СВЦЭМ!$B$33:$B$776,L$119)+'СЕТ СН'!$I$14+СВЦЭМ!$D$10+'СЕТ СН'!$I$5-'СЕТ СН'!$I$24</f>
        <v>3622.6819848800001</v>
      </c>
      <c r="M134" s="36">
        <f>SUMIFS(СВЦЭМ!$D$33:$D$776,СВЦЭМ!$A$33:$A$776,$A134,СВЦЭМ!$B$33:$B$776,M$119)+'СЕТ СН'!$I$14+СВЦЭМ!$D$10+'СЕТ СН'!$I$5-'СЕТ СН'!$I$24</f>
        <v>3567.79487268</v>
      </c>
      <c r="N134" s="36">
        <f>SUMIFS(СВЦЭМ!$D$33:$D$776,СВЦЭМ!$A$33:$A$776,$A134,СВЦЭМ!$B$33:$B$776,N$119)+'СЕТ СН'!$I$14+СВЦЭМ!$D$10+'СЕТ СН'!$I$5-'СЕТ СН'!$I$24</f>
        <v>3559.6319321000001</v>
      </c>
      <c r="O134" s="36">
        <f>SUMIFS(СВЦЭМ!$D$33:$D$776,СВЦЭМ!$A$33:$A$776,$A134,СВЦЭМ!$B$33:$B$776,O$119)+'СЕТ СН'!$I$14+СВЦЭМ!$D$10+'СЕТ СН'!$I$5-'СЕТ СН'!$I$24</f>
        <v>3564.5500109099999</v>
      </c>
      <c r="P134" s="36">
        <f>SUMIFS(СВЦЭМ!$D$33:$D$776,СВЦЭМ!$A$33:$A$776,$A134,СВЦЭМ!$B$33:$B$776,P$119)+'СЕТ СН'!$I$14+СВЦЭМ!$D$10+'СЕТ СН'!$I$5-'СЕТ СН'!$I$24</f>
        <v>3565.72700932</v>
      </c>
      <c r="Q134" s="36">
        <f>SUMIFS(СВЦЭМ!$D$33:$D$776,СВЦЭМ!$A$33:$A$776,$A134,СВЦЭМ!$B$33:$B$776,Q$119)+'СЕТ СН'!$I$14+СВЦЭМ!$D$10+'СЕТ СН'!$I$5-'СЕТ СН'!$I$24</f>
        <v>3563.1735354699999</v>
      </c>
      <c r="R134" s="36">
        <f>SUMIFS(СВЦЭМ!$D$33:$D$776,СВЦЭМ!$A$33:$A$776,$A134,СВЦЭМ!$B$33:$B$776,R$119)+'СЕТ СН'!$I$14+СВЦЭМ!$D$10+'СЕТ СН'!$I$5-'СЕТ СН'!$I$24</f>
        <v>3560.9190867799998</v>
      </c>
      <c r="S134" s="36">
        <f>SUMIFS(СВЦЭМ!$D$33:$D$776,СВЦЭМ!$A$33:$A$776,$A134,СВЦЭМ!$B$33:$B$776,S$119)+'СЕТ СН'!$I$14+СВЦЭМ!$D$10+'СЕТ СН'!$I$5-'СЕТ СН'!$I$24</f>
        <v>3544.8449455300001</v>
      </c>
      <c r="T134" s="36">
        <f>SUMIFS(СВЦЭМ!$D$33:$D$776,СВЦЭМ!$A$33:$A$776,$A134,СВЦЭМ!$B$33:$B$776,T$119)+'СЕТ СН'!$I$14+СВЦЭМ!$D$10+'СЕТ СН'!$I$5-'СЕТ СН'!$I$24</f>
        <v>3515.9803558499998</v>
      </c>
      <c r="U134" s="36">
        <f>SUMIFS(СВЦЭМ!$D$33:$D$776,СВЦЭМ!$A$33:$A$776,$A134,СВЦЭМ!$B$33:$B$776,U$119)+'СЕТ СН'!$I$14+СВЦЭМ!$D$10+'СЕТ СН'!$I$5-'СЕТ СН'!$I$24</f>
        <v>3516.2897513899998</v>
      </c>
      <c r="V134" s="36">
        <f>SUMIFS(СВЦЭМ!$D$33:$D$776,СВЦЭМ!$A$33:$A$776,$A134,СВЦЭМ!$B$33:$B$776,V$119)+'СЕТ СН'!$I$14+СВЦЭМ!$D$10+'СЕТ СН'!$I$5-'СЕТ СН'!$I$24</f>
        <v>3535.1269871</v>
      </c>
      <c r="W134" s="36">
        <f>SUMIFS(СВЦЭМ!$D$33:$D$776,СВЦЭМ!$A$33:$A$776,$A134,СВЦЭМ!$B$33:$B$776,W$119)+'СЕТ СН'!$I$14+СВЦЭМ!$D$10+'СЕТ СН'!$I$5-'СЕТ СН'!$I$24</f>
        <v>3547.5378008299999</v>
      </c>
      <c r="X134" s="36">
        <f>SUMIFS(СВЦЭМ!$D$33:$D$776,СВЦЭМ!$A$33:$A$776,$A134,СВЦЭМ!$B$33:$B$776,X$119)+'СЕТ СН'!$I$14+СВЦЭМ!$D$10+'СЕТ СН'!$I$5-'СЕТ СН'!$I$24</f>
        <v>3561.5367122899997</v>
      </c>
      <c r="Y134" s="36">
        <f>SUMIFS(СВЦЭМ!$D$33:$D$776,СВЦЭМ!$A$33:$A$776,$A134,СВЦЭМ!$B$33:$B$776,Y$119)+'СЕТ СН'!$I$14+СВЦЭМ!$D$10+'СЕТ СН'!$I$5-'СЕТ СН'!$I$24</f>
        <v>3567.0261844400002</v>
      </c>
    </row>
    <row r="135" spans="1:25" ht="15.75" x14ac:dyDescent="0.2">
      <c r="A135" s="35">
        <f t="shared" si="3"/>
        <v>44151</v>
      </c>
      <c r="B135" s="36">
        <f>SUMIFS(СВЦЭМ!$D$33:$D$776,СВЦЭМ!$A$33:$A$776,$A135,СВЦЭМ!$B$33:$B$776,B$119)+'СЕТ СН'!$I$14+СВЦЭМ!$D$10+'СЕТ СН'!$I$5-'СЕТ СН'!$I$24</f>
        <v>3640.3665446800001</v>
      </c>
      <c r="C135" s="36">
        <f>SUMIFS(СВЦЭМ!$D$33:$D$776,СВЦЭМ!$A$33:$A$776,$A135,СВЦЭМ!$B$33:$B$776,C$119)+'СЕТ СН'!$I$14+СВЦЭМ!$D$10+'СЕТ СН'!$I$5-'СЕТ СН'!$I$24</f>
        <v>3722.1707274999999</v>
      </c>
      <c r="D135" s="36">
        <f>SUMIFS(СВЦЭМ!$D$33:$D$776,СВЦЭМ!$A$33:$A$776,$A135,СВЦЭМ!$B$33:$B$776,D$119)+'СЕТ СН'!$I$14+СВЦЭМ!$D$10+'СЕТ СН'!$I$5-'СЕТ СН'!$I$24</f>
        <v>3778.97464304</v>
      </c>
      <c r="E135" s="36">
        <f>SUMIFS(СВЦЭМ!$D$33:$D$776,СВЦЭМ!$A$33:$A$776,$A135,СВЦЭМ!$B$33:$B$776,E$119)+'СЕТ СН'!$I$14+СВЦЭМ!$D$10+'СЕТ СН'!$I$5-'СЕТ СН'!$I$24</f>
        <v>3787.7231246399997</v>
      </c>
      <c r="F135" s="36">
        <f>SUMIFS(СВЦЭМ!$D$33:$D$776,СВЦЭМ!$A$33:$A$776,$A135,СВЦЭМ!$B$33:$B$776,F$119)+'СЕТ СН'!$I$14+СВЦЭМ!$D$10+'СЕТ СН'!$I$5-'СЕТ СН'!$I$24</f>
        <v>3781.8039898500001</v>
      </c>
      <c r="G135" s="36">
        <f>SUMIFS(СВЦЭМ!$D$33:$D$776,СВЦЭМ!$A$33:$A$776,$A135,СВЦЭМ!$B$33:$B$776,G$119)+'СЕТ СН'!$I$14+СВЦЭМ!$D$10+'СЕТ СН'!$I$5-'СЕТ СН'!$I$24</f>
        <v>3764.4275707300003</v>
      </c>
      <c r="H135" s="36">
        <f>SUMIFS(СВЦЭМ!$D$33:$D$776,СВЦЭМ!$A$33:$A$776,$A135,СВЦЭМ!$B$33:$B$776,H$119)+'СЕТ СН'!$I$14+СВЦЭМ!$D$10+'СЕТ СН'!$I$5-'СЕТ СН'!$I$24</f>
        <v>3715.3003499599999</v>
      </c>
      <c r="I135" s="36">
        <f>SUMIFS(СВЦЭМ!$D$33:$D$776,СВЦЭМ!$A$33:$A$776,$A135,СВЦЭМ!$B$33:$B$776,I$119)+'СЕТ СН'!$I$14+СВЦЭМ!$D$10+'СЕТ СН'!$I$5-'СЕТ СН'!$I$24</f>
        <v>3677.3681035600002</v>
      </c>
      <c r="J135" s="36">
        <f>SUMIFS(СВЦЭМ!$D$33:$D$776,СВЦЭМ!$A$33:$A$776,$A135,СВЦЭМ!$B$33:$B$776,J$119)+'СЕТ СН'!$I$14+СВЦЭМ!$D$10+'СЕТ СН'!$I$5-'СЕТ СН'!$I$24</f>
        <v>3661.1363600499999</v>
      </c>
      <c r="K135" s="36">
        <f>SUMIFS(СВЦЭМ!$D$33:$D$776,СВЦЭМ!$A$33:$A$776,$A135,СВЦЭМ!$B$33:$B$776,K$119)+'СЕТ СН'!$I$14+СВЦЭМ!$D$10+'СЕТ СН'!$I$5-'СЕТ СН'!$I$24</f>
        <v>3663.8518669599998</v>
      </c>
      <c r="L135" s="36">
        <f>SUMIFS(СВЦЭМ!$D$33:$D$776,СВЦЭМ!$A$33:$A$776,$A135,СВЦЭМ!$B$33:$B$776,L$119)+'СЕТ СН'!$I$14+СВЦЭМ!$D$10+'СЕТ СН'!$I$5-'СЕТ СН'!$I$24</f>
        <v>3628.7183952999999</v>
      </c>
      <c r="M135" s="36">
        <f>SUMIFS(СВЦЭМ!$D$33:$D$776,СВЦЭМ!$A$33:$A$776,$A135,СВЦЭМ!$B$33:$B$776,M$119)+'СЕТ СН'!$I$14+СВЦЭМ!$D$10+'СЕТ СН'!$I$5-'СЕТ СН'!$I$24</f>
        <v>3591.1156834399999</v>
      </c>
      <c r="N135" s="36">
        <f>SUMIFS(СВЦЭМ!$D$33:$D$776,СВЦЭМ!$A$33:$A$776,$A135,СВЦЭМ!$B$33:$B$776,N$119)+'СЕТ СН'!$I$14+СВЦЭМ!$D$10+'СЕТ СН'!$I$5-'СЕТ СН'!$I$24</f>
        <v>3578.67761045</v>
      </c>
      <c r="O135" s="36">
        <f>SUMIFS(СВЦЭМ!$D$33:$D$776,СВЦЭМ!$A$33:$A$776,$A135,СВЦЭМ!$B$33:$B$776,O$119)+'СЕТ СН'!$I$14+СВЦЭМ!$D$10+'СЕТ СН'!$I$5-'СЕТ СН'!$I$24</f>
        <v>3587.9691243100001</v>
      </c>
      <c r="P135" s="36">
        <f>SUMIFS(СВЦЭМ!$D$33:$D$776,СВЦЭМ!$A$33:$A$776,$A135,СВЦЭМ!$B$33:$B$776,P$119)+'СЕТ СН'!$I$14+СВЦЭМ!$D$10+'СЕТ СН'!$I$5-'СЕТ СН'!$I$24</f>
        <v>3589.5603547599999</v>
      </c>
      <c r="Q135" s="36">
        <f>SUMIFS(СВЦЭМ!$D$33:$D$776,СВЦЭМ!$A$33:$A$776,$A135,СВЦЭМ!$B$33:$B$776,Q$119)+'СЕТ СН'!$I$14+СВЦЭМ!$D$10+'СЕТ СН'!$I$5-'СЕТ СН'!$I$24</f>
        <v>3592.4536116199997</v>
      </c>
      <c r="R135" s="36">
        <f>SUMIFS(СВЦЭМ!$D$33:$D$776,СВЦЭМ!$A$33:$A$776,$A135,СВЦЭМ!$B$33:$B$776,R$119)+'СЕТ СН'!$I$14+СВЦЭМ!$D$10+'СЕТ СН'!$I$5-'СЕТ СН'!$I$24</f>
        <v>3581.5746600799998</v>
      </c>
      <c r="S135" s="36">
        <f>SUMIFS(СВЦЭМ!$D$33:$D$776,СВЦЭМ!$A$33:$A$776,$A135,СВЦЭМ!$B$33:$B$776,S$119)+'СЕТ СН'!$I$14+СВЦЭМ!$D$10+'СЕТ СН'!$I$5-'СЕТ СН'!$I$24</f>
        <v>3570.6838840400001</v>
      </c>
      <c r="T135" s="36">
        <f>SUMIFS(СВЦЭМ!$D$33:$D$776,СВЦЭМ!$A$33:$A$776,$A135,СВЦЭМ!$B$33:$B$776,T$119)+'СЕТ СН'!$I$14+СВЦЭМ!$D$10+'СЕТ СН'!$I$5-'СЕТ СН'!$I$24</f>
        <v>3555.42702478</v>
      </c>
      <c r="U135" s="36">
        <f>SUMIFS(СВЦЭМ!$D$33:$D$776,СВЦЭМ!$A$33:$A$776,$A135,СВЦЭМ!$B$33:$B$776,U$119)+'СЕТ СН'!$I$14+СВЦЭМ!$D$10+'СЕТ СН'!$I$5-'СЕТ СН'!$I$24</f>
        <v>3530.6827068299999</v>
      </c>
      <c r="V135" s="36">
        <f>SUMIFS(СВЦЭМ!$D$33:$D$776,СВЦЭМ!$A$33:$A$776,$A135,СВЦЭМ!$B$33:$B$776,V$119)+'СЕТ СН'!$I$14+СВЦЭМ!$D$10+'СЕТ СН'!$I$5-'СЕТ СН'!$I$24</f>
        <v>3532.5769071</v>
      </c>
      <c r="W135" s="36">
        <f>SUMIFS(СВЦЭМ!$D$33:$D$776,СВЦЭМ!$A$33:$A$776,$A135,СВЦЭМ!$B$33:$B$776,W$119)+'СЕТ СН'!$I$14+СВЦЭМ!$D$10+'СЕТ СН'!$I$5-'СЕТ СН'!$I$24</f>
        <v>3548.2860922099999</v>
      </c>
      <c r="X135" s="36">
        <f>SUMIFS(СВЦЭМ!$D$33:$D$776,СВЦЭМ!$A$33:$A$776,$A135,СВЦЭМ!$B$33:$B$776,X$119)+'СЕТ СН'!$I$14+СВЦЭМ!$D$10+'СЕТ СН'!$I$5-'СЕТ СН'!$I$24</f>
        <v>3559.4909795499998</v>
      </c>
      <c r="Y135" s="36">
        <f>SUMIFS(СВЦЭМ!$D$33:$D$776,СВЦЭМ!$A$33:$A$776,$A135,СВЦЭМ!$B$33:$B$776,Y$119)+'СЕТ СН'!$I$14+СВЦЭМ!$D$10+'СЕТ СН'!$I$5-'СЕТ СН'!$I$24</f>
        <v>3585.1778919200001</v>
      </c>
    </row>
    <row r="136" spans="1:25" ht="15.75" x14ac:dyDescent="0.2">
      <c r="A136" s="35">
        <f t="shared" si="3"/>
        <v>44152</v>
      </c>
      <c r="B136" s="36">
        <f>SUMIFS(СВЦЭМ!$D$33:$D$776,СВЦЭМ!$A$33:$A$776,$A136,СВЦЭМ!$B$33:$B$776,B$119)+'СЕТ СН'!$I$14+СВЦЭМ!$D$10+'СЕТ СН'!$I$5-'СЕТ СН'!$I$24</f>
        <v>3609.3757252800001</v>
      </c>
      <c r="C136" s="36">
        <f>SUMIFS(СВЦЭМ!$D$33:$D$776,СВЦЭМ!$A$33:$A$776,$A136,СВЦЭМ!$B$33:$B$776,C$119)+'СЕТ СН'!$I$14+СВЦЭМ!$D$10+'СЕТ СН'!$I$5-'СЕТ СН'!$I$24</f>
        <v>3682.5188642799999</v>
      </c>
      <c r="D136" s="36">
        <f>SUMIFS(СВЦЭМ!$D$33:$D$776,СВЦЭМ!$A$33:$A$776,$A136,СВЦЭМ!$B$33:$B$776,D$119)+'СЕТ СН'!$I$14+СВЦЭМ!$D$10+'СЕТ СН'!$I$5-'СЕТ СН'!$I$24</f>
        <v>3737.9500902300001</v>
      </c>
      <c r="E136" s="36">
        <f>SUMIFS(СВЦЭМ!$D$33:$D$776,СВЦЭМ!$A$33:$A$776,$A136,СВЦЭМ!$B$33:$B$776,E$119)+'СЕТ СН'!$I$14+СВЦЭМ!$D$10+'СЕТ СН'!$I$5-'СЕТ СН'!$I$24</f>
        <v>3742.3236649800001</v>
      </c>
      <c r="F136" s="36">
        <f>SUMIFS(СВЦЭМ!$D$33:$D$776,СВЦЭМ!$A$33:$A$776,$A136,СВЦЭМ!$B$33:$B$776,F$119)+'СЕТ СН'!$I$14+СВЦЭМ!$D$10+'СЕТ СН'!$I$5-'СЕТ СН'!$I$24</f>
        <v>3744.8221371600002</v>
      </c>
      <c r="G136" s="36">
        <f>SUMIFS(СВЦЭМ!$D$33:$D$776,СВЦЭМ!$A$33:$A$776,$A136,СВЦЭМ!$B$33:$B$776,G$119)+'СЕТ СН'!$I$14+СВЦЭМ!$D$10+'СЕТ СН'!$I$5-'СЕТ СН'!$I$24</f>
        <v>3735.8445047200003</v>
      </c>
      <c r="H136" s="36">
        <f>SUMIFS(СВЦЭМ!$D$33:$D$776,СВЦЭМ!$A$33:$A$776,$A136,СВЦЭМ!$B$33:$B$776,H$119)+'СЕТ СН'!$I$14+СВЦЭМ!$D$10+'СЕТ СН'!$I$5-'СЕТ СН'!$I$24</f>
        <v>3698.1006905099998</v>
      </c>
      <c r="I136" s="36">
        <f>SUMIFS(СВЦЭМ!$D$33:$D$776,СВЦЭМ!$A$33:$A$776,$A136,СВЦЭМ!$B$33:$B$776,I$119)+'СЕТ СН'!$I$14+СВЦЭМ!$D$10+'СЕТ СН'!$I$5-'СЕТ СН'!$I$24</f>
        <v>3651.8739829300002</v>
      </c>
      <c r="J136" s="36">
        <f>SUMIFS(СВЦЭМ!$D$33:$D$776,СВЦЭМ!$A$33:$A$776,$A136,СВЦЭМ!$B$33:$B$776,J$119)+'СЕТ СН'!$I$14+СВЦЭМ!$D$10+'СЕТ СН'!$I$5-'СЕТ СН'!$I$24</f>
        <v>3622.7537332100001</v>
      </c>
      <c r="K136" s="36">
        <f>SUMIFS(СВЦЭМ!$D$33:$D$776,СВЦЭМ!$A$33:$A$776,$A136,СВЦЭМ!$B$33:$B$776,K$119)+'СЕТ СН'!$I$14+СВЦЭМ!$D$10+'СЕТ СН'!$I$5-'СЕТ СН'!$I$24</f>
        <v>3670.09126436</v>
      </c>
      <c r="L136" s="36">
        <f>SUMIFS(СВЦЭМ!$D$33:$D$776,СВЦЭМ!$A$33:$A$776,$A136,СВЦЭМ!$B$33:$B$776,L$119)+'СЕТ СН'!$I$14+СВЦЭМ!$D$10+'СЕТ СН'!$I$5-'СЕТ СН'!$I$24</f>
        <v>3630.4663689600002</v>
      </c>
      <c r="M136" s="36">
        <f>SUMIFS(СВЦЭМ!$D$33:$D$776,СВЦЭМ!$A$33:$A$776,$A136,СВЦЭМ!$B$33:$B$776,M$119)+'СЕТ СН'!$I$14+СВЦЭМ!$D$10+'СЕТ СН'!$I$5-'СЕТ СН'!$I$24</f>
        <v>3568.0923140999998</v>
      </c>
      <c r="N136" s="36">
        <f>SUMIFS(СВЦЭМ!$D$33:$D$776,СВЦЭМ!$A$33:$A$776,$A136,СВЦЭМ!$B$33:$B$776,N$119)+'СЕТ СН'!$I$14+СВЦЭМ!$D$10+'СЕТ СН'!$I$5-'СЕТ СН'!$I$24</f>
        <v>3554.7273409099998</v>
      </c>
      <c r="O136" s="36">
        <f>SUMIFS(СВЦЭМ!$D$33:$D$776,СВЦЭМ!$A$33:$A$776,$A136,СВЦЭМ!$B$33:$B$776,O$119)+'СЕТ СН'!$I$14+СВЦЭМ!$D$10+'СЕТ СН'!$I$5-'СЕТ СН'!$I$24</f>
        <v>3558.64539496</v>
      </c>
      <c r="P136" s="36">
        <f>SUMIFS(СВЦЭМ!$D$33:$D$776,СВЦЭМ!$A$33:$A$776,$A136,СВЦЭМ!$B$33:$B$776,P$119)+'СЕТ СН'!$I$14+СВЦЭМ!$D$10+'СЕТ СН'!$I$5-'СЕТ СН'!$I$24</f>
        <v>3556.6403976399997</v>
      </c>
      <c r="Q136" s="36">
        <f>SUMIFS(СВЦЭМ!$D$33:$D$776,СВЦЭМ!$A$33:$A$776,$A136,СВЦЭМ!$B$33:$B$776,Q$119)+'СЕТ СН'!$I$14+СВЦЭМ!$D$10+'СЕТ СН'!$I$5-'СЕТ СН'!$I$24</f>
        <v>3556.89348174</v>
      </c>
      <c r="R136" s="36">
        <f>SUMIFS(СВЦЭМ!$D$33:$D$776,СВЦЭМ!$A$33:$A$776,$A136,СВЦЭМ!$B$33:$B$776,R$119)+'СЕТ СН'!$I$14+СВЦЭМ!$D$10+'СЕТ СН'!$I$5-'СЕТ СН'!$I$24</f>
        <v>3657.7865848299998</v>
      </c>
      <c r="S136" s="36">
        <f>SUMIFS(СВЦЭМ!$D$33:$D$776,СВЦЭМ!$A$33:$A$776,$A136,СВЦЭМ!$B$33:$B$776,S$119)+'СЕТ СН'!$I$14+СВЦЭМ!$D$10+'СЕТ СН'!$I$5-'СЕТ СН'!$I$24</f>
        <v>3630.2454629700001</v>
      </c>
      <c r="T136" s="36">
        <f>SUMIFS(СВЦЭМ!$D$33:$D$776,СВЦЭМ!$A$33:$A$776,$A136,СВЦЭМ!$B$33:$B$776,T$119)+'СЕТ СН'!$I$14+СВЦЭМ!$D$10+'СЕТ СН'!$I$5-'СЕТ СН'!$I$24</f>
        <v>3564.4890182300001</v>
      </c>
      <c r="U136" s="36">
        <f>SUMIFS(СВЦЭМ!$D$33:$D$776,СВЦЭМ!$A$33:$A$776,$A136,СВЦЭМ!$B$33:$B$776,U$119)+'СЕТ СН'!$I$14+СВЦЭМ!$D$10+'СЕТ СН'!$I$5-'СЕТ СН'!$I$24</f>
        <v>3515.0059184299998</v>
      </c>
      <c r="V136" s="36">
        <f>SUMIFS(СВЦЭМ!$D$33:$D$776,СВЦЭМ!$A$33:$A$776,$A136,СВЦЭМ!$B$33:$B$776,V$119)+'СЕТ СН'!$I$14+СВЦЭМ!$D$10+'СЕТ СН'!$I$5-'СЕТ СН'!$I$24</f>
        <v>3506.2656340899998</v>
      </c>
      <c r="W136" s="36">
        <f>SUMIFS(СВЦЭМ!$D$33:$D$776,СВЦЭМ!$A$33:$A$776,$A136,СВЦЭМ!$B$33:$B$776,W$119)+'СЕТ СН'!$I$14+СВЦЭМ!$D$10+'СЕТ СН'!$I$5-'СЕТ СН'!$I$24</f>
        <v>3537.6017677700002</v>
      </c>
      <c r="X136" s="36">
        <f>SUMIFS(СВЦЭМ!$D$33:$D$776,СВЦЭМ!$A$33:$A$776,$A136,СВЦЭМ!$B$33:$B$776,X$119)+'СЕТ СН'!$I$14+СВЦЭМ!$D$10+'СЕТ СН'!$I$5-'СЕТ СН'!$I$24</f>
        <v>3538.1533992700001</v>
      </c>
      <c r="Y136" s="36">
        <f>SUMIFS(СВЦЭМ!$D$33:$D$776,СВЦЭМ!$A$33:$A$776,$A136,СВЦЭМ!$B$33:$B$776,Y$119)+'СЕТ СН'!$I$14+СВЦЭМ!$D$10+'СЕТ СН'!$I$5-'СЕТ СН'!$I$24</f>
        <v>3556.6542426199999</v>
      </c>
    </row>
    <row r="137" spans="1:25" ht="15.75" x14ac:dyDescent="0.2">
      <c r="A137" s="35">
        <f t="shared" si="3"/>
        <v>44153</v>
      </c>
      <c r="B137" s="36">
        <f>SUMIFS(СВЦЭМ!$D$33:$D$776,СВЦЭМ!$A$33:$A$776,$A137,СВЦЭМ!$B$33:$B$776,B$119)+'СЕТ СН'!$I$14+СВЦЭМ!$D$10+'СЕТ СН'!$I$5-'СЕТ СН'!$I$24</f>
        <v>3617.06241516</v>
      </c>
      <c r="C137" s="36">
        <f>SUMIFS(СВЦЭМ!$D$33:$D$776,СВЦЭМ!$A$33:$A$776,$A137,СВЦЭМ!$B$33:$B$776,C$119)+'СЕТ СН'!$I$14+СВЦЭМ!$D$10+'СЕТ СН'!$I$5-'СЕТ СН'!$I$24</f>
        <v>3668.1027402999998</v>
      </c>
      <c r="D137" s="36">
        <f>SUMIFS(СВЦЭМ!$D$33:$D$776,СВЦЭМ!$A$33:$A$776,$A137,СВЦЭМ!$B$33:$B$776,D$119)+'СЕТ СН'!$I$14+СВЦЭМ!$D$10+'СЕТ СН'!$I$5-'СЕТ СН'!$I$24</f>
        <v>3707.4965263499998</v>
      </c>
      <c r="E137" s="36">
        <f>SUMIFS(СВЦЭМ!$D$33:$D$776,СВЦЭМ!$A$33:$A$776,$A137,СВЦЭМ!$B$33:$B$776,E$119)+'СЕТ СН'!$I$14+СВЦЭМ!$D$10+'СЕТ СН'!$I$5-'СЕТ СН'!$I$24</f>
        <v>3721.3604179100003</v>
      </c>
      <c r="F137" s="36">
        <f>SUMIFS(СВЦЭМ!$D$33:$D$776,СВЦЭМ!$A$33:$A$776,$A137,СВЦЭМ!$B$33:$B$776,F$119)+'СЕТ СН'!$I$14+СВЦЭМ!$D$10+'СЕТ СН'!$I$5-'СЕТ СН'!$I$24</f>
        <v>3717.3443219400001</v>
      </c>
      <c r="G137" s="36">
        <f>SUMIFS(СВЦЭМ!$D$33:$D$776,СВЦЭМ!$A$33:$A$776,$A137,СВЦЭМ!$B$33:$B$776,G$119)+'СЕТ СН'!$I$14+СВЦЭМ!$D$10+'СЕТ СН'!$I$5-'СЕТ СН'!$I$24</f>
        <v>3699.0520580000002</v>
      </c>
      <c r="H137" s="36">
        <f>SUMIFS(СВЦЭМ!$D$33:$D$776,СВЦЭМ!$A$33:$A$776,$A137,СВЦЭМ!$B$33:$B$776,H$119)+'СЕТ СН'!$I$14+СВЦЭМ!$D$10+'СЕТ СН'!$I$5-'СЕТ СН'!$I$24</f>
        <v>3699.10342765</v>
      </c>
      <c r="I137" s="36">
        <f>SUMIFS(СВЦЭМ!$D$33:$D$776,СВЦЭМ!$A$33:$A$776,$A137,СВЦЭМ!$B$33:$B$776,I$119)+'СЕТ СН'!$I$14+СВЦЭМ!$D$10+'СЕТ СН'!$I$5-'СЕТ СН'!$I$24</f>
        <v>3679.7677579900001</v>
      </c>
      <c r="J137" s="36">
        <f>SUMIFS(СВЦЭМ!$D$33:$D$776,СВЦЭМ!$A$33:$A$776,$A137,СВЦЭМ!$B$33:$B$776,J$119)+'СЕТ СН'!$I$14+СВЦЭМ!$D$10+'СЕТ СН'!$I$5-'СЕТ СН'!$I$24</f>
        <v>3654.1851462599998</v>
      </c>
      <c r="K137" s="36">
        <f>SUMIFS(СВЦЭМ!$D$33:$D$776,СВЦЭМ!$A$33:$A$776,$A137,СВЦЭМ!$B$33:$B$776,K$119)+'СЕТ СН'!$I$14+СВЦЭМ!$D$10+'СЕТ СН'!$I$5-'СЕТ СН'!$I$24</f>
        <v>3643.3454956699998</v>
      </c>
      <c r="L137" s="36">
        <f>SUMIFS(СВЦЭМ!$D$33:$D$776,СВЦЭМ!$A$33:$A$776,$A137,СВЦЭМ!$B$33:$B$776,L$119)+'СЕТ СН'!$I$14+СВЦЭМ!$D$10+'СЕТ СН'!$I$5-'СЕТ СН'!$I$24</f>
        <v>3613.0460450999999</v>
      </c>
      <c r="M137" s="36">
        <f>SUMIFS(СВЦЭМ!$D$33:$D$776,СВЦЭМ!$A$33:$A$776,$A137,СВЦЭМ!$B$33:$B$776,M$119)+'СЕТ СН'!$I$14+СВЦЭМ!$D$10+'СЕТ СН'!$I$5-'СЕТ СН'!$I$24</f>
        <v>3588.8819360400003</v>
      </c>
      <c r="N137" s="36">
        <f>SUMIFS(СВЦЭМ!$D$33:$D$776,СВЦЭМ!$A$33:$A$776,$A137,СВЦЭМ!$B$33:$B$776,N$119)+'СЕТ СН'!$I$14+СВЦЭМ!$D$10+'СЕТ СН'!$I$5-'СЕТ СН'!$I$24</f>
        <v>3576.1681032799997</v>
      </c>
      <c r="O137" s="36">
        <f>SUMIFS(СВЦЭМ!$D$33:$D$776,СВЦЭМ!$A$33:$A$776,$A137,СВЦЭМ!$B$33:$B$776,O$119)+'СЕТ СН'!$I$14+СВЦЭМ!$D$10+'СЕТ СН'!$I$5-'СЕТ СН'!$I$24</f>
        <v>3574.5827144999998</v>
      </c>
      <c r="P137" s="36">
        <f>SUMIFS(СВЦЭМ!$D$33:$D$776,СВЦЭМ!$A$33:$A$776,$A137,СВЦЭМ!$B$33:$B$776,P$119)+'СЕТ СН'!$I$14+СВЦЭМ!$D$10+'СЕТ СН'!$I$5-'СЕТ СН'!$I$24</f>
        <v>3576.7480941599997</v>
      </c>
      <c r="Q137" s="36">
        <f>SUMIFS(СВЦЭМ!$D$33:$D$776,СВЦЭМ!$A$33:$A$776,$A137,СВЦЭМ!$B$33:$B$776,Q$119)+'СЕТ СН'!$I$14+СВЦЭМ!$D$10+'СЕТ СН'!$I$5-'СЕТ СН'!$I$24</f>
        <v>3576.22414923</v>
      </c>
      <c r="R137" s="36">
        <f>SUMIFS(СВЦЭМ!$D$33:$D$776,СВЦЭМ!$A$33:$A$776,$A137,СВЦЭМ!$B$33:$B$776,R$119)+'СЕТ СН'!$I$14+СВЦЭМ!$D$10+'СЕТ СН'!$I$5-'СЕТ СН'!$I$24</f>
        <v>3569.9560884799998</v>
      </c>
      <c r="S137" s="36">
        <f>SUMIFS(СВЦЭМ!$D$33:$D$776,СВЦЭМ!$A$33:$A$776,$A137,СВЦЭМ!$B$33:$B$776,S$119)+'СЕТ СН'!$I$14+СВЦЭМ!$D$10+'СЕТ СН'!$I$5-'СЕТ СН'!$I$24</f>
        <v>3585.46908076</v>
      </c>
      <c r="T137" s="36">
        <f>SUMIFS(СВЦЭМ!$D$33:$D$776,СВЦЭМ!$A$33:$A$776,$A137,СВЦЭМ!$B$33:$B$776,T$119)+'СЕТ СН'!$I$14+СВЦЭМ!$D$10+'СЕТ СН'!$I$5-'СЕТ СН'!$I$24</f>
        <v>3608.0198972099997</v>
      </c>
      <c r="U137" s="36">
        <f>SUMIFS(СВЦЭМ!$D$33:$D$776,СВЦЭМ!$A$33:$A$776,$A137,СВЦЭМ!$B$33:$B$776,U$119)+'СЕТ СН'!$I$14+СВЦЭМ!$D$10+'СЕТ СН'!$I$5-'СЕТ СН'!$I$24</f>
        <v>3606.5649541900002</v>
      </c>
      <c r="V137" s="36">
        <f>SUMIFS(СВЦЭМ!$D$33:$D$776,СВЦЭМ!$A$33:$A$776,$A137,СВЦЭМ!$B$33:$B$776,V$119)+'СЕТ СН'!$I$14+СВЦЭМ!$D$10+'СЕТ СН'!$I$5-'СЕТ СН'!$I$24</f>
        <v>3596.9681854800001</v>
      </c>
      <c r="W137" s="36">
        <f>SUMIFS(СВЦЭМ!$D$33:$D$776,СВЦЭМ!$A$33:$A$776,$A137,СВЦЭМ!$B$33:$B$776,W$119)+'СЕТ СН'!$I$14+СВЦЭМ!$D$10+'СЕТ СН'!$I$5-'СЕТ СН'!$I$24</f>
        <v>3588.1326755099999</v>
      </c>
      <c r="X137" s="36">
        <f>SUMIFS(СВЦЭМ!$D$33:$D$776,СВЦЭМ!$A$33:$A$776,$A137,СВЦЭМ!$B$33:$B$776,X$119)+'СЕТ СН'!$I$14+СВЦЭМ!$D$10+'СЕТ СН'!$I$5-'СЕТ СН'!$I$24</f>
        <v>3579.3753503899998</v>
      </c>
      <c r="Y137" s="36">
        <f>SUMIFS(СВЦЭМ!$D$33:$D$776,СВЦЭМ!$A$33:$A$776,$A137,СВЦЭМ!$B$33:$B$776,Y$119)+'СЕТ СН'!$I$14+СВЦЭМ!$D$10+'СЕТ СН'!$I$5-'СЕТ СН'!$I$24</f>
        <v>3584.1236943599997</v>
      </c>
    </row>
    <row r="138" spans="1:25" ht="15.75" x14ac:dyDescent="0.2">
      <c r="A138" s="35">
        <f t="shared" si="3"/>
        <v>44154</v>
      </c>
      <c r="B138" s="36">
        <f>SUMIFS(СВЦЭМ!$D$33:$D$776,СВЦЭМ!$A$33:$A$776,$A138,СВЦЭМ!$B$33:$B$776,B$119)+'СЕТ СН'!$I$14+СВЦЭМ!$D$10+'СЕТ СН'!$I$5-'СЕТ СН'!$I$24</f>
        <v>3653.5044783399999</v>
      </c>
      <c r="C138" s="36">
        <f>SUMIFS(СВЦЭМ!$D$33:$D$776,СВЦЭМ!$A$33:$A$776,$A138,СВЦЭМ!$B$33:$B$776,C$119)+'СЕТ СН'!$I$14+СВЦЭМ!$D$10+'СЕТ СН'!$I$5-'СЕТ СН'!$I$24</f>
        <v>3716.31648236</v>
      </c>
      <c r="D138" s="36">
        <f>SUMIFS(СВЦЭМ!$D$33:$D$776,СВЦЭМ!$A$33:$A$776,$A138,СВЦЭМ!$B$33:$B$776,D$119)+'СЕТ СН'!$I$14+СВЦЭМ!$D$10+'СЕТ СН'!$I$5-'СЕТ СН'!$I$24</f>
        <v>3745.4591496900002</v>
      </c>
      <c r="E138" s="36">
        <f>SUMIFS(СВЦЭМ!$D$33:$D$776,СВЦЭМ!$A$33:$A$776,$A138,СВЦЭМ!$B$33:$B$776,E$119)+'СЕТ СН'!$I$14+СВЦЭМ!$D$10+'СЕТ СН'!$I$5-'СЕТ СН'!$I$24</f>
        <v>3749.0489015900002</v>
      </c>
      <c r="F138" s="36">
        <f>SUMIFS(СВЦЭМ!$D$33:$D$776,СВЦЭМ!$A$33:$A$776,$A138,СВЦЭМ!$B$33:$B$776,F$119)+'СЕТ СН'!$I$14+СВЦЭМ!$D$10+'СЕТ СН'!$I$5-'СЕТ СН'!$I$24</f>
        <v>3746.8208586299997</v>
      </c>
      <c r="G138" s="36">
        <f>SUMIFS(СВЦЭМ!$D$33:$D$776,СВЦЭМ!$A$33:$A$776,$A138,СВЦЭМ!$B$33:$B$776,G$119)+'СЕТ СН'!$I$14+СВЦЭМ!$D$10+'СЕТ СН'!$I$5-'СЕТ СН'!$I$24</f>
        <v>3747.7502586299997</v>
      </c>
      <c r="H138" s="36">
        <f>SUMIFS(СВЦЭМ!$D$33:$D$776,СВЦЭМ!$A$33:$A$776,$A138,СВЦЭМ!$B$33:$B$776,H$119)+'СЕТ СН'!$I$14+СВЦЭМ!$D$10+'СЕТ СН'!$I$5-'СЕТ СН'!$I$24</f>
        <v>3726.0953851599998</v>
      </c>
      <c r="I138" s="36">
        <f>SUMIFS(СВЦЭМ!$D$33:$D$776,СВЦЭМ!$A$33:$A$776,$A138,СВЦЭМ!$B$33:$B$776,I$119)+'СЕТ СН'!$I$14+СВЦЭМ!$D$10+'СЕТ СН'!$I$5-'СЕТ СН'!$I$24</f>
        <v>3681.10208685</v>
      </c>
      <c r="J138" s="36">
        <f>SUMIFS(СВЦЭМ!$D$33:$D$776,СВЦЭМ!$A$33:$A$776,$A138,СВЦЭМ!$B$33:$B$776,J$119)+'СЕТ СН'!$I$14+СВЦЭМ!$D$10+'СЕТ СН'!$I$5-'СЕТ СН'!$I$24</f>
        <v>3652.9743415200001</v>
      </c>
      <c r="K138" s="36">
        <f>SUMIFS(СВЦЭМ!$D$33:$D$776,СВЦЭМ!$A$33:$A$776,$A138,СВЦЭМ!$B$33:$B$776,K$119)+'СЕТ СН'!$I$14+СВЦЭМ!$D$10+'СЕТ СН'!$I$5-'СЕТ СН'!$I$24</f>
        <v>3647.3089428100002</v>
      </c>
      <c r="L138" s="36">
        <f>SUMIFS(СВЦЭМ!$D$33:$D$776,СВЦЭМ!$A$33:$A$776,$A138,СВЦЭМ!$B$33:$B$776,L$119)+'СЕТ СН'!$I$14+СВЦЭМ!$D$10+'СЕТ СН'!$I$5-'СЕТ СН'!$I$24</f>
        <v>3616.1952414500001</v>
      </c>
      <c r="M138" s="36">
        <f>SUMIFS(СВЦЭМ!$D$33:$D$776,СВЦЭМ!$A$33:$A$776,$A138,СВЦЭМ!$B$33:$B$776,M$119)+'СЕТ СН'!$I$14+СВЦЭМ!$D$10+'СЕТ СН'!$I$5-'СЕТ СН'!$I$24</f>
        <v>3591.2955893200001</v>
      </c>
      <c r="N138" s="36">
        <f>SUMIFS(СВЦЭМ!$D$33:$D$776,СВЦЭМ!$A$33:$A$776,$A138,СВЦЭМ!$B$33:$B$776,N$119)+'СЕТ СН'!$I$14+СВЦЭМ!$D$10+'СЕТ СН'!$I$5-'СЕТ СН'!$I$24</f>
        <v>3576.59126036</v>
      </c>
      <c r="O138" s="36">
        <f>SUMIFS(СВЦЭМ!$D$33:$D$776,СВЦЭМ!$A$33:$A$776,$A138,СВЦЭМ!$B$33:$B$776,O$119)+'СЕТ СН'!$I$14+СВЦЭМ!$D$10+'СЕТ СН'!$I$5-'СЕТ СН'!$I$24</f>
        <v>3582.1226826800003</v>
      </c>
      <c r="P138" s="36">
        <f>SUMIFS(СВЦЭМ!$D$33:$D$776,СВЦЭМ!$A$33:$A$776,$A138,СВЦЭМ!$B$33:$B$776,P$119)+'СЕТ СН'!$I$14+СВЦЭМ!$D$10+'СЕТ СН'!$I$5-'СЕТ СН'!$I$24</f>
        <v>3588.1103024700001</v>
      </c>
      <c r="Q138" s="36">
        <f>SUMIFS(СВЦЭМ!$D$33:$D$776,СВЦЭМ!$A$33:$A$776,$A138,СВЦЭМ!$B$33:$B$776,Q$119)+'СЕТ СН'!$I$14+СВЦЭМ!$D$10+'СЕТ СН'!$I$5-'СЕТ СН'!$I$24</f>
        <v>3589.7622354</v>
      </c>
      <c r="R138" s="36">
        <f>SUMIFS(СВЦЭМ!$D$33:$D$776,СВЦЭМ!$A$33:$A$776,$A138,СВЦЭМ!$B$33:$B$776,R$119)+'СЕТ СН'!$I$14+СВЦЭМ!$D$10+'СЕТ СН'!$I$5-'СЕТ СН'!$I$24</f>
        <v>3585.0077397699997</v>
      </c>
      <c r="S138" s="36">
        <f>SUMIFS(СВЦЭМ!$D$33:$D$776,СВЦЭМ!$A$33:$A$776,$A138,СВЦЭМ!$B$33:$B$776,S$119)+'СЕТ СН'!$I$14+СВЦЭМ!$D$10+'СЕТ СН'!$I$5-'СЕТ СН'!$I$24</f>
        <v>3586.48466319</v>
      </c>
      <c r="T138" s="36">
        <f>SUMIFS(СВЦЭМ!$D$33:$D$776,СВЦЭМ!$A$33:$A$776,$A138,СВЦЭМ!$B$33:$B$776,T$119)+'СЕТ СН'!$I$14+СВЦЭМ!$D$10+'СЕТ СН'!$I$5-'СЕТ СН'!$I$24</f>
        <v>3602.48164262</v>
      </c>
      <c r="U138" s="36">
        <f>SUMIFS(СВЦЭМ!$D$33:$D$776,СВЦЭМ!$A$33:$A$776,$A138,СВЦЭМ!$B$33:$B$776,U$119)+'СЕТ СН'!$I$14+СВЦЭМ!$D$10+'СЕТ СН'!$I$5-'СЕТ СН'!$I$24</f>
        <v>3597.74958866</v>
      </c>
      <c r="V138" s="36">
        <f>SUMIFS(СВЦЭМ!$D$33:$D$776,СВЦЭМ!$A$33:$A$776,$A138,СВЦЭМ!$B$33:$B$776,V$119)+'СЕТ СН'!$I$14+СВЦЭМ!$D$10+'СЕТ СН'!$I$5-'СЕТ СН'!$I$24</f>
        <v>3582.7469170700001</v>
      </c>
      <c r="W138" s="36">
        <f>SUMIFS(СВЦЭМ!$D$33:$D$776,СВЦЭМ!$A$33:$A$776,$A138,СВЦЭМ!$B$33:$B$776,W$119)+'СЕТ СН'!$I$14+СВЦЭМ!$D$10+'СЕТ СН'!$I$5-'СЕТ СН'!$I$24</f>
        <v>3572.4136224599997</v>
      </c>
      <c r="X138" s="36">
        <f>SUMIFS(СВЦЭМ!$D$33:$D$776,СВЦЭМ!$A$33:$A$776,$A138,СВЦЭМ!$B$33:$B$776,X$119)+'СЕТ СН'!$I$14+СВЦЭМ!$D$10+'СЕТ СН'!$I$5-'СЕТ СН'!$I$24</f>
        <v>3564.5669996199999</v>
      </c>
      <c r="Y138" s="36">
        <f>SUMIFS(СВЦЭМ!$D$33:$D$776,СВЦЭМ!$A$33:$A$776,$A138,СВЦЭМ!$B$33:$B$776,Y$119)+'СЕТ СН'!$I$14+СВЦЭМ!$D$10+'СЕТ СН'!$I$5-'СЕТ СН'!$I$24</f>
        <v>3561.2618364999998</v>
      </c>
    </row>
    <row r="139" spans="1:25" ht="15.75" x14ac:dyDescent="0.2">
      <c r="A139" s="35">
        <f t="shared" si="3"/>
        <v>44155</v>
      </c>
      <c r="B139" s="36">
        <f>SUMIFS(СВЦЭМ!$D$33:$D$776,СВЦЭМ!$A$33:$A$776,$A139,СВЦЭМ!$B$33:$B$776,B$119)+'СЕТ СН'!$I$14+СВЦЭМ!$D$10+'СЕТ СН'!$I$5-'СЕТ СН'!$I$24</f>
        <v>3634.3387042899999</v>
      </c>
      <c r="C139" s="36">
        <f>SUMIFS(СВЦЭМ!$D$33:$D$776,СВЦЭМ!$A$33:$A$776,$A139,СВЦЭМ!$B$33:$B$776,C$119)+'СЕТ СН'!$I$14+СВЦЭМ!$D$10+'СЕТ СН'!$I$5-'СЕТ СН'!$I$24</f>
        <v>3720.8167795899999</v>
      </c>
      <c r="D139" s="36">
        <f>SUMIFS(СВЦЭМ!$D$33:$D$776,СВЦЭМ!$A$33:$A$776,$A139,СВЦЭМ!$B$33:$B$776,D$119)+'СЕТ СН'!$I$14+СВЦЭМ!$D$10+'СЕТ СН'!$I$5-'СЕТ СН'!$I$24</f>
        <v>3766.6201020799999</v>
      </c>
      <c r="E139" s="36">
        <f>SUMIFS(СВЦЭМ!$D$33:$D$776,СВЦЭМ!$A$33:$A$776,$A139,СВЦЭМ!$B$33:$B$776,E$119)+'СЕТ СН'!$I$14+СВЦЭМ!$D$10+'СЕТ СН'!$I$5-'СЕТ СН'!$I$24</f>
        <v>3779.16136624</v>
      </c>
      <c r="F139" s="36">
        <f>SUMIFS(СВЦЭМ!$D$33:$D$776,СВЦЭМ!$A$33:$A$776,$A139,СВЦЭМ!$B$33:$B$776,F$119)+'СЕТ СН'!$I$14+СВЦЭМ!$D$10+'СЕТ СН'!$I$5-'СЕТ СН'!$I$24</f>
        <v>3774.6962391500001</v>
      </c>
      <c r="G139" s="36">
        <f>SUMIFS(СВЦЭМ!$D$33:$D$776,СВЦЭМ!$A$33:$A$776,$A139,СВЦЭМ!$B$33:$B$776,G$119)+'СЕТ СН'!$I$14+СВЦЭМ!$D$10+'СЕТ СН'!$I$5-'СЕТ СН'!$I$24</f>
        <v>3758.0923788300001</v>
      </c>
      <c r="H139" s="36">
        <f>SUMIFS(СВЦЭМ!$D$33:$D$776,СВЦЭМ!$A$33:$A$776,$A139,СВЦЭМ!$B$33:$B$776,H$119)+'СЕТ СН'!$I$14+СВЦЭМ!$D$10+'СЕТ СН'!$I$5-'СЕТ СН'!$I$24</f>
        <v>3713.6617336700001</v>
      </c>
      <c r="I139" s="36">
        <f>SUMIFS(СВЦЭМ!$D$33:$D$776,СВЦЭМ!$A$33:$A$776,$A139,СВЦЭМ!$B$33:$B$776,I$119)+'СЕТ СН'!$I$14+СВЦЭМ!$D$10+'СЕТ СН'!$I$5-'СЕТ СН'!$I$24</f>
        <v>3670.13058103</v>
      </c>
      <c r="J139" s="36">
        <f>SUMIFS(СВЦЭМ!$D$33:$D$776,СВЦЭМ!$A$33:$A$776,$A139,СВЦЭМ!$B$33:$B$776,J$119)+'СЕТ СН'!$I$14+СВЦЭМ!$D$10+'СЕТ СН'!$I$5-'СЕТ СН'!$I$24</f>
        <v>3652.3617775900002</v>
      </c>
      <c r="K139" s="36">
        <f>SUMIFS(СВЦЭМ!$D$33:$D$776,СВЦЭМ!$A$33:$A$776,$A139,СВЦЭМ!$B$33:$B$776,K$119)+'СЕТ СН'!$I$14+СВЦЭМ!$D$10+'СЕТ СН'!$I$5-'СЕТ СН'!$I$24</f>
        <v>3647.7208575599998</v>
      </c>
      <c r="L139" s="36">
        <f>SUMIFS(СВЦЭМ!$D$33:$D$776,СВЦЭМ!$A$33:$A$776,$A139,СВЦЭМ!$B$33:$B$776,L$119)+'СЕТ СН'!$I$14+СВЦЭМ!$D$10+'СЕТ СН'!$I$5-'СЕТ СН'!$I$24</f>
        <v>3626.45719736</v>
      </c>
      <c r="M139" s="36">
        <f>SUMIFS(СВЦЭМ!$D$33:$D$776,СВЦЭМ!$A$33:$A$776,$A139,СВЦЭМ!$B$33:$B$776,M$119)+'СЕТ СН'!$I$14+СВЦЭМ!$D$10+'СЕТ СН'!$I$5-'СЕТ СН'!$I$24</f>
        <v>3579.2506931099997</v>
      </c>
      <c r="N139" s="36">
        <f>SUMIFS(СВЦЭМ!$D$33:$D$776,СВЦЭМ!$A$33:$A$776,$A139,СВЦЭМ!$B$33:$B$776,N$119)+'СЕТ СН'!$I$14+СВЦЭМ!$D$10+'СЕТ СН'!$I$5-'СЕТ СН'!$I$24</f>
        <v>3566.8837352599999</v>
      </c>
      <c r="O139" s="36">
        <f>SUMIFS(СВЦЭМ!$D$33:$D$776,СВЦЭМ!$A$33:$A$776,$A139,СВЦЭМ!$B$33:$B$776,O$119)+'СЕТ СН'!$I$14+СВЦЭМ!$D$10+'СЕТ СН'!$I$5-'СЕТ СН'!$I$24</f>
        <v>3570.62943172</v>
      </c>
      <c r="P139" s="36">
        <f>SUMIFS(СВЦЭМ!$D$33:$D$776,СВЦЭМ!$A$33:$A$776,$A139,СВЦЭМ!$B$33:$B$776,P$119)+'СЕТ СН'!$I$14+СВЦЭМ!$D$10+'СЕТ СН'!$I$5-'СЕТ СН'!$I$24</f>
        <v>3577.6139571899998</v>
      </c>
      <c r="Q139" s="36">
        <f>SUMIFS(СВЦЭМ!$D$33:$D$776,СВЦЭМ!$A$33:$A$776,$A139,СВЦЭМ!$B$33:$B$776,Q$119)+'СЕТ СН'!$I$14+СВЦЭМ!$D$10+'СЕТ СН'!$I$5-'СЕТ СН'!$I$24</f>
        <v>3577.5326354499998</v>
      </c>
      <c r="R139" s="36">
        <f>SUMIFS(СВЦЭМ!$D$33:$D$776,СВЦЭМ!$A$33:$A$776,$A139,СВЦЭМ!$B$33:$B$776,R$119)+'СЕТ СН'!$I$14+СВЦЭМ!$D$10+'СЕТ СН'!$I$5-'СЕТ СН'!$I$24</f>
        <v>3570.9236567200001</v>
      </c>
      <c r="S139" s="36">
        <f>SUMIFS(СВЦЭМ!$D$33:$D$776,СВЦЭМ!$A$33:$A$776,$A139,СВЦЭМ!$B$33:$B$776,S$119)+'СЕТ СН'!$I$14+СВЦЭМ!$D$10+'СЕТ СН'!$I$5-'СЕТ СН'!$I$24</f>
        <v>3540.9875653899999</v>
      </c>
      <c r="T139" s="36">
        <f>SUMIFS(СВЦЭМ!$D$33:$D$776,СВЦЭМ!$A$33:$A$776,$A139,СВЦЭМ!$B$33:$B$776,T$119)+'СЕТ СН'!$I$14+СВЦЭМ!$D$10+'СЕТ СН'!$I$5-'СЕТ СН'!$I$24</f>
        <v>3527.8539089699998</v>
      </c>
      <c r="U139" s="36">
        <f>SUMIFS(СВЦЭМ!$D$33:$D$776,СВЦЭМ!$A$33:$A$776,$A139,СВЦЭМ!$B$33:$B$776,U$119)+'СЕТ СН'!$I$14+СВЦЭМ!$D$10+'СЕТ СН'!$I$5-'СЕТ СН'!$I$24</f>
        <v>3533.0156162799999</v>
      </c>
      <c r="V139" s="36">
        <f>SUMIFS(СВЦЭМ!$D$33:$D$776,СВЦЭМ!$A$33:$A$776,$A139,СВЦЭМ!$B$33:$B$776,V$119)+'СЕТ СН'!$I$14+СВЦЭМ!$D$10+'СЕТ СН'!$I$5-'СЕТ СН'!$I$24</f>
        <v>3540.8636728699998</v>
      </c>
      <c r="W139" s="36">
        <f>SUMIFS(СВЦЭМ!$D$33:$D$776,СВЦЭМ!$A$33:$A$776,$A139,СВЦЭМ!$B$33:$B$776,W$119)+'СЕТ СН'!$I$14+СВЦЭМ!$D$10+'СЕТ СН'!$I$5-'СЕТ СН'!$I$24</f>
        <v>3551.0330077999997</v>
      </c>
      <c r="X139" s="36">
        <f>SUMIFS(СВЦЭМ!$D$33:$D$776,СВЦЭМ!$A$33:$A$776,$A139,СВЦЭМ!$B$33:$B$776,X$119)+'СЕТ СН'!$I$14+СВЦЭМ!$D$10+'СЕТ СН'!$I$5-'СЕТ СН'!$I$24</f>
        <v>3551.1036703099999</v>
      </c>
      <c r="Y139" s="36">
        <f>SUMIFS(СВЦЭМ!$D$33:$D$776,СВЦЭМ!$A$33:$A$776,$A139,СВЦЭМ!$B$33:$B$776,Y$119)+'СЕТ СН'!$I$14+СВЦЭМ!$D$10+'СЕТ СН'!$I$5-'СЕТ СН'!$I$24</f>
        <v>3566.4148967000001</v>
      </c>
    </row>
    <row r="140" spans="1:25" ht="15.75" x14ac:dyDescent="0.2">
      <c r="A140" s="35">
        <f t="shared" si="3"/>
        <v>44156</v>
      </c>
      <c r="B140" s="36">
        <f>SUMIFS(СВЦЭМ!$D$33:$D$776,СВЦЭМ!$A$33:$A$776,$A140,СВЦЭМ!$B$33:$B$776,B$119)+'СЕТ СН'!$I$14+СВЦЭМ!$D$10+'СЕТ СН'!$I$5-'СЕТ СН'!$I$24</f>
        <v>3650.7257053499998</v>
      </c>
      <c r="C140" s="36">
        <f>SUMIFS(СВЦЭМ!$D$33:$D$776,СВЦЭМ!$A$33:$A$776,$A140,СВЦЭМ!$B$33:$B$776,C$119)+'СЕТ СН'!$I$14+СВЦЭМ!$D$10+'СЕТ СН'!$I$5-'СЕТ СН'!$I$24</f>
        <v>3699.9534653999999</v>
      </c>
      <c r="D140" s="36">
        <f>SUMIFS(СВЦЭМ!$D$33:$D$776,СВЦЭМ!$A$33:$A$776,$A140,СВЦЭМ!$B$33:$B$776,D$119)+'СЕТ СН'!$I$14+СВЦЭМ!$D$10+'СЕТ СН'!$I$5-'СЕТ СН'!$I$24</f>
        <v>3752.2164718899999</v>
      </c>
      <c r="E140" s="36">
        <f>SUMIFS(СВЦЭМ!$D$33:$D$776,СВЦЭМ!$A$33:$A$776,$A140,СВЦЭМ!$B$33:$B$776,E$119)+'СЕТ СН'!$I$14+СВЦЭМ!$D$10+'СЕТ СН'!$I$5-'СЕТ СН'!$I$24</f>
        <v>3756.16840538</v>
      </c>
      <c r="F140" s="36">
        <f>SUMIFS(СВЦЭМ!$D$33:$D$776,СВЦЭМ!$A$33:$A$776,$A140,СВЦЭМ!$B$33:$B$776,F$119)+'СЕТ СН'!$I$14+СВЦЭМ!$D$10+'СЕТ СН'!$I$5-'СЕТ СН'!$I$24</f>
        <v>3753.7643322100002</v>
      </c>
      <c r="G140" s="36">
        <f>SUMIFS(СВЦЭМ!$D$33:$D$776,СВЦЭМ!$A$33:$A$776,$A140,СВЦЭМ!$B$33:$B$776,G$119)+'СЕТ СН'!$I$14+СВЦЭМ!$D$10+'СЕТ СН'!$I$5-'СЕТ СН'!$I$24</f>
        <v>3739.3354867799999</v>
      </c>
      <c r="H140" s="36">
        <f>SUMIFS(СВЦЭМ!$D$33:$D$776,СВЦЭМ!$A$33:$A$776,$A140,СВЦЭМ!$B$33:$B$776,H$119)+'СЕТ СН'!$I$14+СВЦЭМ!$D$10+'СЕТ СН'!$I$5-'СЕТ СН'!$I$24</f>
        <v>3723.7338067800001</v>
      </c>
      <c r="I140" s="36">
        <f>SUMIFS(СВЦЭМ!$D$33:$D$776,СВЦЭМ!$A$33:$A$776,$A140,СВЦЭМ!$B$33:$B$776,I$119)+'СЕТ СН'!$I$14+СВЦЭМ!$D$10+'СЕТ СН'!$I$5-'СЕТ СН'!$I$24</f>
        <v>3691.8114862500001</v>
      </c>
      <c r="J140" s="36">
        <f>SUMIFS(СВЦЭМ!$D$33:$D$776,СВЦЭМ!$A$33:$A$776,$A140,СВЦЭМ!$B$33:$B$776,J$119)+'СЕТ СН'!$I$14+СВЦЭМ!$D$10+'СЕТ СН'!$I$5-'СЕТ СН'!$I$24</f>
        <v>3656.7391421699999</v>
      </c>
      <c r="K140" s="36">
        <f>SUMIFS(СВЦЭМ!$D$33:$D$776,СВЦЭМ!$A$33:$A$776,$A140,СВЦЭМ!$B$33:$B$776,K$119)+'СЕТ СН'!$I$14+СВЦЭМ!$D$10+'СЕТ СН'!$I$5-'СЕТ СН'!$I$24</f>
        <v>3628.31364652</v>
      </c>
      <c r="L140" s="36">
        <f>SUMIFS(СВЦЭМ!$D$33:$D$776,СВЦЭМ!$A$33:$A$776,$A140,СВЦЭМ!$B$33:$B$776,L$119)+'СЕТ СН'!$I$14+СВЦЭМ!$D$10+'СЕТ СН'!$I$5-'СЕТ СН'!$I$24</f>
        <v>3582.6575062900001</v>
      </c>
      <c r="M140" s="36">
        <f>SUMIFS(СВЦЭМ!$D$33:$D$776,СВЦЭМ!$A$33:$A$776,$A140,СВЦЭМ!$B$33:$B$776,M$119)+'СЕТ СН'!$I$14+СВЦЭМ!$D$10+'СЕТ СН'!$I$5-'СЕТ СН'!$I$24</f>
        <v>3544.2924914699997</v>
      </c>
      <c r="N140" s="36">
        <f>SUMIFS(СВЦЭМ!$D$33:$D$776,СВЦЭМ!$A$33:$A$776,$A140,СВЦЭМ!$B$33:$B$776,N$119)+'СЕТ СН'!$I$14+СВЦЭМ!$D$10+'СЕТ СН'!$I$5-'СЕТ СН'!$I$24</f>
        <v>3534.9236078499998</v>
      </c>
      <c r="O140" s="36">
        <f>SUMIFS(СВЦЭМ!$D$33:$D$776,СВЦЭМ!$A$33:$A$776,$A140,СВЦЭМ!$B$33:$B$776,O$119)+'СЕТ СН'!$I$14+СВЦЭМ!$D$10+'СЕТ СН'!$I$5-'СЕТ СН'!$I$24</f>
        <v>3539.8287869400001</v>
      </c>
      <c r="P140" s="36">
        <f>SUMIFS(СВЦЭМ!$D$33:$D$776,СВЦЭМ!$A$33:$A$776,$A140,СВЦЭМ!$B$33:$B$776,P$119)+'СЕТ СН'!$I$14+СВЦЭМ!$D$10+'СЕТ СН'!$I$5-'СЕТ СН'!$I$24</f>
        <v>3550.0391290699999</v>
      </c>
      <c r="Q140" s="36">
        <f>SUMIFS(СВЦЭМ!$D$33:$D$776,СВЦЭМ!$A$33:$A$776,$A140,СВЦЭМ!$B$33:$B$776,Q$119)+'СЕТ СН'!$I$14+СВЦЭМ!$D$10+'СЕТ СН'!$I$5-'СЕТ СН'!$I$24</f>
        <v>3537.9661925299997</v>
      </c>
      <c r="R140" s="36">
        <f>SUMIFS(СВЦЭМ!$D$33:$D$776,СВЦЭМ!$A$33:$A$776,$A140,СВЦЭМ!$B$33:$B$776,R$119)+'СЕТ СН'!$I$14+СВЦЭМ!$D$10+'СЕТ СН'!$I$5-'СЕТ СН'!$I$24</f>
        <v>3529.6788221299998</v>
      </c>
      <c r="S140" s="36">
        <f>SUMIFS(СВЦЭМ!$D$33:$D$776,СВЦЭМ!$A$33:$A$776,$A140,СВЦЭМ!$B$33:$B$776,S$119)+'СЕТ СН'!$I$14+СВЦЭМ!$D$10+'СЕТ СН'!$I$5-'СЕТ СН'!$I$24</f>
        <v>3505.0097625500002</v>
      </c>
      <c r="T140" s="36">
        <f>SUMIFS(СВЦЭМ!$D$33:$D$776,СВЦЭМ!$A$33:$A$776,$A140,СВЦЭМ!$B$33:$B$776,T$119)+'СЕТ СН'!$I$14+СВЦЭМ!$D$10+'СЕТ СН'!$I$5-'СЕТ СН'!$I$24</f>
        <v>3504.4074433199999</v>
      </c>
      <c r="U140" s="36">
        <f>SUMIFS(СВЦЭМ!$D$33:$D$776,СВЦЭМ!$A$33:$A$776,$A140,СВЦЭМ!$B$33:$B$776,U$119)+'СЕТ СН'!$I$14+СВЦЭМ!$D$10+'СЕТ СН'!$I$5-'СЕТ СН'!$I$24</f>
        <v>3503.5526425899998</v>
      </c>
      <c r="V140" s="36">
        <f>SUMIFS(СВЦЭМ!$D$33:$D$776,СВЦЭМ!$A$33:$A$776,$A140,СВЦЭМ!$B$33:$B$776,V$119)+'СЕТ СН'!$I$14+СВЦЭМ!$D$10+'СЕТ СН'!$I$5-'СЕТ СН'!$I$24</f>
        <v>3510.0102048799999</v>
      </c>
      <c r="W140" s="36">
        <f>SUMIFS(СВЦЭМ!$D$33:$D$776,СВЦЭМ!$A$33:$A$776,$A140,СВЦЭМ!$B$33:$B$776,W$119)+'СЕТ СН'!$I$14+СВЦЭМ!$D$10+'СЕТ СН'!$I$5-'СЕТ СН'!$I$24</f>
        <v>3523.9271942699997</v>
      </c>
      <c r="X140" s="36">
        <f>SUMIFS(СВЦЭМ!$D$33:$D$776,СВЦЭМ!$A$33:$A$776,$A140,СВЦЭМ!$B$33:$B$776,X$119)+'СЕТ СН'!$I$14+СВЦЭМ!$D$10+'СЕТ СН'!$I$5-'СЕТ СН'!$I$24</f>
        <v>3542.6930704699998</v>
      </c>
      <c r="Y140" s="36">
        <f>SUMIFS(СВЦЭМ!$D$33:$D$776,СВЦЭМ!$A$33:$A$776,$A140,СВЦЭМ!$B$33:$B$776,Y$119)+'СЕТ СН'!$I$14+СВЦЭМ!$D$10+'СЕТ СН'!$I$5-'СЕТ СН'!$I$24</f>
        <v>3577.1315929299999</v>
      </c>
    </row>
    <row r="141" spans="1:25" ht="15.75" x14ac:dyDescent="0.2">
      <c r="A141" s="35">
        <f t="shared" si="3"/>
        <v>44157</v>
      </c>
      <c r="B141" s="36">
        <f>SUMIFS(СВЦЭМ!$D$33:$D$776,СВЦЭМ!$A$33:$A$776,$A141,СВЦЭМ!$B$33:$B$776,B$119)+'СЕТ СН'!$I$14+СВЦЭМ!$D$10+'СЕТ СН'!$I$5-'СЕТ СН'!$I$24</f>
        <v>3621.0078440500001</v>
      </c>
      <c r="C141" s="36">
        <f>SUMIFS(СВЦЭМ!$D$33:$D$776,СВЦЭМ!$A$33:$A$776,$A141,СВЦЭМ!$B$33:$B$776,C$119)+'СЕТ СН'!$I$14+СВЦЭМ!$D$10+'СЕТ СН'!$I$5-'СЕТ СН'!$I$24</f>
        <v>3702.8585883300002</v>
      </c>
      <c r="D141" s="36">
        <f>SUMIFS(СВЦЭМ!$D$33:$D$776,СВЦЭМ!$A$33:$A$776,$A141,СВЦЭМ!$B$33:$B$776,D$119)+'СЕТ СН'!$I$14+СВЦЭМ!$D$10+'СЕТ СН'!$I$5-'СЕТ СН'!$I$24</f>
        <v>3755.3188330100002</v>
      </c>
      <c r="E141" s="36">
        <f>SUMIFS(СВЦЭМ!$D$33:$D$776,СВЦЭМ!$A$33:$A$776,$A141,СВЦЭМ!$B$33:$B$776,E$119)+'СЕТ СН'!$I$14+СВЦЭМ!$D$10+'СЕТ СН'!$I$5-'СЕТ СН'!$I$24</f>
        <v>3761.3513734400003</v>
      </c>
      <c r="F141" s="36">
        <f>SUMIFS(СВЦЭМ!$D$33:$D$776,СВЦЭМ!$A$33:$A$776,$A141,СВЦЭМ!$B$33:$B$776,F$119)+'СЕТ СН'!$I$14+СВЦЭМ!$D$10+'СЕТ СН'!$I$5-'СЕТ СН'!$I$24</f>
        <v>3759.5937458999997</v>
      </c>
      <c r="G141" s="36">
        <f>SUMIFS(СВЦЭМ!$D$33:$D$776,СВЦЭМ!$A$33:$A$776,$A141,СВЦЭМ!$B$33:$B$776,G$119)+'СЕТ СН'!$I$14+СВЦЭМ!$D$10+'СЕТ СН'!$I$5-'СЕТ СН'!$I$24</f>
        <v>3748.8197182399999</v>
      </c>
      <c r="H141" s="36">
        <f>SUMIFS(СВЦЭМ!$D$33:$D$776,СВЦЭМ!$A$33:$A$776,$A141,СВЦЭМ!$B$33:$B$776,H$119)+'СЕТ СН'!$I$14+СВЦЭМ!$D$10+'СЕТ СН'!$I$5-'СЕТ СН'!$I$24</f>
        <v>3729.5968424799999</v>
      </c>
      <c r="I141" s="36">
        <f>SUMIFS(СВЦЭМ!$D$33:$D$776,СВЦЭМ!$A$33:$A$776,$A141,СВЦЭМ!$B$33:$B$776,I$119)+'СЕТ СН'!$I$14+СВЦЭМ!$D$10+'СЕТ СН'!$I$5-'СЕТ СН'!$I$24</f>
        <v>3703.4044737700001</v>
      </c>
      <c r="J141" s="36">
        <f>SUMIFS(СВЦЭМ!$D$33:$D$776,СВЦЭМ!$A$33:$A$776,$A141,СВЦЭМ!$B$33:$B$776,J$119)+'СЕТ СН'!$I$14+СВЦЭМ!$D$10+'СЕТ СН'!$I$5-'СЕТ СН'!$I$24</f>
        <v>3670.5500580399998</v>
      </c>
      <c r="K141" s="36">
        <f>SUMIFS(СВЦЭМ!$D$33:$D$776,СВЦЭМ!$A$33:$A$776,$A141,СВЦЭМ!$B$33:$B$776,K$119)+'СЕТ СН'!$I$14+СВЦЭМ!$D$10+'СЕТ СН'!$I$5-'СЕТ СН'!$I$24</f>
        <v>3650.6008700900002</v>
      </c>
      <c r="L141" s="36">
        <f>SUMIFS(СВЦЭМ!$D$33:$D$776,СВЦЭМ!$A$33:$A$776,$A141,СВЦЭМ!$B$33:$B$776,L$119)+'СЕТ СН'!$I$14+СВЦЭМ!$D$10+'СЕТ СН'!$I$5-'СЕТ СН'!$I$24</f>
        <v>3603.9874592599999</v>
      </c>
      <c r="M141" s="36">
        <f>SUMIFS(СВЦЭМ!$D$33:$D$776,СВЦЭМ!$A$33:$A$776,$A141,СВЦЭМ!$B$33:$B$776,M$119)+'СЕТ СН'!$I$14+СВЦЭМ!$D$10+'СЕТ СН'!$I$5-'СЕТ СН'!$I$24</f>
        <v>3550.9832465700001</v>
      </c>
      <c r="N141" s="36">
        <f>SUMIFS(СВЦЭМ!$D$33:$D$776,СВЦЭМ!$A$33:$A$776,$A141,СВЦЭМ!$B$33:$B$776,N$119)+'СЕТ СН'!$I$14+СВЦЭМ!$D$10+'СЕТ СН'!$I$5-'СЕТ СН'!$I$24</f>
        <v>3545.6568677199998</v>
      </c>
      <c r="O141" s="36">
        <f>SUMIFS(СВЦЭМ!$D$33:$D$776,СВЦЭМ!$A$33:$A$776,$A141,СВЦЭМ!$B$33:$B$776,O$119)+'СЕТ СН'!$I$14+СВЦЭМ!$D$10+'СЕТ СН'!$I$5-'СЕТ СН'!$I$24</f>
        <v>3554.15314459</v>
      </c>
      <c r="P141" s="36">
        <f>SUMIFS(СВЦЭМ!$D$33:$D$776,СВЦЭМ!$A$33:$A$776,$A141,СВЦЭМ!$B$33:$B$776,P$119)+'СЕТ СН'!$I$14+СВЦЭМ!$D$10+'СЕТ СН'!$I$5-'СЕТ СН'!$I$24</f>
        <v>3557.37805553</v>
      </c>
      <c r="Q141" s="36">
        <f>SUMIFS(СВЦЭМ!$D$33:$D$776,СВЦЭМ!$A$33:$A$776,$A141,СВЦЭМ!$B$33:$B$776,Q$119)+'СЕТ СН'!$I$14+СВЦЭМ!$D$10+'СЕТ СН'!$I$5-'СЕТ СН'!$I$24</f>
        <v>3554.0480649400001</v>
      </c>
      <c r="R141" s="36">
        <f>SUMIFS(СВЦЭМ!$D$33:$D$776,СВЦЭМ!$A$33:$A$776,$A141,СВЦЭМ!$B$33:$B$776,R$119)+'СЕТ СН'!$I$14+СВЦЭМ!$D$10+'СЕТ СН'!$I$5-'СЕТ СН'!$I$24</f>
        <v>3549.5917461700001</v>
      </c>
      <c r="S141" s="36">
        <f>SUMIFS(СВЦЭМ!$D$33:$D$776,СВЦЭМ!$A$33:$A$776,$A141,СВЦЭМ!$B$33:$B$776,S$119)+'СЕТ СН'!$I$14+СВЦЭМ!$D$10+'СЕТ СН'!$I$5-'СЕТ СН'!$I$24</f>
        <v>3542.2719949000002</v>
      </c>
      <c r="T141" s="36">
        <f>SUMIFS(СВЦЭМ!$D$33:$D$776,СВЦЭМ!$A$33:$A$776,$A141,СВЦЭМ!$B$33:$B$776,T$119)+'СЕТ СН'!$I$14+СВЦЭМ!$D$10+'СЕТ СН'!$I$5-'СЕТ СН'!$I$24</f>
        <v>3506.2760954999999</v>
      </c>
      <c r="U141" s="36">
        <f>SUMIFS(СВЦЭМ!$D$33:$D$776,СВЦЭМ!$A$33:$A$776,$A141,СВЦЭМ!$B$33:$B$776,U$119)+'СЕТ СН'!$I$14+СВЦЭМ!$D$10+'СЕТ СН'!$I$5-'СЕТ СН'!$I$24</f>
        <v>3506.70978685</v>
      </c>
      <c r="V141" s="36">
        <f>SUMIFS(СВЦЭМ!$D$33:$D$776,СВЦЭМ!$A$33:$A$776,$A141,СВЦЭМ!$B$33:$B$776,V$119)+'СЕТ СН'!$I$14+СВЦЭМ!$D$10+'СЕТ СН'!$I$5-'СЕТ СН'!$I$24</f>
        <v>3511.9003915799999</v>
      </c>
      <c r="W141" s="36">
        <f>SUMIFS(СВЦЭМ!$D$33:$D$776,СВЦЭМ!$A$33:$A$776,$A141,СВЦЭМ!$B$33:$B$776,W$119)+'СЕТ СН'!$I$14+СВЦЭМ!$D$10+'СЕТ СН'!$I$5-'СЕТ СН'!$I$24</f>
        <v>3542.3549310600001</v>
      </c>
      <c r="X141" s="36">
        <f>SUMIFS(СВЦЭМ!$D$33:$D$776,СВЦЭМ!$A$33:$A$776,$A141,СВЦЭМ!$B$33:$B$776,X$119)+'СЕТ СН'!$I$14+СВЦЭМ!$D$10+'СЕТ СН'!$I$5-'СЕТ СН'!$I$24</f>
        <v>3557.5067210799998</v>
      </c>
      <c r="Y141" s="36">
        <f>SUMIFS(СВЦЭМ!$D$33:$D$776,СВЦЭМ!$A$33:$A$776,$A141,СВЦЭМ!$B$33:$B$776,Y$119)+'СЕТ СН'!$I$14+СВЦЭМ!$D$10+'СЕТ СН'!$I$5-'СЕТ СН'!$I$24</f>
        <v>3579.8963486900002</v>
      </c>
    </row>
    <row r="142" spans="1:25" ht="15.75" x14ac:dyDescent="0.2">
      <c r="A142" s="35">
        <f t="shared" si="3"/>
        <v>44158</v>
      </c>
      <c r="B142" s="36">
        <f>SUMIFS(СВЦЭМ!$D$33:$D$776,СВЦЭМ!$A$33:$A$776,$A142,СВЦЭМ!$B$33:$B$776,B$119)+'СЕТ СН'!$I$14+СВЦЭМ!$D$10+'СЕТ СН'!$I$5-'СЕТ СН'!$I$24</f>
        <v>3591.52008492</v>
      </c>
      <c r="C142" s="36">
        <f>SUMIFS(СВЦЭМ!$D$33:$D$776,СВЦЭМ!$A$33:$A$776,$A142,СВЦЭМ!$B$33:$B$776,C$119)+'СЕТ СН'!$I$14+СВЦЭМ!$D$10+'СЕТ СН'!$I$5-'СЕТ СН'!$I$24</f>
        <v>3639.44181011</v>
      </c>
      <c r="D142" s="36">
        <f>SUMIFS(СВЦЭМ!$D$33:$D$776,СВЦЭМ!$A$33:$A$776,$A142,СВЦЭМ!$B$33:$B$776,D$119)+'СЕТ СН'!$I$14+СВЦЭМ!$D$10+'СЕТ СН'!$I$5-'СЕТ СН'!$I$24</f>
        <v>3678.4056998199999</v>
      </c>
      <c r="E142" s="36">
        <f>SUMIFS(СВЦЭМ!$D$33:$D$776,СВЦЭМ!$A$33:$A$776,$A142,СВЦЭМ!$B$33:$B$776,E$119)+'СЕТ СН'!$I$14+СВЦЭМ!$D$10+'СЕТ СН'!$I$5-'СЕТ СН'!$I$24</f>
        <v>3681.6702444900002</v>
      </c>
      <c r="F142" s="36">
        <f>SUMIFS(СВЦЭМ!$D$33:$D$776,СВЦЭМ!$A$33:$A$776,$A142,СВЦЭМ!$B$33:$B$776,F$119)+'СЕТ СН'!$I$14+СВЦЭМ!$D$10+'СЕТ СН'!$I$5-'СЕТ СН'!$I$24</f>
        <v>3679.4236349000003</v>
      </c>
      <c r="G142" s="36">
        <f>SUMIFS(СВЦЭМ!$D$33:$D$776,СВЦЭМ!$A$33:$A$776,$A142,СВЦЭМ!$B$33:$B$776,G$119)+'СЕТ СН'!$I$14+СВЦЭМ!$D$10+'СЕТ СН'!$I$5-'СЕТ СН'!$I$24</f>
        <v>3679.3288277199999</v>
      </c>
      <c r="H142" s="36">
        <f>SUMIFS(СВЦЭМ!$D$33:$D$776,СВЦЭМ!$A$33:$A$776,$A142,СВЦЭМ!$B$33:$B$776,H$119)+'СЕТ СН'!$I$14+СВЦЭМ!$D$10+'СЕТ СН'!$I$5-'СЕТ СН'!$I$24</f>
        <v>3681.7492671199998</v>
      </c>
      <c r="I142" s="36">
        <f>SUMIFS(СВЦЭМ!$D$33:$D$776,СВЦЭМ!$A$33:$A$776,$A142,СВЦЭМ!$B$33:$B$776,I$119)+'СЕТ СН'!$I$14+СВЦЭМ!$D$10+'СЕТ СН'!$I$5-'СЕТ СН'!$I$24</f>
        <v>3670.3111160399999</v>
      </c>
      <c r="J142" s="36">
        <f>SUMIFS(СВЦЭМ!$D$33:$D$776,СВЦЭМ!$A$33:$A$776,$A142,СВЦЭМ!$B$33:$B$776,J$119)+'СЕТ СН'!$I$14+СВЦЭМ!$D$10+'СЕТ СН'!$I$5-'СЕТ СН'!$I$24</f>
        <v>3661.2455706599999</v>
      </c>
      <c r="K142" s="36">
        <f>SUMIFS(СВЦЭМ!$D$33:$D$776,СВЦЭМ!$A$33:$A$776,$A142,СВЦЭМ!$B$33:$B$776,K$119)+'СЕТ СН'!$I$14+СВЦЭМ!$D$10+'СЕТ СН'!$I$5-'СЕТ СН'!$I$24</f>
        <v>3679.4297810099997</v>
      </c>
      <c r="L142" s="36">
        <f>SUMIFS(СВЦЭМ!$D$33:$D$776,СВЦЭМ!$A$33:$A$776,$A142,СВЦЭМ!$B$33:$B$776,L$119)+'СЕТ СН'!$I$14+СВЦЭМ!$D$10+'СЕТ СН'!$I$5-'СЕТ СН'!$I$24</f>
        <v>3653.81102938</v>
      </c>
      <c r="M142" s="36">
        <f>SUMIFS(СВЦЭМ!$D$33:$D$776,СВЦЭМ!$A$33:$A$776,$A142,СВЦЭМ!$B$33:$B$776,M$119)+'СЕТ СН'!$I$14+СВЦЭМ!$D$10+'СЕТ СН'!$I$5-'СЕТ СН'!$I$24</f>
        <v>3601.8337720700001</v>
      </c>
      <c r="N142" s="36">
        <f>SUMIFS(СВЦЭМ!$D$33:$D$776,СВЦЭМ!$A$33:$A$776,$A142,СВЦЭМ!$B$33:$B$776,N$119)+'СЕТ СН'!$I$14+СВЦЭМ!$D$10+'СЕТ СН'!$I$5-'СЕТ СН'!$I$24</f>
        <v>3582.2510710299998</v>
      </c>
      <c r="O142" s="36">
        <f>SUMIFS(СВЦЭМ!$D$33:$D$776,СВЦЭМ!$A$33:$A$776,$A142,СВЦЭМ!$B$33:$B$776,O$119)+'СЕТ СН'!$I$14+СВЦЭМ!$D$10+'СЕТ СН'!$I$5-'СЕТ СН'!$I$24</f>
        <v>3591.3838173599997</v>
      </c>
      <c r="P142" s="36">
        <f>SUMIFS(СВЦЭМ!$D$33:$D$776,СВЦЭМ!$A$33:$A$776,$A142,СВЦЭМ!$B$33:$B$776,P$119)+'СЕТ СН'!$I$14+СВЦЭМ!$D$10+'СЕТ СН'!$I$5-'СЕТ СН'!$I$24</f>
        <v>3594.35127908</v>
      </c>
      <c r="Q142" s="36">
        <f>SUMIFS(СВЦЭМ!$D$33:$D$776,СВЦЭМ!$A$33:$A$776,$A142,СВЦЭМ!$B$33:$B$776,Q$119)+'СЕТ СН'!$I$14+СВЦЭМ!$D$10+'СЕТ СН'!$I$5-'СЕТ СН'!$I$24</f>
        <v>3594.9246580600002</v>
      </c>
      <c r="R142" s="36">
        <f>SUMIFS(СВЦЭМ!$D$33:$D$776,СВЦЭМ!$A$33:$A$776,$A142,СВЦЭМ!$B$33:$B$776,R$119)+'СЕТ СН'!$I$14+СВЦЭМ!$D$10+'СЕТ СН'!$I$5-'СЕТ СН'!$I$24</f>
        <v>3583.38818876</v>
      </c>
      <c r="S142" s="36">
        <f>SUMIFS(СВЦЭМ!$D$33:$D$776,СВЦЭМ!$A$33:$A$776,$A142,СВЦЭМ!$B$33:$B$776,S$119)+'СЕТ СН'!$I$14+СВЦЭМ!$D$10+'СЕТ СН'!$I$5-'СЕТ СН'!$I$24</f>
        <v>3568.35346265</v>
      </c>
      <c r="T142" s="36">
        <f>SUMIFS(СВЦЭМ!$D$33:$D$776,СВЦЭМ!$A$33:$A$776,$A142,СВЦЭМ!$B$33:$B$776,T$119)+'СЕТ СН'!$I$14+СВЦЭМ!$D$10+'СЕТ СН'!$I$5-'СЕТ СН'!$I$24</f>
        <v>3554.8971361100002</v>
      </c>
      <c r="U142" s="36">
        <f>SUMIFS(СВЦЭМ!$D$33:$D$776,СВЦЭМ!$A$33:$A$776,$A142,СВЦЭМ!$B$33:$B$776,U$119)+'СЕТ СН'!$I$14+СВЦЭМ!$D$10+'СЕТ СН'!$I$5-'СЕТ СН'!$I$24</f>
        <v>3551.2688281400001</v>
      </c>
      <c r="V142" s="36">
        <f>SUMIFS(СВЦЭМ!$D$33:$D$776,СВЦЭМ!$A$33:$A$776,$A142,СВЦЭМ!$B$33:$B$776,V$119)+'СЕТ СН'!$I$14+СВЦЭМ!$D$10+'СЕТ СН'!$I$5-'СЕТ СН'!$I$24</f>
        <v>3562.0662800999999</v>
      </c>
      <c r="W142" s="36">
        <f>SUMIFS(СВЦЭМ!$D$33:$D$776,СВЦЭМ!$A$33:$A$776,$A142,СВЦЭМ!$B$33:$B$776,W$119)+'СЕТ СН'!$I$14+СВЦЭМ!$D$10+'СЕТ СН'!$I$5-'СЕТ СН'!$I$24</f>
        <v>3574.9498983899998</v>
      </c>
      <c r="X142" s="36">
        <f>SUMIFS(СВЦЭМ!$D$33:$D$776,СВЦЭМ!$A$33:$A$776,$A142,СВЦЭМ!$B$33:$B$776,X$119)+'СЕТ СН'!$I$14+СВЦЭМ!$D$10+'СЕТ СН'!$I$5-'СЕТ СН'!$I$24</f>
        <v>3568.8475068600001</v>
      </c>
      <c r="Y142" s="36">
        <f>SUMIFS(СВЦЭМ!$D$33:$D$776,СВЦЭМ!$A$33:$A$776,$A142,СВЦЭМ!$B$33:$B$776,Y$119)+'СЕТ СН'!$I$14+СВЦЭМ!$D$10+'СЕТ СН'!$I$5-'СЕТ СН'!$I$24</f>
        <v>3588.0765350800002</v>
      </c>
    </row>
    <row r="143" spans="1:25" ht="15.75" x14ac:dyDescent="0.2">
      <c r="A143" s="35">
        <f t="shared" si="3"/>
        <v>44159</v>
      </c>
      <c r="B143" s="36">
        <f>SUMIFS(СВЦЭМ!$D$33:$D$776,СВЦЭМ!$A$33:$A$776,$A143,СВЦЭМ!$B$33:$B$776,B$119)+'СЕТ СН'!$I$14+СВЦЭМ!$D$10+'СЕТ СН'!$I$5-'СЕТ СН'!$I$24</f>
        <v>3602.82977364</v>
      </c>
      <c r="C143" s="36">
        <f>SUMIFS(СВЦЭМ!$D$33:$D$776,СВЦЭМ!$A$33:$A$776,$A143,СВЦЭМ!$B$33:$B$776,C$119)+'СЕТ СН'!$I$14+СВЦЭМ!$D$10+'СЕТ СН'!$I$5-'СЕТ СН'!$I$24</f>
        <v>3685.2847977800002</v>
      </c>
      <c r="D143" s="36">
        <f>SUMIFS(СВЦЭМ!$D$33:$D$776,СВЦЭМ!$A$33:$A$776,$A143,СВЦЭМ!$B$33:$B$776,D$119)+'СЕТ СН'!$I$14+СВЦЭМ!$D$10+'СЕТ СН'!$I$5-'СЕТ СН'!$I$24</f>
        <v>3743.6495300799997</v>
      </c>
      <c r="E143" s="36">
        <f>SUMIFS(СВЦЭМ!$D$33:$D$776,СВЦЭМ!$A$33:$A$776,$A143,СВЦЭМ!$B$33:$B$776,E$119)+'СЕТ СН'!$I$14+СВЦЭМ!$D$10+'СЕТ СН'!$I$5-'СЕТ СН'!$I$24</f>
        <v>3761.1450104599999</v>
      </c>
      <c r="F143" s="36">
        <f>SUMIFS(СВЦЭМ!$D$33:$D$776,СВЦЭМ!$A$33:$A$776,$A143,СВЦЭМ!$B$33:$B$776,F$119)+'СЕТ СН'!$I$14+СВЦЭМ!$D$10+'СЕТ СН'!$I$5-'СЕТ СН'!$I$24</f>
        <v>3759.7707519000001</v>
      </c>
      <c r="G143" s="36">
        <f>SUMIFS(СВЦЭМ!$D$33:$D$776,СВЦЭМ!$A$33:$A$776,$A143,СВЦЭМ!$B$33:$B$776,G$119)+'СЕТ СН'!$I$14+СВЦЭМ!$D$10+'СЕТ СН'!$I$5-'СЕТ СН'!$I$24</f>
        <v>3746.3716728099998</v>
      </c>
      <c r="H143" s="36">
        <f>SUMIFS(СВЦЭМ!$D$33:$D$776,СВЦЭМ!$A$33:$A$776,$A143,СВЦЭМ!$B$33:$B$776,H$119)+'СЕТ СН'!$I$14+СВЦЭМ!$D$10+'СЕТ СН'!$I$5-'СЕТ СН'!$I$24</f>
        <v>3707.7971804200001</v>
      </c>
      <c r="I143" s="36">
        <f>SUMIFS(СВЦЭМ!$D$33:$D$776,СВЦЭМ!$A$33:$A$776,$A143,СВЦЭМ!$B$33:$B$776,I$119)+'СЕТ СН'!$I$14+СВЦЭМ!$D$10+'СЕТ СН'!$I$5-'СЕТ СН'!$I$24</f>
        <v>3655.20193698</v>
      </c>
      <c r="J143" s="36">
        <f>SUMIFS(СВЦЭМ!$D$33:$D$776,СВЦЭМ!$A$33:$A$776,$A143,СВЦЭМ!$B$33:$B$776,J$119)+'СЕТ СН'!$I$14+СВЦЭМ!$D$10+'СЕТ СН'!$I$5-'СЕТ СН'!$I$24</f>
        <v>3626.1126738200001</v>
      </c>
      <c r="K143" s="36">
        <f>SUMIFS(СВЦЭМ!$D$33:$D$776,СВЦЭМ!$A$33:$A$776,$A143,СВЦЭМ!$B$33:$B$776,K$119)+'СЕТ СН'!$I$14+СВЦЭМ!$D$10+'СЕТ СН'!$I$5-'СЕТ СН'!$I$24</f>
        <v>3624.3999135200002</v>
      </c>
      <c r="L143" s="36">
        <f>SUMIFS(СВЦЭМ!$D$33:$D$776,СВЦЭМ!$A$33:$A$776,$A143,СВЦЭМ!$B$33:$B$776,L$119)+'СЕТ СН'!$I$14+СВЦЭМ!$D$10+'СЕТ СН'!$I$5-'СЕТ СН'!$I$24</f>
        <v>3592.30722853</v>
      </c>
      <c r="M143" s="36">
        <f>SUMIFS(СВЦЭМ!$D$33:$D$776,СВЦЭМ!$A$33:$A$776,$A143,СВЦЭМ!$B$33:$B$776,M$119)+'СЕТ СН'!$I$14+СВЦЭМ!$D$10+'СЕТ СН'!$I$5-'СЕТ СН'!$I$24</f>
        <v>3544.98348235</v>
      </c>
      <c r="N143" s="36">
        <f>SUMIFS(СВЦЭМ!$D$33:$D$776,СВЦЭМ!$A$33:$A$776,$A143,СВЦЭМ!$B$33:$B$776,N$119)+'СЕТ СН'!$I$14+СВЦЭМ!$D$10+'СЕТ СН'!$I$5-'СЕТ СН'!$I$24</f>
        <v>3537.4251687300002</v>
      </c>
      <c r="O143" s="36">
        <f>SUMIFS(СВЦЭМ!$D$33:$D$776,СВЦЭМ!$A$33:$A$776,$A143,СВЦЭМ!$B$33:$B$776,O$119)+'СЕТ СН'!$I$14+СВЦЭМ!$D$10+'СЕТ СН'!$I$5-'СЕТ СН'!$I$24</f>
        <v>3556.8186173700001</v>
      </c>
      <c r="P143" s="36">
        <f>SUMIFS(СВЦЭМ!$D$33:$D$776,СВЦЭМ!$A$33:$A$776,$A143,СВЦЭМ!$B$33:$B$776,P$119)+'СЕТ СН'!$I$14+СВЦЭМ!$D$10+'СЕТ СН'!$I$5-'СЕТ СН'!$I$24</f>
        <v>3569.46316871</v>
      </c>
      <c r="Q143" s="36">
        <f>SUMIFS(СВЦЭМ!$D$33:$D$776,СВЦЭМ!$A$33:$A$776,$A143,СВЦЭМ!$B$33:$B$776,Q$119)+'СЕТ СН'!$I$14+СВЦЭМ!$D$10+'СЕТ СН'!$I$5-'СЕТ СН'!$I$24</f>
        <v>3577.5435908099998</v>
      </c>
      <c r="R143" s="36">
        <f>SUMIFS(СВЦЭМ!$D$33:$D$776,СВЦЭМ!$A$33:$A$776,$A143,СВЦЭМ!$B$33:$B$776,R$119)+'СЕТ СН'!$I$14+СВЦЭМ!$D$10+'СЕТ СН'!$I$5-'СЕТ СН'!$I$24</f>
        <v>3586.2375610600002</v>
      </c>
      <c r="S143" s="36">
        <f>SUMIFS(СВЦЭМ!$D$33:$D$776,СВЦЭМ!$A$33:$A$776,$A143,СВЦЭМ!$B$33:$B$776,S$119)+'СЕТ СН'!$I$14+СВЦЭМ!$D$10+'СЕТ СН'!$I$5-'СЕТ СН'!$I$24</f>
        <v>3574.0505241000001</v>
      </c>
      <c r="T143" s="36">
        <f>SUMIFS(СВЦЭМ!$D$33:$D$776,СВЦЭМ!$A$33:$A$776,$A143,СВЦЭМ!$B$33:$B$776,T$119)+'СЕТ СН'!$I$14+СВЦЭМ!$D$10+'СЕТ СН'!$I$5-'СЕТ СН'!$I$24</f>
        <v>3537.5691316100001</v>
      </c>
      <c r="U143" s="36">
        <f>SUMIFS(СВЦЭМ!$D$33:$D$776,СВЦЭМ!$A$33:$A$776,$A143,СВЦЭМ!$B$33:$B$776,U$119)+'СЕТ СН'!$I$14+СВЦЭМ!$D$10+'СЕТ СН'!$I$5-'СЕТ СН'!$I$24</f>
        <v>3521.67550798</v>
      </c>
      <c r="V143" s="36">
        <f>SUMIFS(СВЦЭМ!$D$33:$D$776,СВЦЭМ!$A$33:$A$776,$A143,СВЦЭМ!$B$33:$B$776,V$119)+'СЕТ СН'!$I$14+СВЦЭМ!$D$10+'СЕТ СН'!$I$5-'СЕТ СН'!$I$24</f>
        <v>3530.59212101</v>
      </c>
      <c r="W143" s="36">
        <f>SUMIFS(СВЦЭМ!$D$33:$D$776,СВЦЭМ!$A$33:$A$776,$A143,СВЦЭМ!$B$33:$B$776,W$119)+'СЕТ СН'!$I$14+СВЦЭМ!$D$10+'СЕТ СН'!$I$5-'СЕТ СН'!$I$24</f>
        <v>3540.5337098999998</v>
      </c>
      <c r="X143" s="36">
        <f>SUMIFS(СВЦЭМ!$D$33:$D$776,СВЦЭМ!$A$33:$A$776,$A143,СВЦЭМ!$B$33:$B$776,X$119)+'СЕТ СН'!$I$14+СВЦЭМ!$D$10+'СЕТ СН'!$I$5-'СЕТ СН'!$I$24</f>
        <v>3540.84958155</v>
      </c>
      <c r="Y143" s="36">
        <f>SUMIFS(СВЦЭМ!$D$33:$D$776,СВЦЭМ!$A$33:$A$776,$A143,СВЦЭМ!$B$33:$B$776,Y$119)+'СЕТ СН'!$I$14+СВЦЭМ!$D$10+'СЕТ СН'!$I$5-'СЕТ СН'!$I$24</f>
        <v>3565.7565304700001</v>
      </c>
    </row>
    <row r="144" spans="1:25" ht="15.75" x14ac:dyDescent="0.2">
      <c r="A144" s="35">
        <f t="shared" si="3"/>
        <v>44160</v>
      </c>
      <c r="B144" s="36">
        <f>SUMIFS(СВЦЭМ!$D$33:$D$776,СВЦЭМ!$A$33:$A$776,$A144,СВЦЭМ!$B$33:$B$776,B$119)+'СЕТ СН'!$I$14+СВЦЭМ!$D$10+'СЕТ СН'!$I$5-'СЕТ СН'!$I$24</f>
        <v>3604.04509968</v>
      </c>
      <c r="C144" s="36">
        <f>SUMIFS(СВЦЭМ!$D$33:$D$776,СВЦЭМ!$A$33:$A$776,$A144,СВЦЭМ!$B$33:$B$776,C$119)+'СЕТ СН'!$I$14+СВЦЭМ!$D$10+'СЕТ СН'!$I$5-'СЕТ СН'!$I$24</f>
        <v>3678.4477983299998</v>
      </c>
      <c r="D144" s="36">
        <f>SUMIFS(СВЦЭМ!$D$33:$D$776,СВЦЭМ!$A$33:$A$776,$A144,СВЦЭМ!$B$33:$B$776,D$119)+'СЕТ СН'!$I$14+СВЦЭМ!$D$10+'СЕТ СН'!$I$5-'СЕТ СН'!$I$24</f>
        <v>3728.3488030899998</v>
      </c>
      <c r="E144" s="36">
        <f>SUMIFS(СВЦЭМ!$D$33:$D$776,СВЦЭМ!$A$33:$A$776,$A144,СВЦЭМ!$B$33:$B$776,E$119)+'СЕТ СН'!$I$14+СВЦЭМ!$D$10+'СЕТ СН'!$I$5-'СЕТ СН'!$I$24</f>
        <v>3737.0216595000002</v>
      </c>
      <c r="F144" s="36">
        <f>SUMIFS(СВЦЭМ!$D$33:$D$776,СВЦЭМ!$A$33:$A$776,$A144,СВЦЭМ!$B$33:$B$776,F$119)+'СЕТ СН'!$I$14+СВЦЭМ!$D$10+'СЕТ СН'!$I$5-'СЕТ СН'!$I$24</f>
        <v>3731.4581548900001</v>
      </c>
      <c r="G144" s="36">
        <f>SUMIFS(СВЦЭМ!$D$33:$D$776,СВЦЭМ!$A$33:$A$776,$A144,СВЦЭМ!$B$33:$B$776,G$119)+'СЕТ СН'!$I$14+СВЦЭМ!$D$10+'СЕТ СН'!$I$5-'СЕТ СН'!$I$24</f>
        <v>3720.89698051</v>
      </c>
      <c r="H144" s="36">
        <f>SUMIFS(СВЦЭМ!$D$33:$D$776,СВЦЭМ!$A$33:$A$776,$A144,СВЦЭМ!$B$33:$B$776,H$119)+'СЕТ СН'!$I$14+СВЦЭМ!$D$10+'СЕТ СН'!$I$5-'СЕТ СН'!$I$24</f>
        <v>3698.2154084899998</v>
      </c>
      <c r="I144" s="36">
        <f>SUMIFS(СВЦЭМ!$D$33:$D$776,СВЦЭМ!$A$33:$A$776,$A144,СВЦЭМ!$B$33:$B$776,I$119)+'СЕТ СН'!$I$14+СВЦЭМ!$D$10+'СЕТ СН'!$I$5-'СЕТ СН'!$I$24</f>
        <v>3662.2045530400001</v>
      </c>
      <c r="J144" s="36">
        <f>SUMIFS(СВЦЭМ!$D$33:$D$776,СВЦЭМ!$A$33:$A$776,$A144,СВЦЭМ!$B$33:$B$776,J$119)+'СЕТ СН'!$I$14+СВЦЭМ!$D$10+'СЕТ СН'!$I$5-'СЕТ СН'!$I$24</f>
        <v>3646.9024938399998</v>
      </c>
      <c r="K144" s="36">
        <f>SUMIFS(СВЦЭМ!$D$33:$D$776,СВЦЭМ!$A$33:$A$776,$A144,СВЦЭМ!$B$33:$B$776,K$119)+'СЕТ СН'!$I$14+СВЦЭМ!$D$10+'СЕТ СН'!$I$5-'СЕТ СН'!$I$24</f>
        <v>3638.9257634199998</v>
      </c>
      <c r="L144" s="36">
        <f>SUMIFS(СВЦЭМ!$D$33:$D$776,СВЦЭМ!$A$33:$A$776,$A144,СВЦЭМ!$B$33:$B$776,L$119)+'СЕТ СН'!$I$14+СВЦЭМ!$D$10+'СЕТ СН'!$I$5-'СЕТ СН'!$I$24</f>
        <v>3608.9866433799998</v>
      </c>
      <c r="M144" s="36">
        <f>SUMIFS(СВЦЭМ!$D$33:$D$776,СВЦЭМ!$A$33:$A$776,$A144,СВЦЭМ!$B$33:$B$776,M$119)+'СЕТ СН'!$I$14+СВЦЭМ!$D$10+'СЕТ СН'!$I$5-'СЕТ СН'!$I$24</f>
        <v>3562.54288559</v>
      </c>
      <c r="N144" s="36">
        <f>SUMIFS(СВЦЭМ!$D$33:$D$776,СВЦЭМ!$A$33:$A$776,$A144,СВЦЭМ!$B$33:$B$776,N$119)+'СЕТ СН'!$I$14+СВЦЭМ!$D$10+'СЕТ СН'!$I$5-'СЕТ СН'!$I$24</f>
        <v>3549.1136401399999</v>
      </c>
      <c r="O144" s="36">
        <f>SUMIFS(СВЦЭМ!$D$33:$D$776,СВЦЭМ!$A$33:$A$776,$A144,СВЦЭМ!$B$33:$B$776,O$119)+'СЕТ СН'!$I$14+СВЦЭМ!$D$10+'СЕТ СН'!$I$5-'СЕТ СН'!$I$24</f>
        <v>3564.58586324</v>
      </c>
      <c r="P144" s="36">
        <f>SUMIFS(СВЦЭМ!$D$33:$D$776,СВЦЭМ!$A$33:$A$776,$A144,СВЦЭМ!$B$33:$B$776,P$119)+'СЕТ СН'!$I$14+СВЦЭМ!$D$10+'СЕТ СН'!$I$5-'СЕТ СН'!$I$24</f>
        <v>3572.0609022500003</v>
      </c>
      <c r="Q144" s="36">
        <f>SUMIFS(СВЦЭМ!$D$33:$D$776,СВЦЭМ!$A$33:$A$776,$A144,СВЦЭМ!$B$33:$B$776,Q$119)+'СЕТ СН'!$I$14+СВЦЭМ!$D$10+'СЕТ СН'!$I$5-'СЕТ СН'!$I$24</f>
        <v>3571.23003268</v>
      </c>
      <c r="R144" s="36">
        <f>SUMIFS(СВЦЭМ!$D$33:$D$776,СВЦЭМ!$A$33:$A$776,$A144,СВЦЭМ!$B$33:$B$776,R$119)+'СЕТ СН'!$I$14+СВЦЭМ!$D$10+'СЕТ СН'!$I$5-'СЕТ СН'!$I$24</f>
        <v>3570.7316405500001</v>
      </c>
      <c r="S144" s="36">
        <f>SUMIFS(СВЦЭМ!$D$33:$D$776,СВЦЭМ!$A$33:$A$776,$A144,СВЦЭМ!$B$33:$B$776,S$119)+'СЕТ СН'!$I$14+СВЦЭМ!$D$10+'СЕТ СН'!$I$5-'СЕТ СН'!$I$24</f>
        <v>3558.1574243300001</v>
      </c>
      <c r="T144" s="36">
        <f>SUMIFS(СВЦЭМ!$D$33:$D$776,СВЦЭМ!$A$33:$A$776,$A144,СВЦЭМ!$B$33:$B$776,T$119)+'СЕТ СН'!$I$14+СВЦЭМ!$D$10+'СЕТ СН'!$I$5-'СЕТ СН'!$I$24</f>
        <v>3570.3276891699998</v>
      </c>
      <c r="U144" s="36">
        <f>SUMIFS(СВЦЭМ!$D$33:$D$776,СВЦЭМ!$A$33:$A$776,$A144,СВЦЭМ!$B$33:$B$776,U$119)+'СЕТ СН'!$I$14+СВЦЭМ!$D$10+'СЕТ СН'!$I$5-'СЕТ СН'!$I$24</f>
        <v>3565.6527064299999</v>
      </c>
      <c r="V144" s="36">
        <f>SUMIFS(СВЦЭМ!$D$33:$D$776,СВЦЭМ!$A$33:$A$776,$A144,СВЦЭМ!$B$33:$B$776,V$119)+'СЕТ СН'!$I$14+СВЦЭМ!$D$10+'СЕТ СН'!$I$5-'СЕТ СН'!$I$24</f>
        <v>3552.8706110600001</v>
      </c>
      <c r="W144" s="36">
        <f>SUMIFS(СВЦЭМ!$D$33:$D$776,СВЦЭМ!$A$33:$A$776,$A144,СВЦЭМ!$B$33:$B$776,W$119)+'СЕТ СН'!$I$14+СВЦЭМ!$D$10+'СЕТ СН'!$I$5-'СЕТ СН'!$I$24</f>
        <v>3556.9191066799999</v>
      </c>
      <c r="X144" s="36">
        <f>SUMIFS(СВЦЭМ!$D$33:$D$776,СВЦЭМ!$A$33:$A$776,$A144,СВЦЭМ!$B$33:$B$776,X$119)+'СЕТ СН'!$I$14+СВЦЭМ!$D$10+'СЕТ СН'!$I$5-'СЕТ СН'!$I$24</f>
        <v>3570.5412390800002</v>
      </c>
      <c r="Y144" s="36">
        <f>SUMIFS(СВЦЭМ!$D$33:$D$776,СВЦЭМ!$A$33:$A$776,$A144,СВЦЭМ!$B$33:$B$776,Y$119)+'СЕТ СН'!$I$14+СВЦЭМ!$D$10+'СЕТ СН'!$I$5-'СЕТ СН'!$I$24</f>
        <v>3589.0915295300001</v>
      </c>
    </row>
    <row r="145" spans="1:27" ht="15.75" x14ac:dyDescent="0.2">
      <c r="A145" s="35">
        <f t="shared" si="3"/>
        <v>44161</v>
      </c>
      <c r="B145" s="36">
        <f>SUMIFS(СВЦЭМ!$D$33:$D$776,СВЦЭМ!$A$33:$A$776,$A145,СВЦЭМ!$B$33:$B$776,B$119)+'СЕТ СН'!$I$14+СВЦЭМ!$D$10+'СЕТ СН'!$I$5-'СЕТ СН'!$I$24</f>
        <v>3586.62981132</v>
      </c>
      <c r="C145" s="36">
        <f>SUMIFS(СВЦЭМ!$D$33:$D$776,СВЦЭМ!$A$33:$A$776,$A145,СВЦЭМ!$B$33:$B$776,C$119)+'СЕТ СН'!$I$14+СВЦЭМ!$D$10+'СЕТ СН'!$I$5-'СЕТ СН'!$I$24</f>
        <v>3663.3672944499999</v>
      </c>
      <c r="D145" s="36">
        <f>SUMIFS(СВЦЭМ!$D$33:$D$776,СВЦЭМ!$A$33:$A$776,$A145,СВЦЭМ!$B$33:$B$776,D$119)+'СЕТ СН'!$I$14+СВЦЭМ!$D$10+'СЕТ СН'!$I$5-'СЕТ СН'!$I$24</f>
        <v>3719.5978594099997</v>
      </c>
      <c r="E145" s="36">
        <f>SUMIFS(СВЦЭМ!$D$33:$D$776,СВЦЭМ!$A$33:$A$776,$A145,СВЦЭМ!$B$33:$B$776,E$119)+'СЕТ СН'!$I$14+СВЦЭМ!$D$10+'СЕТ СН'!$I$5-'СЕТ СН'!$I$24</f>
        <v>3728.4476206600002</v>
      </c>
      <c r="F145" s="36">
        <f>SUMIFS(СВЦЭМ!$D$33:$D$776,СВЦЭМ!$A$33:$A$776,$A145,СВЦЭМ!$B$33:$B$776,F$119)+'СЕТ СН'!$I$14+СВЦЭМ!$D$10+'СЕТ СН'!$I$5-'СЕТ СН'!$I$24</f>
        <v>3720.9656817999999</v>
      </c>
      <c r="G145" s="36">
        <f>SUMIFS(СВЦЭМ!$D$33:$D$776,СВЦЭМ!$A$33:$A$776,$A145,СВЦЭМ!$B$33:$B$776,G$119)+'СЕТ СН'!$I$14+СВЦЭМ!$D$10+'СЕТ СН'!$I$5-'СЕТ СН'!$I$24</f>
        <v>3700.3059772000001</v>
      </c>
      <c r="H145" s="36">
        <f>SUMIFS(СВЦЭМ!$D$33:$D$776,СВЦЭМ!$A$33:$A$776,$A145,СВЦЭМ!$B$33:$B$776,H$119)+'СЕТ СН'!$I$14+СВЦЭМ!$D$10+'СЕТ СН'!$I$5-'СЕТ СН'!$I$24</f>
        <v>3673.7519348800001</v>
      </c>
      <c r="I145" s="36">
        <f>SUMIFS(СВЦЭМ!$D$33:$D$776,СВЦЭМ!$A$33:$A$776,$A145,СВЦЭМ!$B$33:$B$776,I$119)+'СЕТ СН'!$I$14+СВЦЭМ!$D$10+'СЕТ СН'!$I$5-'СЕТ СН'!$I$24</f>
        <v>3642.3427337600001</v>
      </c>
      <c r="J145" s="36">
        <f>SUMIFS(СВЦЭМ!$D$33:$D$776,СВЦЭМ!$A$33:$A$776,$A145,СВЦЭМ!$B$33:$B$776,J$119)+'СЕТ СН'!$I$14+СВЦЭМ!$D$10+'СЕТ СН'!$I$5-'СЕТ СН'!$I$24</f>
        <v>3623.4155508100002</v>
      </c>
      <c r="K145" s="36">
        <f>SUMIFS(СВЦЭМ!$D$33:$D$776,СВЦЭМ!$A$33:$A$776,$A145,СВЦЭМ!$B$33:$B$776,K$119)+'СЕТ СН'!$I$14+СВЦЭМ!$D$10+'СЕТ СН'!$I$5-'СЕТ СН'!$I$24</f>
        <v>3625.93602259</v>
      </c>
      <c r="L145" s="36">
        <f>SUMIFS(СВЦЭМ!$D$33:$D$776,СВЦЭМ!$A$33:$A$776,$A145,СВЦЭМ!$B$33:$B$776,L$119)+'СЕТ СН'!$I$14+СВЦЭМ!$D$10+'СЕТ СН'!$I$5-'СЕТ СН'!$I$24</f>
        <v>3598.33236979</v>
      </c>
      <c r="M145" s="36">
        <f>SUMIFS(СВЦЭМ!$D$33:$D$776,СВЦЭМ!$A$33:$A$776,$A145,СВЦЭМ!$B$33:$B$776,M$119)+'СЕТ СН'!$I$14+СВЦЭМ!$D$10+'СЕТ СН'!$I$5-'СЕТ СН'!$I$24</f>
        <v>3563.3602823400001</v>
      </c>
      <c r="N145" s="36">
        <f>SUMIFS(СВЦЭМ!$D$33:$D$776,СВЦЭМ!$A$33:$A$776,$A145,СВЦЭМ!$B$33:$B$776,N$119)+'СЕТ СН'!$I$14+СВЦЭМ!$D$10+'СЕТ СН'!$I$5-'СЕТ СН'!$I$24</f>
        <v>3571.2523384300002</v>
      </c>
      <c r="O145" s="36">
        <f>SUMIFS(СВЦЭМ!$D$33:$D$776,СВЦЭМ!$A$33:$A$776,$A145,СВЦЭМ!$B$33:$B$776,O$119)+'СЕТ СН'!$I$14+СВЦЭМ!$D$10+'СЕТ СН'!$I$5-'СЕТ СН'!$I$24</f>
        <v>3575.1636916299999</v>
      </c>
      <c r="P145" s="36">
        <f>SUMIFS(СВЦЭМ!$D$33:$D$776,СВЦЭМ!$A$33:$A$776,$A145,СВЦЭМ!$B$33:$B$776,P$119)+'СЕТ СН'!$I$14+СВЦЭМ!$D$10+'СЕТ СН'!$I$5-'СЕТ СН'!$I$24</f>
        <v>3577.3428906099998</v>
      </c>
      <c r="Q145" s="36">
        <f>SUMIFS(СВЦЭМ!$D$33:$D$776,СВЦЭМ!$A$33:$A$776,$A145,СВЦЭМ!$B$33:$B$776,Q$119)+'СЕТ СН'!$I$14+СВЦЭМ!$D$10+'СЕТ СН'!$I$5-'СЕТ СН'!$I$24</f>
        <v>3579.2167567699998</v>
      </c>
      <c r="R145" s="36">
        <f>SUMIFS(СВЦЭМ!$D$33:$D$776,СВЦЭМ!$A$33:$A$776,$A145,СВЦЭМ!$B$33:$B$776,R$119)+'СЕТ СН'!$I$14+СВЦЭМ!$D$10+'СЕТ СН'!$I$5-'СЕТ СН'!$I$24</f>
        <v>3566.4166993099998</v>
      </c>
      <c r="S145" s="36">
        <f>SUMIFS(СВЦЭМ!$D$33:$D$776,СВЦЭМ!$A$33:$A$776,$A145,СВЦЭМ!$B$33:$B$776,S$119)+'СЕТ СН'!$I$14+СВЦЭМ!$D$10+'СЕТ СН'!$I$5-'СЕТ СН'!$I$24</f>
        <v>3548.0916529400001</v>
      </c>
      <c r="T145" s="36">
        <f>SUMIFS(СВЦЭМ!$D$33:$D$776,СВЦЭМ!$A$33:$A$776,$A145,СВЦЭМ!$B$33:$B$776,T$119)+'СЕТ СН'!$I$14+СВЦЭМ!$D$10+'СЕТ СН'!$I$5-'СЕТ СН'!$I$24</f>
        <v>3564.5077356100001</v>
      </c>
      <c r="U145" s="36">
        <f>SUMIFS(СВЦЭМ!$D$33:$D$776,СВЦЭМ!$A$33:$A$776,$A145,СВЦЭМ!$B$33:$B$776,U$119)+'СЕТ СН'!$I$14+СВЦЭМ!$D$10+'СЕТ СН'!$I$5-'СЕТ СН'!$I$24</f>
        <v>3554.8479499800001</v>
      </c>
      <c r="V145" s="36">
        <f>SUMIFS(СВЦЭМ!$D$33:$D$776,СВЦЭМ!$A$33:$A$776,$A145,СВЦЭМ!$B$33:$B$776,V$119)+'СЕТ СН'!$I$14+СВЦЭМ!$D$10+'СЕТ СН'!$I$5-'СЕТ СН'!$I$24</f>
        <v>3541.67060623</v>
      </c>
      <c r="W145" s="36">
        <f>SUMIFS(СВЦЭМ!$D$33:$D$776,СВЦЭМ!$A$33:$A$776,$A145,СВЦЭМ!$B$33:$B$776,W$119)+'СЕТ СН'!$I$14+СВЦЭМ!$D$10+'СЕТ СН'!$I$5-'СЕТ СН'!$I$24</f>
        <v>3566.0667105299999</v>
      </c>
      <c r="X145" s="36">
        <f>SUMIFS(СВЦЭМ!$D$33:$D$776,СВЦЭМ!$A$33:$A$776,$A145,СВЦЭМ!$B$33:$B$776,X$119)+'СЕТ СН'!$I$14+СВЦЭМ!$D$10+'СЕТ СН'!$I$5-'СЕТ СН'!$I$24</f>
        <v>3573.5361500899999</v>
      </c>
      <c r="Y145" s="36">
        <f>SUMIFS(СВЦЭМ!$D$33:$D$776,СВЦЭМ!$A$33:$A$776,$A145,СВЦЭМ!$B$33:$B$776,Y$119)+'СЕТ СН'!$I$14+СВЦЭМ!$D$10+'СЕТ СН'!$I$5-'СЕТ СН'!$I$24</f>
        <v>3586.9926859299999</v>
      </c>
    </row>
    <row r="146" spans="1:27" ht="15.75" x14ac:dyDescent="0.2">
      <c r="A146" s="35">
        <f t="shared" si="3"/>
        <v>44162</v>
      </c>
      <c r="B146" s="36">
        <f>SUMIFS(СВЦЭМ!$D$33:$D$776,СВЦЭМ!$A$33:$A$776,$A146,СВЦЭМ!$B$33:$B$776,B$119)+'СЕТ СН'!$I$14+СВЦЭМ!$D$10+'СЕТ СН'!$I$5-'СЕТ СН'!$I$24</f>
        <v>3590.1382806000001</v>
      </c>
      <c r="C146" s="36">
        <f>SUMIFS(СВЦЭМ!$D$33:$D$776,СВЦЭМ!$A$33:$A$776,$A146,СВЦЭМ!$B$33:$B$776,C$119)+'СЕТ СН'!$I$14+СВЦЭМ!$D$10+'СЕТ СН'!$I$5-'СЕТ СН'!$I$24</f>
        <v>3671.8478614400001</v>
      </c>
      <c r="D146" s="36">
        <f>SUMIFS(СВЦЭМ!$D$33:$D$776,СВЦЭМ!$A$33:$A$776,$A146,СВЦЭМ!$B$33:$B$776,D$119)+'СЕТ СН'!$I$14+СВЦЭМ!$D$10+'СЕТ СН'!$I$5-'СЕТ СН'!$I$24</f>
        <v>3730.2010907399999</v>
      </c>
      <c r="E146" s="36">
        <f>SUMIFS(СВЦЭМ!$D$33:$D$776,СВЦЭМ!$A$33:$A$776,$A146,СВЦЭМ!$B$33:$B$776,E$119)+'СЕТ СН'!$I$14+СВЦЭМ!$D$10+'СЕТ СН'!$I$5-'СЕТ СН'!$I$24</f>
        <v>3741.7761788799999</v>
      </c>
      <c r="F146" s="36">
        <f>SUMIFS(СВЦЭМ!$D$33:$D$776,СВЦЭМ!$A$33:$A$776,$A146,СВЦЭМ!$B$33:$B$776,F$119)+'СЕТ СН'!$I$14+СВЦЭМ!$D$10+'СЕТ СН'!$I$5-'СЕТ СН'!$I$24</f>
        <v>3744.60443184</v>
      </c>
      <c r="G146" s="36">
        <f>SUMIFS(СВЦЭМ!$D$33:$D$776,СВЦЭМ!$A$33:$A$776,$A146,СВЦЭМ!$B$33:$B$776,G$119)+'СЕТ СН'!$I$14+СВЦЭМ!$D$10+'СЕТ СН'!$I$5-'СЕТ СН'!$I$24</f>
        <v>3732.6186649800002</v>
      </c>
      <c r="H146" s="36">
        <f>SUMIFS(СВЦЭМ!$D$33:$D$776,СВЦЭМ!$A$33:$A$776,$A146,СВЦЭМ!$B$33:$B$776,H$119)+'СЕТ СН'!$I$14+СВЦЭМ!$D$10+'СЕТ СН'!$I$5-'СЕТ СН'!$I$24</f>
        <v>3687.45398707</v>
      </c>
      <c r="I146" s="36">
        <f>SUMIFS(СВЦЭМ!$D$33:$D$776,СВЦЭМ!$A$33:$A$776,$A146,СВЦЭМ!$B$33:$B$776,I$119)+'СЕТ СН'!$I$14+СВЦЭМ!$D$10+'СЕТ СН'!$I$5-'СЕТ СН'!$I$24</f>
        <v>3651.5945232200002</v>
      </c>
      <c r="J146" s="36">
        <f>SUMIFS(СВЦЭМ!$D$33:$D$776,СВЦЭМ!$A$33:$A$776,$A146,СВЦЭМ!$B$33:$B$776,J$119)+'СЕТ СН'!$I$14+СВЦЭМ!$D$10+'СЕТ СН'!$I$5-'СЕТ СН'!$I$24</f>
        <v>3644.6452433499999</v>
      </c>
      <c r="K146" s="36">
        <f>SUMIFS(СВЦЭМ!$D$33:$D$776,СВЦЭМ!$A$33:$A$776,$A146,СВЦЭМ!$B$33:$B$776,K$119)+'СЕТ СН'!$I$14+СВЦЭМ!$D$10+'СЕТ СН'!$I$5-'СЕТ СН'!$I$24</f>
        <v>3647.0867518099999</v>
      </c>
      <c r="L146" s="36">
        <f>SUMIFS(СВЦЭМ!$D$33:$D$776,СВЦЭМ!$A$33:$A$776,$A146,СВЦЭМ!$B$33:$B$776,L$119)+'СЕТ СН'!$I$14+СВЦЭМ!$D$10+'СЕТ СН'!$I$5-'СЕТ СН'!$I$24</f>
        <v>3618.3107359000001</v>
      </c>
      <c r="M146" s="36">
        <f>SUMIFS(СВЦЭМ!$D$33:$D$776,СВЦЭМ!$A$33:$A$776,$A146,СВЦЭМ!$B$33:$B$776,M$119)+'СЕТ СН'!$I$14+СВЦЭМ!$D$10+'СЕТ СН'!$I$5-'СЕТ СН'!$I$24</f>
        <v>3569.80955137</v>
      </c>
      <c r="N146" s="36">
        <f>SUMIFS(СВЦЭМ!$D$33:$D$776,СВЦЭМ!$A$33:$A$776,$A146,СВЦЭМ!$B$33:$B$776,N$119)+'СЕТ СН'!$I$14+СВЦЭМ!$D$10+'СЕТ СН'!$I$5-'СЕТ СН'!$I$24</f>
        <v>3555.2105118499999</v>
      </c>
      <c r="O146" s="36">
        <f>SUMIFS(СВЦЭМ!$D$33:$D$776,СВЦЭМ!$A$33:$A$776,$A146,СВЦЭМ!$B$33:$B$776,O$119)+'СЕТ СН'!$I$14+СВЦЭМ!$D$10+'СЕТ СН'!$I$5-'СЕТ СН'!$I$24</f>
        <v>3556.6119005</v>
      </c>
      <c r="P146" s="36">
        <f>SUMIFS(СВЦЭМ!$D$33:$D$776,СВЦЭМ!$A$33:$A$776,$A146,СВЦЭМ!$B$33:$B$776,P$119)+'СЕТ СН'!$I$14+СВЦЭМ!$D$10+'СЕТ СН'!$I$5-'СЕТ СН'!$I$24</f>
        <v>3568.2272414700001</v>
      </c>
      <c r="Q146" s="36">
        <f>SUMIFS(СВЦЭМ!$D$33:$D$776,СВЦЭМ!$A$33:$A$776,$A146,СВЦЭМ!$B$33:$B$776,Q$119)+'СЕТ СН'!$I$14+СВЦЭМ!$D$10+'СЕТ СН'!$I$5-'СЕТ СН'!$I$24</f>
        <v>3577.3316381099999</v>
      </c>
      <c r="R146" s="36">
        <f>SUMIFS(СВЦЭМ!$D$33:$D$776,СВЦЭМ!$A$33:$A$776,$A146,СВЦЭМ!$B$33:$B$776,R$119)+'СЕТ СН'!$I$14+СВЦЭМ!$D$10+'СЕТ СН'!$I$5-'СЕТ СН'!$I$24</f>
        <v>3573.1038743899999</v>
      </c>
      <c r="S146" s="36">
        <f>SUMIFS(СВЦЭМ!$D$33:$D$776,СВЦЭМ!$A$33:$A$776,$A146,СВЦЭМ!$B$33:$B$776,S$119)+'СЕТ СН'!$I$14+СВЦЭМ!$D$10+'СЕТ СН'!$I$5-'СЕТ СН'!$I$24</f>
        <v>3551.7120979000001</v>
      </c>
      <c r="T146" s="36">
        <f>SUMIFS(СВЦЭМ!$D$33:$D$776,СВЦЭМ!$A$33:$A$776,$A146,СВЦЭМ!$B$33:$B$776,T$119)+'СЕТ СН'!$I$14+СВЦЭМ!$D$10+'СЕТ СН'!$I$5-'СЕТ СН'!$I$24</f>
        <v>3533.0934947300002</v>
      </c>
      <c r="U146" s="36">
        <f>SUMIFS(СВЦЭМ!$D$33:$D$776,СВЦЭМ!$A$33:$A$776,$A146,СВЦЭМ!$B$33:$B$776,U$119)+'СЕТ СН'!$I$14+СВЦЭМ!$D$10+'СЕТ СН'!$I$5-'СЕТ СН'!$I$24</f>
        <v>3533.38824161</v>
      </c>
      <c r="V146" s="36">
        <f>SUMIFS(СВЦЭМ!$D$33:$D$776,СВЦЭМ!$A$33:$A$776,$A146,СВЦЭМ!$B$33:$B$776,V$119)+'СЕТ СН'!$I$14+СВЦЭМ!$D$10+'СЕТ СН'!$I$5-'СЕТ СН'!$I$24</f>
        <v>3532.1170118999999</v>
      </c>
      <c r="W146" s="36">
        <f>SUMIFS(СВЦЭМ!$D$33:$D$776,СВЦЭМ!$A$33:$A$776,$A146,СВЦЭМ!$B$33:$B$776,W$119)+'СЕТ СН'!$I$14+СВЦЭМ!$D$10+'СЕТ СН'!$I$5-'СЕТ СН'!$I$24</f>
        <v>3545.9552323200001</v>
      </c>
      <c r="X146" s="36">
        <f>SUMIFS(СВЦЭМ!$D$33:$D$776,СВЦЭМ!$A$33:$A$776,$A146,СВЦЭМ!$B$33:$B$776,X$119)+'СЕТ СН'!$I$14+СВЦЭМ!$D$10+'СЕТ СН'!$I$5-'СЕТ СН'!$I$24</f>
        <v>3557.9137412999999</v>
      </c>
      <c r="Y146" s="36">
        <f>SUMIFS(СВЦЭМ!$D$33:$D$776,СВЦЭМ!$A$33:$A$776,$A146,СВЦЭМ!$B$33:$B$776,Y$119)+'СЕТ СН'!$I$14+СВЦЭМ!$D$10+'СЕТ СН'!$I$5-'СЕТ СН'!$I$24</f>
        <v>3578.8499110900002</v>
      </c>
    </row>
    <row r="147" spans="1:27" ht="15.75" x14ac:dyDescent="0.2">
      <c r="A147" s="35">
        <f t="shared" si="3"/>
        <v>44163</v>
      </c>
      <c r="B147" s="36">
        <f>SUMIFS(СВЦЭМ!$D$33:$D$776,СВЦЭМ!$A$33:$A$776,$A147,СВЦЭМ!$B$33:$B$776,B$119)+'СЕТ СН'!$I$14+СВЦЭМ!$D$10+'СЕТ СН'!$I$5-'СЕТ СН'!$I$24</f>
        <v>3603.5366139299999</v>
      </c>
      <c r="C147" s="36">
        <f>SUMIFS(СВЦЭМ!$D$33:$D$776,СВЦЭМ!$A$33:$A$776,$A147,СВЦЭМ!$B$33:$B$776,C$119)+'СЕТ СН'!$I$14+СВЦЭМ!$D$10+'СЕТ СН'!$I$5-'СЕТ СН'!$I$24</f>
        <v>3670.8351732000001</v>
      </c>
      <c r="D147" s="36">
        <f>SUMIFS(СВЦЭМ!$D$33:$D$776,СВЦЭМ!$A$33:$A$776,$A147,СВЦЭМ!$B$33:$B$776,D$119)+'СЕТ СН'!$I$14+СВЦЭМ!$D$10+'СЕТ СН'!$I$5-'СЕТ СН'!$I$24</f>
        <v>3716.2537113399999</v>
      </c>
      <c r="E147" s="36">
        <f>SUMIFS(СВЦЭМ!$D$33:$D$776,СВЦЭМ!$A$33:$A$776,$A147,СВЦЭМ!$B$33:$B$776,E$119)+'СЕТ СН'!$I$14+СВЦЭМ!$D$10+'СЕТ СН'!$I$5-'СЕТ СН'!$I$24</f>
        <v>3723.1595738699998</v>
      </c>
      <c r="F147" s="36">
        <f>SUMIFS(СВЦЭМ!$D$33:$D$776,СВЦЭМ!$A$33:$A$776,$A147,СВЦЭМ!$B$33:$B$776,F$119)+'СЕТ СН'!$I$14+СВЦЭМ!$D$10+'СЕТ СН'!$I$5-'СЕТ СН'!$I$24</f>
        <v>3723.1621989300002</v>
      </c>
      <c r="G147" s="36">
        <f>SUMIFS(СВЦЭМ!$D$33:$D$776,СВЦЭМ!$A$33:$A$776,$A147,СВЦЭМ!$B$33:$B$776,G$119)+'СЕТ СН'!$I$14+СВЦЭМ!$D$10+'СЕТ СН'!$I$5-'СЕТ СН'!$I$24</f>
        <v>3718.4807383699999</v>
      </c>
      <c r="H147" s="36">
        <f>SUMIFS(СВЦЭМ!$D$33:$D$776,СВЦЭМ!$A$33:$A$776,$A147,СВЦЭМ!$B$33:$B$776,H$119)+'СЕТ СН'!$I$14+СВЦЭМ!$D$10+'СЕТ СН'!$I$5-'СЕТ СН'!$I$24</f>
        <v>3703.5742899400002</v>
      </c>
      <c r="I147" s="36">
        <f>SUMIFS(СВЦЭМ!$D$33:$D$776,СВЦЭМ!$A$33:$A$776,$A147,СВЦЭМ!$B$33:$B$776,I$119)+'СЕТ СН'!$I$14+СВЦЭМ!$D$10+'СЕТ СН'!$I$5-'СЕТ СН'!$I$24</f>
        <v>3686.5424101500003</v>
      </c>
      <c r="J147" s="36">
        <f>SUMIFS(СВЦЭМ!$D$33:$D$776,СВЦЭМ!$A$33:$A$776,$A147,СВЦЭМ!$B$33:$B$776,J$119)+'СЕТ СН'!$I$14+СВЦЭМ!$D$10+'СЕТ СН'!$I$5-'СЕТ СН'!$I$24</f>
        <v>3664.0766871000001</v>
      </c>
      <c r="K147" s="36">
        <f>SUMIFS(СВЦЭМ!$D$33:$D$776,СВЦЭМ!$A$33:$A$776,$A147,СВЦЭМ!$B$33:$B$776,K$119)+'СЕТ СН'!$I$14+СВЦЭМ!$D$10+'СЕТ СН'!$I$5-'СЕТ СН'!$I$24</f>
        <v>3647.87501668</v>
      </c>
      <c r="L147" s="36">
        <f>SUMIFS(СВЦЭМ!$D$33:$D$776,СВЦЭМ!$A$33:$A$776,$A147,СВЦЭМ!$B$33:$B$776,L$119)+'СЕТ СН'!$I$14+СВЦЭМ!$D$10+'СЕТ СН'!$I$5-'СЕТ СН'!$I$24</f>
        <v>3609.1112599099997</v>
      </c>
      <c r="M147" s="36">
        <f>SUMIFS(СВЦЭМ!$D$33:$D$776,СВЦЭМ!$A$33:$A$776,$A147,СВЦЭМ!$B$33:$B$776,M$119)+'СЕТ СН'!$I$14+СВЦЭМ!$D$10+'СЕТ СН'!$I$5-'СЕТ СН'!$I$24</f>
        <v>3565.1392675500001</v>
      </c>
      <c r="N147" s="36">
        <f>SUMIFS(СВЦЭМ!$D$33:$D$776,СВЦЭМ!$A$33:$A$776,$A147,СВЦЭМ!$B$33:$B$776,N$119)+'СЕТ СН'!$I$14+СВЦЭМ!$D$10+'СЕТ СН'!$I$5-'СЕТ СН'!$I$24</f>
        <v>3559.7428042399997</v>
      </c>
      <c r="O147" s="36">
        <f>SUMIFS(СВЦЭМ!$D$33:$D$776,СВЦЭМ!$A$33:$A$776,$A147,СВЦЭМ!$B$33:$B$776,O$119)+'СЕТ СН'!$I$14+СВЦЭМ!$D$10+'СЕТ СН'!$I$5-'СЕТ СН'!$I$24</f>
        <v>3571.1830153999999</v>
      </c>
      <c r="P147" s="36">
        <f>SUMIFS(СВЦЭМ!$D$33:$D$776,СВЦЭМ!$A$33:$A$776,$A147,СВЦЭМ!$B$33:$B$776,P$119)+'СЕТ СН'!$I$14+СВЦЭМ!$D$10+'СЕТ СН'!$I$5-'СЕТ СН'!$I$24</f>
        <v>3578.0616347</v>
      </c>
      <c r="Q147" s="36">
        <f>SUMIFS(СВЦЭМ!$D$33:$D$776,СВЦЭМ!$A$33:$A$776,$A147,СВЦЭМ!$B$33:$B$776,Q$119)+'СЕТ СН'!$I$14+СВЦЭМ!$D$10+'СЕТ СН'!$I$5-'СЕТ СН'!$I$24</f>
        <v>3570.2739598399999</v>
      </c>
      <c r="R147" s="36">
        <f>SUMIFS(СВЦЭМ!$D$33:$D$776,СВЦЭМ!$A$33:$A$776,$A147,СВЦЭМ!$B$33:$B$776,R$119)+'СЕТ СН'!$I$14+СВЦЭМ!$D$10+'СЕТ СН'!$I$5-'СЕТ СН'!$I$24</f>
        <v>3562.4904353100001</v>
      </c>
      <c r="S147" s="36">
        <f>SUMIFS(СВЦЭМ!$D$33:$D$776,СВЦЭМ!$A$33:$A$776,$A147,СВЦЭМ!$B$33:$B$776,S$119)+'СЕТ СН'!$I$14+СВЦЭМ!$D$10+'СЕТ СН'!$I$5-'СЕТ СН'!$I$24</f>
        <v>3543.9789458800001</v>
      </c>
      <c r="T147" s="36">
        <f>SUMIFS(СВЦЭМ!$D$33:$D$776,СВЦЭМ!$A$33:$A$776,$A147,СВЦЭМ!$B$33:$B$776,T$119)+'СЕТ СН'!$I$14+СВЦЭМ!$D$10+'СЕТ СН'!$I$5-'СЕТ СН'!$I$24</f>
        <v>3537.15777755</v>
      </c>
      <c r="U147" s="36">
        <f>SUMIFS(СВЦЭМ!$D$33:$D$776,СВЦЭМ!$A$33:$A$776,$A147,СВЦЭМ!$B$33:$B$776,U$119)+'СЕТ СН'!$I$14+СВЦЭМ!$D$10+'СЕТ СН'!$I$5-'СЕТ СН'!$I$24</f>
        <v>3529.0644690600002</v>
      </c>
      <c r="V147" s="36">
        <f>SUMIFS(СВЦЭМ!$D$33:$D$776,СВЦЭМ!$A$33:$A$776,$A147,СВЦЭМ!$B$33:$B$776,V$119)+'СЕТ СН'!$I$14+СВЦЭМ!$D$10+'СЕТ СН'!$I$5-'СЕТ СН'!$I$24</f>
        <v>3526.9130544300001</v>
      </c>
      <c r="W147" s="36">
        <f>SUMIFS(СВЦЭМ!$D$33:$D$776,СВЦЭМ!$A$33:$A$776,$A147,СВЦЭМ!$B$33:$B$776,W$119)+'СЕТ СН'!$I$14+СВЦЭМ!$D$10+'СЕТ СН'!$I$5-'СЕТ СН'!$I$24</f>
        <v>3544.9712462699999</v>
      </c>
      <c r="X147" s="36">
        <f>SUMIFS(СВЦЭМ!$D$33:$D$776,СВЦЭМ!$A$33:$A$776,$A147,СВЦЭМ!$B$33:$B$776,X$119)+'СЕТ СН'!$I$14+СВЦЭМ!$D$10+'СЕТ СН'!$I$5-'СЕТ СН'!$I$24</f>
        <v>3564.4976964899997</v>
      </c>
      <c r="Y147" s="36">
        <f>SUMIFS(СВЦЭМ!$D$33:$D$776,СВЦЭМ!$A$33:$A$776,$A147,СВЦЭМ!$B$33:$B$776,Y$119)+'СЕТ СН'!$I$14+СВЦЭМ!$D$10+'СЕТ СН'!$I$5-'СЕТ СН'!$I$24</f>
        <v>3586.8730983699998</v>
      </c>
    </row>
    <row r="148" spans="1:27" ht="15.75" x14ac:dyDescent="0.2">
      <c r="A148" s="35">
        <f t="shared" si="3"/>
        <v>44164</v>
      </c>
      <c r="B148" s="36">
        <f>SUMIFS(СВЦЭМ!$D$33:$D$776,СВЦЭМ!$A$33:$A$776,$A148,СВЦЭМ!$B$33:$B$776,B$119)+'СЕТ СН'!$I$14+СВЦЭМ!$D$10+'СЕТ СН'!$I$5-'СЕТ СН'!$I$24</f>
        <v>3597.9239803400001</v>
      </c>
      <c r="C148" s="36">
        <f>SUMIFS(СВЦЭМ!$D$33:$D$776,СВЦЭМ!$A$33:$A$776,$A148,СВЦЭМ!$B$33:$B$776,C$119)+'СЕТ СН'!$I$14+СВЦЭМ!$D$10+'СЕТ СН'!$I$5-'СЕТ СН'!$I$24</f>
        <v>3676.18499686</v>
      </c>
      <c r="D148" s="36">
        <f>SUMIFS(СВЦЭМ!$D$33:$D$776,СВЦЭМ!$A$33:$A$776,$A148,СВЦЭМ!$B$33:$B$776,D$119)+'СЕТ СН'!$I$14+СВЦЭМ!$D$10+'СЕТ СН'!$I$5-'СЕТ СН'!$I$24</f>
        <v>3728.17537941</v>
      </c>
      <c r="E148" s="36">
        <f>SUMIFS(СВЦЭМ!$D$33:$D$776,СВЦЭМ!$A$33:$A$776,$A148,СВЦЭМ!$B$33:$B$776,E$119)+'СЕТ СН'!$I$14+СВЦЭМ!$D$10+'СЕТ СН'!$I$5-'СЕТ СН'!$I$24</f>
        <v>3738.9858239300002</v>
      </c>
      <c r="F148" s="36">
        <f>SUMIFS(СВЦЭМ!$D$33:$D$776,СВЦЭМ!$A$33:$A$776,$A148,СВЦЭМ!$B$33:$B$776,F$119)+'СЕТ СН'!$I$14+СВЦЭМ!$D$10+'СЕТ СН'!$I$5-'СЕТ СН'!$I$24</f>
        <v>3737.4617452499997</v>
      </c>
      <c r="G148" s="36">
        <f>SUMIFS(СВЦЭМ!$D$33:$D$776,СВЦЭМ!$A$33:$A$776,$A148,СВЦЭМ!$B$33:$B$776,G$119)+'СЕТ СН'!$I$14+СВЦЭМ!$D$10+'СЕТ СН'!$I$5-'СЕТ СН'!$I$24</f>
        <v>3734.1919634300002</v>
      </c>
      <c r="H148" s="36">
        <f>SUMIFS(СВЦЭМ!$D$33:$D$776,СВЦЭМ!$A$33:$A$776,$A148,СВЦЭМ!$B$33:$B$776,H$119)+'СЕТ СН'!$I$14+СВЦЭМ!$D$10+'СЕТ СН'!$I$5-'СЕТ СН'!$I$24</f>
        <v>3719.07152683</v>
      </c>
      <c r="I148" s="36">
        <f>SUMIFS(СВЦЭМ!$D$33:$D$776,СВЦЭМ!$A$33:$A$776,$A148,СВЦЭМ!$B$33:$B$776,I$119)+'СЕТ СН'!$I$14+СВЦЭМ!$D$10+'СЕТ СН'!$I$5-'СЕТ СН'!$I$24</f>
        <v>3693.5698061900002</v>
      </c>
      <c r="J148" s="36">
        <f>SUMIFS(СВЦЭМ!$D$33:$D$776,СВЦЭМ!$A$33:$A$776,$A148,СВЦЭМ!$B$33:$B$776,J$119)+'СЕТ СН'!$I$14+СВЦЭМ!$D$10+'СЕТ СН'!$I$5-'СЕТ СН'!$I$24</f>
        <v>3655.97700618</v>
      </c>
      <c r="K148" s="36">
        <f>SUMIFS(СВЦЭМ!$D$33:$D$776,СВЦЭМ!$A$33:$A$776,$A148,СВЦЭМ!$B$33:$B$776,K$119)+'СЕТ СН'!$I$14+СВЦЭМ!$D$10+'СЕТ СН'!$I$5-'СЕТ СН'!$I$24</f>
        <v>3640.0174340899998</v>
      </c>
      <c r="L148" s="36">
        <f>SUMIFS(СВЦЭМ!$D$33:$D$776,СВЦЭМ!$A$33:$A$776,$A148,СВЦЭМ!$B$33:$B$776,L$119)+'СЕТ СН'!$I$14+СВЦЭМ!$D$10+'СЕТ СН'!$I$5-'СЕТ СН'!$I$24</f>
        <v>3598.6703230200001</v>
      </c>
      <c r="M148" s="36">
        <f>SUMIFS(СВЦЭМ!$D$33:$D$776,СВЦЭМ!$A$33:$A$776,$A148,СВЦЭМ!$B$33:$B$776,M$119)+'СЕТ СН'!$I$14+СВЦЭМ!$D$10+'СЕТ СН'!$I$5-'СЕТ СН'!$I$24</f>
        <v>3557.12694534</v>
      </c>
      <c r="N148" s="36">
        <f>SUMIFS(СВЦЭМ!$D$33:$D$776,СВЦЭМ!$A$33:$A$776,$A148,СВЦЭМ!$B$33:$B$776,N$119)+'СЕТ СН'!$I$14+СВЦЭМ!$D$10+'СЕТ СН'!$I$5-'СЕТ СН'!$I$24</f>
        <v>3544.0766219299999</v>
      </c>
      <c r="O148" s="36">
        <f>SUMIFS(СВЦЭМ!$D$33:$D$776,СВЦЭМ!$A$33:$A$776,$A148,СВЦЭМ!$B$33:$B$776,O$119)+'СЕТ СН'!$I$14+СВЦЭМ!$D$10+'СЕТ СН'!$I$5-'СЕТ СН'!$I$24</f>
        <v>3559.7432763299998</v>
      </c>
      <c r="P148" s="36">
        <f>SUMIFS(СВЦЭМ!$D$33:$D$776,СВЦЭМ!$A$33:$A$776,$A148,СВЦЭМ!$B$33:$B$776,P$119)+'СЕТ СН'!$I$14+СВЦЭМ!$D$10+'СЕТ СН'!$I$5-'СЕТ СН'!$I$24</f>
        <v>3569.4621005700001</v>
      </c>
      <c r="Q148" s="36">
        <f>SUMIFS(СВЦЭМ!$D$33:$D$776,СВЦЭМ!$A$33:$A$776,$A148,СВЦЭМ!$B$33:$B$776,Q$119)+'СЕТ СН'!$I$14+СВЦЭМ!$D$10+'СЕТ СН'!$I$5-'СЕТ СН'!$I$24</f>
        <v>3569.0253427899997</v>
      </c>
      <c r="R148" s="36">
        <f>SUMIFS(СВЦЭМ!$D$33:$D$776,СВЦЭМ!$A$33:$A$776,$A148,СВЦЭМ!$B$33:$B$776,R$119)+'СЕТ СН'!$I$14+СВЦЭМ!$D$10+'СЕТ СН'!$I$5-'СЕТ СН'!$I$24</f>
        <v>3565.6837487600001</v>
      </c>
      <c r="S148" s="36">
        <f>SUMIFS(СВЦЭМ!$D$33:$D$776,СВЦЭМ!$A$33:$A$776,$A148,СВЦЭМ!$B$33:$B$776,S$119)+'СЕТ СН'!$I$14+СВЦЭМ!$D$10+'СЕТ СН'!$I$5-'СЕТ СН'!$I$24</f>
        <v>3546.8883592900002</v>
      </c>
      <c r="T148" s="36">
        <f>SUMIFS(СВЦЭМ!$D$33:$D$776,СВЦЭМ!$A$33:$A$776,$A148,СВЦЭМ!$B$33:$B$776,T$119)+'СЕТ СН'!$I$14+СВЦЭМ!$D$10+'СЕТ СН'!$I$5-'СЕТ СН'!$I$24</f>
        <v>3523.86570235</v>
      </c>
      <c r="U148" s="36">
        <f>SUMIFS(СВЦЭМ!$D$33:$D$776,СВЦЭМ!$A$33:$A$776,$A148,СВЦЭМ!$B$33:$B$776,U$119)+'СЕТ СН'!$I$14+СВЦЭМ!$D$10+'СЕТ СН'!$I$5-'СЕТ СН'!$I$24</f>
        <v>3522.4789590400001</v>
      </c>
      <c r="V148" s="36">
        <f>SUMIFS(СВЦЭМ!$D$33:$D$776,СВЦЭМ!$A$33:$A$776,$A148,СВЦЭМ!$B$33:$B$776,V$119)+'СЕТ СН'!$I$14+СВЦЭМ!$D$10+'СЕТ СН'!$I$5-'СЕТ СН'!$I$24</f>
        <v>3530.33266886</v>
      </c>
      <c r="W148" s="36">
        <f>SUMIFS(СВЦЭМ!$D$33:$D$776,СВЦЭМ!$A$33:$A$776,$A148,СВЦЭМ!$B$33:$B$776,W$119)+'СЕТ СН'!$I$14+СВЦЭМ!$D$10+'СЕТ СН'!$I$5-'СЕТ СН'!$I$24</f>
        <v>3539.3790891799999</v>
      </c>
      <c r="X148" s="36">
        <f>SUMIFS(СВЦЭМ!$D$33:$D$776,СВЦЭМ!$A$33:$A$776,$A148,СВЦЭМ!$B$33:$B$776,X$119)+'СЕТ СН'!$I$14+СВЦЭМ!$D$10+'СЕТ СН'!$I$5-'СЕТ СН'!$I$24</f>
        <v>3561.3017435399997</v>
      </c>
      <c r="Y148" s="36">
        <f>SUMIFS(СВЦЭМ!$D$33:$D$776,СВЦЭМ!$A$33:$A$776,$A148,СВЦЭМ!$B$33:$B$776,Y$119)+'СЕТ СН'!$I$14+СВЦЭМ!$D$10+'СЕТ СН'!$I$5-'СЕТ СН'!$I$24</f>
        <v>3578.13481073</v>
      </c>
    </row>
    <row r="149" spans="1:27" ht="15.75" x14ac:dyDescent="0.2">
      <c r="A149" s="35">
        <f t="shared" si="3"/>
        <v>44165</v>
      </c>
      <c r="B149" s="36">
        <f>SUMIFS(СВЦЭМ!$D$33:$D$776,СВЦЭМ!$A$33:$A$776,$A149,СВЦЭМ!$B$33:$B$776,B$119)+'СЕТ СН'!$I$14+СВЦЭМ!$D$10+'СЕТ СН'!$I$5-'СЕТ СН'!$I$24</f>
        <v>3641.4455784299998</v>
      </c>
      <c r="C149" s="36">
        <f>SUMIFS(СВЦЭМ!$D$33:$D$776,СВЦЭМ!$A$33:$A$776,$A149,СВЦЭМ!$B$33:$B$776,C$119)+'СЕТ СН'!$I$14+СВЦЭМ!$D$10+'СЕТ СН'!$I$5-'СЕТ СН'!$I$24</f>
        <v>3711.0718997200001</v>
      </c>
      <c r="D149" s="36">
        <f>SUMIFS(СВЦЭМ!$D$33:$D$776,СВЦЭМ!$A$33:$A$776,$A149,СВЦЭМ!$B$33:$B$776,D$119)+'СЕТ СН'!$I$14+СВЦЭМ!$D$10+'СЕТ СН'!$I$5-'СЕТ СН'!$I$24</f>
        <v>3760.2288037600001</v>
      </c>
      <c r="E149" s="36">
        <f>SUMIFS(СВЦЭМ!$D$33:$D$776,СВЦЭМ!$A$33:$A$776,$A149,СВЦЭМ!$B$33:$B$776,E$119)+'СЕТ СН'!$I$14+СВЦЭМ!$D$10+'СЕТ СН'!$I$5-'СЕТ СН'!$I$24</f>
        <v>3768.0611269600004</v>
      </c>
      <c r="F149" s="36">
        <f>SUMIFS(СВЦЭМ!$D$33:$D$776,СВЦЭМ!$A$33:$A$776,$A149,СВЦЭМ!$B$33:$B$776,F$119)+'СЕТ СН'!$I$14+СВЦЭМ!$D$10+'СЕТ СН'!$I$5-'СЕТ СН'!$I$24</f>
        <v>3763.6801604700004</v>
      </c>
      <c r="G149" s="36">
        <f>SUMIFS(СВЦЭМ!$D$33:$D$776,СВЦЭМ!$A$33:$A$776,$A149,СВЦЭМ!$B$33:$B$776,G$119)+'СЕТ СН'!$I$14+СВЦЭМ!$D$10+'СЕТ СН'!$I$5-'СЕТ СН'!$I$24</f>
        <v>3747.93521594</v>
      </c>
      <c r="H149" s="36">
        <f>SUMIFS(СВЦЭМ!$D$33:$D$776,СВЦЭМ!$A$33:$A$776,$A149,СВЦЭМ!$B$33:$B$776,H$119)+'СЕТ СН'!$I$14+СВЦЭМ!$D$10+'СЕТ СН'!$I$5-'СЕТ СН'!$I$24</f>
        <v>3733.9460761099999</v>
      </c>
      <c r="I149" s="36">
        <f>SUMIFS(СВЦЭМ!$D$33:$D$776,СВЦЭМ!$A$33:$A$776,$A149,СВЦЭМ!$B$33:$B$776,I$119)+'СЕТ СН'!$I$14+СВЦЭМ!$D$10+'СЕТ СН'!$I$5-'СЕТ СН'!$I$24</f>
        <v>3706.0858546899999</v>
      </c>
      <c r="J149" s="36">
        <f>SUMIFS(СВЦЭМ!$D$33:$D$776,СВЦЭМ!$A$33:$A$776,$A149,СВЦЭМ!$B$33:$B$776,J$119)+'СЕТ СН'!$I$14+СВЦЭМ!$D$10+'СЕТ СН'!$I$5-'СЕТ СН'!$I$24</f>
        <v>3679.8811496399999</v>
      </c>
      <c r="K149" s="36">
        <f>SUMIFS(СВЦЭМ!$D$33:$D$776,СВЦЭМ!$A$33:$A$776,$A149,СВЦЭМ!$B$33:$B$776,K$119)+'СЕТ СН'!$I$14+СВЦЭМ!$D$10+'СЕТ СН'!$I$5-'СЕТ СН'!$I$24</f>
        <v>3672.1016617800001</v>
      </c>
      <c r="L149" s="36">
        <f>SUMIFS(СВЦЭМ!$D$33:$D$776,СВЦЭМ!$A$33:$A$776,$A149,СВЦЭМ!$B$33:$B$776,L$119)+'СЕТ СН'!$I$14+СВЦЭМ!$D$10+'СЕТ СН'!$I$5-'СЕТ СН'!$I$24</f>
        <v>3641.9546913099998</v>
      </c>
      <c r="M149" s="36">
        <f>SUMIFS(СВЦЭМ!$D$33:$D$776,СВЦЭМ!$A$33:$A$776,$A149,СВЦЭМ!$B$33:$B$776,M$119)+'СЕТ СН'!$I$14+СВЦЭМ!$D$10+'СЕТ СН'!$I$5-'СЕТ СН'!$I$24</f>
        <v>3602.5363596699999</v>
      </c>
      <c r="N149" s="36">
        <f>SUMIFS(СВЦЭМ!$D$33:$D$776,СВЦЭМ!$A$33:$A$776,$A149,СВЦЭМ!$B$33:$B$776,N$119)+'СЕТ СН'!$I$14+СВЦЭМ!$D$10+'СЕТ СН'!$I$5-'СЕТ СН'!$I$24</f>
        <v>3589.48602686</v>
      </c>
      <c r="O149" s="36">
        <f>SUMIFS(СВЦЭМ!$D$33:$D$776,СВЦЭМ!$A$33:$A$776,$A149,СВЦЭМ!$B$33:$B$776,O$119)+'СЕТ СН'!$I$14+СВЦЭМ!$D$10+'СЕТ СН'!$I$5-'СЕТ СН'!$I$24</f>
        <v>3594.0256153800001</v>
      </c>
      <c r="P149" s="36">
        <f>SUMIFS(СВЦЭМ!$D$33:$D$776,СВЦЭМ!$A$33:$A$776,$A149,СВЦЭМ!$B$33:$B$776,P$119)+'СЕТ СН'!$I$14+СВЦЭМ!$D$10+'СЕТ СН'!$I$5-'СЕТ СН'!$I$24</f>
        <v>3603.3889715800001</v>
      </c>
      <c r="Q149" s="36">
        <f>SUMIFS(СВЦЭМ!$D$33:$D$776,СВЦЭМ!$A$33:$A$776,$A149,СВЦЭМ!$B$33:$B$776,Q$119)+'СЕТ СН'!$I$14+СВЦЭМ!$D$10+'СЕТ СН'!$I$5-'СЕТ СН'!$I$24</f>
        <v>3597.2757163300003</v>
      </c>
      <c r="R149" s="36">
        <f>SUMIFS(СВЦЭМ!$D$33:$D$776,СВЦЭМ!$A$33:$A$776,$A149,СВЦЭМ!$B$33:$B$776,R$119)+'СЕТ СН'!$I$14+СВЦЭМ!$D$10+'СЕТ СН'!$I$5-'СЕТ СН'!$I$24</f>
        <v>3585.4869828299998</v>
      </c>
      <c r="S149" s="36">
        <f>SUMIFS(СВЦЭМ!$D$33:$D$776,СВЦЭМ!$A$33:$A$776,$A149,СВЦЭМ!$B$33:$B$776,S$119)+'СЕТ СН'!$I$14+СВЦЭМ!$D$10+'СЕТ СН'!$I$5-'СЕТ СН'!$I$24</f>
        <v>3576.9049836599997</v>
      </c>
      <c r="T149" s="36">
        <f>SUMIFS(СВЦЭМ!$D$33:$D$776,СВЦЭМ!$A$33:$A$776,$A149,СВЦЭМ!$B$33:$B$776,T$119)+'СЕТ СН'!$I$14+СВЦЭМ!$D$10+'СЕТ СН'!$I$5-'СЕТ СН'!$I$24</f>
        <v>3564.7033860299998</v>
      </c>
      <c r="U149" s="36">
        <f>SUMIFS(СВЦЭМ!$D$33:$D$776,СВЦЭМ!$A$33:$A$776,$A149,СВЦЭМ!$B$33:$B$776,U$119)+'СЕТ СН'!$I$14+СВЦЭМ!$D$10+'СЕТ СН'!$I$5-'СЕТ СН'!$I$24</f>
        <v>3563.7738949099999</v>
      </c>
      <c r="V149" s="36">
        <f>SUMIFS(СВЦЭМ!$D$33:$D$776,СВЦЭМ!$A$33:$A$776,$A149,СВЦЭМ!$B$33:$B$776,V$119)+'СЕТ СН'!$I$14+СВЦЭМ!$D$10+'СЕТ СН'!$I$5-'СЕТ СН'!$I$24</f>
        <v>3573.7272163100001</v>
      </c>
      <c r="W149" s="36">
        <f>SUMIFS(СВЦЭМ!$D$33:$D$776,СВЦЭМ!$A$33:$A$776,$A149,СВЦЭМ!$B$33:$B$776,W$119)+'СЕТ СН'!$I$14+СВЦЭМ!$D$10+'СЕТ СН'!$I$5-'СЕТ СН'!$I$24</f>
        <v>3585.49419816</v>
      </c>
      <c r="X149" s="36">
        <f>SUMIFS(СВЦЭМ!$D$33:$D$776,СВЦЭМ!$A$33:$A$776,$A149,СВЦЭМ!$B$33:$B$776,X$119)+'СЕТ СН'!$I$14+СВЦЭМ!$D$10+'СЕТ СН'!$I$5-'СЕТ СН'!$I$24</f>
        <v>3591.0383057099998</v>
      </c>
      <c r="Y149" s="36">
        <f>SUMIFS(СВЦЭМ!$D$33:$D$776,СВЦЭМ!$A$33:$A$776,$A149,СВЦЭМ!$B$33:$B$776,Y$119)+'СЕТ СН'!$I$14+СВЦЭМ!$D$10+'СЕТ СН'!$I$5-'СЕТ СН'!$I$24</f>
        <v>3610.5875093599998</v>
      </c>
    </row>
    <row r="150" spans="1:27" ht="15.75" hidden="1" x14ac:dyDescent="0.2">
      <c r="A150" s="35">
        <f t="shared" si="3"/>
        <v>44166</v>
      </c>
      <c r="B150" s="36">
        <f>SUMIFS(СВЦЭМ!$D$33:$D$776,СВЦЭМ!$A$33:$A$776,$A150,СВЦЭМ!$B$33:$B$776,B$119)+'СЕТ СН'!$I$14+СВЦЭМ!$D$10+'СЕТ СН'!$I$5-'СЕТ СН'!$I$24</f>
        <v>2786.3213155100002</v>
      </c>
      <c r="C150" s="36">
        <f>SUMIFS(СВЦЭМ!$D$33:$D$776,СВЦЭМ!$A$33:$A$776,$A150,СВЦЭМ!$B$33:$B$776,C$119)+'СЕТ СН'!$I$14+СВЦЭМ!$D$10+'СЕТ СН'!$I$5-'СЕТ СН'!$I$24</f>
        <v>2786.3213155100002</v>
      </c>
      <c r="D150" s="36">
        <f>SUMIFS(СВЦЭМ!$D$33:$D$776,СВЦЭМ!$A$33:$A$776,$A150,СВЦЭМ!$B$33:$B$776,D$119)+'СЕТ СН'!$I$14+СВЦЭМ!$D$10+'СЕТ СН'!$I$5-'СЕТ СН'!$I$24</f>
        <v>2786.3213155100002</v>
      </c>
      <c r="E150" s="36">
        <f>SUMIFS(СВЦЭМ!$D$33:$D$776,СВЦЭМ!$A$33:$A$776,$A150,СВЦЭМ!$B$33:$B$776,E$119)+'СЕТ СН'!$I$14+СВЦЭМ!$D$10+'СЕТ СН'!$I$5-'СЕТ СН'!$I$24</f>
        <v>2786.3213155100002</v>
      </c>
      <c r="F150" s="36">
        <f>SUMIFS(СВЦЭМ!$D$33:$D$776,СВЦЭМ!$A$33:$A$776,$A150,СВЦЭМ!$B$33:$B$776,F$119)+'СЕТ СН'!$I$14+СВЦЭМ!$D$10+'СЕТ СН'!$I$5-'СЕТ СН'!$I$24</f>
        <v>2786.3213155100002</v>
      </c>
      <c r="G150" s="36">
        <f>SUMIFS(СВЦЭМ!$D$33:$D$776,СВЦЭМ!$A$33:$A$776,$A150,СВЦЭМ!$B$33:$B$776,G$119)+'СЕТ СН'!$I$14+СВЦЭМ!$D$10+'СЕТ СН'!$I$5-'СЕТ СН'!$I$24</f>
        <v>2786.3213155100002</v>
      </c>
      <c r="H150" s="36">
        <f>SUMIFS(СВЦЭМ!$D$33:$D$776,СВЦЭМ!$A$33:$A$776,$A150,СВЦЭМ!$B$33:$B$776,H$119)+'СЕТ СН'!$I$14+СВЦЭМ!$D$10+'СЕТ СН'!$I$5-'СЕТ СН'!$I$24</f>
        <v>2786.3213155100002</v>
      </c>
      <c r="I150" s="36">
        <f>SUMIFS(СВЦЭМ!$D$33:$D$776,СВЦЭМ!$A$33:$A$776,$A150,СВЦЭМ!$B$33:$B$776,I$119)+'СЕТ СН'!$I$14+СВЦЭМ!$D$10+'СЕТ СН'!$I$5-'СЕТ СН'!$I$24</f>
        <v>2786.3213155100002</v>
      </c>
      <c r="J150" s="36">
        <f>SUMIFS(СВЦЭМ!$D$33:$D$776,СВЦЭМ!$A$33:$A$776,$A150,СВЦЭМ!$B$33:$B$776,J$119)+'СЕТ СН'!$I$14+СВЦЭМ!$D$10+'СЕТ СН'!$I$5-'СЕТ СН'!$I$24</f>
        <v>2786.3213155100002</v>
      </c>
      <c r="K150" s="36">
        <f>SUMIFS(СВЦЭМ!$D$33:$D$776,СВЦЭМ!$A$33:$A$776,$A150,СВЦЭМ!$B$33:$B$776,K$119)+'СЕТ СН'!$I$14+СВЦЭМ!$D$10+'СЕТ СН'!$I$5-'СЕТ СН'!$I$24</f>
        <v>2786.3213155100002</v>
      </c>
      <c r="L150" s="36">
        <f>SUMIFS(СВЦЭМ!$D$33:$D$776,СВЦЭМ!$A$33:$A$776,$A150,СВЦЭМ!$B$33:$B$776,L$119)+'СЕТ СН'!$I$14+СВЦЭМ!$D$10+'СЕТ СН'!$I$5-'СЕТ СН'!$I$24</f>
        <v>2786.3213155100002</v>
      </c>
      <c r="M150" s="36">
        <f>SUMIFS(СВЦЭМ!$D$33:$D$776,СВЦЭМ!$A$33:$A$776,$A150,СВЦЭМ!$B$33:$B$776,M$119)+'СЕТ СН'!$I$14+СВЦЭМ!$D$10+'СЕТ СН'!$I$5-'СЕТ СН'!$I$24</f>
        <v>2786.3213155100002</v>
      </c>
      <c r="N150" s="36">
        <f>SUMIFS(СВЦЭМ!$D$33:$D$776,СВЦЭМ!$A$33:$A$776,$A150,СВЦЭМ!$B$33:$B$776,N$119)+'СЕТ СН'!$I$14+СВЦЭМ!$D$10+'СЕТ СН'!$I$5-'СЕТ СН'!$I$24</f>
        <v>2786.3213155100002</v>
      </c>
      <c r="O150" s="36">
        <f>SUMIFS(СВЦЭМ!$D$33:$D$776,СВЦЭМ!$A$33:$A$776,$A150,СВЦЭМ!$B$33:$B$776,O$119)+'СЕТ СН'!$I$14+СВЦЭМ!$D$10+'СЕТ СН'!$I$5-'СЕТ СН'!$I$24</f>
        <v>2786.3213155100002</v>
      </c>
      <c r="P150" s="36">
        <f>SUMIFS(СВЦЭМ!$D$33:$D$776,СВЦЭМ!$A$33:$A$776,$A150,СВЦЭМ!$B$33:$B$776,P$119)+'СЕТ СН'!$I$14+СВЦЭМ!$D$10+'СЕТ СН'!$I$5-'СЕТ СН'!$I$24</f>
        <v>2786.3213155100002</v>
      </c>
      <c r="Q150" s="36">
        <f>SUMIFS(СВЦЭМ!$D$33:$D$776,СВЦЭМ!$A$33:$A$776,$A150,СВЦЭМ!$B$33:$B$776,Q$119)+'СЕТ СН'!$I$14+СВЦЭМ!$D$10+'СЕТ СН'!$I$5-'СЕТ СН'!$I$24</f>
        <v>2786.3213155100002</v>
      </c>
      <c r="R150" s="36">
        <f>SUMIFS(СВЦЭМ!$D$33:$D$776,СВЦЭМ!$A$33:$A$776,$A150,СВЦЭМ!$B$33:$B$776,R$119)+'СЕТ СН'!$I$14+СВЦЭМ!$D$10+'СЕТ СН'!$I$5-'СЕТ СН'!$I$24</f>
        <v>2786.3213155100002</v>
      </c>
      <c r="S150" s="36">
        <f>SUMIFS(СВЦЭМ!$D$33:$D$776,СВЦЭМ!$A$33:$A$776,$A150,СВЦЭМ!$B$33:$B$776,S$119)+'СЕТ СН'!$I$14+СВЦЭМ!$D$10+'СЕТ СН'!$I$5-'СЕТ СН'!$I$24</f>
        <v>2786.3213155100002</v>
      </c>
      <c r="T150" s="36">
        <f>SUMIFS(СВЦЭМ!$D$33:$D$776,СВЦЭМ!$A$33:$A$776,$A150,СВЦЭМ!$B$33:$B$776,T$119)+'СЕТ СН'!$I$14+СВЦЭМ!$D$10+'СЕТ СН'!$I$5-'СЕТ СН'!$I$24</f>
        <v>2786.3213155100002</v>
      </c>
      <c r="U150" s="36">
        <f>SUMIFS(СВЦЭМ!$D$33:$D$776,СВЦЭМ!$A$33:$A$776,$A150,СВЦЭМ!$B$33:$B$776,U$119)+'СЕТ СН'!$I$14+СВЦЭМ!$D$10+'СЕТ СН'!$I$5-'СЕТ СН'!$I$24</f>
        <v>2786.3213155100002</v>
      </c>
      <c r="V150" s="36">
        <f>SUMIFS(СВЦЭМ!$D$33:$D$776,СВЦЭМ!$A$33:$A$776,$A150,СВЦЭМ!$B$33:$B$776,V$119)+'СЕТ СН'!$I$14+СВЦЭМ!$D$10+'СЕТ СН'!$I$5-'СЕТ СН'!$I$24</f>
        <v>2786.3213155100002</v>
      </c>
      <c r="W150" s="36">
        <f>SUMIFS(СВЦЭМ!$D$33:$D$776,СВЦЭМ!$A$33:$A$776,$A150,СВЦЭМ!$B$33:$B$776,W$119)+'СЕТ СН'!$I$14+СВЦЭМ!$D$10+'СЕТ СН'!$I$5-'СЕТ СН'!$I$24</f>
        <v>2786.3213155100002</v>
      </c>
      <c r="X150" s="36">
        <f>SUMIFS(СВЦЭМ!$D$33:$D$776,СВЦЭМ!$A$33:$A$776,$A150,СВЦЭМ!$B$33:$B$776,X$119)+'СЕТ СН'!$I$14+СВЦЭМ!$D$10+'СЕТ СН'!$I$5-'СЕТ СН'!$I$24</f>
        <v>2786.3213155100002</v>
      </c>
      <c r="Y150" s="36">
        <f>SUMIFS(СВЦЭМ!$D$33:$D$776,СВЦЭМ!$A$33:$A$776,$A150,СВЦЭМ!$B$33:$B$776,Y$119)+'СЕТ СН'!$I$14+СВЦЭМ!$D$10+'СЕТ СН'!$I$5-'СЕТ СН'!$I$24</f>
        <v>2786.3213155100002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01.11.2020</v>
      </c>
      <c r="B156" s="36">
        <f>SUMIFS(СВЦЭМ!$E$33:$E$776,СВЦЭМ!$A$33:$A$776,$A156,СВЦЭМ!$B$33:$B$776,B$155)+'СЕТ СН'!$F$15</f>
        <v>155.056557</v>
      </c>
      <c r="C156" s="36">
        <f>SUMIFS(СВЦЭМ!$E$33:$E$776,СВЦЭМ!$A$33:$A$776,$A156,СВЦЭМ!$B$33:$B$776,C$155)+'СЕТ СН'!$F$15</f>
        <v>170.02741069000001</v>
      </c>
      <c r="D156" s="36">
        <f>SUMIFS(СВЦЭМ!$E$33:$E$776,СВЦЭМ!$A$33:$A$776,$A156,СВЦЭМ!$B$33:$B$776,D$155)+'СЕТ СН'!$F$15</f>
        <v>179.86411114000001</v>
      </c>
      <c r="E156" s="36">
        <f>SUMIFS(СВЦЭМ!$E$33:$E$776,СВЦЭМ!$A$33:$A$776,$A156,СВЦЭМ!$B$33:$B$776,E$155)+'СЕТ СН'!$F$15</f>
        <v>181.42275720999999</v>
      </c>
      <c r="F156" s="36">
        <f>SUMIFS(СВЦЭМ!$E$33:$E$776,СВЦЭМ!$A$33:$A$776,$A156,СВЦЭМ!$B$33:$B$776,F$155)+'СЕТ СН'!$F$15</f>
        <v>182.51964486</v>
      </c>
      <c r="G156" s="36">
        <f>SUMIFS(СВЦЭМ!$E$33:$E$776,СВЦЭМ!$A$33:$A$776,$A156,СВЦЭМ!$B$33:$B$776,G$155)+'СЕТ СН'!$F$15</f>
        <v>180.00711090999999</v>
      </c>
      <c r="H156" s="36">
        <f>SUMIFS(СВЦЭМ!$E$33:$E$776,СВЦЭМ!$A$33:$A$776,$A156,СВЦЭМ!$B$33:$B$776,H$155)+'СЕТ СН'!$F$15</f>
        <v>176.69534927000001</v>
      </c>
      <c r="I156" s="36">
        <f>SUMIFS(СВЦЭМ!$E$33:$E$776,СВЦЭМ!$A$33:$A$776,$A156,СВЦЭМ!$B$33:$B$776,I$155)+'СЕТ СН'!$F$15</f>
        <v>170.39171076</v>
      </c>
      <c r="J156" s="36">
        <f>SUMIFS(СВЦЭМ!$E$33:$E$776,СВЦЭМ!$A$33:$A$776,$A156,СВЦЭМ!$B$33:$B$776,J$155)+'СЕТ СН'!$F$15</f>
        <v>166.48345363000001</v>
      </c>
      <c r="K156" s="36">
        <f>SUMIFS(СВЦЭМ!$E$33:$E$776,СВЦЭМ!$A$33:$A$776,$A156,СВЦЭМ!$B$33:$B$776,K$155)+'СЕТ СН'!$F$15</f>
        <v>159.98754688</v>
      </c>
      <c r="L156" s="36">
        <f>SUMIFS(СВЦЭМ!$E$33:$E$776,СВЦЭМ!$A$33:$A$776,$A156,СВЦЭМ!$B$33:$B$776,L$155)+'СЕТ СН'!$F$15</f>
        <v>154.85883637000001</v>
      </c>
      <c r="M156" s="36">
        <f>SUMIFS(СВЦЭМ!$E$33:$E$776,СВЦЭМ!$A$33:$A$776,$A156,СВЦЭМ!$B$33:$B$776,M$155)+'СЕТ СН'!$F$15</f>
        <v>147.07871835</v>
      </c>
      <c r="N156" s="36">
        <f>SUMIFS(СВЦЭМ!$E$33:$E$776,СВЦЭМ!$A$33:$A$776,$A156,СВЦЭМ!$B$33:$B$776,N$155)+'СЕТ СН'!$F$15</f>
        <v>146.44749062</v>
      </c>
      <c r="O156" s="36">
        <f>SUMIFS(СВЦЭМ!$E$33:$E$776,СВЦЭМ!$A$33:$A$776,$A156,СВЦЭМ!$B$33:$B$776,O$155)+'СЕТ СН'!$F$15</f>
        <v>147.60059751</v>
      </c>
      <c r="P156" s="36">
        <f>SUMIFS(СВЦЭМ!$E$33:$E$776,СВЦЭМ!$A$33:$A$776,$A156,СВЦЭМ!$B$33:$B$776,P$155)+'СЕТ СН'!$F$15</f>
        <v>152.41288220000001</v>
      </c>
      <c r="Q156" s="36">
        <f>SUMIFS(СВЦЭМ!$E$33:$E$776,СВЦЭМ!$A$33:$A$776,$A156,СВЦЭМ!$B$33:$B$776,Q$155)+'СЕТ СН'!$F$15</f>
        <v>152.44289846000001</v>
      </c>
      <c r="R156" s="36">
        <f>SUMIFS(СВЦЭМ!$E$33:$E$776,СВЦЭМ!$A$33:$A$776,$A156,СВЦЭМ!$B$33:$B$776,R$155)+'СЕТ СН'!$F$15</f>
        <v>150.92881604999999</v>
      </c>
      <c r="S156" s="36">
        <f>SUMIFS(СВЦЭМ!$E$33:$E$776,СВЦЭМ!$A$33:$A$776,$A156,СВЦЭМ!$B$33:$B$776,S$155)+'СЕТ СН'!$F$15</f>
        <v>148.2893808</v>
      </c>
      <c r="T156" s="36">
        <f>SUMIFS(СВЦЭМ!$E$33:$E$776,СВЦЭМ!$A$33:$A$776,$A156,СВЦЭМ!$B$33:$B$776,T$155)+'СЕТ СН'!$F$15</f>
        <v>144.72179889</v>
      </c>
      <c r="U156" s="36">
        <f>SUMIFS(СВЦЭМ!$E$33:$E$776,СВЦЭМ!$A$33:$A$776,$A156,СВЦЭМ!$B$33:$B$776,U$155)+'СЕТ СН'!$F$15</f>
        <v>142.08091400000001</v>
      </c>
      <c r="V156" s="36">
        <f>SUMIFS(СВЦЭМ!$E$33:$E$776,СВЦЭМ!$A$33:$A$776,$A156,СВЦЭМ!$B$33:$B$776,V$155)+'СЕТ СН'!$F$15</f>
        <v>144.65371062</v>
      </c>
      <c r="W156" s="36">
        <f>SUMIFS(СВЦЭМ!$E$33:$E$776,СВЦЭМ!$A$33:$A$776,$A156,СВЦЭМ!$B$33:$B$776,W$155)+'СЕТ СН'!$F$15</f>
        <v>146.21143721999999</v>
      </c>
      <c r="X156" s="36">
        <f>SUMIFS(СВЦЭМ!$E$33:$E$776,СВЦЭМ!$A$33:$A$776,$A156,СВЦЭМ!$B$33:$B$776,X$155)+'СЕТ СН'!$F$15</f>
        <v>149.13959208</v>
      </c>
      <c r="Y156" s="36">
        <f>SUMIFS(СВЦЭМ!$E$33:$E$776,СВЦЭМ!$A$33:$A$776,$A156,СВЦЭМ!$B$33:$B$776,Y$155)+'СЕТ СН'!$F$15</f>
        <v>152.92362155999999</v>
      </c>
      <c r="AA156" s="45"/>
    </row>
    <row r="157" spans="1:27" ht="15.75" x14ac:dyDescent="0.2">
      <c r="A157" s="35">
        <f>A156+1</f>
        <v>44137</v>
      </c>
      <c r="B157" s="36">
        <f>SUMIFS(СВЦЭМ!$E$33:$E$776,СВЦЭМ!$A$33:$A$776,$A157,СВЦЭМ!$B$33:$B$776,B$155)+'СЕТ СН'!$F$15</f>
        <v>154.53008172</v>
      </c>
      <c r="C157" s="36">
        <f>SUMIFS(СВЦЭМ!$E$33:$E$776,СВЦЭМ!$A$33:$A$776,$A157,СВЦЭМ!$B$33:$B$776,C$155)+'СЕТ СН'!$F$15</f>
        <v>174.02323823</v>
      </c>
      <c r="D157" s="36">
        <f>SUMIFS(СВЦЭМ!$E$33:$E$776,СВЦЭМ!$A$33:$A$776,$A157,СВЦЭМ!$B$33:$B$776,D$155)+'СЕТ СН'!$F$15</f>
        <v>189.94565994999999</v>
      </c>
      <c r="E157" s="36">
        <f>SUMIFS(СВЦЭМ!$E$33:$E$776,СВЦЭМ!$A$33:$A$776,$A157,СВЦЭМ!$B$33:$B$776,E$155)+'СЕТ СН'!$F$15</f>
        <v>196.87401156999999</v>
      </c>
      <c r="F157" s="36">
        <f>SUMIFS(СВЦЭМ!$E$33:$E$776,СВЦЭМ!$A$33:$A$776,$A157,СВЦЭМ!$B$33:$B$776,F$155)+'СЕТ СН'!$F$15</f>
        <v>198.61209549</v>
      </c>
      <c r="G157" s="36">
        <f>SUMIFS(СВЦЭМ!$E$33:$E$776,СВЦЭМ!$A$33:$A$776,$A157,СВЦЭМ!$B$33:$B$776,G$155)+'СЕТ СН'!$F$15</f>
        <v>194.94676885000001</v>
      </c>
      <c r="H157" s="36">
        <f>SUMIFS(СВЦЭМ!$E$33:$E$776,СВЦЭМ!$A$33:$A$776,$A157,СВЦЭМ!$B$33:$B$776,H$155)+'СЕТ СН'!$F$15</f>
        <v>185.49187545999999</v>
      </c>
      <c r="I157" s="36">
        <f>SUMIFS(СВЦЭМ!$E$33:$E$776,СВЦЭМ!$A$33:$A$776,$A157,СВЦЭМ!$B$33:$B$776,I$155)+'СЕТ СН'!$F$15</f>
        <v>170.59345830000001</v>
      </c>
      <c r="J157" s="36">
        <f>SUMIFS(СВЦЭМ!$E$33:$E$776,СВЦЭМ!$A$33:$A$776,$A157,СВЦЭМ!$B$33:$B$776,J$155)+'СЕТ СН'!$F$15</f>
        <v>165.57694287000001</v>
      </c>
      <c r="K157" s="36">
        <f>SUMIFS(СВЦЭМ!$E$33:$E$776,СВЦЭМ!$A$33:$A$776,$A157,СВЦЭМ!$B$33:$B$776,K$155)+'СЕТ СН'!$F$15</f>
        <v>166.90878627999999</v>
      </c>
      <c r="L157" s="36">
        <f>SUMIFS(СВЦЭМ!$E$33:$E$776,СВЦЭМ!$A$33:$A$776,$A157,СВЦЭМ!$B$33:$B$776,L$155)+'СЕТ СН'!$F$15</f>
        <v>161.63540588000001</v>
      </c>
      <c r="M157" s="36">
        <f>SUMIFS(СВЦЭМ!$E$33:$E$776,СВЦЭМ!$A$33:$A$776,$A157,СВЦЭМ!$B$33:$B$776,M$155)+'СЕТ СН'!$F$15</f>
        <v>153.03628967</v>
      </c>
      <c r="N157" s="36">
        <f>SUMIFS(СВЦЭМ!$E$33:$E$776,СВЦЭМ!$A$33:$A$776,$A157,СВЦЭМ!$B$33:$B$776,N$155)+'СЕТ СН'!$F$15</f>
        <v>152.38440946</v>
      </c>
      <c r="O157" s="36">
        <f>SUMIFS(СВЦЭМ!$E$33:$E$776,СВЦЭМ!$A$33:$A$776,$A157,СВЦЭМ!$B$33:$B$776,O$155)+'СЕТ СН'!$F$15</f>
        <v>152.20529364999999</v>
      </c>
      <c r="P157" s="36">
        <f>SUMIFS(СВЦЭМ!$E$33:$E$776,СВЦЭМ!$A$33:$A$776,$A157,СВЦЭМ!$B$33:$B$776,P$155)+'СЕТ СН'!$F$15</f>
        <v>152.99351551999999</v>
      </c>
      <c r="Q157" s="36">
        <f>SUMIFS(СВЦЭМ!$E$33:$E$776,СВЦЭМ!$A$33:$A$776,$A157,СВЦЭМ!$B$33:$B$776,Q$155)+'СЕТ СН'!$F$15</f>
        <v>153.10884770000001</v>
      </c>
      <c r="R157" s="36">
        <f>SUMIFS(СВЦЭМ!$E$33:$E$776,СВЦЭМ!$A$33:$A$776,$A157,СВЦЭМ!$B$33:$B$776,R$155)+'СЕТ СН'!$F$15</f>
        <v>151.86069169999999</v>
      </c>
      <c r="S157" s="36">
        <f>SUMIFS(СВЦЭМ!$E$33:$E$776,СВЦЭМ!$A$33:$A$776,$A157,СВЦЭМ!$B$33:$B$776,S$155)+'СЕТ СН'!$F$15</f>
        <v>148.47604788000001</v>
      </c>
      <c r="T157" s="36">
        <f>SUMIFS(СВЦЭМ!$E$33:$E$776,СВЦЭМ!$A$33:$A$776,$A157,СВЦЭМ!$B$33:$B$776,T$155)+'СЕТ СН'!$F$15</f>
        <v>143.16520138000001</v>
      </c>
      <c r="U157" s="36">
        <f>SUMIFS(СВЦЭМ!$E$33:$E$776,СВЦЭМ!$A$33:$A$776,$A157,СВЦЭМ!$B$33:$B$776,U$155)+'СЕТ СН'!$F$15</f>
        <v>143.24392850000001</v>
      </c>
      <c r="V157" s="36">
        <f>SUMIFS(СВЦЭМ!$E$33:$E$776,СВЦЭМ!$A$33:$A$776,$A157,СВЦЭМ!$B$33:$B$776,V$155)+'СЕТ СН'!$F$15</f>
        <v>141.16659705999999</v>
      </c>
      <c r="W157" s="36">
        <f>SUMIFS(СВЦЭМ!$E$33:$E$776,СВЦЭМ!$A$33:$A$776,$A157,СВЦЭМ!$B$33:$B$776,W$155)+'СЕТ СН'!$F$15</f>
        <v>145.06809462000001</v>
      </c>
      <c r="X157" s="36">
        <f>SUMIFS(СВЦЭМ!$E$33:$E$776,СВЦЭМ!$A$33:$A$776,$A157,СВЦЭМ!$B$33:$B$776,X$155)+'СЕТ СН'!$F$15</f>
        <v>146.83377218999999</v>
      </c>
      <c r="Y157" s="36">
        <f>SUMIFS(СВЦЭМ!$E$33:$E$776,СВЦЭМ!$A$33:$A$776,$A157,СВЦЭМ!$B$33:$B$776,Y$155)+'СЕТ СН'!$F$15</f>
        <v>152.26727055000001</v>
      </c>
    </row>
    <row r="158" spans="1:27" ht="15.75" x14ac:dyDescent="0.2">
      <c r="A158" s="35">
        <f t="shared" ref="A158:A186" si="4">A157+1</f>
        <v>44138</v>
      </c>
      <c r="B158" s="36">
        <f>SUMIFS(СВЦЭМ!$E$33:$E$776,СВЦЭМ!$A$33:$A$776,$A158,СВЦЭМ!$B$33:$B$776,B$155)+'СЕТ СН'!$F$15</f>
        <v>164.70879964</v>
      </c>
      <c r="C158" s="36">
        <f>SUMIFS(СВЦЭМ!$E$33:$E$776,СВЦЭМ!$A$33:$A$776,$A158,СВЦЭМ!$B$33:$B$776,C$155)+'СЕТ СН'!$F$15</f>
        <v>181.22489221999999</v>
      </c>
      <c r="D158" s="36">
        <f>SUMIFS(СВЦЭМ!$E$33:$E$776,СВЦЭМ!$A$33:$A$776,$A158,СВЦЭМ!$B$33:$B$776,D$155)+'СЕТ СН'!$F$15</f>
        <v>191.37133667000001</v>
      </c>
      <c r="E158" s="36">
        <f>SUMIFS(СВЦЭМ!$E$33:$E$776,СВЦЭМ!$A$33:$A$776,$A158,СВЦЭМ!$B$33:$B$776,E$155)+'СЕТ СН'!$F$15</f>
        <v>192.79831393000001</v>
      </c>
      <c r="F158" s="36">
        <f>SUMIFS(СВЦЭМ!$E$33:$E$776,СВЦЭМ!$A$33:$A$776,$A158,СВЦЭМ!$B$33:$B$776,F$155)+'СЕТ СН'!$F$15</f>
        <v>192.46416794999999</v>
      </c>
      <c r="G158" s="36">
        <f>SUMIFS(СВЦЭМ!$E$33:$E$776,СВЦЭМ!$A$33:$A$776,$A158,СВЦЭМ!$B$33:$B$776,G$155)+'СЕТ СН'!$F$15</f>
        <v>189.08168126999999</v>
      </c>
      <c r="H158" s="36">
        <f>SUMIFS(СВЦЭМ!$E$33:$E$776,СВЦЭМ!$A$33:$A$776,$A158,СВЦЭМ!$B$33:$B$776,H$155)+'СЕТ СН'!$F$15</f>
        <v>179.86609390999999</v>
      </c>
      <c r="I158" s="36">
        <f>SUMIFS(СВЦЭМ!$E$33:$E$776,СВЦЭМ!$A$33:$A$776,$A158,СВЦЭМ!$B$33:$B$776,I$155)+'СЕТ СН'!$F$15</f>
        <v>167.87480572000001</v>
      </c>
      <c r="J158" s="36">
        <f>SUMIFS(СВЦЭМ!$E$33:$E$776,СВЦЭМ!$A$33:$A$776,$A158,СВЦЭМ!$B$33:$B$776,J$155)+'СЕТ СН'!$F$15</f>
        <v>163.6209331</v>
      </c>
      <c r="K158" s="36">
        <f>SUMIFS(СВЦЭМ!$E$33:$E$776,СВЦЭМ!$A$33:$A$776,$A158,СВЦЭМ!$B$33:$B$776,K$155)+'СЕТ СН'!$F$15</f>
        <v>163.38485553999999</v>
      </c>
      <c r="L158" s="36">
        <f>SUMIFS(СВЦЭМ!$E$33:$E$776,СВЦЭМ!$A$33:$A$776,$A158,СВЦЭМ!$B$33:$B$776,L$155)+'СЕТ СН'!$F$15</f>
        <v>158.40723079</v>
      </c>
      <c r="M158" s="36">
        <f>SUMIFS(СВЦЭМ!$E$33:$E$776,СВЦЭМ!$A$33:$A$776,$A158,СВЦЭМ!$B$33:$B$776,M$155)+'СЕТ СН'!$F$15</f>
        <v>153.12051334</v>
      </c>
      <c r="N158" s="36">
        <f>SUMIFS(СВЦЭМ!$E$33:$E$776,СВЦЭМ!$A$33:$A$776,$A158,СВЦЭМ!$B$33:$B$776,N$155)+'СЕТ СН'!$F$15</f>
        <v>151.17187584000001</v>
      </c>
      <c r="O158" s="36">
        <f>SUMIFS(СВЦЭМ!$E$33:$E$776,СВЦЭМ!$A$33:$A$776,$A158,СВЦЭМ!$B$33:$B$776,O$155)+'СЕТ СН'!$F$15</f>
        <v>152.63441878</v>
      </c>
      <c r="P158" s="36">
        <f>SUMIFS(СВЦЭМ!$E$33:$E$776,СВЦЭМ!$A$33:$A$776,$A158,СВЦЭМ!$B$33:$B$776,P$155)+'СЕТ СН'!$F$15</f>
        <v>153.80156869000001</v>
      </c>
      <c r="Q158" s="36">
        <f>SUMIFS(СВЦЭМ!$E$33:$E$776,СВЦЭМ!$A$33:$A$776,$A158,СВЦЭМ!$B$33:$B$776,Q$155)+'СЕТ СН'!$F$15</f>
        <v>154.29761407000001</v>
      </c>
      <c r="R158" s="36">
        <f>SUMIFS(СВЦЭМ!$E$33:$E$776,СВЦЭМ!$A$33:$A$776,$A158,СВЦЭМ!$B$33:$B$776,R$155)+'СЕТ СН'!$F$15</f>
        <v>153.42821278</v>
      </c>
      <c r="S158" s="36">
        <f>SUMIFS(СВЦЭМ!$E$33:$E$776,СВЦЭМ!$A$33:$A$776,$A158,СВЦЭМ!$B$33:$B$776,S$155)+'СЕТ СН'!$F$15</f>
        <v>155.21099963</v>
      </c>
      <c r="T158" s="36">
        <f>SUMIFS(СВЦЭМ!$E$33:$E$776,СВЦЭМ!$A$33:$A$776,$A158,СВЦЭМ!$B$33:$B$776,T$155)+'СЕТ СН'!$F$15</f>
        <v>145.2496798</v>
      </c>
      <c r="U158" s="36">
        <f>SUMIFS(СВЦЭМ!$E$33:$E$776,СВЦЭМ!$A$33:$A$776,$A158,СВЦЭМ!$B$33:$B$776,U$155)+'СЕТ СН'!$F$15</f>
        <v>143.52553671999999</v>
      </c>
      <c r="V158" s="36">
        <f>SUMIFS(СВЦЭМ!$E$33:$E$776,СВЦЭМ!$A$33:$A$776,$A158,СВЦЭМ!$B$33:$B$776,V$155)+'СЕТ СН'!$F$15</f>
        <v>143.01971560000001</v>
      </c>
      <c r="W158" s="36">
        <f>SUMIFS(СВЦЭМ!$E$33:$E$776,СВЦЭМ!$A$33:$A$776,$A158,СВЦЭМ!$B$33:$B$776,W$155)+'СЕТ СН'!$F$15</f>
        <v>145.23709952999999</v>
      </c>
      <c r="X158" s="36">
        <f>SUMIFS(СВЦЭМ!$E$33:$E$776,СВЦЭМ!$A$33:$A$776,$A158,СВЦЭМ!$B$33:$B$776,X$155)+'СЕТ СН'!$F$15</f>
        <v>152.74664199</v>
      </c>
      <c r="Y158" s="36">
        <f>SUMIFS(СВЦЭМ!$E$33:$E$776,СВЦЭМ!$A$33:$A$776,$A158,СВЦЭМ!$B$33:$B$776,Y$155)+'СЕТ СН'!$F$15</f>
        <v>159.30871592</v>
      </c>
    </row>
    <row r="159" spans="1:27" ht="15.75" x14ac:dyDescent="0.2">
      <c r="A159" s="35">
        <f t="shared" si="4"/>
        <v>44139</v>
      </c>
      <c r="B159" s="36">
        <f>SUMIFS(СВЦЭМ!$E$33:$E$776,СВЦЭМ!$A$33:$A$776,$A159,СВЦЭМ!$B$33:$B$776,B$155)+'СЕТ СН'!$F$15</f>
        <v>157.73535874999999</v>
      </c>
      <c r="C159" s="36">
        <f>SUMIFS(СВЦЭМ!$E$33:$E$776,СВЦЭМ!$A$33:$A$776,$A159,СВЦЭМ!$B$33:$B$776,C$155)+'СЕТ СН'!$F$15</f>
        <v>174.30284058000001</v>
      </c>
      <c r="D159" s="36">
        <f>SUMIFS(СВЦЭМ!$E$33:$E$776,СВЦЭМ!$A$33:$A$776,$A159,СВЦЭМ!$B$33:$B$776,D$155)+'СЕТ СН'!$F$15</f>
        <v>186.83484971999999</v>
      </c>
      <c r="E159" s="36">
        <f>SUMIFS(СВЦЭМ!$E$33:$E$776,СВЦЭМ!$A$33:$A$776,$A159,СВЦЭМ!$B$33:$B$776,E$155)+'СЕТ СН'!$F$15</f>
        <v>187.83090304999999</v>
      </c>
      <c r="F159" s="36">
        <f>SUMIFS(СВЦЭМ!$E$33:$E$776,СВЦЭМ!$A$33:$A$776,$A159,СВЦЭМ!$B$33:$B$776,F$155)+'СЕТ СН'!$F$15</f>
        <v>186.15060151</v>
      </c>
      <c r="G159" s="36">
        <f>SUMIFS(СВЦЭМ!$E$33:$E$776,СВЦЭМ!$A$33:$A$776,$A159,СВЦЭМ!$B$33:$B$776,G$155)+'СЕТ СН'!$F$15</f>
        <v>183.30730951000001</v>
      </c>
      <c r="H159" s="36">
        <f>SUMIFS(СВЦЭМ!$E$33:$E$776,СВЦЭМ!$A$33:$A$776,$A159,СВЦЭМ!$B$33:$B$776,H$155)+'СЕТ СН'!$F$15</f>
        <v>178.3478728</v>
      </c>
      <c r="I159" s="36">
        <f>SUMIFS(СВЦЭМ!$E$33:$E$776,СВЦЭМ!$A$33:$A$776,$A159,СВЦЭМ!$B$33:$B$776,I$155)+'СЕТ СН'!$F$15</f>
        <v>169.11543867</v>
      </c>
      <c r="J159" s="36">
        <f>SUMIFS(СВЦЭМ!$E$33:$E$776,СВЦЭМ!$A$33:$A$776,$A159,СВЦЭМ!$B$33:$B$776,J$155)+'СЕТ СН'!$F$15</f>
        <v>162.53791294000001</v>
      </c>
      <c r="K159" s="36">
        <f>SUMIFS(СВЦЭМ!$E$33:$E$776,СВЦЭМ!$A$33:$A$776,$A159,СВЦЭМ!$B$33:$B$776,K$155)+'СЕТ СН'!$F$15</f>
        <v>162.05554885999999</v>
      </c>
      <c r="L159" s="36">
        <f>SUMIFS(СВЦЭМ!$E$33:$E$776,СВЦЭМ!$A$33:$A$776,$A159,СВЦЭМ!$B$33:$B$776,L$155)+'СЕТ СН'!$F$15</f>
        <v>156.89935341</v>
      </c>
      <c r="M159" s="36">
        <f>SUMIFS(СВЦЭМ!$E$33:$E$776,СВЦЭМ!$A$33:$A$776,$A159,СВЦЭМ!$B$33:$B$776,M$155)+'СЕТ СН'!$F$15</f>
        <v>148.11728577</v>
      </c>
      <c r="N159" s="36">
        <f>SUMIFS(СВЦЭМ!$E$33:$E$776,СВЦЭМ!$A$33:$A$776,$A159,СВЦЭМ!$B$33:$B$776,N$155)+'СЕТ СН'!$F$15</f>
        <v>144.49775077999999</v>
      </c>
      <c r="O159" s="36">
        <f>SUMIFS(СВЦЭМ!$E$33:$E$776,СВЦЭМ!$A$33:$A$776,$A159,СВЦЭМ!$B$33:$B$776,O$155)+'СЕТ СН'!$F$15</f>
        <v>146.39489398000001</v>
      </c>
      <c r="P159" s="36">
        <f>SUMIFS(СВЦЭМ!$E$33:$E$776,СВЦЭМ!$A$33:$A$776,$A159,СВЦЭМ!$B$33:$B$776,P$155)+'СЕТ СН'!$F$15</f>
        <v>150.28858356999999</v>
      </c>
      <c r="Q159" s="36">
        <f>SUMIFS(СВЦЭМ!$E$33:$E$776,СВЦЭМ!$A$33:$A$776,$A159,СВЦЭМ!$B$33:$B$776,Q$155)+'СЕТ СН'!$F$15</f>
        <v>150.44322059999999</v>
      </c>
      <c r="R159" s="36">
        <f>SUMIFS(СВЦЭМ!$E$33:$E$776,СВЦЭМ!$A$33:$A$776,$A159,СВЦЭМ!$B$33:$B$776,R$155)+'СЕТ СН'!$F$15</f>
        <v>149.25652783000001</v>
      </c>
      <c r="S159" s="36">
        <f>SUMIFS(СВЦЭМ!$E$33:$E$776,СВЦЭМ!$A$33:$A$776,$A159,СВЦЭМ!$B$33:$B$776,S$155)+'СЕТ СН'!$F$15</f>
        <v>147.20979560999999</v>
      </c>
      <c r="T159" s="36">
        <f>SUMIFS(СВЦЭМ!$E$33:$E$776,СВЦЭМ!$A$33:$A$776,$A159,СВЦЭМ!$B$33:$B$776,T$155)+'СЕТ СН'!$F$15</f>
        <v>148.84342208999999</v>
      </c>
      <c r="U159" s="36">
        <f>SUMIFS(СВЦЭМ!$E$33:$E$776,СВЦЭМ!$A$33:$A$776,$A159,СВЦЭМ!$B$33:$B$776,U$155)+'СЕТ СН'!$F$15</f>
        <v>148.90937604999999</v>
      </c>
      <c r="V159" s="36">
        <f>SUMIFS(СВЦЭМ!$E$33:$E$776,СВЦЭМ!$A$33:$A$776,$A159,СВЦЭМ!$B$33:$B$776,V$155)+'СЕТ СН'!$F$15</f>
        <v>146.29306389000001</v>
      </c>
      <c r="W159" s="36">
        <f>SUMIFS(СВЦЭМ!$E$33:$E$776,СВЦЭМ!$A$33:$A$776,$A159,СВЦЭМ!$B$33:$B$776,W$155)+'СЕТ СН'!$F$15</f>
        <v>146.11630099000001</v>
      </c>
      <c r="X159" s="36">
        <f>SUMIFS(СВЦЭМ!$E$33:$E$776,СВЦЭМ!$A$33:$A$776,$A159,СВЦЭМ!$B$33:$B$776,X$155)+'СЕТ СН'!$F$15</f>
        <v>146.73928518</v>
      </c>
      <c r="Y159" s="36">
        <f>SUMIFS(СВЦЭМ!$E$33:$E$776,СВЦЭМ!$A$33:$A$776,$A159,СВЦЭМ!$B$33:$B$776,Y$155)+'СЕТ СН'!$F$15</f>
        <v>152.49095722000001</v>
      </c>
    </row>
    <row r="160" spans="1:27" ht="15.75" x14ac:dyDescent="0.2">
      <c r="A160" s="35">
        <f t="shared" si="4"/>
        <v>44140</v>
      </c>
      <c r="B160" s="36">
        <f>SUMIFS(СВЦЭМ!$E$33:$E$776,СВЦЭМ!$A$33:$A$776,$A160,СВЦЭМ!$B$33:$B$776,B$155)+'СЕТ СН'!$F$15</f>
        <v>150.69076121000001</v>
      </c>
      <c r="C160" s="36">
        <f>SUMIFS(СВЦЭМ!$E$33:$E$776,СВЦЭМ!$A$33:$A$776,$A160,СВЦЭМ!$B$33:$B$776,C$155)+'СЕТ СН'!$F$15</f>
        <v>165.51365172999999</v>
      </c>
      <c r="D160" s="36">
        <f>SUMIFS(СВЦЭМ!$E$33:$E$776,СВЦЭМ!$A$33:$A$776,$A160,СВЦЭМ!$B$33:$B$776,D$155)+'СЕТ СН'!$F$15</f>
        <v>175.87345164000001</v>
      </c>
      <c r="E160" s="36">
        <f>SUMIFS(СВЦЭМ!$E$33:$E$776,СВЦЭМ!$A$33:$A$776,$A160,СВЦЭМ!$B$33:$B$776,E$155)+'СЕТ СН'!$F$15</f>
        <v>175.91581083</v>
      </c>
      <c r="F160" s="36">
        <f>SUMIFS(СВЦЭМ!$E$33:$E$776,СВЦЭМ!$A$33:$A$776,$A160,СВЦЭМ!$B$33:$B$776,F$155)+'СЕТ СН'!$F$15</f>
        <v>176.45002707</v>
      </c>
      <c r="G160" s="36">
        <f>SUMIFS(СВЦЭМ!$E$33:$E$776,СВЦЭМ!$A$33:$A$776,$A160,СВЦЭМ!$B$33:$B$776,G$155)+'СЕТ СН'!$F$15</f>
        <v>174.90589886000001</v>
      </c>
      <c r="H160" s="36">
        <f>SUMIFS(СВЦЭМ!$E$33:$E$776,СВЦЭМ!$A$33:$A$776,$A160,СВЦЭМ!$B$33:$B$776,H$155)+'СЕТ СН'!$F$15</f>
        <v>171.36270916999999</v>
      </c>
      <c r="I160" s="36">
        <f>SUMIFS(СВЦЭМ!$E$33:$E$776,СВЦЭМ!$A$33:$A$776,$A160,СВЦЭМ!$B$33:$B$776,I$155)+'СЕТ СН'!$F$15</f>
        <v>173.81813231000001</v>
      </c>
      <c r="J160" s="36">
        <f>SUMIFS(СВЦЭМ!$E$33:$E$776,СВЦЭМ!$A$33:$A$776,$A160,СВЦЭМ!$B$33:$B$776,J$155)+'СЕТ СН'!$F$15</f>
        <v>170.881035</v>
      </c>
      <c r="K160" s="36">
        <f>SUMIFS(СВЦЭМ!$E$33:$E$776,СВЦЭМ!$A$33:$A$776,$A160,СВЦЭМ!$B$33:$B$776,K$155)+'СЕТ СН'!$F$15</f>
        <v>169.81060679000001</v>
      </c>
      <c r="L160" s="36">
        <f>SUMIFS(СВЦЭМ!$E$33:$E$776,СВЦЭМ!$A$33:$A$776,$A160,СВЦЭМ!$B$33:$B$776,L$155)+'СЕТ СН'!$F$15</f>
        <v>166.89013571000001</v>
      </c>
      <c r="M160" s="36">
        <f>SUMIFS(СВЦЭМ!$E$33:$E$776,СВЦЭМ!$A$33:$A$776,$A160,СВЦЭМ!$B$33:$B$776,M$155)+'СЕТ СН'!$F$15</f>
        <v>157.68786872000001</v>
      </c>
      <c r="N160" s="36">
        <f>SUMIFS(СВЦЭМ!$E$33:$E$776,СВЦЭМ!$A$33:$A$776,$A160,СВЦЭМ!$B$33:$B$776,N$155)+'СЕТ СН'!$F$15</f>
        <v>152.15603035999999</v>
      </c>
      <c r="O160" s="36">
        <f>SUMIFS(СВЦЭМ!$E$33:$E$776,СВЦЭМ!$A$33:$A$776,$A160,СВЦЭМ!$B$33:$B$776,O$155)+'СЕТ СН'!$F$15</f>
        <v>153.51527659000001</v>
      </c>
      <c r="P160" s="36">
        <f>SUMIFS(СВЦЭМ!$E$33:$E$776,СВЦЭМ!$A$33:$A$776,$A160,СВЦЭМ!$B$33:$B$776,P$155)+'СЕТ СН'!$F$15</f>
        <v>153.84789527999999</v>
      </c>
      <c r="Q160" s="36">
        <f>SUMIFS(СВЦЭМ!$E$33:$E$776,СВЦЭМ!$A$33:$A$776,$A160,СВЦЭМ!$B$33:$B$776,Q$155)+'СЕТ СН'!$F$15</f>
        <v>154.44450205999999</v>
      </c>
      <c r="R160" s="36">
        <f>SUMIFS(СВЦЭМ!$E$33:$E$776,СВЦЭМ!$A$33:$A$776,$A160,СВЦЭМ!$B$33:$B$776,R$155)+'СЕТ СН'!$F$15</f>
        <v>153.25520402000001</v>
      </c>
      <c r="S160" s="36">
        <f>SUMIFS(СВЦЭМ!$E$33:$E$776,СВЦЭМ!$A$33:$A$776,$A160,СВЦЭМ!$B$33:$B$776,S$155)+'СЕТ СН'!$F$15</f>
        <v>151.90658053999999</v>
      </c>
      <c r="T160" s="36">
        <f>SUMIFS(СВЦЭМ!$E$33:$E$776,СВЦЭМ!$A$33:$A$776,$A160,СВЦЭМ!$B$33:$B$776,T$155)+'СЕТ СН'!$F$15</f>
        <v>141.60794247999999</v>
      </c>
      <c r="U160" s="36">
        <f>SUMIFS(СВЦЭМ!$E$33:$E$776,СВЦЭМ!$A$33:$A$776,$A160,СВЦЭМ!$B$33:$B$776,U$155)+'СЕТ СН'!$F$15</f>
        <v>140.72593818999999</v>
      </c>
      <c r="V160" s="36">
        <f>SUMIFS(СВЦЭМ!$E$33:$E$776,СВЦЭМ!$A$33:$A$776,$A160,СВЦЭМ!$B$33:$B$776,V$155)+'СЕТ СН'!$F$15</f>
        <v>144.97640809999999</v>
      </c>
      <c r="W160" s="36">
        <f>SUMIFS(СВЦЭМ!$E$33:$E$776,СВЦЭМ!$A$33:$A$776,$A160,СВЦЭМ!$B$33:$B$776,W$155)+'СЕТ СН'!$F$15</f>
        <v>151.72513742999999</v>
      </c>
      <c r="X160" s="36">
        <f>SUMIFS(СВЦЭМ!$E$33:$E$776,СВЦЭМ!$A$33:$A$776,$A160,СВЦЭМ!$B$33:$B$776,X$155)+'СЕТ СН'!$F$15</f>
        <v>154.12781246</v>
      </c>
      <c r="Y160" s="36">
        <f>SUMIFS(СВЦЭМ!$E$33:$E$776,СВЦЭМ!$A$33:$A$776,$A160,СВЦЭМ!$B$33:$B$776,Y$155)+'СЕТ СН'!$F$15</f>
        <v>161.85839852000001</v>
      </c>
    </row>
    <row r="161" spans="1:25" ht="15.75" x14ac:dyDescent="0.2">
      <c r="A161" s="35">
        <f t="shared" si="4"/>
        <v>44141</v>
      </c>
      <c r="B161" s="36">
        <f>SUMIFS(СВЦЭМ!$E$33:$E$776,СВЦЭМ!$A$33:$A$776,$A161,СВЦЭМ!$B$33:$B$776,B$155)+'СЕТ СН'!$F$15</f>
        <v>158.00652577</v>
      </c>
      <c r="C161" s="36">
        <f>SUMIFS(СВЦЭМ!$E$33:$E$776,СВЦЭМ!$A$33:$A$776,$A161,СВЦЭМ!$B$33:$B$776,C$155)+'СЕТ СН'!$F$15</f>
        <v>172.44891261000001</v>
      </c>
      <c r="D161" s="36">
        <f>SUMIFS(СВЦЭМ!$E$33:$E$776,СВЦЭМ!$A$33:$A$776,$A161,СВЦЭМ!$B$33:$B$776,D$155)+'СЕТ СН'!$F$15</f>
        <v>183.81384101</v>
      </c>
      <c r="E161" s="36">
        <f>SUMIFS(СВЦЭМ!$E$33:$E$776,СВЦЭМ!$A$33:$A$776,$A161,СВЦЭМ!$B$33:$B$776,E$155)+'СЕТ СН'!$F$15</f>
        <v>184.26190815000001</v>
      </c>
      <c r="F161" s="36">
        <f>SUMIFS(СВЦЭМ!$E$33:$E$776,СВЦЭМ!$A$33:$A$776,$A161,СВЦЭМ!$B$33:$B$776,F$155)+'СЕТ СН'!$F$15</f>
        <v>184.62407281</v>
      </c>
      <c r="G161" s="36">
        <f>SUMIFS(СВЦЭМ!$E$33:$E$776,СВЦЭМ!$A$33:$A$776,$A161,СВЦЭМ!$B$33:$B$776,G$155)+'СЕТ СН'!$F$15</f>
        <v>182.56221980000001</v>
      </c>
      <c r="H161" s="36">
        <f>SUMIFS(СВЦЭМ!$E$33:$E$776,СВЦЭМ!$A$33:$A$776,$A161,СВЦЭМ!$B$33:$B$776,H$155)+'СЕТ СН'!$F$15</f>
        <v>177.33237052999999</v>
      </c>
      <c r="I161" s="36">
        <f>SUMIFS(СВЦЭМ!$E$33:$E$776,СВЦЭМ!$A$33:$A$776,$A161,СВЦЭМ!$B$33:$B$776,I$155)+'СЕТ СН'!$F$15</f>
        <v>178.19348327</v>
      </c>
      <c r="J161" s="36">
        <f>SUMIFS(СВЦЭМ!$E$33:$E$776,СВЦЭМ!$A$33:$A$776,$A161,СВЦЭМ!$B$33:$B$776,J$155)+'СЕТ СН'!$F$15</f>
        <v>176.75789581000001</v>
      </c>
      <c r="K161" s="36">
        <f>SUMIFS(СВЦЭМ!$E$33:$E$776,СВЦЭМ!$A$33:$A$776,$A161,СВЦЭМ!$B$33:$B$776,K$155)+'СЕТ СН'!$F$15</f>
        <v>174.28045624999999</v>
      </c>
      <c r="L161" s="36">
        <f>SUMIFS(СВЦЭМ!$E$33:$E$776,СВЦЭМ!$A$33:$A$776,$A161,СВЦЭМ!$B$33:$B$776,L$155)+'СЕТ СН'!$F$15</f>
        <v>170.19469760999999</v>
      </c>
      <c r="M161" s="36">
        <f>SUMIFS(СВЦЭМ!$E$33:$E$776,СВЦЭМ!$A$33:$A$776,$A161,СВЦЭМ!$B$33:$B$776,M$155)+'СЕТ СН'!$F$15</f>
        <v>164.34358872000001</v>
      </c>
      <c r="N161" s="36">
        <f>SUMIFS(СВЦЭМ!$E$33:$E$776,СВЦЭМ!$A$33:$A$776,$A161,СВЦЭМ!$B$33:$B$776,N$155)+'СЕТ СН'!$F$15</f>
        <v>155.55567464999999</v>
      </c>
      <c r="O161" s="36">
        <f>SUMIFS(СВЦЭМ!$E$33:$E$776,СВЦЭМ!$A$33:$A$776,$A161,СВЦЭМ!$B$33:$B$776,O$155)+'СЕТ СН'!$F$15</f>
        <v>153.25764226999999</v>
      </c>
      <c r="P161" s="36">
        <f>SUMIFS(СВЦЭМ!$E$33:$E$776,СВЦЭМ!$A$33:$A$776,$A161,СВЦЭМ!$B$33:$B$776,P$155)+'СЕТ СН'!$F$15</f>
        <v>154.30324641000001</v>
      </c>
      <c r="Q161" s="36">
        <f>SUMIFS(СВЦЭМ!$E$33:$E$776,СВЦЭМ!$A$33:$A$776,$A161,СВЦЭМ!$B$33:$B$776,Q$155)+'СЕТ СН'!$F$15</f>
        <v>156.56537492000001</v>
      </c>
      <c r="R161" s="36">
        <f>SUMIFS(СВЦЭМ!$E$33:$E$776,СВЦЭМ!$A$33:$A$776,$A161,СВЦЭМ!$B$33:$B$776,R$155)+'СЕТ СН'!$F$15</f>
        <v>155.460429</v>
      </c>
      <c r="S161" s="36">
        <f>SUMIFS(СВЦЭМ!$E$33:$E$776,СВЦЭМ!$A$33:$A$776,$A161,СВЦЭМ!$B$33:$B$776,S$155)+'СЕТ СН'!$F$15</f>
        <v>153.80823455000001</v>
      </c>
      <c r="T161" s="36">
        <f>SUMIFS(СВЦЭМ!$E$33:$E$776,СВЦЭМ!$A$33:$A$776,$A161,СВЦЭМ!$B$33:$B$776,T$155)+'СЕТ СН'!$F$15</f>
        <v>146.11530045999999</v>
      </c>
      <c r="U161" s="36">
        <f>SUMIFS(СВЦЭМ!$E$33:$E$776,СВЦЭМ!$A$33:$A$776,$A161,СВЦЭМ!$B$33:$B$776,U$155)+'СЕТ СН'!$F$15</f>
        <v>145.99199050999999</v>
      </c>
      <c r="V161" s="36">
        <f>SUMIFS(СВЦЭМ!$E$33:$E$776,СВЦЭМ!$A$33:$A$776,$A161,СВЦЭМ!$B$33:$B$776,V$155)+'СЕТ СН'!$F$15</f>
        <v>148.17064846</v>
      </c>
      <c r="W161" s="36">
        <f>SUMIFS(СВЦЭМ!$E$33:$E$776,СВЦЭМ!$A$33:$A$776,$A161,СВЦЭМ!$B$33:$B$776,W$155)+'СЕТ СН'!$F$15</f>
        <v>154.92913841999999</v>
      </c>
      <c r="X161" s="36">
        <f>SUMIFS(СВЦЭМ!$E$33:$E$776,СВЦЭМ!$A$33:$A$776,$A161,СВЦЭМ!$B$33:$B$776,X$155)+'СЕТ СН'!$F$15</f>
        <v>157.26372534000001</v>
      </c>
      <c r="Y161" s="36">
        <f>SUMIFS(СВЦЭМ!$E$33:$E$776,СВЦЭМ!$A$33:$A$776,$A161,СВЦЭМ!$B$33:$B$776,Y$155)+'СЕТ СН'!$F$15</f>
        <v>162.25664355999999</v>
      </c>
    </row>
    <row r="162" spans="1:25" ht="15.75" x14ac:dyDescent="0.2">
      <c r="A162" s="35">
        <f t="shared" si="4"/>
        <v>44142</v>
      </c>
      <c r="B162" s="36">
        <f>SUMIFS(СВЦЭМ!$E$33:$E$776,СВЦЭМ!$A$33:$A$776,$A162,СВЦЭМ!$B$33:$B$776,B$155)+'СЕТ СН'!$F$15</f>
        <v>163.20582399</v>
      </c>
      <c r="C162" s="36">
        <f>SUMIFS(СВЦЭМ!$E$33:$E$776,СВЦЭМ!$A$33:$A$776,$A162,СВЦЭМ!$B$33:$B$776,C$155)+'СЕТ СН'!$F$15</f>
        <v>177.29229205999999</v>
      </c>
      <c r="D162" s="36">
        <f>SUMIFS(СВЦЭМ!$E$33:$E$776,СВЦЭМ!$A$33:$A$776,$A162,СВЦЭМ!$B$33:$B$776,D$155)+'СЕТ СН'!$F$15</f>
        <v>190.08953421999999</v>
      </c>
      <c r="E162" s="36">
        <f>SUMIFS(СВЦЭМ!$E$33:$E$776,СВЦЭМ!$A$33:$A$776,$A162,СВЦЭМ!$B$33:$B$776,E$155)+'СЕТ СН'!$F$15</f>
        <v>192.31636861999999</v>
      </c>
      <c r="F162" s="36">
        <f>SUMIFS(СВЦЭМ!$E$33:$E$776,СВЦЭМ!$A$33:$A$776,$A162,СВЦЭМ!$B$33:$B$776,F$155)+'СЕТ СН'!$F$15</f>
        <v>190.44932639000001</v>
      </c>
      <c r="G162" s="36">
        <f>SUMIFS(СВЦЭМ!$E$33:$E$776,СВЦЭМ!$A$33:$A$776,$A162,СВЦЭМ!$B$33:$B$776,G$155)+'СЕТ СН'!$F$15</f>
        <v>188.33262753</v>
      </c>
      <c r="H162" s="36">
        <f>SUMIFS(СВЦЭМ!$E$33:$E$776,СВЦЭМ!$A$33:$A$776,$A162,СВЦЭМ!$B$33:$B$776,H$155)+'СЕТ СН'!$F$15</f>
        <v>185.10683723</v>
      </c>
      <c r="I162" s="36">
        <f>SUMIFS(СВЦЭМ!$E$33:$E$776,СВЦЭМ!$A$33:$A$776,$A162,СВЦЭМ!$B$33:$B$776,I$155)+'СЕТ СН'!$F$15</f>
        <v>175.81819239999999</v>
      </c>
      <c r="J162" s="36">
        <f>SUMIFS(СВЦЭМ!$E$33:$E$776,СВЦЭМ!$A$33:$A$776,$A162,СВЦЭМ!$B$33:$B$776,J$155)+'СЕТ СН'!$F$15</f>
        <v>168.31032841000001</v>
      </c>
      <c r="K162" s="36">
        <f>SUMIFS(СВЦЭМ!$E$33:$E$776,СВЦЭМ!$A$33:$A$776,$A162,СВЦЭМ!$B$33:$B$776,K$155)+'СЕТ СН'!$F$15</f>
        <v>163.61059159000001</v>
      </c>
      <c r="L162" s="36">
        <f>SUMIFS(СВЦЭМ!$E$33:$E$776,СВЦЭМ!$A$33:$A$776,$A162,СВЦЭМ!$B$33:$B$776,L$155)+'СЕТ СН'!$F$15</f>
        <v>158.08761021000001</v>
      </c>
      <c r="M162" s="36">
        <f>SUMIFS(СВЦЭМ!$E$33:$E$776,СВЦЭМ!$A$33:$A$776,$A162,СВЦЭМ!$B$33:$B$776,M$155)+'СЕТ СН'!$F$15</f>
        <v>150.61602830999999</v>
      </c>
      <c r="N162" s="36">
        <f>SUMIFS(СВЦЭМ!$E$33:$E$776,СВЦЭМ!$A$33:$A$776,$A162,СВЦЭМ!$B$33:$B$776,N$155)+'СЕТ СН'!$F$15</f>
        <v>147.47350372</v>
      </c>
      <c r="O162" s="36">
        <f>SUMIFS(СВЦЭМ!$E$33:$E$776,СВЦЭМ!$A$33:$A$776,$A162,СВЦЭМ!$B$33:$B$776,O$155)+'СЕТ СН'!$F$15</f>
        <v>150.01762335000001</v>
      </c>
      <c r="P162" s="36">
        <f>SUMIFS(СВЦЭМ!$E$33:$E$776,СВЦЭМ!$A$33:$A$776,$A162,СВЦЭМ!$B$33:$B$776,P$155)+'СЕТ СН'!$F$15</f>
        <v>150.12853027</v>
      </c>
      <c r="Q162" s="36">
        <f>SUMIFS(СВЦЭМ!$E$33:$E$776,СВЦЭМ!$A$33:$A$776,$A162,СВЦЭМ!$B$33:$B$776,Q$155)+'СЕТ СН'!$F$15</f>
        <v>148.77480385000001</v>
      </c>
      <c r="R162" s="36">
        <f>SUMIFS(СВЦЭМ!$E$33:$E$776,СВЦЭМ!$A$33:$A$776,$A162,СВЦЭМ!$B$33:$B$776,R$155)+'СЕТ СН'!$F$15</f>
        <v>146.39566801999999</v>
      </c>
      <c r="S162" s="36">
        <f>SUMIFS(СВЦЭМ!$E$33:$E$776,СВЦЭМ!$A$33:$A$776,$A162,СВЦЭМ!$B$33:$B$776,S$155)+'СЕТ СН'!$F$15</f>
        <v>145.71899074999999</v>
      </c>
      <c r="T162" s="36">
        <f>SUMIFS(СВЦЭМ!$E$33:$E$776,СВЦЭМ!$A$33:$A$776,$A162,СВЦЭМ!$B$33:$B$776,T$155)+'СЕТ СН'!$F$15</f>
        <v>141.5212468</v>
      </c>
      <c r="U162" s="36">
        <f>SUMIFS(СВЦЭМ!$E$33:$E$776,СВЦЭМ!$A$33:$A$776,$A162,СВЦЭМ!$B$33:$B$776,U$155)+'СЕТ СН'!$F$15</f>
        <v>142.58839639000001</v>
      </c>
      <c r="V162" s="36">
        <f>SUMIFS(СВЦЭМ!$E$33:$E$776,СВЦЭМ!$A$33:$A$776,$A162,СВЦЭМ!$B$33:$B$776,V$155)+'СЕТ СН'!$F$15</f>
        <v>145.08517868999999</v>
      </c>
      <c r="W162" s="36">
        <f>SUMIFS(СВЦЭМ!$E$33:$E$776,СВЦЭМ!$A$33:$A$776,$A162,СВЦЭМ!$B$33:$B$776,W$155)+'СЕТ СН'!$F$15</f>
        <v>146.58757976000001</v>
      </c>
      <c r="X162" s="36">
        <f>SUMIFS(СВЦЭМ!$E$33:$E$776,СВЦЭМ!$A$33:$A$776,$A162,СВЦЭМ!$B$33:$B$776,X$155)+'СЕТ СН'!$F$15</f>
        <v>148.51197189000001</v>
      </c>
      <c r="Y162" s="36">
        <f>SUMIFS(СВЦЭМ!$E$33:$E$776,СВЦЭМ!$A$33:$A$776,$A162,СВЦЭМ!$B$33:$B$776,Y$155)+'СЕТ СН'!$F$15</f>
        <v>154.54995627</v>
      </c>
    </row>
    <row r="163" spans="1:25" ht="15.75" x14ac:dyDescent="0.2">
      <c r="A163" s="35">
        <f t="shared" si="4"/>
        <v>44143</v>
      </c>
      <c r="B163" s="36">
        <f>SUMIFS(СВЦЭМ!$E$33:$E$776,СВЦЭМ!$A$33:$A$776,$A163,СВЦЭМ!$B$33:$B$776,B$155)+'СЕТ СН'!$F$15</f>
        <v>163.68071506999999</v>
      </c>
      <c r="C163" s="36">
        <f>SUMIFS(СВЦЭМ!$E$33:$E$776,СВЦЭМ!$A$33:$A$776,$A163,СВЦЭМ!$B$33:$B$776,C$155)+'СЕТ СН'!$F$15</f>
        <v>179.92777101999999</v>
      </c>
      <c r="D163" s="36">
        <f>SUMIFS(СВЦЭМ!$E$33:$E$776,СВЦЭМ!$A$33:$A$776,$A163,СВЦЭМ!$B$33:$B$776,D$155)+'СЕТ СН'!$F$15</f>
        <v>192.62284313000001</v>
      </c>
      <c r="E163" s="36">
        <f>SUMIFS(СВЦЭМ!$E$33:$E$776,СВЦЭМ!$A$33:$A$776,$A163,СВЦЭМ!$B$33:$B$776,E$155)+'СЕТ СН'!$F$15</f>
        <v>195.35426745000001</v>
      </c>
      <c r="F163" s="36">
        <f>SUMIFS(СВЦЭМ!$E$33:$E$776,СВЦЭМ!$A$33:$A$776,$A163,СВЦЭМ!$B$33:$B$776,F$155)+'СЕТ СН'!$F$15</f>
        <v>194.34637411</v>
      </c>
      <c r="G163" s="36">
        <f>SUMIFS(СВЦЭМ!$E$33:$E$776,СВЦЭМ!$A$33:$A$776,$A163,СВЦЭМ!$B$33:$B$776,G$155)+'СЕТ СН'!$F$15</f>
        <v>194.08484587000001</v>
      </c>
      <c r="H163" s="36">
        <f>SUMIFS(СВЦЭМ!$E$33:$E$776,СВЦЭМ!$A$33:$A$776,$A163,СВЦЭМ!$B$33:$B$776,H$155)+'СЕТ СН'!$F$15</f>
        <v>190.86275506000001</v>
      </c>
      <c r="I163" s="36">
        <f>SUMIFS(СВЦЭМ!$E$33:$E$776,СВЦЭМ!$A$33:$A$776,$A163,СВЦЭМ!$B$33:$B$776,I$155)+'СЕТ СН'!$F$15</f>
        <v>184.69173946000001</v>
      </c>
      <c r="J163" s="36">
        <f>SUMIFS(СВЦЭМ!$E$33:$E$776,СВЦЭМ!$A$33:$A$776,$A163,СВЦЭМ!$B$33:$B$776,J$155)+'СЕТ СН'!$F$15</f>
        <v>176.51992637000001</v>
      </c>
      <c r="K163" s="36">
        <f>SUMIFS(СВЦЭМ!$E$33:$E$776,СВЦЭМ!$A$33:$A$776,$A163,СВЦЭМ!$B$33:$B$776,K$155)+'СЕТ СН'!$F$15</f>
        <v>169.08422277</v>
      </c>
      <c r="L163" s="36">
        <f>SUMIFS(СВЦЭМ!$E$33:$E$776,СВЦЭМ!$A$33:$A$776,$A163,СВЦЭМ!$B$33:$B$776,L$155)+'СЕТ СН'!$F$15</f>
        <v>159.74185018</v>
      </c>
      <c r="M163" s="36">
        <f>SUMIFS(СВЦЭМ!$E$33:$E$776,СВЦЭМ!$A$33:$A$776,$A163,СВЦЭМ!$B$33:$B$776,M$155)+'СЕТ СН'!$F$15</f>
        <v>153.18034021</v>
      </c>
      <c r="N163" s="36">
        <f>SUMIFS(СВЦЭМ!$E$33:$E$776,СВЦЭМ!$A$33:$A$776,$A163,СВЦЭМ!$B$33:$B$776,N$155)+'СЕТ СН'!$F$15</f>
        <v>151.97426917999999</v>
      </c>
      <c r="O163" s="36">
        <f>SUMIFS(СВЦЭМ!$E$33:$E$776,СВЦЭМ!$A$33:$A$776,$A163,СВЦЭМ!$B$33:$B$776,O$155)+'СЕТ СН'!$F$15</f>
        <v>153.35182012000001</v>
      </c>
      <c r="P163" s="36">
        <f>SUMIFS(СВЦЭМ!$E$33:$E$776,СВЦЭМ!$A$33:$A$776,$A163,СВЦЭМ!$B$33:$B$776,P$155)+'СЕТ СН'!$F$15</f>
        <v>154.49233876</v>
      </c>
      <c r="Q163" s="36">
        <f>SUMIFS(СВЦЭМ!$E$33:$E$776,СВЦЭМ!$A$33:$A$776,$A163,СВЦЭМ!$B$33:$B$776,Q$155)+'СЕТ СН'!$F$15</f>
        <v>155.96741815999999</v>
      </c>
      <c r="R163" s="36">
        <f>SUMIFS(СВЦЭМ!$E$33:$E$776,СВЦЭМ!$A$33:$A$776,$A163,СВЦЭМ!$B$33:$B$776,R$155)+'СЕТ СН'!$F$15</f>
        <v>153.91230820999999</v>
      </c>
      <c r="S163" s="36">
        <f>SUMIFS(СВЦЭМ!$E$33:$E$776,СВЦЭМ!$A$33:$A$776,$A163,СВЦЭМ!$B$33:$B$776,S$155)+'СЕТ СН'!$F$15</f>
        <v>149.54803222999999</v>
      </c>
      <c r="T163" s="36">
        <f>SUMIFS(СВЦЭМ!$E$33:$E$776,СВЦЭМ!$A$33:$A$776,$A163,СВЦЭМ!$B$33:$B$776,T$155)+'СЕТ СН'!$F$15</f>
        <v>146.84128215000001</v>
      </c>
      <c r="U163" s="36">
        <f>SUMIFS(СВЦЭМ!$E$33:$E$776,СВЦЭМ!$A$33:$A$776,$A163,СВЦЭМ!$B$33:$B$776,U$155)+'СЕТ СН'!$F$15</f>
        <v>145.94658962</v>
      </c>
      <c r="V163" s="36">
        <f>SUMIFS(СВЦЭМ!$E$33:$E$776,СВЦЭМ!$A$33:$A$776,$A163,СВЦЭМ!$B$33:$B$776,V$155)+'СЕТ СН'!$F$15</f>
        <v>149.17960977000001</v>
      </c>
      <c r="W163" s="36">
        <f>SUMIFS(СВЦЭМ!$E$33:$E$776,СВЦЭМ!$A$33:$A$776,$A163,СВЦЭМ!$B$33:$B$776,W$155)+'СЕТ СН'!$F$15</f>
        <v>152.14156668999999</v>
      </c>
      <c r="X163" s="36">
        <f>SUMIFS(СВЦЭМ!$E$33:$E$776,СВЦЭМ!$A$33:$A$776,$A163,СВЦЭМ!$B$33:$B$776,X$155)+'СЕТ СН'!$F$15</f>
        <v>153.54015812</v>
      </c>
      <c r="Y163" s="36">
        <f>SUMIFS(СВЦЭМ!$E$33:$E$776,СВЦЭМ!$A$33:$A$776,$A163,СВЦЭМ!$B$33:$B$776,Y$155)+'СЕТ СН'!$F$15</f>
        <v>154.84169732999999</v>
      </c>
    </row>
    <row r="164" spans="1:25" ht="15.75" x14ac:dyDescent="0.2">
      <c r="A164" s="35">
        <f t="shared" si="4"/>
        <v>44144</v>
      </c>
      <c r="B164" s="36">
        <f>SUMIFS(СВЦЭМ!$E$33:$E$776,СВЦЭМ!$A$33:$A$776,$A164,СВЦЭМ!$B$33:$B$776,B$155)+'СЕТ СН'!$F$15</f>
        <v>150.11075801999999</v>
      </c>
      <c r="C164" s="36">
        <f>SUMIFS(СВЦЭМ!$E$33:$E$776,СВЦЭМ!$A$33:$A$776,$A164,СВЦЭМ!$B$33:$B$776,C$155)+'СЕТ СН'!$F$15</f>
        <v>153.83651774000001</v>
      </c>
      <c r="D164" s="36">
        <f>SUMIFS(СВЦЭМ!$E$33:$E$776,СВЦЭМ!$A$33:$A$776,$A164,СВЦЭМ!$B$33:$B$776,D$155)+'СЕТ СН'!$F$15</f>
        <v>167.42440403000001</v>
      </c>
      <c r="E164" s="36">
        <f>SUMIFS(СВЦЭМ!$E$33:$E$776,СВЦЭМ!$A$33:$A$776,$A164,СВЦЭМ!$B$33:$B$776,E$155)+'СЕТ СН'!$F$15</f>
        <v>168.94024908</v>
      </c>
      <c r="F164" s="36">
        <f>SUMIFS(СВЦЭМ!$E$33:$E$776,СВЦЭМ!$A$33:$A$776,$A164,СВЦЭМ!$B$33:$B$776,F$155)+'СЕТ СН'!$F$15</f>
        <v>168.08554699999999</v>
      </c>
      <c r="G164" s="36">
        <f>SUMIFS(СВЦЭМ!$E$33:$E$776,СВЦЭМ!$A$33:$A$776,$A164,СВЦЭМ!$B$33:$B$776,G$155)+'СЕТ СН'!$F$15</f>
        <v>171.38581396000001</v>
      </c>
      <c r="H164" s="36">
        <f>SUMIFS(СВЦЭМ!$E$33:$E$776,СВЦЭМ!$A$33:$A$776,$A164,СВЦЭМ!$B$33:$B$776,H$155)+'СЕТ СН'!$F$15</f>
        <v>177.78907043999999</v>
      </c>
      <c r="I164" s="36">
        <f>SUMIFS(СВЦЭМ!$E$33:$E$776,СВЦЭМ!$A$33:$A$776,$A164,СВЦЭМ!$B$33:$B$776,I$155)+'СЕТ СН'!$F$15</f>
        <v>182.67689519999999</v>
      </c>
      <c r="J164" s="36">
        <f>SUMIFS(СВЦЭМ!$E$33:$E$776,СВЦЭМ!$A$33:$A$776,$A164,СВЦЭМ!$B$33:$B$776,J$155)+'СЕТ СН'!$F$15</f>
        <v>180.05236477</v>
      </c>
      <c r="K164" s="36">
        <f>SUMIFS(СВЦЭМ!$E$33:$E$776,СВЦЭМ!$A$33:$A$776,$A164,СВЦЭМ!$B$33:$B$776,K$155)+'СЕТ СН'!$F$15</f>
        <v>179.28288685000001</v>
      </c>
      <c r="L164" s="36">
        <f>SUMIFS(СВЦЭМ!$E$33:$E$776,СВЦЭМ!$A$33:$A$776,$A164,СВЦЭМ!$B$33:$B$776,L$155)+'СЕТ СН'!$F$15</f>
        <v>171.37402111</v>
      </c>
      <c r="M164" s="36">
        <f>SUMIFS(СВЦЭМ!$E$33:$E$776,СВЦЭМ!$A$33:$A$776,$A164,СВЦЭМ!$B$33:$B$776,M$155)+'СЕТ СН'!$F$15</f>
        <v>164.41668161999999</v>
      </c>
      <c r="N164" s="36">
        <f>SUMIFS(СВЦЭМ!$E$33:$E$776,СВЦЭМ!$A$33:$A$776,$A164,СВЦЭМ!$B$33:$B$776,N$155)+'СЕТ СН'!$F$15</f>
        <v>163.6560858</v>
      </c>
      <c r="O164" s="36">
        <f>SUMIFS(СВЦЭМ!$E$33:$E$776,СВЦЭМ!$A$33:$A$776,$A164,СВЦЭМ!$B$33:$B$776,O$155)+'СЕТ СН'!$F$15</f>
        <v>165.74005456</v>
      </c>
      <c r="P164" s="36">
        <f>SUMIFS(СВЦЭМ!$E$33:$E$776,СВЦЭМ!$A$33:$A$776,$A164,СВЦЭМ!$B$33:$B$776,P$155)+'СЕТ СН'!$F$15</f>
        <v>165.84639253</v>
      </c>
      <c r="Q164" s="36">
        <f>SUMIFS(СВЦЭМ!$E$33:$E$776,СВЦЭМ!$A$33:$A$776,$A164,СВЦЭМ!$B$33:$B$776,Q$155)+'СЕТ СН'!$F$15</f>
        <v>165.74551138000001</v>
      </c>
      <c r="R164" s="36">
        <f>SUMIFS(СВЦЭМ!$E$33:$E$776,СВЦЭМ!$A$33:$A$776,$A164,СВЦЭМ!$B$33:$B$776,R$155)+'СЕТ СН'!$F$15</f>
        <v>164.51851553</v>
      </c>
      <c r="S164" s="36">
        <f>SUMIFS(СВЦЭМ!$E$33:$E$776,СВЦЭМ!$A$33:$A$776,$A164,СВЦЭМ!$B$33:$B$776,S$155)+'СЕТ СН'!$F$15</f>
        <v>164.21642659</v>
      </c>
      <c r="T164" s="36">
        <f>SUMIFS(СВЦЭМ!$E$33:$E$776,СВЦЭМ!$A$33:$A$776,$A164,СВЦЭМ!$B$33:$B$776,T$155)+'СЕТ СН'!$F$15</f>
        <v>161.72489677999999</v>
      </c>
      <c r="U164" s="36">
        <f>SUMIFS(СВЦЭМ!$E$33:$E$776,СВЦЭМ!$A$33:$A$776,$A164,СВЦЭМ!$B$33:$B$776,U$155)+'СЕТ СН'!$F$15</f>
        <v>160.12123642</v>
      </c>
      <c r="V164" s="36">
        <f>SUMIFS(СВЦЭМ!$E$33:$E$776,СВЦЭМ!$A$33:$A$776,$A164,СВЦЭМ!$B$33:$B$776,V$155)+'СЕТ СН'!$F$15</f>
        <v>159.44744068</v>
      </c>
      <c r="W164" s="36">
        <f>SUMIFS(СВЦЭМ!$E$33:$E$776,СВЦЭМ!$A$33:$A$776,$A164,СВЦЭМ!$B$33:$B$776,W$155)+'СЕТ СН'!$F$15</f>
        <v>162.73909782999999</v>
      </c>
      <c r="X164" s="36">
        <f>SUMIFS(СВЦЭМ!$E$33:$E$776,СВЦЭМ!$A$33:$A$776,$A164,СВЦЭМ!$B$33:$B$776,X$155)+'СЕТ СН'!$F$15</f>
        <v>168.98275849999999</v>
      </c>
      <c r="Y164" s="36">
        <f>SUMIFS(СВЦЭМ!$E$33:$E$776,СВЦЭМ!$A$33:$A$776,$A164,СВЦЭМ!$B$33:$B$776,Y$155)+'СЕТ СН'!$F$15</f>
        <v>174.55927123999999</v>
      </c>
    </row>
    <row r="165" spans="1:25" ht="15.75" x14ac:dyDescent="0.2">
      <c r="A165" s="35">
        <f t="shared" si="4"/>
        <v>44145</v>
      </c>
      <c r="B165" s="36">
        <f>SUMIFS(СВЦЭМ!$E$33:$E$776,СВЦЭМ!$A$33:$A$776,$A165,СВЦЭМ!$B$33:$B$776,B$155)+'СЕТ СН'!$F$15</f>
        <v>157.74039162</v>
      </c>
      <c r="C165" s="36">
        <f>SUMIFS(СВЦЭМ!$E$33:$E$776,СВЦЭМ!$A$33:$A$776,$A165,СВЦЭМ!$B$33:$B$776,C$155)+'СЕТ СН'!$F$15</f>
        <v>176.33794103</v>
      </c>
      <c r="D165" s="36">
        <f>SUMIFS(СВЦЭМ!$E$33:$E$776,СВЦЭМ!$A$33:$A$776,$A165,СВЦЭМ!$B$33:$B$776,D$155)+'СЕТ СН'!$F$15</f>
        <v>183.49316385</v>
      </c>
      <c r="E165" s="36">
        <f>SUMIFS(СВЦЭМ!$E$33:$E$776,СВЦЭМ!$A$33:$A$776,$A165,СВЦЭМ!$B$33:$B$776,E$155)+'СЕТ СН'!$F$15</f>
        <v>184.13822834000001</v>
      </c>
      <c r="F165" s="36">
        <f>SUMIFS(СВЦЭМ!$E$33:$E$776,СВЦЭМ!$A$33:$A$776,$A165,СВЦЭМ!$B$33:$B$776,F$155)+'СЕТ СН'!$F$15</f>
        <v>184.59416325999999</v>
      </c>
      <c r="G165" s="36">
        <f>SUMIFS(СВЦЭМ!$E$33:$E$776,СВЦЭМ!$A$33:$A$776,$A165,СВЦЭМ!$B$33:$B$776,G$155)+'СЕТ СН'!$F$15</f>
        <v>185.42118113999999</v>
      </c>
      <c r="H165" s="36">
        <f>SUMIFS(СВЦЭМ!$E$33:$E$776,СВЦЭМ!$A$33:$A$776,$A165,СВЦЭМ!$B$33:$B$776,H$155)+'СЕТ СН'!$F$15</f>
        <v>180.31841482999999</v>
      </c>
      <c r="I165" s="36">
        <f>SUMIFS(СВЦЭМ!$E$33:$E$776,СВЦЭМ!$A$33:$A$776,$A165,СВЦЭМ!$B$33:$B$776,I$155)+'СЕТ СН'!$F$15</f>
        <v>171.49355093</v>
      </c>
      <c r="J165" s="36">
        <f>SUMIFS(СВЦЭМ!$E$33:$E$776,СВЦЭМ!$A$33:$A$776,$A165,СВЦЭМ!$B$33:$B$776,J$155)+'СЕТ СН'!$F$15</f>
        <v>168.33203309999999</v>
      </c>
      <c r="K165" s="36">
        <f>SUMIFS(СВЦЭМ!$E$33:$E$776,СВЦЭМ!$A$33:$A$776,$A165,СВЦЭМ!$B$33:$B$776,K$155)+'СЕТ СН'!$F$15</f>
        <v>169.0273383</v>
      </c>
      <c r="L165" s="36">
        <f>SUMIFS(СВЦЭМ!$E$33:$E$776,СВЦЭМ!$A$33:$A$776,$A165,СВЦЭМ!$B$33:$B$776,L$155)+'СЕТ СН'!$F$15</f>
        <v>162.10149333999999</v>
      </c>
      <c r="M165" s="36">
        <f>SUMIFS(СВЦЭМ!$E$33:$E$776,СВЦЭМ!$A$33:$A$776,$A165,СВЦЭМ!$B$33:$B$776,M$155)+'СЕТ СН'!$F$15</f>
        <v>154.51214467</v>
      </c>
      <c r="N165" s="36">
        <f>SUMIFS(СВЦЭМ!$E$33:$E$776,СВЦЭМ!$A$33:$A$776,$A165,СВЦЭМ!$B$33:$B$776,N$155)+'СЕТ СН'!$F$15</f>
        <v>153.39876838000001</v>
      </c>
      <c r="O165" s="36">
        <f>SUMIFS(СВЦЭМ!$E$33:$E$776,СВЦЭМ!$A$33:$A$776,$A165,СВЦЭМ!$B$33:$B$776,O$155)+'СЕТ СН'!$F$15</f>
        <v>154.59957542999999</v>
      </c>
      <c r="P165" s="36">
        <f>SUMIFS(СВЦЭМ!$E$33:$E$776,СВЦЭМ!$A$33:$A$776,$A165,СВЦЭМ!$B$33:$B$776,P$155)+'СЕТ СН'!$F$15</f>
        <v>154.69114621</v>
      </c>
      <c r="Q165" s="36">
        <f>SUMIFS(СВЦЭМ!$E$33:$E$776,СВЦЭМ!$A$33:$A$776,$A165,СВЦЭМ!$B$33:$B$776,Q$155)+'СЕТ СН'!$F$15</f>
        <v>154.64789239000001</v>
      </c>
      <c r="R165" s="36">
        <f>SUMIFS(СВЦЭМ!$E$33:$E$776,СВЦЭМ!$A$33:$A$776,$A165,СВЦЭМ!$B$33:$B$776,R$155)+'СЕТ СН'!$F$15</f>
        <v>153.28917916</v>
      </c>
      <c r="S165" s="36">
        <f>SUMIFS(СВЦЭМ!$E$33:$E$776,СВЦЭМ!$A$33:$A$776,$A165,СВЦЭМ!$B$33:$B$776,S$155)+'СЕТ СН'!$F$15</f>
        <v>151.13180023999999</v>
      </c>
      <c r="T165" s="36">
        <f>SUMIFS(СВЦЭМ!$E$33:$E$776,СВЦЭМ!$A$33:$A$776,$A165,СВЦЭМ!$B$33:$B$776,T$155)+'СЕТ СН'!$F$15</f>
        <v>153.59200333000001</v>
      </c>
      <c r="U165" s="36">
        <f>SUMIFS(СВЦЭМ!$E$33:$E$776,СВЦЭМ!$A$33:$A$776,$A165,СВЦЭМ!$B$33:$B$776,U$155)+'СЕТ СН'!$F$15</f>
        <v>155.04169558999999</v>
      </c>
      <c r="V165" s="36">
        <f>SUMIFS(СВЦЭМ!$E$33:$E$776,СВЦЭМ!$A$33:$A$776,$A165,СВЦЭМ!$B$33:$B$776,V$155)+'СЕТ СН'!$F$15</f>
        <v>153.54035182999999</v>
      </c>
      <c r="W165" s="36">
        <f>SUMIFS(СВЦЭМ!$E$33:$E$776,СВЦЭМ!$A$33:$A$776,$A165,СВЦЭМ!$B$33:$B$776,W$155)+'СЕТ СН'!$F$15</f>
        <v>151.49329205000001</v>
      </c>
      <c r="X165" s="36">
        <f>SUMIFS(СВЦЭМ!$E$33:$E$776,СВЦЭМ!$A$33:$A$776,$A165,СВЦЭМ!$B$33:$B$776,X$155)+'СЕТ СН'!$F$15</f>
        <v>151.65242986000001</v>
      </c>
      <c r="Y165" s="36">
        <f>SUMIFS(СВЦЭМ!$E$33:$E$776,СВЦЭМ!$A$33:$A$776,$A165,СВЦЭМ!$B$33:$B$776,Y$155)+'СЕТ СН'!$F$15</f>
        <v>168.21869251000001</v>
      </c>
    </row>
    <row r="166" spans="1:25" ht="15.75" x14ac:dyDescent="0.2">
      <c r="A166" s="35">
        <f t="shared" si="4"/>
        <v>44146</v>
      </c>
      <c r="B166" s="36">
        <f>SUMIFS(СВЦЭМ!$E$33:$E$776,СВЦЭМ!$A$33:$A$776,$A166,СВЦЭМ!$B$33:$B$776,B$155)+'СЕТ СН'!$F$15</f>
        <v>167.26014211</v>
      </c>
      <c r="C166" s="36">
        <f>SUMIFS(СВЦЭМ!$E$33:$E$776,СВЦЭМ!$A$33:$A$776,$A166,СВЦЭМ!$B$33:$B$776,C$155)+'СЕТ СН'!$F$15</f>
        <v>178.12607532999999</v>
      </c>
      <c r="D166" s="36">
        <f>SUMIFS(СВЦЭМ!$E$33:$E$776,СВЦЭМ!$A$33:$A$776,$A166,СВЦЭМ!$B$33:$B$776,D$155)+'СЕТ СН'!$F$15</f>
        <v>190.47400264000001</v>
      </c>
      <c r="E166" s="36">
        <f>SUMIFS(СВЦЭМ!$E$33:$E$776,СВЦЭМ!$A$33:$A$776,$A166,СВЦЭМ!$B$33:$B$776,E$155)+'СЕТ СН'!$F$15</f>
        <v>194.12102343999999</v>
      </c>
      <c r="F166" s="36">
        <f>SUMIFS(СВЦЭМ!$E$33:$E$776,СВЦЭМ!$A$33:$A$776,$A166,СВЦЭМ!$B$33:$B$776,F$155)+'СЕТ СН'!$F$15</f>
        <v>194.90001645999999</v>
      </c>
      <c r="G166" s="36">
        <f>SUMIFS(СВЦЭМ!$E$33:$E$776,СВЦЭМ!$A$33:$A$776,$A166,СВЦЭМ!$B$33:$B$776,G$155)+'СЕТ СН'!$F$15</f>
        <v>191.55183550000001</v>
      </c>
      <c r="H166" s="36">
        <f>SUMIFS(СВЦЭМ!$E$33:$E$776,СВЦЭМ!$A$33:$A$776,$A166,СВЦЭМ!$B$33:$B$776,H$155)+'СЕТ СН'!$F$15</f>
        <v>183.47449555</v>
      </c>
      <c r="I166" s="36">
        <f>SUMIFS(СВЦЭМ!$E$33:$E$776,СВЦЭМ!$A$33:$A$776,$A166,СВЦЭМ!$B$33:$B$776,I$155)+'СЕТ СН'!$F$15</f>
        <v>175.77450031000001</v>
      </c>
      <c r="J166" s="36">
        <f>SUMIFS(СВЦЭМ!$E$33:$E$776,СВЦЭМ!$A$33:$A$776,$A166,СВЦЭМ!$B$33:$B$776,J$155)+'СЕТ СН'!$F$15</f>
        <v>171.73311881000001</v>
      </c>
      <c r="K166" s="36">
        <f>SUMIFS(СВЦЭМ!$E$33:$E$776,СВЦЭМ!$A$33:$A$776,$A166,СВЦЭМ!$B$33:$B$776,K$155)+'СЕТ СН'!$F$15</f>
        <v>169.35654024999999</v>
      </c>
      <c r="L166" s="36">
        <f>SUMIFS(СВЦЭМ!$E$33:$E$776,СВЦЭМ!$A$33:$A$776,$A166,СВЦЭМ!$B$33:$B$776,L$155)+'СЕТ СН'!$F$15</f>
        <v>164.55579804999999</v>
      </c>
      <c r="M166" s="36">
        <f>SUMIFS(СВЦЭМ!$E$33:$E$776,СВЦЭМ!$A$33:$A$776,$A166,СВЦЭМ!$B$33:$B$776,M$155)+'СЕТ СН'!$F$15</f>
        <v>159.18246918</v>
      </c>
      <c r="N166" s="36">
        <f>SUMIFS(СВЦЭМ!$E$33:$E$776,СВЦЭМ!$A$33:$A$776,$A166,СВЦЭМ!$B$33:$B$776,N$155)+'СЕТ СН'!$F$15</f>
        <v>156.13956044</v>
      </c>
      <c r="O166" s="36">
        <f>SUMIFS(СВЦЭМ!$E$33:$E$776,СВЦЭМ!$A$33:$A$776,$A166,СВЦЭМ!$B$33:$B$776,O$155)+'СЕТ СН'!$F$15</f>
        <v>157.16048681999999</v>
      </c>
      <c r="P166" s="36">
        <f>SUMIFS(СВЦЭМ!$E$33:$E$776,СВЦЭМ!$A$33:$A$776,$A166,СВЦЭМ!$B$33:$B$776,P$155)+'СЕТ СН'!$F$15</f>
        <v>158.05833368</v>
      </c>
      <c r="Q166" s="36">
        <f>SUMIFS(СВЦЭМ!$E$33:$E$776,СВЦЭМ!$A$33:$A$776,$A166,СВЦЭМ!$B$33:$B$776,Q$155)+'СЕТ СН'!$F$15</f>
        <v>158.19372716999999</v>
      </c>
      <c r="R166" s="36">
        <f>SUMIFS(СВЦЭМ!$E$33:$E$776,СВЦЭМ!$A$33:$A$776,$A166,СВЦЭМ!$B$33:$B$776,R$155)+'СЕТ СН'!$F$15</f>
        <v>157.89485565999999</v>
      </c>
      <c r="S166" s="36">
        <f>SUMIFS(СВЦЭМ!$E$33:$E$776,СВЦЭМ!$A$33:$A$776,$A166,СВЦЭМ!$B$33:$B$776,S$155)+'СЕТ СН'!$F$15</f>
        <v>156.90875266</v>
      </c>
      <c r="T166" s="36">
        <f>SUMIFS(СВЦЭМ!$E$33:$E$776,СВЦЭМ!$A$33:$A$776,$A166,СВЦЭМ!$B$33:$B$776,T$155)+'СЕТ СН'!$F$15</f>
        <v>160.73144644999999</v>
      </c>
      <c r="U166" s="36">
        <f>SUMIFS(СВЦЭМ!$E$33:$E$776,СВЦЭМ!$A$33:$A$776,$A166,СВЦЭМ!$B$33:$B$776,U$155)+'СЕТ СН'!$F$15</f>
        <v>159.80948104000001</v>
      </c>
      <c r="V166" s="36">
        <f>SUMIFS(СВЦЭМ!$E$33:$E$776,СВЦЭМ!$A$33:$A$776,$A166,СВЦЭМ!$B$33:$B$776,V$155)+'СЕТ СН'!$F$15</f>
        <v>157.60514512</v>
      </c>
      <c r="W166" s="36">
        <f>SUMIFS(СВЦЭМ!$E$33:$E$776,СВЦЭМ!$A$33:$A$776,$A166,СВЦЭМ!$B$33:$B$776,W$155)+'СЕТ СН'!$F$15</f>
        <v>156.3421712</v>
      </c>
      <c r="X166" s="36">
        <f>SUMIFS(СВЦЭМ!$E$33:$E$776,СВЦЭМ!$A$33:$A$776,$A166,СВЦЭМ!$B$33:$B$776,X$155)+'СЕТ СН'!$F$15</f>
        <v>156.61085763</v>
      </c>
      <c r="Y166" s="36">
        <f>SUMIFS(СВЦЭМ!$E$33:$E$776,СВЦЭМ!$A$33:$A$776,$A166,СВЦЭМ!$B$33:$B$776,Y$155)+'СЕТ СН'!$F$15</f>
        <v>160.37913957000001</v>
      </c>
    </row>
    <row r="167" spans="1:25" ht="15.75" x14ac:dyDescent="0.2">
      <c r="A167" s="35">
        <f t="shared" si="4"/>
        <v>44147</v>
      </c>
      <c r="B167" s="36">
        <f>SUMIFS(СВЦЭМ!$E$33:$E$776,СВЦЭМ!$A$33:$A$776,$A167,СВЦЭМ!$B$33:$B$776,B$155)+'СЕТ СН'!$F$15</f>
        <v>159.95770268999999</v>
      </c>
      <c r="C167" s="36">
        <f>SUMIFS(СВЦЭМ!$E$33:$E$776,СВЦЭМ!$A$33:$A$776,$A167,СВЦЭМ!$B$33:$B$776,C$155)+'СЕТ СН'!$F$15</f>
        <v>175.89504977000001</v>
      </c>
      <c r="D167" s="36">
        <f>SUMIFS(СВЦЭМ!$E$33:$E$776,СВЦЭМ!$A$33:$A$776,$A167,СВЦЭМ!$B$33:$B$776,D$155)+'СЕТ СН'!$F$15</f>
        <v>184.34769363000001</v>
      </c>
      <c r="E167" s="36">
        <f>SUMIFS(СВЦЭМ!$E$33:$E$776,СВЦЭМ!$A$33:$A$776,$A167,СВЦЭМ!$B$33:$B$776,E$155)+'СЕТ СН'!$F$15</f>
        <v>187.32699023999999</v>
      </c>
      <c r="F167" s="36">
        <f>SUMIFS(СВЦЭМ!$E$33:$E$776,СВЦЭМ!$A$33:$A$776,$A167,СВЦЭМ!$B$33:$B$776,F$155)+'СЕТ СН'!$F$15</f>
        <v>187.81623611000001</v>
      </c>
      <c r="G167" s="36">
        <f>SUMIFS(СВЦЭМ!$E$33:$E$776,СВЦЭМ!$A$33:$A$776,$A167,СВЦЭМ!$B$33:$B$776,G$155)+'СЕТ СН'!$F$15</f>
        <v>186.74166872000001</v>
      </c>
      <c r="H167" s="36">
        <f>SUMIFS(СВЦЭМ!$E$33:$E$776,СВЦЭМ!$A$33:$A$776,$A167,СВЦЭМ!$B$33:$B$776,H$155)+'СЕТ СН'!$F$15</f>
        <v>181.61934056999999</v>
      </c>
      <c r="I167" s="36">
        <f>SUMIFS(СВЦЭМ!$E$33:$E$776,СВЦЭМ!$A$33:$A$776,$A167,СВЦЭМ!$B$33:$B$776,I$155)+'СЕТ СН'!$F$15</f>
        <v>174.58993963</v>
      </c>
      <c r="J167" s="36">
        <f>SUMIFS(СВЦЭМ!$E$33:$E$776,СВЦЭМ!$A$33:$A$776,$A167,СВЦЭМ!$B$33:$B$776,J$155)+'СЕТ СН'!$F$15</f>
        <v>174.61362185999999</v>
      </c>
      <c r="K167" s="36">
        <f>SUMIFS(СВЦЭМ!$E$33:$E$776,СВЦЭМ!$A$33:$A$776,$A167,СВЦЭМ!$B$33:$B$776,K$155)+'СЕТ СН'!$F$15</f>
        <v>172.88478964000001</v>
      </c>
      <c r="L167" s="36">
        <f>SUMIFS(СВЦЭМ!$E$33:$E$776,СВЦЭМ!$A$33:$A$776,$A167,СВЦЭМ!$B$33:$B$776,L$155)+'СЕТ СН'!$F$15</f>
        <v>165.20898861000001</v>
      </c>
      <c r="M167" s="36">
        <f>SUMIFS(СВЦЭМ!$E$33:$E$776,СВЦЭМ!$A$33:$A$776,$A167,СВЦЭМ!$B$33:$B$776,M$155)+'СЕТ СН'!$F$15</f>
        <v>159.25363038</v>
      </c>
      <c r="N167" s="36">
        <f>SUMIFS(СВЦЭМ!$E$33:$E$776,СВЦЭМ!$A$33:$A$776,$A167,СВЦЭМ!$B$33:$B$776,N$155)+'СЕТ СН'!$F$15</f>
        <v>159.45705025999999</v>
      </c>
      <c r="O167" s="36">
        <f>SUMIFS(СВЦЭМ!$E$33:$E$776,СВЦЭМ!$A$33:$A$776,$A167,СВЦЭМ!$B$33:$B$776,O$155)+'СЕТ СН'!$F$15</f>
        <v>159.34778037999999</v>
      </c>
      <c r="P167" s="36">
        <f>SUMIFS(СВЦЭМ!$E$33:$E$776,СВЦЭМ!$A$33:$A$776,$A167,СВЦЭМ!$B$33:$B$776,P$155)+'СЕТ СН'!$F$15</f>
        <v>158.85162495</v>
      </c>
      <c r="Q167" s="36">
        <f>SUMIFS(СВЦЭМ!$E$33:$E$776,СВЦЭМ!$A$33:$A$776,$A167,СВЦЭМ!$B$33:$B$776,Q$155)+'СЕТ СН'!$F$15</f>
        <v>158.54663242999999</v>
      </c>
      <c r="R167" s="36">
        <f>SUMIFS(СВЦЭМ!$E$33:$E$776,СВЦЭМ!$A$33:$A$776,$A167,СВЦЭМ!$B$33:$B$776,R$155)+'СЕТ СН'!$F$15</f>
        <v>158.62197986000001</v>
      </c>
      <c r="S167" s="36">
        <f>SUMIFS(СВЦЭМ!$E$33:$E$776,СВЦЭМ!$A$33:$A$776,$A167,СВЦЭМ!$B$33:$B$776,S$155)+'СЕТ СН'!$F$15</f>
        <v>157.95155657000001</v>
      </c>
      <c r="T167" s="36">
        <f>SUMIFS(СВЦЭМ!$E$33:$E$776,СВЦЭМ!$A$33:$A$776,$A167,СВЦЭМ!$B$33:$B$776,T$155)+'СЕТ СН'!$F$15</f>
        <v>162.44846948</v>
      </c>
      <c r="U167" s="36">
        <f>SUMIFS(СВЦЭМ!$E$33:$E$776,СВЦЭМ!$A$33:$A$776,$A167,СВЦЭМ!$B$33:$B$776,U$155)+'СЕТ СН'!$F$15</f>
        <v>161.43699229999999</v>
      </c>
      <c r="V167" s="36">
        <f>SUMIFS(СВЦЭМ!$E$33:$E$776,СВЦЭМ!$A$33:$A$776,$A167,СВЦЭМ!$B$33:$B$776,V$155)+'СЕТ СН'!$F$15</f>
        <v>157.3780577</v>
      </c>
      <c r="W167" s="36">
        <f>SUMIFS(СВЦЭМ!$E$33:$E$776,СВЦЭМ!$A$33:$A$776,$A167,СВЦЭМ!$B$33:$B$776,W$155)+'СЕТ СН'!$F$15</f>
        <v>157.51598677000001</v>
      </c>
      <c r="X167" s="36">
        <f>SUMIFS(СВЦЭМ!$E$33:$E$776,СВЦЭМ!$A$33:$A$776,$A167,СВЦЭМ!$B$33:$B$776,X$155)+'СЕТ СН'!$F$15</f>
        <v>174.06022142</v>
      </c>
      <c r="Y167" s="36">
        <f>SUMIFS(СВЦЭМ!$E$33:$E$776,СВЦЭМ!$A$33:$A$776,$A167,СВЦЭМ!$B$33:$B$776,Y$155)+'СЕТ СН'!$F$15</f>
        <v>167.70767258000001</v>
      </c>
    </row>
    <row r="168" spans="1:25" ht="15.75" x14ac:dyDescent="0.2">
      <c r="A168" s="35">
        <f t="shared" si="4"/>
        <v>44148</v>
      </c>
      <c r="B168" s="36">
        <f>SUMIFS(СВЦЭМ!$E$33:$E$776,СВЦЭМ!$A$33:$A$776,$A168,СВЦЭМ!$B$33:$B$776,B$155)+'СЕТ СН'!$F$15</f>
        <v>161.90589431999999</v>
      </c>
      <c r="C168" s="36">
        <f>SUMIFS(СВЦЭМ!$E$33:$E$776,СВЦЭМ!$A$33:$A$776,$A168,СВЦЭМ!$B$33:$B$776,C$155)+'СЕТ СН'!$F$15</f>
        <v>177.89700299</v>
      </c>
      <c r="D168" s="36">
        <f>SUMIFS(СВЦЭМ!$E$33:$E$776,СВЦЭМ!$A$33:$A$776,$A168,СВЦЭМ!$B$33:$B$776,D$155)+'СЕТ СН'!$F$15</f>
        <v>188.75473891999999</v>
      </c>
      <c r="E168" s="36">
        <f>SUMIFS(СВЦЭМ!$E$33:$E$776,СВЦЭМ!$A$33:$A$776,$A168,СВЦЭМ!$B$33:$B$776,E$155)+'СЕТ СН'!$F$15</f>
        <v>191.49350935999999</v>
      </c>
      <c r="F168" s="36">
        <f>SUMIFS(СВЦЭМ!$E$33:$E$776,СВЦЭМ!$A$33:$A$776,$A168,СВЦЭМ!$B$33:$B$776,F$155)+'СЕТ СН'!$F$15</f>
        <v>190.15439043999999</v>
      </c>
      <c r="G168" s="36">
        <f>SUMIFS(СВЦЭМ!$E$33:$E$776,СВЦЭМ!$A$33:$A$776,$A168,СВЦЭМ!$B$33:$B$776,G$155)+'СЕТ СН'!$F$15</f>
        <v>187.25678467</v>
      </c>
      <c r="H168" s="36">
        <f>SUMIFS(СВЦЭМ!$E$33:$E$776,СВЦЭМ!$A$33:$A$776,$A168,СВЦЭМ!$B$33:$B$776,H$155)+'СЕТ СН'!$F$15</f>
        <v>179.80697426</v>
      </c>
      <c r="I168" s="36">
        <f>SUMIFS(СВЦЭМ!$E$33:$E$776,СВЦЭМ!$A$33:$A$776,$A168,СВЦЭМ!$B$33:$B$776,I$155)+'СЕТ СН'!$F$15</f>
        <v>171.91503520000001</v>
      </c>
      <c r="J168" s="36">
        <f>SUMIFS(СВЦЭМ!$E$33:$E$776,СВЦЭМ!$A$33:$A$776,$A168,СВЦЭМ!$B$33:$B$776,J$155)+'СЕТ СН'!$F$15</f>
        <v>166.72494397</v>
      </c>
      <c r="K168" s="36">
        <f>SUMIFS(СВЦЭМ!$E$33:$E$776,СВЦЭМ!$A$33:$A$776,$A168,СВЦЭМ!$B$33:$B$776,K$155)+'СЕТ СН'!$F$15</f>
        <v>165.74330204</v>
      </c>
      <c r="L168" s="36">
        <f>SUMIFS(СВЦЭМ!$E$33:$E$776,СВЦЭМ!$A$33:$A$776,$A168,СВЦЭМ!$B$33:$B$776,L$155)+'СЕТ СН'!$F$15</f>
        <v>160.02038429000001</v>
      </c>
      <c r="M168" s="36">
        <f>SUMIFS(СВЦЭМ!$E$33:$E$776,СВЦЭМ!$A$33:$A$776,$A168,СВЦЭМ!$B$33:$B$776,M$155)+'СЕТ СН'!$F$15</f>
        <v>155.59728802999999</v>
      </c>
      <c r="N168" s="36">
        <f>SUMIFS(СВЦЭМ!$E$33:$E$776,СВЦЭМ!$A$33:$A$776,$A168,СВЦЭМ!$B$33:$B$776,N$155)+'СЕТ СН'!$F$15</f>
        <v>153.62328608999999</v>
      </c>
      <c r="O168" s="36">
        <f>SUMIFS(СВЦЭМ!$E$33:$E$776,СВЦЭМ!$A$33:$A$776,$A168,СВЦЭМ!$B$33:$B$776,O$155)+'СЕТ СН'!$F$15</f>
        <v>152.66335436</v>
      </c>
      <c r="P168" s="36">
        <f>SUMIFS(СВЦЭМ!$E$33:$E$776,СВЦЭМ!$A$33:$A$776,$A168,СВЦЭМ!$B$33:$B$776,P$155)+'СЕТ СН'!$F$15</f>
        <v>152.35268805999999</v>
      </c>
      <c r="Q168" s="36">
        <f>SUMIFS(СВЦЭМ!$E$33:$E$776,СВЦЭМ!$A$33:$A$776,$A168,СВЦЭМ!$B$33:$B$776,Q$155)+'СЕТ СН'!$F$15</f>
        <v>152.22751188999999</v>
      </c>
      <c r="R168" s="36">
        <f>SUMIFS(СВЦЭМ!$E$33:$E$776,СВЦЭМ!$A$33:$A$776,$A168,СВЦЭМ!$B$33:$B$776,R$155)+'СЕТ СН'!$F$15</f>
        <v>152.00414837</v>
      </c>
      <c r="S168" s="36">
        <f>SUMIFS(СВЦЭМ!$E$33:$E$776,СВЦЭМ!$A$33:$A$776,$A168,СВЦЭМ!$B$33:$B$776,S$155)+'СЕТ СН'!$F$15</f>
        <v>155.04585041000001</v>
      </c>
      <c r="T168" s="36">
        <f>SUMIFS(СВЦЭМ!$E$33:$E$776,СВЦЭМ!$A$33:$A$776,$A168,СВЦЭМ!$B$33:$B$776,T$155)+'СЕТ СН'!$F$15</f>
        <v>159.65823187000001</v>
      </c>
      <c r="U168" s="36">
        <f>SUMIFS(СВЦЭМ!$E$33:$E$776,СВЦЭМ!$A$33:$A$776,$A168,СВЦЭМ!$B$33:$B$776,U$155)+'СЕТ СН'!$F$15</f>
        <v>158.73416728000001</v>
      </c>
      <c r="V168" s="36">
        <f>SUMIFS(СВЦЭМ!$E$33:$E$776,СВЦЭМ!$A$33:$A$776,$A168,СВЦЭМ!$B$33:$B$776,V$155)+'СЕТ СН'!$F$15</f>
        <v>156.02980135000001</v>
      </c>
      <c r="W168" s="36">
        <f>SUMIFS(СВЦЭМ!$E$33:$E$776,СВЦЭМ!$A$33:$A$776,$A168,СВЦЭМ!$B$33:$B$776,W$155)+'СЕТ СН'!$F$15</f>
        <v>154.00794045000001</v>
      </c>
      <c r="X168" s="36">
        <f>SUMIFS(СВЦЭМ!$E$33:$E$776,СВЦЭМ!$A$33:$A$776,$A168,СВЦЭМ!$B$33:$B$776,X$155)+'СЕТ СН'!$F$15</f>
        <v>150.36092535</v>
      </c>
      <c r="Y168" s="36">
        <f>SUMIFS(СВЦЭМ!$E$33:$E$776,СВЦЭМ!$A$33:$A$776,$A168,СВЦЭМ!$B$33:$B$776,Y$155)+'СЕТ СН'!$F$15</f>
        <v>152.57177016</v>
      </c>
    </row>
    <row r="169" spans="1:25" ht="15.75" x14ac:dyDescent="0.2">
      <c r="A169" s="35">
        <f t="shared" si="4"/>
        <v>44149</v>
      </c>
      <c r="B169" s="36">
        <f>SUMIFS(СВЦЭМ!$E$33:$E$776,СВЦЭМ!$A$33:$A$776,$A169,СВЦЭМ!$B$33:$B$776,B$155)+'СЕТ СН'!$F$15</f>
        <v>162.38783993000001</v>
      </c>
      <c r="C169" s="36">
        <f>SUMIFS(СВЦЭМ!$E$33:$E$776,СВЦЭМ!$A$33:$A$776,$A169,СВЦЭМ!$B$33:$B$776,C$155)+'СЕТ СН'!$F$15</f>
        <v>175.61666220999999</v>
      </c>
      <c r="D169" s="36">
        <f>SUMIFS(СВЦЭМ!$E$33:$E$776,СВЦЭМ!$A$33:$A$776,$A169,СВЦЭМ!$B$33:$B$776,D$155)+'СЕТ СН'!$F$15</f>
        <v>186.57744492</v>
      </c>
      <c r="E169" s="36">
        <f>SUMIFS(СВЦЭМ!$E$33:$E$776,СВЦЭМ!$A$33:$A$776,$A169,СВЦЭМ!$B$33:$B$776,E$155)+'СЕТ СН'!$F$15</f>
        <v>188.25370835999999</v>
      </c>
      <c r="F169" s="36">
        <f>SUMIFS(СВЦЭМ!$E$33:$E$776,СВЦЭМ!$A$33:$A$776,$A169,СВЦЭМ!$B$33:$B$776,F$155)+'СЕТ СН'!$F$15</f>
        <v>185.70170972</v>
      </c>
      <c r="G169" s="36">
        <f>SUMIFS(СВЦЭМ!$E$33:$E$776,СВЦЭМ!$A$33:$A$776,$A169,СВЦЭМ!$B$33:$B$776,G$155)+'СЕТ СН'!$F$15</f>
        <v>182.5781527</v>
      </c>
      <c r="H169" s="36">
        <f>SUMIFS(СВЦЭМ!$E$33:$E$776,СВЦЭМ!$A$33:$A$776,$A169,СВЦЭМ!$B$33:$B$776,H$155)+'СЕТ СН'!$F$15</f>
        <v>178.15418621000001</v>
      </c>
      <c r="I169" s="36">
        <f>SUMIFS(СВЦЭМ!$E$33:$E$776,СВЦЭМ!$A$33:$A$776,$A169,СВЦЭМ!$B$33:$B$776,I$155)+'СЕТ СН'!$F$15</f>
        <v>174.85709997000001</v>
      </c>
      <c r="J169" s="36">
        <f>SUMIFS(СВЦЭМ!$E$33:$E$776,СВЦЭМ!$A$33:$A$776,$A169,СВЦЭМ!$B$33:$B$776,J$155)+'СЕТ СН'!$F$15</f>
        <v>171.30156840000001</v>
      </c>
      <c r="K169" s="36">
        <f>SUMIFS(СВЦЭМ!$E$33:$E$776,СВЦЭМ!$A$33:$A$776,$A169,СВЦЭМ!$B$33:$B$776,K$155)+'СЕТ СН'!$F$15</f>
        <v>167.07080797</v>
      </c>
      <c r="L169" s="36">
        <f>SUMIFS(СВЦЭМ!$E$33:$E$776,СВЦЭМ!$A$33:$A$776,$A169,СВЦЭМ!$B$33:$B$776,L$155)+'СЕТ СН'!$F$15</f>
        <v>161.68485926</v>
      </c>
      <c r="M169" s="36">
        <f>SUMIFS(СВЦЭМ!$E$33:$E$776,СВЦЭМ!$A$33:$A$776,$A169,СВЦЭМ!$B$33:$B$776,M$155)+'СЕТ СН'!$F$15</f>
        <v>152.67927961999999</v>
      </c>
      <c r="N169" s="36">
        <f>SUMIFS(СВЦЭМ!$E$33:$E$776,СВЦЭМ!$A$33:$A$776,$A169,СВЦЭМ!$B$33:$B$776,N$155)+'СЕТ СН'!$F$15</f>
        <v>151.96979542</v>
      </c>
      <c r="O169" s="36">
        <f>SUMIFS(СВЦЭМ!$E$33:$E$776,СВЦЭМ!$A$33:$A$776,$A169,СВЦЭМ!$B$33:$B$776,O$155)+'СЕТ СН'!$F$15</f>
        <v>156.90974419</v>
      </c>
      <c r="P169" s="36">
        <f>SUMIFS(СВЦЭМ!$E$33:$E$776,СВЦЭМ!$A$33:$A$776,$A169,СВЦЭМ!$B$33:$B$776,P$155)+'СЕТ СН'!$F$15</f>
        <v>159.36698066</v>
      </c>
      <c r="Q169" s="36">
        <f>SUMIFS(СВЦЭМ!$E$33:$E$776,СВЦЭМ!$A$33:$A$776,$A169,СВЦЭМ!$B$33:$B$776,Q$155)+'СЕТ СН'!$F$15</f>
        <v>159.42535097999999</v>
      </c>
      <c r="R169" s="36">
        <f>SUMIFS(СВЦЭМ!$E$33:$E$776,СВЦЭМ!$A$33:$A$776,$A169,СВЦЭМ!$B$33:$B$776,R$155)+'СЕТ СН'!$F$15</f>
        <v>158.46340423999999</v>
      </c>
      <c r="S169" s="36">
        <f>SUMIFS(СВЦЭМ!$E$33:$E$776,СВЦЭМ!$A$33:$A$776,$A169,СВЦЭМ!$B$33:$B$776,S$155)+'СЕТ СН'!$F$15</f>
        <v>152.56807465</v>
      </c>
      <c r="T169" s="36">
        <f>SUMIFS(СВЦЭМ!$E$33:$E$776,СВЦЭМ!$A$33:$A$776,$A169,СВЦЭМ!$B$33:$B$776,T$155)+'СЕТ СН'!$F$15</f>
        <v>146.758566</v>
      </c>
      <c r="U169" s="36">
        <f>SUMIFS(СВЦЭМ!$E$33:$E$776,СВЦЭМ!$A$33:$A$776,$A169,СВЦЭМ!$B$33:$B$776,U$155)+'СЕТ СН'!$F$15</f>
        <v>147.45334807</v>
      </c>
      <c r="V169" s="36">
        <f>SUMIFS(СВЦЭМ!$E$33:$E$776,СВЦЭМ!$A$33:$A$776,$A169,СВЦЭМ!$B$33:$B$776,V$155)+'СЕТ СН'!$F$15</f>
        <v>153.07794655999999</v>
      </c>
      <c r="W169" s="36">
        <f>SUMIFS(СВЦЭМ!$E$33:$E$776,СВЦЭМ!$A$33:$A$776,$A169,СВЦЭМ!$B$33:$B$776,W$155)+'СЕТ СН'!$F$15</f>
        <v>156.34821516</v>
      </c>
      <c r="X169" s="36">
        <f>SUMIFS(СВЦЭМ!$E$33:$E$776,СВЦЭМ!$A$33:$A$776,$A169,СВЦЭМ!$B$33:$B$776,X$155)+'СЕТ СН'!$F$15</f>
        <v>158.14720369</v>
      </c>
      <c r="Y169" s="36">
        <f>SUMIFS(СВЦЭМ!$E$33:$E$776,СВЦЭМ!$A$33:$A$776,$A169,СВЦЭМ!$B$33:$B$776,Y$155)+'СЕТ СН'!$F$15</f>
        <v>157.24300423</v>
      </c>
    </row>
    <row r="170" spans="1:25" ht="15.75" x14ac:dyDescent="0.2">
      <c r="A170" s="35">
        <f t="shared" si="4"/>
        <v>44150</v>
      </c>
      <c r="B170" s="36">
        <f>SUMIFS(СВЦЭМ!$E$33:$E$776,СВЦЭМ!$A$33:$A$776,$A170,СВЦЭМ!$B$33:$B$776,B$155)+'СЕТ СН'!$F$15</f>
        <v>162.13283376999999</v>
      </c>
      <c r="C170" s="36">
        <f>SUMIFS(СВЦЭМ!$E$33:$E$776,СВЦЭМ!$A$33:$A$776,$A170,СВЦЭМ!$B$33:$B$776,C$155)+'СЕТ СН'!$F$15</f>
        <v>178.00751714</v>
      </c>
      <c r="D170" s="36">
        <f>SUMIFS(СВЦЭМ!$E$33:$E$776,СВЦЭМ!$A$33:$A$776,$A170,СВЦЭМ!$B$33:$B$776,D$155)+'СЕТ СН'!$F$15</f>
        <v>190.09601795</v>
      </c>
      <c r="E170" s="36">
        <f>SUMIFS(СВЦЭМ!$E$33:$E$776,СВЦЭМ!$A$33:$A$776,$A170,СВЦЭМ!$B$33:$B$776,E$155)+'СЕТ СН'!$F$15</f>
        <v>192.76904388</v>
      </c>
      <c r="F170" s="36">
        <f>SUMIFS(СВЦЭМ!$E$33:$E$776,СВЦЭМ!$A$33:$A$776,$A170,СВЦЭМ!$B$33:$B$776,F$155)+'СЕТ СН'!$F$15</f>
        <v>193.79620374000001</v>
      </c>
      <c r="G170" s="36">
        <f>SUMIFS(СВЦЭМ!$E$33:$E$776,СВЦЭМ!$A$33:$A$776,$A170,СВЦЭМ!$B$33:$B$776,G$155)+'СЕТ СН'!$F$15</f>
        <v>191.28573879000001</v>
      </c>
      <c r="H170" s="36">
        <f>SUMIFS(СВЦЭМ!$E$33:$E$776,СВЦЭМ!$A$33:$A$776,$A170,СВЦЭМ!$B$33:$B$776,H$155)+'СЕТ СН'!$F$15</f>
        <v>189.05972990000001</v>
      </c>
      <c r="I170" s="36">
        <f>SUMIFS(СВЦЭМ!$E$33:$E$776,СВЦЭМ!$A$33:$A$776,$A170,СВЦЭМ!$B$33:$B$776,I$155)+'СЕТ СН'!$F$15</f>
        <v>183.31796101</v>
      </c>
      <c r="J170" s="36">
        <f>SUMIFS(СВЦЭМ!$E$33:$E$776,СВЦЭМ!$A$33:$A$776,$A170,СВЦЭМ!$B$33:$B$776,J$155)+'СЕТ СН'!$F$15</f>
        <v>179.05926561999999</v>
      </c>
      <c r="K170" s="36">
        <f>SUMIFS(СВЦЭМ!$E$33:$E$776,СВЦЭМ!$A$33:$A$776,$A170,СВЦЭМ!$B$33:$B$776,K$155)+'СЕТ СН'!$F$15</f>
        <v>176.10770348</v>
      </c>
      <c r="L170" s="36">
        <f>SUMIFS(СВЦЭМ!$E$33:$E$776,СВЦЭМ!$A$33:$A$776,$A170,СВЦЭМ!$B$33:$B$776,L$155)+'СЕТ СН'!$F$15</f>
        <v>167.61368759999999</v>
      </c>
      <c r="M170" s="36">
        <f>SUMIFS(СВЦЭМ!$E$33:$E$776,СВЦЭМ!$A$33:$A$776,$A170,СВЦЭМ!$B$33:$B$776,M$155)+'СЕТ СН'!$F$15</f>
        <v>156.61385031</v>
      </c>
      <c r="N170" s="36">
        <f>SUMIFS(СВЦЭМ!$E$33:$E$776,СВЦЭМ!$A$33:$A$776,$A170,СВЦЭМ!$B$33:$B$776,N$155)+'СЕТ СН'!$F$15</f>
        <v>154.97792860000001</v>
      </c>
      <c r="O170" s="36">
        <f>SUMIFS(СВЦЭМ!$E$33:$E$776,СВЦЭМ!$A$33:$A$776,$A170,СВЦЭМ!$B$33:$B$776,O$155)+'СЕТ СН'!$F$15</f>
        <v>155.96355281999999</v>
      </c>
      <c r="P170" s="36">
        <f>SUMIFS(СВЦЭМ!$E$33:$E$776,СВЦЭМ!$A$33:$A$776,$A170,СВЦЭМ!$B$33:$B$776,P$155)+'СЕТ СН'!$F$15</f>
        <v>156.19943316000001</v>
      </c>
      <c r="Q170" s="36">
        <f>SUMIFS(СВЦЭМ!$E$33:$E$776,СВЦЭМ!$A$33:$A$776,$A170,СВЦЭМ!$B$33:$B$776,Q$155)+'СЕТ СН'!$F$15</f>
        <v>155.68769560000001</v>
      </c>
      <c r="R170" s="36">
        <f>SUMIFS(СВЦЭМ!$E$33:$E$776,СВЦЭМ!$A$33:$A$776,$A170,СВЦЭМ!$B$33:$B$776,R$155)+'СЕТ СН'!$F$15</f>
        <v>155.23588519</v>
      </c>
      <c r="S170" s="36">
        <f>SUMIFS(СВЦЭМ!$E$33:$E$776,СВЦЭМ!$A$33:$A$776,$A170,СВЦЭМ!$B$33:$B$776,S$155)+'СЕТ СН'!$F$15</f>
        <v>152.01449256999999</v>
      </c>
      <c r="T170" s="36">
        <f>SUMIFS(СВЦЭМ!$E$33:$E$776,СВЦЭМ!$A$33:$A$776,$A170,СВЦЭМ!$B$33:$B$776,T$155)+'СЕТ СН'!$F$15</f>
        <v>146.22978688000001</v>
      </c>
      <c r="U170" s="36">
        <f>SUMIFS(СВЦЭМ!$E$33:$E$776,СВЦЭМ!$A$33:$A$776,$A170,СВЦЭМ!$B$33:$B$776,U$155)+'СЕТ СН'!$F$15</f>
        <v>146.29179234</v>
      </c>
      <c r="V170" s="36">
        <f>SUMIFS(СВЦЭМ!$E$33:$E$776,СВЦЭМ!$A$33:$A$776,$A170,СВЦЭМ!$B$33:$B$776,V$155)+'СЕТ СН'!$F$15</f>
        <v>150.06693225000001</v>
      </c>
      <c r="W170" s="36">
        <f>SUMIFS(СВЦЭМ!$E$33:$E$776,СВЦЭМ!$A$33:$A$776,$A170,СВЦЭМ!$B$33:$B$776,W$155)+'СЕТ СН'!$F$15</f>
        <v>152.55416334</v>
      </c>
      <c r="X170" s="36">
        <f>SUMIFS(СВЦЭМ!$E$33:$E$776,СВЦЭМ!$A$33:$A$776,$A170,СВЦЭМ!$B$33:$B$776,X$155)+'СЕТ СН'!$F$15</f>
        <v>155.35966252</v>
      </c>
      <c r="Y170" s="36">
        <f>SUMIFS(СВЦЭМ!$E$33:$E$776,СВЦЭМ!$A$33:$A$776,$A170,СВЦЭМ!$B$33:$B$776,Y$155)+'СЕТ СН'!$F$15</f>
        <v>156.45979874</v>
      </c>
    </row>
    <row r="171" spans="1:25" ht="15.75" x14ac:dyDescent="0.2">
      <c r="A171" s="35">
        <f t="shared" si="4"/>
        <v>44151</v>
      </c>
      <c r="B171" s="36">
        <f>SUMIFS(СВЦЭМ!$E$33:$E$776,СВЦЭМ!$A$33:$A$776,$A171,СВЦЭМ!$B$33:$B$776,B$155)+'СЕТ СН'!$F$15</f>
        <v>171.15782159</v>
      </c>
      <c r="C171" s="36">
        <f>SUMIFS(СВЦЭМ!$E$33:$E$776,СВЦЭМ!$A$33:$A$776,$A171,СВЦЭМ!$B$33:$B$776,C$155)+'СЕТ СН'!$F$15</f>
        <v>187.55206541999999</v>
      </c>
      <c r="D171" s="36">
        <f>SUMIFS(СВЦЭМ!$E$33:$E$776,СВЦЭМ!$A$33:$A$776,$A171,СВЦЭМ!$B$33:$B$776,D$155)+'СЕТ СН'!$F$15</f>
        <v>198.93604617</v>
      </c>
      <c r="E171" s="36">
        <f>SUMIFS(СВЦЭМ!$E$33:$E$776,СВЦЭМ!$A$33:$A$776,$A171,СВЦЭМ!$B$33:$B$776,E$155)+'СЕТ СН'!$F$15</f>
        <v>200.68931520000001</v>
      </c>
      <c r="F171" s="36">
        <f>SUMIFS(СВЦЭМ!$E$33:$E$776,СВЦЭМ!$A$33:$A$776,$A171,СВЦЭМ!$B$33:$B$776,F$155)+'СЕТ СН'!$F$15</f>
        <v>199.50307097999999</v>
      </c>
      <c r="G171" s="36">
        <f>SUMIFS(СВЦЭМ!$E$33:$E$776,СВЦЭМ!$A$33:$A$776,$A171,СВЦЭМ!$B$33:$B$776,G$155)+'СЕТ СН'!$F$15</f>
        <v>196.02069096</v>
      </c>
      <c r="H171" s="36">
        <f>SUMIFS(СВЦЭМ!$E$33:$E$776,СВЦЭМ!$A$33:$A$776,$A171,СВЦЭМ!$B$33:$B$776,H$155)+'СЕТ СН'!$F$15</f>
        <v>186.17518418</v>
      </c>
      <c r="I171" s="36">
        <f>SUMIFS(СВЦЭМ!$E$33:$E$776,СВЦЭМ!$A$33:$A$776,$A171,СВЦЭМ!$B$33:$B$776,I$155)+'СЕТ СН'!$F$15</f>
        <v>178.57324410000001</v>
      </c>
      <c r="J171" s="36">
        <f>SUMIFS(СВЦЭМ!$E$33:$E$776,СВЦЭМ!$A$33:$A$776,$A171,СВЦЭМ!$B$33:$B$776,J$155)+'СЕТ СН'!$F$15</f>
        <v>175.32026665999999</v>
      </c>
      <c r="K171" s="36">
        <f>SUMIFS(СВЦЭМ!$E$33:$E$776,СВЦЭМ!$A$33:$A$776,$A171,СВЦЭМ!$B$33:$B$776,K$155)+'СЕТ СН'!$F$15</f>
        <v>175.86447701</v>
      </c>
      <c r="L171" s="36">
        <f>SUMIFS(СВЦЭМ!$E$33:$E$776,СВЦЭМ!$A$33:$A$776,$A171,СВЦЭМ!$B$33:$B$776,L$155)+'СЕТ СН'!$F$15</f>
        <v>168.82343484</v>
      </c>
      <c r="M171" s="36">
        <f>SUMIFS(СВЦЭМ!$E$33:$E$776,СВЦЭМ!$A$33:$A$776,$A171,СВЦЭМ!$B$33:$B$776,M$155)+'СЕТ СН'!$F$15</f>
        <v>161.28753623</v>
      </c>
      <c r="N171" s="36">
        <f>SUMIFS(СВЦЭМ!$E$33:$E$776,СВЦЭМ!$A$33:$A$776,$A171,СВЦЭМ!$B$33:$B$776,N$155)+'СЕТ СН'!$F$15</f>
        <v>158.79484217000001</v>
      </c>
      <c r="O171" s="36">
        <f>SUMIFS(СВЦЭМ!$E$33:$E$776,СВЦЭМ!$A$33:$A$776,$A171,СВЦЭМ!$B$33:$B$776,O$155)+'СЕТ СН'!$F$15</f>
        <v>160.65693941000001</v>
      </c>
      <c r="P171" s="36">
        <f>SUMIFS(СВЦЭМ!$E$33:$E$776,СВЦЭМ!$A$33:$A$776,$A171,СВЦЭМ!$B$33:$B$776,P$155)+'СЕТ СН'!$F$15</f>
        <v>160.97583533</v>
      </c>
      <c r="Q171" s="36">
        <f>SUMIFS(СВЦЭМ!$E$33:$E$776,СВЦЭМ!$A$33:$A$776,$A171,СВЦЭМ!$B$33:$B$776,Q$155)+'СЕТ СН'!$F$15</f>
        <v>161.55566825</v>
      </c>
      <c r="R171" s="36">
        <f>SUMIFS(СВЦЭМ!$E$33:$E$776,СВЦЭМ!$A$33:$A$776,$A171,СВЦЭМ!$B$33:$B$776,R$155)+'СЕТ СН'!$F$15</f>
        <v>159.37543518999999</v>
      </c>
      <c r="S171" s="36">
        <f>SUMIFS(СВЦЭМ!$E$33:$E$776,СВЦЭМ!$A$33:$A$776,$A171,СВЦЭМ!$B$33:$B$776,S$155)+'СЕТ СН'!$F$15</f>
        <v>157.19283239999999</v>
      </c>
      <c r="T171" s="36">
        <f>SUMIFS(СВЦЭМ!$E$33:$E$776,СВЦЭМ!$A$33:$A$776,$A171,СВЦЭМ!$B$33:$B$776,T$155)+'СЕТ СН'!$F$15</f>
        <v>154.13522993999999</v>
      </c>
      <c r="U171" s="36">
        <f>SUMIFS(СВЦЭМ!$E$33:$E$776,СВЦЭМ!$A$33:$A$776,$A171,СВЦЭМ!$B$33:$B$776,U$155)+'СЕТ СН'!$F$15</f>
        <v>149.17626124</v>
      </c>
      <c r="V171" s="36">
        <f>SUMIFS(СВЦЭМ!$E$33:$E$776,СВЦЭМ!$A$33:$A$776,$A171,СВЦЭМ!$B$33:$B$776,V$155)+'СЕТ СН'!$F$15</f>
        <v>149.55587485000001</v>
      </c>
      <c r="W171" s="36">
        <f>SUMIFS(СВЦЭМ!$E$33:$E$776,СВЦЭМ!$A$33:$A$776,$A171,СВЦЭМ!$B$33:$B$776,W$155)+'СЕТ СН'!$F$15</f>
        <v>152.70412719999999</v>
      </c>
      <c r="X171" s="36">
        <f>SUMIFS(СВЦЭМ!$E$33:$E$776,СВЦЭМ!$A$33:$A$776,$A171,СВЦЭМ!$B$33:$B$776,X$155)+'СЕТ СН'!$F$15</f>
        <v>154.94968052999999</v>
      </c>
      <c r="Y171" s="36">
        <f>SUMIFS(СВЦЭМ!$E$33:$E$776,СВЦЭМ!$A$33:$A$776,$A171,СВЦЭМ!$B$33:$B$776,Y$155)+'СЕТ СН'!$F$15</f>
        <v>160.09755304999999</v>
      </c>
    </row>
    <row r="172" spans="1:25" ht="15.75" x14ac:dyDescent="0.2">
      <c r="A172" s="35">
        <f t="shared" si="4"/>
        <v>44152</v>
      </c>
      <c r="B172" s="36">
        <f>SUMIFS(СВЦЭМ!$E$33:$E$776,СВЦЭМ!$A$33:$A$776,$A172,СВЦЭМ!$B$33:$B$776,B$155)+'СЕТ СН'!$F$15</f>
        <v>164.94700165</v>
      </c>
      <c r="C172" s="36">
        <f>SUMIFS(СВЦЭМ!$E$33:$E$776,СВЦЭМ!$A$33:$A$776,$A172,СВЦЭМ!$B$33:$B$776,C$155)+'СЕТ СН'!$F$15</f>
        <v>179.60549972000001</v>
      </c>
      <c r="D172" s="36">
        <f>SUMIFS(СВЦЭМ!$E$33:$E$776,СВЦЭМ!$A$33:$A$776,$A172,СВЦЭМ!$B$33:$B$776,D$155)+'СЕТ СН'!$F$15</f>
        <v>190.71438196</v>
      </c>
      <c r="E172" s="36">
        <f>SUMIFS(СВЦЭМ!$E$33:$E$776,СВЦЭМ!$A$33:$A$776,$A172,СВЦЭМ!$B$33:$B$776,E$155)+'СЕТ СН'!$F$15</f>
        <v>191.59088299000001</v>
      </c>
      <c r="F172" s="36">
        <f>SUMIFS(СВЦЭМ!$E$33:$E$776,СВЦЭМ!$A$33:$A$776,$A172,СВЦЭМ!$B$33:$B$776,F$155)+'СЕТ СН'!$F$15</f>
        <v>192.09159776000001</v>
      </c>
      <c r="G172" s="36">
        <f>SUMIFS(СВЦЭМ!$E$33:$E$776,СВЦЭМ!$A$33:$A$776,$A172,СВЦЭМ!$B$33:$B$776,G$155)+'СЕТ СН'!$F$15</f>
        <v>190.29240497999999</v>
      </c>
      <c r="H172" s="36">
        <f>SUMIFS(СВЦЭМ!$E$33:$E$776,СВЦЭМ!$A$33:$A$776,$A172,СВЦЭМ!$B$33:$B$776,H$155)+'СЕТ СН'!$F$15</f>
        <v>182.72822828</v>
      </c>
      <c r="I172" s="36">
        <f>SUMIFS(СВЦЭМ!$E$33:$E$776,СВЦЭМ!$A$33:$A$776,$A172,СВЦЭМ!$B$33:$B$776,I$155)+'СЕТ СН'!$F$15</f>
        <v>173.46400865999999</v>
      </c>
      <c r="J172" s="36">
        <f>SUMIFS(СВЦЭМ!$E$33:$E$776,СВЦЭМ!$A$33:$A$776,$A172,СВЦЭМ!$B$33:$B$776,J$155)+'СЕТ СН'!$F$15</f>
        <v>167.62806656000001</v>
      </c>
      <c r="K172" s="36">
        <f>SUMIFS(СВЦЭМ!$E$33:$E$776,СВЦЭМ!$A$33:$A$776,$A172,СВЦЭМ!$B$33:$B$776,K$155)+'СЕТ СН'!$F$15</f>
        <v>177.11490454</v>
      </c>
      <c r="L172" s="36">
        <f>SUMIFS(СВЦЭМ!$E$33:$E$776,СВЦЭМ!$A$33:$A$776,$A172,СВЦЭМ!$B$33:$B$776,L$155)+'СЕТ СН'!$F$15</f>
        <v>169.17374340999999</v>
      </c>
      <c r="M172" s="36">
        <f>SUMIFS(СВЦЭМ!$E$33:$E$776,СВЦЭМ!$A$33:$A$776,$A172,СВЦЭМ!$B$33:$B$776,M$155)+'СЕТ СН'!$F$15</f>
        <v>156.67346006</v>
      </c>
      <c r="N172" s="36">
        <f>SUMIFS(СВЦЭМ!$E$33:$E$776,СВЦЭМ!$A$33:$A$776,$A172,СВЦЭМ!$B$33:$B$776,N$155)+'СЕТ СН'!$F$15</f>
        <v>153.99500742000001</v>
      </c>
      <c r="O172" s="36">
        <f>SUMIFS(СВЦЭМ!$E$33:$E$776,СВЦЭМ!$A$33:$A$776,$A172,СВЦЭМ!$B$33:$B$776,O$155)+'СЕТ СН'!$F$15</f>
        <v>154.78021828999999</v>
      </c>
      <c r="P172" s="36">
        <f>SUMIFS(СВЦЭМ!$E$33:$E$776,СВЦЭМ!$A$33:$A$776,$A172,СВЦЭМ!$B$33:$B$776,P$155)+'СЕТ СН'!$F$15</f>
        <v>154.37840002999999</v>
      </c>
      <c r="Q172" s="36">
        <f>SUMIFS(СВЦЭМ!$E$33:$E$776,СВЦЭМ!$A$33:$A$776,$A172,СВЦЭМ!$B$33:$B$776,Q$155)+'СЕТ СН'!$F$15</f>
        <v>154.4291202</v>
      </c>
      <c r="R172" s="36">
        <f>SUMIFS(СВЦЭМ!$E$33:$E$776,СВЦЭМ!$A$33:$A$776,$A172,СВЦЭМ!$B$33:$B$776,R$155)+'СЕТ СН'!$F$15</f>
        <v>174.64894364</v>
      </c>
      <c r="S172" s="36">
        <f>SUMIFS(СВЦЭМ!$E$33:$E$776,СВЦЭМ!$A$33:$A$776,$A172,СВЦЭМ!$B$33:$B$776,S$155)+'СЕТ СН'!$F$15</f>
        <v>169.12947199999999</v>
      </c>
      <c r="T172" s="36">
        <f>SUMIFS(СВЦЭМ!$E$33:$E$776,СВЦЭМ!$A$33:$A$776,$A172,СВЦЭМ!$B$33:$B$776,T$155)+'СЕТ СН'!$F$15</f>
        <v>155.95132937</v>
      </c>
      <c r="U172" s="36">
        <f>SUMIFS(СВЦЭМ!$E$33:$E$776,СВЦЭМ!$A$33:$A$776,$A172,СВЦЭМ!$B$33:$B$776,U$155)+'СЕТ СН'!$F$15</f>
        <v>146.03450146</v>
      </c>
      <c r="V172" s="36">
        <f>SUMIFS(СВЦЭМ!$E$33:$E$776,СВЦЭМ!$A$33:$A$776,$A172,СВЦЭМ!$B$33:$B$776,V$155)+'СЕТ СН'!$F$15</f>
        <v>144.28287521999999</v>
      </c>
      <c r="W172" s="36">
        <f>SUMIFS(СВЦЭМ!$E$33:$E$776,СВЦЭМ!$A$33:$A$776,$A172,СВЦЭМ!$B$33:$B$776,W$155)+'СЕТ СН'!$F$15</f>
        <v>150.56289903999999</v>
      </c>
      <c r="X172" s="36">
        <f>SUMIFS(СВЦЭМ!$E$33:$E$776,СВЦЭМ!$A$33:$A$776,$A172,СВЦЭМ!$B$33:$B$776,X$155)+'СЕТ СН'!$F$15</f>
        <v>150.67345062000001</v>
      </c>
      <c r="Y172" s="36">
        <f>SUMIFS(СВЦЭМ!$E$33:$E$776,СВЦЭМ!$A$33:$A$776,$A172,СВЦЭМ!$B$33:$B$776,Y$155)+'СЕТ СН'!$F$15</f>
        <v>154.38117467999999</v>
      </c>
    </row>
    <row r="173" spans="1:25" ht="15.75" x14ac:dyDescent="0.2">
      <c r="A173" s="35">
        <f t="shared" si="4"/>
        <v>44153</v>
      </c>
      <c r="B173" s="36">
        <f>SUMIFS(СВЦЭМ!$E$33:$E$776,СВЦЭМ!$A$33:$A$776,$A173,СВЦЭМ!$B$33:$B$776,B$155)+'СЕТ СН'!$F$15</f>
        <v>166.48747872999999</v>
      </c>
      <c r="C173" s="36">
        <f>SUMIFS(СВЦЭМ!$E$33:$E$776,СВЦЭМ!$A$33:$A$776,$A173,СВЦЭМ!$B$33:$B$776,C$155)+'СЕТ СН'!$F$15</f>
        <v>176.71638765</v>
      </c>
      <c r="D173" s="36">
        <f>SUMIFS(СВЦЭМ!$E$33:$E$776,СВЦЭМ!$A$33:$A$776,$A173,СВЦЭМ!$B$33:$B$776,D$155)+'СЕТ СН'!$F$15</f>
        <v>184.61123253</v>
      </c>
      <c r="E173" s="36">
        <f>SUMIFS(СВЦЭМ!$E$33:$E$776,СВЦЭМ!$A$33:$A$776,$A173,СВЦЭМ!$B$33:$B$776,E$155)+'СЕТ СН'!$F$15</f>
        <v>187.38967259</v>
      </c>
      <c r="F173" s="36">
        <f>SUMIFS(СВЦЭМ!$E$33:$E$776,СВЦЭМ!$A$33:$A$776,$A173,СВЦЭМ!$B$33:$B$776,F$155)+'СЕТ СН'!$F$15</f>
        <v>186.58481330000001</v>
      </c>
      <c r="G173" s="36">
        <f>SUMIFS(СВЦЭМ!$E$33:$E$776,СВЦЭМ!$A$33:$A$776,$A173,СВЦЭМ!$B$33:$B$776,G$155)+'СЕТ СН'!$F$15</f>
        <v>182.91889029999999</v>
      </c>
      <c r="H173" s="36">
        <f>SUMIFS(СВЦЭМ!$E$33:$E$776,СВЦЭМ!$A$33:$A$776,$A173,СВЦЭМ!$B$33:$B$776,H$155)+'СЕТ СН'!$F$15</f>
        <v>182.92918521000001</v>
      </c>
      <c r="I173" s="36">
        <f>SUMIFS(СВЦЭМ!$E$33:$E$776,СВЦЭМ!$A$33:$A$776,$A173,СВЦЭМ!$B$33:$B$776,I$155)+'СЕТ СН'!$F$15</f>
        <v>179.05415496000001</v>
      </c>
      <c r="J173" s="36">
        <f>SUMIFS(СВЦЭМ!$E$33:$E$776,СВЦЭМ!$A$33:$A$776,$A173,СВЦЭМ!$B$33:$B$776,J$155)+'СЕТ СН'!$F$15</f>
        <v>173.92718515999999</v>
      </c>
      <c r="K173" s="36">
        <f>SUMIFS(СВЦЭМ!$E$33:$E$776,СВЦЭМ!$A$33:$A$776,$A173,СВЦЭМ!$B$33:$B$776,K$155)+'СЕТ СН'!$F$15</f>
        <v>171.75482833999999</v>
      </c>
      <c r="L173" s="36">
        <f>SUMIFS(СВЦЭМ!$E$33:$E$776,СВЦЭМ!$A$33:$A$776,$A173,СВЦЭМ!$B$33:$B$776,L$155)+'СЕТ СН'!$F$15</f>
        <v>165.68256450999999</v>
      </c>
      <c r="M173" s="36">
        <f>SUMIFS(СВЦЭМ!$E$33:$E$776,СВЦЭМ!$A$33:$A$776,$A173,СВЦЭМ!$B$33:$B$776,M$155)+'СЕТ СН'!$F$15</f>
        <v>160.83987453</v>
      </c>
      <c r="N173" s="36">
        <f>SUMIFS(СВЦЭМ!$E$33:$E$776,СВЦЭМ!$A$33:$A$776,$A173,СВЦЭМ!$B$33:$B$776,N$155)+'СЕТ СН'!$F$15</f>
        <v>158.29191589999999</v>
      </c>
      <c r="O173" s="36">
        <f>SUMIFS(СВЦЭМ!$E$33:$E$776,СВЦЭМ!$A$33:$A$776,$A173,СВЦЭМ!$B$33:$B$776,O$155)+'СЕТ СН'!$F$15</f>
        <v>157.97419070000001</v>
      </c>
      <c r="P173" s="36">
        <f>SUMIFS(СВЦЭМ!$E$33:$E$776,СВЦЭМ!$A$33:$A$776,$A173,СВЦЭМ!$B$33:$B$776,P$155)+'СЕТ СН'!$F$15</f>
        <v>158.40815093000001</v>
      </c>
      <c r="Q173" s="36">
        <f>SUMIFS(СВЦЭМ!$E$33:$E$776,СВЦЭМ!$A$33:$A$776,$A173,СВЦЭМ!$B$33:$B$776,Q$155)+'СЕТ СН'!$F$15</f>
        <v>158.30314797</v>
      </c>
      <c r="R173" s="36">
        <f>SUMIFS(СВЦЭМ!$E$33:$E$776,СВЦЭМ!$A$33:$A$776,$A173,СВЦЭМ!$B$33:$B$776,R$155)+'СЕТ СН'!$F$15</f>
        <v>157.04697607</v>
      </c>
      <c r="S173" s="36">
        <f>SUMIFS(СВЦЭМ!$E$33:$E$776,СВЦЭМ!$A$33:$A$776,$A173,СВЦЭМ!$B$33:$B$776,S$155)+'СЕТ СН'!$F$15</f>
        <v>160.15590972999999</v>
      </c>
      <c r="T173" s="36">
        <f>SUMIFS(СВЦЭМ!$E$33:$E$776,СВЦЭМ!$A$33:$A$776,$A173,СВЦЭМ!$B$33:$B$776,T$155)+'СЕТ СН'!$F$15</f>
        <v>164.67528235</v>
      </c>
      <c r="U173" s="36">
        <f>SUMIFS(СВЦЭМ!$E$33:$E$776,СВЦЭМ!$A$33:$A$776,$A173,СВЦЭМ!$B$33:$B$776,U$155)+'СЕТ СН'!$F$15</f>
        <v>164.38369957</v>
      </c>
      <c r="V173" s="36">
        <f>SUMIFS(СВЦЭМ!$E$33:$E$776,СВЦЭМ!$A$33:$A$776,$A173,СВЦЭМ!$B$33:$B$776,V$155)+'СЕТ СН'!$F$15</f>
        <v>162.46042668999999</v>
      </c>
      <c r="W173" s="36">
        <f>SUMIFS(СВЦЭМ!$E$33:$E$776,СВЦЭМ!$A$33:$A$776,$A173,СВЦЭМ!$B$33:$B$776,W$155)+'СЕТ СН'!$F$15</f>
        <v>160.68971644000001</v>
      </c>
      <c r="X173" s="36">
        <f>SUMIFS(СВЦЭМ!$E$33:$E$776,СВЦЭМ!$A$33:$A$776,$A173,СВЦЭМ!$B$33:$B$776,X$155)+'СЕТ СН'!$F$15</f>
        <v>158.93467509999999</v>
      </c>
      <c r="Y173" s="36">
        <f>SUMIFS(СВЦЭМ!$E$33:$E$776,СВЦЭМ!$A$33:$A$776,$A173,СВЦЭМ!$B$33:$B$776,Y$155)+'СЕТ СН'!$F$15</f>
        <v>159.88628302000001</v>
      </c>
    </row>
    <row r="174" spans="1:25" ht="15.75" x14ac:dyDescent="0.2">
      <c r="A174" s="35">
        <f t="shared" si="4"/>
        <v>44154</v>
      </c>
      <c r="B174" s="36">
        <f>SUMIFS(СВЦЭМ!$E$33:$E$776,СВЦЭМ!$A$33:$A$776,$A174,СВЦЭМ!$B$33:$B$776,B$155)+'СЕТ СН'!$F$15</f>
        <v>173.79077361</v>
      </c>
      <c r="C174" s="36">
        <f>SUMIFS(СВЦЭМ!$E$33:$E$776,СВЦЭМ!$A$33:$A$776,$A174,СВЦЭМ!$B$33:$B$776,C$155)+'СЕТ СН'!$F$15</f>
        <v>186.37882562999999</v>
      </c>
      <c r="D174" s="36">
        <f>SUMIFS(СВЦЭМ!$E$33:$E$776,СВЦЭМ!$A$33:$A$776,$A174,СВЦЭМ!$B$33:$B$776,D$155)+'СЕТ СН'!$F$15</f>
        <v>192.21926041</v>
      </c>
      <c r="E174" s="36">
        <f>SUMIFS(СВЦЭМ!$E$33:$E$776,СВЦЭМ!$A$33:$A$776,$A174,СВЦЭМ!$B$33:$B$776,E$155)+'СЕТ СН'!$F$15</f>
        <v>192.93867677</v>
      </c>
      <c r="F174" s="36">
        <f>SUMIFS(СВЦЭМ!$E$33:$E$776,СВЦЭМ!$A$33:$A$776,$A174,СВЦЭМ!$B$33:$B$776,F$155)+'СЕТ СН'!$F$15</f>
        <v>192.49215828999999</v>
      </c>
      <c r="G174" s="36">
        <f>SUMIFS(СВЦЭМ!$E$33:$E$776,СВЦЭМ!$A$33:$A$776,$A174,СВЦЭМ!$B$33:$B$776,G$155)+'СЕТ СН'!$F$15</f>
        <v>192.67841784000001</v>
      </c>
      <c r="H174" s="36">
        <f>SUMIFS(СВЦЭМ!$E$33:$E$776,СВЦЭМ!$A$33:$A$776,$A174,СВЦЭМ!$B$33:$B$776,H$155)+'СЕТ СН'!$F$15</f>
        <v>188.33859971000001</v>
      </c>
      <c r="I174" s="36">
        <f>SUMIFS(СВЦЭМ!$E$33:$E$776,СВЦЭМ!$A$33:$A$776,$A174,СВЦЭМ!$B$33:$B$776,I$155)+'СЕТ СН'!$F$15</f>
        <v>179.32156563999999</v>
      </c>
      <c r="J174" s="36">
        <f>SUMIFS(СВЦЭМ!$E$33:$E$776,СВЦЭМ!$A$33:$A$776,$A174,СВЦЭМ!$B$33:$B$776,J$155)+'СЕТ СН'!$F$15</f>
        <v>173.68452973999999</v>
      </c>
      <c r="K174" s="36">
        <f>SUMIFS(СВЦЭМ!$E$33:$E$776,СВЦЭМ!$A$33:$A$776,$A174,СВЦЭМ!$B$33:$B$776,K$155)+'СЕТ СН'!$F$15</f>
        <v>172.54913636000001</v>
      </c>
      <c r="L174" s="36">
        <f>SUMIFS(СВЦЭМ!$E$33:$E$776,СВЦЭМ!$A$33:$A$776,$A174,СВЦЭМ!$B$33:$B$776,L$155)+'СЕТ СН'!$F$15</f>
        <v>166.31368985</v>
      </c>
      <c r="M174" s="36">
        <f>SUMIFS(СВЦЭМ!$E$33:$E$776,СВЦЭМ!$A$33:$A$776,$A174,СВЦЭМ!$B$33:$B$776,M$155)+'СЕТ СН'!$F$15</f>
        <v>161.32359088000001</v>
      </c>
      <c r="N174" s="36">
        <f>SUMIFS(СВЦЭМ!$E$33:$E$776,СВЦЭМ!$A$33:$A$776,$A174,СВЦЭМ!$B$33:$B$776,N$155)+'СЕТ СН'!$F$15</f>
        <v>158.37672011999999</v>
      </c>
      <c r="O174" s="36">
        <f>SUMIFS(СВЦЭМ!$E$33:$E$776,СВЦЭМ!$A$33:$A$776,$A174,СВЦЭМ!$B$33:$B$776,O$155)+'СЕТ СН'!$F$15</f>
        <v>159.48526351000001</v>
      </c>
      <c r="P174" s="36">
        <f>SUMIFS(СВЦЭМ!$E$33:$E$776,СВЦЭМ!$A$33:$A$776,$A174,СВЦЭМ!$B$33:$B$776,P$155)+'СЕТ СН'!$F$15</f>
        <v>160.6852327</v>
      </c>
      <c r="Q174" s="36">
        <f>SUMIFS(СВЦЭМ!$E$33:$E$776,СВЦЭМ!$A$33:$A$776,$A174,СВЦЭМ!$B$33:$B$776,Q$155)+'СЕТ СН'!$F$15</f>
        <v>161.01629389999999</v>
      </c>
      <c r="R174" s="36">
        <f>SUMIFS(СВЦЭМ!$E$33:$E$776,СВЦЭМ!$A$33:$A$776,$A174,СВЦЭМ!$B$33:$B$776,R$155)+'СЕТ СН'!$F$15</f>
        <v>160.06345313</v>
      </c>
      <c r="S174" s="36">
        <f>SUMIFS(СВЦЭМ!$E$33:$E$776,СВЦЭМ!$A$33:$A$776,$A174,СВЦЭМ!$B$33:$B$776,S$155)+'СЕТ СН'!$F$15</f>
        <v>160.35944096</v>
      </c>
      <c r="T174" s="36">
        <f>SUMIFS(СВЦЭМ!$E$33:$E$776,СВЦЭМ!$A$33:$A$776,$A174,СВЦЭМ!$B$33:$B$776,T$155)+'СЕТ СН'!$F$15</f>
        <v>163.56536971</v>
      </c>
      <c r="U174" s="36">
        <f>SUMIFS(СВЦЭМ!$E$33:$E$776,СВЦЭМ!$A$33:$A$776,$A174,СВЦЭМ!$B$33:$B$776,U$155)+'СЕТ СН'!$F$15</f>
        <v>162.61702643999999</v>
      </c>
      <c r="V174" s="36">
        <f>SUMIFS(СВЦЭМ!$E$33:$E$776,СВЦЭМ!$A$33:$A$776,$A174,СВЦЭМ!$B$33:$B$776,V$155)+'СЕТ СН'!$F$15</f>
        <v>159.61036532</v>
      </c>
      <c r="W174" s="36">
        <f>SUMIFS(СВЦЭМ!$E$33:$E$776,СВЦЭМ!$A$33:$A$776,$A174,СВЦЭМ!$B$33:$B$776,W$155)+'СЕТ СН'!$F$15</f>
        <v>157.53948647000001</v>
      </c>
      <c r="X174" s="36">
        <f>SUMIFS(СВЦЭМ!$E$33:$E$776,СВЦЭМ!$A$33:$A$776,$A174,СВЦЭМ!$B$33:$B$776,X$155)+'СЕТ СН'!$F$15</f>
        <v>155.96695750000001</v>
      </c>
      <c r="Y174" s="36">
        <f>SUMIFS(СВЦЭМ!$E$33:$E$776,СВЦЭМ!$A$33:$A$776,$A174,СВЦЭМ!$B$33:$B$776,Y$155)+'СЕТ СН'!$F$15</f>
        <v>155.30457511</v>
      </c>
    </row>
    <row r="175" spans="1:25" ht="15.75" x14ac:dyDescent="0.2">
      <c r="A175" s="35">
        <f t="shared" si="4"/>
        <v>44155</v>
      </c>
      <c r="B175" s="36">
        <f>SUMIFS(СВЦЭМ!$E$33:$E$776,СВЦЭМ!$A$33:$A$776,$A175,СВЦЭМ!$B$33:$B$776,B$155)+'СЕТ СН'!$F$15</f>
        <v>169.94979186</v>
      </c>
      <c r="C175" s="36">
        <f>SUMIFS(СВЦЭМ!$E$33:$E$776,СВЦЭМ!$A$33:$A$776,$A175,СВЦЭМ!$B$33:$B$776,C$155)+'СЕТ СН'!$F$15</f>
        <v>187.28072291000001</v>
      </c>
      <c r="D175" s="36">
        <f>SUMIFS(СВЦЭМ!$E$33:$E$776,СВЦЭМ!$A$33:$A$776,$A175,СВЦЭМ!$B$33:$B$776,D$155)+'СЕТ СН'!$F$15</f>
        <v>196.46009261</v>
      </c>
      <c r="E175" s="36">
        <f>SUMIFS(СВЦЭМ!$E$33:$E$776,СВЦЭМ!$A$33:$A$776,$A175,СВЦЭМ!$B$33:$B$776,E$155)+'СЕТ СН'!$F$15</f>
        <v>198.97346705999999</v>
      </c>
      <c r="F175" s="36">
        <f>SUMIFS(СВЦЭМ!$E$33:$E$776,СВЦЭМ!$A$33:$A$776,$A175,СВЦЭМ!$B$33:$B$776,F$155)+'СЕТ СН'!$F$15</f>
        <v>198.07861817</v>
      </c>
      <c r="G175" s="36">
        <f>SUMIFS(СВЦЭМ!$E$33:$E$776,СВЦЭМ!$A$33:$A$776,$A175,СВЦЭМ!$B$33:$B$776,G$155)+'СЕТ СН'!$F$15</f>
        <v>194.75106541</v>
      </c>
      <c r="H175" s="36">
        <f>SUMIFS(СВЦЭМ!$E$33:$E$776,СВЦЭМ!$A$33:$A$776,$A175,СВЦЭМ!$B$33:$B$776,H$155)+'СЕТ СН'!$F$15</f>
        <v>185.84679174999999</v>
      </c>
      <c r="I175" s="36">
        <f>SUMIFS(СВЦЭМ!$E$33:$E$776,СВЦЭМ!$A$33:$A$776,$A175,СВЦЭМ!$B$33:$B$776,I$155)+'СЕТ СН'!$F$15</f>
        <v>177.12278393</v>
      </c>
      <c r="J175" s="36">
        <f>SUMIFS(СВЦЭМ!$E$33:$E$776,СВЦЭМ!$A$33:$A$776,$A175,СВЦЭМ!$B$33:$B$776,J$155)+'СЕТ СН'!$F$15</f>
        <v>173.56176679999999</v>
      </c>
      <c r="K175" s="36">
        <f>SUMIFS(СВЦЭМ!$E$33:$E$776,СВЦЭМ!$A$33:$A$776,$A175,СВЦЭМ!$B$33:$B$776,K$155)+'СЕТ СН'!$F$15</f>
        <v>172.63168752999999</v>
      </c>
      <c r="L175" s="36">
        <f>SUMIFS(СВЦЭМ!$E$33:$E$776,СВЦЭМ!$A$33:$A$776,$A175,СВЦЭМ!$B$33:$B$776,L$155)+'СЕТ СН'!$F$15</f>
        <v>168.37027182</v>
      </c>
      <c r="M175" s="36">
        <f>SUMIFS(СВЦЭМ!$E$33:$E$776,СВЦЭМ!$A$33:$A$776,$A175,СВЦЭМ!$B$33:$B$776,M$155)+'СЕТ СН'!$F$15</f>
        <v>158.90969272999999</v>
      </c>
      <c r="N175" s="36">
        <f>SUMIFS(СВЦЭМ!$E$33:$E$776,СВЦЭМ!$A$33:$A$776,$A175,СВЦЭМ!$B$33:$B$776,N$155)+'СЕТ СН'!$F$15</f>
        <v>156.43125072999999</v>
      </c>
      <c r="O175" s="36">
        <f>SUMIFS(СВЦЭМ!$E$33:$E$776,СВЦЭМ!$A$33:$A$776,$A175,СВЦЭМ!$B$33:$B$776,O$155)+'СЕТ СН'!$F$15</f>
        <v>157.18191970000001</v>
      </c>
      <c r="P175" s="36">
        <f>SUMIFS(СВЦЭМ!$E$33:$E$776,СВЦЭМ!$A$33:$A$776,$A175,СВЦЭМ!$B$33:$B$776,P$155)+'СЕТ СН'!$F$15</f>
        <v>158.58167714000001</v>
      </c>
      <c r="Q175" s="36">
        <f>SUMIFS(СВЦЭМ!$E$33:$E$776,СВЦЭМ!$A$33:$A$776,$A175,СВЦЭМ!$B$33:$B$776,Q$155)+'СЕТ СН'!$F$15</f>
        <v>158.56537958000001</v>
      </c>
      <c r="R175" s="36">
        <f>SUMIFS(СВЦЭМ!$E$33:$E$776,СВЦЭМ!$A$33:$A$776,$A175,СВЦЭМ!$B$33:$B$776,R$155)+'СЕТ СН'!$F$15</f>
        <v>157.24088484999999</v>
      </c>
      <c r="S175" s="36">
        <f>SUMIFS(СВЦЭМ!$E$33:$E$776,СВЦЭМ!$A$33:$A$776,$A175,СВЦЭМ!$B$33:$B$776,S$155)+'СЕТ СН'!$F$15</f>
        <v>151.24144125999999</v>
      </c>
      <c r="T175" s="36">
        <f>SUMIFS(СВЦЭМ!$E$33:$E$776,СВЦЭМ!$A$33:$A$776,$A175,СВЦЭМ!$B$33:$B$776,T$155)+'СЕТ СН'!$F$15</f>
        <v>148.60934644</v>
      </c>
      <c r="U175" s="36">
        <f>SUMIFS(СВЦЭМ!$E$33:$E$776,СВЦЭМ!$A$33:$A$776,$A175,СВЦЭМ!$B$33:$B$776,U$155)+'СЕТ СН'!$F$15</f>
        <v>149.64379584</v>
      </c>
      <c r="V175" s="36">
        <f>SUMIFS(СВЦЭМ!$E$33:$E$776,СВЦЭМ!$A$33:$A$776,$A175,СВЦЭМ!$B$33:$B$776,V$155)+'СЕТ СН'!$F$15</f>
        <v>151.21661216000001</v>
      </c>
      <c r="W175" s="36">
        <f>SUMIFS(СВЦЭМ!$E$33:$E$776,СВЦЭМ!$A$33:$A$776,$A175,СВЦЭМ!$B$33:$B$776,W$155)+'СЕТ СН'!$F$15</f>
        <v>153.25463210999999</v>
      </c>
      <c r="X175" s="36">
        <f>SUMIFS(СВЦЭМ!$E$33:$E$776,СВЦЭМ!$A$33:$A$776,$A175,СВЦЭМ!$B$33:$B$776,X$155)+'СЕТ СН'!$F$15</f>
        <v>153.26879346999999</v>
      </c>
      <c r="Y175" s="36">
        <f>SUMIFS(СВЦЭМ!$E$33:$E$776,СВЦЭМ!$A$33:$A$776,$A175,СВЦЭМ!$B$33:$B$776,Y$155)+'СЕТ СН'!$F$15</f>
        <v>156.33729156000001</v>
      </c>
    </row>
    <row r="176" spans="1:25" ht="15.75" x14ac:dyDescent="0.2">
      <c r="A176" s="35">
        <f t="shared" si="4"/>
        <v>44156</v>
      </c>
      <c r="B176" s="36">
        <f>SUMIFS(СВЦЭМ!$E$33:$E$776,СВЦЭМ!$A$33:$A$776,$A176,СВЦЭМ!$B$33:$B$776,B$155)+'СЕТ СН'!$F$15</f>
        <v>173.23388421000001</v>
      </c>
      <c r="C176" s="36">
        <f>SUMIFS(СВЦЭМ!$E$33:$E$776,СВЦЭМ!$A$33:$A$776,$A176,СВЦЭМ!$B$33:$B$776,C$155)+'СЕТ СН'!$F$15</f>
        <v>183.0995399</v>
      </c>
      <c r="D176" s="36">
        <f>SUMIFS(СВЦЭМ!$E$33:$E$776,СВЦЭМ!$A$33:$A$776,$A176,СВЦЭМ!$B$33:$B$776,D$155)+'СЕТ СН'!$F$15</f>
        <v>193.57348440999999</v>
      </c>
      <c r="E176" s="36">
        <f>SUMIFS(СВЦЭМ!$E$33:$E$776,СВЦЭМ!$A$33:$A$776,$A176,СВЦЭМ!$B$33:$B$776,E$155)+'СЕТ СН'!$F$15</f>
        <v>194.36548500000001</v>
      </c>
      <c r="F176" s="36">
        <f>SUMIFS(СВЦЭМ!$E$33:$E$776,СВЦЭМ!$A$33:$A$776,$A176,СВЦЭМ!$B$33:$B$776,F$155)+'СЕТ СН'!$F$15</f>
        <v>193.88368858999999</v>
      </c>
      <c r="G176" s="36">
        <f>SUMIFS(СВЦЭМ!$E$33:$E$776,СВЦЭМ!$A$33:$A$776,$A176,СВЦЭМ!$B$33:$B$776,G$155)+'СЕТ СН'!$F$15</f>
        <v>190.99202704000001</v>
      </c>
      <c r="H176" s="36">
        <f>SUMIFS(СВЦЭМ!$E$33:$E$776,СВЦЭМ!$A$33:$A$776,$A176,СВЦЭМ!$B$33:$B$776,H$155)+'СЕТ СН'!$F$15</f>
        <v>187.86531961</v>
      </c>
      <c r="I176" s="36">
        <f>SUMIFS(СВЦЭМ!$E$33:$E$776,СВЦЭМ!$A$33:$A$776,$A176,СВЦЭМ!$B$33:$B$776,I$155)+'СЕТ СН'!$F$15</f>
        <v>181.46781903999999</v>
      </c>
      <c r="J176" s="36">
        <f>SUMIFS(СВЦЭМ!$E$33:$E$776,СВЦЭМ!$A$33:$A$776,$A176,СВЦЭМ!$B$33:$B$776,J$155)+'СЕТ СН'!$F$15</f>
        <v>174.43902735</v>
      </c>
      <c r="K176" s="36">
        <f>SUMIFS(СВЦЭМ!$E$33:$E$776,СВЦЭМ!$A$33:$A$776,$A176,СВЦЭМ!$B$33:$B$776,K$155)+'СЕТ СН'!$F$15</f>
        <v>168.74231979000001</v>
      </c>
      <c r="L176" s="36">
        <f>SUMIFS(СВЦЭМ!$E$33:$E$776,СВЦЭМ!$A$33:$A$776,$A176,СВЦЭМ!$B$33:$B$776,L$155)+'СЕТ СН'!$F$15</f>
        <v>159.59244665</v>
      </c>
      <c r="M176" s="36">
        <f>SUMIFS(СВЦЭМ!$E$33:$E$776,СВЦЭМ!$A$33:$A$776,$A176,СВЦЭМ!$B$33:$B$776,M$155)+'СЕТ СН'!$F$15</f>
        <v>151.90377613999999</v>
      </c>
      <c r="N176" s="36">
        <f>SUMIFS(СВЦЭМ!$E$33:$E$776,СВЦЭМ!$A$33:$A$776,$A176,СВЦЭМ!$B$33:$B$776,N$155)+'СЕТ СН'!$F$15</f>
        <v>150.02617334999999</v>
      </c>
      <c r="O176" s="36">
        <f>SUMIFS(СВЦЭМ!$E$33:$E$776,СВЦЭМ!$A$33:$A$776,$A176,СВЦЭМ!$B$33:$B$776,O$155)+'СЕТ СН'!$F$15</f>
        <v>151.00921235000001</v>
      </c>
      <c r="P176" s="36">
        <f>SUMIFS(СВЦЭМ!$E$33:$E$776,СВЦЭМ!$A$33:$A$776,$A176,СВЦЭМ!$B$33:$B$776,P$155)+'СЕТ СН'!$F$15</f>
        <v>153.05545047999999</v>
      </c>
      <c r="Q176" s="36">
        <f>SUMIFS(СВЦЭМ!$E$33:$E$776,СВЦЭМ!$A$33:$A$776,$A176,СВЦЭМ!$B$33:$B$776,Q$155)+'СЕТ СН'!$F$15</f>
        <v>150.63593281999999</v>
      </c>
      <c r="R176" s="36">
        <f>SUMIFS(СВЦЭМ!$E$33:$E$776,СВЦЭМ!$A$33:$A$776,$A176,СВЦЭМ!$B$33:$B$776,R$155)+'СЕТ СН'!$F$15</f>
        <v>148.97507433000001</v>
      </c>
      <c r="S176" s="36">
        <f>SUMIFS(СВЦЭМ!$E$33:$E$776,СВЦЭМ!$A$33:$A$776,$A176,СВЦЭМ!$B$33:$B$776,S$155)+'СЕТ СН'!$F$15</f>
        <v>144.03118803999999</v>
      </c>
      <c r="T176" s="36">
        <f>SUMIFS(СВЦЭМ!$E$33:$E$776,СВЦЭМ!$A$33:$A$776,$A176,СВЦЭМ!$B$33:$B$776,T$155)+'СЕТ СН'!$F$15</f>
        <v>143.91047821999999</v>
      </c>
      <c r="U176" s="36">
        <f>SUMIFS(СВЦЭМ!$E$33:$E$776,СВЦЭМ!$A$33:$A$776,$A176,СВЦЭМ!$B$33:$B$776,U$155)+'СЕТ СН'!$F$15</f>
        <v>143.73916899</v>
      </c>
      <c r="V176" s="36">
        <f>SUMIFS(СВЦЭМ!$E$33:$E$776,СВЦЭМ!$A$33:$A$776,$A176,СВЦЭМ!$B$33:$B$776,V$155)+'СЕТ СН'!$F$15</f>
        <v>145.03331858999999</v>
      </c>
      <c r="W176" s="36">
        <f>SUMIFS(СВЦЭМ!$E$33:$E$776,СВЦЭМ!$A$33:$A$776,$A176,СВЦЭМ!$B$33:$B$776,W$155)+'СЕТ СН'!$F$15</f>
        <v>147.82239989999999</v>
      </c>
      <c r="X176" s="36">
        <f>SUMIFS(СВЦЭМ!$E$33:$E$776,СВЦЭМ!$A$33:$A$776,$A176,СВЦЭМ!$B$33:$B$776,X$155)+'СЕТ СН'!$F$15</f>
        <v>151.58323877000001</v>
      </c>
      <c r="Y176" s="36">
        <f>SUMIFS(СВЦЭМ!$E$33:$E$776,СВЦЭМ!$A$33:$A$776,$A176,СВЦЭМ!$B$33:$B$776,Y$155)+'СЕТ СН'!$F$15</f>
        <v>158.48500730000001</v>
      </c>
    </row>
    <row r="177" spans="1:27" ht="15.75" x14ac:dyDescent="0.2">
      <c r="A177" s="35">
        <f t="shared" si="4"/>
        <v>44157</v>
      </c>
      <c r="B177" s="36">
        <f>SUMIFS(СВЦЭМ!$E$33:$E$776,СВЦЭМ!$A$33:$A$776,$A177,СВЦЭМ!$B$33:$B$776,B$155)+'СЕТ СН'!$F$15</f>
        <v>167.27817573999999</v>
      </c>
      <c r="C177" s="36">
        <f>SUMIFS(СВЦЭМ!$E$33:$E$776,СВЦЭМ!$A$33:$A$776,$A177,СВЦЭМ!$B$33:$B$776,C$155)+'СЕТ СН'!$F$15</f>
        <v>183.68175088000001</v>
      </c>
      <c r="D177" s="36">
        <f>SUMIFS(СВЦЭМ!$E$33:$E$776,СВЦЭМ!$A$33:$A$776,$A177,СВЦЭМ!$B$33:$B$776,D$155)+'СЕТ СН'!$F$15</f>
        <v>194.19522358</v>
      </c>
      <c r="E177" s="36">
        <f>SUMIFS(СВЦЭМ!$E$33:$E$776,СВЦЭМ!$A$33:$A$776,$A177,СВЦЭМ!$B$33:$B$776,E$155)+'СЕТ СН'!$F$15</f>
        <v>195.40419524000001</v>
      </c>
      <c r="F177" s="36">
        <f>SUMIFS(СВЦЭМ!$E$33:$E$776,СВЦЭМ!$A$33:$A$776,$A177,СВЦЭМ!$B$33:$B$776,F$155)+'СЕТ СН'!$F$15</f>
        <v>195.05195194999999</v>
      </c>
      <c r="G177" s="36">
        <f>SUMIFS(СВЦЭМ!$E$33:$E$776,СВЦЭМ!$A$33:$A$776,$A177,СВЦЭМ!$B$33:$B$776,G$155)+'СЕТ СН'!$F$15</f>
        <v>192.89274650999999</v>
      </c>
      <c r="H177" s="36">
        <f>SUMIFS(СВЦЭМ!$E$33:$E$776,СВЦЭМ!$A$33:$A$776,$A177,СВЦЭМ!$B$33:$B$776,H$155)+'СЕТ СН'!$F$15</f>
        <v>189.0403211</v>
      </c>
      <c r="I177" s="36">
        <f>SUMIFS(СВЦЭМ!$E$33:$E$776,СВЦЭМ!$A$33:$A$776,$A177,СВЦЭМ!$B$33:$B$776,I$155)+'СЕТ СН'!$F$15</f>
        <v>183.79115089999999</v>
      </c>
      <c r="J177" s="36">
        <f>SUMIFS(СВЦЭМ!$E$33:$E$776,СВЦЭМ!$A$33:$A$776,$A177,СВЦЭМ!$B$33:$B$776,J$155)+'СЕТ СН'!$F$15</f>
        <v>177.20685064</v>
      </c>
      <c r="K177" s="36">
        <f>SUMIFS(СВЦЭМ!$E$33:$E$776,СВЦЭМ!$A$33:$A$776,$A177,СВЦЭМ!$B$33:$B$776,K$155)+'СЕТ СН'!$F$15</f>
        <v>173.20886618</v>
      </c>
      <c r="L177" s="36">
        <f>SUMIFS(СВЦЭМ!$E$33:$E$776,СВЦЭМ!$A$33:$A$776,$A177,СВЦЭМ!$B$33:$B$776,L$155)+'СЕТ СН'!$F$15</f>
        <v>163.86714799000001</v>
      </c>
      <c r="M177" s="36">
        <f>SUMIFS(СВЦЭМ!$E$33:$E$776,СВЦЭМ!$A$33:$A$776,$A177,СВЦЭМ!$B$33:$B$776,M$155)+'СЕТ СН'!$F$15</f>
        <v>153.24465953999999</v>
      </c>
      <c r="N177" s="36">
        <f>SUMIFS(СВЦЭМ!$E$33:$E$776,СВЦЭМ!$A$33:$A$776,$A177,СВЦЭМ!$B$33:$B$776,N$155)+'СЕТ СН'!$F$15</f>
        <v>152.17720858000001</v>
      </c>
      <c r="O177" s="36">
        <f>SUMIFS(СВЦЭМ!$E$33:$E$776,СВЦЭМ!$A$33:$A$776,$A177,СВЦЭМ!$B$33:$B$776,O$155)+'СЕТ СН'!$F$15</f>
        <v>153.87993367000001</v>
      </c>
      <c r="P177" s="36">
        <f>SUMIFS(СВЦЭМ!$E$33:$E$776,СВЦЭМ!$A$33:$A$776,$A177,СВЦЭМ!$B$33:$B$776,P$155)+'СЕТ СН'!$F$15</f>
        <v>154.52623285000001</v>
      </c>
      <c r="Q177" s="36">
        <f>SUMIFS(СВЦЭМ!$E$33:$E$776,СВЦЭМ!$A$33:$A$776,$A177,СВЦЭМ!$B$33:$B$776,Q$155)+'СЕТ СН'!$F$15</f>
        <v>153.85887482999999</v>
      </c>
      <c r="R177" s="36">
        <f>SUMIFS(СВЦЭМ!$E$33:$E$776,СВЦЭМ!$A$33:$A$776,$A177,СВЦЭМ!$B$33:$B$776,R$155)+'СЕТ СН'!$F$15</f>
        <v>152.96579120000001</v>
      </c>
      <c r="S177" s="36">
        <f>SUMIFS(СВЦЭМ!$E$33:$E$776,СВЦЭМ!$A$33:$A$776,$A177,СВЦЭМ!$B$33:$B$776,S$155)+'СЕТ СН'!$F$15</f>
        <v>151.49885169999999</v>
      </c>
      <c r="T177" s="36">
        <f>SUMIFS(СВЦЭМ!$E$33:$E$776,СВЦЭМ!$A$33:$A$776,$A177,СВЦЭМ!$B$33:$B$776,T$155)+'СЕТ СН'!$F$15</f>
        <v>144.28497178000001</v>
      </c>
      <c r="U177" s="36">
        <f>SUMIFS(СВЦЭМ!$E$33:$E$776,СВЦЭМ!$A$33:$A$776,$A177,СВЦЭМ!$B$33:$B$776,U$155)+'СЕТ СН'!$F$15</f>
        <v>144.37188716</v>
      </c>
      <c r="V177" s="36">
        <f>SUMIFS(СВЦЭМ!$E$33:$E$776,СВЦЭМ!$A$33:$A$776,$A177,СВЦЭМ!$B$33:$B$776,V$155)+'СЕТ СН'!$F$15</f>
        <v>145.41212784999999</v>
      </c>
      <c r="W177" s="36">
        <f>SUMIFS(СВЦЭМ!$E$33:$E$776,СВЦЭМ!$A$33:$A$776,$A177,СВЦЭМ!$B$33:$B$776,W$155)+'СЕТ СН'!$F$15</f>
        <v>151.5154728</v>
      </c>
      <c r="X177" s="36">
        <f>SUMIFS(СВЦЭМ!$E$33:$E$776,СВЦЭМ!$A$33:$A$776,$A177,СВЦЭМ!$B$33:$B$776,X$155)+'СЕТ СН'!$F$15</f>
        <v>154.5520185</v>
      </c>
      <c r="Y177" s="36">
        <f>SUMIFS(СВЦЭМ!$E$33:$E$776,СВЦЭМ!$A$33:$A$776,$A177,СВЦЭМ!$B$33:$B$776,Y$155)+'СЕТ СН'!$F$15</f>
        <v>159.03908752000001</v>
      </c>
    </row>
    <row r="178" spans="1:27" ht="15.75" x14ac:dyDescent="0.2">
      <c r="A178" s="35">
        <f t="shared" si="4"/>
        <v>44158</v>
      </c>
      <c r="B178" s="36">
        <f>SUMIFS(СВЦЭМ!$E$33:$E$776,СВЦЭМ!$A$33:$A$776,$A178,СВЦЭМ!$B$33:$B$776,B$155)+'СЕТ СН'!$F$15</f>
        <v>161.36858168000001</v>
      </c>
      <c r="C178" s="36">
        <f>SUMIFS(СВЦЭМ!$E$33:$E$776,СВЦЭМ!$A$33:$A$776,$A178,СВЦЭМ!$B$33:$B$776,C$155)+'СЕТ СН'!$F$15</f>
        <v>170.97249704000001</v>
      </c>
      <c r="D178" s="36">
        <f>SUMIFS(СВЦЭМ!$E$33:$E$776,СВЦЭМ!$A$33:$A$776,$A178,СВЦЭМ!$B$33:$B$776,D$155)+'СЕТ СН'!$F$15</f>
        <v>178.78118709</v>
      </c>
      <c r="E178" s="36">
        <f>SUMIFS(СВЦЭМ!$E$33:$E$776,СВЦЭМ!$A$33:$A$776,$A178,СВЦЭМ!$B$33:$B$776,E$155)+'СЕТ СН'!$F$15</f>
        <v>179.43542919999999</v>
      </c>
      <c r="F178" s="36">
        <f>SUMIFS(СВЦЭМ!$E$33:$E$776,СВЦЭМ!$A$33:$A$776,$A178,СВЦЭМ!$B$33:$B$776,F$155)+'СЕТ СН'!$F$15</f>
        <v>178.98518981000001</v>
      </c>
      <c r="G178" s="36">
        <f>SUMIFS(СВЦЭМ!$E$33:$E$776,СВЦЭМ!$A$33:$A$776,$A178,СВЦЭМ!$B$33:$B$776,G$155)+'СЕТ СН'!$F$15</f>
        <v>178.96618964999999</v>
      </c>
      <c r="H178" s="36">
        <f>SUMIFS(СВЦЭМ!$E$33:$E$776,СВЦЭМ!$A$33:$A$776,$A178,СВЦЭМ!$B$33:$B$776,H$155)+'СЕТ СН'!$F$15</f>
        <v>179.45126599</v>
      </c>
      <c r="I178" s="36">
        <f>SUMIFS(СВЦЭМ!$E$33:$E$776,СВЦЭМ!$A$33:$A$776,$A178,СВЦЭМ!$B$33:$B$776,I$155)+'СЕТ СН'!$F$15</f>
        <v>177.15896466000001</v>
      </c>
      <c r="J178" s="36">
        <f>SUMIFS(СВЦЭМ!$E$33:$E$776,СВЦЭМ!$A$33:$A$776,$A178,СВЦЭМ!$B$33:$B$776,J$155)+'СЕТ СН'!$F$15</f>
        <v>175.34215338000001</v>
      </c>
      <c r="K178" s="36">
        <f>SUMIFS(СВЦЭМ!$E$33:$E$776,СВЦЭМ!$A$33:$A$776,$A178,СВЦЭМ!$B$33:$B$776,K$155)+'СЕТ СН'!$F$15</f>
        <v>178.98642154000001</v>
      </c>
      <c r="L178" s="36">
        <f>SUMIFS(СВЦЭМ!$E$33:$E$776,СВЦЭМ!$A$33:$A$776,$A178,СВЦЭМ!$B$33:$B$776,L$155)+'СЕТ СН'!$F$15</f>
        <v>173.85220899999999</v>
      </c>
      <c r="M178" s="36">
        <f>SUMIFS(СВЦЭМ!$E$33:$E$776,СВЦЭМ!$A$33:$A$776,$A178,СВЦЭМ!$B$33:$B$776,M$155)+'СЕТ СН'!$F$15</f>
        <v>163.43553102000001</v>
      </c>
      <c r="N178" s="36">
        <f>SUMIFS(СВЦЭМ!$E$33:$E$776,СВЦЭМ!$A$33:$A$776,$A178,СВЦЭМ!$B$33:$B$776,N$155)+'СЕТ СН'!$F$15</f>
        <v>159.51099361000001</v>
      </c>
      <c r="O178" s="36">
        <f>SUMIFS(СВЦЭМ!$E$33:$E$776,СВЦЭМ!$A$33:$A$776,$A178,СВЦЭМ!$B$33:$B$776,O$155)+'СЕТ СН'!$F$15</f>
        <v>161.34127251999999</v>
      </c>
      <c r="P178" s="36">
        <f>SUMIFS(СВЦЭМ!$E$33:$E$776,СВЦЭМ!$A$33:$A$776,$A178,СВЦЭМ!$B$33:$B$776,P$155)+'СЕТ СН'!$F$15</f>
        <v>161.93597672000001</v>
      </c>
      <c r="Q178" s="36">
        <f>SUMIFS(СВЦЭМ!$E$33:$E$776,СВЦЭМ!$A$33:$A$776,$A178,СВЦЭМ!$B$33:$B$776,Q$155)+'СЕТ СН'!$F$15</f>
        <v>162.05088667000001</v>
      </c>
      <c r="R178" s="36">
        <f>SUMIFS(СВЦЭМ!$E$33:$E$776,СВЦЭМ!$A$33:$A$776,$A178,СВЦЭМ!$B$33:$B$776,R$155)+'СЕТ СН'!$F$15</f>
        <v>159.73888153999999</v>
      </c>
      <c r="S178" s="36">
        <f>SUMIFS(СВЦЭМ!$E$33:$E$776,СВЦЭМ!$A$33:$A$776,$A178,СВЦЭМ!$B$33:$B$776,S$155)+'СЕТ СН'!$F$15</f>
        <v>156.72579641999999</v>
      </c>
      <c r="T178" s="36">
        <f>SUMIFS(СВЦЭМ!$E$33:$E$776,СВЦЭМ!$A$33:$A$776,$A178,СВЦЭМ!$B$33:$B$776,T$155)+'СЕТ СН'!$F$15</f>
        <v>154.02903581000001</v>
      </c>
      <c r="U178" s="36">
        <f>SUMIFS(СВЦЭМ!$E$33:$E$776,СВЦЭМ!$A$33:$A$776,$A178,СВЦЭМ!$B$33:$B$776,U$155)+'СЕТ СН'!$F$15</f>
        <v>153.30189247999999</v>
      </c>
      <c r="V178" s="36">
        <f>SUMIFS(СВЦЭМ!$E$33:$E$776,СВЦЭМ!$A$33:$A$776,$A178,СВЦЭМ!$B$33:$B$776,V$155)+'СЕТ СН'!$F$15</f>
        <v>155.46579234000001</v>
      </c>
      <c r="W178" s="36">
        <f>SUMIFS(СВЦЭМ!$E$33:$E$776,СВЦЭМ!$A$33:$A$776,$A178,СВЦЭМ!$B$33:$B$776,W$155)+'СЕТ СН'!$F$15</f>
        <v>158.04777743</v>
      </c>
      <c r="X178" s="36">
        <f>SUMIFS(СВЦЭМ!$E$33:$E$776,СВЦЭМ!$A$33:$A$776,$A178,СВЦЭМ!$B$33:$B$776,X$155)+'СЕТ СН'!$F$15</f>
        <v>156.82480702000001</v>
      </c>
      <c r="Y178" s="36">
        <f>SUMIFS(СВЦЭМ!$E$33:$E$776,СВЦЭМ!$A$33:$A$776,$A178,СВЦЭМ!$B$33:$B$776,Y$155)+'СЕТ СН'!$F$15</f>
        <v>160.67846542999999</v>
      </c>
    </row>
    <row r="179" spans="1:27" ht="15.75" x14ac:dyDescent="0.2">
      <c r="A179" s="35">
        <f t="shared" si="4"/>
        <v>44159</v>
      </c>
      <c r="B179" s="36">
        <f>SUMIFS(СВЦЭМ!$E$33:$E$776,СВЦЭМ!$A$33:$A$776,$A179,СВЦЭМ!$B$33:$B$776,B$155)+'СЕТ СН'!$F$15</f>
        <v>163.63513809</v>
      </c>
      <c r="C179" s="36">
        <f>SUMIFS(СВЦЭМ!$E$33:$E$776,СВЦЭМ!$A$33:$A$776,$A179,СВЦЭМ!$B$33:$B$776,C$155)+'СЕТ СН'!$F$15</f>
        <v>180.15981597000001</v>
      </c>
      <c r="D179" s="36">
        <f>SUMIFS(СВЦЭМ!$E$33:$E$776,СВЦЭМ!$A$33:$A$776,$A179,СВЦЭМ!$B$33:$B$776,D$155)+'СЕТ СН'!$F$15</f>
        <v>191.85659747</v>
      </c>
      <c r="E179" s="36">
        <f>SUMIFS(СВЦЭМ!$E$33:$E$776,СВЦЭМ!$A$33:$A$776,$A179,СВЦЭМ!$B$33:$B$776,E$155)+'СЕТ СН'!$F$15</f>
        <v>195.36283836999999</v>
      </c>
      <c r="F179" s="36">
        <f>SUMIFS(СВЦЭМ!$E$33:$E$776,СВЦЭМ!$A$33:$A$776,$A179,СВЦЭМ!$B$33:$B$776,F$155)+'СЕТ СН'!$F$15</f>
        <v>195.08742544</v>
      </c>
      <c r="G179" s="36">
        <f>SUMIFS(СВЦЭМ!$E$33:$E$776,СВЦЭМ!$A$33:$A$776,$A179,СВЦЭМ!$B$33:$B$776,G$155)+'СЕТ СН'!$F$15</f>
        <v>192.40213768999999</v>
      </c>
      <c r="H179" s="36">
        <f>SUMIFS(СВЦЭМ!$E$33:$E$776,СВЦЭМ!$A$33:$A$776,$A179,СВЦЭМ!$B$33:$B$776,H$155)+'СЕТ СН'!$F$15</f>
        <v>184.67148613000001</v>
      </c>
      <c r="I179" s="36">
        <f>SUMIFS(СВЦЭМ!$E$33:$E$776,СВЦЭМ!$A$33:$A$776,$A179,СВЦЭМ!$B$33:$B$776,I$155)+'СЕТ СН'!$F$15</f>
        <v>174.13095853999999</v>
      </c>
      <c r="J179" s="36">
        <f>SUMIFS(СВЦЭМ!$E$33:$E$776,СВЦЭМ!$A$33:$A$776,$A179,СВЦЭМ!$B$33:$B$776,J$155)+'СЕТ СН'!$F$15</f>
        <v>168.30122641</v>
      </c>
      <c r="K179" s="36">
        <f>SUMIFS(СВЦЭМ!$E$33:$E$776,СВЦЭМ!$A$33:$A$776,$A179,СВЦЭМ!$B$33:$B$776,K$155)+'СЕТ СН'!$F$15</f>
        <v>167.95797489</v>
      </c>
      <c r="L179" s="36">
        <f>SUMIFS(СВЦЭМ!$E$33:$E$776,СВЦЭМ!$A$33:$A$776,$A179,СВЦЭМ!$B$33:$B$776,L$155)+'СЕТ СН'!$F$15</f>
        <v>161.52633186</v>
      </c>
      <c r="M179" s="36">
        <f>SUMIFS(СВЦЭМ!$E$33:$E$776,СВЦЭМ!$A$33:$A$776,$A179,СВЦЭМ!$B$33:$B$776,M$155)+'СЕТ СН'!$F$15</f>
        <v>152.04225650999999</v>
      </c>
      <c r="N179" s="36">
        <f>SUMIFS(СВЦЭМ!$E$33:$E$776,СВЦЭМ!$A$33:$A$776,$A179,СВЦЭМ!$B$33:$B$776,N$155)+'СЕТ СН'!$F$15</f>
        <v>150.52750710999999</v>
      </c>
      <c r="O179" s="36">
        <f>SUMIFS(СВЦЭМ!$E$33:$E$776,СВЦЭМ!$A$33:$A$776,$A179,СВЦЭМ!$B$33:$B$776,O$155)+'СЕТ СН'!$F$15</f>
        <v>154.41411675000001</v>
      </c>
      <c r="P179" s="36">
        <f>SUMIFS(СВЦЭМ!$E$33:$E$776,СВЦЭМ!$A$33:$A$776,$A179,СВЦЭМ!$B$33:$B$776,P$155)+'СЕТ СН'!$F$15</f>
        <v>156.94819081</v>
      </c>
      <c r="Q179" s="36">
        <f>SUMIFS(СВЦЭМ!$E$33:$E$776,СВЦЭМ!$A$33:$A$776,$A179,СВЦЭМ!$B$33:$B$776,Q$155)+'СЕТ СН'!$F$15</f>
        <v>158.56757512999999</v>
      </c>
      <c r="R179" s="36">
        <f>SUMIFS(СВЦЭМ!$E$33:$E$776,СВЦЭМ!$A$33:$A$776,$A179,СВЦЭМ!$B$33:$B$776,R$155)+'СЕТ СН'!$F$15</f>
        <v>160.30991963</v>
      </c>
      <c r="S179" s="36">
        <f>SUMIFS(СВЦЭМ!$E$33:$E$776,СВЦЭМ!$A$33:$A$776,$A179,СВЦЭМ!$B$33:$B$776,S$155)+'СЕТ СН'!$F$15</f>
        <v>157.86753528</v>
      </c>
      <c r="T179" s="36">
        <f>SUMIFS(СВЦЭМ!$E$33:$E$776,СВЦЭМ!$A$33:$A$776,$A179,СВЦЭМ!$B$33:$B$776,T$155)+'СЕТ СН'!$F$15</f>
        <v>150.55635848</v>
      </c>
      <c r="U179" s="36">
        <f>SUMIFS(СВЦЭМ!$E$33:$E$776,СВЦЭМ!$A$33:$A$776,$A179,СВЦЭМ!$B$33:$B$776,U$155)+'СЕТ СН'!$F$15</f>
        <v>147.37114310000001</v>
      </c>
      <c r="V179" s="36">
        <f>SUMIFS(СВЦЭМ!$E$33:$E$776,СВЦЭМ!$A$33:$A$776,$A179,СВЦЭМ!$B$33:$B$776,V$155)+'СЕТ СН'!$F$15</f>
        <v>149.15810708000001</v>
      </c>
      <c r="W179" s="36">
        <f>SUMIFS(СВЦЭМ!$E$33:$E$776,СВЦЭМ!$A$33:$A$776,$A179,СВЦЭМ!$B$33:$B$776,W$155)+'СЕТ СН'!$F$15</f>
        <v>151.15048480999999</v>
      </c>
      <c r="X179" s="36">
        <f>SUMIFS(СВЦЭМ!$E$33:$E$776,СВЦЭМ!$A$33:$A$776,$A179,СВЦЭМ!$B$33:$B$776,X$155)+'СЕТ СН'!$F$15</f>
        <v>151.21378813999999</v>
      </c>
      <c r="Y179" s="36">
        <f>SUMIFS(СВЦЭМ!$E$33:$E$776,СВЦЭМ!$A$33:$A$776,$A179,СВЦЭМ!$B$33:$B$776,Y$155)+'СЕТ СН'!$F$15</f>
        <v>156.20534945</v>
      </c>
    </row>
    <row r="180" spans="1:27" ht="15.75" x14ac:dyDescent="0.2">
      <c r="A180" s="35">
        <f t="shared" si="4"/>
        <v>44160</v>
      </c>
      <c r="B180" s="36">
        <f>SUMIFS(СВЦЭМ!$E$33:$E$776,СВЦЭМ!$A$33:$A$776,$A180,СВЦЭМ!$B$33:$B$776,B$155)+'СЕТ СН'!$F$15</f>
        <v>163.87869961000001</v>
      </c>
      <c r="C180" s="36">
        <f>SUMIFS(СВЦЭМ!$E$33:$E$776,СВЦЭМ!$A$33:$A$776,$A180,СВЦЭМ!$B$33:$B$776,C$155)+'СЕТ СН'!$F$15</f>
        <v>178.78962397999999</v>
      </c>
      <c r="D180" s="36">
        <f>SUMIFS(СВЦЭМ!$E$33:$E$776,СВЦЭМ!$A$33:$A$776,$A180,СВЦЭМ!$B$33:$B$776,D$155)+'СЕТ СН'!$F$15</f>
        <v>188.79020355</v>
      </c>
      <c r="E180" s="36">
        <f>SUMIFS(СВЦЭМ!$E$33:$E$776,СВЦЭМ!$A$33:$A$776,$A180,СВЦЭМ!$B$33:$B$776,E$155)+'СЕТ СН'!$F$15</f>
        <v>190.52831666</v>
      </c>
      <c r="F180" s="36">
        <f>SUMIFS(СВЦЭМ!$E$33:$E$776,СВЦЭМ!$A$33:$A$776,$A180,СВЦЭМ!$B$33:$B$776,F$155)+'СЕТ СН'!$F$15</f>
        <v>189.41334370999999</v>
      </c>
      <c r="G180" s="36">
        <f>SUMIFS(СВЦЭМ!$E$33:$E$776,СВЦЭМ!$A$33:$A$776,$A180,СВЦЭМ!$B$33:$B$776,G$155)+'СЕТ СН'!$F$15</f>
        <v>187.29679585</v>
      </c>
      <c r="H180" s="36">
        <f>SUMIFS(СВЦЭМ!$E$33:$E$776,СВЦЭМ!$A$33:$A$776,$A180,СВЦЭМ!$B$33:$B$776,H$155)+'СЕТ СН'!$F$15</f>
        <v>182.75121873000001</v>
      </c>
      <c r="I180" s="36">
        <f>SUMIFS(СВЦЭМ!$E$33:$E$776,СВЦЭМ!$A$33:$A$776,$A180,СВЦЭМ!$B$33:$B$776,I$155)+'СЕТ СН'!$F$15</f>
        <v>175.53434149</v>
      </c>
      <c r="J180" s="36">
        <f>SUMIFS(СВЦЭМ!$E$33:$E$776,СВЦЭМ!$A$33:$A$776,$A180,СВЦЭМ!$B$33:$B$776,J$155)+'СЕТ СН'!$F$15</f>
        <v>172.46768058000001</v>
      </c>
      <c r="K180" s="36">
        <f>SUMIFS(СВЦЭМ!$E$33:$E$776,СВЦЭМ!$A$33:$A$776,$A180,СВЦЭМ!$B$33:$B$776,K$155)+'СЕТ СН'!$F$15</f>
        <v>170.86907694999999</v>
      </c>
      <c r="L180" s="36">
        <f>SUMIFS(СВЦЭМ!$E$33:$E$776,СВЦЭМ!$A$33:$A$776,$A180,СВЦЭМ!$B$33:$B$776,L$155)+'СЕТ СН'!$F$15</f>
        <v>164.86902638000001</v>
      </c>
      <c r="M180" s="36">
        <f>SUMIFS(СВЦЭМ!$E$33:$E$776,СВЦЭМ!$A$33:$A$776,$A180,СВЦЭМ!$B$33:$B$776,M$155)+'СЕТ СН'!$F$15</f>
        <v>155.56130808</v>
      </c>
      <c r="N180" s="36">
        <f>SUMIFS(СВЦЭМ!$E$33:$E$776,СВЦЭМ!$A$33:$A$776,$A180,СВЦЭМ!$B$33:$B$776,N$155)+'СЕТ СН'!$F$15</f>
        <v>152.86997474</v>
      </c>
      <c r="O180" s="36">
        <f>SUMIFS(СВЦЭМ!$E$33:$E$776,СВЦЭМ!$A$33:$A$776,$A180,СВЦЭМ!$B$33:$B$776,O$155)+'СЕТ СН'!$F$15</f>
        <v>155.97073792</v>
      </c>
      <c r="P180" s="36">
        <f>SUMIFS(СВЦЭМ!$E$33:$E$776,СВЦЭМ!$A$33:$A$776,$A180,СВЦЭМ!$B$33:$B$776,P$155)+'СЕТ СН'!$F$15</f>
        <v>157.46879838999999</v>
      </c>
      <c r="Q180" s="36">
        <f>SUMIFS(СВЦЭМ!$E$33:$E$776,СВЦЭМ!$A$33:$A$776,$A180,СВЦЭМ!$B$33:$B$776,Q$155)+'СЕТ СН'!$F$15</f>
        <v>157.30228516</v>
      </c>
      <c r="R180" s="36">
        <f>SUMIFS(СВЦЭМ!$E$33:$E$776,СВЦЭМ!$A$33:$A$776,$A180,СВЦЭМ!$B$33:$B$776,R$155)+'СЕТ СН'!$F$15</f>
        <v>157.20240319999999</v>
      </c>
      <c r="S180" s="36">
        <f>SUMIFS(СВЦЭМ!$E$33:$E$776,СВЦЭМ!$A$33:$A$776,$A180,СВЦЭМ!$B$33:$B$776,S$155)+'СЕТ СН'!$F$15</f>
        <v>154.68242488999999</v>
      </c>
      <c r="T180" s="36">
        <f>SUMIFS(СВЦЭМ!$E$33:$E$776,СВЦЭМ!$A$33:$A$776,$A180,СВЦЭМ!$B$33:$B$776,T$155)+'СЕТ СН'!$F$15</f>
        <v>157.12144796000001</v>
      </c>
      <c r="U180" s="36">
        <f>SUMIFS(СВЦЭМ!$E$33:$E$776,СВЦЭМ!$A$33:$A$776,$A180,СВЦЭМ!$B$33:$B$776,U$155)+'СЕТ СН'!$F$15</f>
        <v>156.18454224000001</v>
      </c>
      <c r="V180" s="36">
        <f>SUMIFS(СВЦЭМ!$E$33:$E$776,СВЦЭМ!$A$33:$A$776,$A180,СВЦЭМ!$B$33:$B$776,V$155)+'СЕТ СН'!$F$15</f>
        <v>153.6229032</v>
      </c>
      <c r="W180" s="36">
        <f>SUMIFS(СВЦЭМ!$E$33:$E$776,СВЦЭМ!$A$33:$A$776,$A180,СВЦЭМ!$B$33:$B$776,W$155)+'СЕТ СН'!$F$15</f>
        <v>154.43425565000001</v>
      </c>
      <c r="X180" s="36">
        <f>SUMIFS(СВЦЭМ!$E$33:$E$776,СВЦЭМ!$A$33:$A$776,$A180,СВЦЭМ!$B$33:$B$776,X$155)+'СЕТ СН'!$F$15</f>
        <v>157.16424515</v>
      </c>
      <c r="Y180" s="36">
        <f>SUMIFS(СВЦЭМ!$E$33:$E$776,СВЦЭМ!$A$33:$A$776,$A180,СВЦЭМ!$B$33:$B$776,Y$155)+'СЕТ СН'!$F$15</f>
        <v>160.88187883000001</v>
      </c>
    </row>
    <row r="181" spans="1:27" ht="15.75" x14ac:dyDescent="0.2">
      <c r="A181" s="35">
        <f t="shared" si="4"/>
        <v>44161</v>
      </c>
      <c r="B181" s="36">
        <f>SUMIFS(СВЦЭМ!$E$33:$E$776,СВЦЭМ!$A$33:$A$776,$A181,СВЦЭМ!$B$33:$B$776,B$155)+'СЕТ СН'!$F$15</f>
        <v>160.38852987000001</v>
      </c>
      <c r="C181" s="36">
        <f>SUMIFS(СВЦЭМ!$E$33:$E$776,СВЦЭМ!$A$33:$A$776,$A181,СВЦЭМ!$B$33:$B$776,C$155)+'СЕТ СН'!$F$15</f>
        <v>175.76736460999999</v>
      </c>
      <c r="D181" s="36">
        <f>SUMIFS(СВЦЭМ!$E$33:$E$776,СВЦЭМ!$A$33:$A$776,$A181,СВЦЭМ!$B$33:$B$776,D$155)+'СЕТ СН'!$F$15</f>
        <v>187.03644109999999</v>
      </c>
      <c r="E181" s="36">
        <f>SUMIFS(СВЦЭМ!$E$33:$E$776,СВЦЭМ!$A$33:$A$776,$A181,СВЦЭМ!$B$33:$B$776,E$155)+'СЕТ СН'!$F$15</f>
        <v>188.81000742000001</v>
      </c>
      <c r="F181" s="36">
        <f>SUMIFS(СВЦЭМ!$E$33:$E$776,СВЦЭМ!$A$33:$A$776,$A181,СВЦЭМ!$B$33:$B$776,F$155)+'СЕТ СН'!$F$15</f>
        <v>187.31056416999999</v>
      </c>
      <c r="G181" s="36">
        <f>SUMIFS(СВЦЭМ!$E$33:$E$776,СВЦЭМ!$A$33:$A$776,$A181,СВЦЭМ!$B$33:$B$776,G$155)+'СЕТ СН'!$F$15</f>
        <v>183.17018622000001</v>
      </c>
      <c r="H181" s="36">
        <f>SUMIFS(СВЦЭМ!$E$33:$E$776,СВЦЭМ!$A$33:$A$776,$A181,СВЦЭМ!$B$33:$B$776,H$155)+'СЕТ СН'!$F$15</f>
        <v>177.84853358999999</v>
      </c>
      <c r="I181" s="36">
        <f>SUMIFS(СВЦЭМ!$E$33:$E$776,СВЦЭМ!$A$33:$A$776,$A181,СВЦЭМ!$B$33:$B$776,I$155)+'СЕТ СН'!$F$15</f>
        <v>171.55386644999999</v>
      </c>
      <c r="J181" s="36">
        <f>SUMIFS(СВЦЭМ!$E$33:$E$776,СВЦЭМ!$A$33:$A$776,$A181,СВЦЭМ!$B$33:$B$776,J$155)+'СЕТ СН'!$F$15</f>
        <v>167.76070035999999</v>
      </c>
      <c r="K181" s="36">
        <f>SUMIFS(СВЦЭМ!$E$33:$E$776,СВЦЭМ!$A$33:$A$776,$A181,СВЦЭМ!$B$33:$B$776,K$155)+'СЕТ СН'!$F$15</f>
        <v>168.26582403</v>
      </c>
      <c r="L181" s="36">
        <f>SUMIFS(СВЦЭМ!$E$33:$E$776,СВЦЭМ!$A$33:$A$776,$A181,СВЦЭМ!$B$33:$B$776,L$155)+'СЕТ СН'!$F$15</f>
        <v>162.73382065999999</v>
      </c>
      <c r="M181" s="36">
        <f>SUMIFS(СВЦЭМ!$E$33:$E$776,СВЦЭМ!$A$33:$A$776,$A181,СВЦЭМ!$B$33:$B$776,M$155)+'СЕТ СН'!$F$15</f>
        <v>155.72512123999999</v>
      </c>
      <c r="N181" s="36">
        <f>SUMIFS(СВЦЭМ!$E$33:$E$776,СВЦЭМ!$A$33:$A$776,$A181,СВЦЭМ!$B$33:$B$776,N$155)+'СЕТ СН'!$F$15</f>
        <v>157.30675542</v>
      </c>
      <c r="O181" s="36">
        <f>SUMIFS(СВЦЭМ!$E$33:$E$776,СВЦЭМ!$A$33:$A$776,$A181,СВЦЭМ!$B$33:$B$776,O$155)+'СЕТ СН'!$F$15</f>
        <v>158.09062338000001</v>
      </c>
      <c r="P181" s="36">
        <f>SUMIFS(СВЦЭМ!$E$33:$E$776,СВЦЭМ!$A$33:$A$776,$A181,СВЦЭМ!$B$33:$B$776,P$155)+'СЕТ СН'!$F$15</f>
        <v>158.52735311999999</v>
      </c>
      <c r="Q181" s="36">
        <f>SUMIFS(СВЦЭМ!$E$33:$E$776,СВЦЭМ!$A$33:$A$776,$A181,СВЦЭМ!$B$33:$B$776,Q$155)+'СЕТ СН'!$F$15</f>
        <v>158.90289161000001</v>
      </c>
      <c r="R181" s="36">
        <f>SUMIFS(СВЦЭМ!$E$33:$E$776,СВЦЭМ!$A$33:$A$776,$A181,СВЦЭМ!$B$33:$B$776,R$155)+'СЕТ СН'!$F$15</f>
        <v>156.33765281999999</v>
      </c>
      <c r="S181" s="36">
        <f>SUMIFS(СВЦЭМ!$E$33:$E$776,СВЦЭМ!$A$33:$A$776,$A181,СВЦЭМ!$B$33:$B$776,S$155)+'СЕТ СН'!$F$15</f>
        <v>152.66515994</v>
      </c>
      <c r="T181" s="36">
        <f>SUMIFS(СВЦЭМ!$E$33:$E$776,СВЦЭМ!$A$33:$A$776,$A181,СВЦЭМ!$B$33:$B$776,T$155)+'СЕТ СН'!$F$15</f>
        <v>155.95508049</v>
      </c>
      <c r="U181" s="36">
        <f>SUMIFS(СВЦЭМ!$E$33:$E$776,СВЦЭМ!$A$33:$A$776,$A181,СВЦЭМ!$B$33:$B$776,U$155)+'СЕТ СН'!$F$15</f>
        <v>154.01917849</v>
      </c>
      <c r="V181" s="36">
        <f>SUMIFS(СВЦЭМ!$E$33:$E$776,СВЦЭМ!$A$33:$A$776,$A181,СВЦЭМ!$B$33:$B$776,V$155)+'СЕТ СН'!$F$15</f>
        <v>151.37832836999999</v>
      </c>
      <c r="W181" s="36">
        <f>SUMIFS(СВЦЭМ!$E$33:$E$776,СВЦЭМ!$A$33:$A$776,$A181,СВЦЭМ!$B$33:$B$776,W$155)+'СЕТ СН'!$F$15</f>
        <v>156.26751213</v>
      </c>
      <c r="X181" s="36">
        <f>SUMIFS(СВЦЭМ!$E$33:$E$776,СВЦЭМ!$A$33:$A$776,$A181,СВЦЭМ!$B$33:$B$776,X$155)+'СЕТ СН'!$F$15</f>
        <v>157.76445042</v>
      </c>
      <c r="Y181" s="36">
        <f>SUMIFS(СВЦЭМ!$E$33:$E$776,СВЦЭМ!$A$33:$A$776,$A181,СВЦЭМ!$B$33:$B$776,Y$155)+'СЕТ СН'!$F$15</f>
        <v>160.46125298000001</v>
      </c>
    </row>
    <row r="182" spans="1:27" ht="15.75" x14ac:dyDescent="0.2">
      <c r="A182" s="35">
        <f t="shared" si="4"/>
        <v>44162</v>
      </c>
      <c r="B182" s="36">
        <f>SUMIFS(СВЦЭМ!$E$33:$E$776,СВЦЭМ!$A$33:$A$776,$A182,СВЦЭМ!$B$33:$B$776,B$155)+'СЕТ СН'!$F$15</f>
        <v>161.09165651000001</v>
      </c>
      <c r="C182" s="36">
        <f>SUMIFS(СВЦЭМ!$E$33:$E$776,СВЦЭМ!$A$33:$A$776,$A182,СВЦЭМ!$B$33:$B$776,C$155)+'СЕТ СН'!$F$15</f>
        <v>177.46694131000001</v>
      </c>
      <c r="D182" s="36">
        <f>SUMIFS(СВЦЭМ!$E$33:$E$776,СВЦЭМ!$A$33:$A$776,$A182,СВЦЭМ!$B$33:$B$776,D$155)+'СЕТ СН'!$F$15</f>
        <v>189.16141751999999</v>
      </c>
      <c r="E182" s="36">
        <f>SUMIFS(СВЦЭМ!$E$33:$E$776,СВЦЭМ!$A$33:$A$776,$A182,СВЦЭМ!$B$33:$B$776,E$155)+'СЕТ СН'!$F$15</f>
        <v>191.48116218999999</v>
      </c>
      <c r="F182" s="36">
        <f>SUMIFS(СВЦЭМ!$E$33:$E$776,СВЦЭМ!$A$33:$A$776,$A182,СВЦЭМ!$B$33:$B$776,F$155)+'СЕТ СН'!$F$15</f>
        <v>192.04796779</v>
      </c>
      <c r="G182" s="36">
        <f>SUMIFS(СВЦЭМ!$E$33:$E$776,СВЦЭМ!$A$33:$A$776,$A182,СВЦЭМ!$B$33:$B$776,G$155)+'СЕТ СН'!$F$15</f>
        <v>189.64591966</v>
      </c>
      <c r="H182" s="36">
        <f>SUMIFS(СВЦЭМ!$E$33:$E$776,СВЦЭМ!$A$33:$A$776,$A182,СВЦЭМ!$B$33:$B$776,H$155)+'СЕТ СН'!$F$15</f>
        <v>180.59453968</v>
      </c>
      <c r="I182" s="36">
        <f>SUMIFS(СВЦЭМ!$E$33:$E$776,СВЦЭМ!$A$33:$A$776,$A182,СВЦЭМ!$B$33:$B$776,I$155)+'СЕТ СН'!$F$15</f>
        <v>173.40800259</v>
      </c>
      <c r="J182" s="36">
        <f>SUMIFS(СВЦЭМ!$E$33:$E$776,СВЦЭМ!$A$33:$A$776,$A182,СВЦЭМ!$B$33:$B$776,J$155)+'СЕТ СН'!$F$15</f>
        <v>172.01530867</v>
      </c>
      <c r="K182" s="36">
        <f>SUMIFS(СВЦЭМ!$E$33:$E$776,СВЦЭМ!$A$33:$A$776,$A182,СВЦЭМ!$B$33:$B$776,K$155)+'СЕТ СН'!$F$15</f>
        <v>172.50460742000001</v>
      </c>
      <c r="L182" s="36">
        <f>SUMIFS(СВЦЭМ!$E$33:$E$776,СВЦЭМ!$A$33:$A$776,$A182,СВЦЭМ!$B$33:$B$776,L$155)+'СЕТ СН'!$F$15</f>
        <v>166.73765266999999</v>
      </c>
      <c r="M182" s="36">
        <f>SUMIFS(СВЦЭМ!$E$33:$E$776,СВЦЭМ!$A$33:$A$776,$A182,СВЦЭМ!$B$33:$B$776,M$155)+'СЕТ СН'!$F$15</f>
        <v>157.0176088</v>
      </c>
      <c r="N182" s="36">
        <f>SUMIFS(СВЦЭМ!$E$33:$E$776,СВЦЭМ!$A$33:$A$776,$A182,СВЦЭМ!$B$33:$B$776,N$155)+'СЕТ СН'!$F$15</f>
        <v>154.09183892999999</v>
      </c>
      <c r="O182" s="36">
        <f>SUMIFS(СВЦЭМ!$E$33:$E$776,СВЦЭМ!$A$33:$A$776,$A182,СВЦЭМ!$B$33:$B$776,O$155)+'СЕТ СН'!$F$15</f>
        <v>154.37268896</v>
      </c>
      <c r="P182" s="36">
        <f>SUMIFS(СВЦЭМ!$E$33:$E$776,СВЦЭМ!$A$33:$A$776,$A182,СВЦЭМ!$B$33:$B$776,P$155)+'СЕТ СН'!$F$15</f>
        <v>156.70050064</v>
      </c>
      <c r="Q182" s="36">
        <f>SUMIFS(СВЦЭМ!$E$33:$E$776,СВЦЭМ!$A$33:$A$776,$A182,СВЦЭМ!$B$33:$B$776,Q$155)+'СЕТ СН'!$F$15</f>
        <v>158.52509803000001</v>
      </c>
      <c r="R182" s="36">
        <f>SUMIFS(СВЦЭМ!$E$33:$E$776,СВЦЭМ!$A$33:$A$776,$A182,СВЦЭМ!$B$33:$B$776,R$155)+'СЕТ СН'!$F$15</f>
        <v>157.67781875</v>
      </c>
      <c r="S182" s="36">
        <f>SUMIFS(СВЦЭМ!$E$33:$E$776,СВЦЭМ!$A$33:$A$776,$A182,СВЦЭМ!$B$33:$B$776,S$155)+'СЕТ СН'!$F$15</f>
        <v>153.39072745000001</v>
      </c>
      <c r="T182" s="36">
        <f>SUMIFS(СВЦЭМ!$E$33:$E$776,СВЦЭМ!$A$33:$A$776,$A182,СВЦЭМ!$B$33:$B$776,T$155)+'СЕТ СН'!$F$15</f>
        <v>149.65940334000001</v>
      </c>
      <c r="U182" s="36">
        <f>SUMIFS(СВЦЭМ!$E$33:$E$776,СВЦЭМ!$A$33:$A$776,$A182,СВЦЭМ!$B$33:$B$776,U$155)+'СЕТ СН'!$F$15</f>
        <v>149.71847308</v>
      </c>
      <c r="V182" s="36">
        <f>SUMIFS(СВЦЭМ!$E$33:$E$776,СВЦЭМ!$A$33:$A$776,$A182,СВЦЭМ!$B$33:$B$776,V$155)+'СЕТ СН'!$F$15</f>
        <v>149.463708</v>
      </c>
      <c r="W182" s="36">
        <f>SUMIFS(СВЦЭМ!$E$33:$E$776,СВЦЭМ!$A$33:$A$776,$A182,СВЦЭМ!$B$33:$B$776,W$155)+'СЕТ СН'!$F$15</f>
        <v>152.23700334</v>
      </c>
      <c r="X182" s="36">
        <f>SUMIFS(СВЦЭМ!$E$33:$E$776,СВЦЭМ!$A$33:$A$776,$A182,СВЦЭМ!$B$33:$B$776,X$155)+'СЕТ СН'!$F$15</f>
        <v>154.63358876999999</v>
      </c>
      <c r="Y182" s="36">
        <f>SUMIFS(СВЦЭМ!$E$33:$E$776,СВЦЭМ!$A$33:$A$776,$A182,СВЦЭМ!$B$33:$B$776,Y$155)+'СЕТ СН'!$F$15</f>
        <v>158.82937265999999</v>
      </c>
    </row>
    <row r="183" spans="1:27" ht="15.75" x14ac:dyDescent="0.2">
      <c r="A183" s="35">
        <f t="shared" si="4"/>
        <v>44163</v>
      </c>
      <c r="B183" s="36">
        <f>SUMIFS(СВЦЭМ!$E$33:$E$776,СВЦЭМ!$A$33:$A$776,$A183,СВЦЭМ!$B$33:$B$776,B$155)+'СЕТ СН'!$F$15</f>
        <v>163.7767948</v>
      </c>
      <c r="C183" s="36">
        <f>SUMIFS(СВЦЭМ!$E$33:$E$776,СВЦЭМ!$A$33:$A$776,$A183,СВЦЭМ!$B$33:$B$776,C$155)+'СЕТ СН'!$F$15</f>
        <v>177.2639901</v>
      </c>
      <c r="D183" s="36">
        <f>SUMIFS(СВЦЭМ!$E$33:$E$776,СВЦЭМ!$A$33:$A$776,$A183,СВЦЭМ!$B$33:$B$776,D$155)+'СЕТ СН'!$F$15</f>
        <v>186.36624578999999</v>
      </c>
      <c r="E183" s="36">
        <f>SUMIFS(СВЦЭМ!$E$33:$E$776,СВЦЭМ!$A$33:$A$776,$A183,СВЦЭМ!$B$33:$B$776,E$155)+'СЕТ СН'!$F$15</f>
        <v>187.75023852000001</v>
      </c>
      <c r="F183" s="36">
        <f>SUMIFS(СВЦЭМ!$E$33:$E$776,СВЦЭМ!$A$33:$A$776,$A183,СВЦЭМ!$B$33:$B$776,F$155)+'СЕТ СН'!$F$15</f>
        <v>187.75076461</v>
      </c>
      <c r="G183" s="36">
        <f>SUMIFS(СВЦЭМ!$E$33:$E$776,СВЦЭМ!$A$33:$A$776,$A183,СВЦЭМ!$B$33:$B$776,G$155)+'СЕТ СН'!$F$15</f>
        <v>186.81256067999999</v>
      </c>
      <c r="H183" s="36">
        <f>SUMIFS(СВЦЭМ!$E$33:$E$776,СВЦЭМ!$A$33:$A$776,$A183,СВЦЭМ!$B$33:$B$776,H$155)+'СЕТ СН'!$F$15</f>
        <v>183.82518347999999</v>
      </c>
      <c r="I183" s="36">
        <f>SUMIFS(СВЦЭМ!$E$33:$E$776,СВЦЭМ!$A$33:$A$776,$A183,СВЦЭМ!$B$33:$B$776,I$155)+'СЕТ СН'!$F$15</f>
        <v>180.41185203000001</v>
      </c>
      <c r="J183" s="36">
        <f>SUMIFS(СВЦЭМ!$E$33:$E$776,СВЦЭМ!$A$33:$A$776,$A183,СВЦЭМ!$B$33:$B$776,J$155)+'СЕТ СН'!$F$15</f>
        <v>175.90953285000001</v>
      </c>
      <c r="K183" s="36">
        <f>SUMIFS(СВЦЭМ!$E$33:$E$776,СВЦЭМ!$A$33:$A$776,$A183,СВЦЭМ!$B$33:$B$776,K$155)+'СЕТ СН'!$F$15</f>
        <v>172.66258231</v>
      </c>
      <c r="L183" s="36">
        <f>SUMIFS(СВЦЭМ!$E$33:$E$776,СВЦЭМ!$A$33:$A$776,$A183,СВЦЭМ!$B$33:$B$776,L$155)+'СЕТ СН'!$F$15</f>
        <v>164.89400058000001</v>
      </c>
      <c r="M183" s="36">
        <f>SUMIFS(СВЦЭМ!$E$33:$E$776,СВЦЭМ!$A$33:$A$776,$A183,СВЦЭМ!$B$33:$B$776,M$155)+'СЕТ СН'!$F$15</f>
        <v>156.08164478</v>
      </c>
      <c r="N183" s="36">
        <f>SUMIFS(СВЦЭМ!$E$33:$E$776,СВЦЭМ!$A$33:$A$776,$A183,СВЦЭМ!$B$33:$B$776,N$155)+'СЕТ СН'!$F$15</f>
        <v>155.00014830999999</v>
      </c>
      <c r="O183" s="36">
        <f>SUMIFS(СВЦЭМ!$E$33:$E$776,СВЦЭМ!$A$33:$A$776,$A183,СВЦЭМ!$B$33:$B$776,O$155)+'СЕТ СН'!$F$15</f>
        <v>157.29286250999999</v>
      </c>
      <c r="P183" s="36">
        <f>SUMIFS(СВЦЭМ!$E$33:$E$776,СВЦЭМ!$A$33:$A$776,$A183,СВЦЭМ!$B$33:$B$776,P$155)+'СЕТ СН'!$F$15</f>
        <v>158.67139546000001</v>
      </c>
      <c r="Q183" s="36">
        <f>SUMIFS(СВЦЭМ!$E$33:$E$776,СВЦЭМ!$A$33:$A$776,$A183,СВЦЭМ!$B$33:$B$776,Q$155)+'СЕТ СН'!$F$15</f>
        <v>157.11068015000001</v>
      </c>
      <c r="R183" s="36">
        <f>SUMIFS(СВЦЭМ!$E$33:$E$776,СВЦЭМ!$A$33:$A$776,$A183,СВЦЭМ!$B$33:$B$776,R$155)+'СЕТ СН'!$F$15</f>
        <v>155.55079660000001</v>
      </c>
      <c r="S183" s="36">
        <f>SUMIFS(СВЦЭМ!$E$33:$E$776,СВЦЭМ!$A$33:$A$776,$A183,СВЦЭМ!$B$33:$B$776,S$155)+'СЕТ СН'!$F$15</f>
        <v>151.84093898</v>
      </c>
      <c r="T183" s="36">
        <f>SUMIFS(СВЦЭМ!$E$33:$E$776,СВЦЭМ!$A$33:$A$776,$A183,СВЦЭМ!$B$33:$B$776,T$155)+'СЕТ СН'!$F$15</f>
        <v>150.47391967999999</v>
      </c>
      <c r="U183" s="36">
        <f>SUMIFS(СВЦЭМ!$E$33:$E$776,СВЦЭМ!$A$33:$A$776,$A183,СВЦЭМ!$B$33:$B$776,U$155)+'СЕТ СН'!$F$15</f>
        <v>148.85195282999999</v>
      </c>
      <c r="V183" s="36">
        <f>SUMIFS(СВЦЭМ!$E$33:$E$776,СВЦЭМ!$A$33:$A$776,$A183,СВЦЭМ!$B$33:$B$776,V$155)+'СЕТ СН'!$F$15</f>
        <v>148.42079131</v>
      </c>
      <c r="W183" s="36">
        <f>SUMIFS(СВЦЭМ!$E$33:$E$776,СВЦЭМ!$A$33:$A$776,$A183,СВЦЭМ!$B$33:$B$776,W$155)+'СЕТ СН'!$F$15</f>
        <v>152.03980429000001</v>
      </c>
      <c r="X183" s="36">
        <f>SUMIFS(СВЦЭМ!$E$33:$E$776,СВЦЭМ!$A$33:$A$776,$A183,СВЦЭМ!$B$33:$B$776,X$155)+'СЕТ СН'!$F$15</f>
        <v>155.95306857</v>
      </c>
      <c r="Y183" s="36">
        <f>SUMIFS(СВЦЭМ!$E$33:$E$776,СВЦЭМ!$A$33:$A$776,$A183,СВЦЭМ!$B$33:$B$776,Y$155)+'СЕТ СН'!$F$15</f>
        <v>160.43728662999999</v>
      </c>
    </row>
    <row r="184" spans="1:27" ht="15.75" x14ac:dyDescent="0.2">
      <c r="A184" s="35">
        <f t="shared" si="4"/>
        <v>44164</v>
      </c>
      <c r="B184" s="36">
        <f>SUMIFS(СВЦЭМ!$E$33:$E$776,СВЦЭМ!$A$33:$A$776,$A184,СВЦЭМ!$B$33:$B$776,B$155)+'СЕТ СН'!$F$15</f>
        <v>162.65197599000001</v>
      </c>
      <c r="C184" s="36">
        <f>SUMIFS(СВЦЭМ!$E$33:$E$776,СВЦЭМ!$A$33:$A$776,$A184,СВЦЭМ!$B$33:$B$776,C$155)+'СЕТ СН'!$F$15</f>
        <v>178.3361396</v>
      </c>
      <c r="D184" s="36">
        <f>SUMIFS(СВЦЭМ!$E$33:$E$776,СВЦЭМ!$A$33:$A$776,$A184,СВЦЭМ!$B$33:$B$776,D$155)+'СЕТ СН'!$F$15</f>
        <v>188.75544798999999</v>
      </c>
      <c r="E184" s="36">
        <f>SUMIFS(СВЦЭМ!$E$33:$E$776,СВЦЭМ!$A$33:$A$776,$A184,СВЦЭМ!$B$33:$B$776,E$155)+'СЕТ СН'!$F$15</f>
        <v>190.92195167</v>
      </c>
      <c r="F184" s="36">
        <f>SUMIFS(СВЦЭМ!$E$33:$E$776,СВЦЭМ!$A$33:$A$776,$A184,СВЦЭМ!$B$33:$B$776,F$155)+'СЕТ СН'!$F$15</f>
        <v>190.61651352999999</v>
      </c>
      <c r="G184" s="36">
        <f>SUMIFS(СВЦЭМ!$E$33:$E$776,СВЦЭМ!$A$33:$A$776,$A184,СВЦЭМ!$B$33:$B$776,G$155)+'СЕТ СН'!$F$15</f>
        <v>189.96122184999999</v>
      </c>
      <c r="H184" s="36">
        <f>SUMIFS(СВЦЭМ!$E$33:$E$776,СВЦЭМ!$A$33:$A$776,$A184,СВЦЭМ!$B$33:$B$776,H$155)+'СЕТ СН'!$F$15</f>
        <v>186.93095962999999</v>
      </c>
      <c r="I184" s="36">
        <f>SUMIFS(СВЦЭМ!$E$33:$E$776,СВЦЭМ!$A$33:$A$776,$A184,СВЦЭМ!$B$33:$B$776,I$155)+'СЕТ СН'!$F$15</f>
        <v>181.82020109000001</v>
      </c>
      <c r="J184" s="36">
        <f>SUMIFS(СВЦЭМ!$E$33:$E$776,СВЦЭМ!$A$33:$A$776,$A184,СВЦЭМ!$B$33:$B$776,J$155)+'СЕТ СН'!$F$15</f>
        <v>174.28628891</v>
      </c>
      <c r="K184" s="36">
        <f>SUMIFS(СВЦЭМ!$E$33:$E$776,СВЦЭМ!$A$33:$A$776,$A184,СВЦЭМ!$B$33:$B$776,K$155)+'СЕТ СН'!$F$15</f>
        <v>171.08785691</v>
      </c>
      <c r="L184" s="36">
        <f>SUMIFS(СВЦЭМ!$E$33:$E$776,СВЦЭМ!$A$33:$A$776,$A184,СВЦЭМ!$B$33:$B$776,L$155)+'СЕТ СН'!$F$15</f>
        <v>162.80154931999999</v>
      </c>
      <c r="M184" s="36">
        <f>SUMIFS(СВЦЭМ!$E$33:$E$776,СВЦЭМ!$A$33:$A$776,$A184,СВЦЭМ!$B$33:$B$776,M$155)+'СЕТ СН'!$F$15</f>
        <v>154.47590826000001</v>
      </c>
      <c r="N184" s="36">
        <f>SUMIFS(СВЦЭМ!$E$33:$E$776,СВЦЭМ!$A$33:$A$776,$A184,СВЦЭМ!$B$33:$B$776,N$155)+'СЕТ СН'!$F$15</f>
        <v>151.86051408</v>
      </c>
      <c r="O184" s="36">
        <f>SUMIFS(СВЦЭМ!$E$33:$E$776,СВЦЭМ!$A$33:$A$776,$A184,СВЦЭМ!$B$33:$B$776,O$155)+'СЕТ СН'!$F$15</f>
        <v>155.00024292000001</v>
      </c>
      <c r="P184" s="36">
        <f>SUMIFS(СВЦЭМ!$E$33:$E$776,СВЦЭМ!$A$33:$A$776,$A184,СВЦЭМ!$B$33:$B$776,P$155)+'СЕТ СН'!$F$15</f>
        <v>156.94797675000001</v>
      </c>
      <c r="Q184" s="36">
        <f>SUMIFS(СВЦЭМ!$E$33:$E$776,СВЦЭМ!$A$33:$A$776,$A184,СВЦЭМ!$B$33:$B$776,Q$155)+'СЕТ СН'!$F$15</f>
        <v>156.86044683</v>
      </c>
      <c r="R184" s="36">
        <f>SUMIFS(СВЦЭМ!$E$33:$E$776,СВЦЭМ!$A$33:$A$776,$A184,СВЦЭМ!$B$33:$B$776,R$155)+'СЕТ СН'!$F$15</f>
        <v>156.19076337999999</v>
      </c>
      <c r="S184" s="36">
        <f>SUMIFS(СВЦЭМ!$E$33:$E$776,СВЦЭМ!$A$33:$A$776,$A184,СВЦЭМ!$B$33:$B$776,S$155)+'СЕТ СН'!$F$15</f>
        <v>152.42400981</v>
      </c>
      <c r="T184" s="36">
        <f>SUMIFS(СВЦЭМ!$E$33:$E$776,СВЦЭМ!$A$33:$A$776,$A184,СВЦЭМ!$B$33:$B$776,T$155)+'СЕТ СН'!$F$15</f>
        <v>147.81007640999999</v>
      </c>
      <c r="U184" s="36">
        <f>SUMIFS(СВЦЭМ!$E$33:$E$776,СВЦЭМ!$A$33:$A$776,$A184,СВЦЭМ!$B$33:$B$776,U$155)+'СЕТ СН'!$F$15</f>
        <v>147.53216143</v>
      </c>
      <c r="V184" s="36">
        <f>SUMIFS(СВЦЭМ!$E$33:$E$776,СВЦЭМ!$A$33:$A$776,$A184,СВЦЭМ!$B$33:$B$776,V$155)+'СЕТ СН'!$F$15</f>
        <v>149.10611069999999</v>
      </c>
      <c r="W184" s="36">
        <f>SUMIFS(СВЦЭМ!$E$33:$E$776,СВЦЭМ!$A$33:$A$776,$A184,СВЦЭМ!$B$33:$B$776,W$155)+'СЕТ СН'!$F$15</f>
        <v>150.91908914999999</v>
      </c>
      <c r="X184" s="36">
        <f>SUMIFS(СВЦЭМ!$E$33:$E$776,СВЦЭМ!$A$33:$A$776,$A184,СВЦЭМ!$B$33:$B$776,X$155)+'СЕТ СН'!$F$15</f>
        <v>155.31257281000001</v>
      </c>
      <c r="Y184" s="36">
        <f>SUMIFS(СВЦЭМ!$E$33:$E$776,СВЦЭМ!$A$33:$A$776,$A184,СВЦЭМ!$B$33:$B$776,Y$155)+'СЕТ СН'!$F$15</f>
        <v>158.68606055000001</v>
      </c>
    </row>
    <row r="185" spans="1:27" ht="15.75" x14ac:dyDescent="0.2">
      <c r="A185" s="35">
        <f t="shared" si="4"/>
        <v>44165</v>
      </c>
      <c r="B185" s="36">
        <f>SUMIFS(СВЦЭМ!$E$33:$E$776,СВЦЭМ!$A$33:$A$776,$A185,СВЦЭМ!$B$33:$B$776,B$155)+'СЕТ СН'!$F$15</f>
        <v>171.37406899999999</v>
      </c>
      <c r="C185" s="36">
        <f>SUMIFS(СВЦЭМ!$E$33:$E$776,СВЦЭМ!$A$33:$A$776,$A185,СВЦЭМ!$B$33:$B$776,C$155)+'СЕТ СН'!$F$15</f>
        <v>185.32776731999999</v>
      </c>
      <c r="D185" s="36">
        <f>SUMIFS(СВЦЭМ!$E$33:$E$776,СВЦЭМ!$A$33:$A$776,$A185,СВЦЭМ!$B$33:$B$776,D$155)+'СЕТ СН'!$F$15</f>
        <v>195.17922286999999</v>
      </c>
      <c r="E185" s="36">
        <f>SUMIFS(СВЦЭМ!$E$33:$E$776,СВЦЭМ!$A$33:$A$776,$A185,СВЦЭМ!$B$33:$B$776,E$155)+'СЕТ СН'!$F$15</f>
        <v>196.74888608000001</v>
      </c>
      <c r="F185" s="36">
        <f>SUMIFS(СВЦЭМ!$E$33:$E$776,СВЦЭМ!$A$33:$A$776,$A185,СВЦЭМ!$B$33:$B$776,F$155)+'СЕТ СН'!$F$15</f>
        <v>195.87090368</v>
      </c>
      <c r="G185" s="36">
        <f>SUMIFS(СВЦЭМ!$E$33:$E$776,СВЦЭМ!$A$33:$A$776,$A185,СВЦЭМ!$B$33:$B$776,G$155)+'СЕТ СН'!$F$15</f>
        <v>192.71548483999999</v>
      </c>
      <c r="H185" s="36">
        <f>SUMIFS(СВЦЭМ!$E$33:$E$776,СВЦЭМ!$A$33:$A$776,$A185,СВЦЭМ!$B$33:$B$776,H$155)+'СЕТ СН'!$F$15</f>
        <v>189.91194397000001</v>
      </c>
      <c r="I185" s="36">
        <f>SUMIFS(СВЦЭМ!$E$33:$E$776,СВЦЭМ!$A$33:$A$776,$A185,СВЦЭМ!$B$33:$B$776,I$155)+'СЕТ СН'!$F$15</f>
        <v>184.32852210999999</v>
      </c>
      <c r="J185" s="36">
        <f>SUMIFS(СВЦЭМ!$E$33:$E$776,СВЦЭМ!$A$33:$A$776,$A185,СВЦЭМ!$B$33:$B$776,J$155)+'СЕТ СН'!$F$15</f>
        <v>179.07687960000001</v>
      </c>
      <c r="K185" s="36">
        <f>SUMIFS(СВЦЭМ!$E$33:$E$776,СВЦЭМ!$A$33:$A$776,$A185,СВЦЭМ!$B$33:$B$776,K$155)+'СЕТ СН'!$F$15</f>
        <v>177.51780503000001</v>
      </c>
      <c r="L185" s="36">
        <f>SUMIFS(СВЦЭМ!$E$33:$E$776,СВЦЭМ!$A$33:$A$776,$A185,СВЦЭМ!$B$33:$B$776,L$155)+'СЕТ СН'!$F$15</f>
        <v>171.47609949</v>
      </c>
      <c r="M185" s="36">
        <f>SUMIFS(СВЦЭМ!$E$33:$E$776,СВЦЭМ!$A$33:$A$776,$A185,СВЦЭМ!$B$33:$B$776,M$155)+'СЕТ СН'!$F$15</f>
        <v>163.57633547</v>
      </c>
      <c r="N185" s="36">
        <f>SUMIFS(СВЦЭМ!$E$33:$E$776,СВЦЭМ!$A$33:$A$776,$A185,СВЦЭМ!$B$33:$B$776,N$155)+'СЕТ СН'!$F$15</f>
        <v>160.9609394</v>
      </c>
      <c r="O185" s="36">
        <f>SUMIFS(СВЦЭМ!$E$33:$E$776,СВЦЭМ!$A$33:$A$776,$A185,СВЦЭМ!$B$33:$B$776,O$155)+'СЕТ СН'!$F$15</f>
        <v>161.87071098000001</v>
      </c>
      <c r="P185" s="36">
        <f>SUMIFS(СВЦЭМ!$E$33:$E$776,СВЦЭМ!$A$33:$A$776,$A185,СВЦЭМ!$B$33:$B$776,P$155)+'СЕТ СН'!$F$15</f>
        <v>163.74720604000001</v>
      </c>
      <c r="Q185" s="36">
        <f>SUMIFS(СВЦЭМ!$E$33:$E$776,СВЦЭМ!$A$33:$A$776,$A185,СВЦЭМ!$B$33:$B$776,Q$155)+'СЕТ СН'!$F$15</f>
        <v>162.52205845</v>
      </c>
      <c r="R185" s="36">
        <f>SUMIFS(СВЦЭМ!$E$33:$E$776,СВЦЭМ!$A$33:$A$776,$A185,СВЦЭМ!$B$33:$B$776,R$155)+'СЕТ СН'!$F$15</f>
        <v>160.15949746000001</v>
      </c>
      <c r="S185" s="36">
        <f>SUMIFS(СВЦЭМ!$E$33:$E$776,СВЦЭМ!$A$33:$A$776,$A185,СВЦЭМ!$B$33:$B$776,S$155)+'СЕТ СН'!$F$15</f>
        <v>158.43959290000001</v>
      </c>
      <c r="T185" s="36">
        <f>SUMIFS(СВЦЭМ!$E$33:$E$776,СВЦЭМ!$A$33:$A$776,$A185,СВЦЭМ!$B$33:$B$776,T$155)+'СЕТ СН'!$F$15</f>
        <v>155.99429047000001</v>
      </c>
      <c r="U185" s="36">
        <f>SUMIFS(СВЦЭМ!$E$33:$E$776,СВЦЭМ!$A$33:$A$776,$A185,СВЦЭМ!$B$33:$B$776,U$155)+'СЕТ СН'!$F$15</f>
        <v>155.80801266</v>
      </c>
      <c r="V185" s="36">
        <f>SUMIFS(СВЦЭМ!$E$33:$E$776,СВЦЭМ!$A$33:$A$776,$A185,СВЦЭМ!$B$33:$B$776,V$155)+'СЕТ СН'!$F$15</f>
        <v>157.80274169</v>
      </c>
      <c r="W185" s="36">
        <f>SUMIFS(СВЦЭМ!$E$33:$E$776,СВЦЭМ!$A$33:$A$776,$A185,СВЦЭМ!$B$33:$B$776,W$155)+'СЕТ СН'!$F$15</f>
        <v>160.16094347000001</v>
      </c>
      <c r="X185" s="36">
        <f>SUMIFS(СВЦЭМ!$E$33:$E$776,СВЦЭМ!$A$33:$A$776,$A185,СВЦЭМ!$B$33:$B$776,X$155)+'СЕТ СН'!$F$15</f>
        <v>161.27202908999999</v>
      </c>
      <c r="Y185" s="36">
        <f>SUMIFS(СВЦЭМ!$E$33:$E$776,СВЦЭМ!$A$33:$A$776,$A185,СВЦЭМ!$B$33:$B$776,Y$155)+'СЕТ СН'!$F$15</f>
        <v>165.18985334000001</v>
      </c>
    </row>
    <row r="186" spans="1:27" ht="15.75" hidden="1" x14ac:dyDescent="0.2">
      <c r="A186" s="35">
        <f t="shared" si="4"/>
        <v>44166</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01.11.2020</v>
      </c>
      <c r="B191" s="36">
        <f>SUMIFS(СВЦЭМ!$F$33:$F$776,СВЦЭМ!$A$33:$A$776,$A191,СВЦЭМ!$B$33:$B$776,B$190)+'СЕТ СН'!$F$15</f>
        <v>155.056557</v>
      </c>
      <c r="C191" s="36">
        <f>SUMIFS(СВЦЭМ!$F$33:$F$776,СВЦЭМ!$A$33:$A$776,$A191,СВЦЭМ!$B$33:$B$776,C$190)+'СЕТ СН'!$F$15</f>
        <v>170.02741069000001</v>
      </c>
      <c r="D191" s="36">
        <f>SUMIFS(СВЦЭМ!$F$33:$F$776,СВЦЭМ!$A$33:$A$776,$A191,СВЦЭМ!$B$33:$B$776,D$190)+'СЕТ СН'!$F$15</f>
        <v>179.86411114000001</v>
      </c>
      <c r="E191" s="36">
        <f>SUMIFS(СВЦЭМ!$F$33:$F$776,СВЦЭМ!$A$33:$A$776,$A191,СВЦЭМ!$B$33:$B$776,E$190)+'СЕТ СН'!$F$15</f>
        <v>181.42275720999999</v>
      </c>
      <c r="F191" s="36">
        <f>SUMIFS(СВЦЭМ!$F$33:$F$776,СВЦЭМ!$A$33:$A$776,$A191,СВЦЭМ!$B$33:$B$776,F$190)+'СЕТ СН'!$F$15</f>
        <v>182.51964486</v>
      </c>
      <c r="G191" s="36">
        <f>SUMIFS(СВЦЭМ!$F$33:$F$776,СВЦЭМ!$A$33:$A$776,$A191,СВЦЭМ!$B$33:$B$776,G$190)+'СЕТ СН'!$F$15</f>
        <v>180.00711090999999</v>
      </c>
      <c r="H191" s="36">
        <f>SUMIFS(СВЦЭМ!$F$33:$F$776,СВЦЭМ!$A$33:$A$776,$A191,СВЦЭМ!$B$33:$B$776,H$190)+'СЕТ СН'!$F$15</f>
        <v>176.69534927000001</v>
      </c>
      <c r="I191" s="36">
        <f>SUMIFS(СВЦЭМ!$F$33:$F$776,СВЦЭМ!$A$33:$A$776,$A191,СВЦЭМ!$B$33:$B$776,I$190)+'СЕТ СН'!$F$15</f>
        <v>170.39171076</v>
      </c>
      <c r="J191" s="36">
        <f>SUMIFS(СВЦЭМ!$F$33:$F$776,СВЦЭМ!$A$33:$A$776,$A191,СВЦЭМ!$B$33:$B$776,J$190)+'СЕТ СН'!$F$15</f>
        <v>166.48345363000001</v>
      </c>
      <c r="K191" s="36">
        <f>SUMIFS(СВЦЭМ!$F$33:$F$776,СВЦЭМ!$A$33:$A$776,$A191,СВЦЭМ!$B$33:$B$776,K$190)+'СЕТ СН'!$F$15</f>
        <v>159.98754688</v>
      </c>
      <c r="L191" s="36">
        <f>SUMIFS(СВЦЭМ!$F$33:$F$776,СВЦЭМ!$A$33:$A$776,$A191,СВЦЭМ!$B$33:$B$776,L$190)+'СЕТ СН'!$F$15</f>
        <v>154.85883637000001</v>
      </c>
      <c r="M191" s="36">
        <f>SUMIFS(СВЦЭМ!$F$33:$F$776,СВЦЭМ!$A$33:$A$776,$A191,СВЦЭМ!$B$33:$B$776,M$190)+'СЕТ СН'!$F$15</f>
        <v>147.07871835</v>
      </c>
      <c r="N191" s="36">
        <f>SUMIFS(СВЦЭМ!$F$33:$F$776,СВЦЭМ!$A$33:$A$776,$A191,СВЦЭМ!$B$33:$B$776,N$190)+'СЕТ СН'!$F$15</f>
        <v>146.44749062</v>
      </c>
      <c r="O191" s="36">
        <f>SUMIFS(СВЦЭМ!$F$33:$F$776,СВЦЭМ!$A$33:$A$776,$A191,СВЦЭМ!$B$33:$B$776,O$190)+'СЕТ СН'!$F$15</f>
        <v>147.60059751</v>
      </c>
      <c r="P191" s="36">
        <f>SUMIFS(СВЦЭМ!$F$33:$F$776,СВЦЭМ!$A$33:$A$776,$A191,СВЦЭМ!$B$33:$B$776,P$190)+'СЕТ СН'!$F$15</f>
        <v>152.41288220000001</v>
      </c>
      <c r="Q191" s="36">
        <f>SUMIFS(СВЦЭМ!$F$33:$F$776,СВЦЭМ!$A$33:$A$776,$A191,СВЦЭМ!$B$33:$B$776,Q$190)+'СЕТ СН'!$F$15</f>
        <v>152.44289846000001</v>
      </c>
      <c r="R191" s="36">
        <f>SUMIFS(СВЦЭМ!$F$33:$F$776,СВЦЭМ!$A$33:$A$776,$A191,СВЦЭМ!$B$33:$B$776,R$190)+'СЕТ СН'!$F$15</f>
        <v>150.92881604999999</v>
      </c>
      <c r="S191" s="36">
        <f>SUMIFS(СВЦЭМ!$F$33:$F$776,СВЦЭМ!$A$33:$A$776,$A191,СВЦЭМ!$B$33:$B$776,S$190)+'СЕТ СН'!$F$15</f>
        <v>148.2893808</v>
      </c>
      <c r="T191" s="36">
        <f>SUMIFS(СВЦЭМ!$F$33:$F$776,СВЦЭМ!$A$33:$A$776,$A191,СВЦЭМ!$B$33:$B$776,T$190)+'СЕТ СН'!$F$15</f>
        <v>144.72179889</v>
      </c>
      <c r="U191" s="36">
        <f>SUMIFS(СВЦЭМ!$F$33:$F$776,СВЦЭМ!$A$33:$A$776,$A191,СВЦЭМ!$B$33:$B$776,U$190)+'СЕТ СН'!$F$15</f>
        <v>142.08091400000001</v>
      </c>
      <c r="V191" s="36">
        <f>SUMIFS(СВЦЭМ!$F$33:$F$776,СВЦЭМ!$A$33:$A$776,$A191,СВЦЭМ!$B$33:$B$776,V$190)+'СЕТ СН'!$F$15</f>
        <v>144.65371062</v>
      </c>
      <c r="W191" s="36">
        <f>SUMIFS(СВЦЭМ!$F$33:$F$776,СВЦЭМ!$A$33:$A$776,$A191,СВЦЭМ!$B$33:$B$776,W$190)+'СЕТ СН'!$F$15</f>
        <v>146.21143721999999</v>
      </c>
      <c r="X191" s="36">
        <f>SUMIFS(СВЦЭМ!$F$33:$F$776,СВЦЭМ!$A$33:$A$776,$A191,СВЦЭМ!$B$33:$B$776,X$190)+'СЕТ СН'!$F$15</f>
        <v>149.13959208</v>
      </c>
      <c r="Y191" s="36">
        <f>SUMIFS(СВЦЭМ!$F$33:$F$776,СВЦЭМ!$A$33:$A$776,$A191,СВЦЭМ!$B$33:$B$776,Y$190)+'СЕТ СН'!$F$15</f>
        <v>152.92362155999999</v>
      </c>
      <c r="AA191" s="45"/>
    </row>
    <row r="192" spans="1:27" ht="15.75" x14ac:dyDescent="0.2">
      <c r="A192" s="35">
        <f>A191+1</f>
        <v>44137</v>
      </c>
      <c r="B192" s="36">
        <f>SUMIFS(СВЦЭМ!$F$33:$F$776,СВЦЭМ!$A$33:$A$776,$A192,СВЦЭМ!$B$33:$B$776,B$190)+'СЕТ СН'!$F$15</f>
        <v>154.53008172</v>
      </c>
      <c r="C192" s="36">
        <f>SUMIFS(СВЦЭМ!$F$33:$F$776,СВЦЭМ!$A$33:$A$776,$A192,СВЦЭМ!$B$33:$B$776,C$190)+'СЕТ СН'!$F$15</f>
        <v>174.02323823</v>
      </c>
      <c r="D192" s="36">
        <f>SUMIFS(СВЦЭМ!$F$33:$F$776,СВЦЭМ!$A$33:$A$776,$A192,СВЦЭМ!$B$33:$B$776,D$190)+'СЕТ СН'!$F$15</f>
        <v>189.94565994999999</v>
      </c>
      <c r="E192" s="36">
        <f>SUMIFS(СВЦЭМ!$F$33:$F$776,СВЦЭМ!$A$33:$A$776,$A192,СВЦЭМ!$B$33:$B$776,E$190)+'СЕТ СН'!$F$15</f>
        <v>196.87401156999999</v>
      </c>
      <c r="F192" s="36">
        <f>SUMIFS(СВЦЭМ!$F$33:$F$776,СВЦЭМ!$A$33:$A$776,$A192,СВЦЭМ!$B$33:$B$776,F$190)+'СЕТ СН'!$F$15</f>
        <v>198.61209549</v>
      </c>
      <c r="G192" s="36">
        <f>SUMIFS(СВЦЭМ!$F$33:$F$776,СВЦЭМ!$A$33:$A$776,$A192,СВЦЭМ!$B$33:$B$776,G$190)+'СЕТ СН'!$F$15</f>
        <v>194.94676885000001</v>
      </c>
      <c r="H192" s="36">
        <f>SUMIFS(СВЦЭМ!$F$33:$F$776,СВЦЭМ!$A$33:$A$776,$A192,СВЦЭМ!$B$33:$B$776,H$190)+'СЕТ СН'!$F$15</f>
        <v>185.49187545999999</v>
      </c>
      <c r="I192" s="36">
        <f>SUMIFS(СВЦЭМ!$F$33:$F$776,СВЦЭМ!$A$33:$A$776,$A192,СВЦЭМ!$B$33:$B$776,I$190)+'СЕТ СН'!$F$15</f>
        <v>170.59345830000001</v>
      </c>
      <c r="J192" s="36">
        <f>SUMIFS(СВЦЭМ!$F$33:$F$776,СВЦЭМ!$A$33:$A$776,$A192,СВЦЭМ!$B$33:$B$776,J$190)+'СЕТ СН'!$F$15</f>
        <v>165.57694287000001</v>
      </c>
      <c r="K192" s="36">
        <f>SUMIFS(СВЦЭМ!$F$33:$F$776,СВЦЭМ!$A$33:$A$776,$A192,СВЦЭМ!$B$33:$B$776,K$190)+'СЕТ СН'!$F$15</f>
        <v>166.90878627999999</v>
      </c>
      <c r="L192" s="36">
        <f>SUMIFS(СВЦЭМ!$F$33:$F$776,СВЦЭМ!$A$33:$A$776,$A192,СВЦЭМ!$B$33:$B$776,L$190)+'СЕТ СН'!$F$15</f>
        <v>161.63540588000001</v>
      </c>
      <c r="M192" s="36">
        <f>SUMIFS(СВЦЭМ!$F$33:$F$776,СВЦЭМ!$A$33:$A$776,$A192,СВЦЭМ!$B$33:$B$776,M$190)+'СЕТ СН'!$F$15</f>
        <v>153.03628967</v>
      </c>
      <c r="N192" s="36">
        <f>SUMIFS(СВЦЭМ!$F$33:$F$776,СВЦЭМ!$A$33:$A$776,$A192,СВЦЭМ!$B$33:$B$776,N$190)+'СЕТ СН'!$F$15</f>
        <v>152.38440946</v>
      </c>
      <c r="O192" s="36">
        <f>SUMIFS(СВЦЭМ!$F$33:$F$776,СВЦЭМ!$A$33:$A$776,$A192,СВЦЭМ!$B$33:$B$776,O$190)+'СЕТ СН'!$F$15</f>
        <v>152.20529364999999</v>
      </c>
      <c r="P192" s="36">
        <f>SUMIFS(СВЦЭМ!$F$33:$F$776,СВЦЭМ!$A$33:$A$776,$A192,СВЦЭМ!$B$33:$B$776,P$190)+'СЕТ СН'!$F$15</f>
        <v>152.99351551999999</v>
      </c>
      <c r="Q192" s="36">
        <f>SUMIFS(СВЦЭМ!$F$33:$F$776,СВЦЭМ!$A$33:$A$776,$A192,СВЦЭМ!$B$33:$B$776,Q$190)+'СЕТ СН'!$F$15</f>
        <v>153.10884770000001</v>
      </c>
      <c r="R192" s="36">
        <f>SUMIFS(СВЦЭМ!$F$33:$F$776,СВЦЭМ!$A$33:$A$776,$A192,СВЦЭМ!$B$33:$B$776,R$190)+'СЕТ СН'!$F$15</f>
        <v>151.86069169999999</v>
      </c>
      <c r="S192" s="36">
        <f>SUMIFS(СВЦЭМ!$F$33:$F$776,СВЦЭМ!$A$33:$A$776,$A192,СВЦЭМ!$B$33:$B$776,S$190)+'СЕТ СН'!$F$15</f>
        <v>148.47604788000001</v>
      </c>
      <c r="T192" s="36">
        <f>SUMIFS(СВЦЭМ!$F$33:$F$776,СВЦЭМ!$A$33:$A$776,$A192,СВЦЭМ!$B$33:$B$776,T$190)+'СЕТ СН'!$F$15</f>
        <v>143.16520138000001</v>
      </c>
      <c r="U192" s="36">
        <f>SUMIFS(СВЦЭМ!$F$33:$F$776,СВЦЭМ!$A$33:$A$776,$A192,СВЦЭМ!$B$33:$B$776,U$190)+'СЕТ СН'!$F$15</f>
        <v>143.24392850000001</v>
      </c>
      <c r="V192" s="36">
        <f>SUMIFS(СВЦЭМ!$F$33:$F$776,СВЦЭМ!$A$33:$A$776,$A192,СВЦЭМ!$B$33:$B$776,V$190)+'СЕТ СН'!$F$15</f>
        <v>141.16659705999999</v>
      </c>
      <c r="W192" s="36">
        <f>SUMIFS(СВЦЭМ!$F$33:$F$776,СВЦЭМ!$A$33:$A$776,$A192,СВЦЭМ!$B$33:$B$776,W$190)+'СЕТ СН'!$F$15</f>
        <v>145.06809462000001</v>
      </c>
      <c r="X192" s="36">
        <f>SUMIFS(СВЦЭМ!$F$33:$F$776,СВЦЭМ!$A$33:$A$776,$A192,СВЦЭМ!$B$33:$B$776,X$190)+'СЕТ СН'!$F$15</f>
        <v>146.83377218999999</v>
      </c>
      <c r="Y192" s="36">
        <f>SUMIFS(СВЦЭМ!$F$33:$F$776,СВЦЭМ!$A$33:$A$776,$A192,СВЦЭМ!$B$33:$B$776,Y$190)+'СЕТ СН'!$F$15</f>
        <v>152.26727055000001</v>
      </c>
    </row>
    <row r="193" spans="1:25" ht="15.75" x14ac:dyDescent="0.2">
      <c r="A193" s="35">
        <f t="shared" ref="A193:A221" si="5">A192+1</f>
        <v>44138</v>
      </c>
      <c r="B193" s="36">
        <f>SUMIFS(СВЦЭМ!$F$33:$F$776,СВЦЭМ!$A$33:$A$776,$A193,СВЦЭМ!$B$33:$B$776,B$190)+'СЕТ СН'!$F$15</f>
        <v>164.70879964</v>
      </c>
      <c r="C193" s="36">
        <f>SUMIFS(СВЦЭМ!$F$33:$F$776,СВЦЭМ!$A$33:$A$776,$A193,СВЦЭМ!$B$33:$B$776,C$190)+'СЕТ СН'!$F$15</f>
        <v>181.22489221999999</v>
      </c>
      <c r="D193" s="36">
        <f>SUMIFS(СВЦЭМ!$F$33:$F$776,СВЦЭМ!$A$33:$A$776,$A193,СВЦЭМ!$B$33:$B$776,D$190)+'СЕТ СН'!$F$15</f>
        <v>191.37133667000001</v>
      </c>
      <c r="E193" s="36">
        <f>SUMIFS(СВЦЭМ!$F$33:$F$776,СВЦЭМ!$A$33:$A$776,$A193,СВЦЭМ!$B$33:$B$776,E$190)+'СЕТ СН'!$F$15</f>
        <v>192.79831393000001</v>
      </c>
      <c r="F193" s="36">
        <f>SUMIFS(СВЦЭМ!$F$33:$F$776,СВЦЭМ!$A$33:$A$776,$A193,СВЦЭМ!$B$33:$B$776,F$190)+'СЕТ СН'!$F$15</f>
        <v>192.46416794999999</v>
      </c>
      <c r="G193" s="36">
        <f>SUMIFS(СВЦЭМ!$F$33:$F$776,СВЦЭМ!$A$33:$A$776,$A193,СВЦЭМ!$B$33:$B$776,G$190)+'СЕТ СН'!$F$15</f>
        <v>189.08168126999999</v>
      </c>
      <c r="H193" s="36">
        <f>SUMIFS(СВЦЭМ!$F$33:$F$776,СВЦЭМ!$A$33:$A$776,$A193,СВЦЭМ!$B$33:$B$776,H$190)+'СЕТ СН'!$F$15</f>
        <v>179.86609390999999</v>
      </c>
      <c r="I193" s="36">
        <f>SUMIFS(СВЦЭМ!$F$33:$F$776,СВЦЭМ!$A$33:$A$776,$A193,СВЦЭМ!$B$33:$B$776,I$190)+'СЕТ СН'!$F$15</f>
        <v>167.87480572000001</v>
      </c>
      <c r="J193" s="36">
        <f>SUMIFS(СВЦЭМ!$F$33:$F$776,СВЦЭМ!$A$33:$A$776,$A193,СВЦЭМ!$B$33:$B$776,J$190)+'СЕТ СН'!$F$15</f>
        <v>163.6209331</v>
      </c>
      <c r="K193" s="36">
        <f>SUMIFS(СВЦЭМ!$F$33:$F$776,СВЦЭМ!$A$33:$A$776,$A193,СВЦЭМ!$B$33:$B$776,K$190)+'СЕТ СН'!$F$15</f>
        <v>163.38485553999999</v>
      </c>
      <c r="L193" s="36">
        <f>SUMIFS(СВЦЭМ!$F$33:$F$776,СВЦЭМ!$A$33:$A$776,$A193,СВЦЭМ!$B$33:$B$776,L$190)+'СЕТ СН'!$F$15</f>
        <v>158.40723079</v>
      </c>
      <c r="M193" s="36">
        <f>SUMIFS(СВЦЭМ!$F$33:$F$776,СВЦЭМ!$A$33:$A$776,$A193,СВЦЭМ!$B$33:$B$776,M$190)+'СЕТ СН'!$F$15</f>
        <v>153.12051334</v>
      </c>
      <c r="N193" s="36">
        <f>SUMIFS(СВЦЭМ!$F$33:$F$776,СВЦЭМ!$A$33:$A$776,$A193,СВЦЭМ!$B$33:$B$776,N$190)+'СЕТ СН'!$F$15</f>
        <v>151.17187584000001</v>
      </c>
      <c r="O193" s="36">
        <f>SUMIFS(СВЦЭМ!$F$33:$F$776,СВЦЭМ!$A$33:$A$776,$A193,СВЦЭМ!$B$33:$B$776,O$190)+'СЕТ СН'!$F$15</f>
        <v>152.63441878</v>
      </c>
      <c r="P193" s="36">
        <f>SUMIFS(СВЦЭМ!$F$33:$F$776,СВЦЭМ!$A$33:$A$776,$A193,СВЦЭМ!$B$33:$B$776,P$190)+'СЕТ СН'!$F$15</f>
        <v>153.80156869000001</v>
      </c>
      <c r="Q193" s="36">
        <f>SUMIFS(СВЦЭМ!$F$33:$F$776,СВЦЭМ!$A$33:$A$776,$A193,СВЦЭМ!$B$33:$B$776,Q$190)+'СЕТ СН'!$F$15</f>
        <v>154.29761407000001</v>
      </c>
      <c r="R193" s="36">
        <f>SUMIFS(СВЦЭМ!$F$33:$F$776,СВЦЭМ!$A$33:$A$776,$A193,СВЦЭМ!$B$33:$B$776,R$190)+'СЕТ СН'!$F$15</f>
        <v>153.42821278</v>
      </c>
      <c r="S193" s="36">
        <f>SUMIFS(СВЦЭМ!$F$33:$F$776,СВЦЭМ!$A$33:$A$776,$A193,СВЦЭМ!$B$33:$B$776,S$190)+'СЕТ СН'!$F$15</f>
        <v>155.21099963</v>
      </c>
      <c r="T193" s="36">
        <f>SUMIFS(СВЦЭМ!$F$33:$F$776,СВЦЭМ!$A$33:$A$776,$A193,СВЦЭМ!$B$33:$B$776,T$190)+'СЕТ СН'!$F$15</f>
        <v>145.2496798</v>
      </c>
      <c r="U193" s="36">
        <f>SUMIFS(СВЦЭМ!$F$33:$F$776,СВЦЭМ!$A$33:$A$776,$A193,СВЦЭМ!$B$33:$B$776,U$190)+'СЕТ СН'!$F$15</f>
        <v>143.52553671999999</v>
      </c>
      <c r="V193" s="36">
        <f>SUMIFS(СВЦЭМ!$F$33:$F$776,СВЦЭМ!$A$33:$A$776,$A193,СВЦЭМ!$B$33:$B$776,V$190)+'СЕТ СН'!$F$15</f>
        <v>143.01971560000001</v>
      </c>
      <c r="W193" s="36">
        <f>SUMIFS(СВЦЭМ!$F$33:$F$776,СВЦЭМ!$A$33:$A$776,$A193,СВЦЭМ!$B$33:$B$776,W$190)+'СЕТ СН'!$F$15</f>
        <v>145.23709952999999</v>
      </c>
      <c r="X193" s="36">
        <f>SUMIFS(СВЦЭМ!$F$33:$F$776,СВЦЭМ!$A$33:$A$776,$A193,СВЦЭМ!$B$33:$B$776,X$190)+'СЕТ СН'!$F$15</f>
        <v>152.74664199</v>
      </c>
      <c r="Y193" s="36">
        <f>SUMIFS(СВЦЭМ!$F$33:$F$776,СВЦЭМ!$A$33:$A$776,$A193,СВЦЭМ!$B$33:$B$776,Y$190)+'СЕТ СН'!$F$15</f>
        <v>159.30871592</v>
      </c>
    </row>
    <row r="194" spans="1:25" ht="15.75" x14ac:dyDescent="0.2">
      <c r="A194" s="35">
        <f t="shared" si="5"/>
        <v>44139</v>
      </c>
      <c r="B194" s="36">
        <f>SUMIFS(СВЦЭМ!$F$33:$F$776,СВЦЭМ!$A$33:$A$776,$A194,СВЦЭМ!$B$33:$B$776,B$190)+'СЕТ СН'!$F$15</f>
        <v>157.73535874999999</v>
      </c>
      <c r="C194" s="36">
        <f>SUMIFS(СВЦЭМ!$F$33:$F$776,СВЦЭМ!$A$33:$A$776,$A194,СВЦЭМ!$B$33:$B$776,C$190)+'СЕТ СН'!$F$15</f>
        <v>174.30284058000001</v>
      </c>
      <c r="D194" s="36">
        <f>SUMIFS(СВЦЭМ!$F$33:$F$776,СВЦЭМ!$A$33:$A$776,$A194,СВЦЭМ!$B$33:$B$776,D$190)+'СЕТ СН'!$F$15</f>
        <v>186.83484971999999</v>
      </c>
      <c r="E194" s="36">
        <f>SUMIFS(СВЦЭМ!$F$33:$F$776,СВЦЭМ!$A$33:$A$776,$A194,СВЦЭМ!$B$33:$B$776,E$190)+'СЕТ СН'!$F$15</f>
        <v>187.83090304999999</v>
      </c>
      <c r="F194" s="36">
        <f>SUMIFS(СВЦЭМ!$F$33:$F$776,СВЦЭМ!$A$33:$A$776,$A194,СВЦЭМ!$B$33:$B$776,F$190)+'СЕТ СН'!$F$15</f>
        <v>186.15060151</v>
      </c>
      <c r="G194" s="36">
        <f>SUMIFS(СВЦЭМ!$F$33:$F$776,СВЦЭМ!$A$33:$A$776,$A194,СВЦЭМ!$B$33:$B$776,G$190)+'СЕТ СН'!$F$15</f>
        <v>183.30730951000001</v>
      </c>
      <c r="H194" s="36">
        <f>SUMIFS(СВЦЭМ!$F$33:$F$776,СВЦЭМ!$A$33:$A$776,$A194,СВЦЭМ!$B$33:$B$776,H$190)+'СЕТ СН'!$F$15</f>
        <v>178.3478728</v>
      </c>
      <c r="I194" s="36">
        <f>SUMIFS(СВЦЭМ!$F$33:$F$776,СВЦЭМ!$A$33:$A$776,$A194,СВЦЭМ!$B$33:$B$776,I$190)+'СЕТ СН'!$F$15</f>
        <v>169.11543867</v>
      </c>
      <c r="J194" s="36">
        <f>SUMIFS(СВЦЭМ!$F$33:$F$776,СВЦЭМ!$A$33:$A$776,$A194,СВЦЭМ!$B$33:$B$776,J$190)+'СЕТ СН'!$F$15</f>
        <v>162.53791294000001</v>
      </c>
      <c r="K194" s="36">
        <f>SUMIFS(СВЦЭМ!$F$33:$F$776,СВЦЭМ!$A$33:$A$776,$A194,СВЦЭМ!$B$33:$B$776,K$190)+'СЕТ СН'!$F$15</f>
        <v>162.05554885999999</v>
      </c>
      <c r="L194" s="36">
        <f>SUMIFS(СВЦЭМ!$F$33:$F$776,СВЦЭМ!$A$33:$A$776,$A194,СВЦЭМ!$B$33:$B$776,L$190)+'СЕТ СН'!$F$15</f>
        <v>156.89935341</v>
      </c>
      <c r="M194" s="36">
        <f>SUMIFS(СВЦЭМ!$F$33:$F$776,СВЦЭМ!$A$33:$A$776,$A194,СВЦЭМ!$B$33:$B$776,M$190)+'СЕТ СН'!$F$15</f>
        <v>148.11728577</v>
      </c>
      <c r="N194" s="36">
        <f>SUMIFS(СВЦЭМ!$F$33:$F$776,СВЦЭМ!$A$33:$A$776,$A194,СВЦЭМ!$B$33:$B$776,N$190)+'СЕТ СН'!$F$15</f>
        <v>144.49775077999999</v>
      </c>
      <c r="O194" s="36">
        <f>SUMIFS(СВЦЭМ!$F$33:$F$776,СВЦЭМ!$A$33:$A$776,$A194,СВЦЭМ!$B$33:$B$776,O$190)+'СЕТ СН'!$F$15</f>
        <v>146.39489398000001</v>
      </c>
      <c r="P194" s="36">
        <f>SUMIFS(СВЦЭМ!$F$33:$F$776,СВЦЭМ!$A$33:$A$776,$A194,СВЦЭМ!$B$33:$B$776,P$190)+'СЕТ СН'!$F$15</f>
        <v>150.28858356999999</v>
      </c>
      <c r="Q194" s="36">
        <f>SUMIFS(СВЦЭМ!$F$33:$F$776,СВЦЭМ!$A$33:$A$776,$A194,СВЦЭМ!$B$33:$B$776,Q$190)+'СЕТ СН'!$F$15</f>
        <v>150.44322059999999</v>
      </c>
      <c r="R194" s="36">
        <f>SUMIFS(СВЦЭМ!$F$33:$F$776,СВЦЭМ!$A$33:$A$776,$A194,СВЦЭМ!$B$33:$B$776,R$190)+'СЕТ СН'!$F$15</f>
        <v>149.25652783000001</v>
      </c>
      <c r="S194" s="36">
        <f>SUMIFS(СВЦЭМ!$F$33:$F$776,СВЦЭМ!$A$33:$A$776,$A194,СВЦЭМ!$B$33:$B$776,S$190)+'СЕТ СН'!$F$15</f>
        <v>147.20979560999999</v>
      </c>
      <c r="T194" s="36">
        <f>SUMIFS(СВЦЭМ!$F$33:$F$776,СВЦЭМ!$A$33:$A$776,$A194,СВЦЭМ!$B$33:$B$776,T$190)+'СЕТ СН'!$F$15</f>
        <v>148.84342208999999</v>
      </c>
      <c r="U194" s="36">
        <f>SUMIFS(СВЦЭМ!$F$33:$F$776,СВЦЭМ!$A$33:$A$776,$A194,СВЦЭМ!$B$33:$B$776,U$190)+'СЕТ СН'!$F$15</f>
        <v>148.90937604999999</v>
      </c>
      <c r="V194" s="36">
        <f>SUMIFS(СВЦЭМ!$F$33:$F$776,СВЦЭМ!$A$33:$A$776,$A194,СВЦЭМ!$B$33:$B$776,V$190)+'СЕТ СН'!$F$15</f>
        <v>146.29306389000001</v>
      </c>
      <c r="W194" s="36">
        <f>SUMIFS(СВЦЭМ!$F$33:$F$776,СВЦЭМ!$A$33:$A$776,$A194,СВЦЭМ!$B$33:$B$776,W$190)+'СЕТ СН'!$F$15</f>
        <v>146.11630099000001</v>
      </c>
      <c r="X194" s="36">
        <f>SUMIFS(СВЦЭМ!$F$33:$F$776,СВЦЭМ!$A$33:$A$776,$A194,СВЦЭМ!$B$33:$B$776,X$190)+'СЕТ СН'!$F$15</f>
        <v>146.73928518</v>
      </c>
      <c r="Y194" s="36">
        <f>SUMIFS(СВЦЭМ!$F$33:$F$776,СВЦЭМ!$A$33:$A$776,$A194,СВЦЭМ!$B$33:$B$776,Y$190)+'СЕТ СН'!$F$15</f>
        <v>152.49095722000001</v>
      </c>
    </row>
    <row r="195" spans="1:25" ht="15.75" x14ac:dyDescent="0.2">
      <c r="A195" s="35">
        <f t="shared" si="5"/>
        <v>44140</v>
      </c>
      <c r="B195" s="36">
        <f>SUMIFS(СВЦЭМ!$F$33:$F$776,СВЦЭМ!$A$33:$A$776,$A195,СВЦЭМ!$B$33:$B$776,B$190)+'СЕТ СН'!$F$15</f>
        <v>150.69076121000001</v>
      </c>
      <c r="C195" s="36">
        <f>SUMIFS(СВЦЭМ!$F$33:$F$776,СВЦЭМ!$A$33:$A$776,$A195,СВЦЭМ!$B$33:$B$776,C$190)+'СЕТ СН'!$F$15</f>
        <v>165.51365172999999</v>
      </c>
      <c r="D195" s="36">
        <f>SUMIFS(СВЦЭМ!$F$33:$F$776,СВЦЭМ!$A$33:$A$776,$A195,СВЦЭМ!$B$33:$B$776,D$190)+'СЕТ СН'!$F$15</f>
        <v>175.87345164000001</v>
      </c>
      <c r="E195" s="36">
        <f>SUMIFS(СВЦЭМ!$F$33:$F$776,СВЦЭМ!$A$33:$A$776,$A195,СВЦЭМ!$B$33:$B$776,E$190)+'СЕТ СН'!$F$15</f>
        <v>175.91581083</v>
      </c>
      <c r="F195" s="36">
        <f>SUMIFS(СВЦЭМ!$F$33:$F$776,СВЦЭМ!$A$33:$A$776,$A195,СВЦЭМ!$B$33:$B$776,F$190)+'СЕТ СН'!$F$15</f>
        <v>176.45002707</v>
      </c>
      <c r="G195" s="36">
        <f>SUMIFS(СВЦЭМ!$F$33:$F$776,СВЦЭМ!$A$33:$A$776,$A195,СВЦЭМ!$B$33:$B$776,G$190)+'СЕТ СН'!$F$15</f>
        <v>174.90589886000001</v>
      </c>
      <c r="H195" s="36">
        <f>SUMIFS(СВЦЭМ!$F$33:$F$776,СВЦЭМ!$A$33:$A$776,$A195,СВЦЭМ!$B$33:$B$776,H$190)+'СЕТ СН'!$F$15</f>
        <v>171.36270916999999</v>
      </c>
      <c r="I195" s="36">
        <f>SUMIFS(СВЦЭМ!$F$33:$F$776,СВЦЭМ!$A$33:$A$776,$A195,СВЦЭМ!$B$33:$B$776,I$190)+'СЕТ СН'!$F$15</f>
        <v>173.81813231000001</v>
      </c>
      <c r="J195" s="36">
        <f>SUMIFS(СВЦЭМ!$F$33:$F$776,СВЦЭМ!$A$33:$A$776,$A195,СВЦЭМ!$B$33:$B$776,J$190)+'СЕТ СН'!$F$15</f>
        <v>170.881035</v>
      </c>
      <c r="K195" s="36">
        <f>SUMIFS(СВЦЭМ!$F$33:$F$776,СВЦЭМ!$A$33:$A$776,$A195,СВЦЭМ!$B$33:$B$776,K$190)+'СЕТ СН'!$F$15</f>
        <v>169.81060679000001</v>
      </c>
      <c r="L195" s="36">
        <f>SUMIFS(СВЦЭМ!$F$33:$F$776,СВЦЭМ!$A$33:$A$776,$A195,СВЦЭМ!$B$33:$B$776,L$190)+'СЕТ СН'!$F$15</f>
        <v>166.89013571000001</v>
      </c>
      <c r="M195" s="36">
        <f>SUMIFS(СВЦЭМ!$F$33:$F$776,СВЦЭМ!$A$33:$A$776,$A195,СВЦЭМ!$B$33:$B$776,M$190)+'СЕТ СН'!$F$15</f>
        <v>157.68786872000001</v>
      </c>
      <c r="N195" s="36">
        <f>SUMIFS(СВЦЭМ!$F$33:$F$776,СВЦЭМ!$A$33:$A$776,$A195,СВЦЭМ!$B$33:$B$776,N$190)+'СЕТ СН'!$F$15</f>
        <v>152.15603035999999</v>
      </c>
      <c r="O195" s="36">
        <f>SUMIFS(СВЦЭМ!$F$33:$F$776,СВЦЭМ!$A$33:$A$776,$A195,СВЦЭМ!$B$33:$B$776,O$190)+'СЕТ СН'!$F$15</f>
        <v>153.51527659000001</v>
      </c>
      <c r="P195" s="36">
        <f>SUMIFS(СВЦЭМ!$F$33:$F$776,СВЦЭМ!$A$33:$A$776,$A195,СВЦЭМ!$B$33:$B$776,P$190)+'СЕТ СН'!$F$15</f>
        <v>153.84789527999999</v>
      </c>
      <c r="Q195" s="36">
        <f>SUMIFS(СВЦЭМ!$F$33:$F$776,СВЦЭМ!$A$33:$A$776,$A195,СВЦЭМ!$B$33:$B$776,Q$190)+'СЕТ СН'!$F$15</f>
        <v>154.44450205999999</v>
      </c>
      <c r="R195" s="36">
        <f>SUMIFS(СВЦЭМ!$F$33:$F$776,СВЦЭМ!$A$33:$A$776,$A195,СВЦЭМ!$B$33:$B$776,R$190)+'СЕТ СН'!$F$15</f>
        <v>153.25520402000001</v>
      </c>
      <c r="S195" s="36">
        <f>SUMIFS(СВЦЭМ!$F$33:$F$776,СВЦЭМ!$A$33:$A$776,$A195,СВЦЭМ!$B$33:$B$776,S$190)+'СЕТ СН'!$F$15</f>
        <v>151.90658053999999</v>
      </c>
      <c r="T195" s="36">
        <f>SUMIFS(СВЦЭМ!$F$33:$F$776,СВЦЭМ!$A$33:$A$776,$A195,СВЦЭМ!$B$33:$B$776,T$190)+'СЕТ СН'!$F$15</f>
        <v>141.60794247999999</v>
      </c>
      <c r="U195" s="36">
        <f>SUMIFS(СВЦЭМ!$F$33:$F$776,СВЦЭМ!$A$33:$A$776,$A195,СВЦЭМ!$B$33:$B$776,U$190)+'СЕТ СН'!$F$15</f>
        <v>140.72593818999999</v>
      </c>
      <c r="V195" s="36">
        <f>SUMIFS(СВЦЭМ!$F$33:$F$776,СВЦЭМ!$A$33:$A$776,$A195,СВЦЭМ!$B$33:$B$776,V$190)+'СЕТ СН'!$F$15</f>
        <v>144.97640809999999</v>
      </c>
      <c r="W195" s="36">
        <f>SUMIFS(СВЦЭМ!$F$33:$F$776,СВЦЭМ!$A$33:$A$776,$A195,СВЦЭМ!$B$33:$B$776,W$190)+'СЕТ СН'!$F$15</f>
        <v>151.72513742999999</v>
      </c>
      <c r="X195" s="36">
        <f>SUMIFS(СВЦЭМ!$F$33:$F$776,СВЦЭМ!$A$33:$A$776,$A195,СВЦЭМ!$B$33:$B$776,X$190)+'СЕТ СН'!$F$15</f>
        <v>154.12781246</v>
      </c>
      <c r="Y195" s="36">
        <f>SUMIFS(СВЦЭМ!$F$33:$F$776,СВЦЭМ!$A$33:$A$776,$A195,СВЦЭМ!$B$33:$B$776,Y$190)+'СЕТ СН'!$F$15</f>
        <v>161.85839852000001</v>
      </c>
    </row>
    <row r="196" spans="1:25" ht="15.75" x14ac:dyDescent="0.2">
      <c r="A196" s="35">
        <f t="shared" si="5"/>
        <v>44141</v>
      </c>
      <c r="B196" s="36">
        <f>SUMIFS(СВЦЭМ!$F$33:$F$776,СВЦЭМ!$A$33:$A$776,$A196,СВЦЭМ!$B$33:$B$776,B$190)+'СЕТ СН'!$F$15</f>
        <v>158.00652577</v>
      </c>
      <c r="C196" s="36">
        <f>SUMIFS(СВЦЭМ!$F$33:$F$776,СВЦЭМ!$A$33:$A$776,$A196,СВЦЭМ!$B$33:$B$776,C$190)+'СЕТ СН'!$F$15</f>
        <v>172.44891261000001</v>
      </c>
      <c r="D196" s="36">
        <f>SUMIFS(СВЦЭМ!$F$33:$F$776,СВЦЭМ!$A$33:$A$776,$A196,СВЦЭМ!$B$33:$B$776,D$190)+'СЕТ СН'!$F$15</f>
        <v>183.81384101</v>
      </c>
      <c r="E196" s="36">
        <f>SUMIFS(СВЦЭМ!$F$33:$F$776,СВЦЭМ!$A$33:$A$776,$A196,СВЦЭМ!$B$33:$B$776,E$190)+'СЕТ СН'!$F$15</f>
        <v>184.26190815000001</v>
      </c>
      <c r="F196" s="36">
        <f>SUMIFS(СВЦЭМ!$F$33:$F$776,СВЦЭМ!$A$33:$A$776,$A196,СВЦЭМ!$B$33:$B$776,F$190)+'СЕТ СН'!$F$15</f>
        <v>184.62407281</v>
      </c>
      <c r="G196" s="36">
        <f>SUMIFS(СВЦЭМ!$F$33:$F$776,СВЦЭМ!$A$33:$A$776,$A196,СВЦЭМ!$B$33:$B$776,G$190)+'СЕТ СН'!$F$15</f>
        <v>182.56221980000001</v>
      </c>
      <c r="H196" s="36">
        <f>SUMIFS(СВЦЭМ!$F$33:$F$776,СВЦЭМ!$A$33:$A$776,$A196,СВЦЭМ!$B$33:$B$776,H$190)+'СЕТ СН'!$F$15</f>
        <v>177.33237052999999</v>
      </c>
      <c r="I196" s="36">
        <f>SUMIFS(СВЦЭМ!$F$33:$F$776,СВЦЭМ!$A$33:$A$776,$A196,СВЦЭМ!$B$33:$B$776,I$190)+'СЕТ СН'!$F$15</f>
        <v>178.19348327</v>
      </c>
      <c r="J196" s="36">
        <f>SUMIFS(СВЦЭМ!$F$33:$F$776,СВЦЭМ!$A$33:$A$776,$A196,СВЦЭМ!$B$33:$B$776,J$190)+'СЕТ СН'!$F$15</f>
        <v>176.75789581000001</v>
      </c>
      <c r="K196" s="36">
        <f>SUMIFS(СВЦЭМ!$F$33:$F$776,СВЦЭМ!$A$33:$A$776,$A196,СВЦЭМ!$B$33:$B$776,K$190)+'СЕТ СН'!$F$15</f>
        <v>174.28045624999999</v>
      </c>
      <c r="L196" s="36">
        <f>SUMIFS(СВЦЭМ!$F$33:$F$776,СВЦЭМ!$A$33:$A$776,$A196,СВЦЭМ!$B$33:$B$776,L$190)+'СЕТ СН'!$F$15</f>
        <v>170.19469760999999</v>
      </c>
      <c r="M196" s="36">
        <f>SUMIFS(СВЦЭМ!$F$33:$F$776,СВЦЭМ!$A$33:$A$776,$A196,СВЦЭМ!$B$33:$B$776,M$190)+'СЕТ СН'!$F$15</f>
        <v>164.34358872000001</v>
      </c>
      <c r="N196" s="36">
        <f>SUMIFS(СВЦЭМ!$F$33:$F$776,СВЦЭМ!$A$33:$A$776,$A196,СВЦЭМ!$B$33:$B$776,N$190)+'СЕТ СН'!$F$15</f>
        <v>155.55567464999999</v>
      </c>
      <c r="O196" s="36">
        <f>SUMIFS(СВЦЭМ!$F$33:$F$776,СВЦЭМ!$A$33:$A$776,$A196,СВЦЭМ!$B$33:$B$776,O$190)+'СЕТ СН'!$F$15</f>
        <v>153.25764226999999</v>
      </c>
      <c r="P196" s="36">
        <f>SUMIFS(СВЦЭМ!$F$33:$F$776,СВЦЭМ!$A$33:$A$776,$A196,СВЦЭМ!$B$33:$B$776,P$190)+'СЕТ СН'!$F$15</f>
        <v>154.30324641000001</v>
      </c>
      <c r="Q196" s="36">
        <f>SUMIFS(СВЦЭМ!$F$33:$F$776,СВЦЭМ!$A$33:$A$776,$A196,СВЦЭМ!$B$33:$B$776,Q$190)+'СЕТ СН'!$F$15</f>
        <v>156.56537492000001</v>
      </c>
      <c r="R196" s="36">
        <f>SUMIFS(СВЦЭМ!$F$33:$F$776,СВЦЭМ!$A$33:$A$776,$A196,СВЦЭМ!$B$33:$B$776,R$190)+'СЕТ СН'!$F$15</f>
        <v>155.460429</v>
      </c>
      <c r="S196" s="36">
        <f>SUMIFS(СВЦЭМ!$F$33:$F$776,СВЦЭМ!$A$33:$A$776,$A196,СВЦЭМ!$B$33:$B$776,S$190)+'СЕТ СН'!$F$15</f>
        <v>153.80823455000001</v>
      </c>
      <c r="T196" s="36">
        <f>SUMIFS(СВЦЭМ!$F$33:$F$776,СВЦЭМ!$A$33:$A$776,$A196,СВЦЭМ!$B$33:$B$776,T$190)+'СЕТ СН'!$F$15</f>
        <v>146.11530045999999</v>
      </c>
      <c r="U196" s="36">
        <f>SUMIFS(СВЦЭМ!$F$33:$F$776,СВЦЭМ!$A$33:$A$776,$A196,СВЦЭМ!$B$33:$B$776,U$190)+'СЕТ СН'!$F$15</f>
        <v>145.99199050999999</v>
      </c>
      <c r="V196" s="36">
        <f>SUMIFS(СВЦЭМ!$F$33:$F$776,СВЦЭМ!$A$33:$A$776,$A196,СВЦЭМ!$B$33:$B$776,V$190)+'СЕТ СН'!$F$15</f>
        <v>148.17064846</v>
      </c>
      <c r="W196" s="36">
        <f>SUMIFS(СВЦЭМ!$F$33:$F$776,СВЦЭМ!$A$33:$A$776,$A196,СВЦЭМ!$B$33:$B$776,W$190)+'СЕТ СН'!$F$15</f>
        <v>154.92913841999999</v>
      </c>
      <c r="X196" s="36">
        <f>SUMIFS(СВЦЭМ!$F$33:$F$776,СВЦЭМ!$A$33:$A$776,$A196,СВЦЭМ!$B$33:$B$776,X$190)+'СЕТ СН'!$F$15</f>
        <v>157.26372534000001</v>
      </c>
      <c r="Y196" s="36">
        <f>SUMIFS(СВЦЭМ!$F$33:$F$776,СВЦЭМ!$A$33:$A$776,$A196,СВЦЭМ!$B$33:$B$776,Y$190)+'СЕТ СН'!$F$15</f>
        <v>162.25664355999999</v>
      </c>
    </row>
    <row r="197" spans="1:25" ht="15.75" x14ac:dyDescent="0.2">
      <c r="A197" s="35">
        <f t="shared" si="5"/>
        <v>44142</v>
      </c>
      <c r="B197" s="36">
        <f>SUMIFS(СВЦЭМ!$F$33:$F$776,СВЦЭМ!$A$33:$A$776,$A197,СВЦЭМ!$B$33:$B$776,B$190)+'СЕТ СН'!$F$15</f>
        <v>163.20582399</v>
      </c>
      <c r="C197" s="36">
        <f>SUMIFS(СВЦЭМ!$F$33:$F$776,СВЦЭМ!$A$33:$A$776,$A197,СВЦЭМ!$B$33:$B$776,C$190)+'СЕТ СН'!$F$15</f>
        <v>177.29229205999999</v>
      </c>
      <c r="D197" s="36">
        <f>SUMIFS(СВЦЭМ!$F$33:$F$776,СВЦЭМ!$A$33:$A$776,$A197,СВЦЭМ!$B$33:$B$776,D$190)+'СЕТ СН'!$F$15</f>
        <v>190.08953421999999</v>
      </c>
      <c r="E197" s="36">
        <f>SUMIFS(СВЦЭМ!$F$33:$F$776,СВЦЭМ!$A$33:$A$776,$A197,СВЦЭМ!$B$33:$B$776,E$190)+'СЕТ СН'!$F$15</f>
        <v>192.31636861999999</v>
      </c>
      <c r="F197" s="36">
        <f>SUMIFS(СВЦЭМ!$F$33:$F$776,СВЦЭМ!$A$33:$A$776,$A197,СВЦЭМ!$B$33:$B$776,F$190)+'СЕТ СН'!$F$15</f>
        <v>190.44932639000001</v>
      </c>
      <c r="G197" s="36">
        <f>SUMIFS(СВЦЭМ!$F$33:$F$776,СВЦЭМ!$A$33:$A$776,$A197,СВЦЭМ!$B$33:$B$776,G$190)+'СЕТ СН'!$F$15</f>
        <v>188.33262753</v>
      </c>
      <c r="H197" s="36">
        <f>SUMIFS(СВЦЭМ!$F$33:$F$776,СВЦЭМ!$A$33:$A$776,$A197,СВЦЭМ!$B$33:$B$776,H$190)+'СЕТ СН'!$F$15</f>
        <v>185.10683723</v>
      </c>
      <c r="I197" s="36">
        <f>SUMIFS(СВЦЭМ!$F$33:$F$776,СВЦЭМ!$A$33:$A$776,$A197,СВЦЭМ!$B$33:$B$776,I$190)+'СЕТ СН'!$F$15</f>
        <v>175.81819239999999</v>
      </c>
      <c r="J197" s="36">
        <f>SUMIFS(СВЦЭМ!$F$33:$F$776,СВЦЭМ!$A$33:$A$776,$A197,СВЦЭМ!$B$33:$B$776,J$190)+'СЕТ СН'!$F$15</f>
        <v>168.31032841000001</v>
      </c>
      <c r="K197" s="36">
        <f>SUMIFS(СВЦЭМ!$F$33:$F$776,СВЦЭМ!$A$33:$A$776,$A197,СВЦЭМ!$B$33:$B$776,K$190)+'СЕТ СН'!$F$15</f>
        <v>163.61059159000001</v>
      </c>
      <c r="L197" s="36">
        <f>SUMIFS(СВЦЭМ!$F$33:$F$776,СВЦЭМ!$A$33:$A$776,$A197,СВЦЭМ!$B$33:$B$776,L$190)+'СЕТ СН'!$F$15</f>
        <v>158.08761021000001</v>
      </c>
      <c r="M197" s="36">
        <f>SUMIFS(СВЦЭМ!$F$33:$F$776,СВЦЭМ!$A$33:$A$776,$A197,СВЦЭМ!$B$33:$B$776,M$190)+'СЕТ СН'!$F$15</f>
        <v>150.61602830999999</v>
      </c>
      <c r="N197" s="36">
        <f>SUMIFS(СВЦЭМ!$F$33:$F$776,СВЦЭМ!$A$33:$A$776,$A197,СВЦЭМ!$B$33:$B$776,N$190)+'СЕТ СН'!$F$15</f>
        <v>147.47350372</v>
      </c>
      <c r="O197" s="36">
        <f>SUMIFS(СВЦЭМ!$F$33:$F$776,СВЦЭМ!$A$33:$A$776,$A197,СВЦЭМ!$B$33:$B$776,O$190)+'СЕТ СН'!$F$15</f>
        <v>150.01762335000001</v>
      </c>
      <c r="P197" s="36">
        <f>SUMIFS(СВЦЭМ!$F$33:$F$776,СВЦЭМ!$A$33:$A$776,$A197,СВЦЭМ!$B$33:$B$776,P$190)+'СЕТ СН'!$F$15</f>
        <v>150.12853027</v>
      </c>
      <c r="Q197" s="36">
        <f>SUMIFS(СВЦЭМ!$F$33:$F$776,СВЦЭМ!$A$33:$A$776,$A197,СВЦЭМ!$B$33:$B$776,Q$190)+'СЕТ СН'!$F$15</f>
        <v>148.77480385000001</v>
      </c>
      <c r="R197" s="36">
        <f>SUMIFS(СВЦЭМ!$F$33:$F$776,СВЦЭМ!$A$33:$A$776,$A197,СВЦЭМ!$B$33:$B$776,R$190)+'СЕТ СН'!$F$15</f>
        <v>146.39566801999999</v>
      </c>
      <c r="S197" s="36">
        <f>SUMIFS(СВЦЭМ!$F$33:$F$776,СВЦЭМ!$A$33:$A$776,$A197,СВЦЭМ!$B$33:$B$776,S$190)+'СЕТ СН'!$F$15</f>
        <v>145.71899074999999</v>
      </c>
      <c r="T197" s="36">
        <f>SUMIFS(СВЦЭМ!$F$33:$F$776,СВЦЭМ!$A$33:$A$776,$A197,СВЦЭМ!$B$33:$B$776,T$190)+'СЕТ СН'!$F$15</f>
        <v>141.5212468</v>
      </c>
      <c r="U197" s="36">
        <f>SUMIFS(СВЦЭМ!$F$33:$F$776,СВЦЭМ!$A$33:$A$776,$A197,СВЦЭМ!$B$33:$B$776,U$190)+'СЕТ СН'!$F$15</f>
        <v>142.58839639000001</v>
      </c>
      <c r="V197" s="36">
        <f>SUMIFS(СВЦЭМ!$F$33:$F$776,СВЦЭМ!$A$33:$A$776,$A197,СВЦЭМ!$B$33:$B$776,V$190)+'СЕТ СН'!$F$15</f>
        <v>145.08517868999999</v>
      </c>
      <c r="W197" s="36">
        <f>SUMIFS(СВЦЭМ!$F$33:$F$776,СВЦЭМ!$A$33:$A$776,$A197,СВЦЭМ!$B$33:$B$776,W$190)+'СЕТ СН'!$F$15</f>
        <v>146.58757976000001</v>
      </c>
      <c r="X197" s="36">
        <f>SUMIFS(СВЦЭМ!$F$33:$F$776,СВЦЭМ!$A$33:$A$776,$A197,СВЦЭМ!$B$33:$B$776,X$190)+'СЕТ СН'!$F$15</f>
        <v>148.51197189000001</v>
      </c>
      <c r="Y197" s="36">
        <f>SUMIFS(СВЦЭМ!$F$33:$F$776,СВЦЭМ!$A$33:$A$776,$A197,СВЦЭМ!$B$33:$B$776,Y$190)+'СЕТ СН'!$F$15</f>
        <v>154.54995627</v>
      </c>
    </row>
    <row r="198" spans="1:25" ht="15.75" x14ac:dyDescent="0.2">
      <c r="A198" s="35">
        <f t="shared" si="5"/>
        <v>44143</v>
      </c>
      <c r="B198" s="36">
        <f>SUMIFS(СВЦЭМ!$F$33:$F$776,СВЦЭМ!$A$33:$A$776,$A198,СВЦЭМ!$B$33:$B$776,B$190)+'СЕТ СН'!$F$15</f>
        <v>163.68071506999999</v>
      </c>
      <c r="C198" s="36">
        <f>SUMIFS(СВЦЭМ!$F$33:$F$776,СВЦЭМ!$A$33:$A$776,$A198,СВЦЭМ!$B$33:$B$776,C$190)+'СЕТ СН'!$F$15</f>
        <v>179.92777101999999</v>
      </c>
      <c r="D198" s="36">
        <f>SUMIFS(СВЦЭМ!$F$33:$F$776,СВЦЭМ!$A$33:$A$776,$A198,СВЦЭМ!$B$33:$B$776,D$190)+'СЕТ СН'!$F$15</f>
        <v>192.62284313000001</v>
      </c>
      <c r="E198" s="36">
        <f>SUMIFS(СВЦЭМ!$F$33:$F$776,СВЦЭМ!$A$33:$A$776,$A198,СВЦЭМ!$B$33:$B$776,E$190)+'СЕТ СН'!$F$15</f>
        <v>195.35426745000001</v>
      </c>
      <c r="F198" s="36">
        <f>SUMIFS(СВЦЭМ!$F$33:$F$776,СВЦЭМ!$A$33:$A$776,$A198,СВЦЭМ!$B$33:$B$776,F$190)+'СЕТ СН'!$F$15</f>
        <v>194.34637411</v>
      </c>
      <c r="G198" s="36">
        <f>SUMIFS(СВЦЭМ!$F$33:$F$776,СВЦЭМ!$A$33:$A$776,$A198,СВЦЭМ!$B$33:$B$776,G$190)+'СЕТ СН'!$F$15</f>
        <v>194.08484587000001</v>
      </c>
      <c r="H198" s="36">
        <f>SUMIFS(СВЦЭМ!$F$33:$F$776,СВЦЭМ!$A$33:$A$776,$A198,СВЦЭМ!$B$33:$B$776,H$190)+'СЕТ СН'!$F$15</f>
        <v>190.86275506000001</v>
      </c>
      <c r="I198" s="36">
        <f>SUMIFS(СВЦЭМ!$F$33:$F$776,СВЦЭМ!$A$33:$A$776,$A198,СВЦЭМ!$B$33:$B$776,I$190)+'СЕТ СН'!$F$15</f>
        <v>184.69173946000001</v>
      </c>
      <c r="J198" s="36">
        <f>SUMIFS(СВЦЭМ!$F$33:$F$776,СВЦЭМ!$A$33:$A$776,$A198,СВЦЭМ!$B$33:$B$776,J$190)+'СЕТ СН'!$F$15</f>
        <v>176.51992637000001</v>
      </c>
      <c r="K198" s="36">
        <f>SUMIFS(СВЦЭМ!$F$33:$F$776,СВЦЭМ!$A$33:$A$776,$A198,СВЦЭМ!$B$33:$B$776,K$190)+'СЕТ СН'!$F$15</f>
        <v>169.08422277</v>
      </c>
      <c r="L198" s="36">
        <f>SUMIFS(СВЦЭМ!$F$33:$F$776,СВЦЭМ!$A$33:$A$776,$A198,СВЦЭМ!$B$33:$B$776,L$190)+'СЕТ СН'!$F$15</f>
        <v>159.74185018</v>
      </c>
      <c r="M198" s="36">
        <f>SUMIFS(СВЦЭМ!$F$33:$F$776,СВЦЭМ!$A$33:$A$776,$A198,СВЦЭМ!$B$33:$B$776,M$190)+'СЕТ СН'!$F$15</f>
        <v>153.18034021</v>
      </c>
      <c r="N198" s="36">
        <f>SUMIFS(СВЦЭМ!$F$33:$F$776,СВЦЭМ!$A$33:$A$776,$A198,СВЦЭМ!$B$33:$B$776,N$190)+'СЕТ СН'!$F$15</f>
        <v>151.97426917999999</v>
      </c>
      <c r="O198" s="36">
        <f>SUMIFS(СВЦЭМ!$F$33:$F$776,СВЦЭМ!$A$33:$A$776,$A198,СВЦЭМ!$B$33:$B$776,O$190)+'СЕТ СН'!$F$15</f>
        <v>153.35182012000001</v>
      </c>
      <c r="P198" s="36">
        <f>SUMIFS(СВЦЭМ!$F$33:$F$776,СВЦЭМ!$A$33:$A$776,$A198,СВЦЭМ!$B$33:$B$776,P$190)+'СЕТ СН'!$F$15</f>
        <v>154.49233876</v>
      </c>
      <c r="Q198" s="36">
        <f>SUMIFS(СВЦЭМ!$F$33:$F$776,СВЦЭМ!$A$33:$A$776,$A198,СВЦЭМ!$B$33:$B$776,Q$190)+'СЕТ СН'!$F$15</f>
        <v>155.96741815999999</v>
      </c>
      <c r="R198" s="36">
        <f>SUMIFS(СВЦЭМ!$F$33:$F$776,СВЦЭМ!$A$33:$A$776,$A198,СВЦЭМ!$B$33:$B$776,R$190)+'СЕТ СН'!$F$15</f>
        <v>153.91230820999999</v>
      </c>
      <c r="S198" s="36">
        <f>SUMIFS(СВЦЭМ!$F$33:$F$776,СВЦЭМ!$A$33:$A$776,$A198,СВЦЭМ!$B$33:$B$776,S$190)+'СЕТ СН'!$F$15</f>
        <v>149.54803222999999</v>
      </c>
      <c r="T198" s="36">
        <f>SUMIFS(СВЦЭМ!$F$33:$F$776,СВЦЭМ!$A$33:$A$776,$A198,СВЦЭМ!$B$33:$B$776,T$190)+'СЕТ СН'!$F$15</f>
        <v>146.84128215000001</v>
      </c>
      <c r="U198" s="36">
        <f>SUMIFS(СВЦЭМ!$F$33:$F$776,СВЦЭМ!$A$33:$A$776,$A198,СВЦЭМ!$B$33:$B$776,U$190)+'СЕТ СН'!$F$15</f>
        <v>145.94658962</v>
      </c>
      <c r="V198" s="36">
        <f>SUMIFS(СВЦЭМ!$F$33:$F$776,СВЦЭМ!$A$33:$A$776,$A198,СВЦЭМ!$B$33:$B$776,V$190)+'СЕТ СН'!$F$15</f>
        <v>149.17960977000001</v>
      </c>
      <c r="W198" s="36">
        <f>SUMIFS(СВЦЭМ!$F$33:$F$776,СВЦЭМ!$A$33:$A$776,$A198,СВЦЭМ!$B$33:$B$776,W$190)+'СЕТ СН'!$F$15</f>
        <v>152.14156668999999</v>
      </c>
      <c r="X198" s="36">
        <f>SUMIFS(СВЦЭМ!$F$33:$F$776,СВЦЭМ!$A$33:$A$776,$A198,СВЦЭМ!$B$33:$B$776,X$190)+'СЕТ СН'!$F$15</f>
        <v>153.54015812</v>
      </c>
      <c r="Y198" s="36">
        <f>SUMIFS(СВЦЭМ!$F$33:$F$776,СВЦЭМ!$A$33:$A$776,$A198,СВЦЭМ!$B$33:$B$776,Y$190)+'СЕТ СН'!$F$15</f>
        <v>154.84169732999999</v>
      </c>
    </row>
    <row r="199" spans="1:25" ht="15.75" x14ac:dyDescent="0.2">
      <c r="A199" s="35">
        <f t="shared" si="5"/>
        <v>44144</v>
      </c>
      <c r="B199" s="36">
        <f>SUMIFS(СВЦЭМ!$F$33:$F$776,СВЦЭМ!$A$33:$A$776,$A199,СВЦЭМ!$B$33:$B$776,B$190)+'СЕТ СН'!$F$15</f>
        <v>150.11075801999999</v>
      </c>
      <c r="C199" s="36">
        <f>SUMIFS(СВЦЭМ!$F$33:$F$776,СВЦЭМ!$A$33:$A$776,$A199,СВЦЭМ!$B$33:$B$776,C$190)+'СЕТ СН'!$F$15</f>
        <v>153.83651774000001</v>
      </c>
      <c r="D199" s="36">
        <f>SUMIFS(СВЦЭМ!$F$33:$F$776,СВЦЭМ!$A$33:$A$776,$A199,СВЦЭМ!$B$33:$B$776,D$190)+'СЕТ СН'!$F$15</f>
        <v>167.42440403000001</v>
      </c>
      <c r="E199" s="36">
        <f>SUMIFS(СВЦЭМ!$F$33:$F$776,СВЦЭМ!$A$33:$A$776,$A199,СВЦЭМ!$B$33:$B$776,E$190)+'СЕТ СН'!$F$15</f>
        <v>168.94024908</v>
      </c>
      <c r="F199" s="36">
        <f>SUMIFS(СВЦЭМ!$F$33:$F$776,СВЦЭМ!$A$33:$A$776,$A199,СВЦЭМ!$B$33:$B$776,F$190)+'СЕТ СН'!$F$15</f>
        <v>168.08554699999999</v>
      </c>
      <c r="G199" s="36">
        <f>SUMIFS(СВЦЭМ!$F$33:$F$776,СВЦЭМ!$A$33:$A$776,$A199,СВЦЭМ!$B$33:$B$776,G$190)+'СЕТ СН'!$F$15</f>
        <v>171.38581396000001</v>
      </c>
      <c r="H199" s="36">
        <f>SUMIFS(СВЦЭМ!$F$33:$F$776,СВЦЭМ!$A$33:$A$776,$A199,СВЦЭМ!$B$33:$B$776,H$190)+'СЕТ СН'!$F$15</f>
        <v>177.78907043999999</v>
      </c>
      <c r="I199" s="36">
        <f>SUMIFS(СВЦЭМ!$F$33:$F$776,СВЦЭМ!$A$33:$A$776,$A199,СВЦЭМ!$B$33:$B$776,I$190)+'СЕТ СН'!$F$15</f>
        <v>182.67689519999999</v>
      </c>
      <c r="J199" s="36">
        <f>SUMIFS(СВЦЭМ!$F$33:$F$776,СВЦЭМ!$A$33:$A$776,$A199,СВЦЭМ!$B$33:$B$776,J$190)+'СЕТ СН'!$F$15</f>
        <v>180.05236477</v>
      </c>
      <c r="K199" s="36">
        <f>SUMIFS(СВЦЭМ!$F$33:$F$776,СВЦЭМ!$A$33:$A$776,$A199,СВЦЭМ!$B$33:$B$776,K$190)+'СЕТ СН'!$F$15</f>
        <v>179.28288685000001</v>
      </c>
      <c r="L199" s="36">
        <f>SUMIFS(СВЦЭМ!$F$33:$F$776,СВЦЭМ!$A$33:$A$776,$A199,СВЦЭМ!$B$33:$B$776,L$190)+'СЕТ СН'!$F$15</f>
        <v>171.37402111</v>
      </c>
      <c r="M199" s="36">
        <f>SUMIFS(СВЦЭМ!$F$33:$F$776,СВЦЭМ!$A$33:$A$776,$A199,СВЦЭМ!$B$33:$B$776,M$190)+'СЕТ СН'!$F$15</f>
        <v>164.41668161999999</v>
      </c>
      <c r="N199" s="36">
        <f>SUMIFS(СВЦЭМ!$F$33:$F$776,СВЦЭМ!$A$33:$A$776,$A199,СВЦЭМ!$B$33:$B$776,N$190)+'СЕТ СН'!$F$15</f>
        <v>163.6560858</v>
      </c>
      <c r="O199" s="36">
        <f>SUMIFS(СВЦЭМ!$F$33:$F$776,СВЦЭМ!$A$33:$A$776,$A199,СВЦЭМ!$B$33:$B$776,O$190)+'СЕТ СН'!$F$15</f>
        <v>165.74005456</v>
      </c>
      <c r="P199" s="36">
        <f>SUMIFS(СВЦЭМ!$F$33:$F$776,СВЦЭМ!$A$33:$A$776,$A199,СВЦЭМ!$B$33:$B$776,P$190)+'СЕТ СН'!$F$15</f>
        <v>165.84639253</v>
      </c>
      <c r="Q199" s="36">
        <f>SUMIFS(СВЦЭМ!$F$33:$F$776,СВЦЭМ!$A$33:$A$776,$A199,СВЦЭМ!$B$33:$B$776,Q$190)+'СЕТ СН'!$F$15</f>
        <v>165.74551138000001</v>
      </c>
      <c r="R199" s="36">
        <f>SUMIFS(СВЦЭМ!$F$33:$F$776,СВЦЭМ!$A$33:$A$776,$A199,СВЦЭМ!$B$33:$B$776,R$190)+'СЕТ СН'!$F$15</f>
        <v>164.51851553</v>
      </c>
      <c r="S199" s="36">
        <f>SUMIFS(СВЦЭМ!$F$33:$F$776,СВЦЭМ!$A$33:$A$776,$A199,СВЦЭМ!$B$33:$B$776,S$190)+'СЕТ СН'!$F$15</f>
        <v>164.21642659</v>
      </c>
      <c r="T199" s="36">
        <f>SUMIFS(СВЦЭМ!$F$33:$F$776,СВЦЭМ!$A$33:$A$776,$A199,СВЦЭМ!$B$33:$B$776,T$190)+'СЕТ СН'!$F$15</f>
        <v>161.72489677999999</v>
      </c>
      <c r="U199" s="36">
        <f>SUMIFS(СВЦЭМ!$F$33:$F$776,СВЦЭМ!$A$33:$A$776,$A199,СВЦЭМ!$B$33:$B$776,U$190)+'СЕТ СН'!$F$15</f>
        <v>160.12123642</v>
      </c>
      <c r="V199" s="36">
        <f>SUMIFS(СВЦЭМ!$F$33:$F$776,СВЦЭМ!$A$33:$A$776,$A199,СВЦЭМ!$B$33:$B$776,V$190)+'СЕТ СН'!$F$15</f>
        <v>159.44744068</v>
      </c>
      <c r="W199" s="36">
        <f>SUMIFS(СВЦЭМ!$F$33:$F$776,СВЦЭМ!$A$33:$A$776,$A199,СВЦЭМ!$B$33:$B$776,W$190)+'СЕТ СН'!$F$15</f>
        <v>162.73909782999999</v>
      </c>
      <c r="X199" s="36">
        <f>SUMIFS(СВЦЭМ!$F$33:$F$776,СВЦЭМ!$A$33:$A$776,$A199,СВЦЭМ!$B$33:$B$776,X$190)+'СЕТ СН'!$F$15</f>
        <v>168.98275849999999</v>
      </c>
      <c r="Y199" s="36">
        <f>SUMIFS(СВЦЭМ!$F$33:$F$776,СВЦЭМ!$A$33:$A$776,$A199,СВЦЭМ!$B$33:$B$776,Y$190)+'СЕТ СН'!$F$15</f>
        <v>174.55927123999999</v>
      </c>
    </row>
    <row r="200" spans="1:25" ht="15.75" x14ac:dyDescent="0.2">
      <c r="A200" s="35">
        <f t="shared" si="5"/>
        <v>44145</v>
      </c>
      <c r="B200" s="36">
        <f>SUMIFS(СВЦЭМ!$F$33:$F$776,СВЦЭМ!$A$33:$A$776,$A200,СВЦЭМ!$B$33:$B$776,B$190)+'СЕТ СН'!$F$15</f>
        <v>157.74039162</v>
      </c>
      <c r="C200" s="36">
        <f>SUMIFS(СВЦЭМ!$F$33:$F$776,СВЦЭМ!$A$33:$A$776,$A200,СВЦЭМ!$B$33:$B$776,C$190)+'СЕТ СН'!$F$15</f>
        <v>176.33794103</v>
      </c>
      <c r="D200" s="36">
        <f>SUMIFS(СВЦЭМ!$F$33:$F$776,СВЦЭМ!$A$33:$A$776,$A200,СВЦЭМ!$B$33:$B$776,D$190)+'СЕТ СН'!$F$15</f>
        <v>183.49316385</v>
      </c>
      <c r="E200" s="36">
        <f>SUMIFS(СВЦЭМ!$F$33:$F$776,СВЦЭМ!$A$33:$A$776,$A200,СВЦЭМ!$B$33:$B$776,E$190)+'СЕТ СН'!$F$15</f>
        <v>184.13822834000001</v>
      </c>
      <c r="F200" s="36">
        <f>SUMIFS(СВЦЭМ!$F$33:$F$776,СВЦЭМ!$A$33:$A$776,$A200,СВЦЭМ!$B$33:$B$776,F$190)+'СЕТ СН'!$F$15</f>
        <v>184.59416325999999</v>
      </c>
      <c r="G200" s="36">
        <f>SUMIFS(СВЦЭМ!$F$33:$F$776,СВЦЭМ!$A$33:$A$776,$A200,СВЦЭМ!$B$33:$B$776,G$190)+'СЕТ СН'!$F$15</f>
        <v>185.42118113999999</v>
      </c>
      <c r="H200" s="36">
        <f>SUMIFS(СВЦЭМ!$F$33:$F$776,СВЦЭМ!$A$33:$A$776,$A200,СВЦЭМ!$B$33:$B$776,H$190)+'СЕТ СН'!$F$15</f>
        <v>180.31841482999999</v>
      </c>
      <c r="I200" s="36">
        <f>SUMIFS(СВЦЭМ!$F$33:$F$776,СВЦЭМ!$A$33:$A$776,$A200,СВЦЭМ!$B$33:$B$776,I$190)+'СЕТ СН'!$F$15</f>
        <v>171.49355093</v>
      </c>
      <c r="J200" s="36">
        <f>SUMIFS(СВЦЭМ!$F$33:$F$776,СВЦЭМ!$A$33:$A$776,$A200,СВЦЭМ!$B$33:$B$776,J$190)+'СЕТ СН'!$F$15</f>
        <v>168.33203309999999</v>
      </c>
      <c r="K200" s="36">
        <f>SUMIFS(СВЦЭМ!$F$33:$F$776,СВЦЭМ!$A$33:$A$776,$A200,СВЦЭМ!$B$33:$B$776,K$190)+'СЕТ СН'!$F$15</f>
        <v>169.0273383</v>
      </c>
      <c r="L200" s="36">
        <f>SUMIFS(СВЦЭМ!$F$33:$F$776,СВЦЭМ!$A$33:$A$776,$A200,СВЦЭМ!$B$33:$B$776,L$190)+'СЕТ СН'!$F$15</f>
        <v>162.10149333999999</v>
      </c>
      <c r="M200" s="36">
        <f>SUMIFS(СВЦЭМ!$F$33:$F$776,СВЦЭМ!$A$33:$A$776,$A200,СВЦЭМ!$B$33:$B$776,M$190)+'СЕТ СН'!$F$15</f>
        <v>154.51214467</v>
      </c>
      <c r="N200" s="36">
        <f>SUMIFS(СВЦЭМ!$F$33:$F$776,СВЦЭМ!$A$33:$A$776,$A200,СВЦЭМ!$B$33:$B$776,N$190)+'СЕТ СН'!$F$15</f>
        <v>153.39876838000001</v>
      </c>
      <c r="O200" s="36">
        <f>SUMIFS(СВЦЭМ!$F$33:$F$776,СВЦЭМ!$A$33:$A$776,$A200,СВЦЭМ!$B$33:$B$776,O$190)+'СЕТ СН'!$F$15</f>
        <v>154.59957542999999</v>
      </c>
      <c r="P200" s="36">
        <f>SUMIFS(СВЦЭМ!$F$33:$F$776,СВЦЭМ!$A$33:$A$776,$A200,СВЦЭМ!$B$33:$B$776,P$190)+'СЕТ СН'!$F$15</f>
        <v>154.69114621</v>
      </c>
      <c r="Q200" s="36">
        <f>SUMIFS(СВЦЭМ!$F$33:$F$776,СВЦЭМ!$A$33:$A$776,$A200,СВЦЭМ!$B$33:$B$776,Q$190)+'СЕТ СН'!$F$15</f>
        <v>154.64789239000001</v>
      </c>
      <c r="R200" s="36">
        <f>SUMIFS(СВЦЭМ!$F$33:$F$776,СВЦЭМ!$A$33:$A$776,$A200,СВЦЭМ!$B$33:$B$776,R$190)+'СЕТ СН'!$F$15</f>
        <v>153.28917916</v>
      </c>
      <c r="S200" s="36">
        <f>SUMIFS(СВЦЭМ!$F$33:$F$776,СВЦЭМ!$A$33:$A$776,$A200,СВЦЭМ!$B$33:$B$776,S$190)+'СЕТ СН'!$F$15</f>
        <v>151.13180023999999</v>
      </c>
      <c r="T200" s="36">
        <f>SUMIFS(СВЦЭМ!$F$33:$F$776,СВЦЭМ!$A$33:$A$776,$A200,СВЦЭМ!$B$33:$B$776,T$190)+'СЕТ СН'!$F$15</f>
        <v>153.59200333000001</v>
      </c>
      <c r="U200" s="36">
        <f>SUMIFS(СВЦЭМ!$F$33:$F$776,СВЦЭМ!$A$33:$A$776,$A200,СВЦЭМ!$B$33:$B$776,U$190)+'СЕТ СН'!$F$15</f>
        <v>155.04169558999999</v>
      </c>
      <c r="V200" s="36">
        <f>SUMIFS(СВЦЭМ!$F$33:$F$776,СВЦЭМ!$A$33:$A$776,$A200,СВЦЭМ!$B$33:$B$776,V$190)+'СЕТ СН'!$F$15</f>
        <v>153.54035182999999</v>
      </c>
      <c r="W200" s="36">
        <f>SUMIFS(СВЦЭМ!$F$33:$F$776,СВЦЭМ!$A$33:$A$776,$A200,СВЦЭМ!$B$33:$B$776,W$190)+'СЕТ СН'!$F$15</f>
        <v>151.49329205000001</v>
      </c>
      <c r="X200" s="36">
        <f>SUMIFS(СВЦЭМ!$F$33:$F$776,СВЦЭМ!$A$33:$A$776,$A200,СВЦЭМ!$B$33:$B$776,X$190)+'СЕТ СН'!$F$15</f>
        <v>151.65242986000001</v>
      </c>
      <c r="Y200" s="36">
        <f>SUMIFS(СВЦЭМ!$F$33:$F$776,СВЦЭМ!$A$33:$A$776,$A200,СВЦЭМ!$B$33:$B$776,Y$190)+'СЕТ СН'!$F$15</f>
        <v>168.21869251000001</v>
      </c>
    </row>
    <row r="201" spans="1:25" ht="15.75" x14ac:dyDescent="0.2">
      <c r="A201" s="35">
        <f t="shared" si="5"/>
        <v>44146</v>
      </c>
      <c r="B201" s="36">
        <f>SUMIFS(СВЦЭМ!$F$33:$F$776,СВЦЭМ!$A$33:$A$776,$A201,СВЦЭМ!$B$33:$B$776,B$190)+'СЕТ СН'!$F$15</f>
        <v>167.26014211</v>
      </c>
      <c r="C201" s="36">
        <f>SUMIFS(СВЦЭМ!$F$33:$F$776,СВЦЭМ!$A$33:$A$776,$A201,СВЦЭМ!$B$33:$B$776,C$190)+'СЕТ СН'!$F$15</f>
        <v>178.12607532999999</v>
      </c>
      <c r="D201" s="36">
        <f>SUMIFS(СВЦЭМ!$F$33:$F$776,СВЦЭМ!$A$33:$A$776,$A201,СВЦЭМ!$B$33:$B$776,D$190)+'СЕТ СН'!$F$15</f>
        <v>190.47400264000001</v>
      </c>
      <c r="E201" s="36">
        <f>SUMIFS(СВЦЭМ!$F$33:$F$776,СВЦЭМ!$A$33:$A$776,$A201,СВЦЭМ!$B$33:$B$776,E$190)+'СЕТ СН'!$F$15</f>
        <v>194.12102343999999</v>
      </c>
      <c r="F201" s="36">
        <f>SUMIFS(СВЦЭМ!$F$33:$F$776,СВЦЭМ!$A$33:$A$776,$A201,СВЦЭМ!$B$33:$B$776,F$190)+'СЕТ СН'!$F$15</f>
        <v>194.90001645999999</v>
      </c>
      <c r="G201" s="36">
        <f>SUMIFS(СВЦЭМ!$F$33:$F$776,СВЦЭМ!$A$33:$A$776,$A201,СВЦЭМ!$B$33:$B$776,G$190)+'СЕТ СН'!$F$15</f>
        <v>191.55183550000001</v>
      </c>
      <c r="H201" s="36">
        <f>SUMIFS(СВЦЭМ!$F$33:$F$776,СВЦЭМ!$A$33:$A$776,$A201,СВЦЭМ!$B$33:$B$776,H$190)+'СЕТ СН'!$F$15</f>
        <v>183.47449555</v>
      </c>
      <c r="I201" s="36">
        <f>SUMIFS(СВЦЭМ!$F$33:$F$776,СВЦЭМ!$A$33:$A$776,$A201,СВЦЭМ!$B$33:$B$776,I$190)+'СЕТ СН'!$F$15</f>
        <v>175.77450031000001</v>
      </c>
      <c r="J201" s="36">
        <f>SUMIFS(СВЦЭМ!$F$33:$F$776,СВЦЭМ!$A$33:$A$776,$A201,СВЦЭМ!$B$33:$B$776,J$190)+'СЕТ СН'!$F$15</f>
        <v>171.73311881000001</v>
      </c>
      <c r="K201" s="36">
        <f>SUMIFS(СВЦЭМ!$F$33:$F$776,СВЦЭМ!$A$33:$A$776,$A201,СВЦЭМ!$B$33:$B$776,K$190)+'СЕТ СН'!$F$15</f>
        <v>169.35654024999999</v>
      </c>
      <c r="L201" s="36">
        <f>SUMIFS(СВЦЭМ!$F$33:$F$776,СВЦЭМ!$A$33:$A$776,$A201,СВЦЭМ!$B$33:$B$776,L$190)+'СЕТ СН'!$F$15</f>
        <v>164.55579804999999</v>
      </c>
      <c r="M201" s="36">
        <f>SUMIFS(СВЦЭМ!$F$33:$F$776,СВЦЭМ!$A$33:$A$776,$A201,СВЦЭМ!$B$33:$B$776,M$190)+'СЕТ СН'!$F$15</f>
        <v>159.18246918</v>
      </c>
      <c r="N201" s="36">
        <f>SUMIFS(СВЦЭМ!$F$33:$F$776,СВЦЭМ!$A$33:$A$776,$A201,СВЦЭМ!$B$33:$B$776,N$190)+'СЕТ СН'!$F$15</f>
        <v>156.13956044</v>
      </c>
      <c r="O201" s="36">
        <f>SUMIFS(СВЦЭМ!$F$33:$F$776,СВЦЭМ!$A$33:$A$776,$A201,СВЦЭМ!$B$33:$B$776,O$190)+'СЕТ СН'!$F$15</f>
        <v>157.16048681999999</v>
      </c>
      <c r="P201" s="36">
        <f>SUMIFS(СВЦЭМ!$F$33:$F$776,СВЦЭМ!$A$33:$A$776,$A201,СВЦЭМ!$B$33:$B$776,P$190)+'СЕТ СН'!$F$15</f>
        <v>158.05833368</v>
      </c>
      <c r="Q201" s="36">
        <f>SUMIFS(СВЦЭМ!$F$33:$F$776,СВЦЭМ!$A$33:$A$776,$A201,СВЦЭМ!$B$33:$B$776,Q$190)+'СЕТ СН'!$F$15</f>
        <v>158.19372716999999</v>
      </c>
      <c r="R201" s="36">
        <f>SUMIFS(СВЦЭМ!$F$33:$F$776,СВЦЭМ!$A$33:$A$776,$A201,СВЦЭМ!$B$33:$B$776,R$190)+'СЕТ СН'!$F$15</f>
        <v>157.89485565999999</v>
      </c>
      <c r="S201" s="36">
        <f>SUMIFS(СВЦЭМ!$F$33:$F$776,СВЦЭМ!$A$33:$A$776,$A201,СВЦЭМ!$B$33:$B$776,S$190)+'СЕТ СН'!$F$15</f>
        <v>156.90875266</v>
      </c>
      <c r="T201" s="36">
        <f>SUMIFS(СВЦЭМ!$F$33:$F$776,СВЦЭМ!$A$33:$A$776,$A201,СВЦЭМ!$B$33:$B$776,T$190)+'СЕТ СН'!$F$15</f>
        <v>160.73144644999999</v>
      </c>
      <c r="U201" s="36">
        <f>SUMIFS(СВЦЭМ!$F$33:$F$776,СВЦЭМ!$A$33:$A$776,$A201,СВЦЭМ!$B$33:$B$776,U$190)+'СЕТ СН'!$F$15</f>
        <v>159.80948104000001</v>
      </c>
      <c r="V201" s="36">
        <f>SUMIFS(СВЦЭМ!$F$33:$F$776,СВЦЭМ!$A$33:$A$776,$A201,СВЦЭМ!$B$33:$B$776,V$190)+'СЕТ СН'!$F$15</f>
        <v>157.60514512</v>
      </c>
      <c r="W201" s="36">
        <f>SUMIFS(СВЦЭМ!$F$33:$F$776,СВЦЭМ!$A$33:$A$776,$A201,СВЦЭМ!$B$33:$B$776,W$190)+'СЕТ СН'!$F$15</f>
        <v>156.3421712</v>
      </c>
      <c r="X201" s="36">
        <f>SUMIFS(СВЦЭМ!$F$33:$F$776,СВЦЭМ!$A$33:$A$776,$A201,СВЦЭМ!$B$33:$B$776,X$190)+'СЕТ СН'!$F$15</f>
        <v>156.61085763</v>
      </c>
      <c r="Y201" s="36">
        <f>SUMIFS(СВЦЭМ!$F$33:$F$776,СВЦЭМ!$A$33:$A$776,$A201,СВЦЭМ!$B$33:$B$776,Y$190)+'СЕТ СН'!$F$15</f>
        <v>160.37913957000001</v>
      </c>
    </row>
    <row r="202" spans="1:25" ht="15.75" x14ac:dyDescent="0.2">
      <c r="A202" s="35">
        <f t="shared" si="5"/>
        <v>44147</v>
      </c>
      <c r="B202" s="36">
        <f>SUMIFS(СВЦЭМ!$F$33:$F$776,СВЦЭМ!$A$33:$A$776,$A202,СВЦЭМ!$B$33:$B$776,B$190)+'СЕТ СН'!$F$15</f>
        <v>159.95770268999999</v>
      </c>
      <c r="C202" s="36">
        <f>SUMIFS(СВЦЭМ!$F$33:$F$776,СВЦЭМ!$A$33:$A$776,$A202,СВЦЭМ!$B$33:$B$776,C$190)+'СЕТ СН'!$F$15</f>
        <v>175.89504977000001</v>
      </c>
      <c r="D202" s="36">
        <f>SUMIFS(СВЦЭМ!$F$33:$F$776,СВЦЭМ!$A$33:$A$776,$A202,СВЦЭМ!$B$33:$B$776,D$190)+'СЕТ СН'!$F$15</f>
        <v>184.34769363000001</v>
      </c>
      <c r="E202" s="36">
        <f>SUMIFS(СВЦЭМ!$F$33:$F$776,СВЦЭМ!$A$33:$A$776,$A202,СВЦЭМ!$B$33:$B$776,E$190)+'СЕТ СН'!$F$15</f>
        <v>187.32699023999999</v>
      </c>
      <c r="F202" s="36">
        <f>SUMIFS(СВЦЭМ!$F$33:$F$776,СВЦЭМ!$A$33:$A$776,$A202,СВЦЭМ!$B$33:$B$776,F$190)+'СЕТ СН'!$F$15</f>
        <v>187.81623611000001</v>
      </c>
      <c r="G202" s="36">
        <f>SUMIFS(СВЦЭМ!$F$33:$F$776,СВЦЭМ!$A$33:$A$776,$A202,СВЦЭМ!$B$33:$B$776,G$190)+'СЕТ СН'!$F$15</f>
        <v>186.74166872000001</v>
      </c>
      <c r="H202" s="36">
        <f>SUMIFS(СВЦЭМ!$F$33:$F$776,СВЦЭМ!$A$33:$A$776,$A202,СВЦЭМ!$B$33:$B$776,H$190)+'СЕТ СН'!$F$15</f>
        <v>181.61934056999999</v>
      </c>
      <c r="I202" s="36">
        <f>SUMIFS(СВЦЭМ!$F$33:$F$776,СВЦЭМ!$A$33:$A$776,$A202,СВЦЭМ!$B$33:$B$776,I$190)+'СЕТ СН'!$F$15</f>
        <v>174.58993963</v>
      </c>
      <c r="J202" s="36">
        <f>SUMIFS(СВЦЭМ!$F$33:$F$776,СВЦЭМ!$A$33:$A$776,$A202,СВЦЭМ!$B$33:$B$776,J$190)+'СЕТ СН'!$F$15</f>
        <v>174.61362185999999</v>
      </c>
      <c r="K202" s="36">
        <f>SUMIFS(СВЦЭМ!$F$33:$F$776,СВЦЭМ!$A$33:$A$776,$A202,СВЦЭМ!$B$33:$B$776,K$190)+'СЕТ СН'!$F$15</f>
        <v>172.88478964000001</v>
      </c>
      <c r="L202" s="36">
        <f>SUMIFS(СВЦЭМ!$F$33:$F$776,СВЦЭМ!$A$33:$A$776,$A202,СВЦЭМ!$B$33:$B$776,L$190)+'СЕТ СН'!$F$15</f>
        <v>165.20898861000001</v>
      </c>
      <c r="M202" s="36">
        <f>SUMIFS(СВЦЭМ!$F$33:$F$776,СВЦЭМ!$A$33:$A$776,$A202,СВЦЭМ!$B$33:$B$776,M$190)+'СЕТ СН'!$F$15</f>
        <v>159.25363038</v>
      </c>
      <c r="N202" s="36">
        <f>SUMIFS(СВЦЭМ!$F$33:$F$776,СВЦЭМ!$A$33:$A$776,$A202,СВЦЭМ!$B$33:$B$776,N$190)+'СЕТ СН'!$F$15</f>
        <v>159.45705025999999</v>
      </c>
      <c r="O202" s="36">
        <f>SUMIFS(СВЦЭМ!$F$33:$F$776,СВЦЭМ!$A$33:$A$776,$A202,СВЦЭМ!$B$33:$B$776,O$190)+'СЕТ СН'!$F$15</f>
        <v>159.34778037999999</v>
      </c>
      <c r="P202" s="36">
        <f>SUMIFS(СВЦЭМ!$F$33:$F$776,СВЦЭМ!$A$33:$A$776,$A202,СВЦЭМ!$B$33:$B$776,P$190)+'СЕТ СН'!$F$15</f>
        <v>158.85162495</v>
      </c>
      <c r="Q202" s="36">
        <f>SUMIFS(СВЦЭМ!$F$33:$F$776,СВЦЭМ!$A$33:$A$776,$A202,СВЦЭМ!$B$33:$B$776,Q$190)+'СЕТ СН'!$F$15</f>
        <v>158.54663242999999</v>
      </c>
      <c r="R202" s="36">
        <f>SUMIFS(СВЦЭМ!$F$33:$F$776,СВЦЭМ!$A$33:$A$776,$A202,СВЦЭМ!$B$33:$B$776,R$190)+'СЕТ СН'!$F$15</f>
        <v>158.62197986000001</v>
      </c>
      <c r="S202" s="36">
        <f>SUMIFS(СВЦЭМ!$F$33:$F$776,СВЦЭМ!$A$33:$A$776,$A202,СВЦЭМ!$B$33:$B$776,S$190)+'СЕТ СН'!$F$15</f>
        <v>157.95155657000001</v>
      </c>
      <c r="T202" s="36">
        <f>SUMIFS(СВЦЭМ!$F$33:$F$776,СВЦЭМ!$A$33:$A$776,$A202,СВЦЭМ!$B$33:$B$776,T$190)+'СЕТ СН'!$F$15</f>
        <v>162.44846948</v>
      </c>
      <c r="U202" s="36">
        <f>SUMIFS(СВЦЭМ!$F$33:$F$776,СВЦЭМ!$A$33:$A$776,$A202,СВЦЭМ!$B$33:$B$776,U$190)+'СЕТ СН'!$F$15</f>
        <v>161.43699229999999</v>
      </c>
      <c r="V202" s="36">
        <f>SUMIFS(СВЦЭМ!$F$33:$F$776,СВЦЭМ!$A$33:$A$776,$A202,СВЦЭМ!$B$33:$B$776,V$190)+'СЕТ СН'!$F$15</f>
        <v>157.3780577</v>
      </c>
      <c r="W202" s="36">
        <f>SUMIFS(СВЦЭМ!$F$33:$F$776,СВЦЭМ!$A$33:$A$776,$A202,СВЦЭМ!$B$33:$B$776,W$190)+'СЕТ СН'!$F$15</f>
        <v>157.51598677000001</v>
      </c>
      <c r="X202" s="36">
        <f>SUMIFS(СВЦЭМ!$F$33:$F$776,СВЦЭМ!$A$33:$A$776,$A202,СВЦЭМ!$B$33:$B$776,X$190)+'СЕТ СН'!$F$15</f>
        <v>174.06022142</v>
      </c>
      <c r="Y202" s="36">
        <f>SUMIFS(СВЦЭМ!$F$33:$F$776,СВЦЭМ!$A$33:$A$776,$A202,СВЦЭМ!$B$33:$B$776,Y$190)+'СЕТ СН'!$F$15</f>
        <v>167.70767258000001</v>
      </c>
    </row>
    <row r="203" spans="1:25" ht="15.75" x14ac:dyDescent="0.2">
      <c r="A203" s="35">
        <f t="shared" si="5"/>
        <v>44148</v>
      </c>
      <c r="B203" s="36">
        <f>SUMIFS(СВЦЭМ!$F$33:$F$776,СВЦЭМ!$A$33:$A$776,$A203,СВЦЭМ!$B$33:$B$776,B$190)+'СЕТ СН'!$F$15</f>
        <v>161.90589431999999</v>
      </c>
      <c r="C203" s="36">
        <f>SUMIFS(СВЦЭМ!$F$33:$F$776,СВЦЭМ!$A$33:$A$776,$A203,СВЦЭМ!$B$33:$B$776,C$190)+'СЕТ СН'!$F$15</f>
        <v>177.89700299</v>
      </c>
      <c r="D203" s="36">
        <f>SUMIFS(СВЦЭМ!$F$33:$F$776,СВЦЭМ!$A$33:$A$776,$A203,СВЦЭМ!$B$33:$B$776,D$190)+'СЕТ СН'!$F$15</f>
        <v>188.75473891999999</v>
      </c>
      <c r="E203" s="36">
        <f>SUMIFS(СВЦЭМ!$F$33:$F$776,СВЦЭМ!$A$33:$A$776,$A203,СВЦЭМ!$B$33:$B$776,E$190)+'СЕТ СН'!$F$15</f>
        <v>191.49350935999999</v>
      </c>
      <c r="F203" s="36">
        <f>SUMIFS(СВЦЭМ!$F$33:$F$776,СВЦЭМ!$A$33:$A$776,$A203,СВЦЭМ!$B$33:$B$776,F$190)+'СЕТ СН'!$F$15</f>
        <v>190.15439043999999</v>
      </c>
      <c r="G203" s="36">
        <f>SUMIFS(СВЦЭМ!$F$33:$F$776,СВЦЭМ!$A$33:$A$776,$A203,СВЦЭМ!$B$33:$B$776,G$190)+'СЕТ СН'!$F$15</f>
        <v>187.25678467</v>
      </c>
      <c r="H203" s="36">
        <f>SUMIFS(СВЦЭМ!$F$33:$F$776,СВЦЭМ!$A$33:$A$776,$A203,СВЦЭМ!$B$33:$B$776,H$190)+'СЕТ СН'!$F$15</f>
        <v>179.80697426</v>
      </c>
      <c r="I203" s="36">
        <f>SUMIFS(СВЦЭМ!$F$33:$F$776,СВЦЭМ!$A$33:$A$776,$A203,СВЦЭМ!$B$33:$B$776,I$190)+'СЕТ СН'!$F$15</f>
        <v>171.91503520000001</v>
      </c>
      <c r="J203" s="36">
        <f>SUMIFS(СВЦЭМ!$F$33:$F$776,СВЦЭМ!$A$33:$A$776,$A203,СВЦЭМ!$B$33:$B$776,J$190)+'СЕТ СН'!$F$15</f>
        <v>166.72494397</v>
      </c>
      <c r="K203" s="36">
        <f>SUMIFS(СВЦЭМ!$F$33:$F$776,СВЦЭМ!$A$33:$A$776,$A203,СВЦЭМ!$B$33:$B$776,K$190)+'СЕТ СН'!$F$15</f>
        <v>165.74330204</v>
      </c>
      <c r="L203" s="36">
        <f>SUMIFS(СВЦЭМ!$F$33:$F$776,СВЦЭМ!$A$33:$A$776,$A203,СВЦЭМ!$B$33:$B$776,L$190)+'СЕТ СН'!$F$15</f>
        <v>160.02038429000001</v>
      </c>
      <c r="M203" s="36">
        <f>SUMIFS(СВЦЭМ!$F$33:$F$776,СВЦЭМ!$A$33:$A$776,$A203,СВЦЭМ!$B$33:$B$776,M$190)+'СЕТ СН'!$F$15</f>
        <v>155.59728802999999</v>
      </c>
      <c r="N203" s="36">
        <f>SUMIFS(СВЦЭМ!$F$33:$F$776,СВЦЭМ!$A$33:$A$776,$A203,СВЦЭМ!$B$33:$B$776,N$190)+'СЕТ СН'!$F$15</f>
        <v>153.62328608999999</v>
      </c>
      <c r="O203" s="36">
        <f>SUMIFS(СВЦЭМ!$F$33:$F$776,СВЦЭМ!$A$33:$A$776,$A203,СВЦЭМ!$B$33:$B$776,O$190)+'СЕТ СН'!$F$15</f>
        <v>152.66335436</v>
      </c>
      <c r="P203" s="36">
        <f>SUMIFS(СВЦЭМ!$F$33:$F$776,СВЦЭМ!$A$33:$A$776,$A203,СВЦЭМ!$B$33:$B$776,P$190)+'СЕТ СН'!$F$15</f>
        <v>152.35268805999999</v>
      </c>
      <c r="Q203" s="36">
        <f>SUMIFS(СВЦЭМ!$F$33:$F$776,СВЦЭМ!$A$33:$A$776,$A203,СВЦЭМ!$B$33:$B$776,Q$190)+'СЕТ СН'!$F$15</f>
        <v>152.22751188999999</v>
      </c>
      <c r="R203" s="36">
        <f>SUMIFS(СВЦЭМ!$F$33:$F$776,СВЦЭМ!$A$33:$A$776,$A203,СВЦЭМ!$B$33:$B$776,R$190)+'СЕТ СН'!$F$15</f>
        <v>152.00414837</v>
      </c>
      <c r="S203" s="36">
        <f>SUMIFS(СВЦЭМ!$F$33:$F$776,СВЦЭМ!$A$33:$A$776,$A203,СВЦЭМ!$B$33:$B$776,S$190)+'СЕТ СН'!$F$15</f>
        <v>155.04585041000001</v>
      </c>
      <c r="T203" s="36">
        <f>SUMIFS(СВЦЭМ!$F$33:$F$776,СВЦЭМ!$A$33:$A$776,$A203,СВЦЭМ!$B$33:$B$776,T$190)+'СЕТ СН'!$F$15</f>
        <v>159.65823187000001</v>
      </c>
      <c r="U203" s="36">
        <f>SUMIFS(СВЦЭМ!$F$33:$F$776,СВЦЭМ!$A$33:$A$776,$A203,СВЦЭМ!$B$33:$B$776,U$190)+'СЕТ СН'!$F$15</f>
        <v>158.73416728000001</v>
      </c>
      <c r="V203" s="36">
        <f>SUMIFS(СВЦЭМ!$F$33:$F$776,СВЦЭМ!$A$33:$A$776,$A203,СВЦЭМ!$B$33:$B$776,V$190)+'СЕТ СН'!$F$15</f>
        <v>156.02980135000001</v>
      </c>
      <c r="W203" s="36">
        <f>SUMIFS(СВЦЭМ!$F$33:$F$776,СВЦЭМ!$A$33:$A$776,$A203,СВЦЭМ!$B$33:$B$776,W$190)+'СЕТ СН'!$F$15</f>
        <v>154.00794045000001</v>
      </c>
      <c r="X203" s="36">
        <f>SUMIFS(СВЦЭМ!$F$33:$F$776,СВЦЭМ!$A$33:$A$776,$A203,СВЦЭМ!$B$33:$B$776,X$190)+'СЕТ СН'!$F$15</f>
        <v>150.36092535</v>
      </c>
      <c r="Y203" s="36">
        <f>SUMIFS(СВЦЭМ!$F$33:$F$776,СВЦЭМ!$A$33:$A$776,$A203,СВЦЭМ!$B$33:$B$776,Y$190)+'СЕТ СН'!$F$15</f>
        <v>152.57177016</v>
      </c>
    </row>
    <row r="204" spans="1:25" ht="15.75" x14ac:dyDescent="0.2">
      <c r="A204" s="35">
        <f t="shared" si="5"/>
        <v>44149</v>
      </c>
      <c r="B204" s="36">
        <f>SUMIFS(СВЦЭМ!$F$33:$F$776,СВЦЭМ!$A$33:$A$776,$A204,СВЦЭМ!$B$33:$B$776,B$190)+'СЕТ СН'!$F$15</f>
        <v>162.38783993000001</v>
      </c>
      <c r="C204" s="36">
        <f>SUMIFS(СВЦЭМ!$F$33:$F$776,СВЦЭМ!$A$33:$A$776,$A204,СВЦЭМ!$B$33:$B$776,C$190)+'СЕТ СН'!$F$15</f>
        <v>175.61666220999999</v>
      </c>
      <c r="D204" s="36">
        <f>SUMIFS(СВЦЭМ!$F$33:$F$776,СВЦЭМ!$A$33:$A$776,$A204,СВЦЭМ!$B$33:$B$776,D$190)+'СЕТ СН'!$F$15</f>
        <v>186.57744492</v>
      </c>
      <c r="E204" s="36">
        <f>SUMIFS(СВЦЭМ!$F$33:$F$776,СВЦЭМ!$A$33:$A$776,$A204,СВЦЭМ!$B$33:$B$776,E$190)+'СЕТ СН'!$F$15</f>
        <v>188.25370835999999</v>
      </c>
      <c r="F204" s="36">
        <f>SUMIFS(СВЦЭМ!$F$33:$F$776,СВЦЭМ!$A$33:$A$776,$A204,СВЦЭМ!$B$33:$B$776,F$190)+'СЕТ СН'!$F$15</f>
        <v>185.70170972</v>
      </c>
      <c r="G204" s="36">
        <f>SUMIFS(СВЦЭМ!$F$33:$F$776,СВЦЭМ!$A$33:$A$776,$A204,СВЦЭМ!$B$33:$B$776,G$190)+'СЕТ СН'!$F$15</f>
        <v>182.5781527</v>
      </c>
      <c r="H204" s="36">
        <f>SUMIFS(СВЦЭМ!$F$33:$F$776,СВЦЭМ!$A$33:$A$776,$A204,СВЦЭМ!$B$33:$B$776,H$190)+'СЕТ СН'!$F$15</f>
        <v>178.15418621000001</v>
      </c>
      <c r="I204" s="36">
        <f>SUMIFS(СВЦЭМ!$F$33:$F$776,СВЦЭМ!$A$33:$A$776,$A204,СВЦЭМ!$B$33:$B$776,I$190)+'СЕТ СН'!$F$15</f>
        <v>174.85709997000001</v>
      </c>
      <c r="J204" s="36">
        <f>SUMIFS(СВЦЭМ!$F$33:$F$776,СВЦЭМ!$A$33:$A$776,$A204,СВЦЭМ!$B$33:$B$776,J$190)+'СЕТ СН'!$F$15</f>
        <v>171.30156840000001</v>
      </c>
      <c r="K204" s="36">
        <f>SUMIFS(СВЦЭМ!$F$33:$F$776,СВЦЭМ!$A$33:$A$776,$A204,СВЦЭМ!$B$33:$B$776,K$190)+'СЕТ СН'!$F$15</f>
        <v>167.07080797</v>
      </c>
      <c r="L204" s="36">
        <f>SUMIFS(СВЦЭМ!$F$33:$F$776,СВЦЭМ!$A$33:$A$776,$A204,СВЦЭМ!$B$33:$B$776,L$190)+'СЕТ СН'!$F$15</f>
        <v>161.68485926</v>
      </c>
      <c r="M204" s="36">
        <f>SUMIFS(СВЦЭМ!$F$33:$F$776,СВЦЭМ!$A$33:$A$776,$A204,СВЦЭМ!$B$33:$B$776,M$190)+'СЕТ СН'!$F$15</f>
        <v>152.67927961999999</v>
      </c>
      <c r="N204" s="36">
        <f>SUMIFS(СВЦЭМ!$F$33:$F$776,СВЦЭМ!$A$33:$A$776,$A204,СВЦЭМ!$B$33:$B$776,N$190)+'СЕТ СН'!$F$15</f>
        <v>151.96979542</v>
      </c>
      <c r="O204" s="36">
        <f>SUMIFS(СВЦЭМ!$F$33:$F$776,СВЦЭМ!$A$33:$A$776,$A204,СВЦЭМ!$B$33:$B$776,O$190)+'СЕТ СН'!$F$15</f>
        <v>156.90974419</v>
      </c>
      <c r="P204" s="36">
        <f>SUMIFS(СВЦЭМ!$F$33:$F$776,СВЦЭМ!$A$33:$A$776,$A204,СВЦЭМ!$B$33:$B$776,P$190)+'СЕТ СН'!$F$15</f>
        <v>159.36698066</v>
      </c>
      <c r="Q204" s="36">
        <f>SUMIFS(СВЦЭМ!$F$33:$F$776,СВЦЭМ!$A$33:$A$776,$A204,СВЦЭМ!$B$33:$B$776,Q$190)+'СЕТ СН'!$F$15</f>
        <v>159.42535097999999</v>
      </c>
      <c r="R204" s="36">
        <f>SUMIFS(СВЦЭМ!$F$33:$F$776,СВЦЭМ!$A$33:$A$776,$A204,СВЦЭМ!$B$33:$B$776,R$190)+'СЕТ СН'!$F$15</f>
        <v>158.46340423999999</v>
      </c>
      <c r="S204" s="36">
        <f>SUMIFS(СВЦЭМ!$F$33:$F$776,СВЦЭМ!$A$33:$A$776,$A204,СВЦЭМ!$B$33:$B$776,S$190)+'СЕТ СН'!$F$15</f>
        <v>152.56807465</v>
      </c>
      <c r="T204" s="36">
        <f>SUMIFS(СВЦЭМ!$F$33:$F$776,СВЦЭМ!$A$33:$A$776,$A204,СВЦЭМ!$B$33:$B$776,T$190)+'СЕТ СН'!$F$15</f>
        <v>146.758566</v>
      </c>
      <c r="U204" s="36">
        <f>SUMIFS(СВЦЭМ!$F$33:$F$776,СВЦЭМ!$A$33:$A$776,$A204,СВЦЭМ!$B$33:$B$776,U$190)+'СЕТ СН'!$F$15</f>
        <v>147.45334807</v>
      </c>
      <c r="V204" s="36">
        <f>SUMIFS(СВЦЭМ!$F$33:$F$776,СВЦЭМ!$A$33:$A$776,$A204,СВЦЭМ!$B$33:$B$776,V$190)+'СЕТ СН'!$F$15</f>
        <v>153.07794655999999</v>
      </c>
      <c r="W204" s="36">
        <f>SUMIFS(СВЦЭМ!$F$33:$F$776,СВЦЭМ!$A$33:$A$776,$A204,СВЦЭМ!$B$33:$B$776,W$190)+'СЕТ СН'!$F$15</f>
        <v>156.34821516</v>
      </c>
      <c r="X204" s="36">
        <f>SUMIFS(СВЦЭМ!$F$33:$F$776,СВЦЭМ!$A$33:$A$776,$A204,СВЦЭМ!$B$33:$B$776,X$190)+'СЕТ СН'!$F$15</f>
        <v>158.14720369</v>
      </c>
      <c r="Y204" s="36">
        <f>SUMIFS(СВЦЭМ!$F$33:$F$776,СВЦЭМ!$A$33:$A$776,$A204,СВЦЭМ!$B$33:$B$776,Y$190)+'СЕТ СН'!$F$15</f>
        <v>157.24300423</v>
      </c>
    </row>
    <row r="205" spans="1:25" ht="15.75" x14ac:dyDescent="0.2">
      <c r="A205" s="35">
        <f t="shared" si="5"/>
        <v>44150</v>
      </c>
      <c r="B205" s="36">
        <f>SUMIFS(СВЦЭМ!$F$33:$F$776,СВЦЭМ!$A$33:$A$776,$A205,СВЦЭМ!$B$33:$B$776,B$190)+'СЕТ СН'!$F$15</f>
        <v>162.13283376999999</v>
      </c>
      <c r="C205" s="36">
        <f>SUMIFS(СВЦЭМ!$F$33:$F$776,СВЦЭМ!$A$33:$A$776,$A205,СВЦЭМ!$B$33:$B$776,C$190)+'СЕТ СН'!$F$15</f>
        <v>178.00751714</v>
      </c>
      <c r="D205" s="36">
        <f>SUMIFS(СВЦЭМ!$F$33:$F$776,СВЦЭМ!$A$33:$A$776,$A205,СВЦЭМ!$B$33:$B$776,D$190)+'СЕТ СН'!$F$15</f>
        <v>190.09601795</v>
      </c>
      <c r="E205" s="36">
        <f>SUMIFS(СВЦЭМ!$F$33:$F$776,СВЦЭМ!$A$33:$A$776,$A205,СВЦЭМ!$B$33:$B$776,E$190)+'СЕТ СН'!$F$15</f>
        <v>192.76904388</v>
      </c>
      <c r="F205" s="36">
        <f>SUMIFS(СВЦЭМ!$F$33:$F$776,СВЦЭМ!$A$33:$A$776,$A205,СВЦЭМ!$B$33:$B$776,F$190)+'СЕТ СН'!$F$15</f>
        <v>193.79620374000001</v>
      </c>
      <c r="G205" s="36">
        <f>SUMIFS(СВЦЭМ!$F$33:$F$776,СВЦЭМ!$A$33:$A$776,$A205,СВЦЭМ!$B$33:$B$776,G$190)+'СЕТ СН'!$F$15</f>
        <v>191.28573879000001</v>
      </c>
      <c r="H205" s="36">
        <f>SUMIFS(СВЦЭМ!$F$33:$F$776,СВЦЭМ!$A$33:$A$776,$A205,СВЦЭМ!$B$33:$B$776,H$190)+'СЕТ СН'!$F$15</f>
        <v>189.05972990000001</v>
      </c>
      <c r="I205" s="36">
        <f>SUMIFS(СВЦЭМ!$F$33:$F$776,СВЦЭМ!$A$33:$A$776,$A205,СВЦЭМ!$B$33:$B$776,I$190)+'СЕТ СН'!$F$15</f>
        <v>183.31796101</v>
      </c>
      <c r="J205" s="36">
        <f>SUMIFS(СВЦЭМ!$F$33:$F$776,СВЦЭМ!$A$33:$A$776,$A205,СВЦЭМ!$B$33:$B$776,J$190)+'СЕТ СН'!$F$15</f>
        <v>179.05926561999999</v>
      </c>
      <c r="K205" s="36">
        <f>SUMIFS(СВЦЭМ!$F$33:$F$776,СВЦЭМ!$A$33:$A$776,$A205,СВЦЭМ!$B$33:$B$776,K$190)+'СЕТ СН'!$F$15</f>
        <v>176.10770348</v>
      </c>
      <c r="L205" s="36">
        <f>SUMIFS(СВЦЭМ!$F$33:$F$776,СВЦЭМ!$A$33:$A$776,$A205,СВЦЭМ!$B$33:$B$776,L$190)+'СЕТ СН'!$F$15</f>
        <v>167.61368759999999</v>
      </c>
      <c r="M205" s="36">
        <f>SUMIFS(СВЦЭМ!$F$33:$F$776,СВЦЭМ!$A$33:$A$776,$A205,СВЦЭМ!$B$33:$B$776,M$190)+'СЕТ СН'!$F$15</f>
        <v>156.61385031</v>
      </c>
      <c r="N205" s="36">
        <f>SUMIFS(СВЦЭМ!$F$33:$F$776,СВЦЭМ!$A$33:$A$776,$A205,СВЦЭМ!$B$33:$B$776,N$190)+'СЕТ СН'!$F$15</f>
        <v>154.97792860000001</v>
      </c>
      <c r="O205" s="36">
        <f>SUMIFS(СВЦЭМ!$F$33:$F$776,СВЦЭМ!$A$33:$A$776,$A205,СВЦЭМ!$B$33:$B$776,O$190)+'СЕТ СН'!$F$15</f>
        <v>155.96355281999999</v>
      </c>
      <c r="P205" s="36">
        <f>SUMIFS(СВЦЭМ!$F$33:$F$776,СВЦЭМ!$A$33:$A$776,$A205,СВЦЭМ!$B$33:$B$776,P$190)+'СЕТ СН'!$F$15</f>
        <v>156.19943316000001</v>
      </c>
      <c r="Q205" s="36">
        <f>SUMIFS(СВЦЭМ!$F$33:$F$776,СВЦЭМ!$A$33:$A$776,$A205,СВЦЭМ!$B$33:$B$776,Q$190)+'СЕТ СН'!$F$15</f>
        <v>155.68769560000001</v>
      </c>
      <c r="R205" s="36">
        <f>SUMIFS(СВЦЭМ!$F$33:$F$776,СВЦЭМ!$A$33:$A$776,$A205,СВЦЭМ!$B$33:$B$776,R$190)+'СЕТ СН'!$F$15</f>
        <v>155.23588519</v>
      </c>
      <c r="S205" s="36">
        <f>SUMIFS(СВЦЭМ!$F$33:$F$776,СВЦЭМ!$A$33:$A$776,$A205,СВЦЭМ!$B$33:$B$776,S$190)+'СЕТ СН'!$F$15</f>
        <v>152.01449256999999</v>
      </c>
      <c r="T205" s="36">
        <f>SUMIFS(СВЦЭМ!$F$33:$F$776,СВЦЭМ!$A$33:$A$776,$A205,СВЦЭМ!$B$33:$B$776,T$190)+'СЕТ СН'!$F$15</f>
        <v>146.22978688000001</v>
      </c>
      <c r="U205" s="36">
        <f>SUMIFS(СВЦЭМ!$F$33:$F$776,СВЦЭМ!$A$33:$A$776,$A205,СВЦЭМ!$B$33:$B$776,U$190)+'СЕТ СН'!$F$15</f>
        <v>146.29179234</v>
      </c>
      <c r="V205" s="36">
        <f>SUMIFS(СВЦЭМ!$F$33:$F$776,СВЦЭМ!$A$33:$A$776,$A205,СВЦЭМ!$B$33:$B$776,V$190)+'СЕТ СН'!$F$15</f>
        <v>150.06693225000001</v>
      </c>
      <c r="W205" s="36">
        <f>SUMIFS(СВЦЭМ!$F$33:$F$776,СВЦЭМ!$A$33:$A$776,$A205,СВЦЭМ!$B$33:$B$776,W$190)+'СЕТ СН'!$F$15</f>
        <v>152.55416334</v>
      </c>
      <c r="X205" s="36">
        <f>SUMIFS(СВЦЭМ!$F$33:$F$776,СВЦЭМ!$A$33:$A$776,$A205,СВЦЭМ!$B$33:$B$776,X$190)+'СЕТ СН'!$F$15</f>
        <v>155.35966252</v>
      </c>
      <c r="Y205" s="36">
        <f>SUMIFS(СВЦЭМ!$F$33:$F$776,СВЦЭМ!$A$33:$A$776,$A205,СВЦЭМ!$B$33:$B$776,Y$190)+'СЕТ СН'!$F$15</f>
        <v>156.45979874</v>
      </c>
    </row>
    <row r="206" spans="1:25" ht="15.75" x14ac:dyDescent="0.2">
      <c r="A206" s="35">
        <f t="shared" si="5"/>
        <v>44151</v>
      </c>
      <c r="B206" s="36">
        <f>SUMIFS(СВЦЭМ!$F$33:$F$776,СВЦЭМ!$A$33:$A$776,$A206,СВЦЭМ!$B$33:$B$776,B$190)+'СЕТ СН'!$F$15</f>
        <v>171.15782159</v>
      </c>
      <c r="C206" s="36">
        <f>SUMIFS(СВЦЭМ!$F$33:$F$776,СВЦЭМ!$A$33:$A$776,$A206,СВЦЭМ!$B$33:$B$776,C$190)+'СЕТ СН'!$F$15</f>
        <v>187.55206541999999</v>
      </c>
      <c r="D206" s="36">
        <f>SUMIFS(СВЦЭМ!$F$33:$F$776,СВЦЭМ!$A$33:$A$776,$A206,СВЦЭМ!$B$33:$B$776,D$190)+'СЕТ СН'!$F$15</f>
        <v>198.93604617</v>
      </c>
      <c r="E206" s="36">
        <f>SUMIFS(СВЦЭМ!$F$33:$F$776,СВЦЭМ!$A$33:$A$776,$A206,СВЦЭМ!$B$33:$B$776,E$190)+'СЕТ СН'!$F$15</f>
        <v>200.68931520000001</v>
      </c>
      <c r="F206" s="36">
        <f>SUMIFS(СВЦЭМ!$F$33:$F$776,СВЦЭМ!$A$33:$A$776,$A206,СВЦЭМ!$B$33:$B$776,F$190)+'СЕТ СН'!$F$15</f>
        <v>199.50307097999999</v>
      </c>
      <c r="G206" s="36">
        <f>SUMIFS(СВЦЭМ!$F$33:$F$776,СВЦЭМ!$A$33:$A$776,$A206,СВЦЭМ!$B$33:$B$776,G$190)+'СЕТ СН'!$F$15</f>
        <v>196.02069096</v>
      </c>
      <c r="H206" s="36">
        <f>SUMIFS(СВЦЭМ!$F$33:$F$776,СВЦЭМ!$A$33:$A$776,$A206,СВЦЭМ!$B$33:$B$776,H$190)+'СЕТ СН'!$F$15</f>
        <v>186.17518418</v>
      </c>
      <c r="I206" s="36">
        <f>SUMIFS(СВЦЭМ!$F$33:$F$776,СВЦЭМ!$A$33:$A$776,$A206,СВЦЭМ!$B$33:$B$776,I$190)+'СЕТ СН'!$F$15</f>
        <v>178.57324410000001</v>
      </c>
      <c r="J206" s="36">
        <f>SUMIFS(СВЦЭМ!$F$33:$F$776,СВЦЭМ!$A$33:$A$776,$A206,СВЦЭМ!$B$33:$B$776,J$190)+'СЕТ СН'!$F$15</f>
        <v>175.32026665999999</v>
      </c>
      <c r="K206" s="36">
        <f>SUMIFS(СВЦЭМ!$F$33:$F$776,СВЦЭМ!$A$33:$A$776,$A206,СВЦЭМ!$B$33:$B$776,K$190)+'СЕТ СН'!$F$15</f>
        <v>175.86447701</v>
      </c>
      <c r="L206" s="36">
        <f>SUMIFS(СВЦЭМ!$F$33:$F$776,СВЦЭМ!$A$33:$A$776,$A206,СВЦЭМ!$B$33:$B$776,L$190)+'СЕТ СН'!$F$15</f>
        <v>168.82343484</v>
      </c>
      <c r="M206" s="36">
        <f>SUMIFS(СВЦЭМ!$F$33:$F$776,СВЦЭМ!$A$33:$A$776,$A206,СВЦЭМ!$B$33:$B$776,M$190)+'СЕТ СН'!$F$15</f>
        <v>161.28753623</v>
      </c>
      <c r="N206" s="36">
        <f>SUMIFS(СВЦЭМ!$F$33:$F$776,СВЦЭМ!$A$33:$A$776,$A206,СВЦЭМ!$B$33:$B$776,N$190)+'СЕТ СН'!$F$15</f>
        <v>158.79484217000001</v>
      </c>
      <c r="O206" s="36">
        <f>SUMIFS(СВЦЭМ!$F$33:$F$776,СВЦЭМ!$A$33:$A$776,$A206,СВЦЭМ!$B$33:$B$776,O$190)+'СЕТ СН'!$F$15</f>
        <v>160.65693941000001</v>
      </c>
      <c r="P206" s="36">
        <f>SUMIFS(СВЦЭМ!$F$33:$F$776,СВЦЭМ!$A$33:$A$776,$A206,СВЦЭМ!$B$33:$B$776,P$190)+'СЕТ СН'!$F$15</f>
        <v>160.97583533</v>
      </c>
      <c r="Q206" s="36">
        <f>SUMIFS(СВЦЭМ!$F$33:$F$776,СВЦЭМ!$A$33:$A$776,$A206,СВЦЭМ!$B$33:$B$776,Q$190)+'СЕТ СН'!$F$15</f>
        <v>161.55566825</v>
      </c>
      <c r="R206" s="36">
        <f>SUMIFS(СВЦЭМ!$F$33:$F$776,СВЦЭМ!$A$33:$A$776,$A206,СВЦЭМ!$B$33:$B$776,R$190)+'СЕТ СН'!$F$15</f>
        <v>159.37543518999999</v>
      </c>
      <c r="S206" s="36">
        <f>SUMIFS(СВЦЭМ!$F$33:$F$776,СВЦЭМ!$A$33:$A$776,$A206,СВЦЭМ!$B$33:$B$776,S$190)+'СЕТ СН'!$F$15</f>
        <v>157.19283239999999</v>
      </c>
      <c r="T206" s="36">
        <f>SUMIFS(СВЦЭМ!$F$33:$F$776,СВЦЭМ!$A$33:$A$776,$A206,СВЦЭМ!$B$33:$B$776,T$190)+'СЕТ СН'!$F$15</f>
        <v>154.13522993999999</v>
      </c>
      <c r="U206" s="36">
        <f>SUMIFS(СВЦЭМ!$F$33:$F$776,СВЦЭМ!$A$33:$A$776,$A206,СВЦЭМ!$B$33:$B$776,U$190)+'СЕТ СН'!$F$15</f>
        <v>149.17626124</v>
      </c>
      <c r="V206" s="36">
        <f>SUMIFS(СВЦЭМ!$F$33:$F$776,СВЦЭМ!$A$33:$A$776,$A206,СВЦЭМ!$B$33:$B$776,V$190)+'СЕТ СН'!$F$15</f>
        <v>149.55587485000001</v>
      </c>
      <c r="W206" s="36">
        <f>SUMIFS(СВЦЭМ!$F$33:$F$776,СВЦЭМ!$A$33:$A$776,$A206,СВЦЭМ!$B$33:$B$776,W$190)+'СЕТ СН'!$F$15</f>
        <v>152.70412719999999</v>
      </c>
      <c r="X206" s="36">
        <f>SUMIFS(СВЦЭМ!$F$33:$F$776,СВЦЭМ!$A$33:$A$776,$A206,СВЦЭМ!$B$33:$B$776,X$190)+'СЕТ СН'!$F$15</f>
        <v>154.94968052999999</v>
      </c>
      <c r="Y206" s="36">
        <f>SUMIFS(СВЦЭМ!$F$33:$F$776,СВЦЭМ!$A$33:$A$776,$A206,СВЦЭМ!$B$33:$B$776,Y$190)+'СЕТ СН'!$F$15</f>
        <v>160.09755304999999</v>
      </c>
    </row>
    <row r="207" spans="1:25" ht="15.75" x14ac:dyDescent="0.2">
      <c r="A207" s="35">
        <f t="shared" si="5"/>
        <v>44152</v>
      </c>
      <c r="B207" s="36">
        <f>SUMIFS(СВЦЭМ!$F$33:$F$776,СВЦЭМ!$A$33:$A$776,$A207,СВЦЭМ!$B$33:$B$776,B$190)+'СЕТ СН'!$F$15</f>
        <v>164.94700165</v>
      </c>
      <c r="C207" s="36">
        <f>SUMIFS(СВЦЭМ!$F$33:$F$776,СВЦЭМ!$A$33:$A$776,$A207,СВЦЭМ!$B$33:$B$776,C$190)+'СЕТ СН'!$F$15</f>
        <v>179.60549972000001</v>
      </c>
      <c r="D207" s="36">
        <f>SUMIFS(СВЦЭМ!$F$33:$F$776,СВЦЭМ!$A$33:$A$776,$A207,СВЦЭМ!$B$33:$B$776,D$190)+'СЕТ СН'!$F$15</f>
        <v>190.71438196</v>
      </c>
      <c r="E207" s="36">
        <f>SUMIFS(СВЦЭМ!$F$33:$F$776,СВЦЭМ!$A$33:$A$776,$A207,СВЦЭМ!$B$33:$B$776,E$190)+'СЕТ СН'!$F$15</f>
        <v>191.59088299000001</v>
      </c>
      <c r="F207" s="36">
        <f>SUMIFS(СВЦЭМ!$F$33:$F$776,СВЦЭМ!$A$33:$A$776,$A207,СВЦЭМ!$B$33:$B$776,F$190)+'СЕТ СН'!$F$15</f>
        <v>192.09159776000001</v>
      </c>
      <c r="G207" s="36">
        <f>SUMIFS(СВЦЭМ!$F$33:$F$776,СВЦЭМ!$A$33:$A$776,$A207,СВЦЭМ!$B$33:$B$776,G$190)+'СЕТ СН'!$F$15</f>
        <v>190.29240497999999</v>
      </c>
      <c r="H207" s="36">
        <f>SUMIFS(СВЦЭМ!$F$33:$F$776,СВЦЭМ!$A$33:$A$776,$A207,СВЦЭМ!$B$33:$B$776,H$190)+'СЕТ СН'!$F$15</f>
        <v>182.72822828</v>
      </c>
      <c r="I207" s="36">
        <f>SUMIFS(СВЦЭМ!$F$33:$F$776,СВЦЭМ!$A$33:$A$776,$A207,СВЦЭМ!$B$33:$B$776,I$190)+'СЕТ СН'!$F$15</f>
        <v>173.46400865999999</v>
      </c>
      <c r="J207" s="36">
        <f>SUMIFS(СВЦЭМ!$F$33:$F$776,СВЦЭМ!$A$33:$A$776,$A207,СВЦЭМ!$B$33:$B$776,J$190)+'СЕТ СН'!$F$15</f>
        <v>167.62806656000001</v>
      </c>
      <c r="K207" s="36">
        <f>SUMIFS(СВЦЭМ!$F$33:$F$776,СВЦЭМ!$A$33:$A$776,$A207,СВЦЭМ!$B$33:$B$776,K$190)+'СЕТ СН'!$F$15</f>
        <v>177.11490454</v>
      </c>
      <c r="L207" s="36">
        <f>SUMIFS(СВЦЭМ!$F$33:$F$776,СВЦЭМ!$A$33:$A$776,$A207,СВЦЭМ!$B$33:$B$776,L$190)+'СЕТ СН'!$F$15</f>
        <v>169.17374340999999</v>
      </c>
      <c r="M207" s="36">
        <f>SUMIFS(СВЦЭМ!$F$33:$F$776,СВЦЭМ!$A$33:$A$776,$A207,СВЦЭМ!$B$33:$B$776,M$190)+'СЕТ СН'!$F$15</f>
        <v>156.67346006</v>
      </c>
      <c r="N207" s="36">
        <f>SUMIFS(СВЦЭМ!$F$33:$F$776,СВЦЭМ!$A$33:$A$776,$A207,СВЦЭМ!$B$33:$B$776,N$190)+'СЕТ СН'!$F$15</f>
        <v>153.99500742000001</v>
      </c>
      <c r="O207" s="36">
        <f>SUMIFS(СВЦЭМ!$F$33:$F$776,СВЦЭМ!$A$33:$A$776,$A207,СВЦЭМ!$B$33:$B$776,O$190)+'СЕТ СН'!$F$15</f>
        <v>154.78021828999999</v>
      </c>
      <c r="P207" s="36">
        <f>SUMIFS(СВЦЭМ!$F$33:$F$776,СВЦЭМ!$A$33:$A$776,$A207,СВЦЭМ!$B$33:$B$776,P$190)+'СЕТ СН'!$F$15</f>
        <v>154.37840002999999</v>
      </c>
      <c r="Q207" s="36">
        <f>SUMIFS(СВЦЭМ!$F$33:$F$776,СВЦЭМ!$A$33:$A$776,$A207,СВЦЭМ!$B$33:$B$776,Q$190)+'СЕТ СН'!$F$15</f>
        <v>154.4291202</v>
      </c>
      <c r="R207" s="36">
        <f>SUMIFS(СВЦЭМ!$F$33:$F$776,СВЦЭМ!$A$33:$A$776,$A207,СВЦЭМ!$B$33:$B$776,R$190)+'СЕТ СН'!$F$15</f>
        <v>174.64894364</v>
      </c>
      <c r="S207" s="36">
        <f>SUMIFS(СВЦЭМ!$F$33:$F$776,СВЦЭМ!$A$33:$A$776,$A207,СВЦЭМ!$B$33:$B$776,S$190)+'СЕТ СН'!$F$15</f>
        <v>169.12947199999999</v>
      </c>
      <c r="T207" s="36">
        <f>SUMIFS(СВЦЭМ!$F$33:$F$776,СВЦЭМ!$A$33:$A$776,$A207,СВЦЭМ!$B$33:$B$776,T$190)+'СЕТ СН'!$F$15</f>
        <v>155.95132937</v>
      </c>
      <c r="U207" s="36">
        <f>SUMIFS(СВЦЭМ!$F$33:$F$776,СВЦЭМ!$A$33:$A$776,$A207,СВЦЭМ!$B$33:$B$776,U$190)+'СЕТ СН'!$F$15</f>
        <v>146.03450146</v>
      </c>
      <c r="V207" s="36">
        <f>SUMIFS(СВЦЭМ!$F$33:$F$776,СВЦЭМ!$A$33:$A$776,$A207,СВЦЭМ!$B$33:$B$776,V$190)+'СЕТ СН'!$F$15</f>
        <v>144.28287521999999</v>
      </c>
      <c r="W207" s="36">
        <f>SUMIFS(СВЦЭМ!$F$33:$F$776,СВЦЭМ!$A$33:$A$776,$A207,СВЦЭМ!$B$33:$B$776,W$190)+'СЕТ СН'!$F$15</f>
        <v>150.56289903999999</v>
      </c>
      <c r="X207" s="36">
        <f>SUMIFS(СВЦЭМ!$F$33:$F$776,СВЦЭМ!$A$33:$A$776,$A207,СВЦЭМ!$B$33:$B$776,X$190)+'СЕТ СН'!$F$15</f>
        <v>150.67345062000001</v>
      </c>
      <c r="Y207" s="36">
        <f>SUMIFS(СВЦЭМ!$F$33:$F$776,СВЦЭМ!$A$33:$A$776,$A207,СВЦЭМ!$B$33:$B$776,Y$190)+'СЕТ СН'!$F$15</f>
        <v>154.38117467999999</v>
      </c>
    </row>
    <row r="208" spans="1:25" ht="15.75" x14ac:dyDescent="0.2">
      <c r="A208" s="35">
        <f t="shared" si="5"/>
        <v>44153</v>
      </c>
      <c r="B208" s="36">
        <f>SUMIFS(СВЦЭМ!$F$33:$F$776,СВЦЭМ!$A$33:$A$776,$A208,СВЦЭМ!$B$33:$B$776,B$190)+'СЕТ СН'!$F$15</f>
        <v>166.48747872999999</v>
      </c>
      <c r="C208" s="36">
        <f>SUMIFS(СВЦЭМ!$F$33:$F$776,СВЦЭМ!$A$33:$A$776,$A208,СВЦЭМ!$B$33:$B$776,C$190)+'СЕТ СН'!$F$15</f>
        <v>176.71638765</v>
      </c>
      <c r="D208" s="36">
        <f>SUMIFS(СВЦЭМ!$F$33:$F$776,СВЦЭМ!$A$33:$A$776,$A208,СВЦЭМ!$B$33:$B$776,D$190)+'СЕТ СН'!$F$15</f>
        <v>184.61123253</v>
      </c>
      <c r="E208" s="36">
        <f>SUMIFS(СВЦЭМ!$F$33:$F$776,СВЦЭМ!$A$33:$A$776,$A208,СВЦЭМ!$B$33:$B$776,E$190)+'СЕТ СН'!$F$15</f>
        <v>187.38967259</v>
      </c>
      <c r="F208" s="36">
        <f>SUMIFS(СВЦЭМ!$F$33:$F$776,СВЦЭМ!$A$33:$A$776,$A208,СВЦЭМ!$B$33:$B$776,F$190)+'СЕТ СН'!$F$15</f>
        <v>186.58481330000001</v>
      </c>
      <c r="G208" s="36">
        <f>SUMIFS(СВЦЭМ!$F$33:$F$776,СВЦЭМ!$A$33:$A$776,$A208,СВЦЭМ!$B$33:$B$776,G$190)+'СЕТ СН'!$F$15</f>
        <v>182.91889029999999</v>
      </c>
      <c r="H208" s="36">
        <f>SUMIFS(СВЦЭМ!$F$33:$F$776,СВЦЭМ!$A$33:$A$776,$A208,СВЦЭМ!$B$33:$B$776,H$190)+'СЕТ СН'!$F$15</f>
        <v>182.92918521000001</v>
      </c>
      <c r="I208" s="36">
        <f>SUMIFS(СВЦЭМ!$F$33:$F$776,СВЦЭМ!$A$33:$A$776,$A208,СВЦЭМ!$B$33:$B$776,I$190)+'СЕТ СН'!$F$15</f>
        <v>179.05415496000001</v>
      </c>
      <c r="J208" s="36">
        <f>SUMIFS(СВЦЭМ!$F$33:$F$776,СВЦЭМ!$A$33:$A$776,$A208,СВЦЭМ!$B$33:$B$776,J$190)+'СЕТ СН'!$F$15</f>
        <v>173.92718515999999</v>
      </c>
      <c r="K208" s="36">
        <f>SUMIFS(СВЦЭМ!$F$33:$F$776,СВЦЭМ!$A$33:$A$776,$A208,СВЦЭМ!$B$33:$B$776,K$190)+'СЕТ СН'!$F$15</f>
        <v>171.75482833999999</v>
      </c>
      <c r="L208" s="36">
        <f>SUMIFS(СВЦЭМ!$F$33:$F$776,СВЦЭМ!$A$33:$A$776,$A208,СВЦЭМ!$B$33:$B$776,L$190)+'СЕТ СН'!$F$15</f>
        <v>165.68256450999999</v>
      </c>
      <c r="M208" s="36">
        <f>SUMIFS(СВЦЭМ!$F$33:$F$776,СВЦЭМ!$A$33:$A$776,$A208,СВЦЭМ!$B$33:$B$776,M$190)+'СЕТ СН'!$F$15</f>
        <v>160.83987453</v>
      </c>
      <c r="N208" s="36">
        <f>SUMIFS(СВЦЭМ!$F$33:$F$776,СВЦЭМ!$A$33:$A$776,$A208,СВЦЭМ!$B$33:$B$776,N$190)+'СЕТ СН'!$F$15</f>
        <v>158.29191589999999</v>
      </c>
      <c r="O208" s="36">
        <f>SUMIFS(СВЦЭМ!$F$33:$F$776,СВЦЭМ!$A$33:$A$776,$A208,СВЦЭМ!$B$33:$B$776,O$190)+'СЕТ СН'!$F$15</f>
        <v>157.97419070000001</v>
      </c>
      <c r="P208" s="36">
        <f>SUMIFS(СВЦЭМ!$F$33:$F$776,СВЦЭМ!$A$33:$A$776,$A208,СВЦЭМ!$B$33:$B$776,P$190)+'СЕТ СН'!$F$15</f>
        <v>158.40815093000001</v>
      </c>
      <c r="Q208" s="36">
        <f>SUMIFS(СВЦЭМ!$F$33:$F$776,СВЦЭМ!$A$33:$A$776,$A208,СВЦЭМ!$B$33:$B$776,Q$190)+'СЕТ СН'!$F$15</f>
        <v>158.30314797</v>
      </c>
      <c r="R208" s="36">
        <f>SUMIFS(СВЦЭМ!$F$33:$F$776,СВЦЭМ!$A$33:$A$776,$A208,СВЦЭМ!$B$33:$B$776,R$190)+'СЕТ СН'!$F$15</f>
        <v>157.04697607</v>
      </c>
      <c r="S208" s="36">
        <f>SUMIFS(СВЦЭМ!$F$33:$F$776,СВЦЭМ!$A$33:$A$776,$A208,СВЦЭМ!$B$33:$B$776,S$190)+'СЕТ СН'!$F$15</f>
        <v>160.15590972999999</v>
      </c>
      <c r="T208" s="36">
        <f>SUMIFS(СВЦЭМ!$F$33:$F$776,СВЦЭМ!$A$33:$A$776,$A208,СВЦЭМ!$B$33:$B$776,T$190)+'СЕТ СН'!$F$15</f>
        <v>164.67528235</v>
      </c>
      <c r="U208" s="36">
        <f>SUMIFS(СВЦЭМ!$F$33:$F$776,СВЦЭМ!$A$33:$A$776,$A208,СВЦЭМ!$B$33:$B$776,U$190)+'СЕТ СН'!$F$15</f>
        <v>164.38369957</v>
      </c>
      <c r="V208" s="36">
        <f>SUMIFS(СВЦЭМ!$F$33:$F$776,СВЦЭМ!$A$33:$A$776,$A208,СВЦЭМ!$B$33:$B$776,V$190)+'СЕТ СН'!$F$15</f>
        <v>162.46042668999999</v>
      </c>
      <c r="W208" s="36">
        <f>SUMIFS(СВЦЭМ!$F$33:$F$776,СВЦЭМ!$A$33:$A$776,$A208,СВЦЭМ!$B$33:$B$776,W$190)+'СЕТ СН'!$F$15</f>
        <v>160.68971644000001</v>
      </c>
      <c r="X208" s="36">
        <f>SUMIFS(СВЦЭМ!$F$33:$F$776,СВЦЭМ!$A$33:$A$776,$A208,СВЦЭМ!$B$33:$B$776,X$190)+'СЕТ СН'!$F$15</f>
        <v>158.93467509999999</v>
      </c>
      <c r="Y208" s="36">
        <f>SUMIFS(СВЦЭМ!$F$33:$F$776,СВЦЭМ!$A$33:$A$776,$A208,СВЦЭМ!$B$33:$B$776,Y$190)+'СЕТ СН'!$F$15</f>
        <v>159.88628302000001</v>
      </c>
    </row>
    <row r="209" spans="1:25" ht="15.75" x14ac:dyDescent="0.2">
      <c r="A209" s="35">
        <f t="shared" si="5"/>
        <v>44154</v>
      </c>
      <c r="B209" s="36">
        <f>SUMIFS(СВЦЭМ!$F$33:$F$776,СВЦЭМ!$A$33:$A$776,$A209,СВЦЭМ!$B$33:$B$776,B$190)+'СЕТ СН'!$F$15</f>
        <v>173.79077361</v>
      </c>
      <c r="C209" s="36">
        <f>SUMIFS(СВЦЭМ!$F$33:$F$776,СВЦЭМ!$A$33:$A$776,$A209,СВЦЭМ!$B$33:$B$776,C$190)+'СЕТ СН'!$F$15</f>
        <v>186.37882562999999</v>
      </c>
      <c r="D209" s="36">
        <f>SUMIFS(СВЦЭМ!$F$33:$F$776,СВЦЭМ!$A$33:$A$776,$A209,СВЦЭМ!$B$33:$B$776,D$190)+'СЕТ СН'!$F$15</f>
        <v>192.21926041</v>
      </c>
      <c r="E209" s="36">
        <f>SUMIFS(СВЦЭМ!$F$33:$F$776,СВЦЭМ!$A$33:$A$776,$A209,СВЦЭМ!$B$33:$B$776,E$190)+'СЕТ СН'!$F$15</f>
        <v>192.93867677</v>
      </c>
      <c r="F209" s="36">
        <f>SUMIFS(СВЦЭМ!$F$33:$F$776,СВЦЭМ!$A$33:$A$776,$A209,СВЦЭМ!$B$33:$B$776,F$190)+'СЕТ СН'!$F$15</f>
        <v>192.49215828999999</v>
      </c>
      <c r="G209" s="36">
        <f>SUMIFS(СВЦЭМ!$F$33:$F$776,СВЦЭМ!$A$33:$A$776,$A209,СВЦЭМ!$B$33:$B$776,G$190)+'СЕТ СН'!$F$15</f>
        <v>192.67841784000001</v>
      </c>
      <c r="H209" s="36">
        <f>SUMIFS(СВЦЭМ!$F$33:$F$776,СВЦЭМ!$A$33:$A$776,$A209,СВЦЭМ!$B$33:$B$776,H$190)+'СЕТ СН'!$F$15</f>
        <v>188.33859971000001</v>
      </c>
      <c r="I209" s="36">
        <f>SUMIFS(СВЦЭМ!$F$33:$F$776,СВЦЭМ!$A$33:$A$776,$A209,СВЦЭМ!$B$33:$B$776,I$190)+'СЕТ СН'!$F$15</f>
        <v>179.32156563999999</v>
      </c>
      <c r="J209" s="36">
        <f>SUMIFS(СВЦЭМ!$F$33:$F$776,СВЦЭМ!$A$33:$A$776,$A209,СВЦЭМ!$B$33:$B$776,J$190)+'СЕТ СН'!$F$15</f>
        <v>173.68452973999999</v>
      </c>
      <c r="K209" s="36">
        <f>SUMIFS(СВЦЭМ!$F$33:$F$776,СВЦЭМ!$A$33:$A$776,$A209,СВЦЭМ!$B$33:$B$776,K$190)+'СЕТ СН'!$F$15</f>
        <v>172.54913636000001</v>
      </c>
      <c r="L209" s="36">
        <f>SUMIFS(СВЦЭМ!$F$33:$F$776,СВЦЭМ!$A$33:$A$776,$A209,СВЦЭМ!$B$33:$B$776,L$190)+'СЕТ СН'!$F$15</f>
        <v>166.31368985</v>
      </c>
      <c r="M209" s="36">
        <f>SUMIFS(СВЦЭМ!$F$33:$F$776,СВЦЭМ!$A$33:$A$776,$A209,СВЦЭМ!$B$33:$B$776,M$190)+'СЕТ СН'!$F$15</f>
        <v>161.32359088000001</v>
      </c>
      <c r="N209" s="36">
        <f>SUMIFS(СВЦЭМ!$F$33:$F$776,СВЦЭМ!$A$33:$A$776,$A209,СВЦЭМ!$B$33:$B$776,N$190)+'СЕТ СН'!$F$15</f>
        <v>158.37672011999999</v>
      </c>
      <c r="O209" s="36">
        <f>SUMIFS(СВЦЭМ!$F$33:$F$776,СВЦЭМ!$A$33:$A$776,$A209,СВЦЭМ!$B$33:$B$776,O$190)+'СЕТ СН'!$F$15</f>
        <v>159.48526351000001</v>
      </c>
      <c r="P209" s="36">
        <f>SUMIFS(СВЦЭМ!$F$33:$F$776,СВЦЭМ!$A$33:$A$776,$A209,СВЦЭМ!$B$33:$B$776,P$190)+'СЕТ СН'!$F$15</f>
        <v>160.6852327</v>
      </c>
      <c r="Q209" s="36">
        <f>SUMIFS(СВЦЭМ!$F$33:$F$776,СВЦЭМ!$A$33:$A$776,$A209,СВЦЭМ!$B$33:$B$776,Q$190)+'СЕТ СН'!$F$15</f>
        <v>161.01629389999999</v>
      </c>
      <c r="R209" s="36">
        <f>SUMIFS(СВЦЭМ!$F$33:$F$776,СВЦЭМ!$A$33:$A$776,$A209,СВЦЭМ!$B$33:$B$776,R$190)+'СЕТ СН'!$F$15</f>
        <v>160.06345313</v>
      </c>
      <c r="S209" s="36">
        <f>SUMIFS(СВЦЭМ!$F$33:$F$776,СВЦЭМ!$A$33:$A$776,$A209,СВЦЭМ!$B$33:$B$776,S$190)+'СЕТ СН'!$F$15</f>
        <v>160.35944096</v>
      </c>
      <c r="T209" s="36">
        <f>SUMIFS(СВЦЭМ!$F$33:$F$776,СВЦЭМ!$A$33:$A$776,$A209,СВЦЭМ!$B$33:$B$776,T$190)+'СЕТ СН'!$F$15</f>
        <v>163.56536971</v>
      </c>
      <c r="U209" s="36">
        <f>SUMIFS(СВЦЭМ!$F$33:$F$776,СВЦЭМ!$A$33:$A$776,$A209,СВЦЭМ!$B$33:$B$776,U$190)+'СЕТ СН'!$F$15</f>
        <v>162.61702643999999</v>
      </c>
      <c r="V209" s="36">
        <f>SUMIFS(СВЦЭМ!$F$33:$F$776,СВЦЭМ!$A$33:$A$776,$A209,СВЦЭМ!$B$33:$B$776,V$190)+'СЕТ СН'!$F$15</f>
        <v>159.61036532</v>
      </c>
      <c r="W209" s="36">
        <f>SUMIFS(СВЦЭМ!$F$33:$F$776,СВЦЭМ!$A$33:$A$776,$A209,СВЦЭМ!$B$33:$B$776,W$190)+'СЕТ СН'!$F$15</f>
        <v>157.53948647000001</v>
      </c>
      <c r="X209" s="36">
        <f>SUMIFS(СВЦЭМ!$F$33:$F$776,СВЦЭМ!$A$33:$A$776,$A209,СВЦЭМ!$B$33:$B$776,X$190)+'СЕТ СН'!$F$15</f>
        <v>155.96695750000001</v>
      </c>
      <c r="Y209" s="36">
        <f>SUMIFS(СВЦЭМ!$F$33:$F$776,СВЦЭМ!$A$33:$A$776,$A209,СВЦЭМ!$B$33:$B$776,Y$190)+'СЕТ СН'!$F$15</f>
        <v>155.30457511</v>
      </c>
    </row>
    <row r="210" spans="1:25" ht="15.75" x14ac:dyDescent="0.2">
      <c r="A210" s="35">
        <f t="shared" si="5"/>
        <v>44155</v>
      </c>
      <c r="B210" s="36">
        <f>SUMIFS(СВЦЭМ!$F$33:$F$776,СВЦЭМ!$A$33:$A$776,$A210,СВЦЭМ!$B$33:$B$776,B$190)+'СЕТ СН'!$F$15</f>
        <v>169.94979186</v>
      </c>
      <c r="C210" s="36">
        <f>SUMIFS(СВЦЭМ!$F$33:$F$776,СВЦЭМ!$A$33:$A$776,$A210,СВЦЭМ!$B$33:$B$776,C$190)+'СЕТ СН'!$F$15</f>
        <v>187.28072291000001</v>
      </c>
      <c r="D210" s="36">
        <f>SUMIFS(СВЦЭМ!$F$33:$F$776,СВЦЭМ!$A$33:$A$776,$A210,СВЦЭМ!$B$33:$B$776,D$190)+'СЕТ СН'!$F$15</f>
        <v>196.46009261</v>
      </c>
      <c r="E210" s="36">
        <f>SUMIFS(СВЦЭМ!$F$33:$F$776,СВЦЭМ!$A$33:$A$776,$A210,СВЦЭМ!$B$33:$B$776,E$190)+'СЕТ СН'!$F$15</f>
        <v>198.97346705999999</v>
      </c>
      <c r="F210" s="36">
        <f>SUMIFS(СВЦЭМ!$F$33:$F$776,СВЦЭМ!$A$33:$A$776,$A210,СВЦЭМ!$B$33:$B$776,F$190)+'СЕТ СН'!$F$15</f>
        <v>198.07861817</v>
      </c>
      <c r="G210" s="36">
        <f>SUMIFS(СВЦЭМ!$F$33:$F$776,СВЦЭМ!$A$33:$A$776,$A210,СВЦЭМ!$B$33:$B$776,G$190)+'СЕТ СН'!$F$15</f>
        <v>194.75106541</v>
      </c>
      <c r="H210" s="36">
        <f>SUMIFS(СВЦЭМ!$F$33:$F$776,СВЦЭМ!$A$33:$A$776,$A210,СВЦЭМ!$B$33:$B$776,H$190)+'СЕТ СН'!$F$15</f>
        <v>185.84679174999999</v>
      </c>
      <c r="I210" s="36">
        <f>SUMIFS(СВЦЭМ!$F$33:$F$776,СВЦЭМ!$A$33:$A$776,$A210,СВЦЭМ!$B$33:$B$776,I$190)+'СЕТ СН'!$F$15</f>
        <v>177.12278393</v>
      </c>
      <c r="J210" s="36">
        <f>SUMIFS(СВЦЭМ!$F$33:$F$776,СВЦЭМ!$A$33:$A$776,$A210,СВЦЭМ!$B$33:$B$776,J$190)+'СЕТ СН'!$F$15</f>
        <v>173.56176679999999</v>
      </c>
      <c r="K210" s="36">
        <f>SUMIFS(СВЦЭМ!$F$33:$F$776,СВЦЭМ!$A$33:$A$776,$A210,СВЦЭМ!$B$33:$B$776,K$190)+'СЕТ СН'!$F$15</f>
        <v>172.63168752999999</v>
      </c>
      <c r="L210" s="36">
        <f>SUMIFS(СВЦЭМ!$F$33:$F$776,СВЦЭМ!$A$33:$A$776,$A210,СВЦЭМ!$B$33:$B$776,L$190)+'СЕТ СН'!$F$15</f>
        <v>168.37027182</v>
      </c>
      <c r="M210" s="36">
        <f>SUMIFS(СВЦЭМ!$F$33:$F$776,СВЦЭМ!$A$33:$A$776,$A210,СВЦЭМ!$B$33:$B$776,M$190)+'СЕТ СН'!$F$15</f>
        <v>158.90969272999999</v>
      </c>
      <c r="N210" s="36">
        <f>SUMIFS(СВЦЭМ!$F$33:$F$776,СВЦЭМ!$A$33:$A$776,$A210,СВЦЭМ!$B$33:$B$776,N$190)+'СЕТ СН'!$F$15</f>
        <v>156.43125072999999</v>
      </c>
      <c r="O210" s="36">
        <f>SUMIFS(СВЦЭМ!$F$33:$F$776,СВЦЭМ!$A$33:$A$776,$A210,СВЦЭМ!$B$33:$B$776,O$190)+'СЕТ СН'!$F$15</f>
        <v>157.18191970000001</v>
      </c>
      <c r="P210" s="36">
        <f>SUMIFS(СВЦЭМ!$F$33:$F$776,СВЦЭМ!$A$33:$A$776,$A210,СВЦЭМ!$B$33:$B$776,P$190)+'СЕТ СН'!$F$15</f>
        <v>158.58167714000001</v>
      </c>
      <c r="Q210" s="36">
        <f>SUMIFS(СВЦЭМ!$F$33:$F$776,СВЦЭМ!$A$33:$A$776,$A210,СВЦЭМ!$B$33:$B$776,Q$190)+'СЕТ СН'!$F$15</f>
        <v>158.56537958000001</v>
      </c>
      <c r="R210" s="36">
        <f>SUMIFS(СВЦЭМ!$F$33:$F$776,СВЦЭМ!$A$33:$A$776,$A210,СВЦЭМ!$B$33:$B$776,R$190)+'СЕТ СН'!$F$15</f>
        <v>157.24088484999999</v>
      </c>
      <c r="S210" s="36">
        <f>SUMIFS(СВЦЭМ!$F$33:$F$776,СВЦЭМ!$A$33:$A$776,$A210,СВЦЭМ!$B$33:$B$776,S$190)+'СЕТ СН'!$F$15</f>
        <v>151.24144125999999</v>
      </c>
      <c r="T210" s="36">
        <f>SUMIFS(СВЦЭМ!$F$33:$F$776,СВЦЭМ!$A$33:$A$776,$A210,СВЦЭМ!$B$33:$B$776,T$190)+'СЕТ СН'!$F$15</f>
        <v>148.60934644</v>
      </c>
      <c r="U210" s="36">
        <f>SUMIFS(СВЦЭМ!$F$33:$F$776,СВЦЭМ!$A$33:$A$776,$A210,СВЦЭМ!$B$33:$B$776,U$190)+'СЕТ СН'!$F$15</f>
        <v>149.64379584</v>
      </c>
      <c r="V210" s="36">
        <f>SUMIFS(СВЦЭМ!$F$33:$F$776,СВЦЭМ!$A$33:$A$776,$A210,СВЦЭМ!$B$33:$B$776,V$190)+'СЕТ СН'!$F$15</f>
        <v>151.21661216000001</v>
      </c>
      <c r="W210" s="36">
        <f>SUMIFS(СВЦЭМ!$F$33:$F$776,СВЦЭМ!$A$33:$A$776,$A210,СВЦЭМ!$B$33:$B$776,W$190)+'СЕТ СН'!$F$15</f>
        <v>153.25463210999999</v>
      </c>
      <c r="X210" s="36">
        <f>SUMIFS(СВЦЭМ!$F$33:$F$776,СВЦЭМ!$A$33:$A$776,$A210,СВЦЭМ!$B$33:$B$776,X$190)+'СЕТ СН'!$F$15</f>
        <v>153.26879346999999</v>
      </c>
      <c r="Y210" s="36">
        <f>SUMIFS(СВЦЭМ!$F$33:$F$776,СВЦЭМ!$A$33:$A$776,$A210,СВЦЭМ!$B$33:$B$776,Y$190)+'СЕТ СН'!$F$15</f>
        <v>156.33729156000001</v>
      </c>
    </row>
    <row r="211" spans="1:25" ht="15.75" x14ac:dyDescent="0.2">
      <c r="A211" s="35">
        <f t="shared" si="5"/>
        <v>44156</v>
      </c>
      <c r="B211" s="36">
        <f>SUMIFS(СВЦЭМ!$F$33:$F$776,СВЦЭМ!$A$33:$A$776,$A211,СВЦЭМ!$B$33:$B$776,B$190)+'СЕТ СН'!$F$15</f>
        <v>173.23388421000001</v>
      </c>
      <c r="C211" s="36">
        <f>SUMIFS(СВЦЭМ!$F$33:$F$776,СВЦЭМ!$A$33:$A$776,$A211,СВЦЭМ!$B$33:$B$776,C$190)+'СЕТ СН'!$F$15</f>
        <v>183.0995399</v>
      </c>
      <c r="D211" s="36">
        <f>SUMIFS(СВЦЭМ!$F$33:$F$776,СВЦЭМ!$A$33:$A$776,$A211,СВЦЭМ!$B$33:$B$776,D$190)+'СЕТ СН'!$F$15</f>
        <v>193.57348440999999</v>
      </c>
      <c r="E211" s="36">
        <f>SUMIFS(СВЦЭМ!$F$33:$F$776,СВЦЭМ!$A$33:$A$776,$A211,СВЦЭМ!$B$33:$B$776,E$190)+'СЕТ СН'!$F$15</f>
        <v>194.36548500000001</v>
      </c>
      <c r="F211" s="36">
        <f>SUMIFS(СВЦЭМ!$F$33:$F$776,СВЦЭМ!$A$33:$A$776,$A211,СВЦЭМ!$B$33:$B$776,F$190)+'СЕТ СН'!$F$15</f>
        <v>193.88368858999999</v>
      </c>
      <c r="G211" s="36">
        <f>SUMIFS(СВЦЭМ!$F$33:$F$776,СВЦЭМ!$A$33:$A$776,$A211,СВЦЭМ!$B$33:$B$776,G$190)+'СЕТ СН'!$F$15</f>
        <v>190.99202704000001</v>
      </c>
      <c r="H211" s="36">
        <f>SUMIFS(СВЦЭМ!$F$33:$F$776,СВЦЭМ!$A$33:$A$776,$A211,СВЦЭМ!$B$33:$B$776,H$190)+'СЕТ СН'!$F$15</f>
        <v>187.86531961</v>
      </c>
      <c r="I211" s="36">
        <f>SUMIFS(СВЦЭМ!$F$33:$F$776,СВЦЭМ!$A$33:$A$776,$A211,СВЦЭМ!$B$33:$B$776,I$190)+'СЕТ СН'!$F$15</f>
        <v>181.46781903999999</v>
      </c>
      <c r="J211" s="36">
        <f>SUMIFS(СВЦЭМ!$F$33:$F$776,СВЦЭМ!$A$33:$A$776,$A211,СВЦЭМ!$B$33:$B$776,J$190)+'СЕТ СН'!$F$15</f>
        <v>174.43902735</v>
      </c>
      <c r="K211" s="36">
        <f>SUMIFS(СВЦЭМ!$F$33:$F$776,СВЦЭМ!$A$33:$A$776,$A211,СВЦЭМ!$B$33:$B$776,K$190)+'СЕТ СН'!$F$15</f>
        <v>168.74231979000001</v>
      </c>
      <c r="L211" s="36">
        <f>SUMIFS(СВЦЭМ!$F$33:$F$776,СВЦЭМ!$A$33:$A$776,$A211,СВЦЭМ!$B$33:$B$776,L$190)+'СЕТ СН'!$F$15</f>
        <v>159.59244665</v>
      </c>
      <c r="M211" s="36">
        <f>SUMIFS(СВЦЭМ!$F$33:$F$776,СВЦЭМ!$A$33:$A$776,$A211,СВЦЭМ!$B$33:$B$776,M$190)+'СЕТ СН'!$F$15</f>
        <v>151.90377613999999</v>
      </c>
      <c r="N211" s="36">
        <f>SUMIFS(СВЦЭМ!$F$33:$F$776,СВЦЭМ!$A$33:$A$776,$A211,СВЦЭМ!$B$33:$B$776,N$190)+'СЕТ СН'!$F$15</f>
        <v>150.02617334999999</v>
      </c>
      <c r="O211" s="36">
        <f>SUMIFS(СВЦЭМ!$F$33:$F$776,СВЦЭМ!$A$33:$A$776,$A211,СВЦЭМ!$B$33:$B$776,O$190)+'СЕТ СН'!$F$15</f>
        <v>151.00921235000001</v>
      </c>
      <c r="P211" s="36">
        <f>SUMIFS(СВЦЭМ!$F$33:$F$776,СВЦЭМ!$A$33:$A$776,$A211,СВЦЭМ!$B$33:$B$776,P$190)+'СЕТ СН'!$F$15</f>
        <v>153.05545047999999</v>
      </c>
      <c r="Q211" s="36">
        <f>SUMIFS(СВЦЭМ!$F$33:$F$776,СВЦЭМ!$A$33:$A$776,$A211,СВЦЭМ!$B$33:$B$776,Q$190)+'СЕТ СН'!$F$15</f>
        <v>150.63593281999999</v>
      </c>
      <c r="R211" s="36">
        <f>SUMIFS(СВЦЭМ!$F$33:$F$776,СВЦЭМ!$A$33:$A$776,$A211,СВЦЭМ!$B$33:$B$776,R$190)+'СЕТ СН'!$F$15</f>
        <v>148.97507433000001</v>
      </c>
      <c r="S211" s="36">
        <f>SUMIFS(СВЦЭМ!$F$33:$F$776,СВЦЭМ!$A$33:$A$776,$A211,СВЦЭМ!$B$33:$B$776,S$190)+'СЕТ СН'!$F$15</f>
        <v>144.03118803999999</v>
      </c>
      <c r="T211" s="36">
        <f>SUMIFS(СВЦЭМ!$F$33:$F$776,СВЦЭМ!$A$33:$A$776,$A211,СВЦЭМ!$B$33:$B$776,T$190)+'СЕТ СН'!$F$15</f>
        <v>143.91047821999999</v>
      </c>
      <c r="U211" s="36">
        <f>SUMIFS(СВЦЭМ!$F$33:$F$776,СВЦЭМ!$A$33:$A$776,$A211,СВЦЭМ!$B$33:$B$776,U$190)+'СЕТ СН'!$F$15</f>
        <v>143.73916899</v>
      </c>
      <c r="V211" s="36">
        <f>SUMIFS(СВЦЭМ!$F$33:$F$776,СВЦЭМ!$A$33:$A$776,$A211,СВЦЭМ!$B$33:$B$776,V$190)+'СЕТ СН'!$F$15</f>
        <v>145.03331858999999</v>
      </c>
      <c r="W211" s="36">
        <f>SUMIFS(СВЦЭМ!$F$33:$F$776,СВЦЭМ!$A$33:$A$776,$A211,СВЦЭМ!$B$33:$B$776,W$190)+'СЕТ СН'!$F$15</f>
        <v>147.82239989999999</v>
      </c>
      <c r="X211" s="36">
        <f>SUMIFS(СВЦЭМ!$F$33:$F$776,СВЦЭМ!$A$33:$A$776,$A211,СВЦЭМ!$B$33:$B$776,X$190)+'СЕТ СН'!$F$15</f>
        <v>151.58323877000001</v>
      </c>
      <c r="Y211" s="36">
        <f>SUMIFS(СВЦЭМ!$F$33:$F$776,СВЦЭМ!$A$33:$A$776,$A211,СВЦЭМ!$B$33:$B$776,Y$190)+'СЕТ СН'!$F$15</f>
        <v>158.48500730000001</v>
      </c>
    </row>
    <row r="212" spans="1:25" ht="15.75" x14ac:dyDescent="0.2">
      <c r="A212" s="35">
        <f t="shared" si="5"/>
        <v>44157</v>
      </c>
      <c r="B212" s="36">
        <f>SUMIFS(СВЦЭМ!$F$33:$F$776,СВЦЭМ!$A$33:$A$776,$A212,СВЦЭМ!$B$33:$B$776,B$190)+'СЕТ СН'!$F$15</f>
        <v>167.27817573999999</v>
      </c>
      <c r="C212" s="36">
        <f>SUMIFS(СВЦЭМ!$F$33:$F$776,СВЦЭМ!$A$33:$A$776,$A212,СВЦЭМ!$B$33:$B$776,C$190)+'СЕТ СН'!$F$15</f>
        <v>183.68175088000001</v>
      </c>
      <c r="D212" s="36">
        <f>SUMIFS(СВЦЭМ!$F$33:$F$776,СВЦЭМ!$A$33:$A$776,$A212,СВЦЭМ!$B$33:$B$776,D$190)+'СЕТ СН'!$F$15</f>
        <v>194.19522358</v>
      </c>
      <c r="E212" s="36">
        <f>SUMIFS(СВЦЭМ!$F$33:$F$776,СВЦЭМ!$A$33:$A$776,$A212,СВЦЭМ!$B$33:$B$776,E$190)+'СЕТ СН'!$F$15</f>
        <v>195.40419524000001</v>
      </c>
      <c r="F212" s="36">
        <f>SUMIFS(СВЦЭМ!$F$33:$F$776,СВЦЭМ!$A$33:$A$776,$A212,СВЦЭМ!$B$33:$B$776,F$190)+'СЕТ СН'!$F$15</f>
        <v>195.05195194999999</v>
      </c>
      <c r="G212" s="36">
        <f>SUMIFS(СВЦЭМ!$F$33:$F$776,СВЦЭМ!$A$33:$A$776,$A212,СВЦЭМ!$B$33:$B$776,G$190)+'СЕТ СН'!$F$15</f>
        <v>192.89274650999999</v>
      </c>
      <c r="H212" s="36">
        <f>SUMIFS(СВЦЭМ!$F$33:$F$776,СВЦЭМ!$A$33:$A$776,$A212,СВЦЭМ!$B$33:$B$776,H$190)+'СЕТ СН'!$F$15</f>
        <v>189.0403211</v>
      </c>
      <c r="I212" s="36">
        <f>SUMIFS(СВЦЭМ!$F$33:$F$776,СВЦЭМ!$A$33:$A$776,$A212,СВЦЭМ!$B$33:$B$776,I$190)+'СЕТ СН'!$F$15</f>
        <v>183.79115089999999</v>
      </c>
      <c r="J212" s="36">
        <f>SUMIFS(СВЦЭМ!$F$33:$F$776,СВЦЭМ!$A$33:$A$776,$A212,СВЦЭМ!$B$33:$B$776,J$190)+'СЕТ СН'!$F$15</f>
        <v>177.20685064</v>
      </c>
      <c r="K212" s="36">
        <f>SUMIFS(СВЦЭМ!$F$33:$F$776,СВЦЭМ!$A$33:$A$776,$A212,СВЦЭМ!$B$33:$B$776,K$190)+'СЕТ СН'!$F$15</f>
        <v>173.20886618</v>
      </c>
      <c r="L212" s="36">
        <f>SUMIFS(СВЦЭМ!$F$33:$F$776,СВЦЭМ!$A$33:$A$776,$A212,СВЦЭМ!$B$33:$B$776,L$190)+'СЕТ СН'!$F$15</f>
        <v>163.86714799000001</v>
      </c>
      <c r="M212" s="36">
        <f>SUMIFS(СВЦЭМ!$F$33:$F$776,СВЦЭМ!$A$33:$A$776,$A212,СВЦЭМ!$B$33:$B$776,M$190)+'СЕТ СН'!$F$15</f>
        <v>153.24465953999999</v>
      </c>
      <c r="N212" s="36">
        <f>SUMIFS(СВЦЭМ!$F$33:$F$776,СВЦЭМ!$A$33:$A$776,$A212,СВЦЭМ!$B$33:$B$776,N$190)+'СЕТ СН'!$F$15</f>
        <v>152.17720858000001</v>
      </c>
      <c r="O212" s="36">
        <f>SUMIFS(СВЦЭМ!$F$33:$F$776,СВЦЭМ!$A$33:$A$776,$A212,СВЦЭМ!$B$33:$B$776,O$190)+'СЕТ СН'!$F$15</f>
        <v>153.87993367000001</v>
      </c>
      <c r="P212" s="36">
        <f>SUMIFS(СВЦЭМ!$F$33:$F$776,СВЦЭМ!$A$33:$A$776,$A212,СВЦЭМ!$B$33:$B$776,P$190)+'СЕТ СН'!$F$15</f>
        <v>154.52623285000001</v>
      </c>
      <c r="Q212" s="36">
        <f>SUMIFS(СВЦЭМ!$F$33:$F$776,СВЦЭМ!$A$33:$A$776,$A212,СВЦЭМ!$B$33:$B$776,Q$190)+'СЕТ СН'!$F$15</f>
        <v>153.85887482999999</v>
      </c>
      <c r="R212" s="36">
        <f>SUMIFS(СВЦЭМ!$F$33:$F$776,СВЦЭМ!$A$33:$A$776,$A212,СВЦЭМ!$B$33:$B$776,R$190)+'СЕТ СН'!$F$15</f>
        <v>152.96579120000001</v>
      </c>
      <c r="S212" s="36">
        <f>SUMIFS(СВЦЭМ!$F$33:$F$776,СВЦЭМ!$A$33:$A$776,$A212,СВЦЭМ!$B$33:$B$776,S$190)+'СЕТ СН'!$F$15</f>
        <v>151.49885169999999</v>
      </c>
      <c r="T212" s="36">
        <f>SUMIFS(СВЦЭМ!$F$33:$F$776,СВЦЭМ!$A$33:$A$776,$A212,СВЦЭМ!$B$33:$B$776,T$190)+'СЕТ СН'!$F$15</f>
        <v>144.28497178000001</v>
      </c>
      <c r="U212" s="36">
        <f>SUMIFS(СВЦЭМ!$F$33:$F$776,СВЦЭМ!$A$33:$A$776,$A212,СВЦЭМ!$B$33:$B$776,U$190)+'СЕТ СН'!$F$15</f>
        <v>144.37188716</v>
      </c>
      <c r="V212" s="36">
        <f>SUMIFS(СВЦЭМ!$F$33:$F$776,СВЦЭМ!$A$33:$A$776,$A212,СВЦЭМ!$B$33:$B$776,V$190)+'СЕТ СН'!$F$15</f>
        <v>145.41212784999999</v>
      </c>
      <c r="W212" s="36">
        <f>SUMIFS(СВЦЭМ!$F$33:$F$776,СВЦЭМ!$A$33:$A$776,$A212,СВЦЭМ!$B$33:$B$776,W$190)+'СЕТ СН'!$F$15</f>
        <v>151.5154728</v>
      </c>
      <c r="X212" s="36">
        <f>SUMIFS(СВЦЭМ!$F$33:$F$776,СВЦЭМ!$A$33:$A$776,$A212,СВЦЭМ!$B$33:$B$776,X$190)+'СЕТ СН'!$F$15</f>
        <v>154.5520185</v>
      </c>
      <c r="Y212" s="36">
        <f>SUMIFS(СВЦЭМ!$F$33:$F$776,СВЦЭМ!$A$33:$A$776,$A212,СВЦЭМ!$B$33:$B$776,Y$190)+'СЕТ СН'!$F$15</f>
        <v>159.03908752000001</v>
      </c>
    </row>
    <row r="213" spans="1:25" ht="15.75" x14ac:dyDescent="0.2">
      <c r="A213" s="35">
        <f t="shared" si="5"/>
        <v>44158</v>
      </c>
      <c r="B213" s="36">
        <f>SUMIFS(СВЦЭМ!$F$33:$F$776,СВЦЭМ!$A$33:$A$776,$A213,СВЦЭМ!$B$33:$B$776,B$190)+'СЕТ СН'!$F$15</f>
        <v>161.36858168000001</v>
      </c>
      <c r="C213" s="36">
        <f>SUMIFS(СВЦЭМ!$F$33:$F$776,СВЦЭМ!$A$33:$A$776,$A213,СВЦЭМ!$B$33:$B$776,C$190)+'СЕТ СН'!$F$15</f>
        <v>170.97249704000001</v>
      </c>
      <c r="D213" s="36">
        <f>SUMIFS(СВЦЭМ!$F$33:$F$776,СВЦЭМ!$A$33:$A$776,$A213,СВЦЭМ!$B$33:$B$776,D$190)+'СЕТ СН'!$F$15</f>
        <v>178.78118709</v>
      </c>
      <c r="E213" s="36">
        <f>SUMIFS(СВЦЭМ!$F$33:$F$776,СВЦЭМ!$A$33:$A$776,$A213,СВЦЭМ!$B$33:$B$776,E$190)+'СЕТ СН'!$F$15</f>
        <v>179.43542919999999</v>
      </c>
      <c r="F213" s="36">
        <f>SUMIFS(СВЦЭМ!$F$33:$F$776,СВЦЭМ!$A$33:$A$776,$A213,СВЦЭМ!$B$33:$B$776,F$190)+'СЕТ СН'!$F$15</f>
        <v>178.98518981000001</v>
      </c>
      <c r="G213" s="36">
        <f>SUMIFS(СВЦЭМ!$F$33:$F$776,СВЦЭМ!$A$33:$A$776,$A213,СВЦЭМ!$B$33:$B$776,G$190)+'СЕТ СН'!$F$15</f>
        <v>178.96618964999999</v>
      </c>
      <c r="H213" s="36">
        <f>SUMIFS(СВЦЭМ!$F$33:$F$776,СВЦЭМ!$A$33:$A$776,$A213,СВЦЭМ!$B$33:$B$776,H$190)+'СЕТ СН'!$F$15</f>
        <v>179.45126599</v>
      </c>
      <c r="I213" s="36">
        <f>SUMIFS(СВЦЭМ!$F$33:$F$776,СВЦЭМ!$A$33:$A$776,$A213,СВЦЭМ!$B$33:$B$776,I$190)+'СЕТ СН'!$F$15</f>
        <v>177.15896466000001</v>
      </c>
      <c r="J213" s="36">
        <f>SUMIFS(СВЦЭМ!$F$33:$F$776,СВЦЭМ!$A$33:$A$776,$A213,СВЦЭМ!$B$33:$B$776,J$190)+'СЕТ СН'!$F$15</f>
        <v>175.34215338000001</v>
      </c>
      <c r="K213" s="36">
        <f>SUMIFS(СВЦЭМ!$F$33:$F$776,СВЦЭМ!$A$33:$A$776,$A213,СВЦЭМ!$B$33:$B$776,K$190)+'СЕТ СН'!$F$15</f>
        <v>178.98642154000001</v>
      </c>
      <c r="L213" s="36">
        <f>SUMIFS(СВЦЭМ!$F$33:$F$776,СВЦЭМ!$A$33:$A$776,$A213,СВЦЭМ!$B$33:$B$776,L$190)+'СЕТ СН'!$F$15</f>
        <v>173.85220899999999</v>
      </c>
      <c r="M213" s="36">
        <f>SUMIFS(СВЦЭМ!$F$33:$F$776,СВЦЭМ!$A$33:$A$776,$A213,СВЦЭМ!$B$33:$B$776,M$190)+'СЕТ СН'!$F$15</f>
        <v>163.43553102000001</v>
      </c>
      <c r="N213" s="36">
        <f>SUMIFS(СВЦЭМ!$F$33:$F$776,СВЦЭМ!$A$33:$A$776,$A213,СВЦЭМ!$B$33:$B$776,N$190)+'СЕТ СН'!$F$15</f>
        <v>159.51099361000001</v>
      </c>
      <c r="O213" s="36">
        <f>SUMIFS(СВЦЭМ!$F$33:$F$776,СВЦЭМ!$A$33:$A$776,$A213,СВЦЭМ!$B$33:$B$776,O$190)+'СЕТ СН'!$F$15</f>
        <v>161.34127251999999</v>
      </c>
      <c r="P213" s="36">
        <f>SUMIFS(СВЦЭМ!$F$33:$F$776,СВЦЭМ!$A$33:$A$776,$A213,СВЦЭМ!$B$33:$B$776,P$190)+'СЕТ СН'!$F$15</f>
        <v>161.93597672000001</v>
      </c>
      <c r="Q213" s="36">
        <f>SUMIFS(СВЦЭМ!$F$33:$F$776,СВЦЭМ!$A$33:$A$776,$A213,СВЦЭМ!$B$33:$B$776,Q$190)+'СЕТ СН'!$F$15</f>
        <v>162.05088667000001</v>
      </c>
      <c r="R213" s="36">
        <f>SUMIFS(СВЦЭМ!$F$33:$F$776,СВЦЭМ!$A$33:$A$776,$A213,СВЦЭМ!$B$33:$B$776,R$190)+'СЕТ СН'!$F$15</f>
        <v>159.73888153999999</v>
      </c>
      <c r="S213" s="36">
        <f>SUMIFS(СВЦЭМ!$F$33:$F$776,СВЦЭМ!$A$33:$A$776,$A213,СВЦЭМ!$B$33:$B$776,S$190)+'СЕТ СН'!$F$15</f>
        <v>156.72579641999999</v>
      </c>
      <c r="T213" s="36">
        <f>SUMIFS(СВЦЭМ!$F$33:$F$776,СВЦЭМ!$A$33:$A$776,$A213,СВЦЭМ!$B$33:$B$776,T$190)+'СЕТ СН'!$F$15</f>
        <v>154.02903581000001</v>
      </c>
      <c r="U213" s="36">
        <f>SUMIFS(СВЦЭМ!$F$33:$F$776,СВЦЭМ!$A$33:$A$776,$A213,СВЦЭМ!$B$33:$B$776,U$190)+'СЕТ СН'!$F$15</f>
        <v>153.30189247999999</v>
      </c>
      <c r="V213" s="36">
        <f>SUMIFS(СВЦЭМ!$F$33:$F$776,СВЦЭМ!$A$33:$A$776,$A213,СВЦЭМ!$B$33:$B$776,V$190)+'СЕТ СН'!$F$15</f>
        <v>155.46579234000001</v>
      </c>
      <c r="W213" s="36">
        <f>SUMIFS(СВЦЭМ!$F$33:$F$776,СВЦЭМ!$A$33:$A$776,$A213,СВЦЭМ!$B$33:$B$776,W$190)+'СЕТ СН'!$F$15</f>
        <v>158.04777743</v>
      </c>
      <c r="X213" s="36">
        <f>SUMIFS(СВЦЭМ!$F$33:$F$776,СВЦЭМ!$A$33:$A$776,$A213,СВЦЭМ!$B$33:$B$776,X$190)+'СЕТ СН'!$F$15</f>
        <v>156.82480702000001</v>
      </c>
      <c r="Y213" s="36">
        <f>SUMIFS(СВЦЭМ!$F$33:$F$776,СВЦЭМ!$A$33:$A$776,$A213,СВЦЭМ!$B$33:$B$776,Y$190)+'СЕТ СН'!$F$15</f>
        <v>160.67846542999999</v>
      </c>
    </row>
    <row r="214" spans="1:25" ht="15.75" x14ac:dyDescent="0.2">
      <c r="A214" s="35">
        <f t="shared" si="5"/>
        <v>44159</v>
      </c>
      <c r="B214" s="36">
        <f>SUMIFS(СВЦЭМ!$F$33:$F$776,СВЦЭМ!$A$33:$A$776,$A214,СВЦЭМ!$B$33:$B$776,B$190)+'СЕТ СН'!$F$15</f>
        <v>163.63513809</v>
      </c>
      <c r="C214" s="36">
        <f>SUMIFS(СВЦЭМ!$F$33:$F$776,СВЦЭМ!$A$33:$A$776,$A214,СВЦЭМ!$B$33:$B$776,C$190)+'СЕТ СН'!$F$15</f>
        <v>180.15981597000001</v>
      </c>
      <c r="D214" s="36">
        <f>SUMIFS(СВЦЭМ!$F$33:$F$776,СВЦЭМ!$A$33:$A$776,$A214,СВЦЭМ!$B$33:$B$776,D$190)+'СЕТ СН'!$F$15</f>
        <v>191.85659747</v>
      </c>
      <c r="E214" s="36">
        <f>SUMIFS(СВЦЭМ!$F$33:$F$776,СВЦЭМ!$A$33:$A$776,$A214,СВЦЭМ!$B$33:$B$776,E$190)+'СЕТ СН'!$F$15</f>
        <v>195.36283836999999</v>
      </c>
      <c r="F214" s="36">
        <f>SUMIFS(СВЦЭМ!$F$33:$F$776,СВЦЭМ!$A$33:$A$776,$A214,СВЦЭМ!$B$33:$B$776,F$190)+'СЕТ СН'!$F$15</f>
        <v>195.08742544</v>
      </c>
      <c r="G214" s="36">
        <f>SUMIFS(СВЦЭМ!$F$33:$F$776,СВЦЭМ!$A$33:$A$776,$A214,СВЦЭМ!$B$33:$B$776,G$190)+'СЕТ СН'!$F$15</f>
        <v>192.40213768999999</v>
      </c>
      <c r="H214" s="36">
        <f>SUMIFS(СВЦЭМ!$F$33:$F$776,СВЦЭМ!$A$33:$A$776,$A214,СВЦЭМ!$B$33:$B$776,H$190)+'СЕТ СН'!$F$15</f>
        <v>184.67148613000001</v>
      </c>
      <c r="I214" s="36">
        <f>SUMIFS(СВЦЭМ!$F$33:$F$776,СВЦЭМ!$A$33:$A$776,$A214,СВЦЭМ!$B$33:$B$776,I$190)+'СЕТ СН'!$F$15</f>
        <v>174.13095853999999</v>
      </c>
      <c r="J214" s="36">
        <f>SUMIFS(СВЦЭМ!$F$33:$F$776,СВЦЭМ!$A$33:$A$776,$A214,СВЦЭМ!$B$33:$B$776,J$190)+'СЕТ СН'!$F$15</f>
        <v>168.30122641</v>
      </c>
      <c r="K214" s="36">
        <f>SUMIFS(СВЦЭМ!$F$33:$F$776,СВЦЭМ!$A$33:$A$776,$A214,СВЦЭМ!$B$33:$B$776,K$190)+'СЕТ СН'!$F$15</f>
        <v>167.95797489</v>
      </c>
      <c r="L214" s="36">
        <f>SUMIFS(СВЦЭМ!$F$33:$F$776,СВЦЭМ!$A$33:$A$776,$A214,СВЦЭМ!$B$33:$B$776,L$190)+'СЕТ СН'!$F$15</f>
        <v>161.52633186</v>
      </c>
      <c r="M214" s="36">
        <f>SUMIFS(СВЦЭМ!$F$33:$F$776,СВЦЭМ!$A$33:$A$776,$A214,СВЦЭМ!$B$33:$B$776,M$190)+'СЕТ СН'!$F$15</f>
        <v>152.04225650999999</v>
      </c>
      <c r="N214" s="36">
        <f>SUMIFS(СВЦЭМ!$F$33:$F$776,СВЦЭМ!$A$33:$A$776,$A214,СВЦЭМ!$B$33:$B$776,N$190)+'СЕТ СН'!$F$15</f>
        <v>150.52750710999999</v>
      </c>
      <c r="O214" s="36">
        <f>SUMIFS(СВЦЭМ!$F$33:$F$776,СВЦЭМ!$A$33:$A$776,$A214,СВЦЭМ!$B$33:$B$776,O$190)+'СЕТ СН'!$F$15</f>
        <v>154.41411675000001</v>
      </c>
      <c r="P214" s="36">
        <f>SUMIFS(СВЦЭМ!$F$33:$F$776,СВЦЭМ!$A$33:$A$776,$A214,СВЦЭМ!$B$33:$B$776,P$190)+'СЕТ СН'!$F$15</f>
        <v>156.94819081</v>
      </c>
      <c r="Q214" s="36">
        <f>SUMIFS(СВЦЭМ!$F$33:$F$776,СВЦЭМ!$A$33:$A$776,$A214,СВЦЭМ!$B$33:$B$776,Q$190)+'СЕТ СН'!$F$15</f>
        <v>158.56757512999999</v>
      </c>
      <c r="R214" s="36">
        <f>SUMIFS(СВЦЭМ!$F$33:$F$776,СВЦЭМ!$A$33:$A$776,$A214,СВЦЭМ!$B$33:$B$776,R$190)+'СЕТ СН'!$F$15</f>
        <v>160.30991963</v>
      </c>
      <c r="S214" s="36">
        <f>SUMIFS(СВЦЭМ!$F$33:$F$776,СВЦЭМ!$A$33:$A$776,$A214,СВЦЭМ!$B$33:$B$776,S$190)+'СЕТ СН'!$F$15</f>
        <v>157.86753528</v>
      </c>
      <c r="T214" s="36">
        <f>SUMIFS(СВЦЭМ!$F$33:$F$776,СВЦЭМ!$A$33:$A$776,$A214,СВЦЭМ!$B$33:$B$776,T$190)+'СЕТ СН'!$F$15</f>
        <v>150.55635848</v>
      </c>
      <c r="U214" s="36">
        <f>SUMIFS(СВЦЭМ!$F$33:$F$776,СВЦЭМ!$A$33:$A$776,$A214,СВЦЭМ!$B$33:$B$776,U$190)+'СЕТ СН'!$F$15</f>
        <v>147.37114310000001</v>
      </c>
      <c r="V214" s="36">
        <f>SUMIFS(СВЦЭМ!$F$33:$F$776,СВЦЭМ!$A$33:$A$776,$A214,СВЦЭМ!$B$33:$B$776,V$190)+'СЕТ СН'!$F$15</f>
        <v>149.15810708000001</v>
      </c>
      <c r="W214" s="36">
        <f>SUMIFS(СВЦЭМ!$F$33:$F$776,СВЦЭМ!$A$33:$A$776,$A214,СВЦЭМ!$B$33:$B$776,W$190)+'СЕТ СН'!$F$15</f>
        <v>151.15048480999999</v>
      </c>
      <c r="X214" s="36">
        <f>SUMIFS(СВЦЭМ!$F$33:$F$776,СВЦЭМ!$A$33:$A$776,$A214,СВЦЭМ!$B$33:$B$776,X$190)+'СЕТ СН'!$F$15</f>
        <v>151.21378813999999</v>
      </c>
      <c r="Y214" s="36">
        <f>SUMIFS(СВЦЭМ!$F$33:$F$776,СВЦЭМ!$A$33:$A$776,$A214,СВЦЭМ!$B$33:$B$776,Y$190)+'СЕТ СН'!$F$15</f>
        <v>156.20534945</v>
      </c>
    </row>
    <row r="215" spans="1:25" ht="15.75" x14ac:dyDescent="0.2">
      <c r="A215" s="35">
        <f t="shared" si="5"/>
        <v>44160</v>
      </c>
      <c r="B215" s="36">
        <f>SUMIFS(СВЦЭМ!$F$33:$F$776,СВЦЭМ!$A$33:$A$776,$A215,СВЦЭМ!$B$33:$B$776,B$190)+'СЕТ СН'!$F$15</f>
        <v>163.87869961000001</v>
      </c>
      <c r="C215" s="36">
        <f>SUMIFS(СВЦЭМ!$F$33:$F$776,СВЦЭМ!$A$33:$A$776,$A215,СВЦЭМ!$B$33:$B$776,C$190)+'СЕТ СН'!$F$15</f>
        <v>178.78962397999999</v>
      </c>
      <c r="D215" s="36">
        <f>SUMIFS(СВЦЭМ!$F$33:$F$776,СВЦЭМ!$A$33:$A$776,$A215,СВЦЭМ!$B$33:$B$776,D$190)+'СЕТ СН'!$F$15</f>
        <v>188.79020355</v>
      </c>
      <c r="E215" s="36">
        <f>SUMIFS(СВЦЭМ!$F$33:$F$776,СВЦЭМ!$A$33:$A$776,$A215,СВЦЭМ!$B$33:$B$776,E$190)+'СЕТ СН'!$F$15</f>
        <v>190.52831666</v>
      </c>
      <c r="F215" s="36">
        <f>SUMIFS(СВЦЭМ!$F$33:$F$776,СВЦЭМ!$A$33:$A$776,$A215,СВЦЭМ!$B$33:$B$776,F$190)+'СЕТ СН'!$F$15</f>
        <v>189.41334370999999</v>
      </c>
      <c r="G215" s="36">
        <f>SUMIFS(СВЦЭМ!$F$33:$F$776,СВЦЭМ!$A$33:$A$776,$A215,СВЦЭМ!$B$33:$B$776,G$190)+'СЕТ СН'!$F$15</f>
        <v>187.29679585</v>
      </c>
      <c r="H215" s="36">
        <f>SUMIFS(СВЦЭМ!$F$33:$F$776,СВЦЭМ!$A$33:$A$776,$A215,СВЦЭМ!$B$33:$B$776,H$190)+'СЕТ СН'!$F$15</f>
        <v>182.75121873000001</v>
      </c>
      <c r="I215" s="36">
        <f>SUMIFS(СВЦЭМ!$F$33:$F$776,СВЦЭМ!$A$33:$A$776,$A215,СВЦЭМ!$B$33:$B$776,I$190)+'СЕТ СН'!$F$15</f>
        <v>175.53434149</v>
      </c>
      <c r="J215" s="36">
        <f>SUMIFS(СВЦЭМ!$F$33:$F$776,СВЦЭМ!$A$33:$A$776,$A215,СВЦЭМ!$B$33:$B$776,J$190)+'СЕТ СН'!$F$15</f>
        <v>172.46768058000001</v>
      </c>
      <c r="K215" s="36">
        <f>SUMIFS(СВЦЭМ!$F$33:$F$776,СВЦЭМ!$A$33:$A$776,$A215,СВЦЭМ!$B$33:$B$776,K$190)+'СЕТ СН'!$F$15</f>
        <v>170.86907694999999</v>
      </c>
      <c r="L215" s="36">
        <f>SUMIFS(СВЦЭМ!$F$33:$F$776,СВЦЭМ!$A$33:$A$776,$A215,СВЦЭМ!$B$33:$B$776,L$190)+'СЕТ СН'!$F$15</f>
        <v>164.86902638000001</v>
      </c>
      <c r="M215" s="36">
        <f>SUMIFS(СВЦЭМ!$F$33:$F$776,СВЦЭМ!$A$33:$A$776,$A215,СВЦЭМ!$B$33:$B$776,M$190)+'СЕТ СН'!$F$15</f>
        <v>155.56130808</v>
      </c>
      <c r="N215" s="36">
        <f>SUMIFS(СВЦЭМ!$F$33:$F$776,СВЦЭМ!$A$33:$A$776,$A215,СВЦЭМ!$B$33:$B$776,N$190)+'СЕТ СН'!$F$15</f>
        <v>152.86997474</v>
      </c>
      <c r="O215" s="36">
        <f>SUMIFS(СВЦЭМ!$F$33:$F$776,СВЦЭМ!$A$33:$A$776,$A215,СВЦЭМ!$B$33:$B$776,O$190)+'СЕТ СН'!$F$15</f>
        <v>155.97073792</v>
      </c>
      <c r="P215" s="36">
        <f>SUMIFS(СВЦЭМ!$F$33:$F$776,СВЦЭМ!$A$33:$A$776,$A215,СВЦЭМ!$B$33:$B$776,P$190)+'СЕТ СН'!$F$15</f>
        <v>157.46879838999999</v>
      </c>
      <c r="Q215" s="36">
        <f>SUMIFS(СВЦЭМ!$F$33:$F$776,СВЦЭМ!$A$33:$A$776,$A215,СВЦЭМ!$B$33:$B$776,Q$190)+'СЕТ СН'!$F$15</f>
        <v>157.30228516</v>
      </c>
      <c r="R215" s="36">
        <f>SUMIFS(СВЦЭМ!$F$33:$F$776,СВЦЭМ!$A$33:$A$776,$A215,СВЦЭМ!$B$33:$B$776,R$190)+'СЕТ СН'!$F$15</f>
        <v>157.20240319999999</v>
      </c>
      <c r="S215" s="36">
        <f>SUMIFS(СВЦЭМ!$F$33:$F$776,СВЦЭМ!$A$33:$A$776,$A215,СВЦЭМ!$B$33:$B$776,S$190)+'СЕТ СН'!$F$15</f>
        <v>154.68242488999999</v>
      </c>
      <c r="T215" s="36">
        <f>SUMIFS(СВЦЭМ!$F$33:$F$776,СВЦЭМ!$A$33:$A$776,$A215,СВЦЭМ!$B$33:$B$776,T$190)+'СЕТ СН'!$F$15</f>
        <v>157.12144796000001</v>
      </c>
      <c r="U215" s="36">
        <f>SUMIFS(СВЦЭМ!$F$33:$F$776,СВЦЭМ!$A$33:$A$776,$A215,СВЦЭМ!$B$33:$B$776,U$190)+'СЕТ СН'!$F$15</f>
        <v>156.18454224000001</v>
      </c>
      <c r="V215" s="36">
        <f>SUMIFS(СВЦЭМ!$F$33:$F$776,СВЦЭМ!$A$33:$A$776,$A215,СВЦЭМ!$B$33:$B$776,V$190)+'СЕТ СН'!$F$15</f>
        <v>153.6229032</v>
      </c>
      <c r="W215" s="36">
        <f>SUMIFS(СВЦЭМ!$F$33:$F$776,СВЦЭМ!$A$33:$A$776,$A215,СВЦЭМ!$B$33:$B$776,W$190)+'СЕТ СН'!$F$15</f>
        <v>154.43425565000001</v>
      </c>
      <c r="X215" s="36">
        <f>SUMIFS(СВЦЭМ!$F$33:$F$776,СВЦЭМ!$A$33:$A$776,$A215,СВЦЭМ!$B$33:$B$776,X$190)+'СЕТ СН'!$F$15</f>
        <v>157.16424515</v>
      </c>
      <c r="Y215" s="36">
        <f>SUMIFS(СВЦЭМ!$F$33:$F$776,СВЦЭМ!$A$33:$A$776,$A215,СВЦЭМ!$B$33:$B$776,Y$190)+'СЕТ СН'!$F$15</f>
        <v>160.88187883000001</v>
      </c>
    </row>
    <row r="216" spans="1:25" ht="15.75" x14ac:dyDescent="0.2">
      <c r="A216" s="35">
        <f t="shared" si="5"/>
        <v>44161</v>
      </c>
      <c r="B216" s="36">
        <f>SUMIFS(СВЦЭМ!$F$33:$F$776,СВЦЭМ!$A$33:$A$776,$A216,СВЦЭМ!$B$33:$B$776,B$190)+'СЕТ СН'!$F$15</f>
        <v>160.38852987000001</v>
      </c>
      <c r="C216" s="36">
        <f>SUMIFS(СВЦЭМ!$F$33:$F$776,СВЦЭМ!$A$33:$A$776,$A216,СВЦЭМ!$B$33:$B$776,C$190)+'СЕТ СН'!$F$15</f>
        <v>175.76736460999999</v>
      </c>
      <c r="D216" s="36">
        <f>SUMIFS(СВЦЭМ!$F$33:$F$776,СВЦЭМ!$A$33:$A$776,$A216,СВЦЭМ!$B$33:$B$776,D$190)+'СЕТ СН'!$F$15</f>
        <v>187.03644109999999</v>
      </c>
      <c r="E216" s="36">
        <f>SUMIFS(СВЦЭМ!$F$33:$F$776,СВЦЭМ!$A$33:$A$776,$A216,СВЦЭМ!$B$33:$B$776,E$190)+'СЕТ СН'!$F$15</f>
        <v>188.81000742000001</v>
      </c>
      <c r="F216" s="36">
        <f>SUMIFS(СВЦЭМ!$F$33:$F$776,СВЦЭМ!$A$33:$A$776,$A216,СВЦЭМ!$B$33:$B$776,F$190)+'СЕТ СН'!$F$15</f>
        <v>187.31056416999999</v>
      </c>
      <c r="G216" s="36">
        <f>SUMIFS(СВЦЭМ!$F$33:$F$776,СВЦЭМ!$A$33:$A$776,$A216,СВЦЭМ!$B$33:$B$776,G$190)+'СЕТ СН'!$F$15</f>
        <v>183.17018622000001</v>
      </c>
      <c r="H216" s="36">
        <f>SUMIFS(СВЦЭМ!$F$33:$F$776,СВЦЭМ!$A$33:$A$776,$A216,СВЦЭМ!$B$33:$B$776,H$190)+'СЕТ СН'!$F$15</f>
        <v>177.84853358999999</v>
      </c>
      <c r="I216" s="36">
        <f>SUMIFS(СВЦЭМ!$F$33:$F$776,СВЦЭМ!$A$33:$A$776,$A216,СВЦЭМ!$B$33:$B$776,I$190)+'СЕТ СН'!$F$15</f>
        <v>171.55386644999999</v>
      </c>
      <c r="J216" s="36">
        <f>SUMIFS(СВЦЭМ!$F$33:$F$776,СВЦЭМ!$A$33:$A$776,$A216,СВЦЭМ!$B$33:$B$776,J$190)+'СЕТ СН'!$F$15</f>
        <v>167.76070035999999</v>
      </c>
      <c r="K216" s="36">
        <f>SUMIFS(СВЦЭМ!$F$33:$F$776,СВЦЭМ!$A$33:$A$776,$A216,СВЦЭМ!$B$33:$B$776,K$190)+'СЕТ СН'!$F$15</f>
        <v>168.26582403</v>
      </c>
      <c r="L216" s="36">
        <f>SUMIFS(СВЦЭМ!$F$33:$F$776,СВЦЭМ!$A$33:$A$776,$A216,СВЦЭМ!$B$33:$B$776,L$190)+'СЕТ СН'!$F$15</f>
        <v>162.73382065999999</v>
      </c>
      <c r="M216" s="36">
        <f>SUMIFS(СВЦЭМ!$F$33:$F$776,СВЦЭМ!$A$33:$A$776,$A216,СВЦЭМ!$B$33:$B$776,M$190)+'СЕТ СН'!$F$15</f>
        <v>155.72512123999999</v>
      </c>
      <c r="N216" s="36">
        <f>SUMIFS(СВЦЭМ!$F$33:$F$776,СВЦЭМ!$A$33:$A$776,$A216,СВЦЭМ!$B$33:$B$776,N$190)+'СЕТ СН'!$F$15</f>
        <v>157.30675542</v>
      </c>
      <c r="O216" s="36">
        <f>SUMIFS(СВЦЭМ!$F$33:$F$776,СВЦЭМ!$A$33:$A$776,$A216,СВЦЭМ!$B$33:$B$776,O$190)+'СЕТ СН'!$F$15</f>
        <v>158.09062338000001</v>
      </c>
      <c r="P216" s="36">
        <f>SUMIFS(СВЦЭМ!$F$33:$F$776,СВЦЭМ!$A$33:$A$776,$A216,СВЦЭМ!$B$33:$B$776,P$190)+'СЕТ СН'!$F$15</f>
        <v>158.52735311999999</v>
      </c>
      <c r="Q216" s="36">
        <f>SUMIFS(СВЦЭМ!$F$33:$F$776,СВЦЭМ!$A$33:$A$776,$A216,СВЦЭМ!$B$33:$B$776,Q$190)+'СЕТ СН'!$F$15</f>
        <v>158.90289161000001</v>
      </c>
      <c r="R216" s="36">
        <f>SUMIFS(СВЦЭМ!$F$33:$F$776,СВЦЭМ!$A$33:$A$776,$A216,СВЦЭМ!$B$33:$B$776,R$190)+'СЕТ СН'!$F$15</f>
        <v>156.33765281999999</v>
      </c>
      <c r="S216" s="36">
        <f>SUMIFS(СВЦЭМ!$F$33:$F$776,СВЦЭМ!$A$33:$A$776,$A216,СВЦЭМ!$B$33:$B$776,S$190)+'СЕТ СН'!$F$15</f>
        <v>152.66515994</v>
      </c>
      <c r="T216" s="36">
        <f>SUMIFS(СВЦЭМ!$F$33:$F$776,СВЦЭМ!$A$33:$A$776,$A216,СВЦЭМ!$B$33:$B$776,T$190)+'СЕТ СН'!$F$15</f>
        <v>155.95508049</v>
      </c>
      <c r="U216" s="36">
        <f>SUMIFS(СВЦЭМ!$F$33:$F$776,СВЦЭМ!$A$33:$A$776,$A216,СВЦЭМ!$B$33:$B$776,U$190)+'СЕТ СН'!$F$15</f>
        <v>154.01917849</v>
      </c>
      <c r="V216" s="36">
        <f>SUMIFS(СВЦЭМ!$F$33:$F$776,СВЦЭМ!$A$33:$A$776,$A216,СВЦЭМ!$B$33:$B$776,V$190)+'СЕТ СН'!$F$15</f>
        <v>151.37832836999999</v>
      </c>
      <c r="W216" s="36">
        <f>SUMIFS(СВЦЭМ!$F$33:$F$776,СВЦЭМ!$A$33:$A$776,$A216,СВЦЭМ!$B$33:$B$776,W$190)+'СЕТ СН'!$F$15</f>
        <v>156.26751213</v>
      </c>
      <c r="X216" s="36">
        <f>SUMIFS(СВЦЭМ!$F$33:$F$776,СВЦЭМ!$A$33:$A$776,$A216,СВЦЭМ!$B$33:$B$776,X$190)+'СЕТ СН'!$F$15</f>
        <v>157.76445042</v>
      </c>
      <c r="Y216" s="36">
        <f>SUMIFS(СВЦЭМ!$F$33:$F$776,СВЦЭМ!$A$33:$A$776,$A216,СВЦЭМ!$B$33:$B$776,Y$190)+'СЕТ СН'!$F$15</f>
        <v>160.46125298000001</v>
      </c>
    </row>
    <row r="217" spans="1:25" ht="15.75" x14ac:dyDescent="0.2">
      <c r="A217" s="35">
        <f t="shared" si="5"/>
        <v>44162</v>
      </c>
      <c r="B217" s="36">
        <f>SUMIFS(СВЦЭМ!$F$33:$F$776,СВЦЭМ!$A$33:$A$776,$A217,СВЦЭМ!$B$33:$B$776,B$190)+'СЕТ СН'!$F$15</f>
        <v>161.09165651000001</v>
      </c>
      <c r="C217" s="36">
        <f>SUMIFS(СВЦЭМ!$F$33:$F$776,СВЦЭМ!$A$33:$A$776,$A217,СВЦЭМ!$B$33:$B$776,C$190)+'СЕТ СН'!$F$15</f>
        <v>177.46694131000001</v>
      </c>
      <c r="D217" s="36">
        <f>SUMIFS(СВЦЭМ!$F$33:$F$776,СВЦЭМ!$A$33:$A$776,$A217,СВЦЭМ!$B$33:$B$776,D$190)+'СЕТ СН'!$F$15</f>
        <v>189.16141751999999</v>
      </c>
      <c r="E217" s="36">
        <f>SUMIFS(СВЦЭМ!$F$33:$F$776,СВЦЭМ!$A$33:$A$776,$A217,СВЦЭМ!$B$33:$B$776,E$190)+'СЕТ СН'!$F$15</f>
        <v>191.48116218999999</v>
      </c>
      <c r="F217" s="36">
        <f>SUMIFS(СВЦЭМ!$F$33:$F$776,СВЦЭМ!$A$33:$A$776,$A217,СВЦЭМ!$B$33:$B$776,F$190)+'СЕТ СН'!$F$15</f>
        <v>192.04796779</v>
      </c>
      <c r="G217" s="36">
        <f>SUMIFS(СВЦЭМ!$F$33:$F$776,СВЦЭМ!$A$33:$A$776,$A217,СВЦЭМ!$B$33:$B$776,G$190)+'СЕТ СН'!$F$15</f>
        <v>189.64591966</v>
      </c>
      <c r="H217" s="36">
        <f>SUMIFS(СВЦЭМ!$F$33:$F$776,СВЦЭМ!$A$33:$A$776,$A217,СВЦЭМ!$B$33:$B$776,H$190)+'СЕТ СН'!$F$15</f>
        <v>180.59453968</v>
      </c>
      <c r="I217" s="36">
        <f>SUMIFS(СВЦЭМ!$F$33:$F$776,СВЦЭМ!$A$33:$A$776,$A217,СВЦЭМ!$B$33:$B$776,I$190)+'СЕТ СН'!$F$15</f>
        <v>173.40800259</v>
      </c>
      <c r="J217" s="36">
        <f>SUMIFS(СВЦЭМ!$F$33:$F$776,СВЦЭМ!$A$33:$A$776,$A217,СВЦЭМ!$B$33:$B$776,J$190)+'СЕТ СН'!$F$15</f>
        <v>172.01530867</v>
      </c>
      <c r="K217" s="36">
        <f>SUMIFS(СВЦЭМ!$F$33:$F$776,СВЦЭМ!$A$33:$A$776,$A217,СВЦЭМ!$B$33:$B$776,K$190)+'СЕТ СН'!$F$15</f>
        <v>172.50460742000001</v>
      </c>
      <c r="L217" s="36">
        <f>SUMIFS(СВЦЭМ!$F$33:$F$776,СВЦЭМ!$A$33:$A$776,$A217,СВЦЭМ!$B$33:$B$776,L$190)+'СЕТ СН'!$F$15</f>
        <v>166.73765266999999</v>
      </c>
      <c r="M217" s="36">
        <f>SUMIFS(СВЦЭМ!$F$33:$F$776,СВЦЭМ!$A$33:$A$776,$A217,СВЦЭМ!$B$33:$B$776,M$190)+'СЕТ СН'!$F$15</f>
        <v>157.0176088</v>
      </c>
      <c r="N217" s="36">
        <f>SUMIFS(СВЦЭМ!$F$33:$F$776,СВЦЭМ!$A$33:$A$776,$A217,СВЦЭМ!$B$33:$B$776,N$190)+'СЕТ СН'!$F$15</f>
        <v>154.09183892999999</v>
      </c>
      <c r="O217" s="36">
        <f>SUMIFS(СВЦЭМ!$F$33:$F$776,СВЦЭМ!$A$33:$A$776,$A217,СВЦЭМ!$B$33:$B$776,O$190)+'СЕТ СН'!$F$15</f>
        <v>154.37268896</v>
      </c>
      <c r="P217" s="36">
        <f>SUMIFS(СВЦЭМ!$F$33:$F$776,СВЦЭМ!$A$33:$A$776,$A217,СВЦЭМ!$B$33:$B$776,P$190)+'СЕТ СН'!$F$15</f>
        <v>156.70050064</v>
      </c>
      <c r="Q217" s="36">
        <f>SUMIFS(СВЦЭМ!$F$33:$F$776,СВЦЭМ!$A$33:$A$776,$A217,СВЦЭМ!$B$33:$B$776,Q$190)+'СЕТ СН'!$F$15</f>
        <v>158.52509803000001</v>
      </c>
      <c r="R217" s="36">
        <f>SUMIFS(СВЦЭМ!$F$33:$F$776,СВЦЭМ!$A$33:$A$776,$A217,СВЦЭМ!$B$33:$B$776,R$190)+'СЕТ СН'!$F$15</f>
        <v>157.67781875</v>
      </c>
      <c r="S217" s="36">
        <f>SUMIFS(СВЦЭМ!$F$33:$F$776,СВЦЭМ!$A$33:$A$776,$A217,СВЦЭМ!$B$33:$B$776,S$190)+'СЕТ СН'!$F$15</f>
        <v>153.39072745000001</v>
      </c>
      <c r="T217" s="36">
        <f>SUMIFS(СВЦЭМ!$F$33:$F$776,СВЦЭМ!$A$33:$A$776,$A217,СВЦЭМ!$B$33:$B$776,T$190)+'СЕТ СН'!$F$15</f>
        <v>149.65940334000001</v>
      </c>
      <c r="U217" s="36">
        <f>SUMIFS(СВЦЭМ!$F$33:$F$776,СВЦЭМ!$A$33:$A$776,$A217,СВЦЭМ!$B$33:$B$776,U$190)+'СЕТ СН'!$F$15</f>
        <v>149.71847308</v>
      </c>
      <c r="V217" s="36">
        <f>SUMIFS(СВЦЭМ!$F$33:$F$776,СВЦЭМ!$A$33:$A$776,$A217,СВЦЭМ!$B$33:$B$776,V$190)+'СЕТ СН'!$F$15</f>
        <v>149.463708</v>
      </c>
      <c r="W217" s="36">
        <f>SUMIFS(СВЦЭМ!$F$33:$F$776,СВЦЭМ!$A$33:$A$776,$A217,СВЦЭМ!$B$33:$B$776,W$190)+'СЕТ СН'!$F$15</f>
        <v>152.23700334</v>
      </c>
      <c r="X217" s="36">
        <f>SUMIFS(СВЦЭМ!$F$33:$F$776,СВЦЭМ!$A$33:$A$776,$A217,СВЦЭМ!$B$33:$B$776,X$190)+'СЕТ СН'!$F$15</f>
        <v>154.63358876999999</v>
      </c>
      <c r="Y217" s="36">
        <f>SUMIFS(СВЦЭМ!$F$33:$F$776,СВЦЭМ!$A$33:$A$776,$A217,СВЦЭМ!$B$33:$B$776,Y$190)+'СЕТ СН'!$F$15</f>
        <v>158.82937265999999</v>
      </c>
    </row>
    <row r="218" spans="1:25" ht="15.75" x14ac:dyDescent="0.2">
      <c r="A218" s="35">
        <f t="shared" si="5"/>
        <v>44163</v>
      </c>
      <c r="B218" s="36">
        <f>SUMIFS(СВЦЭМ!$F$33:$F$776,СВЦЭМ!$A$33:$A$776,$A218,СВЦЭМ!$B$33:$B$776,B$190)+'СЕТ СН'!$F$15</f>
        <v>163.7767948</v>
      </c>
      <c r="C218" s="36">
        <f>SUMIFS(СВЦЭМ!$F$33:$F$776,СВЦЭМ!$A$33:$A$776,$A218,СВЦЭМ!$B$33:$B$776,C$190)+'СЕТ СН'!$F$15</f>
        <v>177.2639901</v>
      </c>
      <c r="D218" s="36">
        <f>SUMIFS(СВЦЭМ!$F$33:$F$776,СВЦЭМ!$A$33:$A$776,$A218,СВЦЭМ!$B$33:$B$776,D$190)+'СЕТ СН'!$F$15</f>
        <v>186.36624578999999</v>
      </c>
      <c r="E218" s="36">
        <f>SUMIFS(СВЦЭМ!$F$33:$F$776,СВЦЭМ!$A$33:$A$776,$A218,СВЦЭМ!$B$33:$B$776,E$190)+'СЕТ СН'!$F$15</f>
        <v>187.75023852000001</v>
      </c>
      <c r="F218" s="36">
        <f>SUMIFS(СВЦЭМ!$F$33:$F$776,СВЦЭМ!$A$33:$A$776,$A218,СВЦЭМ!$B$33:$B$776,F$190)+'СЕТ СН'!$F$15</f>
        <v>187.75076461</v>
      </c>
      <c r="G218" s="36">
        <f>SUMIFS(СВЦЭМ!$F$33:$F$776,СВЦЭМ!$A$33:$A$776,$A218,СВЦЭМ!$B$33:$B$776,G$190)+'СЕТ СН'!$F$15</f>
        <v>186.81256067999999</v>
      </c>
      <c r="H218" s="36">
        <f>SUMIFS(СВЦЭМ!$F$33:$F$776,СВЦЭМ!$A$33:$A$776,$A218,СВЦЭМ!$B$33:$B$776,H$190)+'СЕТ СН'!$F$15</f>
        <v>183.82518347999999</v>
      </c>
      <c r="I218" s="36">
        <f>SUMIFS(СВЦЭМ!$F$33:$F$776,СВЦЭМ!$A$33:$A$776,$A218,СВЦЭМ!$B$33:$B$776,I$190)+'СЕТ СН'!$F$15</f>
        <v>180.41185203000001</v>
      </c>
      <c r="J218" s="36">
        <f>SUMIFS(СВЦЭМ!$F$33:$F$776,СВЦЭМ!$A$33:$A$776,$A218,СВЦЭМ!$B$33:$B$776,J$190)+'СЕТ СН'!$F$15</f>
        <v>175.90953285000001</v>
      </c>
      <c r="K218" s="36">
        <f>SUMIFS(СВЦЭМ!$F$33:$F$776,СВЦЭМ!$A$33:$A$776,$A218,СВЦЭМ!$B$33:$B$776,K$190)+'СЕТ СН'!$F$15</f>
        <v>172.66258231</v>
      </c>
      <c r="L218" s="36">
        <f>SUMIFS(СВЦЭМ!$F$33:$F$776,СВЦЭМ!$A$33:$A$776,$A218,СВЦЭМ!$B$33:$B$776,L$190)+'СЕТ СН'!$F$15</f>
        <v>164.89400058000001</v>
      </c>
      <c r="M218" s="36">
        <f>SUMIFS(СВЦЭМ!$F$33:$F$776,СВЦЭМ!$A$33:$A$776,$A218,СВЦЭМ!$B$33:$B$776,M$190)+'СЕТ СН'!$F$15</f>
        <v>156.08164478</v>
      </c>
      <c r="N218" s="36">
        <f>SUMIFS(СВЦЭМ!$F$33:$F$776,СВЦЭМ!$A$33:$A$776,$A218,СВЦЭМ!$B$33:$B$776,N$190)+'СЕТ СН'!$F$15</f>
        <v>155.00014830999999</v>
      </c>
      <c r="O218" s="36">
        <f>SUMIFS(СВЦЭМ!$F$33:$F$776,СВЦЭМ!$A$33:$A$776,$A218,СВЦЭМ!$B$33:$B$776,O$190)+'СЕТ СН'!$F$15</f>
        <v>157.29286250999999</v>
      </c>
      <c r="P218" s="36">
        <f>SUMIFS(СВЦЭМ!$F$33:$F$776,СВЦЭМ!$A$33:$A$776,$A218,СВЦЭМ!$B$33:$B$776,P$190)+'СЕТ СН'!$F$15</f>
        <v>158.67139546000001</v>
      </c>
      <c r="Q218" s="36">
        <f>SUMIFS(СВЦЭМ!$F$33:$F$776,СВЦЭМ!$A$33:$A$776,$A218,СВЦЭМ!$B$33:$B$776,Q$190)+'СЕТ СН'!$F$15</f>
        <v>157.11068015000001</v>
      </c>
      <c r="R218" s="36">
        <f>SUMIFS(СВЦЭМ!$F$33:$F$776,СВЦЭМ!$A$33:$A$776,$A218,СВЦЭМ!$B$33:$B$776,R$190)+'СЕТ СН'!$F$15</f>
        <v>155.55079660000001</v>
      </c>
      <c r="S218" s="36">
        <f>SUMIFS(СВЦЭМ!$F$33:$F$776,СВЦЭМ!$A$33:$A$776,$A218,СВЦЭМ!$B$33:$B$776,S$190)+'СЕТ СН'!$F$15</f>
        <v>151.84093898</v>
      </c>
      <c r="T218" s="36">
        <f>SUMIFS(СВЦЭМ!$F$33:$F$776,СВЦЭМ!$A$33:$A$776,$A218,СВЦЭМ!$B$33:$B$776,T$190)+'СЕТ СН'!$F$15</f>
        <v>150.47391967999999</v>
      </c>
      <c r="U218" s="36">
        <f>SUMIFS(СВЦЭМ!$F$33:$F$776,СВЦЭМ!$A$33:$A$776,$A218,СВЦЭМ!$B$33:$B$776,U$190)+'СЕТ СН'!$F$15</f>
        <v>148.85195282999999</v>
      </c>
      <c r="V218" s="36">
        <f>SUMIFS(СВЦЭМ!$F$33:$F$776,СВЦЭМ!$A$33:$A$776,$A218,СВЦЭМ!$B$33:$B$776,V$190)+'СЕТ СН'!$F$15</f>
        <v>148.42079131</v>
      </c>
      <c r="W218" s="36">
        <f>SUMIFS(СВЦЭМ!$F$33:$F$776,СВЦЭМ!$A$33:$A$776,$A218,СВЦЭМ!$B$33:$B$776,W$190)+'СЕТ СН'!$F$15</f>
        <v>152.03980429000001</v>
      </c>
      <c r="X218" s="36">
        <f>SUMIFS(СВЦЭМ!$F$33:$F$776,СВЦЭМ!$A$33:$A$776,$A218,СВЦЭМ!$B$33:$B$776,X$190)+'СЕТ СН'!$F$15</f>
        <v>155.95306857</v>
      </c>
      <c r="Y218" s="36">
        <f>SUMIFS(СВЦЭМ!$F$33:$F$776,СВЦЭМ!$A$33:$A$776,$A218,СВЦЭМ!$B$33:$B$776,Y$190)+'СЕТ СН'!$F$15</f>
        <v>160.43728662999999</v>
      </c>
    </row>
    <row r="219" spans="1:25" ht="15.75" x14ac:dyDescent="0.2">
      <c r="A219" s="35">
        <f t="shared" si="5"/>
        <v>44164</v>
      </c>
      <c r="B219" s="36">
        <f>SUMIFS(СВЦЭМ!$F$33:$F$776,СВЦЭМ!$A$33:$A$776,$A219,СВЦЭМ!$B$33:$B$776,B$190)+'СЕТ СН'!$F$15</f>
        <v>162.65197599000001</v>
      </c>
      <c r="C219" s="36">
        <f>SUMIFS(СВЦЭМ!$F$33:$F$776,СВЦЭМ!$A$33:$A$776,$A219,СВЦЭМ!$B$33:$B$776,C$190)+'СЕТ СН'!$F$15</f>
        <v>178.3361396</v>
      </c>
      <c r="D219" s="36">
        <f>SUMIFS(СВЦЭМ!$F$33:$F$776,СВЦЭМ!$A$33:$A$776,$A219,СВЦЭМ!$B$33:$B$776,D$190)+'СЕТ СН'!$F$15</f>
        <v>188.75544798999999</v>
      </c>
      <c r="E219" s="36">
        <f>SUMIFS(СВЦЭМ!$F$33:$F$776,СВЦЭМ!$A$33:$A$776,$A219,СВЦЭМ!$B$33:$B$776,E$190)+'СЕТ СН'!$F$15</f>
        <v>190.92195167</v>
      </c>
      <c r="F219" s="36">
        <f>SUMIFS(СВЦЭМ!$F$33:$F$776,СВЦЭМ!$A$33:$A$776,$A219,СВЦЭМ!$B$33:$B$776,F$190)+'СЕТ СН'!$F$15</f>
        <v>190.61651352999999</v>
      </c>
      <c r="G219" s="36">
        <f>SUMIFS(СВЦЭМ!$F$33:$F$776,СВЦЭМ!$A$33:$A$776,$A219,СВЦЭМ!$B$33:$B$776,G$190)+'СЕТ СН'!$F$15</f>
        <v>189.96122184999999</v>
      </c>
      <c r="H219" s="36">
        <f>SUMIFS(СВЦЭМ!$F$33:$F$776,СВЦЭМ!$A$33:$A$776,$A219,СВЦЭМ!$B$33:$B$776,H$190)+'СЕТ СН'!$F$15</f>
        <v>186.93095962999999</v>
      </c>
      <c r="I219" s="36">
        <f>SUMIFS(СВЦЭМ!$F$33:$F$776,СВЦЭМ!$A$33:$A$776,$A219,СВЦЭМ!$B$33:$B$776,I$190)+'СЕТ СН'!$F$15</f>
        <v>181.82020109000001</v>
      </c>
      <c r="J219" s="36">
        <f>SUMIFS(СВЦЭМ!$F$33:$F$776,СВЦЭМ!$A$33:$A$776,$A219,СВЦЭМ!$B$33:$B$776,J$190)+'СЕТ СН'!$F$15</f>
        <v>174.28628891</v>
      </c>
      <c r="K219" s="36">
        <f>SUMIFS(СВЦЭМ!$F$33:$F$776,СВЦЭМ!$A$33:$A$776,$A219,СВЦЭМ!$B$33:$B$776,K$190)+'СЕТ СН'!$F$15</f>
        <v>171.08785691</v>
      </c>
      <c r="L219" s="36">
        <f>SUMIFS(СВЦЭМ!$F$33:$F$776,СВЦЭМ!$A$33:$A$776,$A219,СВЦЭМ!$B$33:$B$776,L$190)+'СЕТ СН'!$F$15</f>
        <v>162.80154931999999</v>
      </c>
      <c r="M219" s="36">
        <f>SUMIFS(СВЦЭМ!$F$33:$F$776,СВЦЭМ!$A$33:$A$776,$A219,СВЦЭМ!$B$33:$B$776,M$190)+'СЕТ СН'!$F$15</f>
        <v>154.47590826000001</v>
      </c>
      <c r="N219" s="36">
        <f>SUMIFS(СВЦЭМ!$F$33:$F$776,СВЦЭМ!$A$33:$A$776,$A219,СВЦЭМ!$B$33:$B$776,N$190)+'СЕТ СН'!$F$15</f>
        <v>151.86051408</v>
      </c>
      <c r="O219" s="36">
        <f>SUMIFS(СВЦЭМ!$F$33:$F$776,СВЦЭМ!$A$33:$A$776,$A219,СВЦЭМ!$B$33:$B$776,O$190)+'СЕТ СН'!$F$15</f>
        <v>155.00024292000001</v>
      </c>
      <c r="P219" s="36">
        <f>SUMIFS(СВЦЭМ!$F$33:$F$776,СВЦЭМ!$A$33:$A$776,$A219,СВЦЭМ!$B$33:$B$776,P$190)+'СЕТ СН'!$F$15</f>
        <v>156.94797675000001</v>
      </c>
      <c r="Q219" s="36">
        <f>SUMIFS(СВЦЭМ!$F$33:$F$776,СВЦЭМ!$A$33:$A$776,$A219,СВЦЭМ!$B$33:$B$776,Q$190)+'СЕТ СН'!$F$15</f>
        <v>156.86044683</v>
      </c>
      <c r="R219" s="36">
        <f>SUMIFS(СВЦЭМ!$F$33:$F$776,СВЦЭМ!$A$33:$A$776,$A219,СВЦЭМ!$B$33:$B$776,R$190)+'СЕТ СН'!$F$15</f>
        <v>156.19076337999999</v>
      </c>
      <c r="S219" s="36">
        <f>SUMIFS(СВЦЭМ!$F$33:$F$776,СВЦЭМ!$A$33:$A$776,$A219,СВЦЭМ!$B$33:$B$776,S$190)+'СЕТ СН'!$F$15</f>
        <v>152.42400981</v>
      </c>
      <c r="T219" s="36">
        <f>SUMIFS(СВЦЭМ!$F$33:$F$776,СВЦЭМ!$A$33:$A$776,$A219,СВЦЭМ!$B$33:$B$776,T$190)+'СЕТ СН'!$F$15</f>
        <v>147.81007640999999</v>
      </c>
      <c r="U219" s="36">
        <f>SUMIFS(СВЦЭМ!$F$33:$F$776,СВЦЭМ!$A$33:$A$776,$A219,СВЦЭМ!$B$33:$B$776,U$190)+'СЕТ СН'!$F$15</f>
        <v>147.53216143</v>
      </c>
      <c r="V219" s="36">
        <f>SUMIFS(СВЦЭМ!$F$33:$F$776,СВЦЭМ!$A$33:$A$776,$A219,СВЦЭМ!$B$33:$B$776,V$190)+'СЕТ СН'!$F$15</f>
        <v>149.10611069999999</v>
      </c>
      <c r="W219" s="36">
        <f>SUMIFS(СВЦЭМ!$F$33:$F$776,СВЦЭМ!$A$33:$A$776,$A219,СВЦЭМ!$B$33:$B$776,W$190)+'СЕТ СН'!$F$15</f>
        <v>150.91908914999999</v>
      </c>
      <c r="X219" s="36">
        <f>SUMIFS(СВЦЭМ!$F$33:$F$776,СВЦЭМ!$A$33:$A$776,$A219,СВЦЭМ!$B$33:$B$776,X$190)+'СЕТ СН'!$F$15</f>
        <v>155.31257281000001</v>
      </c>
      <c r="Y219" s="36">
        <f>SUMIFS(СВЦЭМ!$F$33:$F$776,СВЦЭМ!$A$33:$A$776,$A219,СВЦЭМ!$B$33:$B$776,Y$190)+'СЕТ СН'!$F$15</f>
        <v>158.68606055000001</v>
      </c>
    </row>
    <row r="220" spans="1:25" ht="15.75" x14ac:dyDescent="0.2">
      <c r="A220" s="35">
        <f t="shared" si="5"/>
        <v>44165</v>
      </c>
      <c r="B220" s="36">
        <f>SUMIFS(СВЦЭМ!$F$33:$F$776,СВЦЭМ!$A$33:$A$776,$A220,СВЦЭМ!$B$33:$B$776,B$190)+'СЕТ СН'!$F$15</f>
        <v>171.37406899999999</v>
      </c>
      <c r="C220" s="36">
        <f>SUMIFS(СВЦЭМ!$F$33:$F$776,СВЦЭМ!$A$33:$A$776,$A220,СВЦЭМ!$B$33:$B$776,C$190)+'СЕТ СН'!$F$15</f>
        <v>185.32776731999999</v>
      </c>
      <c r="D220" s="36">
        <f>SUMIFS(СВЦЭМ!$F$33:$F$776,СВЦЭМ!$A$33:$A$776,$A220,СВЦЭМ!$B$33:$B$776,D$190)+'СЕТ СН'!$F$15</f>
        <v>195.17922286999999</v>
      </c>
      <c r="E220" s="36">
        <f>SUMIFS(СВЦЭМ!$F$33:$F$776,СВЦЭМ!$A$33:$A$776,$A220,СВЦЭМ!$B$33:$B$776,E$190)+'СЕТ СН'!$F$15</f>
        <v>196.74888608000001</v>
      </c>
      <c r="F220" s="36">
        <f>SUMIFS(СВЦЭМ!$F$33:$F$776,СВЦЭМ!$A$33:$A$776,$A220,СВЦЭМ!$B$33:$B$776,F$190)+'СЕТ СН'!$F$15</f>
        <v>195.87090368</v>
      </c>
      <c r="G220" s="36">
        <f>SUMIFS(СВЦЭМ!$F$33:$F$776,СВЦЭМ!$A$33:$A$776,$A220,СВЦЭМ!$B$33:$B$776,G$190)+'СЕТ СН'!$F$15</f>
        <v>192.71548483999999</v>
      </c>
      <c r="H220" s="36">
        <f>SUMIFS(СВЦЭМ!$F$33:$F$776,СВЦЭМ!$A$33:$A$776,$A220,СВЦЭМ!$B$33:$B$776,H$190)+'СЕТ СН'!$F$15</f>
        <v>189.91194397000001</v>
      </c>
      <c r="I220" s="36">
        <f>SUMIFS(СВЦЭМ!$F$33:$F$776,СВЦЭМ!$A$33:$A$776,$A220,СВЦЭМ!$B$33:$B$776,I$190)+'СЕТ СН'!$F$15</f>
        <v>184.32852210999999</v>
      </c>
      <c r="J220" s="36">
        <f>SUMIFS(СВЦЭМ!$F$33:$F$776,СВЦЭМ!$A$33:$A$776,$A220,СВЦЭМ!$B$33:$B$776,J$190)+'СЕТ СН'!$F$15</f>
        <v>179.07687960000001</v>
      </c>
      <c r="K220" s="36">
        <f>SUMIFS(СВЦЭМ!$F$33:$F$776,СВЦЭМ!$A$33:$A$776,$A220,СВЦЭМ!$B$33:$B$776,K$190)+'СЕТ СН'!$F$15</f>
        <v>177.51780503000001</v>
      </c>
      <c r="L220" s="36">
        <f>SUMIFS(СВЦЭМ!$F$33:$F$776,СВЦЭМ!$A$33:$A$776,$A220,СВЦЭМ!$B$33:$B$776,L$190)+'СЕТ СН'!$F$15</f>
        <v>171.47609949</v>
      </c>
      <c r="M220" s="36">
        <f>SUMIFS(СВЦЭМ!$F$33:$F$776,СВЦЭМ!$A$33:$A$776,$A220,СВЦЭМ!$B$33:$B$776,M$190)+'СЕТ СН'!$F$15</f>
        <v>163.57633547</v>
      </c>
      <c r="N220" s="36">
        <f>SUMIFS(СВЦЭМ!$F$33:$F$776,СВЦЭМ!$A$33:$A$776,$A220,СВЦЭМ!$B$33:$B$776,N$190)+'СЕТ СН'!$F$15</f>
        <v>160.9609394</v>
      </c>
      <c r="O220" s="36">
        <f>SUMIFS(СВЦЭМ!$F$33:$F$776,СВЦЭМ!$A$33:$A$776,$A220,СВЦЭМ!$B$33:$B$776,O$190)+'СЕТ СН'!$F$15</f>
        <v>161.87071098000001</v>
      </c>
      <c r="P220" s="36">
        <f>SUMIFS(СВЦЭМ!$F$33:$F$776,СВЦЭМ!$A$33:$A$776,$A220,СВЦЭМ!$B$33:$B$776,P$190)+'СЕТ СН'!$F$15</f>
        <v>163.74720604000001</v>
      </c>
      <c r="Q220" s="36">
        <f>SUMIFS(СВЦЭМ!$F$33:$F$776,СВЦЭМ!$A$33:$A$776,$A220,СВЦЭМ!$B$33:$B$776,Q$190)+'СЕТ СН'!$F$15</f>
        <v>162.52205845</v>
      </c>
      <c r="R220" s="36">
        <f>SUMIFS(СВЦЭМ!$F$33:$F$776,СВЦЭМ!$A$33:$A$776,$A220,СВЦЭМ!$B$33:$B$776,R$190)+'СЕТ СН'!$F$15</f>
        <v>160.15949746000001</v>
      </c>
      <c r="S220" s="36">
        <f>SUMIFS(СВЦЭМ!$F$33:$F$776,СВЦЭМ!$A$33:$A$776,$A220,СВЦЭМ!$B$33:$B$776,S$190)+'СЕТ СН'!$F$15</f>
        <v>158.43959290000001</v>
      </c>
      <c r="T220" s="36">
        <f>SUMIFS(СВЦЭМ!$F$33:$F$776,СВЦЭМ!$A$33:$A$776,$A220,СВЦЭМ!$B$33:$B$776,T$190)+'СЕТ СН'!$F$15</f>
        <v>155.99429047000001</v>
      </c>
      <c r="U220" s="36">
        <f>SUMIFS(СВЦЭМ!$F$33:$F$776,СВЦЭМ!$A$33:$A$776,$A220,СВЦЭМ!$B$33:$B$776,U$190)+'СЕТ СН'!$F$15</f>
        <v>155.80801266</v>
      </c>
      <c r="V220" s="36">
        <f>SUMIFS(СВЦЭМ!$F$33:$F$776,СВЦЭМ!$A$33:$A$776,$A220,СВЦЭМ!$B$33:$B$776,V$190)+'СЕТ СН'!$F$15</f>
        <v>157.80274169</v>
      </c>
      <c r="W220" s="36">
        <f>SUMIFS(СВЦЭМ!$F$33:$F$776,СВЦЭМ!$A$33:$A$776,$A220,СВЦЭМ!$B$33:$B$776,W$190)+'СЕТ СН'!$F$15</f>
        <v>160.16094347000001</v>
      </c>
      <c r="X220" s="36">
        <f>SUMIFS(СВЦЭМ!$F$33:$F$776,СВЦЭМ!$A$33:$A$776,$A220,СВЦЭМ!$B$33:$B$776,X$190)+'СЕТ СН'!$F$15</f>
        <v>161.27202908999999</v>
      </c>
      <c r="Y220" s="36">
        <f>SUMIFS(СВЦЭМ!$F$33:$F$776,СВЦЭМ!$A$33:$A$776,$A220,СВЦЭМ!$B$33:$B$776,Y$190)+'СЕТ СН'!$F$15</f>
        <v>165.18985334000001</v>
      </c>
    </row>
    <row r="221" spans="1:25" ht="15.75" hidden="1" x14ac:dyDescent="0.2">
      <c r="A221" s="35">
        <f t="shared" si="5"/>
        <v>44166</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44137</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44138</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44139</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44140</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44141</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44142</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44143</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44144</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44145</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44146</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44147</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44148</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44149</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44150</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44151</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44152</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44153</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44154</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44155</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44156</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44157</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44158</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44159</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44160</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44161</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44162</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44163</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44164</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44165</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44166</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44137</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44138</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44139</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44140</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44141</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44142</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44143</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44144</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44145</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44146</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44147</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44148</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44149</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44150</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44151</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44152</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44153</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44154</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44155</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44156</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44157</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44158</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44159</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44160</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44161</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44162</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44163</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44164</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44165</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44166</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44137</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44138</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44139</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44140</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44141</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44142</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44143</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44144</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44145</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44146</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44147</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44148</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44149</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44150</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44151</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44152</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44153</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44154</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44155</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44156</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44157</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44158</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44159</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44160</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44161</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44162</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44163</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44164</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44165</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44166</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44137</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44138</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44139</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44140</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44141</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44142</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44143</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44144</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44145</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44146</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44147</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44148</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44149</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44150</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44151</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44152</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44153</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44154</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44155</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44156</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44157</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44158</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44159</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44160</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44161</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44162</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44163</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44164</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44165</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44166</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44137</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44138</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44139</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44140</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44141</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44142</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44143</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44144</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44145</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44146</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44147</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44148</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44149</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44150</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44151</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44152</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44153</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44154</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44155</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44156</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44157</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44158</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44159</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44160</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44161</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44162</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44163</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44164</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44165</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44166</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44137</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44138</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44139</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44140</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44141</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44142</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44143</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44144</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44145</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44146</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44147</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44148</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44149</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44150</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44151</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44152</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44153</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44154</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44155</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44156</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44157</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44158</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44159</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44160</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44161</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44162</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44163</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44164</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44165</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44166</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697571.62682215741</v>
      </c>
      <c r="O439" s="129"/>
      <c r="P439" s="128">
        <f>СВЦЭМ!$D$12+'СЕТ СН'!$F$13-'СЕТ СН'!$G$25</f>
        <v>697571.62682215741</v>
      </c>
      <c r="Q439" s="129"/>
      <c r="R439" s="128">
        <f>СВЦЭМ!$D$12+'СЕТ СН'!$F$13-'СЕТ СН'!$H$25</f>
        <v>697571.62682215741</v>
      </c>
      <c r="S439" s="129"/>
      <c r="T439" s="128">
        <f>СВЦЭМ!$D$12+'СЕТ СН'!$F$13-'СЕТ СН'!$I$25</f>
        <v>697571.62682215741</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01.11.2020</v>
      </c>
      <c r="B12" s="36">
        <f>SUMIFS(СВЦЭМ!$D$33:$D$776,СВЦЭМ!$A$33:$A$776,$A12,СВЦЭМ!$B$33:$B$776,B$11)+'СЕТ СН'!$F$14+СВЦЭМ!$D$10+'СЕТ СН'!$F$8*'СЕТ СН'!$F$9-'СЕТ СН'!$F$26</f>
        <v>981.94454698000004</v>
      </c>
      <c r="C12" s="36">
        <f>SUMIFS(СВЦЭМ!$D$33:$D$776,СВЦЭМ!$A$33:$A$776,$A12,СВЦЭМ!$B$33:$B$776,C$11)+'СЕТ СН'!$F$14+СВЦЭМ!$D$10+'СЕТ СН'!$F$8*'СЕТ СН'!$F$9-'СЕТ СН'!$F$26</f>
        <v>1056.64628158</v>
      </c>
      <c r="D12" s="36">
        <f>SUMIFS(СВЦЭМ!$D$33:$D$776,СВЦЭМ!$A$33:$A$776,$A12,СВЦЭМ!$B$33:$B$776,D$11)+'СЕТ СН'!$F$14+СВЦЭМ!$D$10+'СЕТ СН'!$F$8*'СЕТ СН'!$F$9-'СЕТ СН'!$F$26</f>
        <v>1105.72956047</v>
      </c>
      <c r="E12" s="36">
        <f>SUMIFS(СВЦЭМ!$D$33:$D$776,СВЦЭМ!$A$33:$A$776,$A12,СВЦЭМ!$B$33:$B$776,E$11)+'СЕТ СН'!$F$14+СВЦЭМ!$D$10+'СЕТ СН'!$F$8*'СЕТ СН'!$F$9-'СЕТ СН'!$F$26</f>
        <v>1113.5069102099999</v>
      </c>
      <c r="F12" s="36">
        <f>SUMIFS(СВЦЭМ!$D$33:$D$776,СВЦЭМ!$A$33:$A$776,$A12,СВЦЭМ!$B$33:$B$776,F$11)+'СЕТ СН'!$F$14+СВЦЭМ!$D$10+'СЕТ СН'!$F$8*'СЕТ СН'!$F$9-'СЕТ СН'!$F$26</f>
        <v>1118.98017258</v>
      </c>
      <c r="G12" s="36">
        <f>SUMIFS(СВЦЭМ!$D$33:$D$776,СВЦЭМ!$A$33:$A$776,$A12,СВЦЭМ!$B$33:$B$776,G$11)+'СЕТ СН'!$F$14+СВЦЭМ!$D$10+'СЕТ СН'!$F$8*'СЕТ СН'!$F$9-'СЕТ СН'!$F$26</f>
        <v>1106.4431023499999</v>
      </c>
      <c r="H12" s="36">
        <f>SUMIFS(СВЦЭМ!$D$33:$D$776,СВЦЭМ!$A$33:$A$776,$A12,СВЦЭМ!$B$33:$B$776,H$11)+'СЕТ СН'!$F$14+СВЦЭМ!$D$10+'СЕТ СН'!$F$8*'СЕТ СН'!$F$9-'СЕТ СН'!$F$26</f>
        <v>1089.9180367500001</v>
      </c>
      <c r="I12" s="36">
        <f>SUMIFS(СВЦЭМ!$D$33:$D$776,СВЦЭМ!$A$33:$A$776,$A12,СВЦЭМ!$B$33:$B$776,I$11)+'СЕТ СН'!$F$14+СВЦЭМ!$D$10+'СЕТ СН'!$F$8*'СЕТ СН'!$F$9-'СЕТ СН'!$F$26</f>
        <v>1058.4640701799999</v>
      </c>
      <c r="J12" s="36">
        <f>SUMIFS(СВЦЭМ!$D$33:$D$776,СВЦЭМ!$A$33:$A$776,$A12,СВЦЭМ!$B$33:$B$776,J$11)+'СЕТ СН'!$F$14+СВЦЭМ!$D$10+'СЕТ СН'!$F$8*'СЕТ СН'!$F$9-'СЕТ СН'!$F$26</f>
        <v>1038.9626046999999</v>
      </c>
      <c r="K12" s="36">
        <f>SUMIFS(СВЦЭМ!$D$33:$D$776,СВЦЭМ!$A$33:$A$776,$A12,СВЦЭМ!$B$33:$B$776,K$11)+'СЕТ СН'!$F$14+СВЦЭМ!$D$10+'СЕТ СН'!$F$8*'СЕТ СН'!$F$9-'СЕТ СН'!$F$26</f>
        <v>1006.5492558999999</v>
      </c>
      <c r="L12" s="36">
        <f>SUMIFS(СВЦЭМ!$D$33:$D$776,СВЦЭМ!$A$33:$A$776,$A12,СВЦЭМ!$B$33:$B$776,L$11)+'СЕТ СН'!$F$14+СВЦЭМ!$D$10+'СЕТ СН'!$F$8*'СЕТ СН'!$F$9-'СЕТ СН'!$F$26</f>
        <v>980.95795831000009</v>
      </c>
      <c r="M12" s="36">
        <f>SUMIFS(СВЦЭМ!$D$33:$D$776,СВЦЭМ!$A$33:$A$776,$A12,СВЦЭМ!$B$33:$B$776,M$11)+'СЕТ СН'!$F$14+СВЦЭМ!$D$10+'СЕТ СН'!$F$8*'СЕТ СН'!$F$9-'СЕТ СН'!$F$26</f>
        <v>942.13663765000001</v>
      </c>
      <c r="N12" s="36">
        <f>SUMIFS(СВЦЭМ!$D$33:$D$776,СВЦЭМ!$A$33:$A$776,$A12,СВЦЭМ!$B$33:$B$776,N$11)+'СЕТ СН'!$F$14+СВЦЭМ!$D$10+'СЕТ СН'!$F$8*'СЕТ СН'!$F$9-'СЕТ СН'!$F$26</f>
        <v>938.98693039999989</v>
      </c>
      <c r="O12" s="36">
        <f>SUMIFS(СВЦЭМ!$D$33:$D$776,СВЦЭМ!$A$33:$A$776,$A12,СВЦЭМ!$B$33:$B$776,O$11)+'СЕТ СН'!$F$14+СВЦЭМ!$D$10+'СЕТ СН'!$F$8*'СЕТ СН'!$F$9-'СЕТ СН'!$F$26</f>
        <v>944.74071615999992</v>
      </c>
      <c r="P12" s="36">
        <f>SUMIFS(СВЦЭМ!$D$33:$D$776,СВЦЭМ!$A$33:$A$776,$A12,СВЦЭМ!$B$33:$B$776,P$11)+'СЕТ СН'!$F$14+СВЦЭМ!$D$10+'СЕТ СН'!$F$8*'СЕТ СН'!$F$9-'СЕТ СН'!$F$26</f>
        <v>968.75310861000003</v>
      </c>
      <c r="Q12" s="36">
        <f>SUMIFS(СВЦЭМ!$D$33:$D$776,СВЦЭМ!$A$33:$A$776,$A12,СВЦЭМ!$B$33:$B$776,Q$11)+'СЕТ СН'!$F$14+СВЦЭМ!$D$10+'СЕТ СН'!$F$8*'СЕТ СН'!$F$9-'СЕТ СН'!$F$26</f>
        <v>968.90288407999992</v>
      </c>
      <c r="R12" s="36">
        <f>SUMIFS(СВЦЭМ!$D$33:$D$776,СВЦЭМ!$A$33:$A$776,$A12,СВЦЭМ!$B$33:$B$776,R$11)+'СЕТ СН'!$F$14+СВЦЭМ!$D$10+'СЕТ СН'!$F$8*'СЕТ СН'!$F$9-'СЕТ СН'!$F$26</f>
        <v>961.3478986099999</v>
      </c>
      <c r="S12" s="36">
        <f>SUMIFS(СВЦЭМ!$D$33:$D$776,СВЦЭМ!$A$33:$A$776,$A12,СВЦЭМ!$B$33:$B$776,S$11)+'СЕТ СН'!$F$14+СВЦЭМ!$D$10+'СЕТ СН'!$F$8*'СЕТ СН'!$F$9-'СЕТ СН'!$F$26</f>
        <v>948.17761481999992</v>
      </c>
      <c r="T12" s="36">
        <f>SUMIFS(СВЦЭМ!$D$33:$D$776,СВЦЭМ!$A$33:$A$776,$A12,СВЦЭМ!$B$33:$B$776,T$11)+'СЕТ СН'!$F$14+СВЦЭМ!$D$10+'СЕТ СН'!$F$8*'СЕТ СН'!$F$9-'СЕТ СН'!$F$26</f>
        <v>930.37605437000002</v>
      </c>
      <c r="U12" s="36">
        <f>SUMIFS(СВЦЭМ!$D$33:$D$776,СВЦЭМ!$A$33:$A$776,$A12,СВЦЭМ!$B$33:$B$776,U$11)+'СЕТ СН'!$F$14+СВЦЭМ!$D$10+'СЕТ СН'!$F$8*'СЕТ СН'!$F$9-'СЕТ СН'!$F$26</f>
        <v>917.19853714999999</v>
      </c>
      <c r="V12" s="36">
        <f>SUMIFS(СВЦЭМ!$D$33:$D$776,СВЦЭМ!$A$33:$A$776,$A12,СВЦЭМ!$B$33:$B$776,V$11)+'СЕТ СН'!$F$14+СВЦЭМ!$D$10+'СЕТ СН'!$F$8*'СЕТ СН'!$F$9-'СЕТ СН'!$F$26</f>
        <v>930.03630670999996</v>
      </c>
      <c r="W12" s="36">
        <f>SUMIFS(СВЦЭМ!$D$33:$D$776,СВЦЭМ!$A$33:$A$776,$A12,СВЦЭМ!$B$33:$B$776,W$11)+'СЕТ СН'!$F$14+СВЦЭМ!$D$10+'СЕТ СН'!$F$8*'СЕТ СН'!$F$9-'СЕТ СН'!$F$26</f>
        <v>937.80906849999997</v>
      </c>
      <c r="X12" s="36">
        <f>SUMIFS(СВЦЭМ!$D$33:$D$776,СВЦЭМ!$A$33:$A$776,$A12,СВЦЭМ!$B$33:$B$776,X$11)+'СЕТ СН'!$F$14+СВЦЭМ!$D$10+'СЕТ СН'!$F$8*'СЕТ СН'!$F$9-'СЕТ СН'!$F$26</f>
        <v>952.42000865</v>
      </c>
      <c r="Y12" s="36">
        <f>SUMIFS(СВЦЭМ!$D$33:$D$776,СВЦЭМ!$A$33:$A$776,$A12,СВЦЭМ!$B$33:$B$776,Y$11)+'СЕТ СН'!$F$14+СВЦЭМ!$D$10+'СЕТ СН'!$F$8*'СЕТ СН'!$F$9-'СЕТ СН'!$F$26</f>
        <v>971.30160163000005</v>
      </c>
    </row>
    <row r="13" spans="1:25" ht="15.75" x14ac:dyDescent="0.2">
      <c r="A13" s="35">
        <f>A12+1</f>
        <v>44137</v>
      </c>
      <c r="B13" s="36">
        <f>SUMIFS(СВЦЭМ!$D$33:$D$776,СВЦЭМ!$A$33:$A$776,$A13,СВЦЭМ!$B$33:$B$776,B$11)+'СЕТ СН'!$F$14+СВЦЭМ!$D$10+'СЕТ СН'!$F$8*'СЕТ СН'!$F$9-'СЕТ СН'!$F$26</f>
        <v>979.31753464999997</v>
      </c>
      <c r="C13" s="36">
        <f>SUMIFS(СВЦЭМ!$D$33:$D$776,СВЦЭМ!$A$33:$A$776,$A13,СВЦЭМ!$B$33:$B$776,C$11)+'СЕТ СН'!$F$14+СВЦЭМ!$D$10+'СЕТ СН'!$F$8*'СЕТ СН'!$F$9-'СЕТ СН'!$F$26</f>
        <v>1076.5847069399999</v>
      </c>
      <c r="D13" s="36">
        <f>SUMIFS(СВЦЭМ!$D$33:$D$776,СВЦЭМ!$A$33:$A$776,$A13,СВЦЭМ!$B$33:$B$776,D$11)+'СЕТ СН'!$F$14+СВЦЭМ!$D$10+'СЕТ СН'!$F$8*'СЕТ СН'!$F$9-'СЕТ СН'!$F$26</f>
        <v>1156.03458647</v>
      </c>
      <c r="E13" s="36">
        <f>SUMIFS(СВЦЭМ!$D$33:$D$776,СВЦЭМ!$A$33:$A$776,$A13,СВЦЭМ!$B$33:$B$776,E$11)+'СЕТ СН'!$F$14+СВЦЭМ!$D$10+'СЕТ СН'!$F$8*'СЕТ СН'!$F$9-'СЕТ СН'!$F$26</f>
        <v>1190.60575356</v>
      </c>
      <c r="F13" s="36">
        <f>SUMIFS(СВЦЭМ!$D$33:$D$776,СВЦЭМ!$A$33:$A$776,$A13,СВЦЭМ!$B$33:$B$776,F$11)+'СЕТ СН'!$F$14+СВЦЭМ!$D$10+'СЕТ СН'!$F$8*'СЕТ СН'!$F$9-'СЕТ СН'!$F$26</f>
        <v>1199.27846428</v>
      </c>
      <c r="G13" s="36">
        <f>SUMIFS(СВЦЭМ!$D$33:$D$776,СВЦЭМ!$A$33:$A$776,$A13,СВЦЭМ!$B$33:$B$776,G$11)+'СЕТ СН'!$F$14+СВЦЭМ!$D$10+'СЕТ СН'!$F$8*'СЕТ СН'!$F$9-'СЕТ СН'!$F$26</f>
        <v>1180.9891760600001</v>
      </c>
      <c r="H13" s="36">
        <f>SUMIFS(СВЦЭМ!$D$33:$D$776,СВЦЭМ!$A$33:$A$776,$A13,СВЦЭМ!$B$33:$B$776,H$11)+'СЕТ СН'!$F$14+СВЦЭМ!$D$10+'СЕТ СН'!$F$8*'СЕТ СН'!$F$9-'СЕТ СН'!$F$26</f>
        <v>1133.81104239</v>
      </c>
      <c r="I13" s="36">
        <f>SUMIFS(СВЦЭМ!$D$33:$D$776,СВЦЭМ!$A$33:$A$776,$A13,СВЦЭМ!$B$33:$B$776,I$11)+'СЕТ СН'!$F$14+СВЦЭМ!$D$10+'СЕТ СН'!$F$8*'СЕТ СН'!$F$9-'СЕТ СН'!$F$26</f>
        <v>1059.4707523499999</v>
      </c>
      <c r="J13" s="36">
        <f>SUMIFS(СВЦЭМ!$D$33:$D$776,СВЦЭМ!$A$33:$A$776,$A13,СВЦЭМ!$B$33:$B$776,J$11)+'СЕТ СН'!$F$14+СВЦЭМ!$D$10+'СЕТ СН'!$F$8*'СЕТ СН'!$F$9-'СЕТ СН'!$F$26</f>
        <v>1034.4392870700001</v>
      </c>
      <c r="K13" s="36">
        <f>SUMIFS(СВЦЭМ!$D$33:$D$776,СВЦЭМ!$A$33:$A$776,$A13,СВЦЭМ!$B$33:$B$776,K$11)+'СЕТ СН'!$F$14+СВЦЭМ!$D$10+'СЕТ СН'!$F$8*'СЕТ СН'!$F$9-'СЕТ СН'!$F$26</f>
        <v>1041.0849343499999</v>
      </c>
      <c r="L13" s="36">
        <f>SUMIFS(СВЦЭМ!$D$33:$D$776,СВЦЭМ!$A$33:$A$776,$A13,СВЦЭМ!$B$33:$B$776,L$11)+'СЕТ СН'!$F$14+СВЦЭМ!$D$10+'СЕТ СН'!$F$8*'СЕТ СН'!$F$9-'СЕТ СН'!$F$26</f>
        <v>1014.77176132</v>
      </c>
      <c r="M13" s="36">
        <f>SUMIFS(СВЦЭМ!$D$33:$D$776,СВЦЭМ!$A$33:$A$776,$A13,СВЦЭМ!$B$33:$B$776,M$11)+'СЕТ СН'!$F$14+СВЦЭМ!$D$10+'СЕТ СН'!$F$8*'СЕТ СН'!$F$9-'СЕТ СН'!$F$26</f>
        <v>971.86379424000006</v>
      </c>
      <c r="N13" s="36">
        <f>SUMIFS(СВЦЭМ!$D$33:$D$776,СВЦЭМ!$A$33:$A$776,$A13,СВЦЭМ!$B$33:$B$776,N$11)+'СЕТ СН'!$F$14+СВЦЭМ!$D$10+'СЕТ СН'!$F$8*'СЕТ СН'!$F$9-'СЕТ СН'!$F$26</f>
        <v>968.6110349999999</v>
      </c>
      <c r="O13" s="36">
        <f>SUMIFS(СВЦЭМ!$D$33:$D$776,СВЦЭМ!$A$33:$A$776,$A13,СВЦЭМ!$B$33:$B$776,O$11)+'СЕТ СН'!$F$14+СВЦЭМ!$D$10+'СЕТ СН'!$F$8*'СЕТ СН'!$F$9-'СЕТ СН'!$F$26</f>
        <v>967.71728091</v>
      </c>
      <c r="P13" s="36">
        <f>SUMIFS(СВЦЭМ!$D$33:$D$776,СВЦЭМ!$A$33:$A$776,$A13,СВЦЭМ!$B$33:$B$776,P$11)+'СЕТ СН'!$F$14+СВЦЭМ!$D$10+'СЕТ СН'!$F$8*'СЕТ СН'!$F$9-'СЕТ СН'!$F$26</f>
        <v>971.65035932000001</v>
      </c>
      <c r="Q13" s="36">
        <f>SUMIFS(СВЦЭМ!$D$33:$D$776,СВЦЭМ!$A$33:$A$776,$A13,СВЦЭМ!$B$33:$B$776,Q$11)+'СЕТ СН'!$F$14+СВЦЭМ!$D$10+'СЕТ СН'!$F$8*'СЕТ СН'!$F$9-'СЕТ СН'!$F$26</f>
        <v>972.22584512000003</v>
      </c>
      <c r="R13" s="36">
        <f>SUMIFS(СВЦЭМ!$D$33:$D$776,СВЦЭМ!$A$33:$A$776,$A13,СВЦЭМ!$B$33:$B$776,R$11)+'СЕТ СН'!$F$14+СВЦЭМ!$D$10+'СЕТ СН'!$F$8*'СЕТ СН'!$F$9-'СЕТ СН'!$F$26</f>
        <v>965.99778225</v>
      </c>
      <c r="S13" s="36">
        <f>SUMIFS(СВЦЭМ!$D$33:$D$776,СВЦЭМ!$A$33:$A$776,$A13,СВЦЭМ!$B$33:$B$776,S$11)+'СЕТ СН'!$F$14+СВЦЭМ!$D$10+'СЕТ СН'!$F$8*'СЕТ СН'!$F$9-'СЕТ СН'!$F$26</f>
        <v>949.10904828999992</v>
      </c>
      <c r="T13" s="36">
        <f>SUMIFS(СВЦЭМ!$D$33:$D$776,СВЦЭМ!$A$33:$A$776,$A13,СВЦЭМ!$B$33:$B$776,T$11)+'СЕТ СН'!$F$14+СВЦЭМ!$D$10+'СЕТ СН'!$F$8*'СЕТ СН'!$F$9-'СЕТ СН'!$F$26</f>
        <v>922.60892650999995</v>
      </c>
      <c r="U13" s="36">
        <f>SUMIFS(СВЦЭМ!$D$33:$D$776,СВЦЭМ!$A$33:$A$776,$A13,СВЦЭМ!$B$33:$B$776,U$11)+'СЕТ СН'!$F$14+СВЦЭМ!$D$10+'СЕТ СН'!$F$8*'СЕТ СН'!$F$9-'СЕТ СН'!$F$26</f>
        <v>923.00176001</v>
      </c>
      <c r="V13" s="36">
        <f>SUMIFS(СВЦЭМ!$D$33:$D$776,СВЦЭМ!$A$33:$A$776,$A13,СВЦЭМ!$B$33:$B$776,V$11)+'СЕТ СН'!$F$14+СВЦЭМ!$D$10+'СЕТ СН'!$F$8*'СЕТ СН'!$F$9-'СЕТ СН'!$F$26</f>
        <v>912.63626816999999</v>
      </c>
      <c r="W13" s="36">
        <f>SUMIFS(СВЦЭМ!$D$33:$D$776,СВЦЭМ!$A$33:$A$776,$A13,СВЦЭМ!$B$33:$B$776,W$11)+'СЕТ СН'!$F$14+СВЦЭМ!$D$10+'СЕТ СН'!$F$8*'СЕТ СН'!$F$9-'СЕТ СН'!$F$26</f>
        <v>932.10400467999989</v>
      </c>
      <c r="X13" s="36">
        <f>SUMIFS(СВЦЭМ!$D$33:$D$776,СВЦЭМ!$A$33:$A$776,$A13,СВЦЭМ!$B$33:$B$776,X$11)+'СЕТ СН'!$F$14+СВЦЭМ!$D$10+'СЕТ СН'!$F$8*'СЕТ СН'!$F$9-'СЕТ СН'!$F$26</f>
        <v>940.91440255999987</v>
      </c>
      <c r="Y13" s="36">
        <f>SUMIFS(СВЦЭМ!$D$33:$D$776,СВЦЭМ!$A$33:$A$776,$A13,СВЦЭМ!$B$33:$B$776,Y$11)+'СЕТ СН'!$F$14+СВЦЭМ!$D$10+'СЕТ СН'!$F$8*'СЕТ СН'!$F$9-'СЕТ СН'!$F$26</f>
        <v>968.02653396999995</v>
      </c>
    </row>
    <row r="14" spans="1:25" ht="15.75" x14ac:dyDescent="0.2">
      <c r="A14" s="35">
        <f t="shared" ref="A14:A42" si="0">A13+1</f>
        <v>44138</v>
      </c>
      <c r="B14" s="36">
        <f>SUMIFS(СВЦЭМ!$D$33:$D$776,СВЦЭМ!$A$33:$A$776,$A14,СВЦЭМ!$B$33:$B$776,B$11)+'СЕТ СН'!$F$14+СВЦЭМ!$D$10+'СЕТ СН'!$F$8*'СЕТ СН'!$F$9-'СЕТ СН'!$F$26</f>
        <v>1030.10741618</v>
      </c>
      <c r="C14" s="36">
        <f>SUMIFS(СВЦЭМ!$D$33:$D$776,СВЦЭМ!$A$33:$A$776,$A14,СВЦЭМ!$B$33:$B$776,C$11)+'СЕТ СН'!$F$14+СВЦЭМ!$D$10+'СЕТ СН'!$F$8*'СЕТ СН'!$F$9-'СЕТ СН'!$F$26</f>
        <v>1112.5196012599999</v>
      </c>
      <c r="D14" s="36">
        <f>SUMIFS(СВЦЭМ!$D$33:$D$776,СВЦЭМ!$A$33:$A$776,$A14,СВЦЭМ!$B$33:$B$776,D$11)+'СЕТ СН'!$F$14+СВЦЭМ!$D$10+'СЕТ СН'!$F$8*'СЕТ СН'!$F$9-'СЕТ СН'!$F$26</f>
        <v>1163.1484442399999</v>
      </c>
      <c r="E14" s="36">
        <f>SUMIFS(СВЦЭМ!$D$33:$D$776,СВЦЭМ!$A$33:$A$776,$A14,СВЦЭМ!$B$33:$B$776,E$11)+'СЕТ СН'!$F$14+СВЦЭМ!$D$10+'СЕТ СН'!$F$8*'СЕТ СН'!$F$9-'СЕТ СН'!$F$26</f>
        <v>1170.26879151</v>
      </c>
      <c r="F14" s="36">
        <f>SUMIFS(СВЦЭМ!$D$33:$D$776,СВЦЭМ!$A$33:$A$776,$A14,СВЦЭМ!$B$33:$B$776,F$11)+'СЕТ СН'!$F$14+СВЦЭМ!$D$10+'СЕТ СН'!$F$8*'СЕТ СН'!$F$9-'СЕТ СН'!$F$26</f>
        <v>1168.6014661199999</v>
      </c>
      <c r="G14" s="36">
        <f>SUMIFS(СВЦЭМ!$D$33:$D$776,СВЦЭМ!$A$33:$A$776,$A14,СВЦЭМ!$B$33:$B$776,G$11)+'СЕТ СН'!$F$14+СВЦЭМ!$D$10+'СЕТ СН'!$F$8*'СЕТ СН'!$F$9-'СЕТ СН'!$F$26</f>
        <v>1151.7234959099999</v>
      </c>
      <c r="H14" s="36">
        <f>SUMIFS(СВЦЭМ!$D$33:$D$776,СВЦЭМ!$A$33:$A$776,$A14,СВЦЭМ!$B$33:$B$776,H$11)+'СЕТ СН'!$F$14+СВЦЭМ!$D$10+'СЕТ СН'!$F$8*'СЕТ СН'!$F$9-'СЕТ СН'!$F$26</f>
        <v>1105.7394541399999</v>
      </c>
      <c r="I14" s="36">
        <f>SUMIFS(СВЦЭМ!$D$33:$D$776,СВЦЭМ!$A$33:$A$776,$A14,СВЦЭМ!$B$33:$B$776,I$11)+'СЕТ СН'!$F$14+СВЦЭМ!$D$10+'СЕТ СН'!$F$8*'СЕТ СН'!$F$9-'СЕТ СН'!$F$26</f>
        <v>1045.9051890200001</v>
      </c>
      <c r="J14" s="36">
        <f>SUMIFS(СВЦЭМ!$D$33:$D$776,СВЦЭМ!$A$33:$A$776,$A14,СВЦЭМ!$B$33:$B$776,J$11)+'СЕТ СН'!$F$14+СВЦЭМ!$D$10+'СЕТ СН'!$F$8*'СЕТ СН'!$F$9-'СЕТ СН'!$F$26</f>
        <v>1024.67916745</v>
      </c>
      <c r="K14" s="36">
        <f>SUMIFS(СВЦЭМ!$D$33:$D$776,СВЦЭМ!$A$33:$A$776,$A14,СВЦЭМ!$B$33:$B$776,K$11)+'СЕТ СН'!$F$14+СВЦЭМ!$D$10+'СЕТ СН'!$F$8*'СЕТ СН'!$F$9-'СЕТ СН'!$F$26</f>
        <v>1023.50118496</v>
      </c>
      <c r="L14" s="36">
        <f>SUMIFS(СВЦЭМ!$D$33:$D$776,СВЦЭМ!$A$33:$A$776,$A14,СВЦЭМ!$B$33:$B$776,L$11)+'СЕТ СН'!$F$14+СВЦЭМ!$D$10+'СЕТ СН'!$F$8*'СЕТ СН'!$F$9-'СЕТ СН'!$F$26</f>
        <v>998.66377684000008</v>
      </c>
      <c r="M14" s="36">
        <f>SUMIFS(СВЦЭМ!$D$33:$D$776,СВЦЭМ!$A$33:$A$776,$A14,СВЦЭМ!$B$33:$B$776,M$11)+'СЕТ СН'!$F$14+СВЦЭМ!$D$10+'СЕТ СН'!$F$8*'СЕТ СН'!$F$9-'СЕТ СН'!$F$26</f>
        <v>972.28405445999988</v>
      </c>
      <c r="N14" s="36">
        <f>SUMIFS(СВЦЭМ!$D$33:$D$776,СВЦЭМ!$A$33:$A$776,$A14,СВЦЭМ!$B$33:$B$776,N$11)+'СЕТ СН'!$F$14+СВЦЭМ!$D$10+'СЕТ СН'!$F$8*'СЕТ СН'!$F$9-'СЕТ СН'!$F$26</f>
        <v>962.56072109000002</v>
      </c>
      <c r="O14" s="36">
        <f>SUMIFS(СВЦЭМ!$D$33:$D$776,СВЦЭМ!$A$33:$A$776,$A14,СВЦЭМ!$B$33:$B$776,O$11)+'СЕТ СН'!$F$14+СВЦЭМ!$D$10+'СЕТ СН'!$F$8*'СЕТ СН'!$F$9-'СЕТ СН'!$F$26</f>
        <v>969.85853434000001</v>
      </c>
      <c r="P14" s="36">
        <f>SUMIFS(СВЦЭМ!$D$33:$D$776,СВЦЭМ!$A$33:$A$776,$A14,СВЦЭМ!$B$33:$B$776,P$11)+'СЕТ СН'!$F$14+СВЦЭМ!$D$10+'СЕТ СН'!$F$8*'СЕТ СН'!$F$9-'СЕТ СН'!$F$26</f>
        <v>975.68239212999993</v>
      </c>
      <c r="Q14" s="36">
        <f>SUMIFS(СВЦЭМ!$D$33:$D$776,СВЦЭМ!$A$33:$A$776,$A14,СВЦЭМ!$B$33:$B$776,Q$11)+'СЕТ СН'!$F$14+СВЦЭМ!$D$10+'СЕТ СН'!$F$8*'СЕТ СН'!$F$9-'СЕТ СН'!$F$26</f>
        <v>978.15756497000007</v>
      </c>
      <c r="R14" s="36">
        <f>SUMIFS(СВЦЭМ!$D$33:$D$776,СВЦЭМ!$A$33:$A$776,$A14,СВЦЭМ!$B$33:$B$776,R$11)+'СЕТ СН'!$F$14+СВЦЭМ!$D$10+'СЕТ СН'!$F$8*'СЕТ СН'!$F$9-'СЕТ СН'!$F$26</f>
        <v>973.81941662000008</v>
      </c>
      <c r="S14" s="36">
        <f>SUMIFS(СВЦЭМ!$D$33:$D$776,СВЦЭМ!$A$33:$A$776,$A14,СВЦЭМ!$B$33:$B$776,S$11)+'СЕТ СН'!$F$14+СВЦЭМ!$D$10+'СЕТ СН'!$F$8*'СЕТ СН'!$F$9-'СЕТ СН'!$F$26</f>
        <v>982.71518653999988</v>
      </c>
      <c r="T14" s="36">
        <f>SUMIFS(СВЦЭМ!$D$33:$D$776,СВЦЭМ!$A$33:$A$776,$A14,СВЦЭМ!$B$33:$B$776,T$11)+'СЕТ СН'!$F$14+СВЦЭМ!$D$10+'СЕТ СН'!$F$8*'СЕТ СН'!$F$9-'СЕТ СН'!$F$26</f>
        <v>933.01008047999994</v>
      </c>
      <c r="U14" s="36">
        <f>SUMIFS(СВЦЭМ!$D$33:$D$776,СВЦЭМ!$A$33:$A$776,$A14,СВЦЭМ!$B$33:$B$776,U$11)+'СЕТ СН'!$F$14+СВЦЭМ!$D$10+'СЕТ СН'!$F$8*'СЕТ СН'!$F$9-'СЕТ СН'!$F$26</f>
        <v>924.4069318899999</v>
      </c>
      <c r="V14" s="36">
        <f>SUMIFS(СВЦЭМ!$D$33:$D$776,СВЦЭМ!$A$33:$A$776,$A14,СВЦЭМ!$B$33:$B$776,V$11)+'СЕТ СН'!$F$14+СВЦЭМ!$D$10+'СЕТ СН'!$F$8*'СЕТ СН'!$F$9-'СЕТ СН'!$F$26</f>
        <v>921.88297996000006</v>
      </c>
      <c r="W14" s="36">
        <f>SUMIFS(СВЦЭМ!$D$33:$D$776,СВЦЭМ!$A$33:$A$776,$A14,СВЦЭМ!$B$33:$B$776,W$11)+'СЕТ СН'!$F$14+СВЦЭМ!$D$10+'СЕТ СН'!$F$8*'СЕТ СН'!$F$9-'СЕТ СН'!$F$26</f>
        <v>932.9473072799999</v>
      </c>
      <c r="X14" s="36">
        <f>SUMIFS(СВЦЭМ!$D$33:$D$776,СВЦЭМ!$A$33:$A$776,$A14,СВЦЭМ!$B$33:$B$776,X$11)+'СЕТ СН'!$F$14+СВЦЭМ!$D$10+'СЕТ СН'!$F$8*'СЕТ СН'!$F$9-'СЕТ СН'!$F$26</f>
        <v>970.41850696000006</v>
      </c>
      <c r="Y14" s="36">
        <f>SUMIFS(СВЦЭМ!$D$33:$D$776,СВЦЭМ!$A$33:$A$776,$A14,СВЦЭМ!$B$33:$B$776,Y$11)+'СЕТ СН'!$F$14+СВЦЭМ!$D$10+'СЕТ СН'!$F$8*'СЕТ СН'!$F$9-'СЕТ СН'!$F$26</f>
        <v>1003.1620175099999</v>
      </c>
    </row>
    <row r="15" spans="1:25" ht="15.75" x14ac:dyDescent="0.2">
      <c r="A15" s="35">
        <f t="shared" si="0"/>
        <v>44139</v>
      </c>
      <c r="B15" s="36">
        <f>SUMIFS(СВЦЭМ!$D$33:$D$776,СВЦЭМ!$A$33:$A$776,$A15,СВЦЭМ!$B$33:$B$776,B$11)+'СЕТ СН'!$F$14+СВЦЭМ!$D$10+'СЕТ СН'!$F$8*'СЕТ СН'!$F$9-'СЕТ СН'!$F$26</f>
        <v>995.31126212999993</v>
      </c>
      <c r="C15" s="36">
        <f>SUMIFS(СВЦЭМ!$D$33:$D$776,СВЦЭМ!$A$33:$A$776,$A15,СВЦЭМ!$B$33:$B$776,C$11)+'СЕТ СН'!$F$14+СВЦЭМ!$D$10+'СЕТ СН'!$F$8*'СЕТ СН'!$F$9-'СЕТ СН'!$F$26</f>
        <v>1077.9798699099999</v>
      </c>
      <c r="D15" s="36">
        <f>SUMIFS(СВЦЭМ!$D$33:$D$776,СВЦЭМ!$A$33:$A$776,$A15,СВЦЭМ!$B$33:$B$776,D$11)+'СЕТ СН'!$F$14+СВЦЭМ!$D$10+'СЕТ СН'!$F$8*'СЕТ СН'!$F$9-'СЕТ СН'!$F$26</f>
        <v>1140.51223048</v>
      </c>
      <c r="E15" s="36">
        <f>SUMIFS(СВЦЭМ!$D$33:$D$776,СВЦЭМ!$A$33:$A$776,$A15,СВЦЭМ!$B$33:$B$776,E$11)+'СЕТ СН'!$F$14+СВЦЭМ!$D$10+'СЕТ СН'!$F$8*'СЕТ СН'!$F$9-'СЕТ СН'!$F$26</f>
        <v>1145.4823486600001</v>
      </c>
      <c r="F15" s="36">
        <f>SUMIFS(СВЦЭМ!$D$33:$D$776,СВЦЭМ!$A$33:$A$776,$A15,СВЦЭМ!$B$33:$B$776,F$11)+'СЕТ СН'!$F$14+СВЦЭМ!$D$10+'СЕТ СН'!$F$8*'СЕТ СН'!$F$9-'СЕТ СН'!$F$26</f>
        <v>1137.0979610300001</v>
      </c>
      <c r="G15" s="36">
        <f>SUMIFS(СВЦЭМ!$D$33:$D$776,СВЦЭМ!$A$33:$A$776,$A15,СВЦЭМ!$B$33:$B$776,G$11)+'СЕТ СН'!$F$14+СВЦЭМ!$D$10+'СЕТ СН'!$F$8*'СЕТ СН'!$F$9-'СЕТ СН'!$F$26</f>
        <v>1122.9104705499999</v>
      </c>
      <c r="H15" s="36">
        <f>SUMIFS(СВЦЭМ!$D$33:$D$776,СВЦЭМ!$A$33:$A$776,$A15,СВЦЭМ!$B$33:$B$776,H$11)+'СЕТ СН'!$F$14+СВЦЭМ!$D$10+'СЕТ СН'!$F$8*'СЕТ СН'!$F$9-'СЕТ СН'!$F$26</f>
        <v>1098.16381729</v>
      </c>
      <c r="I15" s="36">
        <f>SUMIFS(СВЦЭМ!$D$33:$D$776,СВЦЭМ!$A$33:$A$776,$A15,СВЦЭМ!$B$33:$B$776,I$11)+'СЕТ СН'!$F$14+СВЦЭМ!$D$10+'СЕТ СН'!$F$8*'СЕТ СН'!$F$9-'СЕТ СН'!$F$26</f>
        <v>1052.0957133300001</v>
      </c>
      <c r="J15" s="36">
        <f>SUMIFS(СВЦЭМ!$D$33:$D$776,СВЦЭМ!$A$33:$A$776,$A15,СВЦЭМ!$B$33:$B$776,J$11)+'СЕТ СН'!$F$14+СВЦЭМ!$D$10+'СЕТ СН'!$F$8*'СЕТ СН'!$F$9-'СЕТ СН'!$F$26</f>
        <v>1019.27510123</v>
      </c>
      <c r="K15" s="36">
        <f>SUMIFS(СВЦЭМ!$D$33:$D$776,СВЦЭМ!$A$33:$A$776,$A15,СВЦЭМ!$B$33:$B$776,K$11)+'СЕТ СН'!$F$14+СВЦЭМ!$D$10+'СЕТ СН'!$F$8*'СЕТ СН'!$F$9-'СЕТ СН'!$F$26</f>
        <v>1016.8681955100001</v>
      </c>
      <c r="L15" s="36">
        <f>SUMIFS(СВЦЭМ!$D$33:$D$776,СВЦЭМ!$A$33:$A$776,$A15,СВЦЭМ!$B$33:$B$776,L$11)+'СЕТ СН'!$F$14+СВЦЭМ!$D$10+'СЕТ СН'!$F$8*'СЕТ СН'!$F$9-'СЕТ СН'!$F$26</f>
        <v>991.13975329999994</v>
      </c>
      <c r="M15" s="36">
        <f>SUMIFS(СВЦЭМ!$D$33:$D$776,СВЦЭМ!$A$33:$A$776,$A15,СВЦЭМ!$B$33:$B$776,M$11)+'СЕТ СН'!$F$14+СВЦЭМ!$D$10+'СЕТ СН'!$F$8*'СЕТ СН'!$F$9-'СЕТ СН'!$F$26</f>
        <v>947.31889309999997</v>
      </c>
      <c r="N15" s="36">
        <f>SUMIFS(СВЦЭМ!$D$33:$D$776,СВЦЭМ!$A$33:$A$776,$A15,СВЦЭМ!$B$33:$B$776,N$11)+'СЕТ СН'!$F$14+СВЦЭМ!$D$10+'СЕТ СН'!$F$8*'СЕТ СН'!$F$9-'СЕТ СН'!$F$26</f>
        <v>929.25809656999991</v>
      </c>
      <c r="O15" s="36">
        <f>SUMIFS(СВЦЭМ!$D$33:$D$776,СВЦЭМ!$A$33:$A$776,$A15,СВЦЭМ!$B$33:$B$776,O$11)+'СЕТ СН'!$F$14+СВЦЭМ!$D$10+'СЕТ СН'!$F$8*'СЕТ СН'!$F$9-'СЕТ СН'!$F$26</f>
        <v>938.72448310000004</v>
      </c>
      <c r="P15" s="36">
        <f>SUMIFS(СВЦЭМ!$D$33:$D$776,СВЦЭМ!$A$33:$A$776,$A15,СВЦЭМ!$B$33:$B$776,P$11)+'СЕТ СН'!$F$14+СВЦЭМ!$D$10+'СЕТ СН'!$F$8*'СЕТ СН'!$F$9-'СЕТ СН'!$F$26</f>
        <v>958.15325936999989</v>
      </c>
      <c r="Q15" s="36">
        <f>SUMIFS(СВЦЭМ!$D$33:$D$776,СВЦЭМ!$A$33:$A$776,$A15,СВЦЭМ!$B$33:$B$776,Q$11)+'СЕТ СН'!$F$14+СВЦЭМ!$D$10+'СЕТ СН'!$F$8*'СЕТ СН'!$F$9-'СЕТ СН'!$F$26</f>
        <v>958.92486891999988</v>
      </c>
      <c r="R15" s="36">
        <f>SUMIFS(СВЦЭМ!$D$33:$D$776,СВЦЭМ!$A$33:$A$776,$A15,СВЦЭМ!$B$33:$B$776,R$11)+'СЕТ СН'!$F$14+СВЦЭМ!$D$10+'СЕТ СН'!$F$8*'СЕТ СН'!$F$9-'СЕТ СН'!$F$26</f>
        <v>953.0034959699999</v>
      </c>
      <c r="S15" s="36">
        <f>SUMIFS(СВЦЭМ!$D$33:$D$776,СВЦЭМ!$A$33:$A$776,$A15,СВЦЭМ!$B$33:$B$776,S$11)+'СЕТ СН'!$F$14+СВЦЭМ!$D$10+'СЕТ СН'!$F$8*'СЕТ СН'!$F$9-'СЕТ СН'!$F$26</f>
        <v>942.79068843999994</v>
      </c>
      <c r="T15" s="36">
        <f>SUMIFS(СВЦЭМ!$D$33:$D$776,СВЦЭМ!$A$33:$A$776,$A15,СВЦЭМ!$B$33:$B$776,T$11)+'СЕТ СН'!$F$14+СВЦЭМ!$D$10+'СЕТ СН'!$F$8*'СЕТ СН'!$F$9-'СЕТ СН'!$F$26</f>
        <v>950.94217626999989</v>
      </c>
      <c r="U15" s="36">
        <f>SUMIFS(СВЦЭМ!$D$33:$D$776,СВЦЭМ!$A$33:$A$776,$A15,СВЦЭМ!$B$33:$B$776,U$11)+'СЕТ СН'!$F$14+СВЦЭМ!$D$10+'СЕТ СН'!$F$8*'СЕТ СН'!$F$9-'СЕТ СН'!$F$26</f>
        <v>951.27127408999991</v>
      </c>
      <c r="V15" s="36">
        <f>SUMIFS(СВЦЭМ!$D$33:$D$776,СВЦЭМ!$A$33:$A$776,$A15,СВЦЭМ!$B$33:$B$776,V$11)+'СЕТ СН'!$F$14+СВЦЭМ!$D$10+'СЕТ СН'!$F$8*'СЕТ СН'!$F$9-'СЕТ СН'!$F$26</f>
        <v>938.21637016</v>
      </c>
      <c r="W15" s="36">
        <f>SUMIFS(СВЦЭМ!$D$33:$D$776,СВЦЭМ!$A$33:$A$776,$A15,СВЦЭМ!$B$33:$B$776,W$11)+'СЕТ СН'!$F$14+СВЦЭМ!$D$10+'СЕТ СН'!$F$8*'СЕТ СН'!$F$9-'СЕТ СН'!$F$26</f>
        <v>937.3343566399999</v>
      </c>
      <c r="X15" s="36">
        <f>SUMIFS(СВЦЭМ!$D$33:$D$776,СВЦЭМ!$A$33:$A$776,$A15,СВЦЭМ!$B$33:$B$776,X$11)+'СЕТ СН'!$F$14+СВЦЭМ!$D$10+'СЕТ СН'!$F$8*'СЕТ СН'!$F$9-'СЕТ СН'!$F$26</f>
        <v>940.44293018000008</v>
      </c>
      <c r="Y15" s="36">
        <f>SUMIFS(СВЦЭМ!$D$33:$D$776,СВЦЭМ!$A$33:$A$776,$A15,СВЦЭМ!$B$33:$B$776,Y$11)+'СЕТ СН'!$F$14+СВЦЭМ!$D$10+'СЕТ СН'!$F$8*'СЕТ СН'!$F$9-'СЕТ СН'!$F$26</f>
        <v>969.14268820999996</v>
      </c>
    </row>
    <row r="16" spans="1:25" ht="15.75" x14ac:dyDescent="0.2">
      <c r="A16" s="35">
        <f t="shared" si="0"/>
        <v>44140</v>
      </c>
      <c r="B16" s="36">
        <f>SUMIFS(СВЦЭМ!$D$33:$D$776,СВЦЭМ!$A$33:$A$776,$A16,СВЦЭМ!$B$33:$B$776,B$11)+'СЕТ СН'!$F$14+СВЦЭМ!$D$10+'СЕТ СН'!$F$8*'СЕТ СН'!$F$9-'СЕТ СН'!$F$26</f>
        <v>960.16004988000009</v>
      </c>
      <c r="C16" s="36">
        <f>SUMIFS(СВЦЭМ!$D$33:$D$776,СВЦЭМ!$A$33:$A$776,$A16,СВЦЭМ!$B$33:$B$776,C$11)+'СЕТ СН'!$F$14+СВЦЭМ!$D$10+'СЕТ СН'!$F$8*'СЕТ СН'!$F$9-'СЕТ СН'!$F$26</f>
        <v>1034.1234761999999</v>
      </c>
      <c r="D16" s="36">
        <f>SUMIFS(СВЦЭМ!$D$33:$D$776,СВЦЭМ!$A$33:$A$776,$A16,СВЦЭМ!$B$33:$B$776,D$11)+'СЕТ СН'!$F$14+СВЦЭМ!$D$10+'СЕТ СН'!$F$8*'СЕТ СН'!$F$9-'СЕТ СН'!$F$26</f>
        <v>1085.8169226699999</v>
      </c>
      <c r="E16" s="36">
        <f>SUMIFS(СВЦЭМ!$D$33:$D$776,СВЦЭМ!$A$33:$A$776,$A16,СВЦЭМ!$B$33:$B$776,E$11)+'СЕТ СН'!$F$14+СВЦЭМ!$D$10+'СЕТ СН'!$F$8*'СЕТ СН'!$F$9-'СЕТ СН'!$F$26</f>
        <v>1086.02828707</v>
      </c>
      <c r="F16" s="36">
        <f>SUMIFS(СВЦЭМ!$D$33:$D$776,СВЦЭМ!$A$33:$A$776,$A16,СВЦЭМ!$B$33:$B$776,F$11)+'СЕТ СН'!$F$14+СВЦЭМ!$D$10+'СЕТ СН'!$F$8*'СЕТ СН'!$F$9-'СЕТ СН'!$F$26</f>
        <v>1088.6939252699999</v>
      </c>
      <c r="G16" s="36">
        <f>SUMIFS(СВЦЭМ!$D$33:$D$776,СВЦЭМ!$A$33:$A$776,$A16,СВЦЭМ!$B$33:$B$776,G$11)+'СЕТ СН'!$F$14+СВЦЭМ!$D$10+'СЕТ СН'!$F$8*'СЕТ СН'!$F$9-'СЕТ СН'!$F$26</f>
        <v>1080.9890169</v>
      </c>
      <c r="H16" s="36">
        <f>SUMIFS(СВЦЭМ!$D$33:$D$776,СВЦЭМ!$A$33:$A$776,$A16,СВЦЭМ!$B$33:$B$776,H$11)+'СЕТ СН'!$F$14+СВЦЭМ!$D$10+'СЕТ СН'!$F$8*'СЕТ СН'!$F$9-'СЕТ СН'!$F$26</f>
        <v>1063.30916903</v>
      </c>
      <c r="I16" s="36">
        <f>SUMIFS(СВЦЭМ!$D$33:$D$776,СВЦЭМ!$A$33:$A$776,$A16,СВЦЭМ!$B$33:$B$776,I$11)+'СЕТ СН'!$F$14+СВЦЭМ!$D$10+'СЕТ СН'!$F$8*'СЕТ СН'!$F$9-'СЕТ СН'!$F$26</f>
        <v>1075.56126713</v>
      </c>
      <c r="J16" s="36">
        <f>SUMIFS(СВЦЭМ!$D$33:$D$776,СВЦЭМ!$A$33:$A$776,$A16,СВЦЭМ!$B$33:$B$776,J$11)+'СЕТ СН'!$F$14+СВЦЭМ!$D$10+'СЕТ СН'!$F$8*'СЕТ СН'!$F$9-'СЕТ СН'!$F$26</f>
        <v>1060.9057058000001</v>
      </c>
      <c r="K16" s="36">
        <f>SUMIFS(СВЦЭМ!$D$33:$D$776,СВЦЭМ!$A$33:$A$776,$A16,СВЦЭМ!$B$33:$B$776,K$11)+'СЕТ СН'!$F$14+СВЦЭМ!$D$10+'СЕТ СН'!$F$8*'СЕТ СН'!$F$9-'СЕТ СН'!$F$26</f>
        <v>1055.56447106</v>
      </c>
      <c r="L16" s="36">
        <f>SUMIFS(СВЦЭМ!$D$33:$D$776,СВЦЭМ!$A$33:$A$776,$A16,СВЦЭМ!$B$33:$B$776,L$11)+'СЕТ СН'!$F$14+СВЦЭМ!$D$10+'СЕТ СН'!$F$8*'СЕТ СН'!$F$9-'СЕТ СН'!$F$26</f>
        <v>1040.9918715199999</v>
      </c>
      <c r="M16" s="36">
        <f>SUMIFS(СВЦЭМ!$D$33:$D$776,СВЦЭМ!$A$33:$A$776,$A16,СВЦЭМ!$B$33:$B$776,M$11)+'СЕТ СН'!$F$14+СВЦЭМ!$D$10+'СЕТ СН'!$F$8*'СЕТ СН'!$F$9-'СЕТ СН'!$F$26</f>
        <v>995.07429587000001</v>
      </c>
      <c r="N16" s="36">
        <f>SUMIFS(СВЦЭМ!$D$33:$D$776,СВЦЭМ!$A$33:$A$776,$A16,СВЦЭМ!$B$33:$B$776,N$11)+'СЕТ СН'!$F$14+СВЦЭМ!$D$10+'СЕТ СН'!$F$8*'СЕТ СН'!$F$9-'СЕТ СН'!$F$26</f>
        <v>967.47146642999996</v>
      </c>
      <c r="O16" s="36">
        <f>SUMIFS(СВЦЭМ!$D$33:$D$776,СВЦЭМ!$A$33:$A$776,$A16,СВЦЭМ!$B$33:$B$776,O$11)+'СЕТ СН'!$F$14+СВЦЭМ!$D$10+'СЕТ СН'!$F$8*'СЕТ СН'!$F$9-'СЕТ СН'!$F$26</f>
        <v>974.25384860000008</v>
      </c>
      <c r="P16" s="36">
        <f>SUMIFS(СВЦЭМ!$D$33:$D$776,СВЦЭМ!$A$33:$A$776,$A16,СВЦЭМ!$B$33:$B$776,P$11)+'СЕТ СН'!$F$14+СВЦЭМ!$D$10+'СЕТ СН'!$F$8*'СЕТ СН'!$F$9-'СЕТ СН'!$F$26</f>
        <v>975.91355305000002</v>
      </c>
      <c r="Q16" s="36">
        <f>SUMIFS(СВЦЭМ!$D$33:$D$776,СВЦЭМ!$A$33:$A$776,$A16,СВЦЭМ!$B$33:$B$776,Q$11)+'СЕТ СН'!$F$14+СВЦЭМ!$D$10+'СЕТ СН'!$F$8*'СЕТ СН'!$F$9-'СЕТ СН'!$F$26</f>
        <v>978.89050831000009</v>
      </c>
      <c r="R16" s="36">
        <f>SUMIFS(СВЦЭМ!$D$33:$D$776,СВЦЭМ!$A$33:$A$776,$A16,СВЦЭМ!$B$33:$B$776,R$11)+'СЕТ СН'!$F$14+СВЦЭМ!$D$10+'СЕТ СН'!$F$8*'СЕТ СН'!$F$9-'СЕТ СН'!$F$26</f>
        <v>972.95613552999998</v>
      </c>
      <c r="S16" s="36">
        <f>SUMIFS(СВЦЭМ!$D$33:$D$776,СВЦЭМ!$A$33:$A$776,$A16,СВЦЭМ!$B$33:$B$776,S$11)+'СЕТ СН'!$F$14+СВЦЭМ!$D$10+'СЕТ СН'!$F$8*'СЕТ СН'!$F$9-'СЕТ СН'!$F$26</f>
        <v>966.22675888000003</v>
      </c>
      <c r="T16" s="36">
        <f>SUMIFS(СВЦЭМ!$D$33:$D$776,СВЦЭМ!$A$33:$A$776,$A16,СВЦЭМ!$B$33:$B$776,T$11)+'СЕТ СН'!$F$14+СВЦЭМ!$D$10+'СЕТ СН'!$F$8*'СЕТ СН'!$F$9-'СЕТ СН'!$F$26</f>
        <v>914.83849850999991</v>
      </c>
      <c r="U16" s="36">
        <f>SUMIFS(СВЦЭМ!$D$33:$D$776,СВЦЭМ!$A$33:$A$776,$A16,СВЦЭМ!$B$33:$B$776,U$11)+'СЕТ СН'!$F$14+СВЦЭМ!$D$10+'СЕТ СН'!$F$8*'СЕТ СН'!$F$9-'СЕТ СН'!$F$26</f>
        <v>910.43746353999995</v>
      </c>
      <c r="V16" s="36">
        <f>SUMIFS(СВЦЭМ!$D$33:$D$776,СВЦЭМ!$A$33:$A$776,$A16,СВЦЭМ!$B$33:$B$776,V$11)+'СЕТ СН'!$F$14+СВЦЭМ!$D$10+'СЕТ СН'!$F$8*'СЕТ СН'!$F$9-'СЕТ СН'!$F$26</f>
        <v>931.64650624000001</v>
      </c>
      <c r="W16" s="36">
        <f>SUMIFS(СВЦЭМ!$D$33:$D$776,СВЦЭМ!$A$33:$A$776,$A16,СВЦЭМ!$B$33:$B$776,W$11)+'СЕТ СН'!$F$14+СВЦЭМ!$D$10+'СЕТ СН'!$F$8*'СЕТ СН'!$F$9-'СЕТ СН'!$F$26</f>
        <v>965.32139200999995</v>
      </c>
      <c r="X16" s="36">
        <f>SUMIFS(СВЦЭМ!$D$33:$D$776,СВЦЭМ!$A$33:$A$776,$A16,СВЦЭМ!$B$33:$B$776,X$11)+'СЕТ СН'!$F$14+СВЦЭМ!$D$10+'СЕТ СН'!$F$8*'СЕТ СН'!$F$9-'СЕТ СН'!$F$26</f>
        <v>977.31028696999988</v>
      </c>
      <c r="Y16" s="36">
        <f>SUMIFS(СВЦЭМ!$D$33:$D$776,СВЦЭМ!$A$33:$A$776,$A16,СВЦЭМ!$B$33:$B$776,Y$11)+'СЕТ СН'!$F$14+СВЦЭМ!$D$10+'СЕТ СН'!$F$8*'СЕТ СН'!$F$9-'СЕТ СН'!$F$26</f>
        <v>1015.8844525300001</v>
      </c>
    </row>
    <row r="17" spans="1:25" ht="15.75" x14ac:dyDescent="0.2">
      <c r="A17" s="35">
        <f t="shared" si="0"/>
        <v>44141</v>
      </c>
      <c r="B17" s="36">
        <f>SUMIFS(СВЦЭМ!$D$33:$D$776,СВЦЭМ!$A$33:$A$776,$A17,СВЦЭМ!$B$33:$B$776,B$11)+'СЕТ СН'!$F$14+СВЦЭМ!$D$10+'СЕТ СН'!$F$8*'СЕТ СН'!$F$9-'СЕТ СН'!$F$26</f>
        <v>996.66433439000002</v>
      </c>
      <c r="C17" s="36">
        <f>SUMIFS(СВЦЭМ!$D$33:$D$776,СВЦЭМ!$A$33:$A$776,$A17,СВЦЭМ!$B$33:$B$776,C$11)+'СЕТ СН'!$F$14+СВЦЭМ!$D$10+'СЕТ СН'!$F$8*'СЕТ СН'!$F$9-'СЕТ СН'!$F$26</f>
        <v>1068.72911922</v>
      </c>
      <c r="D17" s="36">
        <f>SUMIFS(СВЦЭМ!$D$33:$D$776,СВЦЭМ!$A$33:$A$776,$A17,СВЦЭМ!$B$33:$B$776,D$11)+'СЕТ СН'!$F$14+СВЦЭМ!$D$10+'СЕТ СН'!$F$8*'СЕТ СН'!$F$9-'СЕТ СН'!$F$26</f>
        <v>1125.4379671700001</v>
      </c>
      <c r="E17" s="36">
        <f>SUMIFS(СВЦЭМ!$D$33:$D$776,СВЦЭМ!$A$33:$A$776,$A17,СВЦЭМ!$B$33:$B$776,E$11)+'СЕТ СН'!$F$14+СВЦЭМ!$D$10+'СЕТ СН'!$F$8*'СЕТ СН'!$F$9-'СЕТ СН'!$F$26</f>
        <v>1127.67373761</v>
      </c>
      <c r="F17" s="36">
        <f>SUMIFS(СВЦЭМ!$D$33:$D$776,СВЦЭМ!$A$33:$A$776,$A17,СВЦЭМ!$B$33:$B$776,F$11)+'СЕТ СН'!$F$14+СВЦЭМ!$D$10+'СЕТ СН'!$F$8*'СЕТ СН'!$F$9-'СЕТ СН'!$F$26</f>
        <v>1129.4808709199999</v>
      </c>
      <c r="G17" s="36">
        <f>SUMIFS(СВЦЭМ!$D$33:$D$776,СВЦЭМ!$A$33:$A$776,$A17,СВЦЭМ!$B$33:$B$776,G$11)+'СЕТ СН'!$F$14+СВЦЭМ!$D$10+'СЕТ СН'!$F$8*'СЕТ СН'!$F$9-'СЕТ СН'!$F$26</f>
        <v>1119.19261349</v>
      </c>
      <c r="H17" s="36">
        <f>SUMIFS(СВЦЭМ!$D$33:$D$776,СВЦЭМ!$A$33:$A$776,$A17,СВЦЭМ!$B$33:$B$776,H$11)+'СЕТ СН'!$F$14+СВЦЭМ!$D$10+'СЕТ СН'!$F$8*'СЕТ СН'!$F$9-'СЕТ СН'!$F$26</f>
        <v>1093.09665262</v>
      </c>
      <c r="I17" s="36">
        <f>SUMIFS(СВЦЭМ!$D$33:$D$776,СВЦЭМ!$A$33:$A$776,$A17,СВЦЭМ!$B$33:$B$776,I$11)+'СЕТ СН'!$F$14+СВЦЭМ!$D$10+'СЕТ СН'!$F$8*'СЕТ СН'!$F$9-'СЕТ СН'!$F$26</f>
        <v>1097.39344269</v>
      </c>
      <c r="J17" s="36">
        <f>SUMIFS(СВЦЭМ!$D$33:$D$776,СВЦЭМ!$A$33:$A$776,$A17,СВЦЭМ!$B$33:$B$776,J$11)+'СЕТ СН'!$F$14+СВЦЭМ!$D$10+'СЕТ СН'!$F$8*'СЕТ СН'!$F$9-'СЕТ СН'!$F$26</f>
        <v>1090.23013216</v>
      </c>
      <c r="K17" s="36">
        <f>SUMIFS(СВЦЭМ!$D$33:$D$776,СВЦЭМ!$A$33:$A$776,$A17,СВЦЭМ!$B$33:$B$776,K$11)+'СЕТ СН'!$F$14+СВЦЭМ!$D$10+'СЕТ СН'!$F$8*'СЕТ СН'!$F$9-'СЕТ СН'!$F$26</f>
        <v>1077.8681763300001</v>
      </c>
      <c r="L17" s="36">
        <f>SUMIFS(СВЦЭМ!$D$33:$D$776,СВЦЭМ!$A$33:$A$776,$A17,СВЦЭМ!$B$33:$B$776,L$11)+'СЕТ СН'!$F$14+СВЦЭМ!$D$10+'СЕТ СН'!$F$8*'СЕТ СН'!$F$9-'СЕТ СН'!$F$26</f>
        <v>1057.48101174</v>
      </c>
      <c r="M17" s="36">
        <f>SUMIFS(СВЦЭМ!$D$33:$D$776,СВЦЭМ!$A$33:$A$776,$A17,СВЦЭМ!$B$33:$B$776,M$11)+'СЕТ СН'!$F$14+СВЦЭМ!$D$10+'СЕТ СН'!$F$8*'СЕТ СН'!$F$9-'СЕТ СН'!$F$26</f>
        <v>1028.28508259</v>
      </c>
      <c r="N17" s="36">
        <f>SUMIFS(СВЦЭМ!$D$33:$D$776,СВЦЭМ!$A$33:$A$776,$A17,СВЦЭМ!$B$33:$B$776,N$11)+'СЕТ СН'!$F$14+СВЦЭМ!$D$10+'СЕТ СН'!$F$8*'СЕТ СН'!$F$9-'СЕТ СН'!$F$26</f>
        <v>984.43504983000003</v>
      </c>
      <c r="O17" s="36">
        <f>SUMIFS(СВЦЭМ!$D$33:$D$776,СВЦЭМ!$A$33:$A$776,$A17,СВЦЭМ!$B$33:$B$776,O$11)+'СЕТ СН'!$F$14+СВЦЭМ!$D$10+'СЕТ СН'!$F$8*'СЕТ СН'!$F$9-'СЕТ СН'!$F$26</f>
        <v>972.96830191999993</v>
      </c>
      <c r="P17" s="36">
        <f>SUMIFS(СВЦЭМ!$D$33:$D$776,СВЦЭМ!$A$33:$A$776,$A17,СВЦЭМ!$B$33:$B$776,P$11)+'СЕТ СН'!$F$14+СВЦЭМ!$D$10+'СЕТ СН'!$F$8*'СЕТ СН'!$F$9-'СЕТ СН'!$F$26</f>
        <v>978.18566927999996</v>
      </c>
      <c r="Q17" s="36">
        <f>SUMIFS(СВЦЭМ!$D$33:$D$776,СВЦЭМ!$A$33:$A$776,$A17,СВЦЭМ!$B$33:$B$776,Q$11)+'СЕТ СН'!$F$14+СВЦЭМ!$D$10+'СЕТ СН'!$F$8*'СЕТ СН'!$F$9-'СЕТ СН'!$F$26</f>
        <v>989.47326365000004</v>
      </c>
      <c r="R17" s="36">
        <f>SUMIFS(СВЦЭМ!$D$33:$D$776,СВЦЭМ!$A$33:$A$776,$A17,СВЦЭМ!$B$33:$B$776,R$11)+'СЕТ СН'!$F$14+СВЦЭМ!$D$10+'СЕТ СН'!$F$8*'СЕТ СН'!$F$9-'СЕТ СН'!$F$26</f>
        <v>983.9597920199999</v>
      </c>
      <c r="S17" s="36">
        <f>SUMIFS(СВЦЭМ!$D$33:$D$776,СВЦЭМ!$A$33:$A$776,$A17,СВЦЭМ!$B$33:$B$776,S$11)+'СЕТ СН'!$F$14+СВЦЭМ!$D$10+'СЕТ СН'!$F$8*'СЕТ СН'!$F$9-'СЕТ СН'!$F$26</f>
        <v>975.71565353000005</v>
      </c>
      <c r="T17" s="36">
        <f>SUMIFS(СВЦЭМ!$D$33:$D$776,СВЦЭМ!$A$33:$A$776,$A17,СВЦЭМ!$B$33:$B$776,T$11)+'СЕТ СН'!$F$14+СВЦЭМ!$D$10+'СЕТ СН'!$F$8*'СЕТ СН'!$F$9-'СЕТ СН'!$F$26</f>
        <v>937.32936421999989</v>
      </c>
      <c r="U17" s="36">
        <f>SUMIFS(СВЦЭМ!$D$33:$D$776,СВЦЭМ!$A$33:$A$776,$A17,СВЦЭМ!$B$33:$B$776,U$11)+'СЕТ СН'!$F$14+СВЦЭМ!$D$10+'СЕТ СН'!$F$8*'СЕТ СН'!$F$9-'СЕТ СН'!$F$26</f>
        <v>936.71407079999994</v>
      </c>
      <c r="V17" s="36">
        <f>SUMIFS(СВЦЭМ!$D$33:$D$776,СВЦЭМ!$A$33:$A$776,$A17,СВЦЭМ!$B$33:$B$776,V$11)+'СЕТ СН'!$F$14+СВЦЭМ!$D$10+'СЕТ СН'!$F$8*'СЕТ СН'!$F$9-'СЕТ СН'!$F$26</f>
        <v>947.58516282999994</v>
      </c>
      <c r="W17" s="36">
        <f>SUMIFS(СВЦЭМ!$D$33:$D$776,СВЦЭМ!$A$33:$A$776,$A17,СВЦЭМ!$B$33:$B$776,W$11)+'СЕТ СН'!$F$14+СВЦЭМ!$D$10+'СЕТ СН'!$F$8*'СЕТ СН'!$F$9-'СЕТ СН'!$F$26</f>
        <v>981.30875227999991</v>
      </c>
      <c r="X17" s="36">
        <f>SUMIFS(СВЦЭМ!$D$33:$D$776,СВЦЭМ!$A$33:$A$776,$A17,СВЦЭМ!$B$33:$B$776,X$11)+'СЕТ СН'!$F$14+СВЦЭМ!$D$10+'СЕТ СН'!$F$8*'СЕТ СН'!$F$9-'СЕТ СН'!$F$26</f>
        <v>992.95790041999999</v>
      </c>
      <c r="Y17" s="36">
        <f>SUMIFS(СВЦЭМ!$D$33:$D$776,СВЦЭМ!$A$33:$A$776,$A17,СВЦЭМ!$B$33:$B$776,Y$11)+'СЕТ СН'!$F$14+СВЦЭМ!$D$10+'СЕТ СН'!$F$8*'СЕТ СН'!$F$9-'СЕТ СН'!$F$26</f>
        <v>1017.8716201299999</v>
      </c>
    </row>
    <row r="18" spans="1:25" ht="15.75" x14ac:dyDescent="0.2">
      <c r="A18" s="35">
        <f t="shared" si="0"/>
        <v>44142</v>
      </c>
      <c r="B18" s="36">
        <f>SUMIFS(СВЦЭМ!$D$33:$D$776,СВЦЭМ!$A$33:$A$776,$A18,СВЦЭМ!$B$33:$B$776,B$11)+'СЕТ СН'!$F$14+СВЦЭМ!$D$10+'СЕТ СН'!$F$8*'СЕТ СН'!$F$9-'СЕТ СН'!$F$26</f>
        <v>1022.6078513</v>
      </c>
      <c r="C18" s="36">
        <f>SUMIFS(СВЦЭМ!$D$33:$D$776,СВЦЭМ!$A$33:$A$776,$A18,СВЦЭМ!$B$33:$B$776,C$11)+'СЕТ СН'!$F$14+СВЦЭМ!$D$10+'СЕТ СН'!$F$8*'СЕТ СН'!$F$9-'СЕТ СН'!$F$26</f>
        <v>1092.8966686199999</v>
      </c>
      <c r="D18" s="36">
        <f>SUMIFS(СВЦЭМ!$D$33:$D$776,СВЦЭМ!$A$33:$A$776,$A18,СВЦЭМ!$B$33:$B$776,D$11)+'СЕТ СН'!$F$14+СВЦЭМ!$D$10+'СЕТ СН'!$F$8*'СЕТ СН'!$F$9-'СЕТ СН'!$F$26</f>
        <v>1156.75249192</v>
      </c>
      <c r="E18" s="36">
        <f>SUMIFS(СВЦЭМ!$D$33:$D$776,СВЦЭМ!$A$33:$A$776,$A18,СВЦЭМ!$B$33:$B$776,E$11)+'СЕТ СН'!$F$14+СВЦЭМ!$D$10+'СЕТ СН'!$F$8*'СЕТ СН'!$F$9-'СЕТ СН'!$F$26</f>
        <v>1167.86397536</v>
      </c>
      <c r="F18" s="36">
        <f>SUMIFS(СВЦЭМ!$D$33:$D$776,СВЦЭМ!$A$33:$A$776,$A18,СВЦЭМ!$B$33:$B$776,F$11)+'СЕТ СН'!$F$14+СВЦЭМ!$D$10+'СЕТ СН'!$F$8*'СЕТ СН'!$F$9-'СЕТ СН'!$F$26</f>
        <v>1158.5477869700001</v>
      </c>
      <c r="G18" s="36">
        <f>SUMIFS(СВЦЭМ!$D$33:$D$776,СВЦЭМ!$A$33:$A$776,$A18,СВЦЭМ!$B$33:$B$776,G$11)+'СЕТ СН'!$F$14+СВЦЭМ!$D$10+'СЕТ СН'!$F$8*'СЕТ СН'!$F$9-'СЕТ СН'!$F$26</f>
        <v>1147.9858590900001</v>
      </c>
      <c r="H18" s="36">
        <f>SUMIFS(СВЦЭМ!$D$33:$D$776,СВЦЭМ!$A$33:$A$776,$A18,СВЦЭМ!$B$33:$B$776,H$11)+'СЕТ СН'!$F$14+СВЦЭМ!$D$10+'СЕТ СН'!$F$8*'СЕТ СН'!$F$9-'СЕТ СН'!$F$26</f>
        <v>1131.88977426</v>
      </c>
      <c r="I18" s="36">
        <f>SUMIFS(СВЦЭМ!$D$33:$D$776,СВЦЭМ!$A$33:$A$776,$A18,СВЦЭМ!$B$33:$B$776,I$11)+'СЕТ СН'!$F$14+СВЦЭМ!$D$10+'СЕТ СН'!$F$8*'СЕТ СН'!$F$9-'СЕТ СН'!$F$26</f>
        <v>1085.54118952</v>
      </c>
      <c r="J18" s="36">
        <f>SUMIFS(СВЦЭМ!$D$33:$D$776,СВЦЭМ!$A$33:$A$776,$A18,СВЦЭМ!$B$33:$B$776,J$11)+'СЕТ СН'!$F$14+СВЦЭМ!$D$10+'СЕТ СН'!$F$8*'СЕТ СН'!$F$9-'СЕТ СН'!$F$26</f>
        <v>1048.07836507</v>
      </c>
      <c r="K18" s="36">
        <f>SUMIFS(СВЦЭМ!$D$33:$D$776,СВЦЭМ!$A$33:$A$776,$A18,СВЦЭМ!$B$33:$B$776,K$11)+'СЕТ СН'!$F$14+СВЦЭМ!$D$10+'СЕТ СН'!$F$8*'СЕТ СН'!$F$9-'СЕТ СН'!$F$26</f>
        <v>1024.6275652500001</v>
      </c>
      <c r="L18" s="36">
        <f>SUMIFS(СВЦЭМ!$D$33:$D$776,СВЦЭМ!$A$33:$A$776,$A18,СВЦЭМ!$B$33:$B$776,L$11)+'СЕТ СН'!$F$14+СВЦЭМ!$D$10+'СЕТ СН'!$F$8*'СЕТ СН'!$F$9-'СЕТ СН'!$F$26</f>
        <v>997.06893044999993</v>
      </c>
      <c r="M18" s="36">
        <f>SUMIFS(СВЦЭМ!$D$33:$D$776,СВЦЭМ!$A$33:$A$776,$A18,СВЦЭМ!$B$33:$B$776,M$11)+'СЕТ СН'!$F$14+СВЦЭМ!$D$10+'СЕТ СН'!$F$8*'СЕТ СН'!$F$9-'СЕТ СН'!$F$26</f>
        <v>959.78714680999997</v>
      </c>
      <c r="N18" s="36">
        <f>SUMIFS(СВЦЭМ!$D$33:$D$776,СВЦЭМ!$A$33:$A$776,$A18,СВЦЭМ!$B$33:$B$776,N$11)+'СЕТ СН'!$F$14+СВЦЭМ!$D$10+'СЕТ СН'!$F$8*'СЕТ СН'!$F$9-'СЕТ СН'!$F$26</f>
        <v>944.10654213999987</v>
      </c>
      <c r="O18" s="36">
        <f>SUMIFS(СВЦЭМ!$D$33:$D$776,СВЦЭМ!$A$33:$A$776,$A18,СВЦЭМ!$B$33:$B$776,O$11)+'СЕТ СН'!$F$14+СВЦЭМ!$D$10+'СЕТ СН'!$F$8*'СЕТ СН'!$F$9-'СЕТ СН'!$F$26</f>
        <v>956.80121899000005</v>
      </c>
      <c r="P18" s="36">
        <f>SUMIFS(СВЦЭМ!$D$33:$D$776,СВЦЭМ!$A$33:$A$776,$A18,СВЦЭМ!$B$33:$B$776,P$11)+'СЕТ СН'!$F$14+СВЦЭМ!$D$10+'СЕТ СН'!$F$8*'СЕТ СН'!$F$9-'СЕТ СН'!$F$26</f>
        <v>957.35462355999994</v>
      </c>
      <c r="Q18" s="36">
        <f>SUMIFS(СВЦЭМ!$D$33:$D$776,СВЦЭМ!$A$33:$A$776,$A18,СВЦЭМ!$B$33:$B$776,Q$11)+'СЕТ СН'!$F$14+СВЦЭМ!$D$10+'СЕТ СН'!$F$8*'СЕТ СН'!$F$9-'СЕТ СН'!$F$26</f>
        <v>950.59978423000007</v>
      </c>
      <c r="R18" s="36">
        <f>SUMIFS(СВЦЭМ!$D$33:$D$776,СВЦЭМ!$A$33:$A$776,$A18,СВЦЭМ!$B$33:$B$776,R$11)+'СЕТ СН'!$F$14+СВЦЭМ!$D$10+'СЕТ СН'!$F$8*'СЕТ СН'!$F$9-'СЕТ СН'!$F$26</f>
        <v>938.72834540000008</v>
      </c>
      <c r="S18" s="36">
        <f>SUMIFS(СВЦЭМ!$D$33:$D$776,СВЦЭМ!$A$33:$A$776,$A18,СВЦЭМ!$B$33:$B$776,S$11)+'СЕТ СН'!$F$14+СВЦЭМ!$D$10+'СЕТ СН'!$F$8*'СЕТ СН'!$F$9-'СЕТ СН'!$F$26</f>
        <v>935.35185354999999</v>
      </c>
      <c r="T18" s="36">
        <f>SUMIFS(СВЦЭМ!$D$33:$D$776,СВЦЭМ!$A$33:$A$776,$A18,СВЦЭМ!$B$33:$B$776,T$11)+'СЕТ СН'!$F$14+СВЦЭМ!$D$10+'СЕТ СН'!$F$8*'СЕТ СН'!$F$9-'СЕТ СН'!$F$26</f>
        <v>914.40590341000006</v>
      </c>
      <c r="U18" s="36">
        <f>SUMIFS(СВЦЭМ!$D$33:$D$776,СВЦЭМ!$A$33:$A$776,$A18,СВЦЭМ!$B$33:$B$776,U$11)+'СЕТ СН'!$F$14+СВЦЭМ!$D$10+'СЕТ СН'!$F$8*'СЕТ СН'!$F$9-'СЕТ СН'!$F$26</f>
        <v>919.73077850000004</v>
      </c>
      <c r="V18" s="36">
        <f>SUMIFS(СВЦЭМ!$D$33:$D$776,СВЦЭМ!$A$33:$A$776,$A18,СВЦЭМ!$B$33:$B$776,V$11)+'СЕТ СН'!$F$14+СВЦЭМ!$D$10+'СЕТ СН'!$F$8*'СЕТ СН'!$F$9-'СЕТ СН'!$F$26</f>
        <v>932.18925095000009</v>
      </c>
      <c r="W18" s="36">
        <f>SUMIFS(СВЦЭМ!$D$33:$D$776,СВЦЭМ!$A$33:$A$776,$A18,СВЦЭМ!$B$33:$B$776,W$11)+'СЕТ СН'!$F$14+СВЦЭМ!$D$10+'СЕТ СН'!$F$8*'СЕТ СН'!$F$9-'СЕТ СН'!$F$26</f>
        <v>939.6859487700001</v>
      </c>
      <c r="X18" s="36">
        <f>SUMIFS(СВЦЭМ!$D$33:$D$776,СВЦЭМ!$A$33:$A$776,$A18,СВЦЭМ!$B$33:$B$776,X$11)+'СЕТ СН'!$F$14+СВЦЭМ!$D$10+'СЕТ СН'!$F$8*'СЕТ СН'!$F$9-'СЕТ СН'!$F$26</f>
        <v>949.28830235000009</v>
      </c>
      <c r="Y18" s="36">
        <f>SUMIFS(СВЦЭМ!$D$33:$D$776,СВЦЭМ!$A$33:$A$776,$A18,СВЦЭМ!$B$33:$B$776,Y$11)+'СЕТ СН'!$F$14+СВЦЭМ!$D$10+'СЕТ СН'!$F$8*'СЕТ СН'!$F$9-'СЕТ СН'!$F$26</f>
        <v>979.41670490999991</v>
      </c>
    </row>
    <row r="19" spans="1:25" ht="15.75" x14ac:dyDescent="0.2">
      <c r="A19" s="35">
        <f t="shared" si="0"/>
        <v>44143</v>
      </c>
      <c r="B19" s="36">
        <f>SUMIFS(СВЦЭМ!$D$33:$D$776,СВЦЭМ!$A$33:$A$776,$A19,СВЦЭМ!$B$33:$B$776,B$11)+'СЕТ СН'!$F$14+СВЦЭМ!$D$10+'СЕТ СН'!$F$8*'СЕТ СН'!$F$9-'СЕТ СН'!$F$26</f>
        <v>1024.9774682099999</v>
      </c>
      <c r="C19" s="36">
        <f>SUMIFS(СВЦЭМ!$D$33:$D$776,СВЦЭМ!$A$33:$A$776,$A19,СВЦЭМ!$B$33:$B$776,C$11)+'СЕТ СН'!$F$14+СВЦЭМ!$D$10+'СЕТ СН'!$F$8*'СЕТ СН'!$F$9-'СЕТ СН'!$F$26</f>
        <v>1106.04721129</v>
      </c>
      <c r="D19" s="36">
        <f>SUMIFS(СВЦЭМ!$D$33:$D$776,СВЦЭМ!$A$33:$A$776,$A19,СВЦЭМ!$B$33:$B$776,D$11)+'СЕТ СН'!$F$14+СВЦЭМ!$D$10+'СЕТ СН'!$F$8*'СЕТ СН'!$F$9-'СЕТ СН'!$F$26</f>
        <v>1169.3932253</v>
      </c>
      <c r="E19" s="36">
        <f>SUMIFS(СВЦЭМ!$D$33:$D$776,СВЦЭМ!$A$33:$A$776,$A19,СВЦЭМ!$B$33:$B$776,E$11)+'СЕТ СН'!$F$14+СВЦЭМ!$D$10+'СЕТ СН'!$F$8*'СЕТ СН'!$F$9-'СЕТ СН'!$F$26</f>
        <v>1183.0225172100002</v>
      </c>
      <c r="F19" s="36">
        <f>SUMIFS(СВЦЭМ!$D$33:$D$776,СВЦЭМ!$A$33:$A$776,$A19,СВЦЭМ!$B$33:$B$776,F$11)+'СЕТ СН'!$F$14+СВЦЭМ!$D$10+'СЕТ СН'!$F$8*'СЕТ СН'!$F$9-'СЕТ СН'!$F$26</f>
        <v>1177.99331966</v>
      </c>
      <c r="G19" s="36">
        <f>SUMIFS(СВЦЭМ!$D$33:$D$776,СВЦЭМ!$A$33:$A$776,$A19,СВЦЭМ!$B$33:$B$776,G$11)+'СЕТ СН'!$F$14+СВЦЭМ!$D$10+'СЕТ СН'!$F$8*'СЕТ СН'!$F$9-'СЕТ СН'!$F$26</f>
        <v>1176.6883430700002</v>
      </c>
      <c r="H19" s="36">
        <f>SUMIFS(СВЦЭМ!$D$33:$D$776,СВЦЭМ!$A$33:$A$776,$A19,СВЦЭМ!$B$33:$B$776,H$11)+'СЕТ СН'!$F$14+СВЦЭМ!$D$10+'СЕТ СН'!$F$8*'СЕТ СН'!$F$9-'СЕТ СН'!$F$26</f>
        <v>1160.61071801</v>
      </c>
      <c r="I19" s="36">
        <f>SUMIFS(СВЦЭМ!$D$33:$D$776,СВЦЭМ!$A$33:$A$776,$A19,СВЦЭМ!$B$33:$B$776,I$11)+'СЕТ СН'!$F$14+СВЦЭМ!$D$10+'СЕТ СН'!$F$8*'СЕТ СН'!$F$9-'СЕТ СН'!$F$26</f>
        <v>1129.81851474</v>
      </c>
      <c r="J19" s="36">
        <f>SUMIFS(СВЦЭМ!$D$33:$D$776,СВЦЭМ!$A$33:$A$776,$A19,СВЦЭМ!$B$33:$B$776,J$11)+'СЕТ СН'!$F$14+СВЦЭМ!$D$10+'СЕТ СН'!$F$8*'СЕТ СН'!$F$9-'СЕТ СН'!$F$26</f>
        <v>1089.04270961</v>
      </c>
      <c r="K19" s="36">
        <f>SUMIFS(СВЦЭМ!$D$33:$D$776,СВЦЭМ!$A$33:$A$776,$A19,СВЦЭМ!$B$33:$B$776,K$11)+'СЕТ СН'!$F$14+СВЦЭМ!$D$10+'СЕТ СН'!$F$8*'СЕТ СН'!$F$9-'СЕТ СН'!$F$26</f>
        <v>1051.93995189</v>
      </c>
      <c r="L19" s="36">
        <f>SUMIFS(СВЦЭМ!$D$33:$D$776,СВЦЭМ!$A$33:$A$776,$A19,СВЦЭМ!$B$33:$B$776,L$11)+'СЕТ СН'!$F$14+СВЦЭМ!$D$10+'СЕТ СН'!$F$8*'СЕТ СН'!$F$9-'СЕТ СН'!$F$26</f>
        <v>1005.3232757399999</v>
      </c>
      <c r="M19" s="36">
        <f>SUMIFS(СВЦЭМ!$D$33:$D$776,СВЦЭМ!$A$33:$A$776,$A19,СВЦЭМ!$B$33:$B$776,M$11)+'СЕТ СН'!$F$14+СВЦЭМ!$D$10+'СЕТ СН'!$F$8*'СЕТ СН'!$F$9-'СЕТ СН'!$F$26</f>
        <v>972.58257925999987</v>
      </c>
      <c r="N19" s="36">
        <f>SUMIFS(СВЦЭМ!$D$33:$D$776,СВЦЭМ!$A$33:$A$776,$A19,СВЦЭМ!$B$33:$B$776,N$11)+'СЕТ СН'!$F$14+СВЦЭМ!$D$10+'СЕТ СН'!$F$8*'СЕТ СН'!$F$9-'СЕТ СН'!$F$26</f>
        <v>966.56451240000001</v>
      </c>
      <c r="O19" s="36">
        <f>SUMIFS(СВЦЭМ!$D$33:$D$776,СВЦЭМ!$A$33:$A$776,$A19,СВЦЭМ!$B$33:$B$776,O$11)+'СЕТ СН'!$F$14+СВЦЭМ!$D$10+'СЕТ СН'!$F$8*'СЕТ СН'!$F$9-'СЕТ СН'!$F$26</f>
        <v>973.43823163999991</v>
      </c>
      <c r="P19" s="36">
        <f>SUMIFS(СВЦЭМ!$D$33:$D$776,СВЦЭМ!$A$33:$A$776,$A19,СВЦЭМ!$B$33:$B$776,P$11)+'СЕТ СН'!$F$14+СВЦЭМ!$D$10+'СЕТ СН'!$F$8*'СЕТ СН'!$F$9-'СЕТ СН'!$F$26</f>
        <v>979.12920443999997</v>
      </c>
      <c r="Q19" s="36">
        <f>SUMIFS(СВЦЭМ!$D$33:$D$776,СВЦЭМ!$A$33:$A$776,$A19,СВЦЭМ!$B$33:$B$776,Q$11)+'СЕТ СН'!$F$14+СВЦЭМ!$D$10+'СЕТ СН'!$F$8*'СЕТ СН'!$F$9-'СЕТ СН'!$F$26</f>
        <v>986.48957227000005</v>
      </c>
      <c r="R19" s="36">
        <f>SUMIFS(СВЦЭМ!$D$33:$D$776,СВЦЭМ!$A$33:$A$776,$A19,СВЦЭМ!$B$33:$B$776,R$11)+'СЕТ СН'!$F$14+СВЦЭМ!$D$10+'СЕТ СН'!$F$8*'СЕТ СН'!$F$9-'СЕТ СН'!$F$26</f>
        <v>976.23496144000001</v>
      </c>
      <c r="S19" s="36">
        <f>SUMIFS(СВЦЭМ!$D$33:$D$776,СВЦЭМ!$A$33:$A$776,$A19,СВЦЭМ!$B$33:$B$776,S$11)+'СЕТ СН'!$F$14+СВЦЭМ!$D$10+'СЕТ СН'!$F$8*'СЕТ СН'!$F$9-'СЕТ СН'!$F$26</f>
        <v>954.45804793000002</v>
      </c>
      <c r="T19" s="36">
        <f>SUMIFS(СВЦЭМ!$D$33:$D$776,СВЦЭМ!$A$33:$A$776,$A19,СВЦЭМ!$B$33:$B$776,T$11)+'СЕТ СН'!$F$14+СВЦЭМ!$D$10+'СЕТ СН'!$F$8*'СЕТ СН'!$F$9-'СЕТ СН'!$F$26</f>
        <v>940.95187585000008</v>
      </c>
      <c r="U19" s="36">
        <f>SUMIFS(СВЦЭМ!$D$33:$D$776,СВЦЭМ!$A$33:$A$776,$A19,СВЦЭМ!$B$33:$B$776,U$11)+'СЕТ СН'!$F$14+СВЦЭМ!$D$10+'СЕТ СН'!$F$8*'СЕТ СН'!$F$9-'СЕТ СН'!$F$26</f>
        <v>936.48752897000008</v>
      </c>
      <c r="V19" s="36">
        <f>SUMIFS(СВЦЭМ!$D$33:$D$776,СВЦЭМ!$A$33:$A$776,$A19,СВЦЭМ!$B$33:$B$776,V$11)+'СЕТ СН'!$F$14+СВЦЭМ!$D$10+'СЕТ СН'!$F$8*'СЕТ СН'!$F$9-'СЕТ СН'!$F$26</f>
        <v>952.61968935999994</v>
      </c>
      <c r="W19" s="36">
        <f>SUMIFS(СВЦЭМ!$D$33:$D$776,СВЦЭМ!$A$33:$A$776,$A19,СВЦЭМ!$B$33:$B$776,W$11)+'СЕТ СН'!$F$14+СВЦЭМ!$D$10+'СЕТ СН'!$F$8*'СЕТ СН'!$F$9-'СЕТ СН'!$F$26</f>
        <v>967.39929542000004</v>
      </c>
      <c r="X19" s="36">
        <f>SUMIFS(СВЦЭМ!$D$33:$D$776,СВЦЭМ!$A$33:$A$776,$A19,СВЦЭМ!$B$33:$B$776,X$11)+'СЕТ СН'!$F$14+СВЦЭМ!$D$10+'СЕТ СН'!$F$8*'СЕТ СН'!$F$9-'СЕТ СН'!$F$26</f>
        <v>974.37800274000006</v>
      </c>
      <c r="Y19" s="36">
        <f>SUMIFS(СВЦЭМ!$D$33:$D$776,СВЦЭМ!$A$33:$A$776,$A19,СВЦЭМ!$B$33:$B$776,Y$11)+'СЕТ СН'!$F$14+СВЦЭМ!$D$10+'СЕТ СН'!$F$8*'СЕТ СН'!$F$9-'СЕТ СН'!$F$26</f>
        <v>980.87243773</v>
      </c>
    </row>
    <row r="20" spans="1:25" ht="15.75" x14ac:dyDescent="0.2">
      <c r="A20" s="35">
        <f t="shared" si="0"/>
        <v>44144</v>
      </c>
      <c r="B20" s="36">
        <f>SUMIFS(СВЦЭМ!$D$33:$D$776,СВЦЭМ!$A$33:$A$776,$A20,СВЦЭМ!$B$33:$B$776,B$11)+'СЕТ СН'!$F$14+СВЦЭМ!$D$10+'СЕТ СН'!$F$8*'СЕТ СН'!$F$9-'СЕТ СН'!$F$26</f>
        <v>957.26594339000007</v>
      </c>
      <c r="C20" s="36">
        <f>SUMIFS(СВЦЭМ!$D$33:$D$776,СВЦЭМ!$A$33:$A$776,$A20,СВЦЭМ!$B$33:$B$776,C$11)+'СЕТ СН'!$F$14+СВЦЭМ!$D$10+'СЕТ СН'!$F$8*'СЕТ СН'!$F$9-'СЕТ СН'!$F$26</f>
        <v>975.85678129000007</v>
      </c>
      <c r="D20" s="36">
        <f>SUMIFS(СВЦЭМ!$D$33:$D$776,СВЦЭМ!$A$33:$A$776,$A20,СВЦЭМ!$B$33:$B$776,D$11)+'СЕТ СН'!$F$14+СВЦЭМ!$D$10+'СЕТ СН'!$F$8*'СЕТ СН'!$F$9-'СЕТ СН'!$F$26</f>
        <v>1043.65776959</v>
      </c>
      <c r="E20" s="36">
        <f>SUMIFS(СВЦЭМ!$D$33:$D$776,СВЦЭМ!$A$33:$A$776,$A20,СВЦЭМ!$B$33:$B$776,E$11)+'СЕТ СН'!$F$14+СВЦЭМ!$D$10+'СЕТ СН'!$F$8*'СЕТ СН'!$F$9-'СЕТ СН'!$F$26</f>
        <v>1051.22155032</v>
      </c>
      <c r="F20" s="36">
        <f>SUMIFS(СВЦЭМ!$D$33:$D$776,СВЦЭМ!$A$33:$A$776,$A20,СВЦЭМ!$B$33:$B$776,F$11)+'СЕТ СН'!$F$14+СВЦЭМ!$D$10+'СЕТ СН'!$F$8*'СЕТ СН'!$F$9-'СЕТ СН'!$F$26</f>
        <v>1046.9567482299999</v>
      </c>
      <c r="G20" s="36">
        <f>SUMIFS(СВЦЭМ!$D$33:$D$776,СВЦЭМ!$A$33:$A$776,$A20,СВЦЭМ!$B$33:$B$776,G$11)+'СЕТ СН'!$F$14+СВЦЭМ!$D$10+'СЕТ СН'!$F$8*'СЕТ СН'!$F$9-'СЕТ СН'!$F$26</f>
        <v>1063.42445757</v>
      </c>
      <c r="H20" s="36">
        <f>SUMIFS(СВЦЭМ!$D$33:$D$776,СВЦЭМ!$A$33:$A$776,$A20,СВЦЭМ!$B$33:$B$776,H$11)+'СЕТ СН'!$F$14+СВЦЭМ!$D$10+'СЕТ СН'!$F$8*'СЕТ СН'!$F$9-'СЕТ СН'!$F$26</f>
        <v>1095.3754989900001</v>
      </c>
      <c r="I20" s="36">
        <f>SUMIFS(СВЦЭМ!$D$33:$D$776,СВЦЭМ!$A$33:$A$776,$A20,СВЦЭМ!$B$33:$B$776,I$11)+'СЕТ СН'!$F$14+СВЦЭМ!$D$10+'СЕТ СН'!$F$8*'СЕТ СН'!$F$9-'СЕТ СН'!$F$26</f>
        <v>1119.76482214</v>
      </c>
      <c r="J20" s="36">
        <f>SUMIFS(СВЦЭМ!$D$33:$D$776,СВЦЭМ!$A$33:$A$776,$A20,СВЦЭМ!$B$33:$B$776,J$11)+'СЕТ СН'!$F$14+СВЦЭМ!$D$10+'СЕТ СН'!$F$8*'СЕТ СН'!$F$9-'СЕТ СН'!$F$26</f>
        <v>1106.6689105600001</v>
      </c>
      <c r="K20" s="36">
        <f>SUMIFS(СВЦЭМ!$D$33:$D$776,СВЦЭМ!$A$33:$A$776,$A20,СВЦЭМ!$B$33:$B$776,K$11)+'СЕТ СН'!$F$14+СВЦЭМ!$D$10+'СЕТ СН'!$F$8*'СЕТ СН'!$F$9-'СЕТ СН'!$F$26</f>
        <v>1102.82936098</v>
      </c>
      <c r="L20" s="36">
        <f>SUMIFS(СВЦЭМ!$D$33:$D$776,СВЦЭМ!$A$33:$A$776,$A20,СВЦЭМ!$B$33:$B$776,L$11)+'СЕТ СН'!$F$14+СВЦЭМ!$D$10+'СЕТ СН'!$F$8*'СЕТ СН'!$F$9-'СЕТ СН'!$F$26</f>
        <v>1063.3656134600001</v>
      </c>
      <c r="M20" s="36">
        <f>SUMIFS(СВЦЭМ!$D$33:$D$776,СВЦЭМ!$A$33:$A$776,$A20,СВЦЭМ!$B$33:$B$776,M$11)+'СЕТ СН'!$F$14+СВЦЭМ!$D$10+'СЕТ СН'!$F$8*'СЕТ СН'!$F$9-'СЕТ СН'!$F$26</f>
        <v>1028.64980238</v>
      </c>
      <c r="N20" s="36">
        <f>SUMIFS(СВЦЭМ!$D$33:$D$776,СВЦЭМ!$A$33:$A$776,$A20,СВЦЭМ!$B$33:$B$776,N$11)+'СЕТ СН'!$F$14+СВЦЭМ!$D$10+'СЕТ СН'!$F$8*'СЕТ СН'!$F$9-'СЕТ СН'!$F$26</f>
        <v>1024.8545727599999</v>
      </c>
      <c r="O20" s="36">
        <f>SUMIFS(СВЦЭМ!$D$33:$D$776,СВЦЭМ!$A$33:$A$776,$A20,СВЦЭМ!$B$33:$B$776,O$11)+'СЕТ СН'!$F$14+СВЦЭМ!$D$10+'СЕТ СН'!$F$8*'СЕТ СН'!$F$9-'СЕТ СН'!$F$26</f>
        <v>1035.2531836000001</v>
      </c>
      <c r="P20" s="36">
        <f>SUMIFS(СВЦЭМ!$D$33:$D$776,СВЦЭМ!$A$33:$A$776,$A20,СВЦЭМ!$B$33:$B$776,P$11)+'СЕТ СН'!$F$14+СВЦЭМ!$D$10+'СЕТ СН'!$F$8*'СЕТ СН'!$F$9-'СЕТ СН'!$F$26</f>
        <v>1035.78379004</v>
      </c>
      <c r="Q20" s="36">
        <f>SUMIFS(СВЦЭМ!$D$33:$D$776,СВЦЭМ!$A$33:$A$776,$A20,СВЦЭМ!$B$33:$B$776,Q$11)+'СЕТ СН'!$F$14+СВЦЭМ!$D$10+'СЕТ СН'!$F$8*'СЕТ СН'!$F$9-'СЕТ СН'!$F$26</f>
        <v>1035.2804121300001</v>
      </c>
      <c r="R20" s="36">
        <f>SUMIFS(СВЦЭМ!$D$33:$D$776,СВЦЭМ!$A$33:$A$776,$A20,СВЦЭМ!$B$33:$B$776,R$11)+'СЕТ СН'!$F$14+СВЦЭМ!$D$10+'СЕТ СН'!$F$8*'СЕТ СН'!$F$9-'СЕТ СН'!$F$26</f>
        <v>1029.15793437</v>
      </c>
      <c r="S20" s="36">
        <f>SUMIFS(СВЦЭМ!$D$33:$D$776,СВЦЭМ!$A$33:$A$776,$A20,СВЦЭМ!$B$33:$B$776,S$11)+'СЕТ СН'!$F$14+СВЦЭМ!$D$10+'СЕТ СН'!$F$8*'СЕТ СН'!$F$9-'СЕТ СН'!$F$26</f>
        <v>1027.6505675799999</v>
      </c>
      <c r="T20" s="36">
        <f>SUMIFS(СВЦЭМ!$D$33:$D$776,СВЦЭМ!$A$33:$A$776,$A20,СВЦЭМ!$B$33:$B$776,T$11)+'СЕТ СН'!$F$14+СВЦЭМ!$D$10+'СЕТ СН'!$F$8*'СЕТ СН'!$F$9-'СЕТ СН'!$F$26</f>
        <v>1015.21830402</v>
      </c>
      <c r="U20" s="36">
        <f>SUMIFS(СВЦЭМ!$D$33:$D$776,СВЦЭМ!$A$33:$A$776,$A20,СВЦЭМ!$B$33:$B$776,U$11)+'СЕТ СН'!$F$14+СВЦЭМ!$D$10+'СЕТ СН'!$F$8*'СЕТ СН'!$F$9-'СЕТ СН'!$F$26</f>
        <v>1007.21634148</v>
      </c>
      <c r="V20" s="36">
        <f>SUMIFS(СВЦЭМ!$D$33:$D$776,СВЦЭМ!$A$33:$A$776,$A20,СВЦЭМ!$B$33:$B$776,V$11)+'СЕТ СН'!$F$14+СВЦЭМ!$D$10+'СЕТ СН'!$F$8*'СЕТ СН'!$F$9-'СЕТ СН'!$F$26</f>
        <v>1003.8542278699999</v>
      </c>
      <c r="W20" s="36">
        <f>SUMIFS(СВЦЭМ!$D$33:$D$776,СВЦЭМ!$A$33:$A$776,$A20,СВЦЭМ!$B$33:$B$776,W$11)+'СЕТ СН'!$F$14+СВЦЭМ!$D$10+'СЕТ СН'!$F$8*'СЕТ СН'!$F$9-'СЕТ СН'!$F$26</f>
        <v>1020.2789758900001</v>
      </c>
      <c r="X20" s="36">
        <f>SUMIFS(СВЦЭМ!$D$33:$D$776,СВЦЭМ!$A$33:$A$776,$A20,СВЦЭМ!$B$33:$B$776,X$11)+'СЕТ СН'!$F$14+СВЦЭМ!$D$10+'СЕТ СН'!$F$8*'СЕТ СН'!$F$9-'СЕТ СН'!$F$26</f>
        <v>1051.4336643300001</v>
      </c>
      <c r="Y20" s="36">
        <f>SUMIFS(СВЦЭМ!$D$33:$D$776,СВЦЭМ!$A$33:$A$776,$A20,СВЦЭМ!$B$33:$B$776,Y$11)+'СЕТ СН'!$F$14+СВЦЭМ!$D$10+'СЕТ СН'!$F$8*'СЕТ СН'!$F$9-'СЕТ СН'!$F$26</f>
        <v>1079.25941048</v>
      </c>
    </row>
    <row r="21" spans="1:25" ht="15.75" x14ac:dyDescent="0.2">
      <c r="A21" s="35">
        <f t="shared" si="0"/>
        <v>44145</v>
      </c>
      <c r="B21" s="36">
        <f>SUMIFS(СВЦЭМ!$D$33:$D$776,СВЦЭМ!$A$33:$A$776,$A21,СВЦЭМ!$B$33:$B$776,B$11)+'СЕТ СН'!$F$14+СВЦЭМ!$D$10+'СЕТ СН'!$F$8*'СЕТ СН'!$F$9-'СЕТ СН'!$F$26</f>
        <v>995.33637522000004</v>
      </c>
      <c r="C21" s="36">
        <f>SUMIFS(СВЦЭМ!$D$33:$D$776,СВЦЭМ!$A$33:$A$776,$A21,СВЦЭМ!$B$33:$B$776,C$11)+'СЕТ СН'!$F$14+СВЦЭМ!$D$10+'СЕТ СН'!$F$8*'СЕТ СН'!$F$9-'СЕТ СН'!$F$26</f>
        <v>1088.1346370700001</v>
      </c>
      <c r="D21" s="36">
        <f>SUMIFS(СВЦЭМ!$D$33:$D$776,СВЦЭМ!$A$33:$A$776,$A21,СВЦЭМ!$B$33:$B$776,D$11)+'СЕТ СН'!$F$14+СВЦЭМ!$D$10+'СЕТ СН'!$F$8*'СЕТ СН'!$F$9-'СЕТ СН'!$F$26</f>
        <v>1123.8378486300001</v>
      </c>
      <c r="E21" s="36">
        <f>SUMIFS(СВЦЭМ!$D$33:$D$776,СВЦЭМ!$A$33:$A$776,$A21,СВЦЭМ!$B$33:$B$776,E$11)+'СЕТ СН'!$F$14+СВЦЭМ!$D$10+'СЕТ СН'!$F$8*'СЕТ СН'!$F$9-'СЕТ СН'!$F$26</f>
        <v>1127.0565987099999</v>
      </c>
      <c r="F21" s="36">
        <f>SUMIFS(СВЦЭМ!$D$33:$D$776,СВЦЭМ!$A$33:$A$776,$A21,СВЦЭМ!$B$33:$B$776,F$11)+'СЕТ СН'!$F$14+СВЦЭМ!$D$10+'СЕТ СН'!$F$8*'СЕТ СН'!$F$9-'СЕТ СН'!$F$26</f>
        <v>1129.3316279000001</v>
      </c>
      <c r="G21" s="36">
        <f>SUMIFS(СВЦЭМ!$D$33:$D$776,СВЦЭМ!$A$33:$A$776,$A21,СВЦЭМ!$B$33:$B$776,G$11)+'СЕТ СН'!$F$14+СВЦЭМ!$D$10+'СЕТ СН'!$F$8*'СЕТ СН'!$F$9-'СЕТ СН'!$F$26</f>
        <v>1133.45829106</v>
      </c>
      <c r="H21" s="36">
        <f>SUMIFS(СВЦЭМ!$D$33:$D$776,СВЦЭМ!$A$33:$A$776,$A21,СВЦЭМ!$B$33:$B$776,H$11)+'СЕТ СН'!$F$14+СВЦЭМ!$D$10+'СЕТ СН'!$F$8*'СЕТ СН'!$F$9-'СЕТ СН'!$F$26</f>
        <v>1107.9964501699999</v>
      </c>
      <c r="I21" s="36">
        <f>SUMIFS(СВЦЭМ!$D$33:$D$776,СВЦЭМ!$A$33:$A$776,$A21,СВЦЭМ!$B$33:$B$776,I$11)+'СЕТ СН'!$F$14+СВЦЭМ!$D$10+'СЕТ СН'!$F$8*'СЕТ СН'!$F$9-'СЕТ СН'!$F$26</f>
        <v>1063.9620447099999</v>
      </c>
      <c r="J21" s="36">
        <f>SUMIFS(СВЦЭМ!$D$33:$D$776,СВЦЭМ!$A$33:$A$776,$A21,СВЦЭМ!$B$33:$B$776,J$11)+'СЕТ СН'!$F$14+СВЦЭМ!$D$10+'СЕТ СН'!$F$8*'СЕТ СН'!$F$9-'СЕТ СН'!$F$26</f>
        <v>1048.18666736</v>
      </c>
      <c r="K21" s="36">
        <f>SUMIFS(СВЦЭМ!$D$33:$D$776,СВЦЭМ!$A$33:$A$776,$A21,СВЦЭМ!$B$33:$B$776,K$11)+'СЕТ СН'!$F$14+СВЦЭМ!$D$10+'СЕТ СН'!$F$8*'СЕТ СН'!$F$9-'СЕТ СН'!$F$26</f>
        <v>1051.6561091000001</v>
      </c>
      <c r="L21" s="36">
        <f>SUMIFS(СВЦЭМ!$D$33:$D$776,СВЦЭМ!$A$33:$A$776,$A21,СВЦЭМ!$B$33:$B$776,L$11)+'СЕТ СН'!$F$14+СВЦЭМ!$D$10+'СЕТ СН'!$F$8*'СЕТ СН'!$F$9-'СЕТ СН'!$F$26</f>
        <v>1017.0974498</v>
      </c>
      <c r="M21" s="36">
        <f>SUMIFS(СВЦЭМ!$D$33:$D$776,СВЦЭМ!$A$33:$A$776,$A21,СВЦЭМ!$B$33:$B$776,M$11)+'СЕТ СН'!$F$14+СВЦЭМ!$D$10+'СЕТ СН'!$F$8*'СЕТ СН'!$F$9-'СЕТ СН'!$F$26</f>
        <v>979.2280321799999</v>
      </c>
      <c r="N21" s="36">
        <f>SUMIFS(СВЦЭМ!$D$33:$D$776,СВЦЭМ!$A$33:$A$776,$A21,СВЦЭМ!$B$33:$B$776,N$11)+'СЕТ СН'!$F$14+СВЦЭМ!$D$10+'СЕТ СН'!$F$8*'СЕТ СН'!$F$9-'СЕТ СН'!$F$26</f>
        <v>973.67249457999992</v>
      </c>
      <c r="O21" s="36">
        <f>SUMIFS(СВЦЭМ!$D$33:$D$776,СВЦЭМ!$A$33:$A$776,$A21,СВЦЭМ!$B$33:$B$776,O$11)+'СЕТ СН'!$F$14+СВЦЭМ!$D$10+'СЕТ СН'!$F$8*'СЕТ СН'!$F$9-'СЕТ СН'!$F$26</f>
        <v>979.66429517000006</v>
      </c>
      <c r="P21" s="36">
        <f>SUMIFS(СВЦЭМ!$D$33:$D$776,СВЦЭМ!$A$33:$A$776,$A21,СВЦЭМ!$B$33:$B$776,P$11)+'СЕТ СН'!$F$14+СВЦЭМ!$D$10+'СЕТ СН'!$F$8*'СЕТ СН'!$F$9-'СЕТ СН'!$F$26</f>
        <v>980.12121608000007</v>
      </c>
      <c r="Q21" s="36">
        <f>SUMIFS(СВЦЭМ!$D$33:$D$776,СВЦЭМ!$A$33:$A$776,$A21,СВЦЭМ!$B$33:$B$776,Q$11)+'СЕТ СН'!$F$14+СВЦЭМ!$D$10+'СЕТ СН'!$F$8*'СЕТ СН'!$F$9-'СЕТ СН'!$F$26</f>
        <v>979.90538769</v>
      </c>
      <c r="R21" s="36">
        <f>SUMIFS(СВЦЭМ!$D$33:$D$776,СВЦЭМ!$A$33:$A$776,$A21,СВЦЭМ!$B$33:$B$776,R$11)+'СЕТ СН'!$F$14+СВЦЭМ!$D$10+'СЕТ СН'!$F$8*'СЕТ СН'!$F$9-'СЕТ СН'!$F$26</f>
        <v>973.12566508999998</v>
      </c>
      <c r="S21" s="36">
        <f>SUMIFS(СВЦЭМ!$D$33:$D$776,СВЦЭМ!$A$33:$A$776,$A21,СВЦЭМ!$B$33:$B$776,S$11)+'СЕТ СН'!$F$14+СВЦЭМ!$D$10+'СЕТ СН'!$F$8*'СЕТ СН'!$F$9-'СЕТ СН'!$F$26</f>
        <v>962.36075142000004</v>
      </c>
      <c r="T21" s="36">
        <f>SUMIFS(СВЦЭМ!$D$33:$D$776,СВЦЭМ!$A$33:$A$776,$A21,СВЦЭМ!$B$33:$B$776,T$11)+'СЕТ СН'!$F$14+СВЦЭМ!$D$10+'СЕТ СН'!$F$8*'СЕТ СН'!$F$9-'СЕТ СН'!$F$26</f>
        <v>974.63670053999999</v>
      </c>
      <c r="U21" s="36">
        <f>SUMIFS(СВЦЭМ!$D$33:$D$776,СВЦЭМ!$A$33:$A$776,$A21,СВЦЭМ!$B$33:$B$776,U$11)+'СЕТ СН'!$F$14+СВЦЭМ!$D$10+'СЕТ СН'!$F$8*'СЕТ СН'!$F$9-'СЕТ СН'!$F$26</f>
        <v>981.87039135000009</v>
      </c>
      <c r="V21" s="36">
        <f>SUMIFS(СВЦЭМ!$D$33:$D$776,СВЦЭМ!$A$33:$A$776,$A21,СВЦЭМ!$B$33:$B$776,V$11)+'СЕТ СН'!$F$14+СВЦЭМ!$D$10+'СЕТ СН'!$F$8*'СЕТ СН'!$F$9-'СЕТ СН'!$F$26</f>
        <v>974.37896931</v>
      </c>
      <c r="W21" s="36">
        <f>SUMIFS(СВЦЭМ!$D$33:$D$776,СВЦЭМ!$A$33:$A$776,$A21,СВЦЭМ!$B$33:$B$776,W$11)+'СЕТ СН'!$F$14+СВЦЭМ!$D$10+'СЕТ СН'!$F$8*'СЕТ СН'!$F$9-'СЕТ СН'!$F$26</f>
        <v>964.16452733000006</v>
      </c>
      <c r="X21" s="36">
        <f>SUMIFS(СВЦЭМ!$D$33:$D$776,СВЦЭМ!$A$33:$A$776,$A21,СВЦЭМ!$B$33:$B$776,X$11)+'СЕТ СН'!$F$14+СВЦЭМ!$D$10+'СЕТ СН'!$F$8*'СЕТ СН'!$F$9-'СЕТ СН'!$F$26</f>
        <v>964.95859494999991</v>
      </c>
      <c r="Y21" s="36">
        <f>SUMIFS(СВЦЭМ!$D$33:$D$776,СВЦЭМ!$A$33:$A$776,$A21,СВЦЭМ!$B$33:$B$776,Y$11)+'СЕТ СН'!$F$14+СВЦЭМ!$D$10+'СЕТ СН'!$F$8*'СЕТ СН'!$F$9-'СЕТ СН'!$F$26</f>
        <v>1047.62111921</v>
      </c>
    </row>
    <row r="22" spans="1:25" ht="15.75" x14ac:dyDescent="0.2">
      <c r="A22" s="35">
        <f t="shared" si="0"/>
        <v>44146</v>
      </c>
      <c r="B22" s="36">
        <f>SUMIFS(СВЦЭМ!$D$33:$D$776,СВЦЭМ!$A$33:$A$776,$A22,СВЦЭМ!$B$33:$B$776,B$11)+'СЕТ СН'!$F$14+СВЦЭМ!$D$10+'СЕТ СН'!$F$8*'СЕТ СН'!$F$9-'СЕТ СН'!$F$26</f>
        <v>1042.83813364</v>
      </c>
      <c r="C22" s="36">
        <f>SUMIFS(СВЦЭМ!$D$33:$D$776,СВЦЭМ!$A$33:$A$776,$A22,СВЦЭМ!$B$33:$B$776,C$11)+'СЕТ СН'!$F$14+СВЦЭМ!$D$10+'СЕТ СН'!$F$8*'СЕТ СН'!$F$9-'СЕТ СН'!$F$26</f>
        <v>1097.05708981</v>
      </c>
      <c r="D22" s="36">
        <f>SUMIFS(СВЦЭМ!$D$33:$D$776,СВЦЭМ!$A$33:$A$776,$A22,СВЦЭМ!$B$33:$B$776,D$11)+'СЕТ СН'!$F$14+СВЦЭМ!$D$10+'СЕТ СН'!$F$8*'СЕТ СН'!$F$9-'СЕТ СН'!$F$26</f>
        <v>1158.6709168</v>
      </c>
      <c r="E22" s="36">
        <f>SUMIFS(СВЦЭМ!$D$33:$D$776,СВЦЭМ!$A$33:$A$776,$A22,СВЦЭМ!$B$33:$B$776,E$11)+'СЕТ СН'!$F$14+СВЦЭМ!$D$10+'СЕТ СН'!$F$8*'СЕТ СН'!$F$9-'СЕТ СН'!$F$26</f>
        <v>1176.8688623200001</v>
      </c>
      <c r="F22" s="36">
        <f>SUMIFS(СВЦЭМ!$D$33:$D$776,СВЦЭМ!$A$33:$A$776,$A22,СВЦЭМ!$B$33:$B$776,F$11)+'СЕТ СН'!$F$14+СВЦЭМ!$D$10+'СЕТ СН'!$F$8*'СЕТ СН'!$F$9-'СЕТ СН'!$F$26</f>
        <v>1180.75589046</v>
      </c>
      <c r="G22" s="36">
        <f>SUMIFS(СВЦЭМ!$D$33:$D$776,СВЦЭМ!$A$33:$A$776,$A22,СВЦЭМ!$B$33:$B$776,G$11)+'СЕТ СН'!$F$14+СВЦЭМ!$D$10+'СЕТ СН'!$F$8*'СЕТ СН'!$F$9-'СЕТ СН'!$F$26</f>
        <v>1164.04909935</v>
      </c>
      <c r="H22" s="36">
        <f>SUMIFS(СВЦЭМ!$D$33:$D$776,СВЦЭМ!$A$33:$A$776,$A22,СВЦЭМ!$B$33:$B$776,H$11)+'СЕТ СН'!$F$14+СВЦЭМ!$D$10+'СЕТ СН'!$F$8*'СЕТ СН'!$F$9-'СЕТ СН'!$F$26</f>
        <v>1123.7446973199999</v>
      </c>
      <c r="I22" s="36">
        <f>SUMIFS(СВЦЭМ!$D$33:$D$776,СВЦЭМ!$A$33:$A$776,$A22,СВЦЭМ!$B$33:$B$776,I$11)+'СЕТ СН'!$F$14+СВЦЭМ!$D$10+'СЕТ СН'!$F$8*'СЕТ СН'!$F$9-'СЕТ СН'!$F$26</f>
        <v>1085.3231742</v>
      </c>
      <c r="J22" s="36">
        <f>SUMIFS(СВЦЭМ!$D$33:$D$776,СВЦЭМ!$A$33:$A$776,$A22,СВЦЭМ!$B$33:$B$776,J$11)+'СЕТ СН'!$F$14+СВЦЭМ!$D$10+'СЕТ СН'!$F$8*'СЕТ СН'!$F$9-'СЕТ СН'!$F$26</f>
        <v>1065.15744322</v>
      </c>
      <c r="K22" s="36">
        <f>SUMIFS(СВЦЭМ!$D$33:$D$776,СВЦЭМ!$A$33:$A$776,$A22,СВЦЭМ!$B$33:$B$776,K$11)+'СЕТ СН'!$F$14+СВЦЭМ!$D$10+'СЕТ СН'!$F$8*'СЕТ СН'!$F$9-'СЕТ СН'!$F$26</f>
        <v>1053.2987647099999</v>
      </c>
      <c r="L22" s="36">
        <f>SUMIFS(СВЦЭМ!$D$33:$D$776,СВЦЭМ!$A$33:$A$776,$A22,СВЦЭМ!$B$33:$B$776,L$11)+'СЕТ СН'!$F$14+СВЦЭМ!$D$10+'СЕТ СН'!$F$8*'СЕТ СН'!$F$9-'СЕТ СН'!$F$26</f>
        <v>1029.34396711</v>
      </c>
      <c r="M22" s="36">
        <f>SUMIFS(СВЦЭМ!$D$33:$D$776,СВЦЭМ!$A$33:$A$776,$A22,СВЦЭМ!$B$33:$B$776,M$11)+'СЕТ СН'!$F$14+СВЦЭМ!$D$10+'СЕТ СН'!$F$8*'СЕТ СН'!$F$9-'СЕТ СН'!$F$26</f>
        <v>1002.5320701200001</v>
      </c>
      <c r="N22" s="36">
        <f>SUMIFS(СВЦЭМ!$D$33:$D$776,СВЦЭМ!$A$33:$A$776,$A22,СВЦЭМ!$B$33:$B$776,N$11)+'СЕТ СН'!$F$14+СВЦЭМ!$D$10+'СЕТ СН'!$F$8*'СЕТ СН'!$F$9-'СЕТ СН'!$F$26</f>
        <v>987.34852971999999</v>
      </c>
      <c r="O22" s="36">
        <f>SUMIFS(СВЦЭМ!$D$33:$D$776,СВЦЭМ!$A$33:$A$776,$A22,СВЦЭМ!$B$33:$B$776,O$11)+'СЕТ СН'!$F$14+СВЦЭМ!$D$10+'СЕТ СН'!$F$8*'СЕТ СН'!$F$9-'СЕТ СН'!$F$26</f>
        <v>992.44275973000003</v>
      </c>
      <c r="P22" s="36">
        <f>SUMIFS(СВЦЭМ!$D$33:$D$776,СВЦЭМ!$A$33:$A$776,$A22,СВЦЭМ!$B$33:$B$776,P$11)+'СЕТ СН'!$F$14+СВЦЭМ!$D$10+'СЕТ СН'!$F$8*'СЕТ СН'!$F$9-'СЕТ СН'!$F$26</f>
        <v>996.92284610999991</v>
      </c>
      <c r="Q22" s="36">
        <f>SUMIFS(СВЦЭМ!$D$33:$D$776,СВЦЭМ!$A$33:$A$776,$A22,СВЦЭМ!$B$33:$B$776,Q$11)+'СЕТ СН'!$F$14+СВЦЭМ!$D$10+'СЕТ СН'!$F$8*'СЕТ СН'!$F$9-'СЕТ СН'!$F$26</f>
        <v>997.59843404999992</v>
      </c>
      <c r="R22" s="36">
        <f>SUMIFS(СВЦЭМ!$D$33:$D$776,СВЦЭМ!$A$33:$A$776,$A22,СВЦЭМ!$B$33:$B$776,R$11)+'СЕТ СН'!$F$14+СВЦЭМ!$D$10+'СЕТ СН'!$F$8*'СЕТ СН'!$F$9-'СЕТ СН'!$F$26</f>
        <v>996.10712162999994</v>
      </c>
      <c r="S22" s="36">
        <f>SUMIFS(СВЦЭМ!$D$33:$D$776,СВЦЭМ!$A$33:$A$776,$A22,СВЦЭМ!$B$33:$B$776,S$11)+'СЕТ СН'!$F$14+СВЦЭМ!$D$10+'СЕТ СН'!$F$8*'СЕТ СН'!$F$9-'СЕТ СН'!$F$26</f>
        <v>991.18665373999988</v>
      </c>
      <c r="T22" s="36">
        <f>SUMIFS(СВЦЭМ!$D$33:$D$776,СВЦЭМ!$A$33:$A$776,$A22,СВЦЭМ!$B$33:$B$776,T$11)+'СЕТ СН'!$F$14+СВЦЭМ!$D$10+'СЕТ СН'!$F$8*'СЕТ СН'!$F$9-'СЕТ СН'!$F$26</f>
        <v>1010.26117436</v>
      </c>
      <c r="U22" s="36">
        <f>SUMIFS(СВЦЭМ!$D$33:$D$776,СВЦЭМ!$A$33:$A$776,$A22,СВЦЭМ!$B$33:$B$776,U$11)+'СЕТ СН'!$F$14+СВЦЭМ!$D$10+'СЕТ СН'!$F$8*'СЕТ СН'!$F$9-'СЕТ СН'!$F$26</f>
        <v>1005.6607409400001</v>
      </c>
      <c r="V22" s="36">
        <f>SUMIFS(СВЦЭМ!$D$33:$D$776,СВЦЭМ!$A$33:$A$776,$A22,СВЦЭМ!$B$33:$B$776,V$11)+'СЕТ СН'!$F$14+СВЦЭМ!$D$10+'СЕТ СН'!$F$8*'СЕТ СН'!$F$9-'СЕТ СН'!$F$26</f>
        <v>994.66152070999988</v>
      </c>
      <c r="W22" s="36">
        <f>SUMIFS(СВЦЭМ!$D$33:$D$776,СВЦЭМ!$A$33:$A$776,$A22,СВЦЭМ!$B$33:$B$776,W$11)+'СЕТ СН'!$F$14+СВЦЭМ!$D$10+'СЕТ СН'!$F$8*'СЕТ СН'!$F$9-'СЕТ СН'!$F$26</f>
        <v>988.35951920999992</v>
      </c>
      <c r="X22" s="36">
        <f>SUMIFS(СВЦЭМ!$D$33:$D$776,СВЦЭМ!$A$33:$A$776,$A22,СВЦЭМ!$B$33:$B$776,X$11)+'СЕТ СН'!$F$14+СВЦЭМ!$D$10+'СЕТ СН'!$F$8*'СЕТ СН'!$F$9-'СЕТ СН'!$F$26</f>
        <v>989.70021378000001</v>
      </c>
      <c r="Y22" s="36">
        <f>SUMIFS(СВЦЭМ!$D$33:$D$776,СВЦЭМ!$A$33:$A$776,$A22,СВЦЭМ!$B$33:$B$776,Y$11)+'СЕТ СН'!$F$14+СВЦЭМ!$D$10+'СЕТ СН'!$F$8*'СЕТ СН'!$F$9-'СЕТ СН'!$F$26</f>
        <v>1008.50322953</v>
      </c>
    </row>
    <row r="23" spans="1:25" ht="15.75" x14ac:dyDescent="0.2">
      <c r="A23" s="35">
        <f t="shared" si="0"/>
        <v>44147</v>
      </c>
      <c r="B23" s="36">
        <f>SUMIFS(СВЦЭМ!$D$33:$D$776,СВЦЭМ!$A$33:$A$776,$A23,СВЦЭМ!$B$33:$B$776,B$11)+'СЕТ СН'!$F$14+СВЦЭМ!$D$10+'СЕТ СН'!$F$8*'СЕТ СН'!$F$9-'СЕТ СН'!$F$26</f>
        <v>1006.4003390299999</v>
      </c>
      <c r="C23" s="36">
        <f>SUMIFS(СВЦЭМ!$D$33:$D$776,СВЦЭМ!$A$33:$A$776,$A23,СВЦЭМ!$B$33:$B$776,C$11)+'СЕТ СН'!$F$14+СВЦЭМ!$D$10+'СЕТ СН'!$F$8*'СЕТ СН'!$F$9-'СЕТ СН'!$F$26</f>
        <v>1085.9246932599999</v>
      </c>
      <c r="D23" s="36">
        <f>SUMIFS(СВЦЭМ!$D$33:$D$776,СВЦЭМ!$A$33:$A$776,$A23,СВЦЭМ!$B$33:$B$776,D$11)+'СЕТ СН'!$F$14+СВЦЭМ!$D$10+'СЕТ СН'!$F$8*'СЕТ СН'!$F$9-'СЕТ СН'!$F$26</f>
        <v>1128.1017909499999</v>
      </c>
      <c r="E23" s="36">
        <f>SUMIFS(СВЦЭМ!$D$33:$D$776,СВЦЭМ!$A$33:$A$776,$A23,СВЦЭМ!$B$33:$B$776,E$11)+'СЕТ СН'!$F$14+СВЦЭМ!$D$10+'СЕТ СН'!$F$8*'СЕТ СН'!$F$9-'СЕТ СН'!$F$26</f>
        <v>1142.96791882</v>
      </c>
      <c r="F23" s="36">
        <f>SUMIFS(СВЦЭМ!$D$33:$D$776,СВЦЭМ!$A$33:$A$776,$A23,СВЦЭМ!$B$33:$B$776,F$11)+'СЕТ СН'!$F$14+СВЦЭМ!$D$10+'СЕТ СН'!$F$8*'СЕТ СН'!$F$9-'СЕТ СН'!$F$26</f>
        <v>1145.40916337</v>
      </c>
      <c r="G23" s="36">
        <f>SUMIFS(СВЦЭМ!$D$33:$D$776,СВЦЭМ!$A$33:$A$776,$A23,СВЦЭМ!$B$33:$B$776,G$11)+'СЕТ СН'!$F$14+СВЦЭМ!$D$10+'СЕТ СН'!$F$8*'СЕТ СН'!$F$9-'СЕТ СН'!$F$26</f>
        <v>1140.04727488</v>
      </c>
      <c r="H23" s="36">
        <f>SUMIFS(СВЦЭМ!$D$33:$D$776,СВЦЭМ!$A$33:$A$776,$A23,СВЦЭМ!$B$33:$B$776,H$11)+'СЕТ СН'!$F$14+СВЦЭМ!$D$10+'СЕТ СН'!$F$8*'СЕТ СН'!$F$9-'СЕТ СН'!$F$26</f>
        <v>1114.4878240799999</v>
      </c>
      <c r="I23" s="36">
        <f>SUMIFS(СВЦЭМ!$D$33:$D$776,СВЦЭМ!$A$33:$A$776,$A23,СВЦЭМ!$B$33:$B$776,I$11)+'СЕТ СН'!$F$14+СВЦЭМ!$D$10+'СЕТ СН'!$F$8*'СЕТ СН'!$F$9-'СЕТ СН'!$F$26</f>
        <v>1079.41243996</v>
      </c>
      <c r="J23" s="36">
        <f>SUMIFS(СВЦЭМ!$D$33:$D$776,СВЦЭМ!$A$33:$A$776,$A23,СВЦЭМ!$B$33:$B$776,J$11)+'СЕТ СН'!$F$14+СВЦЭМ!$D$10+'СЕТ СН'!$F$8*'СЕТ СН'!$F$9-'СЕТ СН'!$F$26</f>
        <v>1079.5306098199999</v>
      </c>
      <c r="K23" s="36">
        <f>SUMIFS(СВЦЭМ!$D$33:$D$776,СВЦЭМ!$A$33:$A$776,$A23,СВЦЭМ!$B$33:$B$776,K$11)+'СЕТ СН'!$F$14+СВЦЭМ!$D$10+'СЕТ СН'!$F$8*'СЕТ СН'!$F$9-'СЕТ СН'!$F$26</f>
        <v>1070.9040633299999</v>
      </c>
      <c r="L23" s="36">
        <f>SUMIFS(СВЦЭМ!$D$33:$D$776,СВЦЭМ!$A$33:$A$776,$A23,СВЦЭМ!$B$33:$B$776,L$11)+'СЕТ СН'!$F$14+СВЦЭМ!$D$10+'СЕТ СН'!$F$8*'СЕТ СН'!$F$9-'СЕТ СН'!$F$26</f>
        <v>1032.60326472</v>
      </c>
      <c r="M23" s="36">
        <f>SUMIFS(СВЦЭМ!$D$33:$D$776,СВЦЭМ!$A$33:$A$776,$A23,СВЦЭМ!$B$33:$B$776,M$11)+'СЕТ СН'!$F$14+СВЦЭМ!$D$10+'СЕТ СН'!$F$8*'СЕТ СН'!$F$9-'СЕТ СН'!$F$26</f>
        <v>1002.8871510500001</v>
      </c>
      <c r="N23" s="36">
        <f>SUMIFS(СВЦЭМ!$D$33:$D$776,СВЦЭМ!$A$33:$A$776,$A23,СВЦЭМ!$B$33:$B$776,N$11)+'СЕТ СН'!$F$14+СВЦЭМ!$D$10+'СЕТ СН'!$F$8*'СЕТ СН'!$F$9-'СЕТ СН'!$F$26</f>
        <v>1003.9021778700001</v>
      </c>
      <c r="O23" s="36">
        <f>SUMIFS(СВЦЭМ!$D$33:$D$776,СВЦЭМ!$A$33:$A$776,$A23,СВЦЭМ!$B$33:$B$776,O$11)+'СЕТ СН'!$F$14+СВЦЭМ!$D$10+'СЕТ СН'!$F$8*'СЕТ СН'!$F$9-'СЕТ СН'!$F$26</f>
        <v>1003.35694177</v>
      </c>
      <c r="P23" s="36">
        <f>SUMIFS(СВЦЭМ!$D$33:$D$776,СВЦЭМ!$A$33:$A$776,$A23,СВЦЭМ!$B$33:$B$776,P$11)+'СЕТ СН'!$F$14+СВЦЭМ!$D$10+'СЕТ СН'!$F$8*'СЕТ СН'!$F$9-'СЕТ СН'!$F$26</f>
        <v>1000.88121985</v>
      </c>
      <c r="Q23" s="36">
        <f>SUMIFS(СВЦЭМ!$D$33:$D$776,СВЦЭМ!$A$33:$A$776,$A23,СВЦЭМ!$B$33:$B$776,Q$11)+'СЕТ СН'!$F$14+СВЦЭМ!$D$10+'СЕТ СН'!$F$8*'СЕТ СН'!$F$9-'СЕТ СН'!$F$26</f>
        <v>999.35936468999989</v>
      </c>
      <c r="R23" s="36">
        <f>SUMIFS(СВЦЭМ!$D$33:$D$776,СВЦЭМ!$A$33:$A$776,$A23,СВЦЭМ!$B$33:$B$776,R$11)+'СЕТ СН'!$F$14+СВЦЭМ!$D$10+'СЕТ СН'!$F$8*'СЕТ СН'!$F$9-'СЕТ СН'!$F$26</f>
        <v>999.73533416000009</v>
      </c>
      <c r="S23" s="36">
        <f>SUMIFS(СВЦЭМ!$D$33:$D$776,СВЦЭМ!$A$33:$A$776,$A23,СВЦЭМ!$B$33:$B$776,S$11)+'СЕТ СН'!$F$14+СВЦЭМ!$D$10+'СЕТ СН'!$F$8*'СЕТ СН'!$F$9-'СЕТ СН'!$F$26</f>
        <v>996.39004844999999</v>
      </c>
      <c r="T23" s="36">
        <f>SUMIFS(СВЦЭМ!$D$33:$D$776,СВЦЭМ!$A$33:$A$776,$A23,СВЦЭМ!$B$33:$B$776,T$11)+'СЕТ СН'!$F$14+СВЦЭМ!$D$10+'СЕТ СН'!$F$8*'СЕТ СН'!$F$9-'СЕТ СН'!$F$26</f>
        <v>1018.82879527</v>
      </c>
      <c r="U23" s="36">
        <f>SUMIFS(СВЦЭМ!$D$33:$D$776,СВЦЭМ!$A$33:$A$776,$A23,СВЦЭМ!$B$33:$B$776,U$11)+'СЕТ СН'!$F$14+СВЦЭМ!$D$10+'СЕТ СН'!$F$8*'СЕТ СН'!$F$9-'СЕТ СН'!$F$26</f>
        <v>1013.7817149800001</v>
      </c>
      <c r="V23" s="36">
        <f>SUMIFS(СВЦЭМ!$D$33:$D$776,СВЦЭМ!$A$33:$A$776,$A23,СВЦЭМ!$B$33:$B$776,V$11)+'СЕТ СН'!$F$14+СВЦЭМ!$D$10+'СЕТ СН'!$F$8*'СЕТ СН'!$F$9-'СЕТ СН'!$F$26</f>
        <v>993.52839732000007</v>
      </c>
      <c r="W23" s="36">
        <f>SUMIFS(СВЦЭМ!$D$33:$D$776,СВЦЭМ!$A$33:$A$776,$A23,СВЦЭМ!$B$33:$B$776,W$11)+'СЕТ СН'!$F$14+СВЦЭМ!$D$10+'СЕТ СН'!$F$8*'СЕТ СН'!$F$9-'СЕТ СН'!$F$26</f>
        <v>994.21663736999994</v>
      </c>
      <c r="X23" s="36">
        <f>SUMIFS(СВЦЭМ!$D$33:$D$776,СВЦЭМ!$A$33:$A$776,$A23,СВЦЭМ!$B$33:$B$776,X$11)+'СЕТ СН'!$F$14+СВЦЭМ!$D$10+'СЕТ СН'!$F$8*'СЕТ СН'!$F$9-'СЕТ СН'!$F$26</f>
        <v>1076.76924607</v>
      </c>
      <c r="Y23" s="36">
        <f>SUMIFS(СВЦЭМ!$D$33:$D$776,СВЦЭМ!$A$33:$A$776,$A23,СВЦЭМ!$B$33:$B$776,Y$11)+'СЕТ СН'!$F$14+СВЦЭМ!$D$10+'СЕТ СН'!$F$8*'СЕТ СН'!$F$9-'СЕТ СН'!$F$26</f>
        <v>1045.07122622</v>
      </c>
    </row>
    <row r="24" spans="1:25" ht="15.75" x14ac:dyDescent="0.2">
      <c r="A24" s="35">
        <f t="shared" si="0"/>
        <v>44148</v>
      </c>
      <c r="B24" s="36">
        <f>SUMIFS(СВЦЭМ!$D$33:$D$776,СВЦЭМ!$A$33:$A$776,$A24,СВЦЭМ!$B$33:$B$776,B$11)+'СЕТ СН'!$F$14+СВЦЭМ!$D$10+'СЕТ СН'!$F$8*'СЕТ СН'!$F$9-'СЕТ СН'!$F$26</f>
        <v>1016.12144758</v>
      </c>
      <c r="C24" s="36">
        <f>SUMIFS(СВЦЭМ!$D$33:$D$776,СВЦЭМ!$A$33:$A$776,$A24,СВЦЭМ!$B$33:$B$776,C$11)+'СЕТ СН'!$F$14+СВЦЭМ!$D$10+'СЕТ СН'!$F$8*'СЕТ СН'!$F$9-'СЕТ СН'!$F$26</f>
        <v>1095.91406205</v>
      </c>
      <c r="D24" s="36">
        <f>SUMIFS(СВЦЭМ!$D$33:$D$776,СВЦЭМ!$A$33:$A$776,$A24,СВЦЭМ!$B$33:$B$776,D$11)+'СЕТ СН'!$F$14+СВЦЭМ!$D$10+'СЕТ СН'!$F$8*'СЕТ СН'!$F$9-'СЕТ СН'!$F$26</f>
        <v>1150.0921152599999</v>
      </c>
      <c r="E24" s="36">
        <f>SUMIFS(СВЦЭМ!$D$33:$D$776,СВЦЭМ!$A$33:$A$776,$A24,СВЦЭМ!$B$33:$B$776,E$11)+'СЕТ СН'!$F$14+СВЦЭМ!$D$10+'СЕТ СН'!$F$8*'СЕТ СН'!$F$9-'СЕТ СН'!$F$26</f>
        <v>1163.7580628999999</v>
      </c>
      <c r="F24" s="36">
        <f>SUMIFS(СВЦЭМ!$D$33:$D$776,СВЦЭМ!$A$33:$A$776,$A24,СВЦЭМ!$B$33:$B$776,F$11)+'СЕТ СН'!$F$14+СВЦЭМ!$D$10+'СЕТ СН'!$F$8*'СЕТ СН'!$F$9-'СЕТ СН'!$F$26</f>
        <v>1157.07611221</v>
      </c>
      <c r="G24" s="36">
        <f>SUMIFS(СВЦЭМ!$D$33:$D$776,СВЦЭМ!$A$33:$A$776,$A24,СВЦЭМ!$B$33:$B$776,G$11)+'СЕТ СН'!$F$14+СВЦЭМ!$D$10+'СЕТ СН'!$F$8*'СЕТ СН'!$F$9-'СЕТ СН'!$F$26</f>
        <v>1142.61760626</v>
      </c>
      <c r="H24" s="36">
        <f>SUMIFS(СВЦЭМ!$D$33:$D$776,СВЦЭМ!$A$33:$A$776,$A24,СВЦЭМ!$B$33:$B$776,H$11)+'СЕТ СН'!$F$14+СВЦЭМ!$D$10+'СЕТ СН'!$F$8*'СЕТ СН'!$F$9-'СЕТ СН'!$F$26</f>
        <v>1105.4444582199999</v>
      </c>
      <c r="I24" s="36">
        <f>SUMIFS(СВЦЭМ!$D$33:$D$776,СВЦЭМ!$A$33:$A$776,$A24,СВЦЭМ!$B$33:$B$776,I$11)+'СЕТ СН'!$F$14+СВЦЭМ!$D$10+'СЕТ СН'!$F$8*'СЕТ СН'!$F$9-'СЕТ СН'!$F$26</f>
        <v>1066.06517168</v>
      </c>
      <c r="J24" s="36">
        <f>SUMIFS(СВЦЭМ!$D$33:$D$776,СВЦЭМ!$A$33:$A$776,$A24,СВЦЭМ!$B$33:$B$776,J$11)+'СЕТ СН'!$F$14+СВЦЭМ!$D$10+'СЕТ СН'!$F$8*'СЕТ СН'!$F$9-'СЕТ СН'!$F$26</f>
        <v>1040.1675958799999</v>
      </c>
      <c r="K24" s="36">
        <f>SUMIFS(СВЦЭМ!$D$33:$D$776,СВЦЭМ!$A$33:$A$776,$A24,СВЦЭМ!$B$33:$B$776,K$11)+'СЕТ СН'!$F$14+СВЦЭМ!$D$10+'СЕТ СН'!$F$8*'СЕТ СН'!$F$9-'СЕТ СН'!$F$26</f>
        <v>1035.26938791</v>
      </c>
      <c r="L24" s="36">
        <f>SUMIFS(СВЦЭМ!$D$33:$D$776,СВЦЭМ!$A$33:$A$776,$A24,СВЦЭМ!$B$33:$B$776,L$11)+'СЕТ СН'!$F$14+СВЦЭМ!$D$10+'СЕТ СН'!$F$8*'СЕТ СН'!$F$9-'СЕТ СН'!$F$26</f>
        <v>1006.71310838</v>
      </c>
      <c r="M24" s="36">
        <f>SUMIFS(СВЦЭМ!$D$33:$D$776,СВЦЭМ!$A$33:$A$776,$A24,СВЦЭМ!$B$33:$B$776,M$11)+'СЕТ СН'!$F$14+СВЦЭМ!$D$10+'СЕТ СН'!$F$8*'СЕТ СН'!$F$9-'СЕТ СН'!$F$26</f>
        <v>984.64269276999994</v>
      </c>
      <c r="N24" s="36">
        <f>SUMIFS(СВЦЭМ!$D$33:$D$776,СВЦЭМ!$A$33:$A$776,$A24,СВЦЭМ!$B$33:$B$776,N$11)+'СЕТ СН'!$F$14+СВЦЭМ!$D$10+'СЕТ СН'!$F$8*'СЕТ СН'!$F$9-'СЕТ СН'!$F$26</f>
        <v>974.79279558999997</v>
      </c>
      <c r="O24" s="36">
        <f>SUMIFS(СВЦЭМ!$D$33:$D$776,СВЦЭМ!$A$33:$A$776,$A24,СВЦЭМ!$B$33:$B$776,O$11)+'СЕТ СН'!$F$14+СВЦЭМ!$D$10+'СЕТ СН'!$F$8*'СЕТ СН'!$F$9-'СЕТ СН'!$F$26</f>
        <v>970.00291743999992</v>
      </c>
      <c r="P24" s="36">
        <f>SUMIFS(СВЦЭМ!$D$33:$D$776,СВЦЭМ!$A$33:$A$776,$A24,СВЦЭМ!$B$33:$B$776,P$11)+'СЕТ СН'!$F$14+СВЦЭМ!$D$10+'СЕТ СН'!$F$8*'СЕТ СН'!$F$9-'СЕТ СН'!$F$26</f>
        <v>968.45275121999998</v>
      </c>
      <c r="Q24" s="36">
        <f>SUMIFS(СВЦЭМ!$D$33:$D$776,СВЦЭМ!$A$33:$A$776,$A24,СВЦЭМ!$B$33:$B$776,Q$11)+'СЕТ СН'!$F$14+СВЦЭМ!$D$10+'СЕТ СН'!$F$8*'СЕТ СН'!$F$9-'СЕТ СН'!$F$26</f>
        <v>967.82814575999987</v>
      </c>
      <c r="R24" s="36">
        <f>SUMIFS(СВЦЭМ!$D$33:$D$776,СВЦЭМ!$A$33:$A$776,$A24,СВЦЭМ!$B$33:$B$776,R$11)+'СЕТ СН'!$F$14+СВЦЭМ!$D$10+'СЕТ СН'!$F$8*'СЕТ СН'!$F$9-'СЕТ СН'!$F$26</f>
        <v>966.71360393000009</v>
      </c>
      <c r="S24" s="36">
        <f>SUMIFS(СВЦЭМ!$D$33:$D$776,СВЦЭМ!$A$33:$A$776,$A24,СВЦЭМ!$B$33:$B$776,S$11)+'СЕТ СН'!$F$14+СВЦЭМ!$D$10+'СЕТ СН'!$F$8*'СЕТ СН'!$F$9-'СЕТ СН'!$F$26</f>
        <v>981.89112309000006</v>
      </c>
      <c r="T24" s="36">
        <f>SUMIFS(СВЦЭМ!$D$33:$D$776,СВЦЭМ!$A$33:$A$776,$A24,СВЦЭМ!$B$33:$B$776,T$11)+'СЕТ СН'!$F$14+СВЦЭМ!$D$10+'СЕТ СН'!$F$8*'СЕТ СН'!$F$9-'СЕТ СН'!$F$26</f>
        <v>1004.90603612</v>
      </c>
      <c r="U24" s="36">
        <f>SUMIFS(СВЦЭМ!$D$33:$D$776,СВЦЭМ!$A$33:$A$776,$A24,СВЦЭМ!$B$33:$B$776,U$11)+'СЕТ СН'!$F$14+СВЦЭМ!$D$10+'СЕТ СН'!$F$8*'СЕТ СН'!$F$9-'СЕТ СН'!$F$26</f>
        <v>1000.2951282199999</v>
      </c>
      <c r="V24" s="36">
        <f>SUMIFS(СВЦЭМ!$D$33:$D$776,СВЦЭМ!$A$33:$A$776,$A24,СВЦЭМ!$B$33:$B$776,V$11)+'СЕТ СН'!$F$14+СВЦЭМ!$D$10+'СЕТ СН'!$F$8*'СЕТ СН'!$F$9-'СЕТ СН'!$F$26</f>
        <v>986.80085258000008</v>
      </c>
      <c r="W24" s="36">
        <f>SUMIFS(СВЦЭМ!$D$33:$D$776,СВЦЭМ!$A$33:$A$776,$A24,СВЦЭМ!$B$33:$B$776,W$11)+'СЕТ СН'!$F$14+СВЦЭМ!$D$10+'СЕТ СН'!$F$8*'СЕТ СН'!$F$9-'СЕТ СН'!$F$26</f>
        <v>976.71214826999994</v>
      </c>
      <c r="X24" s="36">
        <f>SUMIFS(СВЦЭМ!$D$33:$D$776,СВЦЭМ!$A$33:$A$776,$A24,СВЦЭМ!$B$33:$B$776,X$11)+'СЕТ СН'!$F$14+СВЦЭМ!$D$10+'СЕТ СН'!$F$8*'СЕТ СН'!$F$9-'СЕТ СН'!$F$26</f>
        <v>958.51423116000001</v>
      </c>
      <c r="Y24" s="36">
        <f>SUMIFS(СВЦЭМ!$D$33:$D$776,СВЦЭМ!$A$33:$A$776,$A24,СВЦЭМ!$B$33:$B$776,Y$11)+'СЕТ СН'!$F$14+СВЦЭМ!$D$10+'СЕТ СН'!$F$8*'СЕТ СН'!$F$9-'СЕТ СН'!$F$26</f>
        <v>969.54592957</v>
      </c>
    </row>
    <row r="25" spans="1:25" ht="15.75" x14ac:dyDescent="0.2">
      <c r="A25" s="35">
        <f t="shared" si="0"/>
        <v>44149</v>
      </c>
      <c r="B25" s="36">
        <f>SUMIFS(СВЦЭМ!$D$33:$D$776,СВЦЭМ!$A$33:$A$776,$A25,СВЦЭМ!$B$33:$B$776,B$11)+'СЕТ СН'!$F$14+СВЦЭМ!$D$10+'СЕТ СН'!$F$8*'СЕТ СН'!$F$9-'СЕТ СН'!$F$26</f>
        <v>1018.5262652500001</v>
      </c>
      <c r="C25" s="36">
        <f>SUMIFS(СВЦЭМ!$D$33:$D$776,СВЦЭМ!$A$33:$A$776,$A25,СВЦЭМ!$B$33:$B$776,C$11)+'СЕТ СН'!$F$14+СВЦЭМ!$D$10+'СЕТ СН'!$F$8*'СЕТ СН'!$F$9-'СЕТ СН'!$F$26</f>
        <v>1084.5355918999999</v>
      </c>
      <c r="D25" s="36">
        <f>SUMIFS(СВЦЭМ!$D$33:$D$776,СВЦЭМ!$A$33:$A$776,$A25,СВЦЭМ!$B$33:$B$776,D$11)+'СЕТ СН'!$F$14+СВЦЭМ!$D$10+'СЕТ СН'!$F$8*'СЕТ СН'!$F$9-'СЕТ СН'!$F$26</f>
        <v>1139.22782912</v>
      </c>
      <c r="E25" s="36">
        <f>SUMIFS(СВЦЭМ!$D$33:$D$776,СВЦЭМ!$A$33:$A$776,$A25,СВЦЭМ!$B$33:$B$776,E$11)+'СЕТ СН'!$F$14+СВЦЭМ!$D$10+'СЕТ СН'!$F$8*'СЕТ СН'!$F$9-'СЕТ СН'!$F$26</f>
        <v>1147.5920673200001</v>
      </c>
      <c r="F25" s="36">
        <f>SUMIFS(СВЦЭМ!$D$33:$D$776,СВЦЭМ!$A$33:$A$776,$A25,СВЦЭМ!$B$33:$B$776,F$11)+'СЕТ СН'!$F$14+СВЦЭМ!$D$10+'СЕТ СН'!$F$8*'СЕТ СН'!$F$9-'СЕТ СН'!$F$26</f>
        <v>1134.8580757499999</v>
      </c>
      <c r="G25" s="36">
        <f>SUMIFS(СВЦЭМ!$D$33:$D$776,СВЦЭМ!$A$33:$A$776,$A25,СВЦЭМ!$B$33:$B$776,G$11)+'СЕТ СН'!$F$14+СВЦЭМ!$D$10+'СЕТ СН'!$F$8*'СЕТ СН'!$F$9-'СЕТ СН'!$F$26</f>
        <v>1119.2721156600001</v>
      </c>
      <c r="H25" s="36">
        <f>SUMIFS(СВЦЭМ!$D$33:$D$776,СВЦЭМ!$A$33:$A$776,$A25,СВЦЭМ!$B$33:$B$776,H$11)+'СЕТ СН'!$F$14+СВЦЭМ!$D$10+'СЕТ СН'!$F$8*'СЕТ СН'!$F$9-'СЕТ СН'!$F$26</f>
        <v>1097.1973577799999</v>
      </c>
      <c r="I25" s="36">
        <f>SUMIFS(СВЦЭМ!$D$33:$D$776,СВЦЭМ!$A$33:$A$776,$A25,СВЦЭМ!$B$33:$B$776,I$11)+'СЕТ СН'!$F$14+СВЦЭМ!$D$10+'СЕТ СН'!$F$8*'СЕТ СН'!$F$9-'СЕТ СН'!$F$26</f>
        <v>1080.74551965</v>
      </c>
      <c r="J25" s="36">
        <f>SUMIFS(СВЦЭМ!$D$33:$D$776,СВЦЭМ!$A$33:$A$776,$A25,СВЦЭМ!$B$33:$B$776,J$11)+'СЕТ СН'!$F$14+СВЦЭМ!$D$10+'СЕТ СН'!$F$8*'СЕТ СН'!$F$9-'СЕТ СН'!$F$26</f>
        <v>1063.0040881099999</v>
      </c>
      <c r="K25" s="36">
        <f>SUMIFS(СВЦЭМ!$D$33:$D$776,СВЦЭМ!$A$33:$A$776,$A25,СВЦЭМ!$B$33:$B$776,K$11)+'СЕТ СН'!$F$14+СВЦЭМ!$D$10+'СЕТ СН'!$F$8*'СЕТ СН'!$F$9-'СЕТ СН'!$F$26</f>
        <v>1041.8933919900001</v>
      </c>
      <c r="L25" s="36">
        <f>SUMIFS(СВЦЭМ!$D$33:$D$776,СВЦЭМ!$A$33:$A$776,$A25,СВЦЭМ!$B$33:$B$776,L$11)+'СЕТ СН'!$F$14+СВЦЭМ!$D$10+'СЕТ СН'!$F$8*'СЕТ СН'!$F$9-'СЕТ СН'!$F$26</f>
        <v>1015.01852435</v>
      </c>
      <c r="M25" s="36">
        <f>SUMIFS(СВЦЭМ!$D$33:$D$776,СВЦЭМ!$A$33:$A$776,$A25,СВЦЭМ!$B$33:$B$776,M$11)+'СЕТ СН'!$F$14+СВЦЭМ!$D$10+'СЕТ СН'!$F$8*'СЕТ СН'!$F$9-'СЕТ СН'!$F$26</f>
        <v>970.08238148999999</v>
      </c>
      <c r="N25" s="36">
        <f>SUMIFS(СВЦЭМ!$D$33:$D$776,СВЦЭМ!$A$33:$A$776,$A25,СВЦЭМ!$B$33:$B$776,N$11)+'СЕТ СН'!$F$14+СВЦЭМ!$D$10+'СЕТ СН'!$F$8*'СЕТ СН'!$F$9-'СЕТ СН'!$F$26</f>
        <v>966.54218917999992</v>
      </c>
      <c r="O25" s="36">
        <f>SUMIFS(СВЦЭМ!$D$33:$D$776,СВЦЭМ!$A$33:$A$776,$A25,СВЦЭМ!$B$33:$B$776,O$11)+'СЕТ СН'!$F$14+СВЦЭМ!$D$10+'СЕТ СН'!$F$8*'СЕТ СН'!$F$9-'СЕТ СН'!$F$26</f>
        <v>991.19160128999988</v>
      </c>
      <c r="P25" s="36">
        <f>SUMIFS(СВЦЭМ!$D$33:$D$776,СВЦЭМ!$A$33:$A$776,$A25,СВЦЭМ!$B$33:$B$776,P$11)+'СЕТ СН'!$F$14+СВЦЭМ!$D$10+'СЕТ СН'!$F$8*'СЕТ СН'!$F$9-'СЕТ СН'!$F$26</f>
        <v>1003.4527475699999</v>
      </c>
      <c r="Q25" s="36">
        <f>SUMIFS(СВЦЭМ!$D$33:$D$776,СВЦЭМ!$A$33:$A$776,$A25,СВЦЭМ!$B$33:$B$776,Q$11)+'СЕТ СН'!$F$14+СВЦЭМ!$D$10+'СЕТ СН'!$F$8*'СЕТ СН'!$F$9-'СЕТ СН'!$F$26</f>
        <v>1003.74400446</v>
      </c>
      <c r="R25" s="36">
        <f>SUMIFS(СВЦЭМ!$D$33:$D$776,СВЦЭМ!$A$33:$A$776,$A25,СВЦЭМ!$B$33:$B$776,R$11)+'СЕТ СН'!$F$14+СВЦЭМ!$D$10+'СЕТ СН'!$F$8*'СЕТ СН'!$F$9-'СЕТ СН'!$F$26</f>
        <v>998.94407176000004</v>
      </c>
      <c r="S25" s="36">
        <f>SUMIFS(СВЦЭМ!$D$33:$D$776,СВЦЭМ!$A$33:$A$776,$A25,СВЦЭМ!$B$33:$B$776,S$11)+'СЕТ СН'!$F$14+СВЦЭМ!$D$10+'СЕТ СН'!$F$8*'СЕТ СН'!$F$9-'СЕТ СН'!$F$26</f>
        <v>969.5274896599999</v>
      </c>
      <c r="T25" s="36">
        <f>SUMIFS(СВЦЭМ!$D$33:$D$776,СВЦЭМ!$A$33:$A$776,$A25,СВЦЭМ!$B$33:$B$776,T$11)+'СЕТ СН'!$F$14+СВЦЭМ!$D$10+'СЕТ СН'!$F$8*'СЕТ СН'!$F$9-'СЕТ СН'!$F$26</f>
        <v>940.53913786999988</v>
      </c>
      <c r="U25" s="36">
        <f>SUMIFS(СВЦЭМ!$D$33:$D$776,СВЦЭМ!$A$33:$A$776,$A25,СВЦЭМ!$B$33:$B$776,U$11)+'СЕТ СН'!$F$14+СВЦЭМ!$D$10+'СЕТ СН'!$F$8*'СЕТ СН'!$F$9-'СЕТ СН'!$F$26</f>
        <v>944.00596926000003</v>
      </c>
      <c r="V25" s="36">
        <f>SUMIFS(СВЦЭМ!$D$33:$D$776,СВЦЭМ!$A$33:$A$776,$A25,СВЦЭМ!$B$33:$B$776,V$11)+'СЕТ СН'!$F$14+СВЦЭМ!$D$10+'СЕТ СН'!$F$8*'СЕТ СН'!$F$9-'СЕТ СН'!$F$26</f>
        <v>972.07165424999994</v>
      </c>
      <c r="W25" s="36">
        <f>SUMIFS(СВЦЭМ!$D$33:$D$776,СВЦЭМ!$A$33:$A$776,$A25,СВЦЭМ!$B$33:$B$776,W$11)+'СЕТ СН'!$F$14+СВЦЭМ!$D$10+'СЕТ СН'!$F$8*'СЕТ СН'!$F$9-'СЕТ СН'!$F$26</f>
        <v>988.38967739999998</v>
      </c>
      <c r="X25" s="36">
        <f>SUMIFS(СВЦЭМ!$D$33:$D$776,СВЦЭМ!$A$33:$A$776,$A25,СВЦЭМ!$B$33:$B$776,X$11)+'СЕТ СН'!$F$14+СВЦЭМ!$D$10+'СЕТ СН'!$F$8*'СЕТ СН'!$F$9-'СЕТ СН'!$F$26</f>
        <v>997.36629068999991</v>
      </c>
      <c r="Y25" s="36">
        <f>SUMIFS(СВЦЭМ!$D$33:$D$776,СВЦЭМ!$A$33:$A$776,$A25,СВЦЭМ!$B$33:$B$776,Y$11)+'СЕТ СН'!$F$14+СВЦЭМ!$D$10+'СЕТ СН'!$F$8*'СЕТ СН'!$F$9-'СЕТ СН'!$F$26</f>
        <v>992.8545059999999</v>
      </c>
    </row>
    <row r="26" spans="1:25" ht="15.75" x14ac:dyDescent="0.2">
      <c r="A26" s="35">
        <f t="shared" si="0"/>
        <v>44150</v>
      </c>
      <c r="B26" s="36">
        <f>SUMIFS(СВЦЭМ!$D$33:$D$776,СВЦЭМ!$A$33:$A$776,$A26,СВЦЭМ!$B$33:$B$776,B$11)+'СЕТ СН'!$F$14+СВЦЭМ!$D$10+'СЕТ СН'!$F$8*'СЕТ СН'!$F$9-'СЕТ СН'!$F$26</f>
        <v>1017.25383263</v>
      </c>
      <c r="C26" s="36">
        <f>SUMIFS(СВЦЭМ!$D$33:$D$776,СВЦЭМ!$A$33:$A$776,$A26,СВЦЭМ!$B$33:$B$776,C$11)+'СЕТ СН'!$F$14+СВЦЭМ!$D$10+'СЕТ СН'!$F$8*'СЕТ СН'!$F$9-'СЕТ СН'!$F$26</f>
        <v>1096.4655068100001</v>
      </c>
      <c r="D26" s="36">
        <f>SUMIFS(СВЦЭМ!$D$33:$D$776,СВЦЭМ!$A$33:$A$776,$A26,СВЦЭМ!$B$33:$B$776,D$11)+'СЕТ СН'!$F$14+СВЦЭМ!$D$10+'СЕТ СН'!$F$8*'СЕТ СН'!$F$9-'СЕТ СН'!$F$26</f>
        <v>1156.78484454</v>
      </c>
      <c r="E26" s="36">
        <f>SUMIFS(СВЦЭМ!$D$33:$D$776,СВЦЭМ!$A$33:$A$776,$A26,СВЦЭМ!$B$33:$B$776,E$11)+'СЕТ СН'!$F$14+СВЦЭМ!$D$10+'СЕТ СН'!$F$8*'СЕТ СН'!$F$9-'СЕТ СН'!$F$26</f>
        <v>1170.12273944</v>
      </c>
      <c r="F26" s="36">
        <f>SUMIFS(СВЦЭМ!$D$33:$D$776,СВЦЭМ!$A$33:$A$776,$A26,СВЦЭМ!$B$33:$B$776,F$11)+'СЕТ СН'!$F$14+СВЦЭМ!$D$10+'СЕТ СН'!$F$8*'СЕТ СН'!$F$9-'СЕТ СН'!$F$26</f>
        <v>1175.24807332</v>
      </c>
      <c r="G26" s="36">
        <f>SUMIFS(СВЦЭМ!$D$33:$D$776,СВЦЭМ!$A$33:$A$776,$A26,СВЦЭМ!$B$33:$B$776,G$11)+'СЕТ СН'!$F$14+СВЦЭМ!$D$10+'СЕТ СН'!$F$8*'СЕТ СН'!$F$9-'СЕТ СН'!$F$26</f>
        <v>1162.72132698</v>
      </c>
      <c r="H26" s="36">
        <f>SUMIFS(СВЦЭМ!$D$33:$D$776,СВЦЭМ!$A$33:$A$776,$A26,СВЦЭМ!$B$33:$B$776,H$11)+'СЕТ СН'!$F$14+СВЦЭМ!$D$10+'СЕТ СН'!$F$8*'СЕТ СН'!$F$9-'СЕТ СН'!$F$26</f>
        <v>1151.6139627299999</v>
      </c>
      <c r="I26" s="36">
        <f>SUMIFS(СВЦЭМ!$D$33:$D$776,СВЦЭМ!$A$33:$A$776,$A26,СВЦЭМ!$B$33:$B$776,I$11)+'СЕТ СН'!$F$14+СВЦЭМ!$D$10+'СЕТ СН'!$F$8*'СЕТ СН'!$F$9-'СЕТ СН'!$F$26</f>
        <v>1122.96361955</v>
      </c>
      <c r="J26" s="36">
        <f>SUMIFS(СВЦЭМ!$D$33:$D$776,СВЦЭМ!$A$33:$A$776,$A26,СВЦЭМ!$B$33:$B$776,J$11)+'СЕТ СН'!$F$14+СВЦЭМ!$D$10+'СЕТ СН'!$F$8*'СЕТ СН'!$F$9-'СЕТ СН'!$F$26</f>
        <v>1101.71353325</v>
      </c>
      <c r="K26" s="36">
        <f>SUMIFS(СВЦЭМ!$D$33:$D$776,СВЦЭМ!$A$33:$A$776,$A26,СВЦЭМ!$B$33:$B$776,K$11)+'СЕТ СН'!$F$14+СВЦЭМ!$D$10+'СЕТ СН'!$F$8*'СЕТ СН'!$F$9-'СЕТ СН'!$F$26</f>
        <v>1086.9857951500001</v>
      </c>
      <c r="L26" s="36">
        <f>SUMIFS(СВЦЭМ!$D$33:$D$776,СВЦЭМ!$A$33:$A$776,$A26,СВЦЭМ!$B$33:$B$776,L$11)+'СЕТ СН'!$F$14+СВЦЭМ!$D$10+'СЕТ СН'!$F$8*'СЕТ СН'!$F$9-'СЕТ СН'!$F$26</f>
        <v>1044.6022588799999</v>
      </c>
      <c r="M26" s="36">
        <f>SUMIFS(СВЦЭМ!$D$33:$D$776,СВЦЭМ!$A$33:$A$776,$A26,СВЦЭМ!$B$33:$B$776,M$11)+'СЕТ СН'!$F$14+СВЦЭМ!$D$10+'СЕТ СН'!$F$8*'СЕТ СН'!$F$9-'СЕТ СН'!$F$26</f>
        <v>989.71514668000009</v>
      </c>
      <c r="N26" s="36">
        <f>SUMIFS(СВЦЭМ!$D$33:$D$776,СВЦЭМ!$A$33:$A$776,$A26,СВЦЭМ!$B$33:$B$776,N$11)+'СЕТ СН'!$F$14+СВЦЭМ!$D$10+'СЕТ СН'!$F$8*'СЕТ СН'!$F$9-'СЕТ СН'!$F$26</f>
        <v>981.55220609999992</v>
      </c>
      <c r="O26" s="36">
        <f>SUMIFS(СВЦЭМ!$D$33:$D$776,СВЦЭМ!$A$33:$A$776,$A26,СВЦЭМ!$B$33:$B$776,O$11)+'СЕТ СН'!$F$14+СВЦЭМ!$D$10+'СЕТ СН'!$F$8*'СЕТ СН'!$F$9-'СЕТ СН'!$F$26</f>
        <v>986.47028490999992</v>
      </c>
      <c r="P26" s="36">
        <f>SUMIFS(СВЦЭМ!$D$33:$D$776,СВЦЭМ!$A$33:$A$776,$A26,СВЦЭМ!$B$33:$B$776,P$11)+'СЕТ СН'!$F$14+СВЦЭМ!$D$10+'СЕТ СН'!$F$8*'СЕТ СН'!$F$9-'СЕТ СН'!$F$26</f>
        <v>987.64728332000004</v>
      </c>
      <c r="Q26" s="36">
        <f>SUMIFS(СВЦЭМ!$D$33:$D$776,СВЦЭМ!$A$33:$A$776,$A26,СВЦЭМ!$B$33:$B$776,Q$11)+'СЕТ СН'!$F$14+СВЦЭМ!$D$10+'СЕТ СН'!$F$8*'СЕТ СН'!$F$9-'СЕТ СН'!$F$26</f>
        <v>985.09380947</v>
      </c>
      <c r="R26" s="36">
        <f>SUMIFS(СВЦЭМ!$D$33:$D$776,СВЦЭМ!$A$33:$A$776,$A26,СВЦЭМ!$B$33:$B$776,R$11)+'СЕТ СН'!$F$14+СВЦЭМ!$D$10+'СЕТ СН'!$F$8*'СЕТ СН'!$F$9-'СЕТ СН'!$F$26</f>
        <v>982.83936077999988</v>
      </c>
      <c r="S26" s="36">
        <f>SUMIFS(СВЦЭМ!$D$33:$D$776,СВЦЭМ!$A$33:$A$776,$A26,СВЦЭМ!$B$33:$B$776,S$11)+'СЕТ СН'!$F$14+СВЦЭМ!$D$10+'СЕТ СН'!$F$8*'СЕТ СН'!$F$9-'СЕТ СН'!$F$26</f>
        <v>966.76521952999997</v>
      </c>
      <c r="T26" s="36">
        <f>SUMIFS(СВЦЭМ!$D$33:$D$776,СВЦЭМ!$A$33:$A$776,$A26,СВЦЭМ!$B$33:$B$776,T$11)+'СЕТ СН'!$F$14+СВЦЭМ!$D$10+'СЕТ СН'!$F$8*'СЕТ СН'!$F$9-'СЕТ СН'!$F$26</f>
        <v>937.90062985000009</v>
      </c>
      <c r="U26" s="36">
        <f>SUMIFS(СВЦЭМ!$D$33:$D$776,СВЦЭМ!$A$33:$A$776,$A26,СВЦЭМ!$B$33:$B$776,U$11)+'СЕТ СН'!$F$14+СВЦЭМ!$D$10+'СЕТ СН'!$F$8*'СЕТ СН'!$F$9-'СЕТ СН'!$F$26</f>
        <v>938.21002539000006</v>
      </c>
      <c r="V26" s="36">
        <f>SUMIFS(СВЦЭМ!$D$33:$D$776,СВЦЭМ!$A$33:$A$776,$A26,СВЦЭМ!$B$33:$B$776,V$11)+'СЕТ СН'!$F$14+СВЦЭМ!$D$10+'СЕТ СН'!$F$8*'СЕТ СН'!$F$9-'СЕТ СН'!$F$26</f>
        <v>957.04726110000001</v>
      </c>
      <c r="W26" s="36">
        <f>SUMIFS(СВЦЭМ!$D$33:$D$776,СВЦЭМ!$A$33:$A$776,$A26,СВЦЭМ!$B$33:$B$776,W$11)+'СЕТ СН'!$F$14+СВЦЭМ!$D$10+'СЕТ СН'!$F$8*'СЕТ СН'!$F$9-'СЕТ СН'!$F$26</f>
        <v>969.45807482999999</v>
      </c>
      <c r="X26" s="36">
        <f>SUMIFS(СВЦЭМ!$D$33:$D$776,СВЦЭМ!$A$33:$A$776,$A26,СВЦЭМ!$B$33:$B$776,X$11)+'СЕТ СН'!$F$14+СВЦЭМ!$D$10+'СЕТ СН'!$F$8*'СЕТ СН'!$F$9-'СЕТ СН'!$F$26</f>
        <v>983.45698629000003</v>
      </c>
      <c r="Y26" s="36">
        <f>SUMIFS(СВЦЭМ!$D$33:$D$776,СВЦЭМ!$A$33:$A$776,$A26,СВЦЭМ!$B$33:$B$776,Y$11)+'СЕТ СН'!$F$14+СВЦЭМ!$D$10+'СЕТ СН'!$F$8*'СЕТ СН'!$F$9-'СЕТ СН'!$F$26</f>
        <v>988.94645844000001</v>
      </c>
    </row>
    <row r="27" spans="1:25" ht="15.75" x14ac:dyDescent="0.2">
      <c r="A27" s="35">
        <f t="shared" si="0"/>
        <v>44151</v>
      </c>
      <c r="B27" s="36">
        <f>SUMIFS(СВЦЭМ!$D$33:$D$776,СВЦЭМ!$A$33:$A$776,$A27,СВЦЭМ!$B$33:$B$776,B$11)+'СЕТ СН'!$F$14+СВЦЭМ!$D$10+'СЕТ СН'!$F$8*'СЕТ СН'!$F$9-'СЕТ СН'!$F$26</f>
        <v>1062.2868186799999</v>
      </c>
      <c r="C27" s="36">
        <f>SUMIFS(СВЦЭМ!$D$33:$D$776,СВЦЭМ!$A$33:$A$776,$A27,СВЦЭМ!$B$33:$B$776,C$11)+'СЕТ СН'!$F$14+СВЦЭМ!$D$10+'СЕТ СН'!$F$8*'СЕТ СН'!$F$9-'СЕТ СН'!$F$26</f>
        <v>1144.0910014999999</v>
      </c>
      <c r="D27" s="36">
        <f>SUMIFS(СВЦЭМ!$D$33:$D$776,СВЦЭМ!$A$33:$A$776,$A27,СВЦЭМ!$B$33:$B$776,D$11)+'СЕТ СН'!$F$14+СВЦЭМ!$D$10+'СЕТ СН'!$F$8*'СЕТ СН'!$F$9-'СЕТ СН'!$F$26</f>
        <v>1200.8949170399999</v>
      </c>
      <c r="E27" s="36">
        <f>SUMIFS(СВЦЭМ!$D$33:$D$776,СВЦЭМ!$A$33:$A$776,$A27,СВЦЭМ!$B$33:$B$776,E$11)+'СЕТ СН'!$F$14+СВЦЭМ!$D$10+'СЕТ СН'!$F$8*'СЕТ СН'!$F$9-'СЕТ СН'!$F$26</f>
        <v>1209.64339864</v>
      </c>
      <c r="F27" s="36">
        <f>SUMIFS(СВЦЭМ!$D$33:$D$776,СВЦЭМ!$A$33:$A$776,$A27,СВЦЭМ!$B$33:$B$776,F$11)+'СЕТ СН'!$F$14+СВЦЭМ!$D$10+'СЕТ СН'!$F$8*'СЕТ СН'!$F$9-'СЕТ СН'!$F$26</f>
        <v>1203.7242638499999</v>
      </c>
      <c r="G27" s="36">
        <f>SUMIFS(СВЦЭМ!$D$33:$D$776,СВЦЭМ!$A$33:$A$776,$A27,СВЦЭМ!$B$33:$B$776,G$11)+'СЕТ СН'!$F$14+СВЦЭМ!$D$10+'СЕТ СН'!$F$8*'СЕТ СН'!$F$9-'СЕТ СН'!$F$26</f>
        <v>1186.3478447300001</v>
      </c>
      <c r="H27" s="36">
        <f>SUMIFS(СВЦЭМ!$D$33:$D$776,СВЦЭМ!$A$33:$A$776,$A27,СВЦЭМ!$B$33:$B$776,H$11)+'СЕТ СН'!$F$14+СВЦЭМ!$D$10+'СЕТ СН'!$F$8*'СЕТ СН'!$F$9-'СЕТ СН'!$F$26</f>
        <v>1137.22062396</v>
      </c>
      <c r="I27" s="36">
        <f>SUMIFS(СВЦЭМ!$D$33:$D$776,СВЦЭМ!$A$33:$A$776,$A27,СВЦЭМ!$B$33:$B$776,I$11)+'СЕТ СН'!$F$14+СВЦЭМ!$D$10+'СЕТ СН'!$F$8*'СЕТ СН'!$F$9-'СЕТ СН'!$F$26</f>
        <v>1099.2883775600001</v>
      </c>
      <c r="J27" s="36">
        <f>SUMIFS(СВЦЭМ!$D$33:$D$776,СВЦЭМ!$A$33:$A$776,$A27,СВЦЭМ!$B$33:$B$776,J$11)+'СЕТ СН'!$F$14+СВЦЭМ!$D$10+'СЕТ СН'!$F$8*'СЕТ СН'!$F$9-'СЕТ СН'!$F$26</f>
        <v>1083.05663405</v>
      </c>
      <c r="K27" s="36">
        <f>SUMIFS(СВЦЭМ!$D$33:$D$776,СВЦЭМ!$A$33:$A$776,$A27,СВЦЭМ!$B$33:$B$776,K$11)+'СЕТ СН'!$F$14+СВЦЭМ!$D$10+'СЕТ СН'!$F$8*'СЕТ СН'!$F$9-'СЕТ СН'!$F$26</f>
        <v>1085.7721409599999</v>
      </c>
      <c r="L27" s="36">
        <f>SUMIFS(СВЦЭМ!$D$33:$D$776,СВЦЭМ!$A$33:$A$776,$A27,СВЦЭМ!$B$33:$B$776,L$11)+'СЕТ СН'!$F$14+СВЦЭМ!$D$10+'СЕТ СН'!$F$8*'СЕТ СН'!$F$9-'СЕТ СН'!$F$26</f>
        <v>1050.6386692999999</v>
      </c>
      <c r="M27" s="36">
        <f>SUMIFS(СВЦЭМ!$D$33:$D$776,СВЦЭМ!$A$33:$A$776,$A27,СВЦЭМ!$B$33:$B$776,M$11)+'СЕТ СН'!$F$14+СВЦЭМ!$D$10+'СЕТ СН'!$F$8*'СЕТ СН'!$F$9-'СЕТ СН'!$F$26</f>
        <v>1013.0359574399999</v>
      </c>
      <c r="N27" s="36">
        <f>SUMIFS(СВЦЭМ!$D$33:$D$776,СВЦЭМ!$A$33:$A$776,$A27,СВЦЭМ!$B$33:$B$776,N$11)+'СЕТ СН'!$F$14+СВЦЭМ!$D$10+'СЕТ СН'!$F$8*'СЕТ СН'!$F$9-'СЕТ СН'!$F$26</f>
        <v>1000.59788445</v>
      </c>
      <c r="O27" s="36">
        <f>SUMIFS(СВЦЭМ!$D$33:$D$776,СВЦЭМ!$A$33:$A$776,$A27,СВЦЭМ!$B$33:$B$776,O$11)+'СЕТ СН'!$F$14+СВЦЭМ!$D$10+'СЕТ СН'!$F$8*'СЕТ СН'!$F$9-'СЕТ СН'!$F$26</f>
        <v>1009.8893983099999</v>
      </c>
      <c r="P27" s="36">
        <f>SUMIFS(СВЦЭМ!$D$33:$D$776,СВЦЭМ!$A$33:$A$776,$A27,СВЦЭМ!$B$33:$B$776,P$11)+'СЕТ СН'!$F$14+СВЦЭМ!$D$10+'СЕТ СН'!$F$8*'СЕТ СН'!$F$9-'СЕТ СН'!$F$26</f>
        <v>1011.4806287599999</v>
      </c>
      <c r="Q27" s="36">
        <f>SUMIFS(СВЦЭМ!$D$33:$D$776,СВЦЭМ!$A$33:$A$776,$A27,СВЦЭМ!$B$33:$B$776,Q$11)+'СЕТ СН'!$F$14+СВЦЭМ!$D$10+'СЕТ СН'!$F$8*'СЕТ СН'!$F$9-'СЕТ СН'!$F$26</f>
        <v>1014.37388562</v>
      </c>
      <c r="R27" s="36">
        <f>SUMIFS(СВЦЭМ!$D$33:$D$776,СВЦЭМ!$A$33:$A$776,$A27,СВЦЭМ!$B$33:$B$776,R$11)+'СЕТ СН'!$F$14+СВЦЭМ!$D$10+'СЕТ СН'!$F$8*'СЕТ СН'!$F$9-'СЕТ СН'!$F$26</f>
        <v>1003.4949340799999</v>
      </c>
      <c r="S27" s="36">
        <f>SUMIFS(СВЦЭМ!$D$33:$D$776,СВЦЭМ!$A$33:$A$776,$A27,СВЦЭМ!$B$33:$B$776,S$11)+'СЕТ СН'!$F$14+СВЦЭМ!$D$10+'СЕТ СН'!$F$8*'СЕТ СН'!$F$9-'СЕТ СН'!$F$26</f>
        <v>992.6041580399999</v>
      </c>
      <c r="T27" s="36">
        <f>SUMIFS(СВЦЭМ!$D$33:$D$776,СВЦЭМ!$A$33:$A$776,$A27,СВЦЭМ!$B$33:$B$776,T$11)+'СЕТ СН'!$F$14+СВЦЭМ!$D$10+'СЕТ СН'!$F$8*'СЕТ СН'!$F$9-'СЕТ СН'!$F$26</f>
        <v>977.34729878000007</v>
      </c>
      <c r="U27" s="36">
        <f>SUMIFS(СВЦЭМ!$D$33:$D$776,СВЦЭМ!$A$33:$A$776,$A27,СВЦЭМ!$B$33:$B$776,U$11)+'СЕТ СН'!$F$14+СВЦЭМ!$D$10+'СЕТ СН'!$F$8*'СЕТ СН'!$F$9-'СЕТ СН'!$F$26</f>
        <v>952.60298082999998</v>
      </c>
      <c r="V27" s="36">
        <f>SUMIFS(СВЦЭМ!$D$33:$D$776,СВЦЭМ!$A$33:$A$776,$A27,СВЦЭМ!$B$33:$B$776,V$11)+'СЕТ СН'!$F$14+СВЦЭМ!$D$10+'СЕТ СН'!$F$8*'СЕТ СН'!$F$9-'СЕТ СН'!$F$26</f>
        <v>954.49718110000003</v>
      </c>
      <c r="W27" s="36">
        <f>SUMIFS(СВЦЭМ!$D$33:$D$776,СВЦЭМ!$A$33:$A$776,$A27,СВЦЭМ!$B$33:$B$776,W$11)+'СЕТ СН'!$F$14+СВЦЭМ!$D$10+'СЕТ СН'!$F$8*'СЕТ СН'!$F$9-'СЕТ СН'!$F$26</f>
        <v>970.20636620999994</v>
      </c>
      <c r="X27" s="36">
        <f>SUMIFS(СВЦЭМ!$D$33:$D$776,СВЦЭМ!$A$33:$A$776,$A27,СВЦЭМ!$B$33:$B$776,X$11)+'СЕТ СН'!$F$14+СВЦЭМ!$D$10+'СЕТ СН'!$F$8*'СЕТ СН'!$F$9-'СЕТ СН'!$F$26</f>
        <v>981.41125355000008</v>
      </c>
      <c r="Y27" s="36">
        <f>SUMIFS(СВЦЭМ!$D$33:$D$776,СВЦЭМ!$A$33:$A$776,$A27,СВЦЭМ!$B$33:$B$776,Y$11)+'СЕТ СН'!$F$14+СВЦЭМ!$D$10+'СЕТ СН'!$F$8*'СЕТ СН'!$F$9-'СЕТ СН'!$F$26</f>
        <v>1007.0981659199999</v>
      </c>
    </row>
    <row r="28" spans="1:25" ht="15.75" x14ac:dyDescent="0.2">
      <c r="A28" s="35">
        <f t="shared" si="0"/>
        <v>44152</v>
      </c>
      <c r="B28" s="36">
        <f>SUMIFS(СВЦЭМ!$D$33:$D$776,СВЦЭМ!$A$33:$A$776,$A28,СВЦЭМ!$B$33:$B$776,B$11)+'СЕТ СН'!$F$14+СВЦЭМ!$D$10+'СЕТ СН'!$F$8*'СЕТ СН'!$F$9-'СЕТ СН'!$F$26</f>
        <v>1031.2959992799999</v>
      </c>
      <c r="C28" s="36">
        <f>SUMIFS(СВЦЭМ!$D$33:$D$776,СВЦЭМ!$A$33:$A$776,$A28,СВЦЭМ!$B$33:$B$776,C$11)+'СЕТ СН'!$F$14+СВЦЭМ!$D$10+'СЕТ СН'!$F$8*'СЕТ СН'!$F$9-'СЕТ СН'!$F$26</f>
        <v>1104.43913828</v>
      </c>
      <c r="D28" s="36">
        <f>SUMIFS(СВЦЭМ!$D$33:$D$776,СВЦЭМ!$A$33:$A$776,$A28,СВЦЭМ!$B$33:$B$776,D$11)+'СЕТ СН'!$F$14+СВЦЭМ!$D$10+'СЕТ СН'!$F$8*'СЕТ СН'!$F$9-'СЕТ СН'!$F$26</f>
        <v>1159.87036423</v>
      </c>
      <c r="E28" s="36">
        <f>SUMIFS(СВЦЭМ!$D$33:$D$776,СВЦЭМ!$A$33:$A$776,$A28,СВЦЭМ!$B$33:$B$776,E$11)+'СЕТ СН'!$F$14+СВЦЭМ!$D$10+'СЕТ СН'!$F$8*'СЕТ СН'!$F$9-'СЕТ СН'!$F$26</f>
        <v>1164.2439389799999</v>
      </c>
      <c r="F28" s="36">
        <f>SUMIFS(СВЦЭМ!$D$33:$D$776,СВЦЭМ!$A$33:$A$776,$A28,СВЦЭМ!$B$33:$B$776,F$11)+'СЕТ СН'!$F$14+СВЦЭМ!$D$10+'СЕТ СН'!$F$8*'СЕТ СН'!$F$9-'СЕТ СН'!$F$26</f>
        <v>1166.7424111600001</v>
      </c>
      <c r="G28" s="36">
        <f>SUMIFS(СВЦЭМ!$D$33:$D$776,СВЦЭМ!$A$33:$A$776,$A28,СВЦЭМ!$B$33:$B$776,G$11)+'СЕТ СН'!$F$14+СВЦЭМ!$D$10+'СЕТ СН'!$F$8*'СЕТ СН'!$F$9-'СЕТ СН'!$F$26</f>
        <v>1157.7647787200001</v>
      </c>
      <c r="H28" s="36">
        <f>SUMIFS(СВЦЭМ!$D$33:$D$776,СВЦЭМ!$A$33:$A$776,$A28,СВЦЭМ!$B$33:$B$776,H$11)+'СЕТ СН'!$F$14+СВЦЭМ!$D$10+'СЕТ СН'!$F$8*'СЕТ СН'!$F$9-'СЕТ СН'!$F$26</f>
        <v>1120.0209645099999</v>
      </c>
      <c r="I28" s="36">
        <f>SUMIFS(СВЦЭМ!$D$33:$D$776,СВЦЭМ!$A$33:$A$776,$A28,СВЦЭМ!$B$33:$B$776,I$11)+'СЕТ СН'!$F$14+СВЦЭМ!$D$10+'СЕТ СН'!$F$8*'СЕТ СН'!$F$9-'СЕТ СН'!$F$26</f>
        <v>1073.7942569300001</v>
      </c>
      <c r="J28" s="36">
        <f>SUMIFS(СВЦЭМ!$D$33:$D$776,СВЦЭМ!$A$33:$A$776,$A28,СВЦЭМ!$B$33:$B$776,J$11)+'СЕТ СН'!$F$14+СВЦЭМ!$D$10+'СЕТ СН'!$F$8*'СЕТ СН'!$F$9-'СЕТ СН'!$F$26</f>
        <v>1044.6740072099999</v>
      </c>
      <c r="K28" s="36">
        <f>SUMIFS(СВЦЭМ!$D$33:$D$776,СВЦЭМ!$A$33:$A$776,$A28,СВЦЭМ!$B$33:$B$776,K$11)+'СЕТ СН'!$F$14+СВЦЭМ!$D$10+'СЕТ СН'!$F$8*'СЕТ СН'!$F$9-'СЕТ СН'!$F$26</f>
        <v>1092.01153836</v>
      </c>
      <c r="L28" s="36">
        <f>SUMIFS(СВЦЭМ!$D$33:$D$776,СВЦЭМ!$A$33:$A$776,$A28,СВЦЭМ!$B$33:$B$776,L$11)+'СЕТ СН'!$F$14+СВЦЭМ!$D$10+'СЕТ СН'!$F$8*'СЕТ СН'!$F$9-'СЕТ СН'!$F$26</f>
        <v>1052.38664296</v>
      </c>
      <c r="M28" s="36">
        <f>SUMIFS(СВЦЭМ!$D$33:$D$776,СВЦЭМ!$A$33:$A$776,$A28,СВЦЭМ!$B$33:$B$776,M$11)+'СЕТ СН'!$F$14+СВЦЭМ!$D$10+'СЕТ СН'!$F$8*'СЕТ СН'!$F$9-'СЕТ СН'!$F$26</f>
        <v>990.0125880999999</v>
      </c>
      <c r="N28" s="36">
        <f>SUMIFS(СВЦЭМ!$D$33:$D$776,СВЦЭМ!$A$33:$A$776,$A28,СВЦЭМ!$B$33:$B$776,N$11)+'СЕТ СН'!$F$14+СВЦЭМ!$D$10+'СЕТ СН'!$F$8*'СЕТ СН'!$F$9-'СЕТ СН'!$F$26</f>
        <v>976.6476149099999</v>
      </c>
      <c r="O28" s="36">
        <f>SUMIFS(СВЦЭМ!$D$33:$D$776,СВЦЭМ!$A$33:$A$776,$A28,СВЦЭМ!$B$33:$B$776,O$11)+'СЕТ СН'!$F$14+СВЦЭМ!$D$10+'СЕТ СН'!$F$8*'СЕТ СН'!$F$9-'СЕТ СН'!$F$26</f>
        <v>980.56566896000004</v>
      </c>
      <c r="P28" s="36">
        <f>SUMIFS(СВЦЭМ!$D$33:$D$776,СВЦЭМ!$A$33:$A$776,$A28,СВЦЭМ!$B$33:$B$776,P$11)+'СЕТ СН'!$F$14+СВЦЭМ!$D$10+'СЕТ СН'!$F$8*'СЕТ СН'!$F$9-'СЕТ СН'!$F$26</f>
        <v>978.56067164000001</v>
      </c>
      <c r="Q28" s="36">
        <f>SUMIFS(СВЦЭМ!$D$33:$D$776,СВЦЭМ!$A$33:$A$776,$A28,СВЦЭМ!$B$33:$B$776,Q$11)+'СЕТ СН'!$F$14+СВЦЭМ!$D$10+'СЕТ СН'!$F$8*'СЕТ СН'!$F$9-'СЕТ СН'!$F$26</f>
        <v>978.81375574000003</v>
      </c>
      <c r="R28" s="36">
        <f>SUMIFS(СВЦЭМ!$D$33:$D$776,СВЦЭМ!$A$33:$A$776,$A28,СВЦЭМ!$B$33:$B$776,R$11)+'СЕТ СН'!$F$14+СВЦЭМ!$D$10+'СЕТ СН'!$F$8*'СЕТ СН'!$F$9-'СЕТ СН'!$F$26</f>
        <v>1079.7068588299999</v>
      </c>
      <c r="S28" s="36">
        <f>SUMIFS(СВЦЭМ!$D$33:$D$776,СВЦЭМ!$A$33:$A$776,$A28,СВЦЭМ!$B$33:$B$776,S$11)+'СЕТ СН'!$F$14+СВЦЭМ!$D$10+'СЕТ СН'!$F$8*'СЕТ СН'!$F$9-'СЕТ СН'!$F$26</f>
        <v>1052.1657369699999</v>
      </c>
      <c r="T28" s="36">
        <f>SUMIFS(СВЦЭМ!$D$33:$D$776,СВЦЭМ!$A$33:$A$776,$A28,СВЦЭМ!$B$33:$B$776,T$11)+'СЕТ СН'!$F$14+СВЦЭМ!$D$10+'СЕТ СН'!$F$8*'СЕТ СН'!$F$9-'СЕТ СН'!$F$26</f>
        <v>986.40929222999989</v>
      </c>
      <c r="U28" s="36">
        <f>SUMIFS(СВЦЭМ!$D$33:$D$776,СВЦЭМ!$A$33:$A$776,$A28,СВЦЭМ!$B$33:$B$776,U$11)+'СЕТ СН'!$F$14+СВЦЭМ!$D$10+'СЕТ СН'!$F$8*'СЕТ СН'!$F$9-'СЕТ СН'!$F$26</f>
        <v>936.9261924299999</v>
      </c>
      <c r="V28" s="36">
        <f>SUMIFS(СВЦЭМ!$D$33:$D$776,СВЦЭМ!$A$33:$A$776,$A28,СВЦЭМ!$B$33:$B$776,V$11)+'СЕТ СН'!$F$14+СВЦЭМ!$D$10+'СЕТ СН'!$F$8*'СЕТ СН'!$F$9-'СЕТ СН'!$F$26</f>
        <v>928.18590808999988</v>
      </c>
      <c r="W28" s="36">
        <f>SUMIFS(СВЦЭМ!$D$33:$D$776,СВЦЭМ!$A$33:$A$776,$A28,СВЦЭМ!$B$33:$B$776,W$11)+'СЕТ СН'!$F$14+СВЦЭМ!$D$10+'СЕТ СН'!$F$8*'СЕТ СН'!$F$9-'СЕТ СН'!$F$26</f>
        <v>959.52204176999999</v>
      </c>
      <c r="X28" s="36">
        <f>SUMIFS(СВЦЭМ!$D$33:$D$776,СВЦЭМ!$A$33:$A$776,$A28,СВЦЭМ!$B$33:$B$776,X$11)+'СЕТ СН'!$F$14+СВЦЭМ!$D$10+'СЕТ СН'!$F$8*'СЕТ СН'!$F$9-'СЕТ СН'!$F$26</f>
        <v>960.07367326999997</v>
      </c>
      <c r="Y28" s="36">
        <f>SUMIFS(СВЦЭМ!$D$33:$D$776,СВЦЭМ!$A$33:$A$776,$A28,СВЦЭМ!$B$33:$B$776,Y$11)+'СЕТ СН'!$F$14+СВЦЭМ!$D$10+'СЕТ СН'!$F$8*'СЕТ СН'!$F$9-'СЕТ СН'!$F$26</f>
        <v>978.57451661999994</v>
      </c>
    </row>
    <row r="29" spans="1:25" ht="15.75" x14ac:dyDescent="0.2">
      <c r="A29" s="35">
        <f t="shared" si="0"/>
        <v>44153</v>
      </c>
      <c r="B29" s="36">
        <f>SUMIFS(СВЦЭМ!$D$33:$D$776,СВЦЭМ!$A$33:$A$776,$A29,СВЦЭМ!$B$33:$B$776,B$11)+'СЕТ СН'!$F$14+СВЦЭМ!$D$10+'СЕТ СН'!$F$8*'СЕТ СН'!$F$9-'СЕТ СН'!$F$26</f>
        <v>1038.9826891600001</v>
      </c>
      <c r="C29" s="36">
        <f>SUMIFS(СВЦЭМ!$D$33:$D$776,СВЦЭМ!$A$33:$A$776,$A29,СВЦЭМ!$B$33:$B$776,C$11)+'СЕТ СН'!$F$14+СВЦЭМ!$D$10+'СЕТ СН'!$F$8*'СЕТ СН'!$F$9-'СЕТ СН'!$F$26</f>
        <v>1090.0230142999999</v>
      </c>
      <c r="D29" s="36">
        <f>SUMIFS(СВЦЭМ!$D$33:$D$776,СВЦЭМ!$A$33:$A$776,$A29,СВЦЭМ!$B$33:$B$776,D$11)+'СЕТ СН'!$F$14+СВЦЭМ!$D$10+'СЕТ СН'!$F$8*'СЕТ СН'!$F$9-'СЕТ СН'!$F$26</f>
        <v>1129.4168003499999</v>
      </c>
      <c r="E29" s="36">
        <f>SUMIFS(СВЦЭМ!$D$33:$D$776,СВЦЭМ!$A$33:$A$776,$A29,СВЦЭМ!$B$33:$B$776,E$11)+'СЕТ СН'!$F$14+СВЦЭМ!$D$10+'СЕТ СН'!$F$8*'СЕТ СН'!$F$9-'СЕТ СН'!$F$26</f>
        <v>1143.2806919100001</v>
      </c>
      <c r="F29" s="36">
        <f>SUMIFS(СВЦЭМ!$D$33:$D$776,СВЦЭМ!$A$33:$A$776,$A29,СВЦЭМ!$B$33:$B$776,F$11)+'СЕТ СН'!$F$14+СВЦЭМ!$D$10+'СЕТ СН'!$F$8*'СЕТ СН'!$F$9-'СЕТ СН'!$F$26</f>
        <v>1139.2645959399999</v>
      </c>
      <c r="G29" s="36">
        <f>SUMIFS(СВЦЭМ!$D$33:$D$776,СВЦЭМ!$A$33:$A$776,$A29,СВЦЭМ!$B$33:$B$776,G$11)+'СЕТ СН'!$F$14+СВЦЭМ!$D$10+'СЕТ СН'!$F$8*'СЕТ СН'!$F$9-'СЕТ СН'!$F$26</f>
        <v>1120.9723320000001</v>
      </c>
      <c r="H29" s="36">
        <f>SUMIFS(СВЦЭМ!$D$33:$D$776,СВЦЭМ!$A$33:$A$776,$A29,СВЦЭМ!$B$33:$B$776,H$11)+'СЕТ СН'!$F$14+СВЦЭМ!$D$10+'СЕТ СН'!$F$8*'СЕТ СН'!$F$9-'СЕТ СН'!$F$26</f>
        <v>1121.02370165</v>
      </c>
      <c r="I29" s="36">
        <f>SUMIFS(СВЦЭМ!$D$33:$D$776,СВЦЭМ!$A$33:$A$776,$A29,СВЦЭМ!$B$33:$B$776,I$11)+'СЕТ СН'!$F$14+СВЦЭМ!$D$10+'СЕТ СН'!$F$8*'СЕТ СН'!$F$9-'СЕТ СН'!$F$26</f>
        <v>1101.6880319899999</v>
      </c>
      <c r="J29" s="36">
        <f>SUMIFS(СВЦЭМ!$D$33:$D$776,СВЦЭМ!$A$33:$A$776,$A29,СВЦЭМ!$B$33:$B$776,J$11)+'СЕТ СН'!$F$14+СВЦЭМ!$D$10+'СЕТ СН'!$F$8*'СЕТ СН'!$F$9-'СЕТ СН'!$F$26</f>
        <v>1076.1054202600001</v>
      </c>
      <c r="K29" s="36">
        <f>SUMIFS(СВЦЭМ!$D$33:$D$776,СВЦЭМ!$A$33:$A$776,$A29,СВЦЭМ!$B$33:$B$776,K$11)+'СЕТ СН'!$F$14+СВЦЭМ!$D$10+'СЕТ СН'!$F$8*'СЕТ СН'!$F$9-'СЕТ СН'!$F$26</f>
        <v>1065.2657696700001</v>
      </c>
      <c r="L29" s="36">
        <f>SUMIFS(СВЦЭМ!$D$33:$D$776,СВЦЭМ!$A$33:$A$776,$A29,СВЦЭМ!$B$33:$B$776,L$11)+'СЕТ СН'!$F$14+СВЦЭМ!$D$10+'СЕТ СН'!$F$8*'СЕТ СН'!$F$9-'СЕТ СН'!$F$26</f>
        <v>1034.9663191</v>
      </c>
      <c r="M29" s="36">
        <f>SUMIFS(СВЦЭМ!$D$33:$D$776,СВЦЭМ!$A$33:$A$776,$A29,СВЦЭМ!$B$33:$B$776,M$11)+'СЕТ СН'!$F$14+СВЦЭМ!$D$10+'СЕТ СН'!$F$8*'СЕТ СН'!$F$9-'СЕТ СН'!$F$26</f>
        <v>1010.8022100400001</v>
      </c>
      <c r="N29" s="36">
        <f>SUMIFS(СВЦЭМ!$D$33:$D$776,СВЦЭМ!$A$33:$A$776,$A29,СВЦЭМ!$B$33:$B$776,N$11)+'СЕТ СН'!$F$14+СВЦЭМ!$D$10+'СЕТ СН'!$F$8*'СЕТ СН'!$F$9-'СЕТ СН'!$F$26</f>
        <v>998.08837728000003</v>
      </c>
      <c r="O29" s="36">
        <f>SUMIFS(СВЦЭМ!$D$33:$D$776,СВЦЭМ!$A$33:$A$776,$A29,СВЦЭМ!$B$33:$B$776,O$11)+'СЕТ СН'!$F$14+СВЦЭМ!$D$10+'СЕТ СН'!$F$8*'СЕТ СН'!$F$9-'СЕТ СН'!$F$26</f>
        <v>996.5029884999999</v>
      </c>
      <c r="P29" s="36">
        <f>SUMIFS(СВЦЭМ!$D$33:$D$776,СВЦЭМ!$A$33:$A$776,$A29,СВЦЭМ!$B$33:$B$776,P$11)+'СЕТ СН'!$F$14+СВЦЭМ!$D$10+'СЕТ СН'!$F$8*'СЕТ СН'!$F$9-'СЕТ СН'!$F$26</f>
        <v>998.66836816</v>
      </c>
      <c r="Q29" s="36">
        <f>SUMIFS(СВЦЭМ!$D$33:$D$776,СВЦЭМ!$A$33:$A$776,$A29,СВЦЭМ!$B$33:$B$776,Q$11)+'СЕТ СН'!$F$14+СВЦЭМ!$D$10+'СЕТ СН'!$F$8*'СЕТ СН'!$F$9-'СЕТ СН'!$F$26</f>
        <v>998.14442323000003</v>
      </c>
      <c r="R29" s="36">
        <f>SUMIFS(СВЦЭМ!$D$33:$D$776,СВЦЭМ!$A$33:$A$776,$A29,СВЦЭМ!$B$33:$B$776,R$11)+'СЕТ СН'!$F$14+СВЦЭМ!$D$10+'СЕТ СН'!$F$8*'СЕТ СН'!$F$9-'СЕТ СН'!$F$26</f>
        <v>991.8763624799999</v>
      </c>
      <c r="S29" s="36">
        <f>SUMIFS(СВЦЭМ!$D$33:$D$776,СВЦЭМ!$A$33:$A$776,$A29,СВЦЭМ!$B$33:$B$776,S$11)+'СЕТ СН'!$F$14+СВЦЭМ!$D$10+'СЕТ СН'!$F$8*'СЕТ СН'!$F$9-'СЕТ СН'!$F$26</f>
        <v>1007.3893547600001</v>
      </c>
      <c r="T29" s="36">
        <f>SUMIFS(СВЦЭМ!$D$33:$D$776,СВЦЭМ!$A$33:$A$776,$A29,СВЦЭМ!$B$33:$B$776,T$11)+'СЕТ СН'!$F$14+СВЦЭМ!$D$10+'СЕТ СН'!$F$8*'СЕТ СН'!$F$9-'СЕТ СН'!$F$26</f>
        <v>1029.94017121</v>
      </c>
      <c r="U29" s="36">
        <f>SUMIFS(СВЦЭМ!$D$33:$D$776,СВЦЭМ!$A$33:$A$776,$A29,СВЦЭМ!$B$33:$B$776,U$11)+'СЕТ СН'!$F$14+СВЦЭМ!$D$10+'СЕТ СН'!$F$8*'СЕТ СН'!$F$9-'СЕТ СН'!$F$26</f>
        <v>1028.48522819</v>
      </c>
      <c r="V29" s="36">
        <f>SUMIFS(СВЦЭМ!$D$33:$D$776,СВЦЭМ!$A$33:$A$776,$A29,СВЦЭМ!$B$33:$B$776,V$11)+'СЕТ СН'!$F$14+СВЦЭМ!$D$10+'СЕТ СН'!$F$8*'СЕТ СН'!$F$9-'СЕТ СН'!$F$26</f>
        <v>1018.8884594799999</v>
      </c>
      <c r="W29" s="36">
        <f>SUMIFS(СВЦЭМ!$D$33:$D$776,СВЦЭМ!$A$33:$A$776,$A29,СВЦЭМ!$B$33:$B$776,W$11)+'СЕТ СН'!$F$14+СВЦЭМ!$D$10+'СЕТ СН'!$F$8*'СЕТ СН'!$F$9-'СЕТ СН'!$F$26</f>
        <v>1010.05294951</v>
      </c>
      <c r="X29" s="36">
        <f>SUMIFS(СВЦЭМ!$D$33:$D$776,СВЦЭМ!$A$33:$A$776,$A29,СВЦЭМ!$B$33:$B$776,X$11)+'СЕТ СН'!$F$14+СВЦЭМ!$D$10+'СЕТ СН'!$F$8*'СЕТ СН'!$F$9-'СЕТ СН'!$F$26</f>
        <v>1001.2956243900001</v>
      </c>
      <c r="Y29" s="36">
        <f>SUMIFS(СВЦЭМ!$D$33:$D$776,СВЦЭМ!$A$33:$A$776,$A29,СВЦЭМ!$B$33:$B$776,Y$11)+'СЕТ СН'!$F$14+СВЦЭМ!$D$10+'СЕТ СН'!$F$8*'СЕТ СН'!$F$9-'СЕТ СН'!$F$26</f>
        <v>1006.04396836</v>
      </c>
    </row>
    <row r="30" spans="1:25" ht="15.75" x14ac:dyDescent="0.2">
      <c r="A30" s="35">
        <f t="shared" si="0"/>
        <v>44154</v>
      </c>
      <c r="B30" s="36">
        <f>SUMIFS(СВЦЭМ!$D$33:$D$776,СВЦЭМ!$A$33:$A$776,$A30,СВЦЭМ!$B$33:$B$776,B$11)+'СЕТ СН'!$F$14+СВЦЭМ!$D$10+'СЕТ СН'!$F$8*'СЕТ СН'!$F$9-'СЕТ СН'!$F$26</f>
        <v>1075.4247523399999</v>
      </c>
      <c r="C30" s="36">
        <f>SUMIFS(СВЦЭМ!$D$33:$D$776,СВЦЭМ!$A$33:$A$776,$A30,СВЦЭМ!$B$33:$B$776,C$11)+'СЕТ СН'!$F$14+СВЦЭМ!$D$10+'СЕТ СН'!$F$8*'СЕТ СН'!$F$9-'СЕТ СН'!$F$26</f>
        <v>1138.2367563600001</v>
      </c>
      <c r="D30" s="36">
        <f>SUMIFS(СВЦЭМ!$D$33:$D$776,СВЦЭМ!$A$33:$A$776,$A30,СВЦЭМ!$B$33:$B$776,D$11)+'СЕТ СН'!$F$14+СВЦЭМ!$D$10+'СЕТ СН'!$F$8*'СЕТ СН'!$F$9-'СЕТ СН'!$F$26</f>
        <v>1167.3794236900001</v>
      </c>
      <c r="E30" s="36">
        <f>SUMIFS(СВЦЭМ!$D$33:$D$776,СВЦЭМ!$A$33:$A$776,$A30,СВЦЭМ!$B$33:$B$776,E$11)+'СЕТ СН'!$F$14+СВЦЭМ!$D$10+'СЕТ СН'!$F$8*'СЕТ СН'!$F$9-'СЕТ СН'!$F$26</f>
        <v>1170.9691755900001</v>
      </c>
      <c r="F30" s="36">
        <f>SUMIFS(СВЦЭМ!$D$33:$D$776,СВЦЭМ!$A$33:$A$776,$A30,СВЦЭМ!$B$33:$B$776,F$11)+'СЕТ СН'!$F$14+СВЦЭМ!$D$10+'СЕТ СН'!$F$8*'СЕТ СН'!$F$9-'СЕТ СН'!$F$26</f>
        <v>1168.74113263</v>
      </c>
      <c r="G30" s="36">
        <f>SUMIFS(СВЦЭМ!$D$33:$D$776,СВЦЭМ!$A$33:$A$776,$A30,СВЦЭМ!$B$33:$B$776,G$11)+'СЕТ СН'!$F$14+СВЦЭМ!$D$10+'СЕТ СН'!$F$8*'СЕТ СН'!$F$9-'СЕТ СН'!$F$26</f>
        <v>1169.67053263</v>
      </c>
      <c r="H30" s="36">
        <f>SUMIFS(СВЦЭМ!$D$33:$D$776,СВЦЭМ!$A$33:$A$776,$A30,СВЦЭМ!$B$33:$B$776,H$11)+'СЕТ СН'!$F$14+СВЦЭМ!$D$10+'СЕТ СН'!$F$8*'СЕТ СН'!$F$9-'СЕТ СН'!$F$26</f>
        <v>1148.01565916</v>
      </c>
      <c r="I30" s="36">
        <f>SUMIFS(СВЦЭМ!$D$33:$D$776,СВЦЭМ!$A$33:$A$776,$A30,СВЦЭМ!$B$33:$B$776,I$11)+'СЕТ СН'!$F$14+СВЦЭМ!$D$10+'СЕТ СН'!$F$8*'СЕТ СН'!$F$9-'СЕТ СН'!$F$26</f>
        <v>1103.02236085</v>
      </c>
      <c r="J30" s="36">
        <f>SUMIFS(СВЦЭМ!$D$33:$D$776,СВЦЭМ!$A$33:$A$776,$A30,СВЦЭМ!$B$33:$B$776,J$11)+'СЕТ СН'!$F$14+СВЦЭМ!$D$10+'СЕТ СН'!$F$8*'СЕТ СН'!$F$9-'СЕТ СН'!$F$26</f>
        <v>1074.8946155199999</v>
      </c>
      <c r="K30" s="36">
        <f>SUMIFS(СВЦЭМ!$D$33:$D$776,СВЦЭМ!$A$33:$A$776,$A30,СВЦЭМ!$B$33:$B$776,K$11)+'СЕТ СН'!$F$14+СВЦЭМ!$D$10+'СЕТ СН'!$F$8*'СЕТ СН'!$F$9-'СЕТ СН'!$F$26</f>
        <v>1069.22921681</v>
      </c>
      <c r="L30" s="36">
        <f>SUMIFS(СВЦЭМ!$D$33:$D$776,СВЦЭМ!$A$33:$A$776,$A30,СВЦЭМ!$B$33:$B$776,L$11)+'СЕТ СН'!$F$14+СВЦЭМ!$D$10+'СЕТ СН'!$F$8*'СЕТ СН'!$F$9-'СЕТ СН'!$F$26</f>
        <v>1038.11551545</v>
      </c>
      <c r="M30" s="36">
        <f>SUMIFS(СВЦЭМ!$D$33:$D$776,СВЦЭМ!$A$33:$A$776,$A30,СВЦЭМ!$B$33:$B$776,M$11)+'СЕТ СН'!$F$14+СВЦЭМ!$D$10+'СЕТ СН'!$F$8*'СЕТ СН'!$F$9-'СЕТ СН'!$F$26</f>
        <v>1013.2158633199999</v>
      </c>
      <c r="N30" s="36">
        <f>SUMIFS(СВЦЭМ!$D$33:$D$776,СВЦЭМ!$A$33:$A$776,$A30,СВЦЭМ!$B$33:$B$776,N$11)+'СЕТ СН'!$F$14+СВЦЭМ!$D$10+'СЕТ СН'!$F$8*'СЕТ СН'!$F$9-'СЕТ СН'!$F$26</f>
        <v>998.51153436000004</v>
      </c>
      <c r="O30" s="36">
        <f>SUMIFS(СВЦЭМ!$D$33:$D$776,СВЦЭМ!$A$33:$A$776,$A30,СВЦЭМ!$B$33:$B$776,O$11)+'СЕТ СН'!$F$14+СВЦЭМ!$D$10+'СЕТ СН'!$F$8*'СЕТ СН'!$F$9-'СЕТ СН'!$F$26</f>
        <v>1004.0429566800001</v>
      </c>
      <c r="P30" s="36">
        <f>SUMIFS(СВЦЭМ!$D$33:$D$776,СВЦЭМ!$A$33:$A$776,$A30,СВЦЭМ!$B$33:$B$776,P$11)+'СЕТ СН'!$F$14+СВЦЭМ!$D$10+'СЕТ СН'!$F$8*'СЕТ СН'!$F$9-'СЕТ СН'!$F$26</f>
        <v>1010.0305764699999</v>
      </c>
      <c r="Q30" s="36">
        <f>SUMIFS(СВЦЭМ!$D$33:$D$776,СВЦЭМ!$A$33:$A$776,$A30,СВЦЭМ!$B$33:$B$776,Q$11)+'СЕТ СН'!$F$14+СВЦЭМ!$D$10+'СЕТ СН'!$F$8*'СЕТ СН'!$F$9-'СЕТ СН'!$F$26</f>
        <v>1011.6825094000001</v>
      </c>
      <c r="R30" s="36">
        <f>SUMIFS(СВЦЭМ!$D$33:$D$776,СВЦЭМ!$A$33:$A$776,$A30,СВЦЭМ!$B$33:$B$776,R$11)+'СЕТ СН'!$F$14+СВЦЭМ!$D$10+'СЕТ СН'!$F$8*'СЕТ СН'!$F$9-'СЕТ СН'!$F$26</f>
        <v>1006.92801377</v>
      </c>
      <c r="S30" s="36">
        <f>SUMIFS(СВЦЭМ!$D$33:$D$776,СВЦЭМ!$A$33:$A$776,$A30,СВЦЭМ!$B$33:$B$776,S$11)+'СЕТ СН'!$F$14+СВЦЭМ!$D$10+'СЕТ СН'!$F$8*'СЕТ СН'!$F$9-'СЕТ СН'!$F$26</f>
        <v>1008.4049371900001</v>
      </c>
      <c r="T30" s="36">
        <f>SUMIFS(СВЦЭМ!$D$33:$D$776,СВЦЭМ!$A$33:$A$776,$A30,СВЦЭМ!$B$33:$B$776,T$11)+'СЕТ СН'!$F$14+СВЦЭМ!$D$10+'СЕТ СН'!$F$8*'СЕТ СН'!$F$9-'СЕТ СН'!$F$26</f>
        <v>1024.4019166200001</v>
      </c>
      <c r="U30" s="36">
        <f>SUMIFS(СВЦЭМ!$D$33:$D$776,СВЦЭМ!$A$33:$A$776,$A30,СВЦЭМ!$B$33:$B$776,U$11)+'СЕТ СН'!$F$14+СВЦЭМ!$D$10+'СЕТ СН'!$F$8*'СЕТ СН'!$F$9-'СЕТ СН'!$F$26</f>
        <v>1019.66986266</v>
      </c>
      <c r="V30" s="36">
        <f>SUMIFS(СВЦЭМ!$D$33:$D$776,СВЦЭМ!$A$33:$A$776,$A30,СВЦЭМ!$B$33:$B$776,V$11)+'СЕТ СН'!$F$14+СВЦЭМ!$D$10+'СЕТ СН'!$F$8*'СЕТ СН'!$F$9-'СЕТ СН'!$F$26</f>
        <v>1004.6671910699999</v>
      </c>
      <c r="W30" s="36">
        <f>SUMIFS(СВЦЭМ!$D$33:$D$776,СВЦЭМ!$A$33:$A$776,$A30,СВЦЭМ!$B$33:$B$776,W$11)+'СЕТ СН'!$F$14+СВЦЭМ!$D$10+'СЕТ СН'!$F$8*'СЕТ СН'!$F$9-'СЕТ СН'!$F$26</f>
        <v>994.33389646000001</v>
      </c>
      <c r="X30" s="36">
        <f>SUMIFS(СВЦЭМ!$D$33:$D$776,СВЦЭМ!$A$33:$A$776,$A30,СВЦЭМ!$B$33:$B$776,X$11)+'СЕТ СН'!$F$14+СВЦЭМ!$D$10+'СЕТ СН'!$F$8*'СЕТ СН'!$F$9-'СЕТ СН'!$F$26</f>
        <v>986.48727362</v>
      </c>
      <c r="Y30" s="36">
        <f>SUMIFS(СВЦЭМ!$D$33:$D$776,СВЦЭМ!$A$33:$A$776,$A30,СВЦЭМ!$B$33:$B$776,Y$11)+'СЕТ СН'!$F$14+СВЦЭМ!$D$10+'СЕТ СН'!$F$8*'СЕТ СН'!$F$9-'СЕТ СН'!$F$26</f>
        <v>983.18211049999991</v>
      </c>
    </row>
    <row r="31" spans="1:25" ht="15.75" x14ac:dyDescent="0.2">
      <c r="A31" s="35">
        <f t="shared" si="0"/>
        <v>44155</v>
      </c>
      <c r="B31" s="36">
        <f>SUMIFS(СВЦЭМ!$D$33:$D$776,СВЦЭМ!$A$33:$A$776,$A31,СВЦЭМ!$B$33:$B$776,B$11)+'СЕТ СН'!$F$14+СВЦЭМ!$D$10+'СЕТ СН'!$F$8*'СЕТ СН'!$F$9-'СЕТ СН'!$F$26</f>
        <v>1056.25897829</v>
      </c>
      <c r="C31" s="36">
        <f>SUMIFS(СВЦЭМ!$D$33:$D$776,СВЦЭМ!$A$33:$A$776,$A31,СВЦЭМ!$B$33:$B$776,C$11)+'СЕТ СН'!$F$14+СВЦЭМ!$D$10+'СЕТ СН'!$F$8*'СЕТ СН'!$F$9-'СЕТ СН'!$F$26</f>
        <v>1142.73705359</v>
      </c>
      <c r="D31" s="36">
        <f>SUMIFS(СВЦЭМ!$D$33:$D$776,СВЦЭМ!$A$33:$A$776,$A31,СВЦЭМ!$B$33:$B$776,D$11)+'СЕТ СН'!$F$14+СВЦЭМ!$D$10+'СЕТ СН'!$F$8*'СЕТ СН'!$F$9-'СЕТ СН'!$F$26</f>
        <v>1188.54037608</v>
      </c>
      <c r="E31" s="36">
        <f>SUMIFS(СВЦЭМ!$D$33:$D$776,СВЦЭМ!$A$33:$A$776,$A31,СВЦЭМ!$B$33:$B$776,E$11)+'СЕТ СН'!$F$14+СВЦЭМ!$D$10+'СЕТ СН'!$F$8*'СЕТ СН'!$F$9-'СЕТ СН'!$F$26</f>
        <v>1201.0816402400001</v>
      </c>
      <c r="F31" s="36">
        <f>SUMIFS(СВЦЭМ!$D$33:$D$776,СВЦЭМ!$A$33:$A$776,$A31,СВЦЭМ!$B$33:$B$776,F$11)+'СЕТ СН'!$F$14+СВЦЭМ!$D$10+'СЕТ СН'!$F$8*'СЕТ СН'!$F$9-'СЕТ СН'!$F$26</f>
        <v>1196.6165131499999</v>
      </c>
      <c r="G31" s="36">
        <f>SUMIFS(СВЦЭМ!$D$33:$D$776,СВЦЭМ!$A$33:$A$776,$A31,СВЦЭМ!$B$33:$B$776,G$11)+'СЕТ СН'!$F$14+СВЦЭМ!$D$10+'СЕТ СН'!$F$8*'СЕТ СН'!$F$9-'СЕТ СН'!$F$26</f>
        <v>1180.0126528300002</v>
      </c>
      <c r="H31" s="36">
        <f>SUMIFS(СВЦЭМ!$D$33:$D$776,СВЦЭМ!$A$33:$A$776,$A31,СВЦЭМ!$B$33:$B$776,H$11)+'СЕТ СН'!$F$14+СВЦЭМ!$D$10+'СЕТ СН'!$F$8*'СЕТ СН'!$F$9-'СЕТ СН'!$F$26</f>
        <v>1135.5820076699999</v>
      </c>
      <c r="I31" s="36">
        <f>SUMIFS(СВЦЭМ!$D$33:$D$776,СВЦЭМ!$A$33:$A$776,$A31,СВЦЭМ!$B$33:$B$776,I$11)+'СЕТ СН'!$F$14+СВЦЭМ!$D$10+'СЕТ СН'!$F$8*'СЕТ СН'!$F$9-'СЕТ СН'!$F$26</f>
        <v>1092.0508550300001</v>
      </c>
      <c r="J31" s="36">
        <f>SUMIFS(СВЦЭМ!$D$33:$D$776,СВЦЭМ!$A$33:$A$776,$A31,СВЦЭМ!$B$33:$B$776,J$11)+'СЕТ СН'!$F$14+СВЦЭМ!$D$10+'СЕТ СН'!$F$8*'СЕТ СН'!$F$9-'СЕТ СН'!$F$26</f>
        <v>1074.28205159</v>
      </c>
      <c r="K31" s="36">
        <f>SUMIFS(СВЦЭМ!$D$33:$D$776,СВЦЭМ!$A$33:$A$776,$A31,СВЦЭМ!$B$33:$B$776,K$11)+'СЕТ СН'!$F$14+СВЦЭМ!$D$10+'СЕТ СН'!$F$8*'СЕТ СН'!$F$9-'СЕТ СН'!$F$26</f>
        <v>1069.6411315600001</v>
      </c>
      <c r="L31" s="36">
        <f>SUMIFS(СВЦЭМ!$D$33:$D$776,СВЦЭМ!$A$33:$A$776,$A31,СВЦЭМ!$B$33:$B$776,L$11)+'СЕТ СН'!$F$14+СВЦЭМ!$D$10+'СЕТ СН'!$F$8*'СЕТ СН'!$F$9-'СЕТ СН'!$F$26</f>
        <v>1048.3774713600001</v>
      </c>
      <c r="M31" s="36">
        <f>SUMIFS(СВЦЭМ!$D$33:$D$776,СВЦЭМ!$A$33:$A$776,$A31,СВЦЭМ!$B$33:$B$776,M$11)+'СЕТ СН'!$F$14+СВЦЭМ!$D$10+'СЕТ СН'!$F$8*'СЕТ СН'!$F$9-'СЕТ СН'!$F$26</f>
        <v>1001.17096711</v>
      </c>
      <c r="N31" s="36">
        <f>SUMIFS(СВЦЭМ!$D$33:$D$776,СВЦЭМ!$A$33:$A$776,$A31,СВЦЭМ!$B$33:$B$776,N$11)+'СЕТ СН'!$F$14+СВЦЭМ!$D$10+'СЕТ СН'!$F$8*'СЕТ СН'!$F$9-'СЕТ СН'!$F$26</f>
        <v>988.80400925999993</v>
      </c>
      <c r="O31" s="36">
        <f>SUMIFS(СВЦЭМ!$D$33:$D$776,СВЦЭМ!$A$33:$A$776,$A31,СВЦЭМ!$B$33:$B$776,O$11)+'СЕТ СН'!$F$14+СВЦЭМ!$D$10+'СЕТ СН'!$F$8*'СЕТ СН'!$F$9-'СЕТ СН'!$F$26</f>
        <v>992.54970572000002</v>
      </c>
      <c r="P31" s="36">
        <f>SUMIFS(СВЦЭМ!$D$33:$D$776,СВЦЭМ!$A$33:$A$776,$A31,СВЦЭМ!$B$33:$B$776,P$11)+'СЕТ СН'!$F$14+СВЦЭМ!$D$10+'СЕТ СН'!$F$8*'СЕТ СН'!$F$9-'СЕТ СН'!$F$26</f>
        <v>999.5342311899999</v>
      </c>
      <c r="Q31" s="36">
        <f>SUMIFS(СВЦЭМ!$D$33:$D$776,СВЦЭМ!$A$33:$A$776,$A31,СВЦЭМ!$B$33:$B$776,Q$11)+'СЕТ СН'!$F$14+СВЦЭМ!$D$10+'СЕТ СН'!$F$8*'СЕТ СН'!$F$9-'СЕТ СН'!$F$26</f>
        <v>999.45290944999988</v>
      </c>
      <c r="R31" s="36">
        <f>SUMIFS(СВЦЭМ!$D$33:$D$776,СВЦЭМ!$A$33:$A$776,$A31,СВЦЭМ!$B$33:$B$776,R$11)+'СЕТ СН'!$F$14+СВЦЭМ!$D$10+'СЕТ СН'!$F$8*'СЕТ СН'!$F$9-'СЕТ СН'!$F$26</f>
        <v>992.84393071999989</v>
      </c>
      <c r="S31" s="36">
        <f>SUMIFS(СВЦЭМ!$D$33:$D$776,СВЦЭМ!$A$33:$A$776,$A31,СВЦЭМ!$B$33:$B$776,S$11)+'СЕТ СН'!$F$14+СВЦЭМ!$D$10+'СЕТ СН'!$F$8*'СЕТ СН'!$F$9-'СЕТ СН'!$F$26</f>
        <v>962.90783938999994</v>
      </c>
      <c r="T31" s="36">
        <f>SUMIFS(СВЦЭМ!$D$33:$D$776,СВЦЭМ!$A$33:$A$776,$A31,СВЦЭМ!$B$33:$B$776,T$11)+'СЕТ СН'!$F$14+СВЦЭМ!$D$10+'СЕТ СН'!$F$8*'СЕТ СН'!$F$9-'СЕТ СН'!$F$26</f>
        <v>949.77418297000008</v>
      </c>
      <c r="U31" s="36">
        <f>SUMIFS(СВЦЭМ!$D$33:$D$776,СВЦЭМ!$A$33:$A$776,$A31,СВЦЭМ!$B$33:$B$776,U$11)+'СЕТ СН'!$F$14+СВЦЭМ!$D$10+'СЕТ СН'!$F$8*'СЕТ СН'!$F$9-'СЕТ СН'!$F$26</f>
        <v>954.93589027999997</v>
      </c>
      <c r="V31" s="36">
        <f>SUMIFS(СВЦЭМ!$D$33:$D$776,СВЦЭМ!$A$33:$A$776,$A31,СВЦЭМ!$B$33:$B$776,V$11)+'СЕТ СН'!$F$14+СВЦЭМ!$D$10+'СЕТ СН'!$F$8*'СЕТ СН'!$F$9-'СЕТ СН'!$F$26</f>
        <v>962.78394686999991</v>
      </c>
      <c r="W31" s="36">
        <f>SUMIFS(СВЦЭМ!$D$33:$D$776,СВЦЭМ!$A$33:$A$776,$A31,СВЦЭМ!$B$33:$B$776,W$11)+'СЕТ СН'!$F$14+СВЦЭМ!$D$10+'СЕТ СН'!$F$8*'СЕТ СН'!$F$9-'СЕТ СН'!$F$26</f>
        <v>972.95328180000001</v>
      </c>
      <c r="X31" s="36">
        <f>SUMIFS(СВЦЭМ!$D$33:$D$776,СВЦЭМ!$A$33:$A$776,$A31,СВЦЭМ!$B$33:$B$776,X$11)+'СЕТ СН'!$F$14+СВЦЭМ!$D$10+'СЕТ СН'!$F$8*'СЕТ СН'!$F$9-'СЕТ СН'!$F$26</f>
        <v>973.02394430999993</v>
      </c>
      <c r="Y31" s="36">
        <f>SUMIFS(СВЦЭМ!$D$33:$D$776,СВЦЭМ!$A$33:$A$776,$A31,СВЦЭМ!$B$33:$B$776,Y$11)+'СЕТ СН'!$F$14+СВЦЭМ!$D$10+'СЕТ СН'!$F$8*'СЕТ СН'!$F$9-'СЕТ СН'!$F$26</f>
        <v>988.33517069999994</v>
      </c>
    </row>
    <row r="32" spans="1:25" ht="15.75" x14ac:dyDescent="0.2">
      <c r="A32" s="35">
        <f t="shared" si="0"/>
        <v>44156</v>
      </c>
      <c r="B32" s="36">
        <f>SUMIFS(СВЦЭМ!$D$33:$D$776,СВЦЭМ!$A$33:$A$776,$A32,СВЦЭМ!$B$33:$B$776,B$11)+'СЕТ СН'!$F$14+СВЦЭМ!$D$10+'СЕТ СН'!$F$8*'СЕТ СН'!$F$9-'СЕТ СН'!$F$26</f>
        <v>1072.6459793500001</v>
      </c>
      <c r="C32" s="36">
        <f>SUMIFS(СВЦЭМ!$D$33:$D$776,СВЦЭМ!$A$33:$A$776,$A32,СВЦЭМ!$B$33:$B$776,C$11)+'СЕТ СН'!$F$14+СВЦЭМ!$D$10+'СЕТ СН'!$F$8*'СЕТ СН'!$F$9-'СЕТ СН'!$F$26</f>
        <v>1121.8737394</v>
      </c>
      <c r="D32" s="36">
        <f>SUMIFS(СВЦЭМ!$D$33:$D$776,СВЦЭМ!$A$33:$A$776,$A32,СВЦЭМ!$B$33:$B$776,D$11)+'СЕТ СН'!$F$14+СВЦЭМ!$D$10+'СЕТ СН'!$F$8*'СЕТ СН'!$F$9-'СЕТ СН'!$F$26</f>
        <v>1174.1367458899999</v>
      </c>
      <c r="E32" s="36">
        <f>SUMIFS(СВЦЭМ!$D$33:$D$776,СВЦЭМ!$A$33:$A$776,$A32,СВЦЭМ!$B$33:$B$776,E$11)+'СЕТ СН'!$F$14+СВЦЭМ!$D$10+'СЕТ СН'!$F$8*'СЕТ СН'!$F$9-'СЕТ СН'!$F$26</f>
        <v>1178.08867938</v>
      </c>
      <c r="F32" s="36">
        <f>SUMIFS(СВЦЭМ!$D$33:$D$776,СВЦЭМ!$A$33:$A$776,$A32,СВЦЭМ!$B$33:$B$776,F$11)+'СЕТ СН'!$F$14+СВЦЭМ!$D$10+'СЕТ СН'!$F$8*'СЕТ СН'!$F$9-'СЕТ СН'!$F$26</f>
        <v>1175.6846062100001</v>
      </c>
      <c r="G32" s="36">
        <f>SUMIFS(СВЦЭМ!$D$33:$D$776,СВЦЭМ!$A$33:$A$776,$A32,СВЦЭМ!$B$33:$B$776,G$11)+'СЕТ СН'!$F$14+СВЦЭМ!$D$10+'СЕТ СН'!$F$8*'СЕТ СН'!$F$9-'СЕТ СН'!$F$26</f>
        <v>1161.2557607799999</v>
      </c>
      <c r="H32" s="36">
        <f>SUMIFS(СВЦЭМ!$D$33:$D$776,СВЦЭМ!$A$33:$A$776,$A32,СВЦЭМ!$B$33:$B$776,H$11)+'СЕТ СН'!$F$14+СВЦЭМ!$D$10+'СЕТ СН'!$F$8*'СЕТ СН'!$F$9-'СЕТ СН'!$F$26</f>
        <v>1145.65408078</v>
      </c>
      <c r="I32" s="36">
        <f>SUMIFS(СВЦЭМ!$D$33:$D$776,СВЦЭМ!$A$33:$A$776,$A32,СВЦЭМ!$B$33:$B$776,I$11)+'СЕТ СН'!$F$14+СВЦЭМ!$D$10+'СЕТ СН'!$F$8*'СЕТ СН'!$F$9-'СЕТ СН'!$F$26</f>
        <v>1113.73176025</v>
      </c>
      <c r="J32" s="36">
        <f>SUMIFS(СВЦЭМ!$D$33:$D$776,СВЦЭМ!$A$33:$A$776,$A32,СВЦЭМ!$B$33:$B$776,J$11)+'СЕТ СН'!$F$14+СВЦЭМ!$D$10+'СЕТ СН'!$F$8*'СЕТ СН'!$F$9-'СЕТ СН'!$F$26</f>
        <v>1078.65941617</v>
      </c>
      <c r="K32" s="36">
        <f>SUMIFS(СВЦЭМ!$D$33:$D$776,СВЦЭМ!$A$33:$A$776,$A32,СВЦЭМ!$B$33:$B$776,K$11)+'СЕТ СН'!$F$14+СВЦЭМ!$D$10+'СЕТ СН'!$F$8*'СЕТ СН'!$F$9-'СЕТ СН'!$F$26</f>
        <v>1050.2339205200001</v>
      </c>
      <c r="L32" s="36">
        <f>SUMIFS(СВЦЭМ!$D$33:$D$776,СВЦЭМ!$A$33:$A$776,$A32,СВЦЭМ!$B$33:$B$776,L$11)+'СЕТ СН'!$F$14+СВЦЭМ!$D$10+'СЕТ СН'!$F$8*'СЕТ СН'!$F$9-'СЕТ СН'!$F$26</f>
        <v>1004.57778029</v>
      </c>
      <c r="M32" s="36">
        <f>SUMIFS(СВЦЭМ!$D$33:$D$776,СВЦЭМ!$A$33:$A$776,$A32,СВЦЭМ!$B$33:$B$776,M$11)+'СЕТ СН'!$F$14+СВЦЭМ!$D$10+'СЕТ СН'!$F$8*'СЕТ СН'!$F$9-'СЕТ СН'!$F$26</f>
        <v>966.21276547000002</v>
      </c>
      <c r="N32" s="36">
        <f>SUMIFS(СВЦЭМ!$D$33:$D$776,СВЦЭМ!$A$33:$A$776,$A32,СВЦЭМ!$B$33:$B$776,N$11)+'СЕТ СН'!$F$14+СВЦЭМ!$D$10+'СЕТ СН'!$F$8*'СЕТ СН'!$F$9-'СЕТ СН'!$F$26</f>
        <v>956.84388184999989</v>
      </c>
      <c r="O32" s="36">
        <f>SUMIFS(СВЦЭМ!$D$33:$D$776,СВЦЭМ!$A$33:$A$776,$A32,СВЦЭМ!$B$33:$B$776,O$11)+'СЕТ СН'!$F$14+СВЦЭМ!$D$10+'СЕТ СН'!$F$8*'СЕТ СН'!$F$9-'СЕТ СН'!$F$26</f>
        <v>961.74906093999994</v>
      </c>
      <c r="P32" s="36">
        <f>SUMIFS(СВЦЭМ!$D$33:$D$776,СВЦЭМ!$A$33:$A$776,$A32,СВЦЭМ!$B$33:$B$776,P$11)+'СЕТ СН'!$F$14+СВЦЭМ!$D$10+'СЕТ СН'!$F$8*'СЕТ СН'!$F$9-'СЕТ СН'!$F$26</f>
        <v>971.95940307000001</v>
      </c>
      <c r="Q32" s="36">
        <f>SUMIFS(СВЦЭМ!$D$33:$D$776,СВЦЭМ!$A$33:$A$776,$A32,СВЦЭМ!$B$33:$B$776,Q$11)+'СЕТ СН'!$F$14+СВЦЭМ!$D$10+'СЕТ СН'!$F$8*'СЕТ СН'!$F$9-'СЕТ СН'!$F$26</f>
        <v>959.88646653000001</v>
      </c>
      <c r="R32" s="36">
        <f>SUMIFS(СВЦЭМ!$D$33:$D$776,СВЦЭМ!$A$33:$A$776,$A32,СВЦЭМ!$B$33:$B$776,R$11)+'СЕТ СН'!$F$14+СВЦЭМ!$D$10+'СЕТ СН'!$F$8*'СЕТ СН'!$F$9-'СЕТ СН'!$F$26</f>
        <v>951.59909612999991</v>
      </c>
      <c r="S32" s="36">
        <f>SUMIFS(СВЦЭМ!$D$33:$D$776,СВЦЭМ!$A$33:$A$776,$A32,СВЦЭМ!$B$33:$B$776,S$11)+'СЕТ СН'!$F$14+СВЦЭМ!$D$10+'СЕТ СН'!$F$8*'СЕТ СН'!$F$9-'СЕТ СН'!$F$26</f>
        <v>926.93003655000007</v>
      </c>
      <c r="T32" s="36">
        <f>SUMIFS(СВЦЭМ!$D$33:$D$776,СВЦЭМ!$A$33:$A$776,$A32,СВЦЭМ!$B$33:$B$776,T$11)+'СЕТ СН'!$F$14+СВЦЭМ!$D$10+'СЕТ СН'!$F$8*'СЕТ СН'!$F$9-'СЕТ СН'!$F$26</f>
        <v>926.32771731999992</v>
      </c>
      <c r="U32" s="36">
        <f>SUMIFS(СВЦЭМ!$D$33:$D$776,СВЦЭМ!$A$33:$A$776,$A32,СВЦЭМ!$B$33:$B$776,U$11)+'СЕТ СН'!$F$14+СВЦЭМ!$D$10+'СЕТ СН'!$F$8*'СЕТ СН'!$F$9-'СЕТ СН'!$F$26</f>
        <v>925.47291659000007</v>
      </c>
      <c r="V32" s="36">
        <f>SUMIFS(СВЦЭМ!$D$33:$D$776,СВЦЭМ!$A$33:$A$776,$A32,СВЦЭМ!$B$33:$B$776,V$11)+'СЕТ СН'!$F$14+СВЦЭМ!$D$10+'СЕТ СН'!$F$8*'СЕТ СН'!$F$9-'СЕТ СН'!$F$26</f>
        <v>931.93047888000001</v>
      </c>
      <c r="W32" s="36">
        <f>SUMIFS(СВЦЭМ!$D$33:$D$776,СВЦЭМ!$A$33:$A$776,$A32,СВЦЭМ!$B$33:$B$776,W$11)+'СЕТ СН'!$F$14+СВЦЭМ!$D$10+'СЕТ СН'!$F$8*'СЕТ СН'!$F$9-'СЕТ СН'!$F$26</f>
        <v>945.84746827000004</v>
      </c>
      <c r="X32" s="36">
        <f>SUMIFS(СВЦЭМ!$D$33:$D$776,СВЦЭМ!$A$33:$A$776,$A32,СВЦЭМ!$B$33:$B$776,X$11)+'СЕТ СН'!$F$14+СВЦЭМ!$D$10+'СЕТ СН'!$F$8*'СЕТ СН'!$F$9-'СЕТ СН'!$F$26</f>
        <v>964.6133444699999</v>
      </c>
      <c r="Y32" s="36">
        <f>SUMIFS(СВЦЭМ!$D$33:$D$776,СВЦЭМ!$A$33:$A$776,$A32,СВЦЭМ!$B$33:$B$776,Y$11)+'СЕТ СН'!$F$14+СВЦЭМ!$D$10+'СЕТ СН'!$F$8*'СЕТ СН'!$F$9-'СЕТ СН'!$F$26</f>
        <v>999.05186692999996</v>
      </c>
    </row>
    <row r="33" spans="1:27" ht="15.75" x14ac:dyDescent="0.2">
      <c r="A33" s="35">
        <f t="shared" si="0"/>
        <v>44157</v>
      </c>
      <c r="B33" s="36">
        <f>SUMIFS(СВЦЭМ!$D$33:$D$776,СВЦЭМ!$A$33:$A$776,$A33,СВЦЭМ!$B$33:$B$776,B$11)+'СЕТ СН'!$F$14+СВЦЭМ!$D$10+'СЕТ СН'!$F$8*'СЕТ СН'!$F$9-'СЕТ СН'!$F$26</f>
        <v>1042.92811805</v>
      </c>
      <c r="C33" s="36">
        <f>SUMIFS(СВЦЭМ!$D$33:$D$776,СВЦЭМ!$A$33:$A$776,$A33,СВЦЭМ!$B$33:$B$776,C$11)+'СЕТ СН'!$F$14+СВЦЭМ!$D$10+'СЕТ СН'!$F$8*'СЕТ СН'!$F$9-'СЕТ СН'!$F$26</f>
        <v>1124.77886233</v>
      </c>
      <c r="D33" s="36">
        <f>SUMIFS(СВЦЭМ!$D$33:$D$776,СВЦЭМ!$A$33:$A$776,$A33,СВЦЭМ!$B$33:$B$776,D$11)+'СЕТ СН'!$F$14+СВЦЭМ!$D$10+'СЕТ СН'!$F$8*'СЕТ СН'!$F$9-'СЕТ СН'!$F$26</f>
        <v>1177.23910701</v>
      </c>
      <c r="E33" s="36">
        <f>SUMIFS(СВЦЭМ!$D$33:$D$776,СВЦЭМ!$A$33:$A$776,$A33,СВЦЭМ!$B$33:$B$776,E$11)+'СЕТ СН'!$F$14+СВЦЭМ!$D$10+'СЕТ СН'!$F$8*'СЕТ СН'!$F$9-'СЕТ СН'!$F$26</f>
        <v>1183.2716474400002</v>
      </c>
      <c r="F33" s="36">
        <f>SUMIFS(СВЦЭМ!$D$33:$D$776,СВЦЭМ!$A$33:$A$776,$A33,СВЦЭМ!$B$33:$B$776,F$11)+'СЕТ СН'!$F$14+СВЦЭМ!$D$10+'СЕТ СН'!$F$8*'СЕТ СН'!$F$9-'СЕТ СН'!$F$26</f>
        <v>1181.5140199</v>
      </c>
      <c r="G33" s="36">
        <f>SUMIFS(СВЦЭМ!$D$33:$D$776,СВЦЭМ!$A$33:$A$776,$A33,СВЦЭМ!$B$33:$B$776,G$11)+'СЕТ СН'!$F$14+СВЦЭМ!$D$10+'СЕТ СН'!$F$8*'СЕТ СН'!$F$9-'СЕТ СН'!$F$26</f>
        <v>1170.73999224</v>
      </c>
      <c r="H33" s="36">
        <f>SUMIFS(СВЦЭМ!$D$33:$D$776,СВЦЭМ!$A$33:$A$776,$A33,СВЦЭМ!$B$33:$B$776,H$11)+'СЕТ СН'!$F$14+СВЦЭМ!$D$10+'СЕТ СН'!$F$8*'СЕТ СН'!$F$9-'СЕТ СН'!$F$26</f>
        <v>1151.5171164799999</v>
      </c>
      <c r="I33" s="36">
        <f>SUMIFS(СВЦЭМ!$D$33:$D$776,СВЦЭМ!$A$33:$A$776,$A33,СВЦЭМ!$B$33:$B$776,I$11)+'СЕТ СН'!$F$14+СВЦЭМ!$D$10+'СЕТ СН'!$F$8*'СЕТ СН'!$F$9-'СЕТ СН'!$F$26</f>
        <v>1125.3247477699999</v>
      </c>
      <c r="J33" s="36">
        <f>SUMIFS(СВЦЭМ!$D$33:$D$776,СВЦЭМ!$A$33:$A$776,$A33,СВЦЭМ!$B$33:$B$776,J$11)+'СЕТ СН'!$F$14+СВЦЭМ!$D$10+'СЕТ СН'!$F$8*'СЕТ СН'!$F$9-'СЕТ СН'!$F$26</f>
        <v>1092.4703320399999</v>
      </c>
      <c r="K33" s="36">
        <f>SUMIFS(СВЦЭМ!$D$33:$D$776,СВЦЭМ!$A$33:$A$776,$A33,СВЦЭМ!$B$33:$B$776,K$11)+'СЕТ СН'!$F$14+СВЦЭМ!$D$10+'СЕТ СН'!$F$8*'СЕТ СН'!$F$9-'СЕТ СН'!$F$26</f>
        <v>1072.52114409</v>
      </c>
      <c r="L33" s="36">
        <f>SUMIFS(СВЦЭМ!$D$33:$D$776,СВЦЭМ!$A$33:$A$776,$A33,СВЦЭМ!$B$33:$B$776,L$11)+'СЕТ СН'!$F$14+СВЦЭМ!$D$10+'СЕТ СН'!$F$8*'СЕТ СН'!$F$9-'СЕТ СН'!$F$26</f>
        <v>1025.90773326</v>
      </c>
      <c r="M33" s="36">
        <f>SUMIFS(СВЦЭМ!$D$33:$D$776,СВЦЭМ!$A$33:$A$776,$A33,СВЦЭМ!$B$33:$B$776,M$11)+'СЕТ СН'!$F$14+СВЦЭМ!$D$10+'СЕТ СН'!$F$8*'СЕТ СН'!$F$9-'СЕТ СН'!$F$26</f>
        <v>972.90352056999996</v>
      </c>
      <c r="N33" s="36">
        <f>SUMIFS(СВЦЭМ!$D$33:$D$776,СВЦЭМ!$A$33:$A$776,$A33,СВЦЭМ!$B$33:$B$776,N$11)+'СЕТ СН'!$F$14+СВЦЭМ!$D$10+'СЕТ СН'!$F$8*'СЕТ СН'!$F$9-'СЕТ СН'!$F$26</f>
        <v>967.57714171999987</v>
      </c>
      <c r="O33" s="36">
        <f>SUMIFS(СВЦЭМ!$D$33:$D$776,СВЦЭМ!$A$33:$A$776,$A33,СВЦЭМ!$B$33:$B$776,O$11)+'СЕТ СН'!$F$14+СВЦЭМ!$D$10+'СЕТ СН'!$F$8*'СЕТ СН'!$F$9-'СЕТ СН'!$F$26</f>
        <v>976.07341859000007</v>
      </c>
      <c r="P33" s="36">
        <f>SUMIFS(СВЦЭМ!$D$33:$D$776,СВЦЭМ!$A$33:$A$776,$A33,СВЦЭМ!$B$33:$B$776,P$11)+'СЕТ СН'!$F$14+СВЦЭМ!$D$10+'СЕТ СН'!$F$8*'СЕТ СН'!$F$9-'СЕТ СН'!$F$26</f>
        <v>979.29832953000005</v>
      </c>
      <c r="Q33" s="36">
        <f>SUMIFS(СВЦЭМ!$D$33:$D$776,СВЦЭМ!$A$33:$A$776,$A33,СВЦЭМ!$B$33:$B$776,Q$11)+'СЕТ СН'!$F$14+СВЦЭМ!$D$10+'СЕТ СН'!$F$8*'СЕТ СН'!$F$9-'СЕТ СН'!$F$26</f>
        <v>975.96833893999997</v>
      </c>
      <c r="R33" s="36">
        <f>SUMIFS(СВЦЭМ!$D$33:$D$776,СВЦЭМ!$A$33:$A$776,$A33,СВЦЭМ!$B$33:$B$776,R$11)+'СЕТ СН'!$F$14+СВЦЭМ!$D$10+'СЕТ СН'!$F$8*'СЕТ СН'!$F$9-'СЕТ СН'!$F$26</f>
        <v>971.51202016999991</v>
      </c>
      <c r="S33" s="36">
        <f>SUMIFS(СВЦЭМ!$D$33:$D$776,СВЦЭМ!$A$33:$A$776,$A33,СВЦЭМ!$B$33:$B$776,S$11)+'СЕТ СН'!$F$14+СВЦЭМ!$D$10+'СЕТ СН'!$F$8*'СЕТ СН'!$F$9-'СЕТ СН'!$F$26</f>
        <v>964.19226890000004</v>
      </c>
      <c r="T33" s="36">
        <f>SUMIFS(СВЦЭМ!$D$33:$D$776,СВЦЭМ!$A$33:$A$776,$A33,СВЦЭМ!$B$33:$B$776,T$11)+'СЕТ СН'!$F$14+СВЦЭМ!$D$10+'СЕТ СН'!$F$8*'СЕТ СН'!$F$9-'СЕТ СН'!$F$26</f>
        <v>928.19636949999995</v>
      </c>
      <c r="U33" s="36">
        <f>SUMIFS(СВЦЭМ!$D$33:$D$776,СВЦЭМ!$A$33:$A$776,$A33,СВЦЭМ!$B$33:$B$776,U$11)+'СЕТ СН'!$F$14+СВЦЭМ!$D$10+'СЕТ СН'!$F$8*'СЕТ СН'!$F$9-'СЕТ СН'!$F$26</f>
        <v>928.63006085000006</v>
      </c>
      <c r="V33" s="36">
        <f>SUMIFS(СВЦЭМ!$D$33:$D$776,СВЦЭМ!$A$33:$A$776,$A33,СВЦЭМ!$B$33:$B$776,V$11)+'СЕТ СН'!$F$14+СВЦЭМ!$D$10+'СЕТ СН'!$F$8*'СЕТ СН'!$F$9-'СЕТ СН'!$F$26</f>
        <v>933.82066557999997</v>
      </c>
      <c r="W33" s="36">
        <f>SUMIFS(СВЦЭМ!$D$33:$D$776,СВЦЭМ!$A$33:$A$776,$A33,СВЦЭМ!$B$33:$B$776,W$11)+'СЕТ СН'!$F$14+СВЦЭМ!$D$10+'СЕТ СН'!$F$8*'СЕТ СН'!$F$9-'СЕТ СН'!$F$26</f>
        <v>964.27520505999996</v>
      </c>
      <c r="X33" s="36">
        <f>SUMIFS(СВЦЭМ!$D$33:$D$776,СВЦЭМ!$A$33:$A$776,$A33,СВЦЭМ!$B$33:$B$776,X$11)+'СЕТ СН'!$F$14+СВЦЭМ!$D$10+'СЕТ СН'!$F$8*'СЕТ СН'!$F$9-'СЕТ СН'!$F$26</f>
        <v>979.42699507999987</v>
      </c>
      <c r="Y33" s="36">
        <f>SUMIFS(СВЦЭМ!$D$33:$D$776,СВЦЭМ!$A$33:$A$776,$A33,СВЦЭМ!$B$33:$B$776,Y$11)+'СЕТ СН'!$F$14+СВЦЭМ!$D$10+'СЕТ СН'!$F$8*'СЕТ СН'!$F$9-'СЕТ СН'!$F$26</f>
        <v>1001.81662269</v>
      </c>
    </row>
    <row r="34" spans="1:27" ht="15.75" x14ac:dyDescent="0.2">
      <c r="A34" s="35">
        <f t="shared" si="0"/>
        <v>44158</v>
      </c>
      <c r="B34" s="36">
        <f>SUMIFS(СВЦЭМ!$D$33:$D$776,СВЦЭМ!$A$33:$A$776,$A34,СВЦЭМ!$B$33:$B$776,B$11)+'СЕТ СН'!$F$14+СВЦЭМ!$D$10+'СЕТ СН'!$F$8*'СЕТ СН'!$F$9-'СЕТ СН'!$F$26</f>
        <v>1013.4403589199999</v>
      </c>
      <c r="C34" s="36">
        <f>SUMIFS(СВЦЭМ!$D$33:$D$776,СВЦЭМ!$A$33:$A$776,$A34,СВЦЭМ!$B$33:$B$776,C$11)+'СЕТ СН'!$F$14+СВЦЭМ!$D$10+'СЕТ СН'!$F$8*'СЕТ СН'!$F$9-'СЕТ СН'!$F$26</f>
        <v>1061.3620841100001</v>
      </c>
      <c r="D34" s="36">
        <f>SUMIFS(СВЦЭМ!$D$33:$D$776,СВЦЭМ!$A$33:$A$776,$A34,СВЦЭМ!$B$33:$B$776,D$11)+'СЕТ СН'!$F$14+СВЦЭМ!$D$10+'СЕТ СН'!$F$8*'СЕТ СН'!$F$9-'СЕТ СН'!$F$26</f>
        <v>1100.3259738199999</v>
      </c>
      <c r="E34" s="36">
        <f>SUMIFS(СВЦЭМ!$D$33:$D$776,СВЦЭМ!$A$33:$A$776,$A34,СВЦЭМ!$B$33:$B$776,E$11)+'СЕТ СН'!$F$14+СВЦЭМ!$D$10+'СЕТ СН'!$F$8*'СЕТ СН'!$F$9-'СЕТ СН'!$F$26</f>
        <v>1103.59051849</v>
      </c>
      <c r="F34" s="36">
        <f>SUMIFS(СВЦЭМ!$D$33:$D$776,СВЦЭМ!$A$33:$A$776,$A34,СВЦЭМ!$B$33:$B$776,F$11)+'СЕТ СН'!$F$14+СВЦЭМ!$D$10+'СЕТ СН'!$F$8*'СЕТ СН'!$F$9-'СЕТ СН'!$F$26</f>
        <v>1101.3439089000001</v>
      </c>
      <c r="G34" s="36">
        <f>SUMIFS(СВЦЭМ!$D$33:$D$776,СВЦЭМ!$A$33:$A$776,$A34,СВЦЭМ!$B$33:$B$776,G$11)+'СЕТ СН'!$F$14+СВЦЭМ!$D$10+'СЕТ СН'!$F$8*'СЕТ СН'!$F$9-'СЕТ СН'!$F$26</f>
        <v>1101.24910172</v>
      </c>
      <c r="H34" s="36">
        <f>SUMIFS(СВЦЭМ!$D$33:$D$776,СВЦЭМ!$A$33:$A$776,$A34,СВЦЭМ!$B$33:$B$776,H$11)+'СЕТ СН'!$F$14+СВЦЭМ!$D$10+'СЕТ СН'!$F$8*'СЕТ СН'!$F$9-'СЕТ СН'!$F$26</f>
        <v>1103.6695411200001</v>
      </c>
      <c r="I34" s="36">
        <f>SUMIFS(СВЦЭМ!$D$33:$D$776,СВЦЭМ!$A$33:$A$776,$A34,СВЦЭМ!$B$33:$B$776,I$11)+'СЕТ СН'!$F$14+СВЦЭМ!$D$10+'СЕТ СН'!$F$8*'СЕТ СН'!$F$9-'СЕТ СН'!$F$26</f>
        <v>1092.23139004</v>
      </c>
      <c r="J34" s="36">
        <f>SUMIFS(СВЦЭМ!$D$33:$D$776,СВЦЭМ!$A$33:$A$776,$A34,СВЦЭМ!$B$33:$B$776,J$11)+'СЕТ СН'!$F$14+СВЦЭМ!$D$10+'СЕТ СН'!$F$8*'СЕТ СН'!$F$9-'СЕТ СН'!$F$26</f>
        <v>1083.1658446599999</v>
      </c>
      <c r="K34" s="36">
        <f>SUMIFS(СВЦЭМ!$D$33:$D$776,СВЦЭМ!$A$33:$A$776,$A34,СВЦЭМ!$B$33:$B$776,K$11)+'СЕТ СН'!$F$14+СВЦЭМ!$D$10+'СЕТ СН'!$F$8*'СЕТ СН'!$F$9-'СЕТ СН'!$F$26</f>
        <v>1101.35005501</v>
      </c>
      <c r="L34" s="36">
        <f>SUMIFS(СВЦЭМ!$D$33:$D$776,СВЦЭМ!$A$33:$A$776,$A34,СВЦЭМ!$B$33:$B$776,L$11)+'СЕТ СН'!$F$14+СВЦЭМ!$D$10+'СЕТ СН'!$F$8*'СЕТ СН'!$F$9-'СЕТ СН'!$F$26</f>
        <v>1075.7313033799999</v>
      </c>
      <c r="M34" s="36">
        <f>SUMIFS(СВЦЭМ!$D$33:$D$776,СВЦЭМ!$A$33:$A$776,$A34,СВЦЭМ!$B$33:$B$776,M$11)+'СЕТ СН'!$F$14+СВЦЭМ!$D$10+'СЕТ СН'!$F$8*'СЕТ СН'!$F$9-'СЕТ СН'!$F$26</f>
        <v>1023.75404607</v>
      </c>
      <c r="N34" s="36">
        <f>SUMIFS(СВЦЭМ!$D$33:$D$776,СВЦЭМ!$A$33:$A$776,$A34,СВЦЭМ!$B$33:$B$776,N$11)+'СЕТ СН'!$F$14+СВЦЭМ!$D$10+'СЕТ СН'!$F$8*'СЕТ СН'!$F$9-'СЕТ СН'!$F$26</f>
        <v>1004.1713450299999</v>
      </c>
      <c r="O34" s="36">
        <f>SUMIFS(СВЦЭМ!$D$33:$D$776,СВЦЭМ!$A$33:$A$776,$A34,СВЦЭМ!$B$33:$B$776,O$11)+'СЕТ СН'!$F$14+СВЦЭМ!$D$10+'СЕТ СН'!$F$8*'СЕТ СН'!$F$9-'СЕТ СН'!$F$26</f>
        <v>1013.30409136</v>
      </c>
      <c r="P34" s="36">
        <f>SUMIFS(СВЦЭМ!$D$33:$D$776,СВЦЭМ!$A$33:$A$776,$A34,СВЦЭМ!$B$33:$B$776,P$11)+'СЕТ СН'!$F$14+СВЦЭМ!$D$10+'СЕТ СН'!$F$8*'СЕТ СН'!$F$9-'СЕТ СН'!$F$26</f>
        <v>1016.2715530799999</v>
      </c>
      <c r="Q34" s="36">
        <f>SUMIFS(СВЦЭМ!$D$33:$D$776,СВЦЭМ!$A$33:$A$776,$A34,СВЦЭМ!$B$33:$B$776,Q$11)+'СЕТ СН'!$F$14+СВЦЭМ!$D$10+'СЕТ СН'!$F$8*'СЕТ СН'!$F$9-'СЕТ СН'!$F$26</f>
        <v>1016.84493206</v>
      </c>
      <c r="R34" s="36">
        <f>SUMIFS(СВЦЭМ!$D$33:$D$776,СВЦЭМ!$A$33:$A$776,$A34,СВЦЭМ!$B$33:$B$776,R$11)+'СЕТ СН'!$F$14+СВЦЭМ!$D$10+'СЕТ СН'!$F$8*'СЕТ СН'!$F$9-'СЕТ СН'!$F$26</f>
        <v>1005.3084627599999</v>
      </c>
      <c r="S34" s="36">
        <f>SUMIFS(СВЦЭМ!$D$33:$D$776,СВЦЭМ!$A$33:$A$776,$A34,СВЦЭМ!$B$33:$B$776,S$11)+'СЕТ СН'!$F$14+СВЦЭМ!$D$10+'СЕТ СН'!$F$8*'СЕТ СН'!$F$9-'СЕТ СН'!$F$26</f>
        <v>990.27373665000005</v>
      </c>
      <c r="T34" s="36">
        <f>SUMIFS(СВЦЭМ!$D$33:$D$776,СВЦЭМ!$A$33:$A$776,$A34,СВЦЭМ!$B$33:$B$776,T$11)+'СЕТ СН'!$F$14+СВЦЭМ!$D$10+'СЕТ СН'!$F$8*'СЕТ СН'!$F$9-'СЕТ СН'!$F$26</f>
        <v>976.81741011000008</v>
      </c>
      <c r="U34" s="36">
        <f>SUMIFS(СВЦЭМ!$D$33:$D$776,СВЦЭМ!$A$33:$A$776,$A34,СВЦЭМ!$B$33:$B$776,U$11)+'СЕТ СН'!$F$14+СВЦЭМ!$D$10+'СЕТ СН'!$F$8*'СЕТ СН'!$F$9-'СЕТ СН'!$F$26</f>
        <v>973.18910213999993</v>
      </c>
      <c r="V34" s="36">
        <f>SUMIFS(СВЦЭМ!$D$33:$D$776,СВЦЭМ!$A$33:$A$776,$A34,СВЦЭМ!$B$33:$B$776,V$11)+'СЕТ СН'!$F$14+СВЦЭМ!$D$10+'СЕТ СН'!$F$8*'СЕТ СН'!$F$9-'СЕТ СН'!$F$26</f>
        <v>983.98655409999992</v>
      </c>
      <c r="W34" s="36">
        <f>SUMIFS(СВЦЭМ!$D$33:$D$776,СВЦЭМ!$A$33:$A$776,$A34,СВЦЭМ!$B$33:$B$776,W$11)+'СЕТ СН'!$F$14+СВЦЭМ!$D$10+'СЕТ СН'!$F$8*'СЕТ СН'!$F$9-'СЕТ СН'!$F$26</f>
        <v>996.87017238999988</v>
      </c>
      <c r="X34" s="36">
        <f>SUMIFS(СВЦЭМ!$D$33:$D$776,СВЦЭМ!$A$33:$A$776,$A34,СВЦЭМ!$B$33:$B$776,X$11)+'СЕТ СН'!$F$14+СВЦЭМ!$D$10+'СЕТ СН'!$F$8*'СЕТ СН'!$F$9-'СЕТ СН'!$F$26</f>
        <v>990.7677808599999</v>
      </c>
      <c r="Y34" s="36">
        <f>SUMIFS(СВЦЭМ!$D$33:$D$776,СВЦЭМ!$A$33:$A$776,$A34,СВЦЭМ!$B$33:$B$776,Y$11)+'СЕТ СН'!$F$14+СВЦЭМ!$D$10+'СЕТ СН'!$F$8*'СЕТ СН'!$F$9-'СЕТ СН'!$F$26</f>
        <v>1009.99680908</v>
      </c>
    </row>
    <row r="35" spans="1:27" ht="15.75" x14ac:dyDescent="0.2">
      <c r="A35" s="35">
        <f t="shared" si="0"/>
        <v>44159</v>
      </c>
      <c r="B35" s="36">
        <f>SUMIFS(СВЦЭМ!$D$33:$D$776,СВЦЭМ!$A$33:$A$776,$A35,СВЦЭМ!$B$33:$B$776,B$11)+'СЕТ СН'!$F$14+СВЦЭМ!$D$10+'СЕТ СН'!$F$8*'СЕТ СН'!$F$9-'СЕТ СН'!$F$26</f>
        <v>1024.75004764</v>
      </c>
      <c r="C35" s="36">
        <f>SUMIFS(СВЦЭМ!$D$33:$D$776,СВЦЭМ!$A$33:$A$776,$A35,СВЦЭМ!$B$33:$B$776,C$11)+'СЕТ СН'!$F$14+СВЦЭМ!$D$10+'СЕТ СН'!$F$8*'СЕТ СН'!$F$9-'СЕТ СН'!$F$26</f>
        <v>1107.20507178</v>
      </c>
      <c r="D35" s="36">
        <f>SUMIFS(СВЦЭМ!$D$33:$D$776,СВЦЭМ!$A$33:$A$776,$A35,СВЦЭМ!$B$33:$B$776,D$11)+'СЕТ СН'!$F$14+СВЦЭМ!$D$10+'СЕТ СН'!$F$8*'СЕТ СН'!$F$9-'СЕТ СН'!$F$26</f>
        <v>1165.56980408</v>
      </c>
      <c r="E35" s="36">
        <f>SUMIFS(СВЦЭМ!$D$33:$D$776,СВЦЭМ!$A$33:$A$776,$A35,СВЦЭМ!$B$33:$B$776,E$11)+'СЕТ СН'!$F$14+СВЦЭМ!$D$10+'СЕТ СН'!$F$8*'СЕТ СН'!$F$9-'СЕТ СН'!$F$26</f>
        <v>1183.0652844600002</v>
      </c>
      <c r="F35" s="36">
        <f>SUMIFS(СВЦЭМ!$D$33:$D$776,СВЦЭМ!$A$33:$A$776,$A35,СВЦЭМ!$B$33:$B$776,F$11)+'СЕТ СН'!$F$14+СВЦЭМ!$D$10+'СЕТ СН'!$F$8*'СЕТ СН'!$F$9-'СЕТ СН'!$F$26</f>
        <v>1181.6910259000001</v>
      </c>
      <c r="G35" s="36">
        <f>SUMIFS(СВЦЭМ!$D$33:$D$776,СВЦЭМ!$A$33:$A$776,$A35,СВЦЭМ!$B$33:$B$776,G$11)+'СЕТ СН'!$F$14+СВЦЭМ!$D$10+'СЕТ СН'!$F$8*'СЕТ СН'!$F$9-'СЕТ СН'!$F$26</f>
        <v>1168.2919468099999</v>
      </c>
      <c r="H35" s="36">
        <f>SUMIFS(СВЦЭМ!$D$33:$D$776,СВЦЭМ!$A$33:$A$776,$A35,СВЦЭМ!$B$33:$B$776,H$11)+'СЕТ СН'!$F$14+СВЦЭМ!$D$10+'СЕТ СН'!$F$8*'СЕТ СН'!$F$9-'СЕТ СН'!$F$26</f>
        <v>1129.71745442</v>
      </c>
      <c r="I35" s="36">
        <f>SUMIFS(СВЦЭМ!$D$33:$D$776,СВЦЭМ!$A$33:$A$776,$A35,СВЦЭМ!$B$33:$B$776,I$11)+'СЕТ СН'!$F$14+СВЦЭМ!$D$10+'СЕТ СН'!$F$8*'СЕТ СН'!$F$9-'СЕТ СН'!$F$26</f>
        <v>1077.1222109800001</v>
      </c>
      <c r="J35" s="36">
        <f>SUMIFS(СВЦЭМ!$D$33:$D$776,СВЦЭМ!$A$33:$A$776,$A35,СВЦЭМ!$B$33:$B$776,J$11)+'СЕТ СН'!$F$14+СВЦЭМ!$D$10+'СЕТ СН'!$F$8*'СЕТ СН'!$F$9-'СЕТ СН'!$F$26</f>
        <v>1048.0329478199999</v>
      </c>
      <c r="K35" s="36">
        <f>SUMIFS(СВЦЭМ!$D$33:$D$776,СВЦЭМ!$A$33:$A$776,$A35,СВЦЭМ!$B$33:$B$776,K$11)+'СЕТ СН'!$F$14+СВЦЭМ!$D$10+'СЕТ СН'!$F$8*'СЕТ СН'!$F$9-'СЕТ СН'!$F$26</f>
        <v>1046.32018752</v>
      </c>
      <c r="L35" s="36">
        <f>SUMIFS(СВЦЭМ!$D$33:$D$776,СВЦЭМ!$A$33:$A$776,$A35,СВЦЭМ!$B$33:$B$776,L$11)+'СЕТ СН'!$F$14+СВЦЭМ!$D$10+'СЕТ СН'!$F$8*'СЕТ СН'!$F$9-'СЕТ СН'!$F$26</f>
        <v>1014.22750253</v>
      </c>
      <c r="M35" s="36">
        <f>SUMIFS(СВЦЭМ!$D$33:$D$776,СВЦЭМ!$A$33:$A$776,$A35,СВЦЭМ!$B$33:$B$776,M$11)+'СЕТ СН'!$F$14+СВЦЭМ!$D$10+'СЕТ СН'!$F$8*'СЕТ СН'!$F$9-'СЕТ СН'!$F$26</f>
        <v>966.90375635000009</v>
      </c>
      <c r="N35" s="36">
        <f>SUMIFS(СВЦЭМ!$D$33:$D$776,СВЦЭМ!$A$33:$A$776,$A35,СВЦЭМ!$B$33:$B$776,N$11)+'СЕТ СН'!$F$14+СВЦЭМ!$D$10+'СЕТ СН'!$F$8*'СЕТ СН'!$F$9-'СЕТ СН'!$F$26</f>
        <v>959.34544273000006</v>
      </c>
      <c r="O35" s="36">
        <f>SUMIFS(СВЦЭМ!$D$33:$D$776,СВЦЭМ!$A$33:$A$776,$A35,СВЦЭМ!$B$33:$B$776,O$11)+'СЕТ СН'!$F$14+СВЦЭМ!$D$10+'СЕТ СН'!$F$8*'СЕТ СН'!$F$9-'СЕТ СН'!$F$26</f>
        <v>978.73889136999992</v>
      </c>
      <c r="P35" s="36">
        <f>SUMIFS(СВЦЭМ!$D$33:$D$776,СВЦЭМ!$A$33:$A$776,$A35,СВЦЭМ!$B$33:$B$776,P$11)+'СЕТ СН'!$F$14+СВЦЭМ!$D$10+'СЕТ СН'!$F$8*'СЕТ СН'!$F$9-'СЕТ СН'!$F$26</f>
        <v>991.38344271000005</v>
      </c>
      <c r="Q35" s="36">
        <f>SUMIFS(СВЦЭМ!$D$33:$D$776,СВЦЭМ!$A$33:$A$776,$A35,СВЦЭМ!$B$33:$B$776,Q$11)+'СЕТ СН'!$F$14+СВЦЭМ!$D$10+'СЕТ СН'!$F$8*'СЕТ СН'!$F$9-'СЕТ СН'!$F$26</f>
        <v>999.4638648099999</v>
      </c>
      <c r="R35" s="36">
        <f>SUMIFS(СВЦЭМ!$D$33:$D$776,СВЦЭМ!$A$33:$A$776,$A35,СВЦЭМ!$B$33:$B$776,R$11)+'СЕТ СН'!$F$14+СВЦЭМ!$D$10+'СЕТ СН'!$F$8*'СЕТ СН'!$F$9-'СЕТ СН'!$F$26</f>
        <v>1008.15783506</v>
      </c>
      <c r="S35" s="36">
        <f>SUMIFS(СВЦЭМ!$D$33:$D$776,СВЦЭМ!$A$33:$A$776,$A35,СВЦЭМ!$B$33:$B$776,S$11)+'СЕТ СН'!$F$14+СВЦЭМ!$D$10+'СЕТ СН'!$F$8*'СЕТ СН'!$F$9-'СЕТ СН'!$F$26</f>
        <v>995.97079809999991</v>
      </c>
      <c r="T35" s="36">
        <f>SUMIFS(СВЦЭМ!$D$33:$D$776,СВЦЭМ!$A$33:$A$776,$A35,СВЦЭМ!$B$33:$B$776,T$11)+'СЕТ СН'!$F$14+СВЦЭМ!$D$10+'СЕТ СН'!$F$8*'СЕТ СН'!$F$9-'СЕТ СН'!$F$26</f>
        <v>959.48940560999995</v>
      </c>
      <c r="U35" s="36">
        <f>SUMIFS(СВЦЭМ!$D$33:$D$776,СВЦЭМ!$A$33:$A$776,$A35,СВЦЭМ!$B$33:$B$776,U$11)+'СЕТ СН'!$F$14+СВЦЭМ!$D$10+'СЕТ СН'!$F$8*'СЕТ СН'!$F$9-'СЕТ СН'!$F$26</f>
        <v>943.59578198000008</v>
      </c>
      <c r="V35" s="36">
        <f>SUMIFS(СВЦЭМ!$D$33:$D$776,СВЦЭМ!$A$33:$A$776,$A35,СВЦЭМ!$B$33:$B$776,V$11)+'СЕТ СН'!$F$14+СВЦЭМ!$D$10+'СЕТ СН'!$F$8*'СЕТ СН'!$F$9-'СЕТ СН'!$F$26</f>
        <v>952.51239501000009</v>
      </c>
      <c r="W35" s="36">
        <f>SUMIFS(СВЦЭМ!$D$33:$D$776,СВЦЭМ!$A$33:$A$776,$A35,СВЦЭМ!$B$33:$B$776,W$11)+'СЕТ СН'!$F$14+СВЦЭМ!$D$10+'СЕТ СН'!$F$8*'СЕТ СН'!$F$9-'СЕТ СН'!$F$26</f>
        <v>962.45398389999991</v>
      </c>
      <c r="X35" s="36">
        <f>SUMIFS(СВЦЭМ!$D$33:$D$776,СВЦЭМ!$A$33:$A$776,$A35,СВЦЭМ!$B$33:$B$776,X$11)+'СЕТ СН'!$F$14+СВЦЭМ!$D$10+'СЕТ СН'!$F$8*'СЕТ СН'!$F$9-'СЕТ СН'!$F$26</f>
        <v>962.76985554999987</v>
      </c>
      <c r="Y35" s="36">
        <f>SUMIFS(СВЦЭМ!$D$33:$D$776,СВЦЭМ!$A$33:$A$776,$A35,СВЦЭМ!$B$33:$B$776,Y$11)+'СЕТ СН'!$F$14+СВЦЭМ!$D$10+'СЕТ СН'!$F$8*'СЕТ СН'!$F$9-'СЕТ СН'!$F$26</f>
        <v>987.67680446999998</v>
      </c>
    </row>
    <row r="36" spans="1:27" ht="15.75" x14ac:dyDescent="0.2">
      <c r="A36" s="35">
        <f t="shared" si="0"/>
        <v>44160</v>
      </c>
      <c r="B36" s="36">
        <f>SUMIFS(СВЦЭМ!$D$33:$D$776,СВЦЭМ!$A$33:$A$776,$A36,СВЦЭМ!$B$33:$B$776,B$11)+'СЕТ СН'!$F$14+СВЦЭМ!$D$10+'СЕТ СН'!$F$8*'СЕТ СН'!$F$9-'СЕТ СН'!$F$26</f>
        <v>1025.9653736800001</v>
      </c>
      <c r="C36" s="36">
        <f>SUMIFS(СВЦЭМ!$D$33:$D$776,СВЦЭМ!$A$33:$A$776,$A36,СВЦЭМ!$B$33:$B$776,C$11)+'СЕТ СН'!$F$14+СВЦЭМ!$D$10+'СЕТ СН'!$F$8*'СЕТ СН'!$F$9-'СЕТ СН'!$F$26</f>
        <v>1100.3680723299999</v>
      </c>
      <c r="D36" s="36">
        <f>SUMIFS(СВЦЭМ!$D$33:$D$776,СВЦЭМ!$A$33:$A$776,$A36,СВЦЭМ!$B$33:$B$776,D$11)+'СЕТ СН'!$F$14+СВЦЭМ!$D$10+'СЕТ СН'!$F$8*'СЕТ СН'!$F$9-'СЕТ СН'!$F$26</f>
        <v>1150.2690770899999</v>
      </c>
      <c r="E36" s="36">
        <f>SUMIFS(СВЦЭМ!$D$33:$D$776,СВЦЭМ!$A$33:$A$776,$A36,СВЦЭМ!$B$33:$B$776,E$11)+'СЕТ СН'!$F$14+СВЦЭМ!$D$10+'СЕТ СН'!$F$8*'СЕТ СН'!$F$9-'СЕТ СН'!$F$26</f>
        <v>1158.9419335</v>
      </c>
      <c r="F36" s="36">
        <f>SUMIFS(СВЦЭМ!$D$33:$D$776,СВЦЭМ!$A$33:$A$776,$A36,СВЦЭМ!$B$33:$B$776,F$11)+'СЕТ СН'!$F$14+СВЦЭМ!$D$10+'СЕТ СН'!$F$8*'СЕТ СН'!$F$9-'СЕТ СН'!$F$26</f>
        <v>1153.3784288899999</v>
      </c>
      <c r="G36" s="36">
        <f>SUMIFS(СВЦЭМ!$D$33:$D$776,СВЦЭМ!$A$33:$A$776,$A36,СВЦЭМ!$B$33:$B$776,G$11)+'СЕТ СН'!$F$14+СВЦЭМ!$D$10+'СЕТ СН'!$F$8*'СЕТ СН'!$F$9-'СЕТ СН'!$F$26</f>
        <v>1142.8172545099999</v>
      </c>
      <c r="H36" s="36">
        <f>SUMIFS(СВЦЭМ!$D$33:$D$776,СВЦЭМ!$A$33:$A$776,$A36,СВЦЭМ!$B$33:$B$776,H$11)+'СЕТ СН'!$F$14+СВЦЭМ!$D$10+'СЕТ СН'!$F$8*'СЕТ СН'!$F$9-'СЕТ СН'!$F$26</f>
        <v>1120.1356824899999</v>
      </c>
      <c r="I36" s="36">
        <f>SUMIFS(СВЦЭМ!$D$33:$D$776,СВЦЭМ!$A$33:$A$776,$A36,СВЦЭМ!$B$33:$B$776,I$11)+'СЕТ СН'!$F$14+СВЦЭМ!$D$10+'СЕТ СН'!$F$8*'СЕТ СН'!$F$9-'СЕТ СН'!$F$26</f>
        <v>1084.1248270399999</v>
      </c>
      <c r="J36" s="36">
        <f>SUMIFS(СВЦЭМ!$D$33:$D$776,СВЦЭМ!$A$33:$A$776,$A36,СВЦЭМ!$B$33:$B$776,J$11)+'СЕТ СН'!$F$14+СВЦЭМ!$D$10+'СЕТ СН'!$F$8*'СЕТ СН'!$F$9-'СЕТ СН'!$F$26</f>
        <v>1068.8227678399999</v>
      </c>
      <c r="K36" s="36">
        <f>SUMIFS(СВЦЭМ!$D$33:$D$776,СВЦЭМ!$A$33:$A$776,$A36,СВЦЭМ!$B$33:$B$776,K$11)+'СЕТ СН'!$F$14+СВЦЭМ!$D$10+'СЕТ СН'!$F$8*'СЕТ СН'!$F$9-'СЕТ СН'!$F$26</f>
        <v>1060.8460374199999</v>
      </c>
      <c r="L36" s="36">
        <f>SUMIFS(СВЦЭМ!$D$33:$D$776,СВЦЭМ!$A$33:$A$776,$A36,СВЦЭМ!$B$33:$B$776,L$11)+'СЕТ СН'!$F$14+СВЦЭМ!$D$10+'СЕТ СН'!$F$8*'СЕТ СН'!$F$9-'СЕТ СН'!$F$26</f>
        <v>1030.9069173800001</v>
      </c>
      <c r="M36" s="36">
        <f>SUMIFS(СВЦЭМ!$D$33:$D$776,СВЦЭМ!$A$33:$A$776,$A36,СВЦЭМ!$B$33:$B$776,M$11)+'СЕТ СН'!$F$14+СВЦЭМ!$D$10+'СЕТ СН'!$F$8*'СЕТ СН'!$F$9-'СЕТ СН'!$F$26</f>
        <v>984.46315959000003</v>
      </c>
      <c r="N36" s="36">
        <f>SUMIFS(СВЦЭМ!$D$33:$D$776,СВЦЭМ!$A$33:$A$776,$A36,СВЦЭМ!$B$33:$B$776,N$11)+'СЕТ СН'!$F$14+СВЦЭМ!$D$10+'СЕТ СН'!$F$8*'СЕТ СН'!$F$9-'СЕТ СН'!$F$26</f>
        <v>971.03391413999998</v>
      </c>
      <c r="O36" s="36">
        <f>SUMIFS(СВЦЭМ!$D$33:$D$776,СВЦЭМ!$A$33:$A$776,$A36,СВЦЭМ!$B$33:$B$776,O$11)+'СЕТ СН'!$F$14+СВЦЭМ!$D$10+'СЕТ СН'!$F$8*'СЕТ СН'!$F$9-'СЕТ СН'!$F$26</f>
        <v>986.50613724000004</v>
      </c>
      <c r="P36" s="36">
        <f>SUMIFS(СВЦЭМ!$D$33:$D$776,СВЦЭМ!$A$33:$A$776,$A36,СВЦЭМ!$B$33:$B$776,P$11)+'СЕТ СН'!$F$14+СВЦЭМ!$D$10+'СЕТ СН'!$F$8*'СЕТ СН'!$F$9-'СЕТ СН'!$F$26</f>
        <v>993.98117625000009</v>
      </c>
      <c r="Q36" s="36">
        <f>SUMIFS(СВЦЭМ!$D$33:$D$776,СВЦЭМ!$A$33:$A$776,$A36,СВЦЭМ!$B$33:$B$776,Q$11)+'СЕТ СН'!$F$14+СВЦЭМ!$D$10+'СЕТ СН'!$F$8*'СЕТ СН'!$F$9-'СЕТ СН'!$F$26</f>
        <v>993.15030668000009</v>
      </c>
      <c r="R36" s="36">
        <f>SUMIFS(СВЦЭМ!$D$33:$D$776,СВЦЭМ!$A$33:$A$776,$A36,СВЦЭМ!$B$33:$B$776,R$11)+'СЕТ СН'!$F$14+СВЦЭМ!$D$10+'СЕТ СН'!$F$8*'СЕТ СН'!$F$9-'СЕТ СН'!$F$26</f>
        <v>992.6519145499999</v>
      </c>
      <c r="S36" s="36">
        <f>SUMIFS(СВЦЭМ!$D$33:$D$776,СВЦЭМ!$A$33:$A$776,$A36,СВЦЭМ!$B$33:$B$776,S$11)+'СЕТ СН'!$F$14+СВЦЭМ!$D$10+'СЕТ СН'!$F$8*'СЕТ СН'!$F$9-'СЕТ СН'!$F$26</f>
        <v>980.07769832999998</v>
      </c>
      <c r="T36" s="36">
        <f>SUMIFS(СВЦЭМ!$D$33:$D$776,СВЦЭМ!$A$33:$A$776,$A36,СВЦЭМ!$B$33:$B$776,T$11)+'СЕТ СН'!$F$14+СВЦЭМ!$D$10+'СЕТ СН'!$F$8*'СЕТ СН'!$F$9-'СЕТ СН'!$F$26</f>
        <v>992.24796317000005</v>
      </c>
      <c r="U36" s="36">
        <f>SUMIFS(СВЦЭМ!$D$33:$D$776,СВЦЭМ!$A$33:$A$776,$A36,СВЦЭМ!$B$33:$B$776,U$11)+'СЕТ СН'!$F$14+СВЦЭМ!$D$10+'СЕТ СН'!$F$8*'СЕТ СН'!$F$9-'СЕТ СН'!$F$26</f>
        <v>987.57298042999992</v>
      </c>
      <c r="V36" s="36">
        <f>SUMIFS(СВЦЭМ!$D$33:$D$776,СВЦЭМ!$A$33:$A$776,$A36,СВЦЭМ!$B$33:$B$776,V$11)+'СЕТ СН'!$F$14+СВЦЭМ!$D$10+'СЕТ СН'!$F$8*'СЕТ СН'!$F$9-'СЕТ СН'!$F$26</f>
        <v>974.79088505999994</v>
      </c>
      <c r="W36" s="36">
        <f>SUMIFS(СВЦЭМ!$D$33:$D$776,СВЦЭМ!$A$33:$A$776,$A36,СВЦЭМ!$B$33:$B$776,W$11)+'СЕТ СН'!$F$14+СВЦЭМ!$D$10+'СЕТ СН'!$F$8*'СЕТ СН'!$F$9-'СЕТ СН'!$F$26</f>
        <v>978.83938067999998</v>
      </c>
      <c r="X36" s="36">
        <f>SUMIFS(СВЦЭМ!$D$33:$D$776,СВЦЭМ!$A$33:$A$776,$A36,СВЦЭМ!$B$33:$B$776,X$11)+'СЕТ СН'!$F$14+СВЦЭМ!$D$10+'СЕТ СН'!$F$8*'СЕТ СН'!$F$9-'СЕТ СН'!$F$26</f>
        <v>992.46151308000003</v>
      </c>
      <c r="Y36" s="36">
        <f>SUMIFS(СВЦЭМ!$D$33:$D$776,СВЦЭМ!$A$33:$A$776,$A36,СВЦЭМ!$B$33:$B$776,Y$11)+'СЕТ СН'!$F$14+СВЦЭМ!$D$10+'СЕТ СН'!$F$8*'СЕТ СН'!$F$9-'СЕТ СН'!$F$26</f>
        <v>1011.01180353</v>
      </c>
    </row>
    <row r="37" spans="1:27" ht="15.75" x14ac:dyDescent="0.2">
      <c r="A37" s="35">
        <f t="shared" si="0"/>
        <v>44161</v>
      </c>
      <c r="B37" s="36">
        <f>SUMIFS(СВЦЭМ!$D$33:$D$776,СВЦЭМ!$A$33:$A$776,$A37,СВЦЭМ!$B$33:$B$776,B$11)+'СЕТ СН'!$F$14+СВЦЭМ!$D$10+'СЕТ СН'!$F$8*'СЕТ СН'!$F$9-'СЕТ СН'!$F$26</f>
        <v>1008.5500853199999</v>
      </c>
      <c r="C37" s="36">
        <f>SUMIFS(СВЦЭМ!$D$33:$D$776,СВЦЭМ!$A$33:$A$776,$A37,СВЦЭМ!$B$33:$B$776,C$11)+'СЕТ СН'!$F$14+СВЦЭМ!$D$10+'СЕТ СН'!$F$8*'СЕТ СН'!$F$9-'СЕТ СН'!$F$26</f>
        <v>1085.28756845</v>
      </c>
      <c r="D37" s="36">
        <f>SUMIFS(СВЦЭМ!$D$33:$D$776,СВЦЭМ!$A$33:$A$776,$A37,СВЦЭМ!$B$33:$B$776,D$11)+'СЕТ СН'!$F$14+СВЦЭМ!$D$10+'СЕТ СН'!$F$8*'СЕТ СН'!$F$9-'СЕТ СН'!$F$26</f>
        <v>1141.51813341</v>
      </c>
      <c r="E37" s="36">
        <f>SUMIFS(СВЦЭМ!$D$33:$D$776,СВЦЭМ!$A$33:$A$776,$A37,СВЦЭМ!$B$33:$B$776,E$11)+'СЕТ СН'!$F$14+СВЦЭМ!$D$10+'СЕТ СН'!$F$8*'СЕТ СН'!$F$9-'СЕТ СН'!$F$26</f>
        <v>1150.36789466</v>
      </c>
      <c r="F37" s="36">
        <f>SUMIFS(СВЦЭМ!$D$33:$D$776,СВЦЭМ!$A$33:$A$776,$A37,СВЦЭМ!$B$33:$B$776,F$11)+'СЕТ СН'!$F$14+СВЦЭМ!$D$10+'СЕТ СН'!$F$8*'СЕТ СН'!$F$9-'СЕТ СН'!$F$26</f>
        <v>1142.8859557999999</v>
      </c>
      <c r="G37" s="36">
        <f>SUMIFS(СВЦЭМ!$D$33:$D$776,СВЦЭМ!$A$33:$A$776,$A37,СВЦЭМ!$B$33:$B$776,G$11)+'СЕТ СН'!$F$14+СВЦЭМ!$D$10+'СЕТ СН'!$F$8*'СЕТ СН'!$F$9-'СЕТ СН'!$F$26</f>
        <v>1122.2262512</v>
      </c>
      <c r="H37" s="36">
        <f>SUMIFS(СВЦЭМ!$D$33:$D$776,СВЦЭМ!$A$33:$A$776,$A37,СВЦЭМ!$B$33:$B$776,H$11)+'СЕТ СН'!$F$14+СВЦЭМ!$D$10+'СЕТ СН'!$F$8*'СЕТ СН'!$F$9-'СЕТ СН'!$F$26</f>
        <v>1095.67220888</v>
      </c>
      <c r="I37" s="36">
        <f>SUMIFS(СВЦЭМ!$D$33:$D$776,СВЦЭМ!$A$33:$A$776,$A37,СВЦЭМ!$B$33:$B$776,I$11)+'СЕТ СН'!$F$14+СВЦЭМ!$D$10+'СЕТ СН'!$F$8*'СЕТ СН'!$F$9-'СЕТ СН'!$F$26</f>
        <v>1064.2630077599999</v>
      </c>
      <c r="J37" s="36">
        <f>SUMIFS(СВЦЭМ!$D$33:$D$776,СВЦЭМ!$A$33:$A$776,$A37,СВЦЭМ!$B$33:$B$776,J$11)+'СЕТ СН'!$F$14+СВЦЭМ!$D$10+'СЕТ СН'!$F$8*'СЕТ СН'!$F$9-'СЕТ СН'!$F$26</f>
        <v>1045.3358248100001</v>
      </c>
      <c r="K37" s="36">
        <f>SUMIFS(СВЦЭМ!$D$33:$D$776,СВЦЭМ!$A$33:$A$776,$A37,СВЦЭМ!$B$33:$B$776,K$11)+'СЕТ СН'!$F$14+СВЦЭМ!$D$10+'СЕТ СН'!$F$8*'СЕТ СН'!$F$9-'СЕТ СН'!$F$26</f>
        <v>1047.8562965900001</v>
      </c>
      <c r="L37" s="36">
        <f>SUMIFS(СВЦЭМ!$D$33:$D$776,СВЦЭМ!$A$33:$A$776,$A37,СВЦЭМ!$B$33:$B$776,L$11)+'СЕТ СН'!$F$14+СВЦЭМ!$D$10+'СЕТ СН'!$F$8*'СЕТ СН'!$F$9-'СЕТ СН'!$F$26</f>
        <v>1020.2526437900001</v>
      </c>
      <c r="M37" s="36">
        <f>SUMIFS(СВЦЭМ!$D$33:$D$776,СВЦЭМ!$A$33:$A$776,$A37,СВЦЭМ!$B$33:$B$776,M$11)+'СЕТ СН'!$F$14+СВЦЭМ!$D$10+'СЕТ СН'!$F$8*'СЕТ СН'!$F$9-'СЕТ СН'!$F$26</f>
        <v>985.28055633999998</v>
      </c>
      <c r="N37" s="36">
        <f>SUMIFS(СВЦЭМ!$D$33:$D$776,СВЦЭМ!$A$33:$A$776,$A37,СВЦЭМ!$B$33:$B$776,N$11)+'СЕТ СН'!$F$14+СВЦЭМ!$D$10+'СЕТ СН'!$F$8*'СЕТ СН'!$F$9-'СЕТ СН'!$F$26</f>
        <v>993.17261243000007</v>
      </c>
      <c r="O37" s="36">
        <f>SUMIFS(СВЦЭМ!$D$33:$D$776,СВЦЭМ!$A$33:$A$776,$A37,СВЦЭМ!$B$33:$B$776,O$11)+'СЕТ СН'!$F$14+СВЦЭМ!$D$10+'СЕТ СН'!$F$8*'СЕТ СН'!$F$9-'СЕТ СН'!$F$26</f>
        <v>997.08396562999997</v>
      </c>
      <c r="P37" s="36">
        <f>SUMIFS(СВЦЭМ!$D$33:$D$776,СВЦЭМ!$A$33:$A$776,$A37,СВЦЭМ!$B$33:$B$776,P$11)+'СЕТ СН'!$F$14+СВЦЭМ!$D$10+'СЕТ СН'!$F$8*'СЕТ СН'!$F$9-'СЕТ СН'!$F$26</f>
        <v>999.26316460999988</v>
      </c>
      <c r="Q37" s="36">
        <f>SUMIFS(СВЦЭМ!$D$33:$D$776,СВЦЭМ!$A$33:$A$776,$A37,СВЦЭМ!$B$33:$B$776,Q$11)+'СЕТ СН'!$F$14+СВЦЭМ!$D$10+'СЕТ СН'!$F$8*'СЕТ СН'!$F$9-'СЕТ СН'!$F$26</f>
        <v>1001.1370307699999</v>
      </c>
      <c r="R37" s="36">
        <f>SUMIFS(СВЦЭМ!$D$33:$D$776,СВЦЭМ!$A$33:$A$776,$A37,СВЦЭМ!$B$33:$B$776,R$11)+'СЕТ СН'!$F$14+СВЦЭМ!$D$10+'СЕТ СН'!$F$8*'СЕТ СН'!$F$9-'СЕТ СН'!$F$26</f>
        <v>988.33697331000008</v>
      </c>
      <c r="S37" s="36">
        <f>SUMIFS(СВЦЭМ!$D$33:$D$776,СВЦЭМ!$A$33:$A$776,$A37,СВЦЭМ!$B$33:$B$776,S$11)+'СЕТ СН'!$F$14+СВЦЭМ!$D$10+'СЕТ СН'!$F$8*'СЕТ СН'!$F$9-'СЕТ СН'!$F$26</f>
        <v>970.01192693999997</v>
      </c>
      <c r="T37" s="36">
        <f>SUMIFS(СВЦЭМ!$D$33:$D$776,СВЦЭМ!$A$33:$A$776,$A37,СВЦЭМ!$B$33:$B$776,T$11)+'СЕТ СН'!$F$14+СВЦЭМ!$D$10+'СЕТ СН'!$F$8*'СЕТ СН'!$F$9-'СЕТ СН'!$F$26</f>
        <v>986.42800960999989</v>
      </c>
      <c r="U37" s="36">
        <f>SUMIFS(СВЦЭМ!$D$33:$D$776,СВЦЭМ!$A$33:$A$776,$A37,СВЦЭМ!$B$33:$B$776,U$11)+'СЕТ СН'!$F$14+СВЦЭМ!$D$10+'СЕТ СН'!$F$8*'СЕТ СН'!$F$9-'СЕТ СН'!$F$26</f>
        <v>976.7682239799999</v>
      </c>
      <c r="V37" s="36">
        <f>SUMIFS(СВЦЭМ!$D$33:$D$776,СВЦЭМ!$A$33:$A$776,$A37,СВЦЭМ!$B$33:$B$776,V$11)+'СЕТ СН'!$F$14+СВЦЭМ!$D$10+'СЕТ СН'!$F$8*'СЕТ СН'!$F$9-'СЕТ СН'!$F$26</f>
        <v>963.59088023000004</v>
      </c>
      <c r="W37" s="36">
        <f>SUMIFS(СВЦЭМ!$D$33:$D$776,СВЦЭМ!$A$33:$A$776,$A37,СВЦЭМ!$B$33:$B$776,W$11)+'СЕТ СН'!$F$14+СВЦЭМ!$D$10+'СЕТ СН'!$F$8*'СЕТ СН'!$F$9-'СЕТ СН'!$F$26</f>
        <v>987.98698452999997</v>
      </c>
      <c r="X37" s="36">
        <f>SUMIFS(СВЦЭМ!$D$33:$D$776,СВЦЭМ!$A$33:$A$776,$A37,СВЦЭМ!$B$33:$B$776,X$11)+'СЕТ СН'!$F$14+СВЦЭМ!$D$10+'СЕТ СН'!$F$8*'СЕТ СН'!$F$9-'СЕТ СН'!$F$26</f>
        <v>995.45642408999993</v>
      </c>
      <c r="Y37" s="36">
        <f>SUMIFS(СВЦЭМ!$D$33:$D$776,СВЦЭМ!$A$33:$A$776,$A37,СВЦЭМ!$B$33:$B$776,Y$11)+'СЕТ СН'!$F$14+СВЦЭМ!$D$10+'СЕТ СН'!$F$8*'СЕТ СН'!$F$9-'СЕТ СН'!$F$26</f>
        <v>1008.9129599299999</v>
      </c>
    </row>
    <row r="38" spans="1:27" ht="15.75" x14ac:dyDescent="0.2">
      <c r="A38" s="35">
        <f t="shared" si="0"/>
        <v>44162</v>
      </c>
      <c r="B38" s="36">
        <f>SUMIFS(СВЦЭМ!$D$33:$D$776,СВЦЭМ!$A$33:$A$776,$A38,СВЦЭМ!$B$33:$B$776,B$11)+'СЕТ СН'!$F$14+СВЦЭМ!$D$10+'СЕТ СН'!$F$8*'СЕТ СН'!$F$9-'СЕТ СН'!$F$26</f>
        <v>1012.0585546</v>
      </c>
      <c r="C38" s="36">
        <f>SUMIFS(СВЦЭМ!$D$33:$D$776,СВЦЭМ!$A$33:$A$776,$A38,СВЦЭМ!$B$33:$B$776,C$11)+'СЕТ СН'!$F$14+СВЦЭМ!$D$10+'СЕТ СН'!$F$8*'СЕТ СН'!$F$9-'СЕТ СН'!$F$26</f>
        <v>1093.7681354399999</v>
      </c>
      <c r="D38" s="36">
        <f>SUMIFS(СВЦЭМ!$D$33:$D$776,СВЦЭМ!$A$33:$A$776,$A38,СВЦЭМ!$B$33:$B$776,D$11)+'СЕТ СН'!$F$14+СВЦЭМ!$D$10+'СЕТ СН'!$F$8*'СЕТ СН'!$F$9-'СЕТ СН'!$F$26</f>
        <v>1152.12136474</v>
      </c>
      <c r="E38" s="36">
        <f>SUMIFS(СВЦЭМ!$D$33:$D$776,СВЦЭМ!$A$33:$A$776,$A38,СВЦЭМ!$B$33:$B$776,E$11)+'СЕТ СН'!$F$14+СВЦЭМ!$D$10+'СЕТ СН'!$F$8*'СЕТ СН'!$F$9-'СЕТ СН'!$F$26</f>
        <v>1163.6964528799999</v>
      </c>
      <c r="F38" s="36">
        <f>SUMIFS(СВЦЭМ!$D$33:$D$776,СВЦЭМ!$A$33:$A$776,$A38,СВЦЭМ!$B$33:$B$776,F$11)+'СЕТ СН'!$F$14+СВЦЭМ!$D$10+'СЕТ СН'!$F$8*'СЕТ СН'!$F$9-'СЕТ СН'!$F$26</f>
        <v>1166.52470584</v>
      </c>
      <c r="G38" s="36">
        <f>SUMIFS(СВЦЭМ!$D$33:$D$776,СВЦЭМ!$A$33:$A$776,$A38,СВЦЭМ!$B$33:$B$776,G$11)+'СЕТ СН'!$F$14+СВЦЭМ!$D$10+'СЕТ СН'!$F$8*'СЕТ СН'!$F$9-'СЕТ СН'!$F$26</f>
        <v>1154.53893898</v>
      </c>
      <c r="H38" s="36">
        <f>SUMIFS(СВЦЭМ!$D$33:$D$776,СВЦЭМ!$A$33:$A$776,$A38,СВЦЭМ!$B$33:$B$776,H$11)+'СЕТ СН'!$F$14+СВЦЭМ!$D$10+'СЕТ СН'!$F$8*'СЕТ СН'!$F$9-'СЕТ СН'!$F$26</f>
        <v>1109.3742610699999</v>
      </c>
      <c r="I38" s="36">
        <f>SUMIFS(СВЦЭМ!$D$33:$D$776,СВЦЭМ!$A$33:$A$776,$A38,СВЦЭМ!$B$33:$B$776,I$11)+'СЕТ СН'!$F$14+СВЦЭМ!$D$10+'СЕТ СН'!$F$8*'СЕТ СН'!$F$9-'СЕТ СН'!$F$26</f>
        <v>1073.51479722</v>
      </c>
      <c r="J38" s="36">
        <f>SUMIFS(СВЦЭМ!$D$33:$D$776,СВЦЭМ!$A$33:$A$776,$A38,СВЦЭМ!$B$33:$B$776,J$11)+'СЕТ СН'!$F$14+СВЦЭМ!$D$10+'СЕТ СН'!$F$8*'СЕТ СН'!$F$9-'СЕТ СН'!$F$26</f>
        <v>1066.5655173499999</v>
      </c>
      <c r="K38" s="36">
        <f>SUMIFS(СВЦЭМ!$D$33:$D$776,СВЦЭМ!$A$33:$A$776,$A38,СВЦЭМ!$B$33:$B$776,K$11)+'СЕТ СН'!$F$14+СВЦЭМ!$D$10+'СЕТ СН'!$F$8*'СЕТ СН'!$F$9-'СЕТ СН'!$F$26</f>
        <v>1069.00702581</v>
      </c>
      <c r="L38" s="36">
        <f>SUMIFS(СВЦЭМ!$D$33:$D$776,СВЦЭМ!$A$33:$A$776,$A38,СВЦЭМ!$B$33:$B$776,L$11)+'СЕТ СН'!$F$14+СВЦЭМ!$D$10+'СЕТ СН'!$F$8*'СЕТ СН'!$F$9-'СЕТ СН'!$F$26</f>
        <v>1040.2310098999999</v>
      </c>
      <c r="M38" s="36">
        <f>SUMIFS(СВЦЭМ!$D$33:$D$776,СВЦЭМ!$A$33:$A$776,$A38,СВЦЭМ!$B$33:$B$776,M$11)+'СЕТ СН'!$F$14+СВЦЭМ!$D$10+'СЕТ СН'!$F$8*'СЕТ СН'!$F$9-'СЕТ СН'!$F$26</f>
        <v>991.72982537000007</v>
      </c>
      <c r="N38" s="36">
        <f>SUMIFS(СВЦЭМ!$D$33:$D$776,СВЦЭМ!$A$33:$A$776,$A38,СВЦЭМ!$B$33:$B$776,N$11)+'СЕТ СН'!$F$14+СВЦЭМ!$D$10+'СЕТ СН'!$F$8*'СЕТ СН'!$F$9-'СЕТ СН'!$F$26</f>
        <v>977.13078584999994</v>
      </c>
      <c r="O38" s="36">
        <f>SUMIFS(СВЦЭМ!$D$33:$D$776,СВЦЭМ!$A$33:$A$776,$A38,СВЦЭМ!$B$33:$B$776,O$11)+'СЕТ СН'!$F$14+СВЦЭМ!$D$10+'СЕТ СН'!$F$8*'СЕТ СН'!$F$9-'СЕТ СН'!$F$26</f>
        <v>978.53217449999988</v>
      </c>
      <c r="P38" s="36">
        <f>SUMIFS(СВЦЭМ!$D$33:$D$776,СВЦЭМ!$A$33:$A$776,$A38,СВЦЭМ!$B$33:$B$776,P$11)+'СЕТ СН'!$F$14+СВЦЭМ!$D$10+'СЕТ СН'!$F$8*'СЕТ СН'!$F$9-'СЕТ СН'!$F$26</f>
        <v>990.14751546999992</v>
      </c>
      <c r="Q38" s="36">
        <f>SUMIFS(СВЦЭМ!$D$33:$D$776,СВЦЭМ!$A$33:$A$776,$A38,СВЦЭМ!$B$33:$B$776,Q$11)+'СЕТ СН'!$F$14+СВЦЭМ!$D$10+'СЕТ СН'!$F$8*'СЕТ СН'!$F$9-'СЕТ СН'!$F$26</f>
        <v>999.25191210999992</v>
      </c>
      <c r="R38" s="36">
        <f>SUMIFS(СВЦЭМ!$D$33:$D$776,СВЦЭМ!$A$33:$A$776,$A38,СВЦЭМ!$B$33:$B$776,R$11)+'СЕТ СН'!$F$14+СВЦЭМ!$D$10+'СЕТ СН'!$F$8*'СЕТ СН'!$F$9-'СЕТ СН'!$F$26</f>
        <v>995.02414838999994</v>
      </c>
      <c r="S38" s="36">
        <f>SUMIFS(СВЦЭМ!$D$33:$D$776,СВЦЭМ!$A$33:$A$776,$A38,СВЦЭМ!$B$33:$B$776,S$11)+'СЕТ СН'!$F$14+СВЦЭМ!$D$10+'СЕТ СН'!$F$8*'СЕТ СН'!$F$9-'СЕТ СН'!$F$26</f>
        <v>973.63237189999995</v>
      </c>
      <c r="T38" s="36">
        <f>SUMIFS(СВЦЭМ!$D$33:$D$776,СВЦЭМ!$A$33:$A$776,$A38,СВЦЭМ!$B$33:$B$776,T$11)+'СЕТ СН'!$F$14+СВЦЭМ!$D$10+'СЕТ СН'!$F$8*'СЕТ СН'!$F$9-'СЕТ СН'!$F$26</f>
        <v>955.01376873000004</v>
      </c>
      <c r="U38" s="36">
        <f>SUMIFS(СВЦЭМ!$D$33:$D$776,СВЦЭМ!$A$33:$A$776,$A38,СВЦЭМ!$B$33:$B$776,U$11)+'СЕТ СН'!$F$14+СВЦЭМ!$D$10+'СЕТ СН'!$F$8*'СЕТ СН'!$F$9-'СЕТ СН'!$F$26</f>
        <v>955.30851561000009</v>
      </c>
      <c r="V38" s="36">
        <f>SUMIFS(СВЦЭМ!$D$33:$D$776,СВЦЭМ!$A$33:$A$776,$A38,СВЦЭМ!$B$33:$B$776,V$11)+'СЕТ СН'!$F$14+СВЦЭМ!$D$10+'СЕТ СН'!$F$8*'СЕТ СН'!$F$9-'СЕТ СН'!$F$26</f>
        <v>954.03728589999992</v>
      </c>
      <c r="W38" s="36">
        <f>SUMIFS(СВЦЭМ!$D$33:$D$776,СВЦЭМ!$A$33:$A$776,$A38,СВЦЭМ!$B$33:$B$776,W$11)+'СЕТ СН'!$F$14+СВЦЭМ!$D$10+'СЕТ СН'!$F$8*'СЕТ СН'!$F$9-'СЕТ СН'!$F$26</f>
        <v>967.87550631999989</v>
      </c>
      <c r="X38" s="36">
        <f>SUMIFS(СВЦЭМ!$D$33:$D$776,СВЦЭМ!$A$33:$A$776,$A38,СВЦЭМ!$B$33:$B$776,X$11)+'СЕТ СН'!$F$14+СВЦЭМ!$D$10+'СЕТ СН'!$F$8*'СЕТ СН'!$F$9-'СЕТ СН'!$F$26</f>
        <v>979.83401529999992</v>
      </c>
      <c r="Y38" s="36">
        <f>SUMIFS(СВЦЭМ!$D$33:$D$776,СВЦЭМ!$A$33:$A$776,$A38,СВЦЭМ!$B$33:$B$776,Y$11)+'СЕТ СН'!$F$14+СВЦЭМ!$D$10+'СЕТ СН'!$F$8*'СЕТ СН'!$F$9-'СЕТ СН'!$F$26</f>
        <v>1000.77018509</v>
      </c>
    </row>
    <row r="39" spans="1:27" ht="15.75" x14ac:dyDescent="0.2">
      <c r="A39" s="35">
        <f t="shared" si="0"/>
        <v>44163</v>
      </c>
      <c r="B39" s="36">
        <f>SUMIFS(СВЦЭМ!$D$33:$D$776,СВЦЭМ!$A$33:$A$776,$A39,СВЦЭМ!$B$33:$B$776,B$11)+'СЕТ СН'!$F$14+СВЦЭМ!$D$10+'СЕТ СН'!$F$8*'СЕТ СН'!$F$9-'СЕТ СН'!$F$26</f>
        <v>1025.45688793</v>
      </c>
      <c r="C39" s="36">
        <f>SUMIFS(СВЦЭМ!$D$33:$D$776,СВЦЭМ!$A$33:$A$776,$A39,СВЦЭМ!$B$33:$B$776,C$11)+'СЕТ СН'!$F$14+СВЦЭМ!$D$10+'СЕТ СН'!$F$8*'СЕТ СН'!$F$9-'СЕТ СН'!$F$26</f>
        <v>1092.7554471999999</v>
      </c>
      <c r="D39" s="36">
        <f>SUMIFS(СВЦЭМ!$D$33:$D$776,СВЦЭМ!$A$33:$A$776,$A39,СВЦЭМ!$B$33:$B$776,D$11)+'СЕТ СН'!$F$14+СВЦЭМ!$D$10+'СЕТ СН'!$F$8*'СЕТ СН'!$F$9-'СЕТ СН'!$F$26</f>
        <v>1138.1739853399999</v>
      </c>
      <c r="E39" s="36">
        <f>SUMIFS(СВЦЭМ!$D$33:$D$776,СВЦЭМ!$A$33:$A$776,$A39,СВЦЭМ!$B$33:$B$776,E$11)+'СЕТ СН'!$F$14+СВЦЭМ!$D$10+'СЕТ СН'!$F$8*'СЕТ СН'!$F$9-'СЕТ СН'!$F$26</f>
        <v>1145.0798478700001</v>
      </c>
      <c r="F39" s="36">
        <f>SUMIFS(СВЦЭМ!$D$33:$D$776,СВЦЭМ!$A$33:$A$776,$A39,СВЦЭМ!$B$33:$B$776,F$11)+'СЕТ СН'!$F$14+СВЦЭМ!$D$10+'СЕТ СН'!$F$8*'СЕТ СН'!$F$9-'СЕТ СН'!$F$26</f>
        <v>1145.08247293</v>
      </c>
      <c r="G39" s="36">
        <f>SUMIFS(СВЦЭМ!$D$33:$D$776,СВЦЭМ!$A$33:$A$776,$A39,СВЦЭМ!$B$33:$B$776,G$11)+'СЕТ СН'!$F$14+СВЦЭМ!$D$10+'СЕТ СН'!$F$8*'СЕТ СН'!$F$9-'СЕТ СН'!$F$26</f>
        <v>1140.40101237</v>
      </c>
      <c r="H39" s="36">
        <f>SUMIFS(СВЦЭМ!$D$33:$D$776,СВЦЭМ!$A$33:$A$776,$A39,СВЦЭМ!$B$33:$B$776,H$11)+'СЕТ СН'!$F$14+СВЦЭМ!$D$10+'СЕТ СН'!$F$8*'СЕТ СН'!$F$9-'СЕТ СН'!$F$26</f>
        <v>1125.49456394</v>
      </c>
      <c r="I39" s="36">
        <f>SUMIFS(СВЦЭМ!$D$33:$D$776,СВЦЭМ!$A$33:$A$776,$A39,СВЦЭМ!$B$33:$B$776,I$11)+'СЕТ СН'!$F$14+СВЦЭМ!$D$10+'СЕТ СН'!$F$8*'СЕТ СН'!$F$9-'СЕТ СН'!$F$26</f>
        <v>1108.4626841500001</v>
      </c>
      <c r="J39" s="36">
        <f>SUMIFS(СВЦЭМ!$D$33:$D$776,СВЦЭМ!$A$33:$A$776,$A39,СВЦЭМ!$B$33:$B$776,J$11)+'СЕТ СН'!$F$14+СВЦЭМ!$D$10+'СЕТ СН'!$F$8*'СЕТ СН'!$F$9-'СЕТ СН'!$F$26</f>
        <v>1085.9969610999999</v>
      </c>
      <c r="K39" s="36">
        <f>SUMIFS(СВЦЭМ!$D$33:$D$776,СВЦЭМ!$A$33:$A$776,$A39,СВЦЭМ!$B$33:$B$776,K$11)+'СЕТ СН'!$F$14+СВЦЭМ!$D$10+'СЕТ СН'!$F$8*'СЕТ СН'!$F$9-'СЕТ СН'!$F$26</f>
        <v>1069.7952906799999</v>
      </c>
      <c r="L39" s="36">
        <f>SUMIFS(СВЦЭМ!$D$33:$D$776,СВЦЭМ!$A$33:$A$776,$A39,СВЦЭМ!$B$33:$B$776,L$11)+'СЕТ СН'!$F$14+СВЦЭМ!$D$10+'СЕТ СН'!$F$8*'СЕТ СН'!$F$9-'СЕТ СН'!$F$26</f>
        <v>1031.03153391</v>
      </c>
      <c r="M39" s="36">
        <f>SUMIFS(СВЦЭМ!$D$33:$D$776,СВЦЭМ!$A$33:$A$776,$A39,СВЦЭМ!$B$33:$B$776,M$11)+'СЕТ СН'!$F$14+СВЦЭМ!$D$10+'СЕТ СН'!$F$8*'СЕТ СН'!$F$9-'СЕТ СН'!$F$26</f>
        <v>987.05954154999995</v>
      </c>
      <c r="N39" s="36">
        <f>SUMIFS(СВЦЭМ!$D$33:$D$776,СВЦЭМ!$A$33:$A$776,$A39,СВЦЭМ!$B$33:$B$776,N$11)+'СЕТ СН'!$F$14+СВЦЭМ!$D$10+'СЕТ СН'!$F$8*'СЕТ СН'!$F$9-'СЕТ СН'!$F$26</f>
        <v>981.66307824</v>
      </c>
      <c r="O39" s="36">
        <f>SUMIFS(СВЦЭМ!$D$33:$D$776,СВЦЭМ!$A$33:$A$776,$A39,СВЦЭМ!$B$33:$B$776,O$11)+'СЕТ СН'!$F$14+СВЦЭМ!$D$10+'СЕТ СН'!$F$8*'СЕТ СН'!$F$9-'СЕТ СН'!$F$26</f>
        <v>993.10328939999999</v>
      </c>
      <c r="P39" s="36">
        <f>SUMIFS(СВЦЭМ!$D$33:$D$776,СВЦЭМ!$A$33:$A$776,$A39,СВЦЭМ!$B$33:$B$776,P$11)+'СЕТ СН'!$F$14+СВЦЭМ!$D$10+'СЕТ СН'!$F$8*'СЕТ СН'!$F$9-'СЕТ СН'!$F$26</f>
        <v>999.98190870000008</v>
      </c>
      <c r="Q39" s="36">
        <f>SUMIFS(СВЦЭМ!$D$33:$D$776,СВЦЭМ!$A$33:$A$776,$A39,СВЦЭМ!$B$33:$B$776,Q$11)+'СЕТ СН'!$F$14+СВЦЭМ!$D$10+'СЕТ СН'!$F$8*'СЕТ СН'!$F$9-'СЕТ СН'!$F$26</f>
        <v>992.19423383999992</v>
      </c>
      <c r="R39" s="36">
        <f>SUMIFS(СВЦЭМ!$D$33:$D$776,СВЦЭМ!$A$33:$A$776,$A39,СВЦЭМ!$B$33:$B$776,R$11)+'СЕТ СН'!$F$14+СВЦЭМ!$D$10+'СЕТ СН'!$F$8*'СЕТ СН'!$F$9-'СЕТ СН'!$F$26</f>
        <v>984.4107093099999</v>
      </c>
      <c r="S39" s="36">
        <f>SUMIFS(СВЦЭМ!$D$33:$D$776,СВЦЭМ!$A$33:$A$776,$A39,СВЦЭМ!$B$33:$B$776,S$11)+'СЕТ СН'!$F$14+СВЦЭМ!$D$10+'СЕТ СН'!$F$8*'СЕТ СН'!$F$9-'СЕТ СН'!$F$26</f>
        <v>965.89921987999992</v>
      </c>
      <c r="T39" s="36">
        <f>SUMIFS(СВЦЭМ!$D$33:$D$776,СВЦЭМ!$A$33:$A$776,$A39,СВЦЭМ!$B$33:$B$776,T$11)+'СЕТ СН'!$F$14+СВЦЭМ!$D$10+'СЕТ СН'!$F$8*'СЕТ СН'!$F$9-'СЕТ СН'!$F$26</f>
        <v>959.07805155000005</v>
      </c>
      <c r="U39" s="36">
        <f>SUMIFS(СВЦЭМ!$D$33:$D$776,СВЦЭМ!$A$33:$A$776,$A39,СВЦЭМ!$B$33:$B$776,U$11)+'СЕТ СН'!$F$14+СВЦЭМ!$D$10+'СЕТ СН'!$F$8*'СЕТ СН'!$F$9-'СЕТ СН'!$F$26</f>
        <v>950.98474306000003</v>
      </c>
      <c r="V39" s="36">
        <f>SUMIFS(СВЦЭМ!$D$33:$D$776,СВЦЭМ!$A$33:$A$776,$A39,СВЦЭМ!$B$33:$B$776,V$11)+'СЕТ СН'!$F$14+СВЦЭМ!$D$10+'СЕТ СН'!$F$8*'СЕТ СН'!$F$9-'СЕТ СН'!$F$26</f>
        <v>948.83332842999994</v>
      </c>
      <c r="W39" s="36">
        <f>SUMIFS(СВЦЭМ!$D$33:$D$776,СВЦЭМ!$A$33:$A$776,$A39,СВЦЭМ!$B$33:$B$776,W$11)+'СЕТ СН'!$F$14+СВЦЭМ!$D$10+'СЕТ СН'!$F$8*'СЕТ СН'!$F$9-'СЕТ СН'!$F$26</f>
        <v>966.89152027</v>
      </c>
      <c r="X39" s="36">
        <f>SUMIFS(СВЦЭМ!$D$33:$D$776,СВЦЭМ!$A$33:$A$776,$A39,СВЦЭМ!$B$33:$B$776,X$11)+'СЕТ СН'!$F$14+СВЦЭМ!$D$10+'СЕТ СН'!$F$8*'СЕТ СН'!$F$9-'СЕТ СН'!$F$26</f>
        <v>986.41797049000002</v>
      </c>
      <c r="Y39" s="36">
        <f>SUMIFS(СВЦЭМ!$D$33:$D$776,СВЦЭМ!$A$33:$A$776,$A39,СВЦЭМ!$B$33:$B$776,Y$11)+'СЕТ СН'!$F$14+СВЦЭМ!$D$10+'СЕТ СН'!$F$8*'СЕТ СН'!$F$9-'СЕТ СН'!$F$26</f>
        <v>1008.79337237</v>
      </c>
    </row>
    <row r="40" spans="1:27" ht="15.75" x14ac:dyDescent="0.2">
      <c r="A40" s="35">
        <f t="shared" si="0"/>
        <v>44164</v>
      </c>
      <c r="B40" s="36">
        <f>SUMIFS(СВЦЭМ!$D$33:$D$776,СВЦЭМ!$A$33:$A$776,$A40,СВЦЭМ!$B$33:$B$776,B$11)+'СЕТ СН'!$F$14+СВЦЭМ!$D$10+'СЕТ СН'!$F$8*'СЕТ СН'!$F$9-'СЕТ СН'!$F$26</f>
        <v>1019.8442543399999</v>
      </c>
      <c r="C40" s="36">
        <f>SUMIFS(СВЦЭМ!$D$33:$D$776,СВЦЭМ!$A$33:$A$776,$A40,СВЦЭМ!$B$33:$B$776,C$11)+'СЕТ СН'!$F$14+СВЦЭМ!$D$10+'СЕТ СН'!$F$8*'СЕТ СН'!$F$9-'СЕТ СН'!$F$26</f>
        <v>1098.10527086</v>
      </c>
      <c r="D40" s="36">
        <f>SUMIFS(СВЦЭМ!$D$33:$D$776,СВЦЭМ!$A$33:$A$776,$A40,СВЦЭМ!$B$33:$B$776,D$11)+'СЕТ СН'!$F$14+СВЦЭМ!$D$10+'СЕТ СН'!$F$8*'СЕТ СН'!$F$9-'СЕТ СН'!$F$26</f>
        <v>1150.0956534100001</v>
      </c>
      <c r="E40" s="36">
        <f>SUMIFS(СВЦЭМ!$D$33:$D$776,СВЦЭМ!$A$33:$A$776,$A40,СВЦЭМ!$B$33:$B$776,E$11)+'СЕТ СН'!$F$14+СВЦЭМ!$D$10+'СЕТ СН'!$F$8*'СЕТ СН'!$F$9-'СЕТ СН'!$F$26</f>
        <v>1160.90609793</v>
      </c>
      <c r="F40" s="36">
        <f>SUMIFS(СВЦЭМ!$D$33:$D$776,СВЦЭМ!$A$33:$A$776,$A40,СВЦЭМ!$B$33:$B$776,F$11)+'СЕТ СН'!$F$14+СВЦЭМ!$D$10+'СЕТ СН'!$F$8*'СЕТ СН'!$F$9-'СЕТ СН'!$F$26</f>
        <v>1159.38201925</v>
      </c>
      <c r="G40" s="36">
        <f>SUMIFS(СВЦЭМ!$D$33:$D$776,СВЦЭМ!$A$33:$A$776,$A40,СВЦЭМ!$B$33:$B$776,G$11)+'СЕТ СН'!$F$14+СВЦЭМ!$D$10+'СЕТ СН'!$F$8*'СЕТ СН'!$F$9-'СЕТ СН'!$F$26</f>
        <v>1156.1122374300001</v>
      </c>
      <c r="H40" s="36">
        <f>SUMIFS(СВЦЭМ!$D$33:$D$776,СВЦЭМ!$A$33:$A$776,$A40,СВЦЭМ!$B$33:$B$776,H$11)+'СЕТ СН'!$F$14+СВЦЭМ!$D$10+'СЕТ СН'!$F$8*'СЕТ СН'!$F$9-'СЕТ СН'!$F$26</f>
        <v>1140.9918008299999</v>
      </c>
      <c r="I40" s="36">
        <f>SUMIFS(СВЦЭМ!$D$33:$D$776,СВЦЭМ!$A$33:$A$776,$A40,СВЦЭМ!$B$33:$B$776,I$11)+'СЕТ СН'!$F$14+СВЦЭМ!$D$10+'СЕТ СН'!$F$8*'СЕТ СН'!$F$9-'СЕТ СН'!$F$26</f>
        <v>1115.4900801900001</v>
      </c>
      <c r="J40" s="36">
        <f>SUMIFS(СВЦЭМ!$D$33:$D$776,СВЦЭМ!$A$33:$A$776,$A40,СВЦЭМ!$B$33:$B$776,J$11)+'СЕТ СН'!$F$14+СВЦЭМ!$D$10+'СЕТ СН'!$F$8*'СЕТ СН'!$F$9-'СЕТ СН'!$F$26</f>
        <v>1077.8972801800001</v>
      </c>
      <c r="K40" s="36">
        <f>SUMIFS(СВЦЭМ!$D$33:$D$776,СВЦЭМ!$A$33:$A$776,$A40,СВЦЭМ!$B$33:$B$776,K$11)+'СЕТ СН'!$F$14+СВЦЭМ!$D$10+'СЕТ СН'!$F$8*'СЕТ СН'!$F$9-'СЕТ СН'!$F$26</f>
        <v>1061.9377080899999</v>
      </c>
      <c r="L40" s="36">
        <f>SUMIFS(СВЦЭМ!$D$33:$D$776,СВЦЭМ!$A$33:$A$776,$A40,СВЦЭМ!$B$33:$B$776,L$11)+'СЕТ СН'!$F$14+СВЦЭМ!$D$10+'СЕТ СН'!$F$8*'СЕТ СН'!$F$9-'СЕТ СН'!$F$26</f>
        <v>1020.5905970199999</v>
      </c>
      <c r="M40" s="36">
        <f>SUMIFS(СВЦЭМ!$D$33:$D$776,СВЦЭМ!$A$33:$A$776,$A40,СВЦЭМ!$B$33:$B$776,M$11)+'СЕТ СН'!$F$14+СВЦЭМ!$D$10+'СЕТ СН'!$F$8*'СЕТ СН'!$F$9-'СЕТ СН'!$F$26</f>
        <v>979.04721934000008</v>
      </c>
      <c r="N40" s="36">
        <f>SUMIFS(СВЦЭМ!$D$33:$D$776,СВЦЭМ!$A$33:$A$776,$A40,СВЦЭМ!$B$33:$B$776,N$11)+'СЕТ СН'!$F$14+СВЦЭМ!$D$10+'СЕТ СН'!$F$8*'СЕТ СН'!$F$9-'СЕТ СН'!$F$26</f>
        <v>965.99689592999994</v>
      </c>
      <c r="O40" s="36">
        <f>SUMIFS(СВЦЭМ!$D$33:$D$776,СВЦЭМ!$A$33:$A$776,$A40,СВЦЭМ!$B$33:$B$776,O$11)+'СЕТ СН'!$F$14+СВЦЭМ!$D$10+'СЕТ СН'!$F$8*'СЕТ СН'!$F$9-'СЕТ СН'!$F$26</f>
        <v>981.66355032999991</v>
      </c>
      <c r="P40" s="36">
        <f>SUMIFS(СВЦЭМ!$D$33:$D$776,СВЦЭМ!$A$33:$A$776,$A40,СВЦЭМ!$B$33:$B$776,P$11)+'СЕТ СН'!$F$14+СВЦЭМ!$D$10+'СЕТ СН'!$F$8*'СЕТ СН'!$F$9-'СЕТ СН'!$F$26</f>
        <v>991.38237456999991</v>
      </c>
      <c r="Q40" s="36">
        <f>SUMIFS(СВЦЭМ!$D$33:$D$776,СВЦЭМ!$A$33:$A$776,$A40,СВЦЭМ!$B$33:$B$776,Q$11)+'СЕТ СН'!$F$14+СВЦЭМ!$D$10+'СЕТ СН'!$F$8*'СЕТ СН'!$F$9-'СЕТ СН'!$F$26</f>
        <v>990.94561679000003</v>
      </c>
      <c r="R40" s="36">
        <f>SUMIFS(СВЦЭМ!$D$33:$D$776,СВЦЭМ!$A$33:$A$776,$A40,СВЦЭМ!$B$33:$B$776,R$11)+'СЕТ СН'!$F$14+СВЦЭМ!$D$10+'СЕТ СН'!$F$8*'СЕТ СН'!$F$9-'СЕТ СН'!$F$26</f>
        <v>987.60402275999991</v>
      </c>
      <c r="S40" s="36">
        <f>SUMIFS(СВЦЭМ!$D$33:$D$776,СВЦЭМ!$A$33:$A$776,$A40,СВЦЭМ!$B$33:$B$776,S$11)+'СЕТ СН'!$F$14+СВЦЭМ!$D$10+'СЕТ СН'!$F$8*'СЕТ СН'!$F$9-'СЕТ СН'!$F$26</f>
        <v>968.80863328999999</v>
      </c>
      <c r="T40" s="36">
        <f>SUMIFS(СВЦЭМ!$D$33:$D$776,СВЦЭМ!$A$33:$A$776,$A40,СВЦЭМ!$B$33:$B$776,T$11)+'СЕТ СН'!$F$14+СВЦЭМ!$D$10+'СЕТ СН'!$F$8*'СЕТ СН'!$F$9-'СЕТ СН'!$F$26</f>
        <v>945.78597635000006</v>
      </c>
      <c r="U40" s="36">
        <f>SUMIFS(СВЦЭМ!$D$33:$D$776,СВЦЭМ!$A$33:$A$776,$A40,СВЦЭМ!$B$33:$B$776,U$11)+'СЕТ СН'!$F$14+СВЦЭМ!$D$10+'СЕТ СН'!$F$8*'СЕТ СН'!$F$9-'СЕТ СН'!$F$26</f>
        <v>944.3992330399999</v>
      </c>
      <c r="V40" s="36">
        <f>SUMIFS(СВЦЭМ!$D$33:$D$776,СВЦЭМ!$A$33:$A$776,$A40,СВЦЭМ!$B$33:$B$776,V$11)+'СЕТ СН'!$F$14+СВЦЭМ!$D$10+'СЕТ СН'!$F$8*'СЕТ СН'!$F$9-'СЕТ СН'!$F$26</f>
        <v>952.25294286000008</v>
      </c>
      <c r="W40" s="36">
        <f>SUMIFS(СВЦЭМ!$D$33:$D$776,СВЦЭМ!$A$33:$A$776,$A40,СВЦЭМ!$B$33:$B$776,W$11)+'СЕТ СН'!$F$14+СВЦЭМ!$D$10+'СЕТ СН'!$F$8*'СЕТ СН'!$F$9-'СЕТ СН'!$F$26</f>
        <v>961.29936318</v>
      </c>
      <c r="X40" s="36">
        <f>SUMIFS(СВЦЭМ!$D$33:$D$776,СВЦЭМ!$A$33:$A$776,$A40,СВЦЭМ!$B$33:$B$776,X$11)+'СЕТ СН'!$F$14+СВЦЭМ!$D$10+'СЕТ СН'!$F$8*'СЕТ СН'!$F$9-'СЕТ СН'!$F$26</f>
        <v>983.22201754000002</v>
      </c>
      <c r="Y40" s="36">
        <f>SUMIFS(СВЦЭМ!$D$33:$D$776,СВЦЭМ!$A$33:$A$776,$A40,СВЦЭМ!$B$33:$B$776,Y$11)+'СЕТ СН'!$F$14+СВЦЭМ!$D$10+'СЕТ СН'!$F$8*'СЕТ СН'!$F$9-'СЕТ СН'!$F$26</f>
        <v>1000.0550847300001</v>
      </c>
    </row>
    <row r="41" spans="1:27" ht="15.75" x14ac:dyDescent="0.2">
      <c r="A41" s="35">
        <f t="shared" si="0"/>
        <v>44165</v>
      </c>
      <c r="B41" s="36">
        <f>SUMIFS(СВЦЭМ!$D$33:$D$776,СВЦЭМ!$A$33:$A$776,$A41,СВЦЭМ!$B$33:$B$776,B$11)+'СЕТ СН'!$F$14+СВЦЭМ!$D$10+'СЕТ СН'!$F$8*'СЕТ СН'!$F$9-'СЕТ СН'!$F$26</f>
        <v>1063.3658524299999</v>
      </c>
      <c r="C41" s="36">
        <f>SUMIFS(СВЦЭМ!$D$33:$D$776,СВЦЭМ!$A$33:$A$776,$A41,СВЦЭМ!$B$33:$B$776,C$11)+'СЕТ СН'!$F$14+СВЦЭМ!$D$10+'СЕТ СН'!$F$8*'СЕТ СН'!$F$9-'СЕТ СН'!$F$26</f>
        <v>1132.99217372</v>
      </c>
      <c r="D41" s="36">
        <f>SUMIFS(СВЦЭМ!$D$33:$D$776,СВЦЭМ!$A$33:$A$776,$A41,СВЦЭМ!$B$33:$B$776,D$11)+'СЕТ СН'!$F$14+СВЦЭМ!$D$10+'СЕТ СН'!$F$8*'СЕТ СН'!$F$9-'СЕТ СН'!$F$26</f>
        <v>1182.1490777600002</v>
      </c>
      <c r="E41" s="36">
        <f>SUMIFS(СВЦЭМ!$D$33:$D$776,СВЦЭМ!$A$33:$A$776,$A41,СВЦЭМ!$B$33:$B$776,E$11)+'СЕТ СН'!$F$14+СВЦЭМ!$D$10+'СЕТ СН'!$F$8*'СЕТ СН'!$F$9-'СЕТ СН'!$F$26</f>
        <v>1189.9814009600002</v>
      </c>
      <c r="F41" s="36">
        <f>SUMIFS(СВЦЭМ!$D$33:$D$776,СВЦЭМ!$A$33:$A$776,$A41,СВЦЭМ!$B$33:$B$776,F$11)+'СЕТ СН'!$F$14+СВЦЭМ!$D$10+'СЕТ СН'!$F$8*'СЕТ СН'!$F$9-'СЕТ СН'!$F$26</f>
        <v>1185.6004344700002</v>
      </c>
      <c r="G41" s="36">
        <f>SUMIFS(СВЦЭМ!$D$33:$D$776,СВЦЭМ!$A$33:$A$776,$A41,СВЦЭМ!$B$33:$B$776,G$11)+'СЕТ СН'!$F$14+СВЦЭМ!$D$10+'СЕТ СН'!$F$8*'СЕТ СН'!$F$9-'СЕТ СН'!$F$26</f>
        <v>1169.8554899399999</v>
      </c>
      <c r="H41" s="36">
        <f>SUMIFS(СВЦЭМ!$D$33:$D$776,СВЦЭМ!$A$33:$A$776,$A41,СВЦЭМ!$B$33:$B$776,H$11)+'СЕТ СН'!$F$14+СВЦЭМ!$D$10+'СЕТ СН'!$F$8*'СЕТ СН'!$F$9-'СЕТ СН'!$F$26</f>
        <v>1155.86635011</v>
      </c>
      <c r="I41" s="36">
        <f>SUMIFS(СВЦЭМ!$D$33:$D$776,СВЦЭМ!$A$33:$A$776,$A41,СВЦЭМ!$B$33:$B$776,I$11)+'СЕТ СН'!$F$14+СВЦЭМ!$D$10+'СЕТ СН'!$F$8*'СЕТ СН'!$F$9-'СЕТ СН'!$F$26</f>
        <v>1128.00612869</v>
      </c>
      <c r="J41" s="36">
        <f>SUMIFS(СВЦЭМ!$D$33:$D$776,СВЦЭМ!$A$33:$A$776,$A41,СВЦЭМ!$B$33:$B$776,J$11)+'СЕТ СН'!$F$14+СВЦЭМ!$D$10+'СЕТ СН'!$F$8*'СЕТ СН'!$F$9-'СЕТ СН'!$F$26</f>
        <v>1101.8014236399999</v>
      </c>
      <c r="K41" s="36">
        <f>SUMIFS(СВЦЭМ!$D$33:$D$776,СВЦЭМ!$A$33:$A$776,$A41,СВЦЭМ!$B$33:$B$776,K$11)+'СЕТ СН'!$F$14+СВЦЭМ!$D$10+'СЕТ СН'!$F$8*'СЕТ СН'!$F$9-'СЕТ СН'!$F$26</f>
        <v>1094.0219357799999</v>
      </c>
      <c r="L41" s="36">
        <f>SUMIFS(СВЦЭМ!$D$33:$D$776,СВЦЭМ!$A$33:$A$776,$A41,СВЦЭМ!$B$33:$B$776,L$11)+'СЕТ СН'!$F$14+СВЦЭМ!$D$10+'СЕТ СН'!$F$8*'СЕТ СН'!$F$9-'СЕТ СН'!$F$26</f>
        <v>1063.8749653099999</v>
      </c>
      <c r="M41" s="36">
        <f>SUMIFS(СВЦЭМ!$D$33:$D$776,СВЦЭМ!$A$33:$A$776,$A41,СВЦЭМ!$B$33:$B$776,M$11)+'СЕТ СН'!$F$14+СВЦЭМ!$D$10+'СЕТ СН'!$F$8*'СЕТ СН'!$F$9-'СЕТ СН'!$F$26</f>
        <v>1024.45663367</v>
      </c>
      <c r="N41" s="36">
        <f>SUMIFS(СВЦЭМ!$D$33:$D$776,СВЦЭМ!$A$33:$A$776,$A41,СВЦЭМ!$B$33:$B$776,N$11)+'СЕТ СН'!$F$14+СВЦЭМ!$D$10+'СЕТ СН'!$F$8*'СЕТ СН'!$F$9-'СЕТ СН'!$F$26</f>
        <v>1011.4063008599999</v>
      </c>
      <c r="O41" s="36">
        <f>SUMIFS(СВЦЭМ!$D$33:$D$776,СВЦЭМ!$A$33:$A$776,$A41,СВЦЭМ!$B$33:$B$776,O$11)+'СЕТ СН'!$F$14+СВЦЭМ!$D$10+'СЕТ СН'!$F$8*'СЕТ СН'!$F$9-'СЕТ СН'!$F$26</f>
        <v>1015.9458893799999</v>
      </c>
      <c r="P41" s="36">
        <f>SUMIFS(СВЦЭМ!$D$33:$D$776,СВЦЭМ!$A$33:$A$776,$A41,СВЦЭМ!$B$33:$B$776,P$11)+'СЕТ СН'!$F$14+СВЦЭМ!$D$10+'СЕТ СН'!$F$8*'СЕТ СН'!$F$9-'СЕТ СН'!$F$26</f>
        <v>1025.3092455799999</v>
      </c>
      <c r="Q41" s="36">
        <f>SUMIFS(СВЦЭМ!$D$33:$D$776,СВЦЭМ!$A$33:$A$776,$A41,СВЦЭМ!$B$33:$B$776,Q$11)+'СЕТ СН'!$F$14+СВЦЭМ!$D$10+'СЕТ СН'!$F$8*'СЕТ СН'!$F$9-'СЕТ СН'!$F$26</f>
        <v>1019.1959903300001</v>
      </c>
      <c r="R41" s="36">
        <f>SUMIFS(СВЦЭМ!$D$33:$D$776,СВЦЭМ!$A$33:$A$776,$A41,СВЦЭМ!$B$33:$B$776,R$11)+'СЕТ СН'!$F$14+СВЦЭМ!$D$10+'СЕТ СН'!$F$8*'СЕТ СН'!$F$9-'СЕТ СН'!$F$26</f>
        <v>1007.4072568300001</v>
      </c>
      <c r="S41" s="36">
        <f>SUMIFS(СВЦЭМ!$D$33:$D$776,СВЦЭМ!$A$33:$A$776,$A41,СВЦЭМ!$B$33:$B$776,S$11)+'СЕТ СН'!$F$14+СВЦЭМ!$D$10+'СЕТ СН'!$F$8*'СЕТ СН'!$F$9-'СЕТ СН'!$F$26</f>
        <v>998.82525766000003</v>
      </c>
      <c r="T41" s="36">
        <f>SUMIFS(СВЦЭМ!$D$33:$D$776,СВЦЭМ!$A$33:$A$776,$A41,СВЦЭМ!$B$33:$B$776,T$11)+'СЕТ СН'!$F$14+СВЦЭМ!$D$10+'СЕТ СН'!$F$8*'СЕТ СН'!$F$9-'СЕТ СН'!$F$26</f>
        <v>986.62366002999988</v>
      </c>
      <c r="U41" s="36">
        <f>SUMIFS(СВЦЭМ!$D$33:$D$776,СВЦЭМ!$A$33:$A$776,$A41,СВЦЭМ!$B$33:$B$776,U$11)+'СЕТ СН'!$F$14+СВЦЭМ!$D$10+'СЕТ СН'!$F$8*'СЕТ СН'!$F$9-'СЕТ СН'!$F$26</f>
        <v>985.69416890999992</v>
      </c>
      <c r="V41" s="36">
        <f>SUMIFS(СВЦЭМ!$D$33:$D$776,СВЦЭМ!$A$33:$A$776,$A41,СВЦЭМ!$B$33:$B$776,V$11)+'СЕТ СН'!$F$14+СВЦЭМ!$D$10+'СЕТ СН'!$F$8*'СЕТ СН'!$F$9-'СЕТ СН'!$F$26</f>
        <v>995.64749030999997</v>
      </c>
      <c r="W41" s="36">
        <f>SUMIFS(СВЦЭМ!$D$33:$D$776,СВЦЭМ!$A$33:$A$776,$A41,СВЦЭМ!$B$33:$B$776,W$11)+'СЕТ СН'!$F$14+СВЦЭМ!$D$10+'СЕТ СН'!$F$8*'СЕТ СН'!$F$9-'СЕТ СН'!$F$26</f>
        <v>1007.4144721600001</v>
      </c>
      <c r="X41" s="36">
        <f>SUMIFS(СВЦЭМ!$D$33:$D$776,СВЦЭМ!$A$33:$A$776,$A41,СВЦЭМ!$B$33:$B$776,X$11)+'СЕТ СН'!$F$14+СВЦЭМ!$D$10+'СЕТ СН'!$F$8*'СЕТ СН'!$F$9-'СЕТ СН'!$F$26</f>
        <v>1012.9585797100001</v>
      </c>
      <c r="Y41" s="36">
        <f>SUMIFS(СВЦЭМ!$D$33:$D$776,СВЦЭМ!$A$33:$A$776,$A41,СВЦЭМ!$B$33:$B$776,Y$11)+'СЕТ СН'!$F$14+СВЦЭМ!$D$10+'СЕТ СН'!$F$8*'СЕТ СН'!$F$9-'СЕТ СН'!$F$26</f>
        <v>1032.5077833600001</v>
      </c>
    </row>
    <row r="42" spans="1:27" ht="15.75" hidden="1" x14ac:dyDescent="0.2">
      <c r="A42" s="35">
        <f t="shared" si="0"/>
        <v>44166</v>
      </c>
      <c r="B42" s="36">
        <f>SUMIFS(СВЦЭМ!$D$33:$D$776,СВЦЭМ!$A$33:$A$776,$A42,СВЦЭМ!$B$33:$B$776,B$11)+'СЕТ СН'!$F$14+СВЦЭМ!$D$10+'СЕТ СН'!$F$8*'СЕТ СН'!$F$9-'СЕТ СН'!$F$26</f>
        <v>208.24158951000001</v>
      </c>
      <c r="C42" s="36">
        <f>SUMIFS(СВЦЭМ!$D$33:$D$776,СВЦЭМ!$A$33:$A$776,$A42,СВЦЭМ!$B$33:$B$776,C$11)+'СЕТ СН'!$F$14+СВЦЭМ!$D$10+'СЕТ СН'!$F$8*'СЕТ СН'!$F$9-'СЕТ СН'!$F$26</f>
        <v>208.24158951000001</v>
      </c>
      <c r="D42" s="36">
        <f>SUMIFS(СВЦЭМ!$D$33:$D$776,СВЦЭМ!$A$33:$A$776,$A42,СВЦЭМ!$B$33:$B$776,D$11)+'СЕТ СН'!$F$14+СВЦЭМ!$D$10+'СЕТ СН'!$F$8*'СЕТ СН'!$F$9-'СЕТ СН'!$F$26</f>
        <v>208.24158951000001</v>
      </c>
      <c r="E42" s="36">
        <f>SUMIFS(СВЦЭМ!$D$33:$D$776,СВЦЭМ!$A$33:$A$776,$A42,СВЦЭМ!$B$33:$B$776,E$11)+'СЕТ СН'!$F$14+СВЦЭМ!$D$10+'СЕТ СН'!$F$8*'СЕТ СН'!$F$9-'СЕТ СН'!$F$26</f>
        <v>208.24158951000001</v>
      </c>
      <c r="F42" s="36">
        <f>SUMIFS(СВЦЭМ!$D$33:$D$776,СВЦЭМ!$A$33:$A$776,$A42,СВЦЭМ!$B$33:$B$776,F$11)+'СЕТ СН'!$F$14+СВЦЭМ!$D$10+'СЕТ СН'!$F$8*'СЕТ СН'!$F$9-'СЕТ СН'!$F$26</f>
        <v>208.24158951000001</v>
      </c>
      <c r="G42" s="36">
        <f>SUMIFS(СВЦЭМ!$D$33:$D$776,СВЦЭМ!$A$33:$A$776,$A42,СВЦЭМ!$B$33:$B$776,G$11)+'СЕТ СН'!$F$14+СВЦЭМ!$D$10+'СЕТ СН'!$F$8*'СЕТ СН'!$F$9-'СЕТ СН'!$F$26</f>
        <v>208.24158951000001</v>
      </c>
      <c r="H42" s="36">
        <f>SUMIFS(СВЦЭМ!$D$33:$D$776,СВЦЭМ!$A$33:$A$776,$A42,СВЦЭМ!$B$33:$B$776,H$11)+'СЕТ СН'!$F$14+СВЦЭМ!$D$10+'СЕТ СН'!$F$8*'СЕТ СН'!$F$9-'СЕТ СН'!$F$26</f>
        <v>208.24158951000001</v>
      </c>
      <c r="I42" s="36">
        <f>SUMIFS(СВЦЭМ!$D$33:$D$776,СВЦЭМ!$A$33:$A$776,$A42,СВЦЭМ!$B$33:$B$776,I$11)+'СЕТ СН'!$F$14+СВЦЭМ!$D$10+'СЕТ СН'!$F$8*'СЕТ СН'!$F$9-'СЕТ СН'!$F$26</f>
        <v>208.24158951000001</v>
      </c>
      <c r="J42" s="36">
        <f>SUMIFS(СВЦЭМ!$D$33:$D$776,СВЦЭМ!$A$33:$A$776,$A42,СВЦЭМ!$B$33:$B$776,J$11)+'СЕТ СН'!$F$14+СВЦЭМ!$D$10+'СЕТ СН'!$F$8*'СЕТ СН'!$F$9-'СЕТ СН'!$F$26</f>
        <v>208.24158951000001</v>
      </c>
      <c r="K42" s="36">
        <f>SUMIFS(СВЦЭМ!$D$33:$D$776,СВЦЭМ!$A$33:$A$776,$A42,СВЦЭМ!$B$33:$B$776,K$11)+'СЕТ СН'!$F$14+СВЦЭМ!$D$10+'СЕТ СН'!$F$8*'СЕТ СН'!$F$9-'СЕТ СН'!$F$26</f>
        <v>208.24158951000001</v>
      </c>
      <c r="L42" s="36">
        <f>SUMIFS(СВЦЭМ!$D$33:$D$776,СВЦЭМ!$A$33:$A$776,$A42,СВЦЭМ!$B$33:$B$776,L$11)+'СЕТ СН'!$F$14+СВЦЭМ!$D$10+'СЕТ СН'!$F$8*'СЕТ СН'!$F$9-'СЕТ СН'!$F$26</f>
        <v>208.24158951000001</v>
      </c>
      <c r="M42" s="36">
        <f>SUMIFS(СВЦЭМ!$D$33:$D$776,СВЦЭМ!$A$33:$A$776,$A42,СВЦЭМ!$B$33:$B$776,M$11)+'СЕТ СН'!$F$14+СВЦЭМ!$D$10+'СЕТ СН'!$F$8*'СЕТ СН'!$F$9-'СЕТ СН'!$F$26</f>
        <v>208.24158951000001</v>
      </c>
      <c r="N42" s="36">
        <f>SUMIFS(СВЦЭМ!$D$33:$D$776,СВЦЭМ!$A$33:$A$776,$A42,СВЦЭМ!$B$33:$B$776,N$11)+'СЕТ СН'!$F$14+СВЦЭМ!$D$10+'СЕТ СН'!$F$8*'СЕТ СН'!$F$9-'СЕТ СН'!$F$26</f>
        <v>208.24158951000001</v>
      </c>
      <c r="O42" s="36">
        <f>SUMIFS(СВЦЭМ!$D$33:$D$776,СВЦЭМ!$A$33:$A$776,$A42,СВЦЭМ!$B$33:$B$776,O$11)+'СЕТ СН'!$F$14+СВЦЭМ!$D$10+'СЕТ СН'!$F$8*'СЕТ СН'!$F$9-'СЕТ СН'!$F$26</f>
        <v>208.24158951000001</v>
      </c>
      <c r="P42" s="36">
        <f>SUMIFS(СВЦЭМ!$D$33:$D$776,СВЦЭМ!$A$33:$A$776,$A42,СВЦЭМ!$B$33:$B$776,P$11)+'СЕТ СН'!$F$14+СВЦЭМ!$D$10+'СЕТ СН'!$F$8*'СЕТ СН'!$F$9-'СЕТ СН'!$F$26</f>
        <v>208.24158951000001</v>
      </c>
      <c r="Q42" s="36">
        <f>SUMIFS(СВЦЭМ!$D$33:$D$776,СВЦЭМ!$A$33:$A$776,$A42,СВЦЭМ!$B$33:$B$776,Q$11)+'СЕТ СН'!$F$14+СВЦЭМ!$D$10+'СЕТ СН'!$F$8*'СЕТ СН'!$F$9-'СЕТ СН'!$F$26</f>
        <v>208.24158951000001</v>
      </c>
      <c r="R42" s="36">
        <f>SUMIFS(СВЦЭМ!$D$33:$D$776,СВЦЭМ!$A$33:$A$776,$A42,СВЦЭМ!$B$33:$B$776,R$11)+'СЕТ СН'!$F$14+СВЦЭМ!$D$10+'СЕТ СН'!$F$8*'СЕТ СН'!$F$9-'СЕТ СН'!$F$26</f>
        <v>208.24158951000001</v>
      </c>
      <c r="S42" s="36">
        <f>SUMIFS(СВЦЭМ!$D$33:$D$776,СВЦЭМ!$A$33:$A$776,$A42,СВЦЭМ!$B$33:$B$776,S$11)+'СЕТ СН'!$F$14+СВЦЭМ!$D$10+'СЕТ СН'!$F$8*'СЕТ СН'!$F$9-'СЕТ СН'!$F$26</f>
        <v>208.24158951000001</v>
      </c>
      <c r="T42" s="36">
        <f>SUMIFS(СВЦЭМ!$D$33:$D$776,СВЦЭМ!$A$33:$A$776,$A42,СВЦЭМ!$B$33:$B$776,T$11)+'СЕТ СН'!$F$14+СВЦЭМ!$D$10+'СЕТ СН'!$F$8*'СЕТ СН'!$F$9-'СЕТ СН'!$F$26</f>
        <v>208.24158951000001</v>
      </c>
      <c r="U42" s="36">
        <f>SUMIFS(СВЦЭМ!$D$33:$D$776,СВЦЭМ!$A$33:$A$776,$A42,СВЦЭМ!$B$33:$B$776,U$11)+'СЕТ СН'!$F$14+СВЦЭМ!$D$10+'СЕТ СН'!$F$8*'СЕТ СН'!$F$9-'СЕТ СН'!$F$26</f>
        <v>208.24158951000001</v>
      </c>
      <c r="V42" s="36">
        <f>SUMIFS(СВЦЭМ!$D$33:$D$776,СВЦЭМ!$A$33:$A$776,$A42,СВЦЭМ!$B$33:$B$776,V$11)+'СЕТ СН'!$F$14+СВЦЭМ!$D$10+'СЕТ СН'!$F$8*'СЕТ СН'!$F$9-'СЕТ СН'!$F$26</f>
        <v>208.24158951000001</v>
      </c>
      <c r="W42" s="36">
        <f>SUMIFS(СВЦЭМ!$D$33:$D$776,СВЦЭМ!$A$33:$A$776,$A42,СВЦЭМ!$B$33:$B$776,W$11)+'СЕТ СН'!$F$14+СВЦЭМ!$D$10+'СЕТ СН'!$F$8*'СЕТ СН'!$F$9-'СЕТ СН'!$F$26</f>
        <v>208.24158951000001</v>
      </c>
      <c r="X42" s="36">
        <f>SUMIFS(СВЦЭМ!$D$33:$D$776,СВЦЭМ!$A$33:$A$776,$A42,СВЦЭМ!$B$33:$B$776,X$11)+'СЕТ СН'!$F$14+СВЦЭМ!$D$10+'СЕТ СН'!$F$8*'СЕТ СН'!$F$9-'СЕТ СН'!$F$26</f>
        <v>208.24158951000001</v>
      </c>
      <c r="Y42" s="36">
        <f>SUMIFS(СВЦЭМ!$D$33:$D$776,СВЦЭМ!$A$33:$A$776,$A42,СВЦЭМ!$B$33:$B$776,Y$11)+'СЕТ СН'!$F$14+СВЦЭМ!$D$10+'СЕТ СН'!$F$8*'СЕТ СН'!$F$9-'СЕТ СН'!$F$26</f>
        <v>208.24158951000001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01.11.2020</v>
      </c>
      <c r="B48" s="36">
        <f>SUMIFS(СВЦЭМ!$D$33:$D$776,СВЦЭМ!$A$33:$A$776,$A48,СВЦЭМ!$B$33:$B$776,B$47)+'СЕТ СН'!$F$14+СВЦЭМ!$D$10+'СЕТ СН'!$F$6-'СЕТ СН'!$F$26</f>
        <v>903.25427298</v>
      </c>
      <c r="C48" s="36">
        <f>SUMIFS(СВЦЭМ!$D$33:$D$776,СВЦЭМ!$A$33:$A$776,$A48,СВЦЭМ!$B$33:$B$776,C$47)+'СЕТ СН'!$F$14+СВЦЭМ!$D$10+'СЕТ СН'!$F$6-'СЕТ СН'!$F$26</f>
        <v>977.95600758</v>
      </c>
      <c r="D48" s="36">
        <f>SUMIFS(СВЦЭМ!$D$33:$D$776,СВЦЭМ!$A$33:$A$776,$A48,СВЦЭМ!$B$33:$B$776,D$47)+'СЕТ СН'!$F$14+СВЦЭМ!$D$10+'СЕТ СН'!$F$6-'СЕТ СН'!$F$26</f>
        <v>1027.03928647</v>
      </c>
      <c r="E48" s="36">
        <f>SUMIFS(СВЦЭМ!$D$33:$D$776,СВЦЭМ!$A$33:$A$776,$A48,СВЦЭМ!$B$33:$B$776,E$47)+'СЕТ СН'!$F$14+СВЦЭМ!$D$10+'СЕТ СН'!$F$6-'СЕТ СН'!$F$26</f>
        <v>1034.8166362099998</v>
      </c>
      <c r="F48" s="36">
        <f>SUMIFS(СВЦЭМ!$D$33:$D$776,СВЦЭМ!$A$33:$A$776,$A48,СВЦЭМ!$B$33:$B$776,F$47)+'СЕТ СН'!$F$14+СВЦЭМ!$D$10+'СЕТ СН'!$F$6-'СЕТ СН'!$F$26</f>
        <v>1040.28989858</v>
      </c>
      <c r="G48" s="36">
        <f>SUMIFS(СВЦЭМ!$D$33:$D$776,СВЦЭМ!$A$33:$A$776,$A48,СВЦЭМ!$B$33:$B$776,G$47)+'СЕТ СН'!$F$14+СВЦЭМ!$D$10+'СЕТ СН'!$F$6-'СЕТ СН'!$F$26</f>
        <v>1027.7528283499998</v>
      </c>
      <c r="H48" s="36">
        <f>SUMIFS(СВЦЭМ!$D$33:$D$776,СВЦЭМ!$A$33:$A$776,$A48,СВЦЭМ!$B$33:$B$776,H$47)+'СЕТ СН'!$F$14+СВЦЭМ!$D$10+'СЕТ СН'!$F$6-'СЕТ СН'!$F$26</f>
        <v>1011.22776275</v>
      </c>
      <c r="I48" s="36">
        <f>SUMIFS(СВЦЭМ!$D$33:$D$776,СВЦЭМ!$A$33:$A$776,$A48,СВЦЭМ!$B$33:$B$776,I$47)+'СЕТ СН'!$F$14+СВЦЭМ!$D$10+'СЕТ СН'!$F$6-'СЕТ СН'!$F$26</f>
        <v>979.77379617999998</v>
      </c>
      <c r="J48" s="36">
        <f>SUMIFS(СВЦЭМ!$D$33:$D$776,СВЦЭМ!$A$33:$A$776,$A48,СВЦЭМ!$B$33:$B$776,J$47)+'СЕТ СН'!$F$14+СВЦЭМ!$D$10+'СЕТ СН'!$F$6-'СЕТ СН'!$F$26</f>
        <v>960.2723307</v>
      </c>
      <c r="K48" s="36">
        <f>SUMIFS(СВЦЭМ!$D$33:$D$776,СВЦЭМ!$A$33:$A$776,$A48,СВЦЭМ!$B$33:$B$776,K$47)+'СЕТ СН'!$F$14+СВЦЭМ!$D$10+'СЕТ СН'!$F$6-'СЕТ СН'!$F$26</f>
        <v>927.8589819</v>
      </c>
      <c r="L48" s="36">
        <f>SUMIFS(СВЦЭМ!$D$33:$D$776,СВЦЭМ!$A$33:$A$776,$A48,СВЦЭМ!$B$33:$B$776,L$47)+'СЕТ СН'!$F$14+СВЦЭМ!$D$10+'СЕТ СН'!$F$6-'СЕТ СН'!$F$26</f>
        <v>902.26768431000005</v>
      </c>
      <c r="M48" s="36">
        <f>SUMIFS(СВЦЭМ!$D$33:$D$776,СВЦЭМ!$A$33:$A$776,$A48,СВЦЭМ!$B$33:$B$776,M$47)+'СЕТ СН'!$F$14+СВЦЭМ!$D$10+'СЕТ СН'!$F$6-'СЕТ СН'!$F$26</f>
        <v>863.44636364999997</v>
      </c>
      <c r="N48" s="36">
        <f>SUMIFS(СВЦЭМ!$D$33:$D$776,СВЦЭМ!$A$33:$A$776,$A48,СВЦЭМ!$B$33:$B$776,N$47)+'СЕТ СН'!$F$14+СВЦЭМ!$D$10+'СЕТ СН'!$F$6-'СЕТ СН'!$F$26</f>
        <v>860.29665639999996</v>
      </c>
      <c r="O48" s="36">
        <f>SUMIFS(СВЦЭМ!$D$33:$D$776,СВЦЭМ!$A$33:$A$776,$A48,СВЦЭМ!$B$33:$B$776,O$47)+'СЕТ СН'!$F$14+СВЦЭМ!$D$10+'СЕТ СН'!$F$6-'СЕТ СН'!$F$26</f>
        <v>866.05044215999999</v>
      </c>
      <c r="P48" s="36">
        <f>SUMIFS(СВЦЭМ!$D$33:$D$776,СВЦЭМ!$A$33:$A$776,$A48,СВЦЭМ!$B$33:$B$776,P$47)+'СЕТ СН'!$F$14+СВЦЭМ!$D$10+'СЕТ СН'!$F$6-'СЕТ СН'!$F$26</f>
        <v>890.06283460999998</v>
      </c>
      <c r="Q48" s="36">
        <f>SUMIFS(СВЦЭМ!$D$33:$D$776,СВЦЭМ!$A$33:$A$776,$A48,СВЦЭМ!$B$33:$B$776,Q$47)+'СЕТ СН'!$F$14+СВЦЭМ!$D$10+'СЕТ СН'!$F$6-'СЕТ СН'!$F$26</f>
        <v>890.21261007999999</v>
      </c>
      <c r="R48" s="36">
        <f>SUMIFS(СВЦЭМ!$D$33:$D$776,СВЦЭМ!$A$33:$A$776,$A48,СВЦЭМ!$B$33:$B$776,R$47)+'СЕТ СН'!$F$14+СВЦЭМ!$D$10+'СЕТ СН'!$F$6-'СЕТ СН'!$F$26</f>
        <v>882.65762460999997</v>
      </c>
      <c r="S48" s="36">
        <f>SUMIFS(СВЦЭМ!$D$33:$D$776,СВЦЭМ!$A$33:$A$776,$A48,СВЦЭМ!$B$33:$B$776,S$47)+'СЕТ СН'!$F$14+СВЦЭМ!$D$10+'СЕТ СН'!$F$6-'СЕТ СН'!$F$26</f>
        <v>869.48734081999999</v>
      </c>
      <c r="T48" s="36">
        <f>SUMIFS(СВЦЭМ!$D$33:$D$776,СВЦЭМ!$A$33:$A$776,$A48,СВЦЭМ!$B$33:$B$776,T$47)+'СЕТ СН'!$F$14+СВЦЭМ!$D$10+'СЕТ СН'!$F$6-'СЕТ СН'!$F$26</f>
        <v>851.68578036999997</v>
      </c>
      <c r="U48" s="36">
        <f>SUMIFS(СВЦЭМ!$D$33:$D$776,СВЦЭМ!$A$33:$A$776,$A48,СВЦЭМ!$B$33:$B$776,U$47)+'СЕТ СН'!$F$14+СВЦЭМ!$D$10+'СЕТ СН'!$F$6-'СЕТ СН'!$F$26</f>
        <v>838.50826314999995</v>
      </c>
      <c r="V48" s="36">
        <f>SUMIFS(СВЦЭМ!$D$33:$D$776,СВЦЭМ!$A$33:$A$776,$A48,СВЦЭМ!$B$33:$B$776,V$47)+'СЕТ СН'!$F$14+СВЦЭМ!$D$10+'СЕТ СН'!$F$6-'СЕТ СН'!$F$26</f>
        <v>851.34603271000003</v>
      </c>
      <c r="W48" s="36">
        <f>SUMIFS(СВЦЭМ!$D$33:$D$776,СВЦЭМ!$A$33:$A$776,$A48,СВЦЭМ!$B$33:$B$776,W$47)+'СЕТ СН'!$F$14+СВЦЭМ!$D$10+'СЕТ СН'!$F$6-'СЕТ СН'!$F$26</f>
        <v>859.11879450000004</v>
      </c>
      <c r="X48" s="36">
        <f>SUMIFS(СВЦЭМ!$D$33:$D$776,СВЦЭМ!$A$33:$A$776,$A48,СВЦЭМ!$B$33:$B$776,X$47)+'СЕТ СН'!$F$14+СВЦЭМ!$D$10+'СЕТ СН'!$F$6-'СЕТ СН'!$F$26</f>
        <v>873.72973464999995</v>
      </c>
      <c r="Y48" s="36">
        <f>SUMIFS(СВЦЭМ!$D$33:$D$776,СВЦЭМ!$A$33:$A$776,$A48,СВЦЭМ!$B$33:$B$776,Y$47)+'СЕТ СН'!$F$14+СВЦЭМ!$D$10+'СЕТ СН'!$F$6-'СЕТ СН'!$F$26</f>
        <v>892.61132763000001</v>
      </c>
      <c r="AA48" s="45"/>
    </row>
    <row r="49" spans="1:25" ht="15.75" x14ac:dyDescent="0.2">
      <c r="A49" s="35">
        <f>A48+1</f>
        <v>44137</v>
      </c>
      <c r="B49" s="36">
        <f>SUMIFS(СВЦЭМ!$D$33:$D$776,СВЦЭМ!$A$33:$A$776,$A49,СВЦЭМ!$B$33:$B$776,B$47)+'СЕТ СН'!$F$14+СВЦЭМ!$D$10+'СЕТ СН'!$F$6-'СЕТ СН'!$F$26</f>
        <v>900.62726065000004</v>
      </c>
      <c r="C49" s="36">
        <f>SUMIFS(СВЦЭМ!$D$33:$D$776,СВЦЭМ!$A$33:$A$776,$A49,СВЦЭМ!$B$33:$B$776,C$47)+'СЕТ СН'!$F$14+СВЦЭМ!$D$10+'СЕТ СН'!$F$6-'СЕТ СН'!$F$26</f>
        <v>997.89443294</v>
      </c>
      <c r="D49" s="36">
        <f>SUMIFS(СВЦЭМ!$D$33:$D$776,СВЦЭМ!$A$33:$A$776,$A49,СВЦЭМ!$B$33:$B$776,D$47)+'СЕТ СН'!$F$14+СВЦЭМ!$D$10+'СЕТ СН'!$F$6-'СЕТ СН'!$F$26</f>
        <v>1077.34431247</v>
      </c>
      <c r="E49" s="36">
        <f>SUMIFS(СВЦЭМ!$D$33:$D$776,СВЦЭМ!$A$33:$A$776,$A49,СВЦЭМ!$B$33:$B$776,E$47)+'СЕТ СН'!$F$14+СВЦЭМ!$D$10+'СЕТ СН'!$F$6-'СЕТ СН'!$F$26</f>
        <v>1111.91547956</v>
      </c>
      <c r="F49" s="36">
        <f>SUMIFS(СВЦЭМ!$D$33:$D$776,СВЦЭМ!$A$33:$A$776,$A49,СВЦЭМ!$B$33:$B$776,F$47)+'СЕТ СН'!$F$14+СВЦЭМ!$D$10+'СЕТ СН'!$F$6-'СЕТ СН'!$F$26</f>
        <v>1120.5881902799999</v>
      </c>
      <c r="G49" s="36">
        <f>SUMIFS(СВЦЭМ!$D$33:$D$776,СВЦЭМ!$A$33:$A$776,$A49,СВЦЭМ!$B$33:$B$776,G$47)+'СЕТ СН'!$F$14+СВЦЭМ!$D$10+'СЕТ СН'!$F$6-'СЕТ СН'!$F$26</f>
        <v>1102.29890206</v>
      </c>
      <c r="H49" s="36">
        <f>SUMIFS(СВЦЭМ!$D$33:$D$776,СВЦЭМ!$A$33:$A$776,$A49,СВЦЭМ!$B$33:$B$776,H$47)+'СЕТ СН'!$F$14+СВЦЭМ!$D$10+'СЕТ СН'!$F$6-'СЕТ СН'!$F$26</f>
        <v>1055.12076839</v>
      </c>
      <c r="I49" s="36">
        <f>SUMIFS(СВЦЭМ!$D$33:$D$776,СВЦЭМ!$A$33:$A$776,$A49,СВЦЭМ!$B$33:$B$776,I$47)+'СЕТ СН'!$F$14+СВЦЭМ!$D$10+'СЕТ СН'!$F$6-'СЕТ СН'!$F$26</f>
        <v>980.78047834999995</v>
      </c>
      <c r="J49" s="36">
        <f>SUMIFS(СВЦЭМ!$D$33:$D$776,СВЦЭМ!$A$33:$A$776,$A49,СВЦЭМ!$B$33:$B$776,J$47)+'СЕТ СН'!$F$14+СВЦЭМ!$D$10+'СЕТ СН'!$F$6-'СЕТ СН'!$F$26</f>
        <v>955.74901307000005</v>
      </c>
      <c r="K49" s="36">
        <f>SUMIFS(СВЦЭМ!$D$33:$D$776,СВЦЭМ!$A$33:$A$776,$A49,СВЦЭМ!$B$33:$B$776,K$47)+'СЕТ СН'!$F$14+СВЦЭМ!$D$10+'СЕТ СН'!$F$6-'СЕТ СН'!$F$26</f>
        <v>962.39466034999998</v>
      </c>
      <c r="L49" s="36">
        <f>SUMIFS(СВЦЭМ!$D$33:$D$776,СВЦЭМ!$A$33:$A$776,$A49,СВЦЭМ!$B$33:$B$776,L$47)+'СЕТ СН'!$F$14+СВЦЭМ!$D$10+'СЕТ СН'!$F$6-'СЕТ СН'!$F$26</f>
        <v>936.08148731999995</v>
      </c>
      <c r="M49" s="36">
        <f>SUMIFS(СВЦЭМ!$D$33:$D$776,СВЦЭМ!$A$33:$A$776,$A49,СВЦЭМ!$B$33:$B$776,M$47)+'СЕТ СН'!$F$14+СВЦЭМ!$D$10+'СЕТ СН'!$F$6-'СЕТ СН'!$F$26</f>
        <v>893.17352024000002</v>
      </c>
      <c r="N49" s="36">
        <f>SUMIFS(СВЦЭМ!$D$33:$D$776,СВЦЭМ!$A$33:$A$776,$A49,СВЦЭМ!$B$33:$B$776,N$47)+'СЕТ СН'!$F$14+СВЦЭМ!$D$10+'СЕТ СН'!$F$6-'СЕТ СН'!$F$26</f>
        <v>889.92076099999997</v>
      </c>
      <c r="O49" s="36">
        <f>SUMIFS(СВЦЭМ!$D$33:$D$776,СВЦЭМ!$A$33:$A$776,$A49,СВЦЭМ!$B$33:$B$776,O$47)+'СЕТ СН'!$F$14+СВЦЭМ!$D$10+'СЕТ СН'!$F$6-'СЕТ СН'!$F$26</f>
        <v>889.02700690999995</v>
      </c>
      <c r="P49" s="36">
        <f>SUMIFS(СВЦЭМ!$D$33:$D$776,СВЦЭМ!$A$33:$A$776,$A49,СВЦЭМ!$B$33:$B$776,P$47)+'СЕТ СН'!$F$14+СВЦЭМ!$D$10+'СЕТ СН'!$F$6-'СЕТ СН'!$F$26</f>
        <v>892.96008531999996</v>
      </c>
      <c r="Q49" s="36">
        <f>SUMIFS(СВЦЭМ!$D$33:$D$776,СВЦЭМ!$A$33:$A$776,$A49,СВЦЭМ!$B$33:$B$776,Q$47)+'СЕТ СН'!$F$14+СВЦЭМ!$D$10+'СЕТ СН'!$F$6-'СЕТ СН'!$F$26</f>
        <v>893.53557111999999</v>
      </c>
      <c r="R49" s="36">
        <f>SUMIFS(СВЦЭМ!$D$33:$D$776,СВЦЭМ!$A$33:$A$776,$A49,СВЦЭМ!$B$33:$B$776,R$47)+'СЕТ СН'!$F$14+СВЦЭМ!$D$10+'СЕТ СН'!$F$6-'СЕТ СН'!$F$26</f>
        <v>887.30750824999996</v>
      </c>
      <c r="S49" s="36">
        <f>SUMIFS(СВЦЭМ!$D$33:$D$776,СВЦЭМ!$A$33:$A$776,$A49,СВЦЭМ!$B$33:$B$776,S$47)+'СЕТ СН'!$F$14+СВЦЭМ!$D$10+'СЕТ СН'!$F$6-'СЕТ СН'!$F$26</f>
        <v>870.41877428999999</v>
      </c>
      <c r="T49" s="36">
        <f>SUMIFS(СВЦЭМ!$D$33:$D$776,СВЦЭМ!$A$33:$A$776,$A49,СВЦЭМ!$B$33:$B$776,T$47)+'СЕТ СН'!$F$14+СВЦЭМ!$D$10+'СЕТ СН'!$F$6-'СЕТ СН'!$F$26</f>
        <v>843.91865251000002</v>
      </c>
      <c r="U49" s="36">
        <f>SUMIFS(СВЦЭМ!$D$33:$D$776,СВЦЭМ!$A$33:$A$776,$A49,СВЦЭМ!$B$33:$B$776,U$47)+'СЕТ СН'!$F$14+СВЦЭМ!$D$10+'СЕТ СН'!$F$6-'СЕТ СН'!$F$26</f>
        <v>844.31148600999995</v>
      </c>
      <c r="V49" s="36">
        <f>SUMIFS(СВЦЭМ!$D$33:$D$776,СВЦЭМ!$A$33:$A$776,$A49,СВЦЭМ!$B$33:$B$776,V$47)+'СЕТ СН'!$F$14+СВЦЭМ!$D$10+'СЕТ СН'!$F$6-'СЕТ СН'!$F$26</f>
        <v>833.94599416999995</v>
      </c>
      <c r="W49" s="36">
        <f>SUMIFS(СВЦЭМ!$D$33:$D$776,СВЦЭМ!$A$33:$A$776,$A49,СВЦЭМ!$B$33:$B$776,W$47)+'СЕТ СН'!$F$14+СВЦЭМ!$D$10+'СЕТ СН'!$F$6-'СЕТ СН'!$F$26</f>
        <v>853.41373067999996</v>
      </c>
      <c r="X49" s="36">
        <f>SUMIFS(СВЦЭМ!$D$33:$D$776,СВЦЭМ!$A$33:$A$776,$A49,СВЦЭМ!$B$33:$B$776,X$47)+'СЕТ СН'!$F$14+СВЦЭМ!$D$10+'СЕТ СН'!$F$6-'СЕТ СН'!$F$26</f>
        <v>862.22412855999994</v>
      </c>
      <c r="Y49" s="36">
        <f>SUMIFS(СВЦЭМ!$D$33:$D$776,СВЦЭМ!$A$33:$A$776,$A49,СВЦЭМ!$B$33:$B$776,Y$47)+'СЕТ СН'!$F$14+СВЦЭМ!$D$10+'СЕТ СН'!$F$6-'СЕТ СН'!$F$26</f>
        <v>889.33625997000001</v>
      </c>
    </row>
    <row r="50" spans="1:25" ht="15.75" x14ac:dyDescent="0.2">
      <c r="A50" s="35">
        <f t="shared" ref="A50:A78" si="1">A49+1</f>
        <v>44138</v>
      </c>
      <c r="B50" s="36">
        <f>SUMIFS(СВЦЭМ!$D$33:$D$776,СВЦЭМ!$A$33:$A$776,$A50,СВЦЭМ!$B$33:$B$776,B$47)+'СЕТ СН'!$F$14+СВЦЭМ!$D$10+'СЕТ СН'!$F$6-'СЕТ СН'!$F$26</f>
        <v>951.41714218000004</v>
      </c>
      <c r="C50" s="36">
        <f>SUMIFS(СВЦЭМ!$D$33:$D$776,СВЦЭМ!$A$33:$A$776,$A50,СВЦЭМ!$B$33:$B$776,C$47)+'СЕТ СН'!$F$14+СВЦЭМ!$D$10+'СЕТ СН'!$F$6-'СЕТ СН'!$F$26</f>
        <v>1033.8293272599999</v>
      </c>
      <c r="D50" s="36">
        <f>SUMIFS(СВЦЭМ!$D$33:$D$776,СВЦЭМ!$A$33:$A$776,$A50,СВЦЭМ!$B$33:$B$776,D$47)+'СЕТ СН'!$F$14+СВЦЭМ!$D$10+'СЕТ СН'!$F$6-'СЕТ СН'!$F$26</f>
        <v>1084.4581702399998</v>
      </c>
      <c r="E50" s="36">
        <f>SUMIFS(СВЦЭМ!$D$33:$D$776,СВЦЭМ!$A$33:$A$776,$A50,СВЦЭМ!$B$33:$B$776,E$47)+'СЕТ СН'!$F$14+СВЦЭМ!$D$10+'СЕТ СН'!$F$6-'СЕТ СН'!$F$26</f>
        <v>1091.57851751</v>
      </c>
      <c r="F50" s="36">
        <f>SUMIFS(СВЦЭМ!$D$33:$D$776,СВЦЭМ!$A$33:$A$776,$A50,СВЦЭМ!$B$33:$B$776,F$47)+'СЕТ СН'!$F$14+СВЦЭМ!$D$10+'СЕТ СН'!$F$6-'СЕТ СН'!$F$26</f>
        <v>1089.9111921199999</v>
      </c>
      <c r="G50" s="36">
        <f>SUMIFS(СВЦЭМ!$D$33:$D$776,СВЦЭМ!$A$33:$A$776,$A50,СВЦЭМ!$B$33:$B$776,G$47)+'СЕТ СН'!$F$14+СВЦЭМ!$D$10+'СЕТ СН'!$F$6-'СЕТ СН'!$F$26</f>
        <v>1073.0332219099998</v>
      </c>
      <c r="H50" s="36">
        <f>SUMIFS(СВЦЭМ!$D$33:$D$776,СВЦЭМ!$A$33:$A$776,$A50,СВЦЭМ!$B$33:$B$776,H$47)+'СЕТ СН'!$F$14+СВЦЭМ!$D$10+'СЕТ СН'!$F$6-'СЕТ СН'!$F$26</f>
        <v>1027.0491801399999</v>
      </c>
      <c r="I50" s="36">
        <f>SUMIFS(СВЦЭМ!$D$33:$D$776,СВЦЭМ!$A$33:$A$776,$A50,СВЦЭМ!$B$33:$B$776,I$47)+'СЕТ СН'!$F$14+СВЦЭМ!$D$10+'СЕТ СН'!$F$6-'СЕТ СН'!$F$26</f>
        <v>967.21491502000003</v>
      </c>
      <c r="J50" s="36">
        <f>SUMIFS(СВЦЭМ!$D$33:$D$776,СВЦЭМ!$A$33:$A$776,$A50,СВЦЭМ!$B$33:$B$776,J$47)+'СЕТ СН'!$F$14+СВЦЭМ!$D$10+'СЕТ СН'!$F$6-'СЕТ СН'!$F$26</f>
        <v>945.98889344999998</v>
      </c>
      <c r="K50" s="36">
        <f>SUMIFS(СВЦЭМ!$D$33:$D$776,СВЦЭМ!$A$33:$A$776,$A50,СВЦЭМ!$B$33:$B$776,K$47)+'СЕТ СН'!$F$14+СВЦЭМ!$D$10+'СЕТ СН'!$F$6-'СЕТ СН'!$F$26</f>
        <v>944.81091096</v>
      </c>
      <c r="L50" s="36">
        <f>SUMIFS(СВЦЭМ!$D$33:$D$776,СВЦЭМ!$A$33:$A$776,$A50,СВЦЭМ!$B$33:$B$776,L$47)+'СЕТ СН'!$F$14+СВЦЭМ!$D$10+'СЕТ СН'!$F$6-'СЕТ СН'!$F$26</f>
        <v>919.97350284000004</v>
      </c>
      <c r="M50" s="36">
        <f>SUMIFS(СВЦЭМ!$D$33:$D$776,СВЦЭМ!$A$33:$A$776,$A50,СВЦЭМ!$B$33:$B$776,M$47)+'СЕТ СН'!$F$14+СВЦЭМ!$D$10+'СЕТ СН'!$F$6-'СЕТ СН'!$F$26</f>
        <v>893.59378045999995</v>
      </c>
      <c r="N50" s="36">
        <f>SUMIFS(СВЦЭМ!$D$33:$D$776,СВЦЭМ!$A$33:$A$776,$A50,СВЦЭМ!$B$33:$B$776,N$47)+'СЕТ СН'!$F$14+СВЦЭМ!$D$10+'СЕТ СН'!$F$6-'СЕТ СН'!$F$26</f>
        <v>883.87044708999997</v>
      </c>
      <c r="O50" s="36">
        <f>SUMIFS(СВЦЭМ!$D$33:$D$776,СВЦЭМ!$A$33:$A$776,$A50,СВЦЭМ!$B$33:$B$776,O$47)+'СЕТ СН'!$F$14+СВЦЭМ!$D$10+'СЕТ СН'!$F$6-'СЕТ СН'!$F$26</f>
        <v>891.16826033999996</v>
      </c>
      <c r="P50" s="36">
        <f>SUMIFS(СВЦЭМ!$D$33:$D$776,СВЦЭМ!$A$33:$A$776,$A50,СВЦЭМ!$B$33:$B$776,P$47)+'СЕТ СН'!$F$14+СВЦЭМ!$D$10+'СЕТ СН'!$F$6-'СЕТ СН'!$F$26</f>
        <v>896.99211812999999</v>
      </c>
      <c r="Q50" s="36">
        <f>SUMIFS(СВЦЭМ!$D$33:$D$776,СВЦЭМ!$A$33:$A$776,$A50,СВЦЭМ!$B$33:$B$776,Q$47)+'СЕТ СН'!$F$14+СВЦЭМ!$D$10+'СЕТ СН'!$F$6-'СЕТ СН'!$F$26</f>
        <v>899.46729097000002</v>
      </c>
      <c r="R50" s="36">
        <f>SUMIFS(СВЦЭМ!$D$33:$D$776,СВЦЭМ!$A$33:$A$776,$A50,СВЦЭМ!$B$33:$B$776,R$47)+'СЕТ СН'!$F$14+СВЦЭМ!$D$10+'СЕТ СН'!$F$6-'СЕТ СН'!$F$26</f>
        <v>895.12914262000004</v>
      </c>
      <c r="S50" s="36">
        <f>SUMIFS(СВЦЭМ!$D$33:$D$776,СВЦЭМ!$A$33:$A$776,$A50,СВЦЭМ!$B$33:$B$776,S$47)+'СЕТ СН'!$F$14+СВЦЭМ!$D$10+'СЕТ СН'!$F$6-'СЕТ СН'!$F$26</f>
        <v>904.02491253999995</v>
      </c>
      <c r="T50" s="36">
        <f>SUMIFS(СВЦЭМ!$D$33:$D$776,СВЦЭМ!$A$33:$A$776,$A50,СВЦЭМ!$B$33:$B$776,T$47)+'СЕТ СН'!$F$14+СВЦЭМ!$D$10+'СЕТ СН'!$F$6-'СЕТ СН'!$F$26</f>
        <v>854.31980648000001</v>
      </c>
      <c r="U50" s="36">
        <f>SUMIFS(СВЦЭМ!$D$33:$D$776,СВЦЭМ!$A$33:$A$776,$A50,СВЦЭМ!$B$33:$B$776,U$47)+'СЕТ СН'!$F$14+СВЦЭМ!$D$10+'СЕТ СН'!$F$6-'СЕТ СН'!$F$26</f>
        <v>845.71665788999996</v>
      </c>
      <c r="V50" s="36">
        <f>SUMIFS(СВЦЭМ!$D$33:$D$776,СВЦЭМ!$A$33:$A$776,$A50,СВЦЭМ!$B$33:$B$776,V$47)+'СЕТ СН'!$F$14+СВЦЭМ!$D$10+'СЕТ СН'!$F$6-'СЕТ СН'!$F$26</f>
        <v>843.19270596000001</v>
      </c>
      <c r="W50" s="36">
        <f>SUMIFS(СВЦЭМ!$D$33:$D$776,СВЦЭМ!$A$33:$A$776,$A50,СВЦЭМ!$B$33:$B$776,W$47)+'СЕТ СН'!$F$14+СВЦЭМ!$D$10+'СЕТ СН'!$F$6-'СЕТ СН'!$F$26</f>
        <v>854.25703327999997</v>
      </c>
      <c r="X50" s="36">
        <f>SUMIFS(СВЦЭМ!$D$33:$D$776,СВЦЭМ!$A$33:$A$776,$A50,СВЦЭМ!$B$33:$B$776,X$47)+'СЕТ СН'!$F$14+СВЦЭМ!$D$10+'СЕТ СН'!$F$6-'СЕТ СН'!$F$26</f>
        <v>891.72823296000001</v>
      </c>
      <c r="Y50" s="36">
        <f>SUMIFS(СВЦЭМ!$D$33:$D$776,СВЦЭМ!$A$33:$A$776,$A50,СВЦЭМ!$B$33:$B$776,Y$47)+'СЕТ СН'!$F$14+СВЦЭМ!$D$10+'СЕТ СН'!$F$6-'СЕТ СН'!$F$26</f>
        <v>924.47174351000001</v>
      </c>
    </row>
    <row r="51" spans="1:25" ht="15.75" x14ac:dyDescent="0.2">
      <c r="A51" s="35">
        <f t="shared" si="1"/>
        <v>44139</v>
      </c>
      <c r="B51" s="36">
        <f>SUMIFS(СВЦЭМ!$D$33:$D$776,СВЦЭМ!$A$33:$A$776,$A51,СВЦЭМ!$B$33:$B$776,B$47)+'СЕТ СН'!$F$14+СВЦЭМ!$D$10+'СЕТ СН'!$F$6-'СЕТ СН'!$F$26</f>
        <v>916.62098813</v>
      </c>
      <c r="C51" s="36">
        <f>SUMIFS(СВЦЭМ!$D$33:$D$776,СВЦЭМ!$A$33:$A$776,$A51,СВЦЭМ!$B$33:$B$776,C$47)+'СЕТ СН'!$F$14+СВЦЭМ!$D$10+'СЕТ СН'!$F$6-'СЕТ СН'!$F$26</f>
        <v>999.28959591</v>
      </c>
      <c r="D51" s="36">
        <f>SUMIFS(СВЦЭМ!$D$33:$D$776,СВЦЭМ!$A$33:$A$776,$A51,СВЦЭМ!$B$33:$B$776,D$47)+'СЕТ СН'!$F$14+СВЦЭМ!$D$10+'СЕТ СН'!$F$6-'СЕТ СН'!$F$26</f>
        <v>1061.8219564799999</v>
      </c>
      <c r="E51" s="36">
        <f>SUMIFS(СВЦЭМ!$D$33:$D$776,СВЦЭМ!$A$33:$A$776,$A51,СВЦЭМ!$B$33:$B$776,E$47)+'СЕТ СН'!$F$14+СВЦЭМ!$D$10+'СЕТ СН'!$F$6-'СЕТ СН'!$F$26</f>
        <v>1066.79207466</v>
      </c>
      <c r="F51" s="36">
        <f>SUMIFS(СВЦЭМ!$D$33:$D$776,СВЦЭМ!$A$33:$A$776,$A51,СВЦЭМ!$B$33:$B$776,F$47)+'СЕТ СН'!$F$14+СВЦЭМ!$D$10+'СЕТ СН'!$F$6-'СЕТ СН'!$F$26</f>
        <v>1058.40768703</v>
      </c>
      <c r="G51" s="36">
        <f>SUMIFS(СВЦЭМ!$D$33:$D$776,СВЦЭМ!$A$33:$A$776,$A51,СВЦЭМ!$B$33:$B$776,G$47)+'СЕТ СН'!$F$14+СВЦЭМ!$D$10+'СЕТ СН'!$F$6-'СЕТ СН'!$F$26</f>
        <v>1044.2201965499999</v>
      </c>
      <c r="H51" s="36">
        <f>SUMIFS(СВЦЭМ!$D$33:$D$776,СВЦЭМ!$A$33:$A$776,$A51,СВЦЭМ!$B$33:$B$776,H$47)+'СЕТ СН'!$F$14+СВЦЭМ!$D$10+'СЕТ СН'!$F$6-'СЕТ СН'!$F$26</f>
        <v>1019.47354329</v>
      </c>
      <c r="I51" s="36">
        <f>SUMIFS(СВЦЭМ!$D$33:$D$776,СВЦЭМ!$A$33:$A$776,$A51,СВЦЭМ!$B$33:$B$776,I$47)+'СЕТ СН'!$F$14+СВЦЭМ!$D$10+'СЕТ СН'!$F$6-'СЕТ СН'!$F$26</f>
        <v>973.40543933000004</v>
      </c>
      <c r="J51" s="36">
        <f>SUMIFS(СВЦЭМ!$D$33:$D$776,СВЦЭМ!$A$33:$A$776,$A51,СВЦЭМ!$B$33:$B$776,J$47)+'СЕТ СН'!$F$14+СВЦЭМ!$D$10+'СЕТ СН'!$F$6-'СЕТ СН'!$F$26</f>
        <v>940.58482722999997</v>
      </c>
      <c r="K51" s="36">
        <f>SUMIFS(СВЦЭМ!$D$33:$D$776,СВЦЭМ!$A$33:$A$776,$A51,СВЦЭМ!$B$33:$B$776,K$47)+'СЕТ СН'!$F$14+СВЦЭМ!$D$10+'СЕТ СН'!$F$6-'СЕТ СН'!$F$26</f>
        <v>938.17792151000003</v>
      </c>
      <c r="L51" s="36">
        <f>SUMIFS(СВЦЭМ!$D$33:$D$776,СВЦЭМ!$A$33:$A$776,$A51,СВЦЭМ!$B$33:$B$776,L$47)+'СЕТ СН'!$F$14+СВЦЭМ!$D$10+'СЕТ СН'!$F$6-'СЕТ СН'!$F$26</f>
        <v>912.44947930000001</v>
      </c>
      <c r="M51" s="36">
        <f>SUMIFS(СВЦЭМ!$D$33:$D$776,СВЦЭМ!$A$33:$A$776,$A51,СВЦЭМ!$B$33:$B$776,M$47)+'СЕТ СН'!$F$14+СВЦЭМ!$D$10+'СЕТ СН'!$F$6-'СЕТ СН'!$F$26</f>
        <v>868.62861910000004</v>
      </c>
      <c r="N51" s="36">
        <f>SUMIFS(СВЦЭМ!$D$33:$D$776,СВЦЭМ!$A$33:$A$776,$A51,СВЦЭМ!$B$33:$B$776,N$47)+'СЕТ СН'!$F$14+СВЦЭМ!$D$10+'СЕТ СН'!$F$6-'СЕТ СН'!$F$26</f>
        <v>850.56782256999998</v>
      </c>
      <c r="O51" s="36">
        <f>SUMIFS(СВЦЭМ!$D$33:$D$776,СВЦЭМ!$A$33:$A$776,$A51,СВЦЭМ!$B$33:$B$776,O$47)+'СЕТ СН'!$F$14+СВЦЭМ!$D$10+'СЕТ СН'!$F$6-'СЕТ СН'!$F$26</f>
        <v>860.0342091</v>
      </c>
      <c r="P51" s="36">
        <f>SUMIFS(СВЦЭМ!$D$33:$D$776,СВЦЭМ!$A$33:$A$776,$A51,СВЦЭМ!$B$33:$B$776,P$47)+'СЕТ СН'!$F$14+СВЦЭМ!$D$10+'СЕТ СН'!$F$6-'СЕТ СН'!$F$26</f>
        <v>879.46298536999996</v>
      </c>
      <c r="Q51" s="36">
        <f>SUMIFS(СВЦЭМ!$D$33:$D$776,СВЦЭМ!$A$33:$A$776,$A51,СВЦЭМ!$B$33:$B$776,Q$47)+'СЕТ СН'!$F$14+СВЦЭМ!$D$10+'СЕТ СН'!$F$6-'СЕТ СН'!$F$26</f>
        <v>880.23459491999995</v>
      </c>
      <c r="R51" s="36">
        <f>SUMIFS(СВЦЭМ!$D$33:$D$776,СВЦЭМ!$A$33:$A$776,$A51,СВЦЭМ!$B$33:$B$776,R$47)+'СЕТ СН'!$F$14+СВЦЭМ!$D$10+'СЕТ СН'!$F$6-'СЕТ СН'!$F$26</f>
        <v>874.31322196999997</v>
      </c>
      <c r="S51" s="36">
        <f>SUMIFS(СВЦЭМ!$D$33:$D$776,СВЦЭМ!$A$33:$A$776,$A51,СВЦЭМ!$B$33:$B$776,S$47)+'СЕТ СН'!$F$14+СВЦЭМ!$D$10+'СЕТ СН'!$F$6-'СЕТ СН'!$F$26</f>
        <v>864.10041444000001</v>
      </c>
      <c r="T51" s="36">
        <f>SUMIFS(СВЦЭМ!$D$33:$D$776,СВЦЭМ!$A$33:$A$776,$A51,СВЦЭМ!$B$33:$B$776,T$47)+'СЕТ СН'!$F$14+СВЦЭМ!$D$10+'СЕТ СН'!$F$6-'СЕТ СН'!$F$26</f>
        <v>872.25190226999996</v>
      </c>
      <c r="U51" s="36">
        <f>SUMIFS(СВЦЭМ!$D$33:$D$776,СВЦЭМ!$A$33:$A$776,$A51,СВЦЭМ!$B$33:$B$776,U$47)+'СЕТ СН'!$F$14+СВЦЭМ!$D$10+'СЕТ СН'!$F$6-'СЕТ СН'!$F$26</f>
        <v>872.58100008999997</v>
      </c>
      <c r="V51" s="36">
        <f>SUMIFS(СВЦЭМ!$D$33:$D$776,СВЦЭМ!$A$33:$A$776,$A51,СВЦЭМ!$B$33:$B$776,V$47)+'СЕТ СН'!$F$14+СВЦЭМ!$D$10+'СЕТ СН'!$F$6-'СЕТ СН'!$F$26</f>
        <v>859.52609615999995</v>
      </c>
      <c r="W51" s="36">
        <f>SUMIFS(СВЦЭМ!$D$33:$D$776,СВЦЭМ!$A$33:$A$776,$A51,СВЦЭМ!$B$33:$B$776,W$47)+'СЕТ СН'!$F$14+СВЦЭМ!$D$10+'СЕТ СН'!$F$6-'СЕТ СН'!$F$26</f>
        <v>858.64408263999997</v>
      </c>
      <c r="X51" s="36">
        <f>SUMIFS(СВЦЭМ!$D$33:$D$776,СВЦЭМ!$A$33:$A$776,$A51,СВЦЭМ!$B$33:$B$776,X$47)+'СЕТ СН'!$F$14+СВЦЭМ!$D$10+'СЕТ СН'!$F$6-'СЕТ СН'!$F$26</f>
        <v>861.75265618000003</v>
      </c>
      <c r="Y51" s="36">
        <f>SUMIFS(СВЦЭМ!$D$33:$D$776,СВЦЭМ!$A$33:$A$776,$A51,СВЦЭМ!$B$33:$B$776,Y$47)+'СЕТ СН'!$F$14+СВЦЭМ!$D$10+'СЕТ СН'!$F$6-'СЕТ СН'!$F$26</f>
        <v>890.45241421000003</v>
      </c>
    </row>
    <row r="52" spans="1:25" ht="15.75" x14ac:dyDescent="0.2">
      <c r="A52" s="35">
        <f t="shared" si="1"/>
        <v>44140</v>
      </c>
      <c r="B52" s="36">
        <f>SUMIFS(СВЦЭМ!$D$33:$D$776,СВЦЭМ!$A$33:$A$776,$A52,СВЦЭМ!$B$33:$B$776,B$47)+'СЕТ СН'!$F$14+СВЦЭМ!$D$10+'СЕТ СН'!$F$6-'СЕТ СН'!$F$26</f>
        <v>881.46977588000004</v>
      </c>
      <c r="C52" s="36">
        <f>SUMIFS(СВЦЭМ!$D$33:$D$776,СВЦЭМ!$A$33:$A$776,$A52,СВЦЭМ!$B$33:$B$776,C$47)+'СЕТ СН'!$F$14+СВЦЭМ!$D$10+'СЕТ СН'!$F$6-'СЕТ СН'!$F$26</f>
        <v>955.43320219999998</v>
      </c>
      <c r="D52" s="36">
        <f>SUMIFS(СВЦЭМ!$D$33:$D$776,СВЦЭМ!$A$33:$A$776,$A52,СВЦЭМ!$B$33:$B$776,D$47)+'СЕТ СН'!$F$14+СВЦЭМ!$D$10+'СЕТ СН'!$F$6-'СЕТ СН'!$F$26</f>
        <v>1007.12664867</v>
      </c>
      <c r="E52" s="36">
        <f>SUMIFS(СВЦЭМ!$D$33:$D$776,СВЦЭМ!$A$33:$A$776,$A52,СВЦЭМ!$B$33:$B$776,E$47)+'СЕТ СН'!$F$14+СВЦЭМ!$D$10+'СЕТ СН'!$F$6-'СЕТ СН'!$F$26</f>
        <v>1007.33801307</v>
      </c>
      <c r="F52" s="36">
        <f>SUMIFS(СВЦЭМ!$D$33:$D$776,СВЦЭМ!$A$33:$A$776,$A52,СВЦЭМ!$B$33:$B$776,F$47)+'СЕТ СН'!$F$14+СВЦЭМ!$D$10+'СЕТ СН'!$F$6-'СЕТ СН'!$F$26</f>
        <v>1010.00365127</v>
      </c>
      <c r="G52" s="36">
        <f>SUMIFS(СВЦЭМ!$D$33:$D$776,СВЦЭМ!$A$33:$A$776,$A52,СВЦЭМ!$B$33:$B$776,G$47)+'СЕТ СН'!$F$14+СВЦЭМ!$D$10+'СЕТ СН'!$F$6-'СЕТ СН'!$F$26</f>
        <v>1002.2987429</v>
      </c>
      <c r="H52" s="36">
        <f>SUMIFS(СВЦЭМ!$D$33:$D$776,СВЦЭМ!$A$33:$A$776,$A52,СВЦЭМ!$B$33:$B$776,H$47)+'СЕТ СН'!$F$14+СВЦЭМ!$D$10+'СЕТ СН'!$F$6-'СЕТ СН'!$F$26</f>
        <v>984.61889502999998</v>
      </c>
      <c r="I52" s="36">
        <f>SUMIFS(СВЦЭМ!$D$33:$D$776,СВЦЭМ!$A$33:$A$776,$A52,СВЦЭМ!$B$33:$B$776,I$47)+'СЕТ СН'!$F$14+СВЦЭМ!$D$10+'СЕТ СН'!$F$6-'СЕТ СН'!$F$26</f>
        <v>996.87099312999999</v>
      </c>
      <c r="J52" s="36">
        <f>SUMIFS(СВЦЭМ!$D$33:$D$776,СВЦЭМ!$A$33:$A$776,$A52,СВЦЭМ!$B$33:$B$776,J$47)+'СЕТ СН'!$F$14+СВЦЭМ!$D$10+'СЕТ СН'!$F$6-'СЕТ СН'!$F$26</f>
        <v>982.21543180000003</v>
      </c>
      <c r="K52" s="36">
        <f>SUMIFS(СВЦЭМ!$D$33:$D$776,СВЦЭМ!$A$33:$A$776,$A52,СВЦЭМ!$B$33:$B$776,K$47)+'СЕТ СН'!$F$14+СВЦЭМ!$D$10+'СЕТ СН'!$F$6-'СЕТ СН'!$F$26</f>
        <v>976.87419706000003</v>
      </c>
      <c r="L52" s="36">
        <f>SUMIFS(СВЦЭМ!$D$33:$D$776,СВЦЭМ!$A$33:$A$776,$A52,СВЦЭМ!$B$33:$B$776,L$47)+'СЕТ СН'!$F$14+СВЦЭМ!$D$10+'СЕТ СН'!$F$6-'СЕТ СН'!$F$26</f>
        <v>962.30159751999997</v>
      </c>
      <c r="M52" s="36">
        <f>SUMIFS(СВЦЭМ!$D$33:$D$776,СВЦЭМ!$A$33:$A$776,$A52,СВЦЭМ!$B$33:$B$776,M$47)+'СЕТ СН'!$F$14+СВЦЭМ!$D$10+'СЕТ СН'!$F$6-'СЕТ СН'!$F$26</f>
        <v>916.38402186999997</v>
      </c>
      <c r="N52" s="36">
        <f>SUMIFS(СВЦЭМ!$D$33:$D$776,СВЦЭМ!$A$33:$A$776,$A52,СВЦЭМ!$B$33:$B$776,N$47)+'СЕТ СН'!$F$14+СВЦЭМ!$D$10+'СЕТ СН'!$F$6-'СЕТ СН'!$F$26</f>
        <v>888.78119243000003</v>
      </c>
      <c r="O52" s="36">
        <f>SUMIFS(СВЦЭМ!$D$33:$D$776,СВЦЭМ!$A$33:$A$776,$A52,СВЦЭМ!$B$33:$B$776,O$47)+'СЕТ СН'!$F$14+СВЦЭМ!$D$10+'СЕТ СН'!$F$6-'СЕТ СН'!$F$26</f>
        <v>895.56357460000004</v>
      </c>
      <c r="P52" s="36">
        <f>SUMIFS(СВЦЭМ!$D$33:$D$776,СВЦЭМ!$A$33:$A$776,$A52,СВЦЭМ!$B$33:$B$776,P$47)+'СЕТ СН'!$F$14+СВЦЭМ!$D$10+'СЕТ СН'!$F$6-'СЕТ СН'!$F$26</f>
        <v>897.22327904999997</v>
      </c>
      <c r="Q52" s="36">
        <f>SUMIFS(СВЦЭМ!$D$33:$D$776,СВЦЭМ!$A$33:$A$776,$A52,СВЦЭМ!$B$33:$B$776,Q$47)+'СЕТ СН'!$F$14+СВЦЭМ!$D$10+'СЕТ СН'!$F$6-'СЕТ СН'!$F$26</f>
        <v>900.20023431000004</v>
      </c>
      <c r="R52" s="36">
        <f>SUMIFS(СВЦЭМ!$D$33:$D$776,СВЦЭМ!$A$33:$A$776,$A52,СВЦЭМ!$B$33:$B$776,R$47)+'СЕТ СН'!$F$14+СВЦЭМ!$D$10+'СЕТ СН'!$F$6-'СЕТ СН'!$F$26</f>
        <v>894.26586152999994</v>
      </c>
      <c r="S52" s="36">
        <f>SUMIFS(СВЦЭМ!$D$33:$D$776,СВЦЭМ!$A$33:$A$776,$A52,СВЦЭМ!$B$33:$B$776,S$47)+'СЕТ СН'!$F$14+СВЦЭМ!$D$10+'СЕТ СН'!$F$6-'СЕТ СН'!$F$26</f>
        <v>887.53648487999999</v>
      </c>
      <c r="T52" s="36">
        <f>SUMIFS(СВЦЭМ!$D$33:$D$776,СВЦЭМ!$A$33:$A$776,$A52,СВЦЭМ!$B$33:$B$776,T$47)+'СЕТ СН'!$F$14+СВЦЭМ!$D$10+'СЕТ СН'!$F$6-'СЕТ СН'!$F$26</f>
        <v>836.14822450999998</v>
      </c>
      <c r="U52" s="36">
        <f>SUMIFS(СВЦЭМ!$D$33:$D$776,СВЦЭМ!$A$33:$A$776,$A52,СВЦЭМ!$B$33:$B$776,U$47)+'СЕТ СН'!$F$14+СВЦЭМ!$D$10+'СЕТ СН'!$F$6-'СЕТ СН'!$F$26</f>
        <v>831.74718954000002</v>
      </c>
      <c r="V52" s="36">
        <f>SUMIFS(СВЦЭМ!$D$33:$D$776,СВЦЭМ!$A$33:$A$776,$A52,СВЦЭМ!$B$33:$B$776,V$47)+'СЕТ СН'!$F$14+СВЦЭМ!$D$10+'СЕТ СН'!$F$6-'СЕТ СН'!$F$26</f>
        <v>852.95623223999996</v>
      </c>
      <c r="W52" s="36">
        <f>SUMIFS(СВЦЭМ!$D$33:$D$776,СВЦЭМ!$A$33:$A$776,$A52,СВЦЭМ!$B$33:$B$776,W$47)+'СЕТ СН'!$F$14+СВЦЭМ!$D$10+'СЕТ СН'!$F$6-'СЕТ СН'!$F$26</f>
        <v>886.63111801000002</v>
      </c>
      <c r="X52" s="36">
        <f>SUMIFS(СВЦЭМ!$D$33:$D$776,СВЦЭМ!$A$33:$A$776,$A52,СВЦЭМ!$B$33:$B$776,X$47)+'СЕТ СН'!$F$14+СВЦЭМ!$D$10+'СЕТ СН'!$F$6-'СЕТ СН'!$F$26</f>
        <v>898.62001296999995</v>
      </c>
      <c r="Y52" s="36">
        <f>SUMIFS(СВЦЭМ!$D$33:$D$776,СВЦЭМ!$A$33:$A$776,$A52,СВЦЭМ!$B$33:$B$776,Y$47)+'СЕТ СН'!$F$14+СВЦЭМ!$D$10+'СЕТ СН'!$F$6-'СЕТ СН'!$F$26</f>
        <v>937.19417853000004</v>
      </c>
    </row>
    <row r="53" spans="1:25" ht="15.75" x14ac:dyDescent="0.2">
      <c r="A53" s="35">
        <f t="shared" si="1"/>
        <v>44141</v>
      </c>
      <c r="B53" s="36">
        <f>SUMIFS(СВЦЭМ!$D$33:$D$776,СВЦЭМ!$A$33:$A$776,$A53,СВЦЭМ!$B$33:$B$776,B$47)+'СЕТ СН'!$F$14+СВЦЭМ!$D$10+'СЕТ СН'!$F$6-'СЕТ СН'!$F$26</f>
        <v>917.97406038999998</v>
      </c>
      <c r="C53" s="36">
        <f>SUMIFS(СВЦЭМ!$D$33:$D$776,СВЦЭМ!$A$33:$A$776,$A53,СВЦЭМ!$B$33:$B$776,C$47)+'СЕТ СН'!$F$14+СВЦЭМ!$D$10+'СЕТ СН'!$F$6-'СЕТ СН'!$F$26</f>
        <v>990.03884521999998</v>
      </c>
      <c r="D53" s="36">
        <f>SUMIFS(СВЦЭМ!$D$33:$D$776,СВЦЭМ!$A$33:$A$776,$A53,СВЦЭМ!$B$33:$B$776,D$47)+'СЕТ СН'!$F$14+СВЦЭМ!$D$10+'СЕТ СН'!$F$6-'СЕТ СН'!$F$26</f>
        <v>1046.74769317</v>
      </c>
      <c r="E53" s="36">
        <f>SUMIFS(СВЦЭМ!$D$33:$D$776,СВЦЭМ!$A$33:$A$776,$A53,СВЦЭМ!$B$33:$B$776,E$47)+'СЕТ СН'!$F$14+СВЦЭМ!$D$10+'СЕТ СН'!$F$6-'СЕТ СН'!$F$26</f>
        <v>1048.9834636099999</v>
      </c>
      <c r="F53" s="36">
        <f>SUMIFS(СВЦЭМ!$D$33:$D$776,СВЦЭМ!$A$33:$A$776,$A53,СВЦЭМ!$B$33:$B$776,F$47)+'СЕТ СН'!$F$14+СВЦЭМ!$D$10+'СЕТ СН'!$F$6-'СЕТ СН'!$F$26</f>
        <v>1050.7905969199999</v>
      </c>
      <c r="G53" s="36">
        <f>SUMIFS(СВЦЭМ!$D$33:$D$776,СВЦЭМ!$A$33:$A$776,$A53,СВЦЭМ!$B$33:$B$776,G$47)+'СЕТ СН'!$F$14+СВЦЭМ!$D$10+'СЕТ СН'!$F$6-'СЕТ СН'!$F$26</f>
        <v>1040.5023394899999</v>
      </c>
      <c r="H53" s="36">
        <f>SUMIFS(СВЦЭМ!$D$33:$D$776,СВЦЭМ!$A$33:$A$776,$A53,СВЦЭМ!$B$33:$B$776,H$47)+'СЕТ СН'!$F$14+СВЦЭМ!$D$10+'СЕТ СН'!$F$6-'СЕТ СН'!$F$26</f>
        <v>1014.4063786199999</v>
      </c>
      <c r="I53" s="36">
        <f>SUMIFS(СВЦЭМ!$D$33:$D$776,СВЦЭМ!$A$33:$A$776,$A53,СВЦЭМ!$B$33:$B$776,I$47)+'СЕТ СН'!$F$14+СВЦЭМ!$D$10+'СЕТ СН'!$F$6-'СЕТ СН'!$F$26</f>
        <v>1018.70316869</v>
      </c>
      <c r="J53" s="36">
        <f>SUMIFS(СВЦЭМ!$D$33:$D$776,СВЦЭМ!$A$33:$A$776,$A53,СВЦЭМ!$B$33:$B$776,J$47)+'СЕТ СН'!$F$14+СВЦЭМ!$D$10+'СЕТ СН'!$F$6-'СЕТ СН'!$F$26</f>
        <v>1011.53985816</v>
      </c>
      <c r="K53" s="36">
        <f>SUMIFS(СВЦЭМ!$D$33:$D$776,СВЦЭМ!$A$33:$A$776,$A53,СВЦЭМ!$B$33:$B$776,K$47)+'СЕТ СН'!$F$14+СВЦЭМ!$D$10+'СЕТ СН'!$F$6-'СЕТ СН'!$F$26</f>
        <v>999.17790233000005</v>
      </c>
      <c r="L53" s="36">
        <f>SUMIFS(СВЦЭМ!$D$33:$D$776,СВЦЭМ!$A$33:$A$776,$A53,СВЦЭМ!$B$33:$B$776,L$47)+'СЕТ СН'!$F$14+СВЦЭМ!$D$10+'СЕТ СН'!$F$6-'СЕТ СН'!$F$26</f>
        <v>978.79073773999994</v>
      </c>
      <c r="M53" s="36">
        <f>SUMIFS(СВЦЭМ!$D$33:$D$776,СВЦЭМ!$A$33:$A$776,$A53,СВЦЭМ!$B$33:$B$776,M$47)+'СЕТ СН'!$F$14+СВЦЭМ!$D$10+'СЕТ СН'!$F$6-'СЕТ СН'!$F$26</f>
        <v>949.59480858999996</v>
      </c>
      <c r="N53" s="36">
        <f>SUMIFS(СВЦЭМ!$D$33:$D$776,СВЦЭМ!$A$33:$A$776,$A53,СВЦЭМ!$B$33:$B$776,N$47)+'СЕТ СН'!$F$14+СВЦЭМ!$D$10+'СЕТ СН'!$F$6-'СЕТ СН'!$F$26</f>
        <v>905.74477582999998</v>
      </c>
      <c r="O53" s="36">
        <f>SUMIFS(СВЦЭМ!$D$33:$D$776,СВЦЭМ!$A$33:$A$776,$A53,СВЦЭМ!$B$33:$B$776,O$47)+'СЕТ СН'!$F$14+СВЦЭМ!$D$10+'СЕТ СН'!$F$6-'СЕТ СН'!$F$26</f>
        <v>894.27802792</v>
      </c>
      <c r="P53" s="36">
        <f>SUMIFS(СВЦЭМ!$D$33:$D$776,СВЦЭМ!$A$33:$A$776,$A53,СВЦЭМ!$B$33:$B$776,P$47)+'СЕТ СН'!$F$14+СВЦЭМ!$D$10+'СЕТ СН'!$F$6-'СЕТ СН'!$F$26</f>
        <v>899.49539528000003</v>
      </c>
      <c r="Q53" s="36">
        <f>SUMIFS(СВЦЭМ!$D$33:$D$776,СВЦЭМ!$A$33:$A$776,$A53,СВЦЭМ!$B$33:$B$776,Q$47)+'СЕТ СН'!$F$14+СВЦЭМ!$D$10+'СЕТ СН'!$F$6-'СЕТ СН'!$F$26</f>
        <v>910.78298964999999</v>
      </c>
      <c r="R53" s="36">
        <f>SUMIFS(СВЦЭМ!$D$33:$D$776,СВЦЭМ!$A$33:$A$776,$A53,СВЦЭМ!$B$33:$B$776,R$47)+'СЕТ СН'!$F$14+СВЦЭМ!$D$10+'СЕТ СН'!$F$6-'СЕТ СН'!$F$26</f>
        <v>905.26951801999996</v>
      </c>
      <c r="S53" s="36">
        <f>SUMIFS(СВЦЭМ!$D$33:$D$776,СВЦЭМ!$A$33:$A$776,$A53,СВЦЭМ!$B$33:$B$776,S$47)+'СЕТ СН'!$F$14+СВЦЭМ!$D$10+'СЕТ СН'!$F$6-'СЕТ СН'!$F$26</f>
        <v>897.02537953000001</v>
      </c>
      <c r="T53" s="36">
        <f>SUMIFS(СВЦЭМ!$D$33:$D$776,СВЦЭМ!$A$33:$A$776,$A53,СВЦЭМ!$B$33:$B$776,T$47)+'СЕТ СН'!$F$14+СВЦЭМ!$D$10+'СЕТ СН'!$F$6-'СЕТ СН'!$F$26</f>
        <v>858.63909021999996</v>
      </c>
      <c r="U53" s="36">
        <f>SUMIFS(СВЦЭМ!$D$33:$D$776,СВЦЭМ!$A$33:$A$776,$A53,СВЦЭМ!$B$33:$B$776,U$47)+'СЕТ СН'!$F$14+СВЦЭМ!$D$10+'СЕТ СН'!$F$6-'СЕТ СН'!$F$26</f>
        <v>858.02379680000001</v>
      </c>
      <c r="V53" s="36">
        <f>SUMIFS(СВЦЭМ!$D$33:$D$776,СВЦЭМ!$A$33:$A$776,$A53,СВЦЭМ!$B$33:$B$776,V$47)+'СЕТ СН'!$F$14+СВЦЭМ!$D$10+'СЕТ СН'!$F$6-'СЕТ СН'!$F$26</f>
        <v>868.89488883000001</v>
      </c>
      <c r="W53" s="36">
        <f>SUMIFS(СВЦЭМ!$D$33:$D$776,СВЦЭМ!$A$33:$A$776,$A53,СВЦЭМ!$B$33:$B$776,W$47)+'СЕТ СН'!$F$14+СВЦЭМ!$D$10+'СЕТ СН'!$F$6-'СЕТ СН'!$F$26</f>
        <v>902.61847827999998</v>
      </c>
      <c r="X53" s="36">
        <f>SUMIFS(СВЦЭМ!$D$33:$D$776,СВЦЭМ!$A$33:$A$776,$A53,СВЦЭМ!$B$33:$B$776,X$47)+'СЕТ СН'!$F$14+СВЦЭМ!$D$10+'СЕТ СН'!$F$6-'СЕТ СН'!$F$26</f>
        <v>914.26762641999994</v>
      </c>
      <c r="Y53" s="36">
        <f>SUMIFS(СВЦЭМ!$D$33:$D$776,СВЦЭМ!$A$33:$A$776,$A53,СВЦЭМ!$B$33:$B$776,Y$47)+'СЕТ СН'!$F$14+СВЦЭМ!$D$10+'СЕТ СН'!$F$6-'СЕТ СН'!$F$26</f>
        <v>939.18134612999995</v>
      </c>
    </row>
    <row r="54" spans="1:25" ht="15.75" x14ac:dyDescent="0.2">
      <c r="A54" s="35">
        <f t="shared" si="1"/>
        <v>44142</v>
      </c>
      <c r="B54" s="36">
        <f>SUMIFS(СВЦЭМ!$D$33:$D$776,СВЦЭМ!$A$33:$A$776,$A54,СВЦЭМ!$B$33:$B$776,B$47)+'СЕТ СН'!$F$14+СВЦЭМ!$D$10+'СЕТ СН'!$F$6-'СЕТ СН'!$F$26</f>
        <v>943.91757729999995</v>
      </c>
      <c r="C54" s="36">
        <f>SUMIFS(СВЦЭМ!$D$33:$D$776,СВЦЭМ!$A$33:$A$776,$A54,СВЦЭМ!$B$33:$B$776,C$47)+'СЕТ СН'!$F$14+СВЦЭМ!$D$10+'СЕТ СН'!$F$6-'СЕТ СН'!$F$26</f>
        <v>1014.20639462</v>
      </c>
      <c r="D54" s="36">
        <f>SUMIFS(СВЦЭМ!$D$33:$D$776,СВЦЭМ!$A$33:$A$776,$A54,СВЦЭМ!$B$33:$B$776,D$47)+'СЕТ СН'!$F$14+СВЦЭМ!$D$10+'СЕТ СН'!$F$6-'СЕТ СН'!$F$26</f>
        <v>1078.06221792</v>
      </c>
      <c r="E54" s="36">
        <f>SUMIFS(СВЦЭМ!$D$33:$D$776,СВЦЭМ!$A$33:$A$776,$A54,СВЦЭМ!$B$33:$B$776,E$47)+'СЕТ СН'!$F$14+СВЦЭМ!$D$10+'СЕТ СН'!$F$6-'СЕТ СН'!$F$26</f>
        <v>1089.17370136</v>
      </c>
      <c r="F54" s="36">
        <f>SUMIFS(СВЦЭМ!$D$33:$D$776,СВЦЭМ!$A$33:$A$776,$A54,СВЦЭМ!$B$33:$B$776,F$47)+'СЕТ СН'!$F$14+СВЦЭМ!$D$10+'СЕТ СН'!$F$6-'СЕТ СН'!$F$26</f>
        <v>1079.85751297</v>
      </c>
      <c r="G54" s="36">
        <f>SUMIFS(СВЦЭМ!$D$33:$D$776,СВЦЭМ!$A$33:$A$776,$A54,СВЦЭМ!$B$33:$B$776,G$47)+'СЕТ СН'!$F$14+СВЦЭМ!$D$10+'СЕТ СН'!$F$6-'СЕТ СН'!$F$26</f>
        <v>1069.29558509</v>
      </c>
      <c r="H54" s="36">
        <f>SUMIFS(СВЦЭМ!$D$33:$D$776,СВЦЭМ!$A$33:$A$776,$A54,СВЦЭМ!$B$33:$B$776,H$47)+'СЕТ СН'!$F$14+СВЦЭМ!$D$10+'СЕТ СН'!$F$6-'СЕТ СН'!$F$26</f>
        <v>1053.1995002599999</v>
      </c>
      <c r="I54" s="36">
        <f>SUMIFS(СВЦЭМ!$D$33:$D$776,СВЦЭМ!$A$33:$A$776,$A54,СВЦЭМ!$B$33:$B$776,I$47)+'СЕТ СН'!$F$14+СВЦЭМ!$D$10+'СЕТ СН'!$F$6-'СЕТ СН'!$F$26</f>
        <v>1006.8509155199999</v>
      </c>
      <c r="J54" s="36">
        <f>SUMIFS(СВЦЭМ!$D$33:$D$776,СВЦЭМ!$A$33:$A$776,$A54,СВЦЭМ!$B$33:$B$776,J$47)+'СЕТ СН'!$F$14+СВЦЭМ!$D$10+'СЕТ СН'!$F$6-'СЕТ СН'!$F$26</f>
        <v>969.38809106999997</v>
      </c>
      <c r="K54" s="36">
        <f>SUMIFS(СВЦЭМ!$D$33:$D$776,СВЦЭМ!$A$33:$A$776,$A54,СВЦЭМ!$B$33:$B$776,K$47)+'СЕТ СН'!$F$14+СВЦЭМ!$D$10+'СЕТ СН'!$F$6-'СЕТ СН'!$F$26</f>
        <v>945.93729125000004</v>
      </c>
      <c r="L54" s="36">
        <f>SUMIFS(СВЦЭМ!$D$33:$D$776,СВЦЭМ!$A$33:$A$776,$A54,СВЦЭМ!$B$33:$B$776,L$47)+'СЕТ СН'!$F$14+СВЦЭМ!$D$10+'СЕТ СН'!$F$6-'СЕТ СН'!$F$26</f>
        <v>918.37865644999999</v>
      </c>
      <c r="M54" s="36">
        <f>SUMIFS(СВЦЭМ!$D$33:$D$776,СВЦЭМ!$A$33:$A$776,$A54,СВЦЭМ!$B$33:$B$776,M$47)+'СЕТ СН'!$F$14+СВЦЭМ!$D$10+'СЕТ СН'!$F$6-'СЕТ СН'!$F$26</f>
        <v>881.09687281000004</v>
      </c>
      <c r="N54" s="36">
        <f>SUMIFS(СВЦЭМ!$D$33:$D$776,СВЦЭМ!$A$33:$A$776,$A54,СВЦЭМ!$B$33:$B$776,N$47)+'СЕТ СН'!$F$14+СВЦЭМ!$D$10+'СЕТ СН'!$F$6-'СЕТ СН'!$F$26</f>
        <v>865.41626813999994</v>
      </c>
      <c r="O54" s="36">
        <f>SUMIFS(СВЦЭМ!$D$33:$D$776,СВЦЭМ!$A$33:$A$776,$A54,СВЦЭМ!$B$33:$B$776,O$47)+'СЕТ СН'!$F$14+СВЦЭМ!$D$10+'СЕТ СН'!$F$6-'СЕТ СН'!$F$26</f>
        <v>878.11094499000001</v>
      </c>
      <c r="P54" s="36">
        <f>SUMIFS(СВЦЭМ!$D$33:$D$776,СВЦЭМ!$A$33:$A$776,$A54,СВЦЭМ!$B$33:$B$776,P$47)+'СЕТ СН'!$F$14+СВЦЭМ!$D$10+'СЕТ СН'!$F$6-'СЕТ СН'!$F$26</f>
        <v>878.66434956000001</v>
      </c>
      <c r="Q54" s="36">
        <f>SUMIFS(СВЦЭМ!$D$33:$D$776,СВЦЭМ!$A$33:$A$776,$A54,СВЦЭМ!$B$33:$B$776,Q$47)+'СЕТ СН'!$F$14+СВЦЭМ!$D$10+'СЕТ СН'!$F$6-'СЕТ СН'!$F$26</f>
        <v>871.90951023000002</v>
      </c>
      <c r="R54" s="36">
        <f>SUMIFS(СВЦЭМ!$D$33:$D$776,СВЦЭМ!$A$33:$A$776,$A54,СВЦЭМ!$B$33:$B$776,R$47)+'СЕТ СН'!$F$14+СВЦЭМ!$D$10+'СЕТ СН'!$F$6-'СЕТ СН'!$F$26</f>
        <v>860.03807140000004</v>
      </c>
      <c r="S54" s="36">
        <f>SUMIFS(СВЦЭМ!$D$33:$D$776,СВЦЭМ!$A$33:$A$776,$A54,СВЦЭМ!$B$33:$B$776,S$47)+'СЕТ СН'!$F$14+СВЦЭМ!$D$10+'СЕТ СН'!$F$6-'СЕТ СН'!$F$26</f>
        <v>856.66157954999994</v>
      </c>
      <c r="T54" s="36">
        <f>SUMIFS(СВЦЭМ!$D$33:$D$776,СВЦЭМ!$A$33:$A$776,$A54,СВЦЭМ!$B$33:$B$776,T$47)+'СЕТ СН'!$F$14+СВЦЭМ!$D$10+'СЕТ СН'!$F$6-'СЕТ СН'!$F$26</f>
        <v>835.71562941000002</v>
      </c>
      <c r="U54" s="36">
        <f>SUMIFS(СВЦЭМ!$D$33:$D$776,СВЦЭМ!$A$33:$A$776,$A54,СВЦЭМ!$B$33:$B$776,U$47)+'СЕТ СН'!$F$14+СВЦЭМ!$D$10+'СЕТ СН'!$F$6-'СЕТ СН'!$F$26</f>
        <v>841.0405045</v>
      </c>
      <c r="V54" s="36">
        <f>SUMIFS(СВЦЭМ!$D$33:$D$776,СВЦЭМ!$A$33:$A$776,$A54,СВЦЭМ!$B$33:$B$776,V$47)+'СЕТ СН'!$F$14+СВЦЭМ!$D$10+'СЕТ СН'!$F$6-'СЕТ СН'!$F$26</f>
        <v>853.49897695000004</v>
      </c>
      <c r="W54" s="36">
        <f>SUMIFS(СВЦЭМ!$D$33:$D$776,СВЦЭМ!$A$33:$A$776,$A54,СВЦЭМ!$B$33:$B$776,W$47)+'СЕТ СН'!$F$14+СВЦЭМ!$D$10+'СЕТ СН'!$F$6-'СЕТ СН'!$F$26</f>
        <v>860.99567477000005</v>
      </c>
      <c r="X54" s="36">
        <f>SUMIFS(СВЦЭМ!$D$33:$D$776,СВЦЭМ!$A$33:$A$776,$A54,СВЦЭМ!$B$33:$B$776,X$47)+'СЕТ СН'!$F$14+СВЦЭМ!$D$10+'СЕТ СН'!$F$6-'СЕТ СН'!$F$26</f>
        <v>870.59802835000005</v>
      </c>
      <c r="Y54" s="36">
        <f>SUMIFS(СВЦЭМ!$D$33:$D$776,СВЦЭМ!$A$33:$A$776,$A54,СВЦЭМ!$B$33:$B$776,Y$47)+'СЕТ СН'!$F$14+СВЦЭМ!$D$10+'СЕТ СН'!$F$6-'СЕТ СН'!$F$26</f>
        <v>900.72643090999998</v>
      </c>
    </row>
    <row r="55" spans="1:25" ht="15.75" x14ac:dyDescent="0.2">
      <c r="A55" s="35">
        <f t="shared" si="1"/>
        <v>44143</v>
      </c>
      <c r="B55" s="36">
        <f>SUMIFS(СВЦЭМ!$D$33:$D$776,СВЦЭМ!$A$33:$A$776,$A55,СВЦЭМ!$B$33:$B$776,B$47)+'СЕТ СН'!$F$14+СВЦЭМ!$D$10+'СЕТ СН'!$F$6-'СЕТ СН'!$F$26</f>
        <v>946.28719420999994</v>
      </c>
      <c r="C55" s="36">
        <f>SUMIFS(СВЦЭМ!$D$33:$D$776,СВЦЭМ!$A$33:$A$776,$A55,СВЦЭМ!$B$33:$B$776,C$47)+'СЕТ СН'!$F$14+СВЦЭМ!$D$10+'СЕТ СН'!$F$6-'СЕТ СН'!$F$26</f>
        <v>1027.3569372899999</v>
      </c>
      <c r="D55" s="36">
        <f>SUMIFS(СВЦЭМ!$D$33:$D$776,СВЦЭМ!$A$33:$A$776,$A55,СВЦЭМ!$B$33:$B$776,D$47)+'СЕТ СН'!$F$14+СВЦЭМ!$D$10+'СЕТ СН'!$F$6-'СЕТ СН'!$F$26</f>
        <v>1090.7029513</v>
      </c>
      <c r="E55" s="36">
        <f>SUMIFS(СВЦЭМ!$D$33:$D$776,СВЦЭМ!$A$33:$A$776,$A55,СВЦЭМ!$B$33:$B$776,E$47)+'СЕТ СН'!$F$14+СВЦЭМ!$D$10+'СЕТ СН'!$F$6-'СЕТ СН'!$F$26</f>
        <v>1104.3322432100001</v>
      </c>
      <c r="F55" s="36">
        <f>SUMIFS(СВЦЭМ!$D$33:$D$776,СВЦЭМ!$A$33:$A$776,$A55,СВЦЭМ!$B$33:$B$776,F$47)+'СЕТ СН'!$F$14+СВЦЭМ!$D$10+'СЕТ СН'!$F$6-'СЕТ СН'!$F$26</f>
        <v>1099.30304566</v>
      </c>
      <c r="G55" s="36">
        <f>SUMIFS(СВЦЭМ!$D$33:$D$776,СВЦЭМ!$A$33:$A$776,$A55,СВЦЭМ!$B$33:$B$776,G$47)+'СЕТ СН'!$F$14+СВЦЭМ!$D$10+'СЕТ СН'!$F$6-'СЕТ СН'!$F$26</f>
        <v>1097.9980690700002</v>
      </c>
      <c r="H55" s="36">
        <f>SUMIFS(СВЦЭМ!$D$33:$D$776,СВЦЭМ!$A$33:$A$776,$A55,СВЦЭМ!$B$33:$B$776,H$47)+'СЕТ СН'!$F$14+СВЦЭМ!$D$10+'СЕТ СН'!$F$6-'СЕТ СН'!$F$26</f>
        <v>1081.92044401</v>
      </c>
      <c r="I55" s="36">
        <f>SUMIFS(СВЦЭМ!$D$33:$D$776,СВЦЭМ!$A$33:$A$776,$A55,СВЦЭМ!$B$33:$B$776,I$47)+'СЕТ СН'!$F$14+СВЦЭМ!$D$10+'СЕТ СН'!$F$6-'СЕТ СН'!$F$26</f>
        <v>1051.1282407399999</v>
      </c>
      <c r="J55" s="36">
        <f>SUMIFS(СВЦЭМ!$D$33:$D$776,СВЦЭМ!$A$33:$A$776,$A55,СВЦЭМ!$B$33:$B$776,J$47)+'СЕТ СН'!$F$14+СВЦЭМ!$D$10+'СЕТ СН'!$F$6-'СЕТ СН'!$F$26</f>
        <v>1010.35243561</v>
      </c>
      <c r="K55" s="36">
        <f>SUMIFS(СВЦЭМ!$D$33:$D$776,СВЦЭМ!$A$33:$A$776,$A55,СВЦЭМ!$B$33:$B$776,K$47)+'СЕТ СН'!$F$14+СВЦЭМ!$D$10+'СЕТ СН'!$F$6-'СЕТ СН'!$F$26</f>
        <v>973.24967789000004</v>
      </c>
      <c r="L55" s="36">
        <f>SUMIFS(СВЦЭМ!$D$33:$D$776,СВЦЭМ!$A$33:$A$776,$A55,СВЦЭМ!$B$33:$B$776,L$47)+'СЕТ СН'!$F$14+СВЦЭМ!$D$10+'СЕТ СН'!$F$6-'СЕТ СН'!$F$26</f>
        <v>926.63300173999994</v>
      </c>
      <c r="M55" s="36">
        <f>SUMIFS(СВЦЭМ!$D$33:$D$776,СВЦЭМ!$A$33:$A$776,$A55,СВЦЭМ!$B$33:$B$776,M$47)+'СЕТ СН'!$F$14+СВЦЭМ!$D$10+'СЕТ СН'!$F$6-'СЕТ СН'!$F$26</f>
        <v>893.89230525999994</v>
      </c>
      <c r="N55" s="36">
        <f>SUMIFS(СВЦЭМ!$D$33:$D$776,СВЦЭМ!$A$33:$A$776,$A55,СВЦЭМ!$B$33:$B$776,N$47)+'СЕТ СН'!$F$14+СВЦЭМ!$D$10+'СЕТ СН'!$F$6-'СЕТ СН'!$F$26</f>
        <v>887.87423839999997</v>
      </c>
      <c r="O55" s="36">
        <f>SUMIFS(СВЦЭМ!$D$33:$D$776,СВЦЭМ!$A$33:$A$776,$A55,СВЦЭМ!$B$33:$B$776,O$47)+'СЕТ СН'!$F$14+СВЦЭМ!$D$10+'СЕТ СН'!$F$6-'СЕТ СН'!$F$26</f>
        <v>894.74795763999998</v>
      </c>
      <c r="P55" s="36">
        <f>SUMIFS(СВЦЭМ!$D$33:$D$776,СВЦЭМ!$A$33:$A$776,$A55,СВЦЭМ!$B$33:$B$776,P$47)+'СЕТ СН'!$F$14+СВЦЭМ!$D$10+'СЕТ СН'!$F$6-'СЕТ СН'!$F$26</f>
        <v>900.43893044000004</v>
      </c>
      <c r="Q55" s="36">
        <f>SUMIFS(СВЦЭМ!$D$33:$D$776,СВЦЭМ!$A$33:$A$776,$A55,СВЦЭМ!$B$33:$B$776,Q$47)+'СЕТ СН'!$F$14+СВЦЭМ!$D$10+'СЕТ СН'!$F$6-'СЕТ СН'!$F$26</f>
        <v>907.79929827000001</v>
      </c>
      <c r="R55" s="36">
        <f>SUMIFS(СВЦЭМ!$D$33:$D$776,СВЦЭМ!$A$33:$A$776,$A55,СВЦЭМ!$B$33:$B$776,R$47)+'СЕТ СН'!$F$14+СВЦЭМ!$D$10+'СЕТ СН'!$F$6-'СЕТ СН'!$F$26</f>
        <v>897.54468743999996</v>
      </c>
      <c r="S55" s="36">
        <f>SUMIFS(СВЦЭМ!$D$33:$D$776,СВЦЭМ!$A$33:$A$776,$A55,СВЦЭМ!$B$33:$B$776,S$47)+'СЕТ СН'!$F$14+СВЦЭМ!$D$10+'СЕТ СН'!$F$6-'СЕТ СН'!$F$26</f>
        <v>875.76777392999998</v>
      </c>
      <c r="T55" s="36">
        <f>SUMIFS(СВЦЭМ!$D$33:$D$776,СВЦЭМ!$A$33:$A$776,$A55,СВЦЭМ!$B$33:$B$776,T$47)+'СЕТ СН'!$F$14+СВЦЭМ!$D$10+'СЕТ СН'!$F$6-'СЕТ СН'!$F$26</f>
        <v>862.26160185000003</v>
      </c>
      <c r="U55" s="36">
        <f>SUMIFS(СВЦЭМ!$D$33:$D$776,СВЦЭМ!$A$33:$A$776,$A55,СВЦЭМ!$B$33:$B$776,U$47)+'СЕТ СН'!$F$14+СВЦЭМ!$D$10+'СЕТ СН'!$F$6-'СЕТ СН'!$F$26</f>
        <v>857.79725497000004</v>
      </c>
      <c r="V55" s="36">
        <f>SUMIFS(СВЦЭМ!$D$33:$D$776,СВЦЭМ!$A$33:$A$776,$A55,СВЦЭМ!$B$33:$B$776,V$47)+'СЕТ СН'!$F$14+СВЦЭМ!$D$10+'СЕТ СН'!$F$6-'СЕТ СН'!$F$26</f>
        <v>873.92941536000001</v>
      </c>
      <c r="W55" s="36">
        <f>SUMIFS(СВЦЭМ!$D$33:$D$776,СВЦЭМ!$A$33:$A$776,$A55,СВЦЭМ!$B$33:$B$776,W$47)+'СЕТ СН'!$F$14+СВЦЭМ!$D$10+'СЕТ СН'!$F$6-'СЕТ СН'!$F$26</f>
        <v>888.70902142</v>
      </c>
      <c r="X55" s="36">
        <f>SUMIFS(СВЦЭМ!$D$33:$D$776,СВЦЭМ!$A$33:$A$776,$A55,СВЦЭМ!$B$33:$B$776,X$47)+'СЕТ СН'!$F$14+СВЦЭМ!$D$10+'СЕТ СН'!$F$6-'СЕТ СН'!$F$26</f>
        <v>895.68772874000001</v>
      </c>
      <c r="Y55" s="36">
        <f>SUMIFS(СВЦЭМ!$D$33:$D$776,СВЦЭМ!$A$33:$A$776,$A55,СВЦЭМ!$B$33:$B$776,Y$47)+'СЕТ СН'!$F$14+СВЦЭМ!$D$10+'СЕТ СН'!$F$6-'СЕТ СН'!$F$26</f>
        <v>902.18216372999996</v>
      </c>
    </row>
    <row r="56" spans="1:25" ht="15.75" x14ac:dyDescent="0.2">
      <c r="A56" s="35">
        <f t="shared" si="1"/>
        <v>44144</v>
      </c>
      <c r="B56" s="36">
        <f>SUMIFS(СВЦЭМ!$D$33:$D$776,СВЦЭМ!$A$33:$A$776,$A56,СВЦЭМ!$B$33:$B$776,B$47)+'СЕТ СН'!$F$14+СВЦЭМ!$D$10+'СЕТ СН'!$F$6-'СЕТ СН'!$F$26</f>
        <v>878.57566939000003</v>
      </c>
      <c r="C56" s="36">
        <f>SUMIFS(СВЦЭМ!$D$33:$D$776,СВЦЭМ!$A$33:$A$776,$A56,СВЦЭМ!$B$33:$B$776,C$47)+'СЕТ СН'!$F$14+СВЦЭМ!$D$10+'СЕТ СН'!$F$6-'СЕТ СН'!$F$26</f>
        <v>897.16650729000003</v>
      </c>
      <c r="D56" s="36">
        <f>SUMIFS(СВЦЭМ!$D$33:$D$776,СВЦЭМ!$A$33:$A$776,$A56,СВЦЭМ!$B$33:$B$776,D$47)+'СЕТ СН'!$F$14+СВЦЭМ!$D$10+'СЕТ СН'!$F$6-'СЕТ СН'!$F$26</f>
        <v>964.96749559</v>
      </c>
      <c r="E56" s="36">
        <f>SUMIFS(СВЦЭМ!$D$33:$D$776,СВЦЭМ!$A$33:$A$776,$A56,СВЦЭМ!$B$33:$B$776,E$47)+'СЕТ СН'!$F$14+СВЦЭМ!$D$10+'СЕТ СН'!$F$6-'СЕТ СН'!$F$26</f>
        <v>972.53127631999996</v>
      </c>
      <c r="F56" s="36">
        <f>SUMIFS(СВЦЭМ!$D$33:$D$776,СВЦЭМ!$A$33:$A$776,$A56,СВЦЭМ!$B$33:$B$776,F$47)+'СЕТ СН'!$F$14+СВЦЭМ!$D$10+'СЕТ СН'!$F$6-'СЕТ СН'!$F$26</f>
        <v>968.26647422999997</v>
      </c>
      <c r="G56" s="36">
        <f>SUMIFS(СВЦЭМ!$D$33:$D$776,СВЦЭМ!$A$33:$A$776,$A56,СВЦЭМ!$B$33:$B$776,G$47)+'СЕТ СН'!$F$14+СВЦЭМ!$D$10+'СЕТ СН'!$F$6-'СЕТ СН'!$F$26</f>
        <v>984.73418357000003</v>
      </c>
      <c r="H56" s="36">
        <f>SUMIFS(СВЦЭМ!$D$33:$D$776,СВЦЭМ!$A$33:$A$776,$A56,СВЦЭМ!$B$33:$B$776,H$47)+'СЕТ СН'!$F$14+СВЦЭМ!$D$10+'СЕТ СН'!$F$6-'СЕТ СН'!$F$26</f>
        <v>1016.6852249900001</v>
      </c>
      <c r="I56" s="36">
        <f>SUMIFS(СВЦЭМ!$D$33:$D$776,СВЦЭМ!$A$33:$A$776,$A56,СВЦЭМ!$B$33:$B$776,I$47)+'СЕТ СН'!$F$14+СВЦЭМ!$D$10+'СЕТ СН'!$F$6-'СЕТ СН'!$F$26</f>
        <v>1041.0745481399999</v>
      </c>
      <c r="J56" s="36">
        <f>SUMIFS(СВЦЭМ!$D$33:$D$776,СВЦЭМ!$A$33:$A$776,$A56,СВЦЭМ!$B$33:$B$776,J$47)+'СЕТ СН'!$F$14+СВЦЭМ!$D$10+'СЕТ СН'!$F$6-'СЕТ СН'!$F$26</f>
        <v>1027.97863656</v>
      </c>
      <c r="K56" s="36">
        <f>SUMIFS(СВЦЭМ!$D$33:$D$776,СВЦЭМ!$A$33:$A$776,$A56,СВЦЭМ!$B$33:$B$776,K$47)+'СЕТ СН'!$F$14+СВЦЭМ!$D$10+'СЕТ СН'!$F$6-'СЕТ СН'!$F$26</f>
        <v>1024.13908698</v>
      </c>
      <c r="L56" s="36">
        <f>SUMIFS(СВЦЭМ!$D$33:$D$776,СВЦЭМ!$A$33:$A$776,$A56,СВЦЭМ!$B$33:$B$776,L$47)+'СЕТ СН'!$F$14+СВЦЭМ!$D$10+'СЕТ СН'!$F$6-'СЕТ СН'!$F$26</f>
        <v>984.67533946000003</v>
      </c>
      <c r="M56" s="36">
        <f>SUMIFS(СВЦЭМ!$D$33:$D$776,СВЦЭМ!$A$33:$A$776,$A56,СВЦЭМ!$B$33:$B$776,M$47)+'СЕТ СН'!$F$14+СВЦЭМ!$D$10+'СЕТ СН'!$F$6-'СЕТ СН'!$F$26</f>
        <v>949.95952838000005</v>
      </c>
      <c r="N56" s="36">
        <f>SUMIFS(СВЦЭМ!$D$33:$D$776,СВЦЭМ!$A$33:$A$776,$A56,СВЦЭМ!$B$33:$B$776,N$47)+'СЕТ СН'!$F$14+СВЦЭМ!$D$10+'СЕТ СН'!$F$6-'СЕТ СН'!$F$26</f>
        <v>946.16429875999995</v>
      </c>
      <c r="O56" s="36">
        <f>SUMIFS(СВЦЭМ!$D$33:$D$776,СВЦЭМ!$A$33:$A$776,$A56,СВЦЭМ!$B$33:$B$776,O$47)+'СЕТ СН'!$F$14+СВЦЭМ!$D$10+'СЕТ СН'!$F$6-'СЕТ СН'!$F$26</f>
        <v>956.56290960000001</v>
      </c>
      <c r="P56" s="36">
        <f>SUMIFS(СВЦЭМ!$D$33:$D$776,СВЦЭМ!$A$33:$A$776,$A56,СВЦЭМ!$B$33:$B$776,P$47)+'СЕТ СН'!$F$14+СВЦЭМ!$D$10+'СЕТ СН'!$F$6-'СЕТ СН'!$F$26</f>
        <v>957.09351603999994</v>
      </c>
      <c r="Q56" s="36">
        <f>SUMIFS(СВЦЭМ!$D$33:$D$776,СВЦЭМ!$A$33:$A$776,$A56,СВЦЭМ!$B$33:$B$776,Q$47)+'СЕТ СН'!$F$14+СВЦЭМ!$D$10+'СЕТ СН'!$F$6-'СЕТ СН'!$F$26</f>
        <v>956.59013813000001</v>
      </c>
      <c r="R56" s="36">
        <f>SUMIFS(СВЦЭМ!$D$33:$D$776,СВЦЭМ!$A$33:$A$776,$A56,СВЦЭМ!$B$33:$B$776,R$47)+'СЕТ СН'!$F$14+СВЦЭМ!$D$10+'СЕТ СН'!$F$6-'СЕТ СН'!$F$26</f>
        <v>950.46766036999998</v>
      </c>
      <c r="S56" s="36">
        <f>SUMIFS(СВЦЭМ!$D$33:$D$776,СВЦЭМ!$A$33:$A$776,$A56,СВЦЭМ!$B$33:$B$776,S$47)+'СЕТ СН'!$F$14+СВЦЭМ!$D$10+'СЕТ СН'!$F$6-'СЕТ СН'!$F$26</f>
        <v>948.96029357999998</v>
      </c>
      <c r="T56" s="36">
        <f>SUMIFS(СВЦЭМ!$D$33:$D$776,СВЦЭМ!$A$33:$A$776,$A56,СВЦЭМ!$B$33:$B$776,T$47)+'СЕТ СН'!$F$14+СВЦЭМ!$D$10+'СЕТ СН'!$F$6-'СЕТ СН'!$F$26</f>
        <v>936.52803001999996</v>
      </c>
      <c r="U56" s="36">
        <f>SUMIFS(СВЦЭМ!$D$33:$D$776,СВЦЭМ!$A$33:$A$776,$A56,СВЦЭМ!$B$33:$B$776,U$47)+'СЕТ СН'!$F$14+СВЦЭМ!$D$10+'СЕТ СН'!$F$6-'СЕТ СН'!$F$26</f>
        <v>928.52606748000005</v>
      </c>
      <c r="V56" s="36">
        <f>SUMIFS(СВЦЭМ!$D$33:$D$776,СВЦЭМ!$A$33:$A$776,$A56,СВЦЭМ!$B$33:$B$776,V$47)+'СЕТ СН'!$F$14+СВЦЭМ!$D$10+'СЕТ СН'!$F$6-'СЕТ СН'!$F$26</f>
        <v>925.16395387</v>
      </c>
      <c r="W56" s="36">
        <f>SUMIFS(СВЦЭМ!$D$33:$D$776,СВЦЭМ!$A$33:$A$776,$A56,СВЦЭМ!$B$33:$B$776,W$47)+'СЕТ СН'!$F$14+СВЦЭМ!$D$10+'СЕТ СН'!$F$6-'СЕТ СН'!$F$26</f>
        <v>941.58870189000004</v>
      </c>
      <c r="X56" s="36">
        <f>SUMIFS(СВЦЭМ!$D$33:$D$776,СВЦЭМ!$A$33:$A$776,$A56,СВЦЭМ!$B$33:$B$776,X$47)+'СЕТ СН'!$F$14+СВЦЭМ!$D$10+'СЕТ СН'!$F$6-'СЕТ СН'!$F$26</f>
        <v>972.74339033000001</v>
      </c>
      <c r="Y56" s="36">
        <f>SUMIFS(СВЦЭМ!$D$33:$D$776,СВЦЭМ!$A$33:$A$776,$A56,СВЦЭМ!$B$33:$B$776,Y$47)+'СЕТ СН'!$F$14+СВЦЭМ!$D$10+'СЕТ СН'!$F$6-'СЕТ СН'!$F$26</f>
        <v>1000.56913648</v>
      </c>
    </row>
    <row r="57" spans="1:25" ht="15.75" x14ac:dyDescent="0.2">
      <c r="A57" s="35">
        <f t="shared" si="1"/>
        <v>44145</v>
      </c>
      <c r="B57" s="36">
        <f>SUMIFS(СВЦЭМ!$D$33:$D$776,СВЦЭМ!$A$33:$A$776,$A57,СВЦЭМ!$B$33:$B$776,B$47)+'СЕТ СН'!$F$14+СВЦЭМ!$D$10+'СЕТ СН'!$F$6-'СЕТ СН'!$F$26</f>
        <v>916.64610121999999</v>
      </c>
      <c r="C57" s="36">
        <f>SUMIFS(СВЦЭМ!$D$33:$D$776,СВЦЭМ!$A$33:$A$776,$A57,СВЦЭМ!$B$33:$B$776,C$47)+'СЕТ СН'!$F$14+СВЦЭМ!$D$10+'СЕТ СН'!$F$6-'СЕТ СН'!$F$26</f>
        <v>1009.44436307</v>
      </c>
      <c r="D57" s="36">
        <f>SUMIFS(СВЦЭМ!$D$33:$D$776,СВЦЭМ!$A$33:$A$776,$A57,СВЦЭМ!$B$33:$B$776,D$47)+'СЕТ СН'!$F$14+СВЦЭМ!$D$10+'СЕТ СН'!$F$6-'СЕТ СН'!$F$26</f>
        <v>1045.14757463</v>
      </c>
      <c r="E57" s="36">
        <f>SUMIFS(СВЦЭМ!$D$33:$D$776,СВЦЭМ!$A$33:$A$776,$A57,СВЦЭМ!$B$33:$B$776,E$47)+'СЕТ СН'!$F$14+СВЦЭМ!$D$10+'СЕТ СН'!$F$6-'СЕТ СН'!$F$26</f>
        <v>1048.3663247099998</v>
      </c>
      <c r="F57" s="36">
        <f>SUMIFS(СВЦЭМ!$D$33:$D$776,СВЦЭМ!$A$33:$A$776,$A57,СВЦЭМ!$B$33:$B$776,F$47)+'СЕТ СН'!$F$14+СВЦЭМ!$D$10+'СЕТ СН'!$F$6-'СЕТ СН'!$F$26</f>
        <v>1050.6413539</v>
      </c>
      <c r="G57" s="36">
        <f>SUMIFS(СВЦЭМ!$D$33:$D$776,СВЦЭМ!$A$33:$A$776,$A57,СВЦЭМ!$B$33:$B$776,G$47)+'СЕТ СН'!$F$14+СВЦЭМ!$D$10+'СЕТ СН'!$F$6-'СЕТ СН'!$F$26</f>
        <v>1054.7680170599999</v>
      </c>
      <c r="H57" s="36">
        <f>SUMIFS(СВЦЭМ!$D$33:$D$776,СВЦЭМ!$A$33:$A$776,$A57,СВЦЭМ!$B$33:$B$776,H$47)+'СЕТ СН'!$F$14+СВЦЭМ!$D$10+'СЕТ СН'!$F$6-'СЕТ СН'!$F$26</f>
        <v>1029.3061761699998</v>
      </c>
      <c r="I57" s="36">
        <f>SUMIFS(СВЦЭМ!$D$33:$D$776,СВЦЭМ!$A$33:$A$776,$A57,СВЦЭМ!$B$33:$B$776,I$47)+'СЕТ СН'!$F$14+СВЦЭМ!$D$10+'СЕТ СН'!$F$6-'СЕТ СН'!$F$26</f>
        <v>985.27177070999994</v>
      </c>
      <c r="J57" s="36">
        <f>SUMIFS(СВЦЭМ!$D$33:$D$776,СВЦЭМ!$A$33:$A$776,$A57,СВЦЭМ!$B$33:$B$776,J$47)+'СЕТ СН'!$F$14+СВЦЭМ!$D$10+'СЕТ СН'!$F$6-'СЕТ СН'!$F$26</f>
        <v>969.49639335999996</v>
      </c>
      <c r="K57" s="36">
        <f>SUMIFS(СВЦЭМ!$D$33:$D$776,СВЦЭМ!$A$33:$A$776,$A57,СВЦЭМ!$B$33:$B$776,K$47)+'СЕТ СН'!$F$14+СВЦЭМ!$D$10+'СЕТ СН'!$F$6-'СЕТ СН'!$F$26</f>
        <v>972.96583510000005</v>
      </c>
      <c r="L57" s="36">
        <f>SUMIFS(СВЦЭМ!$D$33:$D$776,СВЦЭМ!$A$33:$A$776,$A57,СВЦЭМ!$B$33:$B$776,L$47)+'СЕТ СН'!$F$14+СВЦЭМ!$D$10+'СЕТ СН'!$F$6-'СЕТ СН'!$F$26</f>
        <v>938.4071758</v>
      </c>
      <c r="M57" s="36">
        <f>SUMIFS(СВЦЭМ!$D$33:$D$776,СВЦЭМ!$A$33:$A$776,$A57,СВЦЭМ!$B$33:$B$776,M$47)+'СЕТ СН'!$F$14+СВЦЭМ!$D$10+'СЕТ СН'!$F$6-'СЕТ СН'!$F$26</f>
        <v>900.53775817999997</v>
      </c>
      <c r="N57" s="36">
        <f>SUMIFS(СВЦЭМ!$D$33:$D$776,СВЦЭМ!$A$33:$A$776,$A57,СВЦЭМ!$B$33:$B$776,N$47)+'СЕТ СН'!$F$14+СВЦЭМ!$D$10+'СЕТ СН'!$F$6-'СЕТ СН'!$F$26</f>
        <v>894.98222057999999</v>
      </c>
      <c r="O57" s="36">
        <f>SUMIFS(СВЦЭМ!$D$33:$D$776,СВЦЭМ!$A$33:$A$776,$A57,СВЦЭМ!$B$33:$B$776,O$47)+'СЕТ СН'!$F$14+СВЦЭМ!$D$10+'СЕТ СН'!$F$6-'СЕТ СН'!$F$26</f>
        <v>900.97402117000001</v>
      </c>
      <c r="P57" s="36">
        <f>SUMIFS(СВЦЭМ!$D$33:$D$776,СВЦЭМ!$A$33:$A$776,$A57,СВЦЭМ!$B$33:$B$776,P$47)+'СЕТ СН'!$F$14+СВЦЭМ!$D$10+'СЕТ СН'!$F$6-'СЕТ СН'!$F$26</f>
        <v>901.43094208000002</v>
      </c>
      <c r="Q57" s="36">
        <f>SUMIFS(СВЦЭМ!$D$33:$D$776,СВЦЭМ!$A$33:$A$776,$A57,СВЦЭМ!$B$33:$B$776,Q$47)+'СЕТ СН'!$F$14+СВЦЭМ!$D$10+'СЕТ СН'!$F$6-'СЕТ СН'!$F$26</f>
        <v>901.21511368999995</v>
      </c>
      <c r="R57" s="36">
        <f>SUMIFS(СВЦЭМ!$D$33:$D$776,СВЦЭМ!$A$33:$A$776,$A57,СВЦЭМ!$B$33:$B$776,R$47)+'СЕТ СН'!$F$14+СВЦЭМ!$D$10+'СЕТ СН'!$F$6-'СЕТ СН'!$F$26</f>
        <v>894.43539108999994</v>
      </c>
      <c r="S57" s="36">
        <f>SUMIFS(СВЦЭМ!$D$33:$D$776,СВЦЭМ!$A$33:$A$776,$A57,СВЦЭМ!$B$33:$B$776,S$47)+'СЕТ СН'!$F$14+СВЦЭМ!$D$10+'СЕТ СН'!$F$6-'СЕТ СН'!$F$26</f>
        <v>883.67047742</v>
      </c>
      <c r="T57" s="36">
        <f>SUMIFS(СВЦЭМ!$D$33:$D$776,СВЦЭМ!$A$33:$A$776,$A57,СВЦЭМ!$B$33:$B$776,T$47)+'СЕТ СН'!$F$14+СВЦЭМ!$D$10+'СЕТ СН'!$F$6-'СЕТ СН'!$F$26</f>
        <v>895.94642653999995</v>
      </c>
      <c r="U57" s="36">
        <f>SUMIFS(СВЦЭМ!$D$33:$D$776,СВЦЭМ!$A$33:$A$776,$A57,СВЦЭМ!$B$33:$B$776,U$47)+'СЕТ СН'!$F$14+СВЦЭМ!$D$10+'СЕТ СН'!$F$6-'СЕТ СН'!$F$26</f>
        <v>903.18011735000005</v>
      </c>
      <c r="V57" s="36">
        <f>SUMIFS(СВЦЭМ!$D$33:$D$776,СВЦЭМ!$A$33:$A$776,$A57,СВЦЭМ!$B$33:$B$776,V$47)+'СЕТ СН'!$F$14+СВЦЭМ!$D$10+'СЕТ СН'!$F$6-'СЕТ СН'!$F$26</f>
        <v>895.68869530999996</v>
      </c>
      <c r="W57" s="36">
        <f>SUMIFS(СВЦЭМ!$D$33:$D$776,СВЦЭМ!$A$33:$A$776,$A57,СВЦЭМ!$B$33:$B$776,W$47)+'СЕТ СН'!$F$14+СВЦЭМ!$D$10+'СЕТ СН'!$F$6-'СЕТ СН'!$F$26</f>
        <v>885.47425333000001</v>
      </c>
      <c r="X57" s="36">
        <f>SUMIFS(СВЦЭМ!$D$33:$D$776,СВЦЭМ!$A$33:$A$776,$A57,СВЦЭМ!$B$33:$B$776,X$47)+'СЕТ СН'!$F$14+СВЦЭМ!$D$10+'СЕТ СН'!$F$6-'СЕТ СН'!$F$26</f>
        <v>886.26832094999997</v>
      </c>
      <c r="Y57" s="36">
        <f>SUMIFS(СВЦЭМ!$D$33:$D$776,СВЦЭМ!$A$33:$A$776,$A57,СВЦЭМ!$B$33:$B$776,Y$47)+'СЕТ СН'!$F$14+СВЦЭМ!$D$10+'СЕТ СН'!$F$6-'СЕТ СН'!$F$26</f>
        <v>968.93084521000003</v>
      </c>
    </row>
    <row r="58" spans="1:25" ht="15.75" x14ac:dyDescent="0.2">
      <c r="A58" s="35">
        <f t="shared" si="1"/>
        <v>44146</v>
      </c>
      <c r="B58" s="36">
        <f>SUMIFS(СВЦЭМ!$D$33:$D$776,СВЦЭМ!$A$33:$A$776,$A58,СВЦЭМ!$B$33:$B$776,B$47)+'СЕТ СН'!$F$14+СВЦЭМ!$D$10+'СЕТ СН'!$F$6-'СЕТ СН'!$F$26</f>
        <v>964.14785963999998</v>
      </c>
      <c r="C58" s="36">
        <f>SUMIFS(СВЦЭМ!$D$33:$D$776,СВЦЭМ!$A$33:$A$776,$A58,СВЦЭМ!$B$33:$B$776,C$47)+'СЕТ СН'!$F$14+СВЦЭМ!$D$10+'СЕТ СН'!$F$6-'СЕТ СН'!$F$26</f>
        <v>1018.36681581</v>
      </c>
      <c r="D58" s="36">
        <f>SUMIFS(СВЦЭМ!$D$33:$D$776,СВЦЭМ!$A$33:$A$776,$A58,СВЦЭМ!$B$33:$B$776,D$47)+'СЕТ СН'!$F$14+СВЦЭМ!$D$10+'СЕТ СН'!$F$6-'СЕТ СН'!$F$26</f>
        <v>1079.9806427999999</v>
      </c>
      <c r="E58" s="36">
        <f>SUMIFS(СВЦЭМ!$D$33:$D$776,СВЦЭМ!$A$33:$A$776,$A58,СВЦЭМ!$B$33:$B$776,E$47)+'СЕТ СН'!$F$14+СВЦЭМ!$D$10+'СЕТ СН'!$F$6-'СЕТ СН'!$F$26</f>
        <v>1098.17858832</v>
      </c>
      <c r="F58" s="36">
        <f>SUMIFS(СВЦЭМ!$D$33:$D$776,СВЦЭМ!$A$33:$A$776,$A58,СВЦЭМ!$B$33:$B$776,F$47)+'СЕТ СН'!$F$14+СВЦЭМ!$D$10+'СЕТ СН'!$F$6-'СЕТ СН'!$F$26</f>
        <v>1102.06561646</v>
      </c>
      <c r="G58" s="36">
        <f>SUMIFS(СВЦЭМ!$D$33:$D$776,СВЦЭМ!$A$33:$A$776,$A58,СВЦЭМ!$B$33:$B$776,G$47)+'СЕТ СН'!$F$14+СВЦЭМ!$D$10+'СЕТ СН'!$F$6-'СЕТ СН'!$F$26</f>
        <v>1085.35882535</v>
      </c>
      <c r="H58" s="36">
        <f>SUMIFS(СВЦЭМ!$D$33:$D$776,СВЦЭМ!$A$33:$A$776,$A58,СВЦЭМ!$B$33:$B$776,H$47)+'СЕТ СН'!$F$14+СВЦЭМ!$D$10+'СЕТ СН'!$F$6-'СЕТ СН'!$F$26</f>
        <v>1045.0544233199998</v>
      </c>
      <c r="I58" s="36">
        <f>SUMIFS(СВЦЭМ!$D$33:$D$776,СВЦЭМ!$A$33:$A$776,$A58,СВЦЭМ!$B$33:$B$776,I$47)+'СЕТ СН'!$F$14+СВЦЭМ!$D$10+'СЕТ СН'!$F$6-'СЕТ СН'!$F$26</f>
        <v>1006.6329002</v>
      </c>
      <c r="J58" s="36">
        <f>SUMIFS(СВЦЭМ!$D$33:$D$776,СВЦЭМ!$A$33:$A$776,$A58,СВЦЭМ!$B$33:$B$776,J$47)+'СЕТ СН'!$F$14+СВЦЭМ!$D$10+'СЕТ СН'!$F$6-'СЕТ СН'!$F$26</f>
        <v>986.46716921999996</v>
      </c>
      <c r="K58" s="36">
        <f>SUMIFS(СВЦЭМ!$D$33:$D$776,СВЦЭМ!$A$33:$A$776,$A58,СВЦЭМ!$B$33:$B$776,K$47)+'СЕТ СН'!$F$14+СВЦЭМ!$D$10+'СЕТ СН'!$F$6-'СЕТ СН'!$F$26</f>
        <v>974.60849070999996</v>
      </c>
      <c r="L58" s="36">
        <f>SUMIFS(СВЦЭМ!$D$33:$D$776,СВЦЭМ!$A$33:$A$776,$A58,СВЦЭМ!$B$33:$B$776,L$47)+'СЕТ СН'!$F$14+СВЦЭМ!$D$10+'СЕТ СН'!$F$6-'СЕТ СН'!$F$26</f>
        <v>950.65369310999995</v>
      </c>
      <c r="M58" s="36">
        <f>SUMIFS(СВЦЭМ!$D$33:$D$776,СВЦЭМ!$A$33:$A$776,$A58,СВЦЭМ!$B$33:$B$776,M$47)+'СЕТ СН'!$F$14+СВЦЭМ!$D$10+'СЕТ СН'!$F$6-'СЕТ СН'!$F$26</f>
        <v>923.84179612000003</v>
      </c>
      <c r="N58" s="36">
        <f>SUMIFS(СВЦЭМ!$D$33:$D$776,СВЦЭМ!$A$33:$A$776,$A58,СВЦЭМ!$B$33:$B$776,N$47)+'СЕТ СН'!$F$14+СВЦЭМ!$D$10+'СЕТ СН'!$F$6-'СЕТ СН'!$F$26</f>
        <v>908.65825571999994</v>
      </c>
      <c r="O58" s="36">
        <f>SUMIFS(СВЦЭМ!$D$33:$D$776,СВЦЭМ!$A$33:$A$776,$A58,СВЦЭМ!$B$33:$B$776,O$47)+'СЕТ СН'!$F$14+СВЦЭМ!$D$10+'СЕТ СН'!$F$6-'СЕТ СН'!$F$26</f>
        <v>913.75248572999999</v>
      </c>
      <c r="P58" s="36">
        <f>SUMIFS(СВЦЭМ!$D$33:$D$776,СВЦЭМ!$A$33:$A$776,$A58,СВЦЭМ!$B$33:$B$776,P$47)+'СЕТ СН'!$F$14+СВЦЭМ!$D$10+'СЕТ СН'!$F$6-'СЕТ СН'!$F$26</f>
        <v>918.23257210999998</v>
      </c>
      <c r="Q58" s="36">
        <f>SUMIFS(СВЦЭМ!$D$33:$D$776,СВЦЭМ!$A$33:$A$776,$A58,СВЦЭМ!$B$33:$B$776,Q$47)+'СЕТ СН'!$F$14+СВЦЭМ!$D$10+'СЕТ СН'!$F$6-'СЕТ СН'!$F$26</f>
        <v>918.90816004999999</v>
      </c>
      <c r="R58" s="36">
        <f>SUMIFS(СВЦЭМ!$D$33:$D$776,СВЦЭМ!$A$33:$A$776,$A58,СВЦЭМ!$B$33:$B$776,R$47)+'СЕТ СН'!$F$14+СВЦЭМ!$D$10+'СЕТ СН'!$F$6-'СЕТ СН'!$F$26</f>
        <v>917.41684763000001</v>
      </c>
      <c r="S58" s="36">
        <f>SUMIFS(СВЦЭМ!$D$33:$D$776,СВЦЭМ!$A$33:$A$776,$A58,СВЦЭМ!$B$33:$B$776,S$47)+'СЕТ СН'!$F$14+СВЦЭМ!$D$10+'СЕТ СН'!$F$6-'СЕТ СН'!$F$26</f>
        <v>912.49637973999995</v>
      </c>
      <c r="T58" s="36">
        <f>SUMIFS(СВЦЭМ!$D$33:$D$776,СВЦЭМ!$A$33:$A$776,$A58,СВЦЭМ!$B$33:$B$776,T$47)+'СЕТ СН'!$F$14+СВЦЭМ!$D$10+'СЕТ СН'!$F$6-'СЕТ СН'!$F$26</f>
        <v>931.57090036</v>
      </c>
      <c r="U58" s="36">
        <f>SUMIFS(СВЦЭМ!$D$33:$D$776,СВЦЭМ!$A$33:$A$776,$A58,СВЦЭМ!$B$33:$B$776,U$47)+'СЕТ СН'!$F$14+СВЦЭМ!$D$10+'СЕТ СН'!$F$6-'СЕТ СН'!$F$26</f>
        <v>926.97046694000005</v>
      </c>
      <c r="V58" s="36">
        <f>SUMIFS(СВЦЭМ!$D$33:$D$776,СВЦЭМ!$A$33:$A$776,$A58,СВЦЭМ!$B$33:$B$776,V$47)+'СЕТ СН'!$F$14+СВЦЭМ!$D$10+'СЕТ СН'!$F$6-'СЕТ СН'!$F$26</f>
        <v>915.97124670999995</v>
      </c>
      <c r="W58" s="36">
        <f>SUMIFS(СВЦЭМ!$D$33:$D$776,СВЦЭМ!$A$33:$A$776,$A58,СВЦЭМ!$B$33:$B$776,W$47)+'СЕТ СН'!$F$14+СВЦЭМ!$D$10+'СЕТ СН'!$F$6-'СЕТ СН'!$F$26</f>
        <v>909.66924520999999</v>
      </c>
      <c r="X58" s="36">
        <f>SUMIFS(СВЦЭМ!$D$33:$D$776,СВЦЭМ!$A$33:$A$776,$A58,СВЦЭМ!$B$33:$B$776,X$47)+'СЕТ СН'!$F$14+СВЦЭМ!$D$10+'СЕТ СН'!$F$6-'СЕТ СН'!$F$26</f>
        <v>911.00993977999997</v>
      </c>
      <c r="Y58" s="36">
        <f>SUMIFS(СВЦЭМ!$D$33:$D$776,СВЦЭМ!$A$33:$A$776,$A58,СВЦЭМ!$B$33:$B$776,Y$47)+'СЕТ СН'!$F$14+СВЦЭМ!$D$10+'СЕТ СН'!$F$6-'СЕТ СН'!$F$26</f>
        <v>929.81295552999995</v>
      </c>
    </row>
    <row r="59" spans="1:25" ht="15.75" x14ac:dyDescent="0.2">
      <c r="A59" s="35">
        <f t="shared" si="1"/>
        <v>44147</v>
      </c>
      <c r="B59" s="36">
        <f>SUMIFS(СВЦЭМ!$D$33:$D$776,СВЦЭМ!$A$33:$A$776,$A59,СВЦЭМ!$B$33:$B$776,B$47)+'СЕТ СН'!$F$14+СВЦЭМ!$D$10+'СЕТ СН'!$F$6-'СЕТ СН'!$F$26</f>
        <v>927.71006503000001</v>
      </c>
      <c r="C59" s="36">
        <f>SUMIFS(СВЦЭМ!$D$33:$D$776,СВЦЭМ!$A$33:$A$776,$A59,СВЦЭМ!$B$33:$B$776,C$47)+'СЕТ СН'!$F$14+СВЦЭМ!$D$10+'СЕТ СН'!$F$6-'СЕТ СН'!$F$26</f>
        <v>1007.23441926</v>
      </c>
      <c r="D59" s="36">
        <f>SUMIFS(СВЦЭМ!$D$33:$D$776,СВЦЭМ!$A$33:$A$776,$A59,СВЦЭМ!$B$33:$B$776,D$47)+'СЕТ СН'!$F$14+СВЦЭМ!$D$10+'СЕТ СН'!$F$6-'СЕТ СН'!$F$26</f>
        <v>1049.4115169499999</v>
      </c>
      <c r="E59" s="36">
        <f>SUMIFS(СВЦЭМ!$D$33:$D$776,СВЦЭМ!$A$33:$A$776,$A59,СВЦЭМ!$B$33:$B$776,E$47)+'СЕТ СН'!$F$14+СВЦЭМ!$D$10+'СЕТ СН'!$F$6-'СЕТ СН'!$F$26</f>
        <v>1064.27764482</v>
      </c>
      <c r="F59" s="36">
        <f>SUMIFS(СВЦЭМ!$D$33:$D$776,СВЦЭМ!$A$33:$A$776,$A59,СВЦЭМ!$B$33:$B$776,F$47)+'СЕТ СН'!$F$14+СВЦЭМ!$D$10+'СЕТ СН'!$F$6-'СЕТ СН'!$F$26</f>
        <v>1066.7188893699999</v>
      </c>
      <c r="G59" s="36">
        <f>SUMIFS(СВЦЭМ!$D$33:$D$776,СВЦЭМ!$A$33:$A$776,$A59,СВЦЭМ!$B$33:$B$776,G$47)+'СЕТ СН'!$F$14+СВЦЭМ!$D$10+'СЕТ СН'!$F$6-'СЕТ СН'!$F$26</f>
        <v>1061.35700088</v>
      </c>
      <c r="H59" s="36">
        <f>SUMIFS(СВЦЭМ!$D$33:$D$776,СВЦЭМ!$A$33:$A$776,$A59,СВЦЭМ!$B$33:$B$776,H$47)+'СЕТ СН'!$F$14+СВЦЭМ!$D$10+'СЕТ СН'!$F$6-'СЕТ СН'!$F$26</f>
        <v>1035.7975500799998</v>
      </c>
      <c r="I59" s="36">
        <f>SUMIFS(СВЦЭМ!$D$33:$D$776,СВЦЭМ!$A$33:$A$776,$A59,СВЦЭМ!$B$33:$B$776,I$47)+'СЕТ СН'!$F$14+СВЦЭМ!$D$10+'СЕТ СН'!$F$6-'СЕТ СН'!$F$26</f>
        <v>1000.72216596</v>
      </c>
      <c r="J59" s="36">
        <f>SUMIFS(СВЦЭМ!$D$33:$D$776,СВЦЭМ!$A$33:$A$776,$A59,СВЦЭМ!$B$33:$B$776,J$47)+'СЕТ СН'!$F$14+СВЦЭМ!$D$10+'СЕТ СН'!$F$6-'СЕТ СН'!$F$26</f>
        <v>1000.84033582</v>
      </c>
      <c r="K59" s="36">
        <f>SUMIFS(СВЦЭМ!$D$33:$D$776,СВЦЭМ!$A$33:$A$776,$A59,СВЦЭМ!$B$33:$B$776,K$47)+'СЕТ СН'!$F$14+СВЦЭМ!$D$10+'СЕТ СН'!$F$6-'СЕТ СН'!$F$26</f>
        <v>992.21378932999994</v>
      </c>
      <c r="L59" s="36">
        <f>SUMIFS(СВЦЭМ!$D$33:$D$776,СВЦЭМ!$A$33:$A$776,$A59,СВЦЭМ!$B$33:$B$776,L$47)+'СЕТ СН'!$F$14+СВЦЭМ!$D$10+'СЕТ СН'!$F$6-'СЕТ СН'!$F$26</f>
        <v>953.91299072000004</v>
      </c>
      <c r="M59" s="36">
        <f>SUMIFS(СВЦЭМ!$D$33:$D$776,СВЦЭМ!$A$33:$A$776,$A59,СВЦЭМ!$B$33:$B$776,M$47)+'СЕТ СН'!$F$14+СВЦЭМ!$D$10+'СЕТ СН'!$F$6-'СЕТ СН'!$F$26</f>
        <v>924.19687705000001</v>
      </c>
      <c r="N59" s="36">
        <f>SUMIFS(СВЦЭМ!$D$33:$D$776,СВЦЭМ!$A$33:$A$776,$A59,СВЦЭМ!$B$33:$B$776,N$47)+'СЕТ СН'!$F$14+СВЦЭМ!$D$10+'СЕТ СН'!$F$6-'СЕТ СН'!$F$26</f>
        <v>925.21190387000001</v>
      </c>
      <c r="O59" s="36">
        <f>SUMIFS(СВЦЭМ!$D$33:$D$776,СВЦЭМ!$A$33:$A$776,$A59,СВЦЭМ!$B$33:$B$776,O$47)+'СЕТ СН'!$F$14+СВЦЭМ!$D$10+'СЕТ СН'!$F$6-'СЕТ СН'!$F$26</f>
        <v>924.66666777</v>
      </c>
      <c r="P59" s="36">
        <f>SUMIFS(СВЦЭМ!$D$33:$D$776,СВЦЭМ!$A$33:$A$776,$A59,СВЦЭМ!$B$33:$B$776,P$47)+'СЕТ СН'!$F$14+СВЦЭМ!$D$10+'СЕТ СН'!$F$6-'СЕТ СН'!$F$26</f>
        <v>922.19094585000005</v>
      </c>
      <c r="Q59" s="36">
        <f>SUMIFS(СВЦЭМ!$D$33:$D$776,СВЦЭМ!$A$33:$A$776,$A59,СВЦЭМ!$B$33:$B$776,Q$47)+'СЕТ СН'!$F$14+СВЦЭМ!$D$10+'СЕТ СН'!$F$6-'СЕТ СН'!$F$26</f>
        <v>920.66909068999996</v>
      </c>
      <c r="R59" s="36">
        <f>SUMIFS(СВЦЭМ!$D$33:$D$776,СВЦЭМ!$A$33:$A$776,$A59,СВЦЭМ!$B$33:$B$776,R$47)+'СЕТ СН'!$F$14+СВЦЭМ!$D$10+'СЕТ СН'!$F$6-'СЕТ СН'!$F$26</f>
        <v>921.04506016000005</v>
      </c>
      <c r="S59" s="36">
        <f>SUMIFS(СВЦЭМ!$D$33:$D$776,СВЦЭМ!$A$33:$A$776,$A59,СВЦЭМ!$B$33:$B$776,S$47)+'СЕТ СН'!$F$14+СВЦЭМ!$D$10+'СЕТ СН'!$F$6-'СЕТ СН'!$F$26</f>
        <v>917.69977444999995</v>
      </c>
      <c r="T59" s="36">
        <f>SUMIFS(СВЦЭМ!$D$33:$D$776,СВЦЭМ!$A$33:$A$776,$A59,СВЦЭМ!$B$33:$B$776,T$47)+'СЕТ СН'!$F$14+СВЦЭМ!$D$10+'СЕТ СН'!$F$6-'СЕТ СН'!$F$26</f>
        <v>940.13852126999996</v>
      </c>
      <c r="U59" s="36">
        <f>SUMIFS(СВЦЭМ!$D$33:$D$776,СВЦЭМ!$A$33:$A$776,$A59,СВЦЭМ!$B$33:$B$776,U$47)+'СЕТ СН'!$F$14+СВЦЭМ!$D$10+'СЕТ СН'!$F$6-'СЕТ СН'!$F$26</f>
        <v>935.09144098000002</v>
      </c>
      <c r="V59" s="36">
        <f>SUMIFS(СВЦЭМ!$D$33:$D$776,СВЦЭМ!$A$33:$A$776,$A59,СВЦЭМ!$B$33:$B$776,V$47)+'СЕТ СН'!$F$14+СВЦЭМ!$D$10+'СЕТ СН'!$F$6-'СЕТ СН'!$F$26</f>
        <v>914.83812332000002</v>
      </c>
      <c r="W59" s="36">
        <f>SUMIFS(СВЦЭМ!$D$33:$D$776,СВЦЭМ!$A$33:$A$776,$A59,СВЦЭМ!$B$33:$B$776,W$47)+'СЕТ СН'!$F$14+СВЦЭМ!$D$10+'СЕТ СН'!$F$6-'СЕТ СН'!$F$26</f>
        <v>915.52636337000001</v>
      </c>
      <c r="X59" s="36">
        <f>SUMIFS(СВЦЭМ!$D$33:$D$776,СВЦЭМ!$A$33:$A$776,$A59,СВЦЭМ!$B$33:$B$776,X$47)+'СЕТ СН'!$F$14+СВЦЭМ!$D$10+'СЕТ СН'!$F$6-'СЕТ СН'!$F$26</f>
        <v>998.07897206999996</v>
      </c>
      <c r="Y59" s="36">
        <f>SUMIFS(СВЦЭМ!$D$33:$D$776,СВЦЭМ!$A$33:$A$776,$A59,СВЦЭМ!$B$33:$B$776,Y$47)+'СЕТ СН'!$F$14+СВЦЭМ!$D$10+'СЕТ СН'!$F$6-'СЕТ СН'!$F$26</f>
        <v>966.38095222000004</v>
      </c>
    </row>
    <row r="60" spans="1:25" ht="15.75" x14ac:dyDescent="0.2">
      <c r="A60" s="35">
        <f t="shared" si="1"/>
        <v>44148</v>
      </c>
      <c r="B60" s="36">
        <f>SUMIFS(СВЦЭМ!$D$33:$D$776,СВЦЭМ!$A$33:$A$776,$A60,СВЦЭМ!$B$33:$B$776,B$47)+'СЕТ СН'!$F$14+СВЦЭМ!$D$10+'СЕТ СН'!$F$6-'СЕТ СН'!$F$26</f>
        <v>937.43117357999995</v>
      </c>
      <c r="C60" s="36">
        <f>SUMIFS(СВЦЭМ!$D$33:$D$776,СВЦЭМ!$A$33:$A$776,$A60,СВЦЭМ!$B$33:$B$776,C$47)+'СЕТ СН'!$F$14+СВЦЭМ!$D$10+'СЕТ СН'!$F$6-'СЕТ СН'!$F$26</f>
        <v>1017.2237880499999</v>
      </c>
      <c r="D60" s="36">
        <f>SUMIFS(СВЦЭМ!$D$33:$D$776,СВЦЭМ!$A$33:$A$776,$A60,СВЦЭМ!$B$33:$B$776,D$47)+'СЕТ СН'!$F$14+СВЦЭМ!$D$10+'СЕТ СН'!$F$6-'СЕТ СН'!$F$26</f>
        <v>1071.4018412599999</v>
      </c>
      <c r="E60" s="36">
        <f>SUMIFS(СВЦЭМ!$D$33:$D$776,СВЦЭМ!$A$33:$A$776,$A60,СВЦЭМ!$B$33:$B$776,E$47)+'СЕТ СН'!$F$14+СВЦЭМ!$D$10+'СЕТ СН'!$F$6-'СЕТ СН'!$F$26</f>
        <v>1085.0677888999999</v>
      </c>
      <c r="F60" s="36">
        <f>SUMIFS(СВЦЭМ!$D$33:$D$776,СВЦЭМ!$A$33:$A$776,$A60,СВЦЭМ!$B$33:$B$776,F$47)+'СЕТ СН'!$F$14+СВЦЭМ!$D$10+'СЕТ СН'!$F$6-'СЕТ СН'!$F$26</f>
        <v>1078.38583821</v>
      </c>
      <c r="G60" s="36">
        <f>SUMIFS(СВЦЭМ!$D$33:$D$776,СВЦЭМ!$A$33:$A$776,$A60,СВЦЭМ!$B$33:$B$776,G$47)+'СЕТ СН'!$F$14+СВЦЭМ!$D$10+'СЕТ СН'!$F$6-'СЕТ СН'!$F$26</f>
        <v>1063.92733226</v>
      </c>
      <c r="H60" s="36">
        <f>SUMIFS(СВЦЭМ!$D$33:$D$776,СВЦЭМ!$A$33:$A$776,$A60,СВЦЭМ!$B$33:$B$776,H$47)+'СЕТ СН'!$F$14+СВЦЭМ!$D$10+'СЕТ СН'!$F$6-'СЕТ СН'!$F$26</f>
        <v>1026.7541842199998</v>
      </c>
      <c r="I60" s="36">
        <f>SUMIFS(СВЦЭМ!$D$33:$D$776,СВЦЭМ!$A$33:$A$776,$A60,СВЦЭМ!$B$33:$B$776,I$47)+'СЕТ СН'!$F$14+СВЦЭМ!$D$10+'СЕТ СН'!$F$6-'СЕТ СН'!$F$26</f>
        <v>987.37489768</v>
      </c>
      <c r="J60" s="36">
        <f>SUMIFS(СВЦЭМ!$D$33:$D$776,СВЦЭМ!$A$33:$A$776,$A60,СВЦЭМ!$B$33:$B$776,J$47)+'СЕТ СН'!$F$14+СВЦЭМ!$D$10+'СЕТ СН'!$F$6-'СЕТ СН'!$F$26</f>
        <v>961.47732187999998</v>
      </c>
      <c r="K60" s="36">
        <f>SUMIFS(СВЦЭМ!$D$33:$D$776,СВЦЭМ!$A$33:$A$776,$A60,СВЦЭМ!$B$33:$B$776,K$47)+'СЕТ СН'!$F$14+СВЦЭМ!$D$10+'СЕТ СН'!$F$6-'СЕТ СН'!$F$26</f>
        <v>956.57911391000005</v>
      </c>
      <c r="L60" s="36">
        <f>SUMIFS(СВЦЭМ!$D$33:$D$776,СВЦЭМ!$A$33:$A$776,$A60,СВЦЭМ!$B$33:$B$776,L$47)+'СЕТ СН'!$F$14+СВЦЭМ!$D$10+'СЕТ СН'!$F$6-'СЕТ СН'!$F$26</f>
        <v>928.02283437999995</v>
      </c>
      <c r="M60" s="36">
        <f>SUMIFS(СВЦЭМ!$D$33:$D$776,СВЦЭМ!$A$33:$A$776,$A60,СВЦЭМ!$B$33:$B$776,M$47)+'СЕТ СН'!$F$14+СВЦЭМ!$D$10+'СЕТ СН'!$F$6-'СЕТ СН'!$F$26</f>
        <v>905.95241877000001</v>
      </c>
      <c r="N60" s="36">
        <f>SUMIFS(СВЦЭМ!$D$33:$D$776,СВЦЭМ!$A$33:$A$776,$A60,СВЦЭМ!$B$33:$B$776,N$47)+'СЕТ СН'!$F$14+СВЦЭМ!$D$10+'СЕТ СН'!$F$6-'СЕТ СН'!$F$26</f>
        <v>896.10252159000004</v>
      </c>
      <c r="O60" s="36">
        <f>SUMIFS(СВЦЭМ!$D$33:$D$776,СВЦЭМ!$A$33:$A$776,$A60,СВЦЭМ!$B$33:$B$776,O$47)+'СЕТ СН'!$F$14+СВЦЭМ!$D$10+'СЕТ СН'!$F$6-'СЕТ СН'!$F$26</f>
        <v>891.31264343999999</v>
      </c>
      <c r="P60" s="36">
        <f>SUMIFS(СВЦЭМ!$D$33:$D$776,СВЦЭМ!$A$33:$A$776,$A60,СВЦЭМ!$B$33:$B$776,P$47)+'СЕТ СН'!$F$14+СВЦЭМ!$D$10+'СЕТ СН'!$F$6-'СЕТ СН'!$F$26</f>
        <v>889.76247722000005</v>
      </c>
      <c r="Q60" s="36">
        <f>SUMIFS(СВЦЭМ!$D$33:$D$776,СВЦЭМ!$A$33:$A$776,$A60,СВЦЭМ!$B$33:$B$776,Q$47)+'СЕТ СН'!$F$14+СВЦЭМ!$D$10+'СЕТ СН'!$F$6-'СЕТ СН'!$F$26</f>
        <v>889.13787175999994</v>
      </c>
      <c r="R60" s="36">
        <f>SUMIFS(СВЦЭМ!$D$33:$D$776,СВЦЭМ!$A$33:$A$776,$A60,СВЦЭМ!$B$33:$B$776,R$47)+'СЕТ СН'!$F$14+СВЦЭМ!$D$10+'СЕТ СН'!$F$6-'СЕТ СН'!$F$26</f>
        <v>888.02332993000005</v>
      </c>
      <c r="S60" s="36">
        <f>SUMIFS(СВЦЭМ!$D$33:$D$776,СВЦЭМ!$A$33:$A$776,$A60,СВЦЭМ!$B$33:$B$776,S$47)+'СЕТ СН'!$F$14+СВЦЭМ!$D$10+'СЕТ СН'!$F$6-'СЕТ СН'!$F$26</f>
        <v>903.20084909000002</v>
      </c>
      <c r="T60" s="36">
        <f>SUMIFS(СВЦЭМ!$D$33:$D$776,СВЦЭМ!$A$33:$A$776,$A60,СВЦЭМ!$B$33:$B$776,T$47)+'СЕТ СН'!$F$14+СВЦЭМ!$D$10+'СЕТ СН'!$F$6-'СЕТ СН'!$F$26</f>
        <v>926.21576212000002</v>
      </c>
      <c r="U60" s="36">
        <f>SUMIFS(СВЦЭМ!$D$33:$D$776,СВЦЭМ!$A$33:$A$776,$A60,СВЦЭМ!$B$33:$B$776,U$47)+'СЕТ СН'!$F$14+СВЦЭМ!$D$10+'СЕТ СН'!$F$6-'СЕТ СН'!$F$26</f>
        <v>921.60485421999999</v>
      </c>
      <c r="V60" s="36">
        <f>SUMIFS(СВЦЭМ!$D$33:$D$776,СВЦЭМ!$A$33:$A$776,$A60,СВЦЭМ!$B$33:$B$776,V$47)+'СЕТ СН'!$F$14+СВЦЭМ!$D$10+'СЕТ СН'!$F$6-'СЕТ СН'!$F$26</f>
        <v>908.11057858000004</v>
      </c>
      <c r="W60" s="36">
        <f>SUMIFS(СВЦЭМ!$D$33:$D$776,СВЦЭМ!$A$33:$A$776,$A60,СВЦЭМ!$B$33:$B$776,W$47)+'СЕТ СН'!$F$14+СВЦЭМ!$D$10+'СЕТ СН'!$F$6-'СЕТ СН'!$F$26</f>
        <v>898.02187427000001</v>
      </c>
      <c r="X60" s="36">
        <f>SUMIFS(СВЦЭМ!$D$33:$D$776,СВЦЭМ!$A$33:$A$776,$A60,СВЦЭМ!$B$33:$B$776,X$47)+'СЕТ СН'!$F$14+СВЦЭМ!$D$10+'СЕТ СН'!$F$6-'СЕТ СН'!$F$26</f>
        <v>879.82395715999996</v>
      </c>
      <c r="Y60" s="36">
        <f>SUMIFS(СВЦЭМ!$D$33:$D$776,СВЦЭМ!$A$33:$A$776,$A60,СВЦЭМ!$B$33:$B$776,Y$47)+'СЕТ СН'!$F$14+СВЦЭМ!$D$10+'СЕТ СН'!$F$6-'СЕТ СН'!$F$26</f>
        <v>890.85565556999995</v>
      </c>
    </row>
    <row r="61" spans="1:25" ht="15.75" x14ac:dyDescent="0.2">
      <c r="A61" s="35">
        <f t="shared" si="1"/>
        <v>44149</v>
      </c>
      <c r="B61" s="36">
        <f>SUMIFS(СВЦЭМ!$D$33:$D$776,СВЦЭМ!$A$33:$A$776,$A61,СВЦЭМ!$B$33:$B$776,B$47)+'СЕТ СН'!$F$14+СВЦЭМ!$D$10+'СЕТ СН'!$F$6-'СЕТ СН'!$F$26</f>
        <v>939.83599125000001</v>
      </c>
      <c r="C61" s="36">
        <f>SUMIFS(СВЦЭМ!$D$33:$D$776,СВЦЭМ!$A$33:$A$776,$A61,СВЦЭМ!$B$33:$B$776,C$47)+'СЕТ СН'!$F$14+СВЦЭМ!$D$10+'СЕТ СН'!$F$6-'СЕТ СН'!$F$26</f>
        <v>1005.8453178999999</v>
      </c>
      <c r="D61" s="36">
        <f>SUMIFS(СВЦЭМ!$D$33:$D$776,СВЦЭМ!$A$33:$A$776,$A61,СВЦЭМ!$B$33:$B$776,D$47)+'СЕТ СН'!$F$14+СВЦЭМ!$D$10+'СЕТ СН'!$F$6-'СЕТ СН'!$F$26</f>
        <v>1060.53755512</v>
      </c>
      <c r="E61" s="36">
        <f>SUMIFS(СВЦЭМ!$D$33:$D$776,СВЦЭМ!$A$33:$A$776,$A61,СВЦЭМ!$B$33:$B$776,E$47)+'СЕТ СН'!$F$14+СВЦЭМ!$D$10+'СЕТ СН'!$F$6-'СЕТ СН'!$F$26</f>
        <v>1068.90179332</v>
      </c>
      <c r="F61" s="36">
        <f>SUMIFS(СВЦЭМ!$D$33:$D$776,СВЦЭМ!$A$33:$A$776,$A61,СВЦЭМ!$B$33:$B$776,F$47)+'СЕТ СН'!$F$14+СВЦЭМ!$D$10+'СЕТ СН'!$F$6-'СЕТ СН'!$F$26</f>
        <v>1056.1678017499999</v>
      </c>
      <c r="G61" s="36">
        <f>SUMIFS(СВЦЭМ!$D$33:$D$776,СВЦЭМ!$A$33:$A$776,$A61,СВЦЭМ!$B$33:$B$776,G$47)+'СЕТ СН'!$F$14+СВЦЭМ!$D$10+'СЕТ СН'!$F$6-'СЕТ СН'!$F$26</f>
        <v>1040.58184166</v>
      </c>
      <c r="H61" s="36">
        <f>SUMIFS(СВЦЭМ!$D$33:$D$776,СВЦЭМ!$A$33:$A$776,$A61,СВЦЭМ!$B$33:$B$776,H$47)+'СЕТ СН'!$F$14+СВЦЭМ!$D$10+'СЕТ СН'!$F$6-'СЕТ СН'!$F$26</f>
        <v>1018.50708378</v>
      </c>
      <c r="I61" s="36">
        <f>SUMIFS(СВЦЭМ!$D$33:$D$776,СВЦЭМ!$A$33:$A$776,$A61,СВЦЭМ!$B$33:$B$776,I$47)+'СЕТ СН'!$F$14+СВЦЭМ!$D$10+'СЕТ СН'!$F$6-'СЕТ СН'!$F$26</f>
        <v>1002.05524565</v>
      </c>
      <c r="J61" s="36">
        <f>SUMIFS(СВЦЭМ!$D$33:$D$776,СВЦЭМ!$A$33:$A$776,$A61,СВЦЭМ!$B$33:$B$776,J$47)+'СЕТ СН'!$F$14+СВЦЭМ!$D$10+'СЕТ СН'!$F$6-'СЕТ СН'!$F$26</f>
        <v>984.31381410999995</v>
      </c>
      <c r="K61" s="36">
        <f>SUMIFS(СВЦЭМ!$D$33:$D$776,СВЦЭМ!$A$33:$A$776,$A61,СВЦЭМ!$B$33:$B$776,K$47)+'СЕТ СН'!$F$14+СВЦЭМ!$D$10+'СЕТ СН'!$F$6-'СЕТ СН'!$F$26</f>
        <v>963.20311799000001</v>
      </c>
      <c r="L61" s="36">
        <f>SUMIFS(СВЦЭМ!$D$33:$D$776,СВЦЭМ!$A$33:$A$776,$A61,СВЦЭМ!$B$33:$B$776,L$47)+'СЕТ СН'!$F$14+СВЦЭМ!$D$10+'СЕТ СН'!$F$6-'СЕТ СН'!$F$26</f>
        <v>936.32825034999996</v>
      </c>
      <c r="M61" s="36">
        <f>SUMIFS(СВЦЭМ!$D$33:$D$776,СВЦЭМ!$A$33:$A$776,$A61,СВЦЭМ!$B$33:$B$776,M$47)+'СЕТ СН'!$F$14+СВЦЭМ!$D$10+'СЕТ СН'!$F$6-'СЕТ СН'!$F$26</f>
        <v>891.39210748999994</v>
      </c>
      <c r="N61" s="36">
        <f>SUMIFS(СВЦЭМ!$D$33:$D$776,СВЦЭМ!$A$33:$A$776,$A61,СВЦЭМ!$B$33:$B$776,N$47)+'СЕТ СН'!$F$14+СВЦЭМ!$D$10+'СЕТ СН'!$F$6-'СЕТ СН'!$F$26</f>
        <v>887.85191517999999</v>
      </c>
      <c r="O61" s="36">
        <f>SUMIFS(СВЦЭМ!$D$33:$D$776,СВЦЭМ!$A$33:$A$776,$A61,СВЦЭМ!$B$33:$B$776,O$47)+'СЕТ СН'!$F$14+СВЦЭМ!$D$10+'СЕТ СН'!$F$6-'СЕТ СН'!$F$26</f>
        <v>912.50132728999995</v>
      </c>
      <c r="P61" s="36">
        <f>SUMIFS(СВЦЭМ!$D$33:$D$776,СВЦЭМ!$A$33:$A$776,$A61,СВЦЭМ!$B$33:$B$776,P$47)+'СЕТ СН'!$F$14+СВЦЭМ!$D$10+'СЕТ СН'!$F$6-'СЕТ СН'!$F$26</f>
        <v>924.76247357</v>
      </c>
      <c r="Q61" s="36">
        <f>SUMIFS(СВЦЭМ!$D$33:$D$776,СВЦЭМ!$A$33:$A$776,$A61,СВЦЭМ!$B$33:$B$776,Q$47)+'СЕТ СН'!$F$14+СВЦЭМ!$D$10+'СЕТ СН'!$F$6-'СЕТ СН'!$F$26</f>
        <v>925.05373046</v>
      </c>
      <c r="R61" s="36">
        <f>SUMIFS(СВЦЭМ!$D$33:$D$776,СВЦЭМ!$A$33:$A$776,$A61,СВЦЭМ!$B$33:$B$776,R$47)+'СЕТ СН'!$F$14+СВЦЭМ!$D$10+'СЕТ СН'!$F$6-'СЕТ СН'!$F$26</f>
        <v>920.25379776</v>
      </c>
      <c r="S61" s="36">
        <f>SUMIFS(СВЦЭМ!$D$33:$D$776,СВЦЭМ!$A$33:$A$776,$A61,СВЦЭМ!$B$33:$B$776,S$47)+'СЕТ СН'!$F$14+СВЦЭМ!$D$10+'СЕТ СН'!$F$6-'СЕТ СН'!$F$26</f>
        <v>890.83721565999997</v>
      </c>
      <c r="T61" s="36">
        <f>SUMIFS(СВЦЭМ!$D$33:$D$776,СВЦЭМ!$A$33:$A$776,$A61,СВЦЭМ!$B$33:$B$776,T$47)+'СЕТ СН'!$F$14+СВЦЭМ!$D$10+'СЕТ СН'!$F$6-'СЕТ СН'!$F$26</f>
        <v>861.84886386999995</v>
      </c>
      <c r="U61" s="36">
        <f>SUMIFS(СВЦЭМ!$D$33:$D$776,СВЦЭМ!$A$33:$A$776,$A61,СВЦЭМ!$B$33:$B$776,U$47)+'СЕТ СН'!$F$14+СВЦЭМ!$D$10+'СЕТ СН'!$F$6-'СЕТ СН'!$F$26</f>
        <v>865.31569525999998</v>
      </c>
      <c r="V61" s="36">
        <f>SUMIFS(СВЦЭМ!$D$33:$D$776,СВЦЭМ!$A$33:$A$776,$A61,СВЦЭМ!$B$33:$B$776,V$47)+'СЕТ СН'!$F$14+СВЦЭМ!$D$10+'СЕТ СН'!$F$6-'СЕТ СН'!$F$26</f>
        <v>893.38138025000001</v>
      </c>
      <c r="W61" s="36">
        <f>SUMIFS(СВЦЭМ!$D$33:$D$776,СВЦЭМ!$A$33:$A$776,$A61,СВЦЭМ!$B$33:$B$776,W$47)+'СЕТ СН'!$F$14+СВЦЭМ!$D$10+'СЕТ СН'!$F$6-'СЕТ СН'!$F$26</f>
        <v>909.69940340000005</v>
      </c>
      <c r="X61" s="36">
        <f>SUMIFS(СВЦЭМ!$D$33:$D$776,СВЦЭМ!$A$33:$A$776,$A61,СВЦЭМ!$B$33:$B$776,X$47)+'СЕТ СН'!$F$14+СВЦЭМ!$D$10+'СЕТ СН'!$F$6-'СЕТ СН'!$F$26</f>
        <v>918.67601668999998</v>
      </c>
      <c r="Y61" s="36">
        <f>SUMIFS(СВЦЭМ!$D$33:$D$776,СВЦЭМ!$A$33:$A$776,$A61,СВЦЭМ!$B$33:$B$776,Y$47)+'СЕТ СН'!$F$14+СВЦЭМ!$D$10+'СЕТ СН'!$F$6-'СЕТ СН'!$F$26</f>
        <v>914.16423199999997</v>
      </c>
    </row>
    <row r="62" spans="1:25" ht="15.75" x14ac:dyDescent="0.2">
      <c r="A62" s="35">
        <f t="shared" si="1"/>
        <v>44150</v>
      </c>
      <c r="B62" s="36">
        <f>SUMIFS(СВЦЭМ!$D$33:$D$776,СВЦЭМ!$A$33:$A$776,$A62,СВЦЭМ!$B$33:$B$776,B$47)+'СЕТ СН'!$F$14+СВЦЭМ!$D$10+'СЕТ СН'!$F$6-'СЕТ СН'!$F$26</f>
        <v>938.56355862999999</v>
      </c>
      <c r="C62" s="36">
        <f>SUMIFS(СВЦЭМ!$D$33:$D$776,СВЦЭМ!$A$33:$A$776,$A62,СВЦЭМ!$B$33:$B$776,C$47)+'СЕТ СН'!$F$14+СВЦЭМ!$D$10+'СЕТ СН'!$F$6-'СЕТ СН'!$F$26</f>
        <v>1017.77523281</v>
      </c>
      <c r="D62" s="36">
        <f>SUMIFS(СВЦЭМ!$D$33:$D$776,СВЦЭМ!$A$33:$A$776,$A62,СВЦЭМ!$B$33:$B$776,D$47)+'СЕТ СН'!$F$14+СВЦЭМ!$D$10+'СЕТ СН'!$F$6-'СЕТ СН'!$F$26</f>
        <v>1078.0945705399999</v>
      </c>
      <c r="E62" s="36">
        <f>SUMIFS(СВЦЭМ!$D$33:$D$776,СВЦЭМ!$A$33:$A$776,$A62,СВЦЭМ!$B$33:$B$776,E$47)+'СЕТ СН'!$F$14+СВЦЭМ!$D$10+'СЕТ СН'!$F$6-'СЕТ СН'!$F$26</f>
        <v>1091.43246544</v>
      </c>
      <c r="F62" s="36">
        <f>SUMIFS(СВЦЭМ!$D$33:$D$776,СВЦЭМ!$A$33:$A$776,$A62,СВЦЭМ!$B$33:$B$776,F$47)+'СЕТ СН'!$F$14+СВЦЭМ!$D$10+'СЕТ СН'!$F$6-'СЕТ СН'!$F$26</f>
        <v>1096.55779932</v>
      </c>
      <c r="G62" s="36">
        <f>SUMIFS(СВЦЭМ!$D$33:$D$776,СВЦЭМ!$A$33:$A$776,$A62,СВЦЭМ!$B$33:$B$776,G$47)+'СЕТ СН'!$F$14+СВЦЭМ!$D$10+'СЕТ СН'!$F$6-'СЕТ СН'!$F$26</f>
        <v>1084.0310529799999</v>
      </c>
      <c r="H62" s="36">
        <f>SUMIFS(СВЦЭМ!$D$33:$D$776,СВЦЭМ!$A$33:$A$776,$A62,СВЦЭМ!$B$33:$B$776,H$47)+'СЕТ СН'!$F$14+СВЦЭМ!$D$10+'СЕТ СН'!$F$6-'СЕТ СН'!$F$26</f>
        <v>1072.9236887299999</v>
      </c>
      <c r="I62" s="36">
        <f>SUMIFS(СВЦЭМ!$D$33:$D$776,СВЦЭМ!$A$33:$A$776,$A62,СВЦЭМ!$B$33:$B$776,I$47)+'СЕТ СН'!$F$14+СВЦЭМ!$D$10+'СЕТ СН'!$F$6-'СЕТ СН'!$F$26</f>
        <v>1044.2733455499999</v>
      </c>
      <c r="J62" s="36">
        <f>SUMIFS(СВЦЭМ!$D$33:$D$776,СВЦЭМ!$A$33:$A$776,$A62,СВЦЭМ!$B$33:$B$776,J$47)+'СЕТ СН'!$F$14+СВЦЭМ!$D$10+'СЕТ СН'!$F$6-'СЕТ СН'!$F$26</f>
        <v>1023.02325925</v>
      </c>
      <c r="K62" s="36">
        <f>SUMIFS(СВЦЭМ!$D$33:$D$776,СВЦЭМ!$A$33:$A$776,$A62,СВЦЭМ!$B$33:$B$776,K$47)+'СЕТ СН'!$F$14+СВЦЭМ!$D$10+'СЕТ СН'!$F$6-'СЕТ СН'!$F$26</f>
        <v>1008.29552115</v>
      </c>
      <c r="L62" s="36">
        <f>SUMIFS(СВЦЭМ!$D$33:$D$776,СВЦЭМ!$A$33:$A$776,$A62,СВЦЭМ!$B$33:$B$776,L$47)+'СЕТ СН'!$F$14+СВЦЭМ!$D$10+'СЕТ СН'!$F$6-'СЕТ СН'!$F$26</f>
        <v>965.91198487999998</v>
      </c>
      <c r="M62" s="36">
        <f>SUMIFS(СВЦЭМ!$D$33:$D$776,СВЦЭМ!$A$33:$A$776,$A62,СВЦЭМ!$B$33:$B$776,M$47)+'СЕТ СН'!$F$14+СВЦЭМ!$D$10+'СЕТ СН'!$F$6-'СЕТ СН'!$F$26</f>
        <v>911.02487268000004</v>
      </c>
      <c r="N62" s="36">
        <f>SUMIFS(СВЦЭМ!$D$33:$D$776,СВЦЭМ!$A$33:$A$776,$A62,СВЦЭМ!$B$33:$B$776,N$47)+'СЕТ СН'!$F$14+СВЦЭМ!$D$10+'СЕТ СН'!$F$6-'СЕТ СН'!$F$26</f>
        <v>902.86193209999999</v>
      </c>
      <c r="O62" s="36">
        <f>SUMIFS(СВЦЭМ!$D$33:$D$776,СВЦЭМ!$A$33:$A$776,$A62,СВЦЭМ!$B$33:$B$776,O$47)+'СЕТ СН'!$F$14+СВЦЭМ!$D$10+'СЕТ СН'!$F$6-'СЕТ СН'!$F$26</f>
        <v>907.78001090999999</v>
      </c>
      <c r="P62" s="36">
        <f>SUMIFS(СВЦЭМ!$D$33:$D$776,СВЦЭМ!$A$33:$A$776,$A62,СВЦЭМ!$B$33:$B$776,P$47)+'СЕТ СН'!$F$14+СВЦЭМ!$D$10+'СЕТ СН'!$F$6-'СЕТ СН'!$F$26</f>
        <v>908.95700932</v>
      </c>
      <c r="Q62" s="36">
        <f>SUMIFS(СВЦЭМ!$D$33:$D$776,СВЦЭМ!$A$33:$A$776,$A62,СВЦЭМ!$B$33:$B$776,Q$47)+'СЕТ СН'!$F$14+СВЦЭМ!$D$10+'СЕТ СН'!$F$6-'СЕТ СН'!$F$26</f>
        <v>906.40353546999995</v>
      </c>
      <c r="R62" s="36">
        <f>SUMIFS(СВЦЭМ!$D$33:$D$776,СВЦЭМ!$A$33:$A$776,$A62,СВЦЭМ!$B$33:$B$776,R$47)+'СЕТ СН'!$F$14+СВЦЭМ!$D$10+'СЕТ СН'!$F$6-'СЕТ СН'!$F$26</f>
        <v>904.14908677999995</v>
      </c>
      <c r="S62" s="36">
        <f>SUMIFS(СВЦЭМ!$D$33:$D$776,СВЦЭМ!$A$33:$A$776,$A62,СВЦЭМ!$B$33:$B$776,S$47)+'СЕТ СН'!$F$14+СВЦЭМ!$D$10+'СЕТ СН'!$F$6-'СЕТ СН'!$F$26</f>
        <v>888.07494553000004</v>
      </c>
      <c r="T62" s="36">
        <f>SUMIFS(СВЦЭМ!$D$33:$D$776,СВЦЭМ!$A$33:$A$776,$A62,СВЦЭМ!$B$33:$B$776,T$47)+'СЕТ СН'!$F$14+СВЦЭМ!$D$10+'СЕТ СН'!$F$6-'СЕТ СН'!$F$26</f>
        <v>859.21035585000004</v>
      </c>
      <c r="U62" s="36">
        <f>SUMIFS(СВЦЭМ!$D$33:$D$776,СВЦЭМ!$A$33:$A$776,$A62,СВЦЭМ!$B$33:$B$776,U$47)+'СЕТ СН'!$F$14+СВЦЭМ!$D$10+'СЕТ СН'!$F$6-'СЕТ СН'!$F$26</f>
        <v>859.51975139000001</v>
      </c>
      <c r="V62" s="36">
        <f>SUMIFS(СВЦЭМ!$D$33:$D$776,СВЦЭМ!$A$33:$A$776,$A62,СВЦЭМ!$B$33:$B$776,V$47)+'СЕТ СН'!$F$14+СВЦЭМ!$D$10+'СЕТ СН'!$F$6-'СЕТ СН'!$F$26</f>
        <v>878.35698709999997</v>
      </c>
      <c r="W62" s="36">
        <f>SUMIFS(СВЦЭМ!$D$33:$D$776,СВЦЭМ!$A$33:$A$776,$A62,СВЦЭМ!$B$33:$B$776,W$47)+'СЕТ СН'!$F$14+СВЦЭМ!$D$10+'СЕТ СН'!$F$6-'СЕТ СН'!$F$26</f>
        <v>890.76780082999994</v>
      </c>
      <c r="X62" s="36">
        <f>SUMIFS(СВЦЭМ!$D$33:$D$776,СВЦЭМ!$A$33:$A$776,$A62,СВЦЭМ!$B$33:$B$776,X$47)+'СЕТ СН'!$F$14+СВЦЭМ!$D$10+'СЕТ СН'!$F$6-'СЕТ СН'!$F$26</f>
        <v>904.76671228999999</v>
      </c>
      <c r="Y62" s="36">
        <f>SUMIFS(СВЦЭМ!$D$33:$D$776,СВЦЭМ!$A$33:$A$776,$A62,СВЦЭМ!$B$33:$B$776,Y$47)+'СЕТ СН'!$F$14+СВЦЭМ!$D$10+'СЕТ СН'!$F$6-'СЕТ СН'!$F$26</f>
        <v>910.25618443999997</v>
      </c>
    </row>
    <row r="63" spans="1:25" ht="15.75" x14ac:dyDescent="0.2">
      <c r="A63" s="35">
        <f t="shared" si="1"/>
        <v>44151</v>
      </c>
      <c r="B63" s="36">
        <f>SUMIFS(СВЦЭМ!$D$33:$D$776,СВЦЭМ!$A$33:$A$776,$A63,СВЦЭМ!$B$33:$B$776,B$47)+'СЕТ СН'!$F$14+СВЦЭМ!$D$10+'СЕТ СН'!$F$6-'СЕТ СН'!$F$26</f>
        <v>983.59654467999997</v>
      </c>
      <c r="C63" s="36">
        <f>SUMIFS(СВЦЭМ!$D$33:$D$776,СВЦЭМ!$A$33:$A$776,$A63,СВЦЭМ!$B$33:$B$776,C$47)+'СЕТ СН'!$F$14+СВЦЭМ!$D$10+'СЕТ СН'!$F$6-'СЕТ СН'!$F$26</f>
        <v>1065.4007274999999</v>
      </c>
      <c r="D63" s="36">
        <f>SUMIFS(СВЦЭМ!$D$33:$D$776,СВЦЭМ!$A$33:$A$776,$A63,СВЦЭМ!$B$33:$B$776,D$47)+'СЕТ СН'!$F$14+СВЦЭМ!$D$10+'СЕТ СН'!$F$6-'СЕТ СН'!$F$26</f>
        <v>1122.2046430399998</v>
      </c>
      <c r="E63" s="36">
        <f>SUMIFS(СВЦЭМ!$D$33:$D$776,СВЦЭМ!$A$33:$A$776,$A63,СВЦЭМ!$B$33:$B$776,E$47)+'СЕТ СН'!$F$14+СВЦЭМ!$D$10+'СЕТ СН'!$F$6-'СЕТ СН'!$F$26</f>
        <v>1130.9531246399999</v>
      </c>
      <c r="F63" s="36">
        <f>SUMIFS(СВЦЭМ!$D$33:$D$776,СВЦЭМ!$A$33:$A$776,$A63,СВЦЭМ!$B$33:$B$776,F$47)+'СЕТ СН'!$F$14+СВЦЭМ!$D$10+'СЕТ СН'!$F$6-'СЕТ СН'!$F$26</f>
        <v>1125.0339898499999</v>
      </c>
      <c r="G63" s="36">
        <f>SUMIFS(СВЦЭМ!$D$33:$D$776,СВЦЭМ!$A$33:$A$776,$A63,СВЦЭМ!$B$33:$B$776,G$47)+'СЕТ СН'!$F$14+СВЦЭМ!$D$10+'СЕТ СН'!$F$6-'СЕТ СН'!$F$26</f>
        <v>1107.6575707300001</v>
      </c>
      <c r="H63" s="36">
        <f>SUMIFS(СВЦЭМ!$D$33:$D$776,СВЦЭМ!$A$33:$A$776,$A63,СВЦЭМ!$B$33:$B$776,H$47)+'СЕТ СН'!$F$14+СВЦЭМ!$D$10+'СЕТ СН'!$F$6-'СЕТ СН'!$F$26</f>
        <v>1058.53034996</v>
      </c>
      <c r="I63" s="36">
        <f>SUMIFS(СВЦЭМ!$D$33:$D$776,СВЦЭМ!$A$33:$A$776,$A63,СВЦЭМ!$B$33:$B$776,I$47)+'СЕТ СН'!$F$14+СВЦЭМ!$D$10+'СЕТ СН'!$F$6-'СЕТ СН'!$F$26</f>
        <v>1020.59810356</v>
      </c>
      <c r="J63" s="36">
        <f>SUMIFS(СВЦЭМ!$D$33:$D$776,СВЦЭМ!$A$33:$A$776,$A63,СВЦЭМ!$B$33:$B$776,J$47)+'СЕТ СН'!$F$14+СВЦЭМ!$D$10+'СЕТ СН'!$F$6-'СЕТ СН'!$F$26</f>
        <v>1004.36636005</v>
      </c>
      <c r="K63" s="36">
        <f>SUMIFS(СВЦЭМ!$D$33:$D$776,СВЦЭМ!$A$33:$A$776,$A63,СВЦЭМ!$B$33:$B$776,K$47)+'СЕТ СН'!$F$14+СВЦЭМ!$D$10+'СЕТ СН'!$F$6-'СЕТ СН'!$F$26</f>
        <v>1007.08186696</v>
      </c>
      <c r="L63" s="36">
        <f>SUMIFS(СВЦЭМ!$D$33:$D$776,СВЦЭМ!$A$33:$A$776,$A63,СВЦЭМ!$B$33:$B$776,L$47)+'СЕТ СН'!$F$14+СВЦЭМ!$D$10+'СЕТ СН'!$F$6-'СЕТ СН'!$F$26</f>
        <v>971.94839530000002</v>
      </c>
      <c r="M63" s="36">
        <f>SUMIFS(СВЦЭМ!$D$33:$D$776,СВЦЭМ!$A$33:$A$776,$A63,СВЦЭМ!$B$33:$B$776,M$47)+'СЕТ СН'!$F$14+СВЦЭМ!$D$10+'СЕТ СН'!$F$6-'СЕТ СН'!$F$26</f>
        <v>934.34568344000002</v>
      </c>
      <c r="N63" s="36">
        <f>SUMIFS(СВЦЭМ!$D$33:$D$776,СВЦЭМ!$A$33:$A$776,$A63,СВЦЭМ!$B$33:$B$776,N$47)+'СЕТ СН'!$F$14+СВЦЭМ!$D$10+'СЕТ СН'!$F$6-'СЕТ СН'!$F$26</f>
        <v>921.90761044999999</v>
      </c>
      <c r="O63" s="36">
        <f>SUMIFS(СВЦЭМ!$D$33:$D$776,СВЦЭМ!$A$33:$A$776,$A63,СВЦЭМ!$B$33:$B$776,O$47)+'СЕТ СН'!$F$14+СВЦЭМ!$D$10+'СЕТ СН'!$F$6-'СЕТ СН'!$F$26</f>
        <v>931.19912431</v>
      </c>
      <c r="P63" s="36">
        <f>SUMIFS(СВЦЭМ!$D$33:$D$776,СВЦЭМ!$A$33:$A$776,$A63,СВЦЭМ!$B$33:$B$776,P$47)+'СЕТ СН'!$F$14+СВЦЭМ!$D$10+'СЕТ СН'!$F$6-'СЕТ СН'!$F$26</f>
        <v>932.79035476000001</v>
      </c>
      <c r="Q63" s="36">
        <f>SUMIFS(СВЦЭМ!$D$33:$D$776,СВЦЭМ!$A$33:$A$776,$A63,СВЦЭМ!$B$33:$B$776,Q$47)+'СЕТ СН'!$F$14+СВЦЭМ!$D$10+'СЕТ СН'!$F$6-'СЕТ СН'!$F$26</f>
        <v>935.68361161999997</v>
      </c>
      <c r="R63" s="36">
        <f>SUMIFS(СВЦЭМ!$D$33:$D$776,СВЦЭМ!$A$33:$A$776,$A63,СВЦЭМ!$B$33:$B$776,R$47)+'СЕТ СН'!$F$14+СВЦЭМ!$D$10+'СЕТ СН'!$F$6-'СЕТ СН'!$F$26</f>
        <v>924.80466007999996</v>
      </c>
      <c r="S63" s="36">
        <f>SUMIFS(СВЦЭМ!$D$33:$D$776,СВЦЭМ!$A$33:$A$776,$A63,СВЦЭМ!$B$33:$B$776,S$47)+'СЕТ СН'!$F$14+СВЦЭМ!$D$10+'СЕТ СН'!$F$6-'СЕТ СН'!$F$26</f>
        <v>913.91388403999997</v>
      </c>
      <c r="T63" s="36">
        <f>SUMIFS(СВЦЭМ!$D$33:$D$776,СВЦЭМ!$A$33:$A$776,$A63,СВЦЭМ!$B$33:$B$776,T$47)+'СЕТ СН'!$F$14+СВЦЭМ!$D$10+'СЕТ СН'!$F$6-'СЕТ СН'!$F$26</f>
        <v>898.65702478000003</v>
      </c>
      <c r="U63" s="36">
        <f>SUMIFS(СВЦЭМ!$D$33:$D$776,СВЦЭМ!$A$33:$A$776,$A63,СВЦЭМ!$B$33:$B$776,U$47)+'СЕТ СН'!$F$14+СВЦЭМ!$D$10+'СЕТ СН'!$F$6-'СЕТ СН'!$F$26</f>
        <v>873.91270683000005</v>
      </c>
      <c r="V63" s="36">
        <f>SUMIFS(СВЦЭМ!$D$33:$D$776,СВЦЭМ!$A$33:$A$776,$A63,СВЦЭМ!$B$33:$B$776,V$47)+'СЕТ СН'!$F$14+СВЦЭМ!$D$10+'СЕТ СН'!$F$6-'СЕТ СН'!$F$26</f>
        <v>875.80690709999999</v>
      </c>
      <c r="W63" s="36">
        <f>SUMIFS(СВЦЭМ!$D$33:$D$776,СВЦЭМ!$A$33:$A$776,$A63,СВЦЭМ!$B$33:$B$776,W$47)+'СЕТ СН'!$F$14+СВЦЭМ!$D$10+'СЕТ СН'!$F$6-'СЕТ СН'!$F$26</f>
        <v>891.51609221000001</v>
      </c>
      <c r="X63" s="36">
        <f>SUMIFS(СВЦЭМ!$D$33:$D$776,СВЦЭМ!$A$33:$A$776,$A63,СВЦЭМ!$B$33:$B$776,X$47)+'СЕТ СН'!$F$14+СВЦЭМ!$D$10+'СЕТ СН'!$F$6-'СЕТ СН'!$F$26</f>
        <v>902.72097955000004</v>
      </c>
      <c r="Y63" s="36">
        <f>SUMIFS(СВЦЭМ!$D$33:$D$776,СВЦЭМ!$A$33:$A$776,$A63,СВЦЭМ!$B$33:$B$776,Y$47)+'СЕТ СН'!$F$14+СВЦЭМ!$D$10+'СЕТ СН'!$F$6-'СЕТ СН'!$F$26</f>
        <v>928.40789192</v>
      </c>
    </row>
    <row r="64" spans="1:25" ht="15.75" x14ac:dyDescent="0.2">
      <c r="A64" s="35">
        <f t="shared" si="1"/>
        <v>44152</v>
      </c>
      <c r="B64" s="36">
        <f>SUMIFS(СВЦЭМ!$D$33:$D$776,СВЦЭМ!$A$33:$A$776,$A64,СВЦЭМ!$B$33:$B$776,B$47)+'СЕТ СН'!$F$14+СВЦЭМ!$D$10+'СЕТ СН'!$F$6-'СЕТ СН'!$F$26</f>
        <v>952.60572528</v>
      </c>
      <c r="C64" s="36">
        <f>SUMIFS(СВЦЭМ!$D$33:$D$776,СВЦЭМ!$A$33:$A$776,$A64,СВЦЭМ!$B$33:$B$776,C$47)+'СЕТ СН'!$F$14+СВЦЭМ!$D$10+'СЕТ СН'!$F$6-'СЕТ СН'!$F$26</f>
        <v>1025.7488642799999</v>
      </c>
      <c r="D64" s="36">
        <f>SUMIFS(СВЦЭМ!$D$33:$D$776,СВЦЭМ!$A$33:$A$776,$A64,СВЦЭМ!$B$33:$B$776,D$47)+'СЕТ СН'!$F$14+СВЦЭМ!$D$10+'СЕТ СН'!$F$6-'СЕТ СН'!$F$26</f>
        <v>1081.1800902299999</v>
      </c>
      <c r="E64" s="36">
        <f>SUMIFS(СВЦЭМ!$D$33:$D$776,СВЦЭМ!$A$33:$A$776,$A64,СВЦЭМ!$B$33:$B$776,E$47)+'СЕТ СН'!$F$14+СВЦЭМ!$D$10+'СЕТ СН'!$F$6-'СЕТ СН'!$F$26</f>
        <v>1085.5536649799999</v>
      </c>
      <c r="F64" s="36">
        <f>SUMIFS(СВЦЭМ!$D$33:$D$776,СВЦЭМ!$A$33:$A$776,$A64,СВЦЭМ!$B$33:$B$776,F$47)+'СЕТ СН'!$F$14+СВЦЭМ!$D$10+'СЕТ СН'!$F$6-'СЕТ СН'!$F$26</f>
        <v>1088.05213716</v>
      </c>
      <c r="G64" s="36">
        <f>SUMIFS(СВЦЭМ!$D$33:$D$776,СВЦЭМ!$A$33:$A$776,$A64,СВЦЭМ!$B$33:$B$776,G$47)+'СЕТ СН'!$F$14+СВЦЭМ!$D$10+'СЕТ СН'!$F$6-'СЕТ СН'!$F$26</f>
        <v>1079.07450472</v>
      </c>
      <c r="H64" s="36">
        <f>SUMIFS(СВЦЭМ!$D$33:$D$776,СВЦЭМ!$A$33:$A$776,$A64,СВЦЭМ!$B$33:$B$776,H$47)+'СЕТ СН'!$F$14+СВЦЭМ!$D$10+'СЕТ СН'!$F$6-'СЕТ СН'!$F$26</f>
        <v>1041.3306905099998</v>
      </c>
      <c r="I64" s="36">
        <f>SUMIFS(СВЦЭМ!$D$33:$D$776,СВЦЭМ!$A$33:$A$776,$A64,СВЦЭМ!$B$33:$B$776,I$47)+'СЕТ СН'!$F$14+СВЦЭМ!$D$10+'СЕТ СН'!$F$6-'СЕТ СН'!$F$26</f>
        <v>995.10398293000003</v>
      </c>
      <c r="J64" s="36">
        <f>SUMIFS(СВЦЭМ!$D$33:$D$776,СВЦЭМ!$A$33:$A$776,$A64,СВЦЭМ!$B$33:$B$776,J$47)+'СЕТ СН'!$F$14+СВЦЭМ!$D$10+'СЕТ СН'!$F$6-'СЕТ СН'!$F$26</f>
        <v>965.98373320999997</v>
      </c>
      <c r="K64" s="36">
        <f>SUMIFS(СВЦЭМ!$D$33:$D$776,СВЦЭМ!$A$33:$A$776,$A64,СВЦЭМ!$B$33:$B$776,K$47)+'СЕТ СН'!$F$14+СВЦЭМ!$D$10+'СЕТ СН'!$F$6-'СЕТ СН'!$F$26</f>
        <v>1013.32126436</v>
      </c>
      <c r="L64" s="36">
        <f>SUMIFS(СВЦЭМ!$D$33:$D$776,СВЦЭМ!$A$33:$A$776,$A64,СВЦЭМ!$B$33:$B$776,L$47)+'СЕТ СН'!$F$14+СВЦЭМ!$D$10+'СЕТ СН'!$F$6-'СЕТ СН'!$F$26</f>
        <v>973.69636895999997</v>
      </c>
      <c r="M64" s="36">
        <f>SUMIFS(СВЦЭМ!$D$33:$D$776,СВЦЭМ!$A$33:$A$776,$A64,СВЦЭМ!$B$33:$B$776,M$47)+'СЕТ СН'!$F$14+СВЦЭМ!$D$10+'СЕТ СН'!$F$6-'СЕТ СН'!$F$26</f>
        <v>911.32231409999997</v>
      </c>
      <c r="N64" s="36">
        <f>SUMIFS(СВЦЭМ!$D$33:$D$776,СВЦЭМ!$A$33:$A$776,$A64,СВЦЭМ!$B$33:$B$776,N$47)+'СЕТ СН'!$F$14+СВЦЭМ!$D$10+'СЕТ СН'!$F$6-'СЕТ СН'!$F$26</f>
        <v>897.95734090999997</v>
      </c>
      <c r="O64" s="36">
        <f>SUMIFS(СВЦЭМ!$D$33:$D$776,СВЦЭМ!$A$33:$A$776,$A64,СВЦЭМ!$B$33:$B$776,O$47)+'СЕТ СН'!$F$14+СВЦЭМ!$D$10+'СЕТ СН'!$F$6-'СЕТ СН'!$F$26</f>
        <v>901.87539495999999</v>
      </c>
      <c r="P64" s="36">
        <f>SUMIFS(СВЦЭМ!$D$33:$D$776,СВЦЭМ!$A$33:$A$776,$A64,СВЦЭМ!$B$33:$B$776,P$47)+'СЕТ СН'!$F$14+СВЦЭМ!$D$10+'СЕТ СН'!$F$6-'СЕТ СН'!$F$26</f>
        <v>899.87039763999996</v>
      </c>
      <c r="Q64" s="36">
        <f>SUMIFS(СВЦЭМ!$D$33:$D$776,СВЦЭМ!$A$33:$A$776,$A64,СВЦЭМ!$B$33:$B$776,Q$47)+'СЕТ СН'!$F$14+СВЦЭМ!$D$10+'СЕТ СН'!$F$6-'СЕТ СН'!$F$26</f>
        <v>900.12348173999999</v>
      </c>
      <c r="R64" s="36">
        <f>SUMIFS(СВЦЭМ!$D$33:$D$776,СВЦЭМ!$A$33:$A$776,$A64,СВЦЭМ!$B$33:$B$776,R$47)+'СЕТ СН'!$F$14+СВЦЭМ!$D$10+'СЕТ СН'!$F$6-'СЕТ СН'!$F$26</f>
        <v>1001.0165848299999</v>
      </c>
      <c r="S64" s="36">
        <f>SUMIFS(СВЦЭМ!$D$33:$D$776,СВЦЭМ!$A$33:$A$776,$A64,СВЦЭМ!$B$33:$B$776,S$47)+'СЕТ СН'!$F$14+СВЦЭМ!$D$10+'СЕТ СН'!$F$6-'СЕТ СН'!$F$26</f>
        <v>973.47546296999997</v>
      </c>
      <c r="T64" s="36">
        <f>SUMIFS(СВЦЭМ!$D$33:$D$776,СВЦЭМ!$A$33:$A$776,$A64,СВЦЭМ!$B$33:$B$776,T$47)+'СЕТ СН'!$F$14+СВЦЭМ!$D$10+'СЕТ СН'!$F$6-'СЕТ СН'!$F$26</f>
        <v>907.71901822999996</v>
      </c>
      <c r="U64" s="36">
        <f>SUMIFS(СВЦЭМ!$D$33:$D$776,СВЦЭМ!$A$33:$A$776,$A64,СВЦЭМ!$B$33:$B$776,U$47)+'СЕТ СН'!$F$14+СВЦЭМ!$D$10+'СЕТ СН'!$F$6-'СЕТ СН'!$F$26</f>
        <v>858.23591842999997</v>
      </c>
      <c r="V64" s="36">
        <f>SUMIFS(СВЦЭМ!$D$33:$D$776,СВЦЭМ!$A$33:$A$776,$A64,СВЦЭМ!$B$33:$B$776,V$47)+'СЕТ СН'!$F$14+СВЦЭМ!$D$10+'СЕТ СН'!$F$6-'СЕТ СН'!$F$26</f>
        <v>849.49563408999995</v>
      </c>
      <c r="W64" s="36">
        <f>SUMIFS(СВЦЭМ!$D$33:$D$776,СВЦЭМ!$A$33:$A$776,$A64,СВЦЭМ!$B$33:$B$776,W$47)+'СЕТ СН'!$F$14+СВЦЭМ!$D$10+'СЕТ СН'!$F$6-'СЕТ СН'!$F$26</f>
        <v>880.83176776999994</v>
      </c>
      <c r="X64" s="36">
        <f>SUMIFS(СВЦЭМ!$D$33:$D$776,СВЦЭМ!$A$33:$A$776,$A64,СВЦЭМ!$B$33:$B$776,X$47)+'СЕТ СН'!$F$14+СВЦЭМ!$D$10+'СЕТ СН'!$F$6-'СЕТ СН'!$F$26</f>
        <v>881.38339927000004</v>
      </c>
      <c r="Y64" s="36">
        <f>SUMIFS(СВЦЭМ!$D$33:$D$776,СВЦЭМ!$A$33:$A$776,$A64,СВЦЭМ!$B$33:$B$776,Y$47)+'СЕТ СН'!$F$14+СВЦЭМ!$D$10+'СЕТ СН'!$F$6-'СЕТ СН'!$F$26</f>
        <v>899.88424262000001</v>
      </c>
    </row>
    <row r="65" spans="1:25" ht="15.75" x14ac:dyDescent="0.2">
      <c r="A65" s="35">
        <f t="shared" si="1"/>
        <v>44153</v>
      </c>
      <c r="B65" s="36">
        <f>SUMIFS(СВЦЭМ!$D$33:$D$776,СВЦЭМ!$A$33:$A$776,$A65,СВЦЭМ!$B$33:$B$776,B$47)+'СЕТ СН'!$F$14+СВЦЭМ!$D$10+'СЕТ СН'!$F$6-'СЕТ СН'!$F$26</f>
        <v>960.29241516000002</v>
      </c>
      <c r="C65" s="36">
        <f>SUMIFS(СВЦЭМ!$D$33:$D$776,СВЦЭМ!$A$33:$A$776,$A65,СВЦЭМ!$B$33:$B$776,C$47)+'СЕТ СН'!$F$14+СВЦЭМ!$D$10+'СЕТ СН'!$F$6-'СЕТ СН'!$F$26</f>
        <v>1011.3327403</v>
      </c>
      <c r="D65" s="36">
        <f>SUMIFS(СВЦЭМ!$D$33:$D$776,СВЦЭМ!$A$33:$A$776,$A65,СВЦЭМ!$B$33:$B$776,D$47)+'СЕТ СН'!$F$14+СВЦЭМ!$D$10+'СЕТ СН'!$F$6-'СЕТ СН'!$F$26</f>
        <v>1050.7265263499999</v>
      </c>
      <c r="E65" s="36">
        <f>SUMIFS(СВЦЭМ!$D$33:$D$776,СВЦЭМ!$A$33:$A$776,$A65,СВЦЭМ!$B$33:$B$776,E$47)+'СЕТ СН'!$F$14+СВЦЭМ!$D$10+'СЕТ СН'!$F$6-'СЕТ СН'!$F$26</f>
        <v>1064.59041791</v>
      </c>
      <c r="F65" s="36">
        <f>SUMIFS(СВЦЭМ!$D$33:$D$776,СВЦЭМ!$A$33:$A$776,$A65,СВЦЭМ!$B$33:$B$776,F$47)+'СЕТ СН'!$F$14+СВЦЭМ!$D$10+'СЕТ СН'!$F$6-'СЕТ СН'!$F$26</f>
        <v>1060.5743219399999</v>
      </c>
      <c r="G65" s="36">
        <f>SUMIFS(СВЦЭМ!$D$33:$D$776,СВЦЭМ!$A$33:$A$776,$A65,СВЦЭМ!$B$33:$B$776,G$47)+'СЕТ СН'!$F$14+СВЦЭМ!$D$10+'СЕТ СН'!$F$6-'СЕТ СН'!$F$26</f>
        <v>1042.282058</v>
      </c>
      <c r="H65" s="36">
        <f>SUMIFS(СВЦЭМ!$D$33:$D$776,СВЦЭМ!$A$33:$A$776,$A65,СВЦЭМ!$B$33:$B$776,H$47)+'СЕТ СН'!$F$14+СВЦЭМ!$D$10+'СЕТ СН'!$F$6-'СЕТ СН'!$F$26</f>
        <v>1042.33342765</v>
      </c>
      <c r="I65" s="36">
        <f>SUMIFS(СВЦЭМ!$D$33:$D$776,СВЦЭМ!$A$33:$A$776,$A65,СВЦЭМ!$B$33:$B$776,I$47)+'СЕТ СН'!$F$14+СВЦЭМ!$D$10+'СЕТ СН'!$F$6-'СЕТ СН'!$F$26</f>
        <v>1022.99775799</v>
      </c>
      <c r="J65" s="36">
        <f>SUMIFS(СВЦЭМ!$D$33:$D$776,СВЦЭМ!$A$33:$A$776,$A65,СВЦЭМ!$B$33:$B$776,J$47)+'СЕТ СН'!$F$14+СВЦЭМ!$D$10+'СЕТ СН'!$F$6-'СЕТ СН'!$F$26</f>
        <v>997.41514626000003</v>
      </c>
      <c r="K65" s="36">
        <f>SUMIFS(СВЦЭМ!$D$33:$D$776,СВЦЭМ!$A$33:$A$776,$A65,СВЦЭМ!$B$33:$B$776,K$47)+'СЕТ СН'!$F$14+СВЦЭМ!$D$10+'СЕТ СН'!$F$6-'СЕТ СН'!$F$26</f>
        <v>986.57549567000001</v>
      </c>
      <c r="L65" s="36">
        <f>SUMIFS(СВЦЭМ!$D$33:$D$776,СВЦЭМ!$A$33:$A$776,$A65,СВЦЭМ!$B$33:$B$776,L$47)+'СЕТ СН'!$F$14+СВЦЭМ!$D$10+'СЕТ СН'!$F$6-'СЕТ СН'!$F$26</f>
        <v>956.27604510000003</v>
      </c>
      <c r="M65" s="36">
        <f>SUMIFS(СВЦЭМ!$D$33:$D$776,СВЦЭМ!$A$33:$A$776,$A65,СВЦЭМ!$B$33:$B$776,M$47)+'СЕТ СН'!$F$14+СВЦЭМ!$D$10+'СЕТ СН'!$F$6-'СЕТ СН'!$F$26</f>
        <v>932.11193604000005</v>
      </c>
      <c r="N65" s="36">
        <f>SUMIFS(СВЦЭМ!$D$33:$D$776,СВЦЭМ!$A$33:$A$776,$A65,СВЦЭМ!$B$33:$B$776,N$47)+'СЕТ СН'!$F$14+СВЦЭМ!$D$10+'СЕТ СН'!$F$6-'СЕТ СН'!$F$26</f>
        <v>919.39810327999999</v>
      </c>
      <c r="O65" s="36">
        <f>SUMIFS(СВЦЭМ!$D$33:$D$776,СВЦЭМ!$A$33:$A$776,$A65,СВЦЭМ!$B$33:$B$776,O$47)+'СЕТ СН'!$F$14+СВЦЭМ!$D$10+'СЕТ СН'!$F$6-'СЕТ СН'!$F$26</f>
        <v>917.81271449999997</v>
      </c>
      <c r="P65" s="36">
        <f>SUMIFS(СВЦЭМ!$D$33:$D$776,СВЦЭМ!$A$33:$A$776,$A65,СВЦЭМ!$B$33:$B$776,P$47)+'СЕТ СН'!$F$14+СВЦЭМ!$D$10+'СЕТ СН'!$F$6-'СЕТ СН'!$F$26</f>
        <v>919.97809415999996</v>
      </c>
      <c r="Q65" s="36">
        <f>SUMIFS(СВЦЭМ!$D$33:$D$776,СВЦЭМ!$A$33:$A$776,$A65,СВЦЭМ!$B$33:$B$776,Q$47)+'СЕТ СН'!$F$14+СВЦЭМ!$D$10+'СЕТ СН'!$F$6-'СЕТ СН'!$F$26</f>
        <v>919.45414922999998</v>
      </c>
      <c r="R65" s="36">
        <f>SUMIFS(СВЦЭМ!$D$33:$D$776,СВЦЭМ!$A$33:$A$776,$A65,СВЦЭМ!$B$33:$B$776,R$47)+'СЕТ СН'!$F$14+СВЦЭМ!$D$10+'СЕТ СН'!$F$6-'СЕТ СН'!$F$26</f>
        <v>913.18608847999997</v>
      </c>
      <c r="S65" s="36">
        <f>SUMIFS(СВЦЭМ!$D$33:$D$776,СВЦЭМ!$A$33:$A$776,$A65,СВЦЭМ!$B$33:$B$776,S$47)+'СЕТ СН'!$F$14+СВЦЭМ!$D$10+'СЕТ СН'!$F$6-'СЕТ СН'!$F$26</f>
        <v>928.69908076000002</v>
      </c>
      <c r="T65" s="36">
        <f>SUMIFS(СВЦЭМ!$D$33:$D$776,СВЦЭМ!$A$33:$A$776,$A65,СВЦЭМ!$B$33:$B$776,T$47)+'СЕТ СН'!$F$14+СВЦЭМ!$D$10+'СЕТ СН'!$F$6-'СЕТ СН'!$F$26</f>
        <v>951.24989720999997</v>
      </c>
      <c r="U65" s="36">
        <f>SUMIFS(СВЦЭМ!$D$33:$D$776,СВЦЭМ!$A$33:$A$776,$A65,СВЦЭМ!$B$33:$B$776,U$47)+'СЕТ СН'!$F$14+СВЦЭМ!$D$10+'СЕТ СН'!$F$6-'СЕТ СН'!$F$26</f>
        <v>949.79495419</v>
      </c>
      <c r="V65" s="36">
        <f>SUMIFS(СВЦЭМ!$D$33:$D$776,СВЦЭМ!$A$33:$A$776,$A65,СВЦЭМ!$B$33:$B$776,V$47)+'СЕТ СН'!$F$14+СВЦЭМ!$D$10+'СЕТ СН'!$F$6-'СЕТ СН'!$F$26</f>
        <v>940.19818548000001</v>
      </c>
      <c r="W65" s="36">
        <f>SUMIFS(СВЦЭМ!$D$33:$D$776,СВЦЭМ!$A$33:$A$776,$A65,СВЦЭМ!$B$33:$B$776,W$47)+'СЕТ СН'!$F$14+СВЦЭМ!$D$10+'СЕТ СН'!$F$6-'СЕТ СН'!$F$26</f>
        <v>931.36267551000003</v>
      </c>
      <c r="X65" s="36">
        <f>SUMIFS(СВЦЭМ!$D$33:$D$776,СВЦЭМ!$A$33:$A$776,$A65,СВЦЭМ!$B$33:$B$776,X$47)+'СЕТ СН'!$F$14+СВЦЭМ!$D$10+'СЕТ СН'!$F$6-'СЕТ СН'!$F$26</f>
        <v>922.60535039000001</v>
      </c>
      <c r="Y65" s="36">
        <f>SUMIFS(СВЦЭМ!$D$33:$D$776,СВЦЭМ!$A$33:$A$776,$A65,СВЦЭМ!$B$33:$B$776,Y$47)+'СЕТ СН'!$F$14+СВЦЭМ!$D$10+'СЕТ СН'!$F$6-'СЕТ СН'!$F$26</f>
        <v>927.35369435999996</v>
      </c>
    </row>
    <row r="66" spans="1:25" ht="15.75" x14ac:dyDescent="0.2">
      <c r="A66" s="35">
        <f t="shared" si="1"/>
        <v>44154</v>
      </c>
      <c r="B66" s="36">
        <f>SUMIFS(СВЦЭМ!$D$33:$D$776,СВЦЭМ!$A$33:$A$776,$A66,СВЦЭМ!$B$33:$B$776,B$47)+'СЕТ СН'!$F$14+СВЦЭМ!$D$10+'СЕТ СН'!$F$6-'СЕТ СН'!$F$26</f>
        <v>996.73447834000001</v>
      </c>
      <c r="C66" s="36">
        <f>SUMIFS(СВЦЭМ!$D$33:$D$776,СВЦЭМ!$A$33:$A$776,$A66,СВЦЭМ!$B$33:$B$776,C$47)+'СЕТ СН'!$F$14+СВЦЭМ!$D$10+'СЕТ СН'!$F$6-'СЕТ СН'!$F$26</f>
        <v>1059.54648236</v>
      </c>
      <c r="D66" s="36">
        <f>SUMIFS(СВЦЭМ!$D$33:$D$776,СВЦЭМ!$A$33:$A$776,$A66,СВЦЭМ!$B$33:$B$776,D$47)+'СЕТ СН'!$F$14+СВЦЭМ!$D$10+'СЕТ СН'!$F$6-'СЕТ СН'!$F$26</f>
        <v>1088.68914969</v>
      </c>
      <c r="E66" s="36">
        <f>SUMIFS(СВЦЭМ!$D$33:$D$776,СВЦЭМ!$A$33:$A$776,$A66,СВЦЭМ!$B$33:$B$776,E$47)+'СЕТ СН'!$F$14+СВЦЭМ!$D$10+'СЕТ СН'!$F$6-'СЕТ СН'!$F$26</f>
        <v>1092.27890159</v>
      </c>
      <c r="F66" s="36">
        <f>SUMIFS(СВЦЭМ!$D$33:$D$776,СВЦЭМ!$A$33:$A$776,$A66,СВЦЭМ!$B$33:$B$776,F$47)+'СЕТ СН'!$F$14+СВЦЭМ!$D$10+'СЕТ СН'!$F$6-'СЕТ СН'!$F$26</f>
        <v>1090.05085863</v>
      </c>
      <c r="G66" s="36">
        <f>SUMIFS(СВЦЭМ!$D$33:$D$776,СВЦЭМ!$A$33:$A$776,$A66,СВЦЭМ!$B$33:$B$776,G$47)+'СЕТ СН'!$F$14+СВЦЭМ!$D$10+'СЕТ СН'!$F$6-'СЕТ СН'!$F$26</f>
        <v>1090.98025863</v>
      </c>
      <c r="H66" s="36">
        <f>SUMIFS(СВЦЭМ!$D$33:$D$776,СВЦЭМ!$A$33:$A$776,$A66,СВЦЭМ!$B$33:$B$776,H$47)+'СЕТ СН'!$F$14+СВЦЭМ!$D$10+'СЕТ СН'!$F$6-'СЕТ СН'!$F$26</f>
        <v>1069.32538516</v>
      </c>
      <c r="I66" s="36">
        <f>SUMIFS(СВЦЭМ!$D$33:$D$776,СВЦЭМ!$A$33:$A$776,$A66,СВЦЭМ!$B$33:$B$776,I$47)+'СЕТ СН'!$F$14+СВЦЭМ!$D$10+'СЕТ СН'!$F$6-'СЕТ СН'!$F$26</f>
        <v>1024.33208685</v>
      </c>
      <c r="J66" s="36">
        <f>SUMIFS(СВЦЭМ!$D$33:$D$776,СВЦЭМ!$A$33:$A$776,$A66,СВЦЭМ!$B$33:$B$776,J$47)+'СЕТ СН'!$F$14+СВЦЭМ!$D$10+'СЕТ СН'!$F$6-'СЕТ СН'!$F$26</f>
        <v>996.20434151999996</v>
      </c>
      <c r="K66" s="36">
        <f>SUMIFS(СВЦЭМ!$D$33:$D$776,СВЦЭМ!$A$33:$A$776,$A66,СВЦЭМ!$B$33:$B$776,K$47)+'СЕТ СН'!$F$14+СВЦЭМ!$D$10+'СЕТ СН'!$F$6-'СЕТ СН'!$F$26</f>
        <v>990.53894280999998</v>
      </c>
      <c r="L66" s="36">
        <f>SUMIFS(СВЦЭМ!$D$33:$D$776,СВЦЭМ!$A$33:$A$776,$A66,СВЦЭМ!$B$33:$B$776,L$47)+'СЕТ СН'!$F$14+СВЦЭМ!$D$10+'СЕТ СН'!$F$6-'СЕТ СН'!$F$26</f>
        <v>959.42524145000004</v>
      </c>
      <c r="M66" s="36">
        <f>SUMIFS(СВЦЭМ!$D$33:$D$776,СВЦЭМ!$A$33:$A$776,$A66,СВЦЭМ!$B$33:$B$776,M$47)+'СЕТ СН'!$F$14+СВЦЭМ!$D$10+'СЕТ СН'!$F$6-'СЕТ СН'!$F$26</f>
        <v>934.52558931999999</v>
      </c>
      <c r="N66" s="36">
        <f>SUMIFS(СВЦЭМ!$D$33:$D$776,СВЦЭМ!$A$33:$A$776,$A66,СВЦЭМ!$B$33:$B$776,N$47)+'СЕТ СН'!$F$14+СВЦЭМ!$D$10+'СЕТ СН'!$F$6-'СЕТ СН'!$F$26</f>
        <v>919.82126036</v>
      </c>
      <c r="O66" s="36">
        <f>SUMIFS(СВЦЭМ!$D$33:$D$776,СВЦЭМ!$A$33:$A$776,$A66,СВЦЭМ!$B$33:$B$776,O$47)+'СЕТ СН'!$F$14+СВЦЭМ!$D$10+'СЕТ СН'!$F$6-'СЕТ СН'!$F$26</f>
        <v>925.35268268000004</v>
      </c>
      <c r="P66" s="36">
        <f>SUMIFS(СВЦЭМ!$D$33:$D$776,СВЦЭМ!$A$33:$A$776,$A66,СВЦЭМ!$B$33:$B$776,P$47)+'СЕТ СН'!$F$14+СВЦЭМ!$D$10+'СЕТ СН'!$F$6-'СЕТ СН'!$F$26</f>
        <v>931.34030246999998</v>
      </c>
      <c r="Q66" s="36">
        <f>SUMIFS(СВЦЭМ!$D$33:$D$776,СВЦЭМ!$A$33:$A$776,$A66,СВЦЭМ!$B$33:$B$776,Q$47)+'СЕТ СН'!$F$14+СВЦЭМ!$D$10+'СЕТ СН'!$F$6-'СЕТ СН'!$F$26</f>
        <v>932.99223540000003</v>
      </c>
      <c r="R66" s="36">
        <f>SUMIFS(СВЦЭМ!$D$33:$D$776,СВЦЭМ!$A$33:$A$776,$A66,СВЦЭМ!$B$33:$B$776,R$47)+'СЕТ СН'!$F$14+СВЦЭМ!$D$10+'СЕТ СН'!$F$6-'СЕТ СН'!$F$26</f>
        <v>928.23773976999996</v>
      </c>
      <c r="S66" s="36">
        <f>SUMIFS(СВЦЭМ!$D$33:$D$776,СВЦЭМ!$A$33:$A$776,$A66,СВЦЭМ!$B$33:$B$776,S$47)+'СЕТ СН'!$F$14+СВЦЭМ!$D$10+'СЕТ СН'!$F$6-'СЕТ СН'!$F$26</f>
        <v>929.71466319000001</v>
      </c>
      <c r="T66" s="36">
        <f>SUMIFS(СВЦЭМ!$D$33:$D$776,СВЦЭМ!$A$33:$A$776,$A66,СВЦЭМ!$B$33:$B$776,T$47)+'СЕТ СН'!$F$14+СВЦЭМ!$D$10+'СЕТ СН'!$F$6-'СЕТ СН'!$F$26</f>
        <v>945.71164262000002</v>
      </c>
      <c r="U66" s="36">
        <f>SUMIFS(СВЦЭМ!$D$33:$D$776,СВЦЭМ!$A$33:$A$776,$A66,СВЦЭМ!$B$33:$B$776,U$47)+'СЕТ СН'!$F$14+СВЦЭМ!$D$10+'СЕТ СН'!$F$6-'СЕТ СН'!$F$26</f>
        <v>940.97958865999999</v>
      </c>
      <c r="V66" s="36">
        <f>SUMIFS(СВЦЭМ!$D$33:$D$776,СВЦЭМ!$A$33:$A$776,$A66,СВЦЭМ!$B$33:$B$776,V$47)+'СЕТ СН'!$F$14+СВЦЭМ!$D$10+'СЕТ СН'!$F$6-'СЕТ СН'!$F$26</f>
        <v>925.97691707000001</v>
      </c>
      <c r="W66" s="36">
        <f>SUMIFS(СВЦЭМ!$D$33:$D$776,СВЦЭМ!$A$33:$A$776,$A66,СВЦЭМ!$B$33:$B$776,W$47)+'СЕТ СН'!$F$14+СВЦЭМ!$D$10+'СЕТ СН'!$F$6-'СЕТ СН'!$F$26</f>
        <v>915.64362245999996</v>
      </c>
      <c r="X66" s="36">
        <f>SUMIFS(СВЦЭМ!$D$33:$D$776,СВЦЭМ!$A$33:$A$776,$A66,СВЦЭМ!$B$33:$B$776,X$47)+'СЕТ СН'!$F$14+СВЦЭМ!$D$10+'СЕТ СН'!$F$6-'СЕТ СН'!$F$26</f>
        <v>907.79699961999995</v>
      </c>
      <c r="Y66" s="36">
        <f>SUMIFS(СВЦЭМ!$D$33:$D$776,СВЦЭМ!$A$33:$A$776,$A66,СВЦЭМ!$B$33:$B$776,Y$47)+'СЕТ СН'!$F$14+СВЦЭМ!$D$10+'СЕТ СН'!$F$6-'СЕТ СН'!$F$26</f>
        <v>904.49183649999998</v>
      </c>
    </row>
    <row r="67" spans="1:25" ht="15.75" x14ac:dyDescent="0.2">
      <c r="A67" s="35">
        <f t="shared" si="1"/>
        <v>44155</v>
      </c>
      <c r="B67" s="36">
        <f>SUMIFS(СВЦЭМ!$D$33:$D$776,СВЦЭМ!$A$33:$A$776,$A67,СВЦЭМ!$B$33:$B$776,B$47)+'СЕТ СН'!$F$14+СВЦЭМ!$D$10+'СЕТ СН'!$F$6-'СЕТ СН'!$F$26</f>
        <v>977.56870429000003</v>
      </c>
      <c r="C67" s="36">
        <f>SUMIFS(СВЦЭМ!$D$33:$D$776,СВЦЭМ!$A$33:$A$776,$A67,СВЦЭМ!$B$33:$B$776,C$47)+'СЕТ СН'!$F$14+СВЦЭМ!$D$10+'СЕТ СН'!$F$6-'СЕТ СН'!$F$26</f>
        <v>1064.0467795899999</v>
      </c>
      <c r="D67" s="36">
        <f>SUMIFS(СВЦЭМ!$D$33:$D$776,СВЦЭМ!$A$33:$A$776,$A67,СВЦЭМ!$B$33:$B$776,D$47)+'СЕТ СН'!$F$14+СВЦЭМ!$D$10+'СЕТ СН'!$F$6-'СЕТ СН'!$F$26</f>
        <v>1109.8501020799999</v>
      </c>
      <c r="E67" s="36">
        <f>SUMIFS(СВЦЭМ!$D$33:$D$776,СВЦЭМ!$A$33:$A$776,$A67,СВЦЭМ!$B$33:$B$776,E$47)+'СЕТ СН'!$F$14+СВЦЭМ!$D$10+'СЕТ СН'!$F$6-'СЕТ СН'!$F$26</f>
        <v>1122.39136624</v>
      </c>
      <c r="F67" s="36">
        <f>SUMIFS(СВЦЭМ!$D$33:$D$776,СВЦЭМ!$A$33:$A$776,$A67,СВЦЭМ!$B$33:$B$776,F$47)+'СЕТ СН'!$F$14+СВЦЭМ!$D$10+'СЕТ СН'!$F$6-'СЕТ СН'!$F$26</f>
        <v>1117.9262391499999</v>
      </c>
      <c r="G67" s="36">
        <f>SUMIFS(СВЦЭМ!$D$33:$D$776,СВЦЭМ!$A$33:$A$776,$A67,СВЦЭМ!$B$33:$B$776,G$47)+'СЕТ СН'!$F$14+СВЦЭМ!$D$10+'СЕТ СН'!$F$6-'СЕТ СН'!$F$26</f>
        <v>1101.3223788300002</v>
      </c>
      <c r="H67" s="36">
        <f>SUMIFS(СВЦЭМ!$D$33:$D$776,СВЦЭМ!$A$33:$A$776,$A67,СВЦЭМ!$B$33:$B$776,H$47)+'СЕТ СН'!$F$14+СВЦЭМ!$D$10+'СЕТ СН'!$F$6-'СЕТ СН'!$F$26</f>
        <v>1056.8917336699999</v>
      </c>
      <c r="I67" s="36">
        <f>SUMIFS(СВЦЭМ!$D$33:$D$776,СВЦЭМ!$A$33:$A$776,$A67,СВЦЭМ!$B$33:$B$776,I$47)+'СЕТ СН'!$F$14+СВЦЭМ!$D$10+'СЕТ СН'!$F$6-'СЕТ СН'!$F$26</f>
        <v>1013.36058103</v>
      </c>
      <c r="J67" s="36">
        <f>SUMIFS(СВЦЭМ!$D$33:$D$776,СВЦЭМ!$A$33:$A$776,$A67,СВЦЭМ!$B$33:$B$776,J$47)+'СЕТ СН'!$F$14+СВЦЭМ!$D$10+'СЕТ СН'!$F$6-'СЕТ СН'!$F$26</f>
        <v>995.59177758999999</v>
      </c>
      <c r="K67" s="36">
        <f>SUMIFS(СВЦЭМ!$D$33:$D$776,СВЦЭМ!$A$33:$A$776,$A67,СВЦЭМ!$B$33:$B$776,K$47)+'СЕТ СН'!$F$14+СВЦЭМ!$D$10+'СЕТ СН'!$F$6-'СЕТ СН'!$F$26</f>
        <v>990.95085756000003</v>
      </c>
      <c r="L67" s="36">
        <f>SUMIFS(СВЦЭМ!$D$33:$D$776,СВЦЭМ!$A$33:$A$776,$A67,СВЦЭМ!$B$33:$B$776,L$47)+'СЕТ СН'!$F$14+СВЦЭМ!$D$10+'СЕТ СН'!$F$6-'СЕТ СН'!$F$26</f>
        <v>969.68719736000003</v>
      </c>
      <c r="M67" s="36">
        <f>SUMIFS(СВЦЭМ!$D$33:$D$776,СВЦЭМ!$A$33:$A$776,$A67,СВЦЭМ!$B$33:$B$776,M$47)+'СЕТ СН'!$F$14+СВЦЭМ!$D$10+'СЕТ СН'!$F$6-'СЕТ СН'!$F$26</f>
        <v>922.48069310999995</v>
      </c>
      <c r="N67" s="36">
        <f>SUMIFS(СВЦЭМ!$D$33:$D$776,СВЦЭМ!$A$33:$A$776,$A67,СВЦЭМ!$B$33:$B$776,N$47)+'СЕТ СН'!$F$14+СВЦЭМ!$D$10+'СЕТ СН'!$F$6-'СЕТ СН'!$F$26</f>
        <v>910.11373526</v>
      </c>
      <c r="O67" s="36">
        <f>SUMIFS(СВЦЭМ!$D$33:$D$776,СВЦЭМ!$A$33:$A$776,$A67,СВЦЭМ!$B$33:$B$776,O$47)+'СЕТ СН'!$F$14+СВЦЭМ!$D$10+'СЕТ СН'!$F$6-'СЕТ СН'!$F$26</f>
        <v>913.85943171999998</v>
      </c>
      <c r="P67" s="36">
        <f>SUMIFS(СВЦЭМ!$D$33:$D$776,СВЦЭМ!$A$33:$A$776,$A67,СВЦЭМ!$B$33:$B$776,P$47)+'СЕТ СН'!$F$14+СВЦЭМ!$D$10+'СЕТ СН'!$F$6-'СЕТ СН'!$F$26</f>
        <v>920.84395718999997</v>
      </c>
      <c r="Q67" s="36">
        <f>SUMIFS(СВЦЭМ!$D$33:$D$776,СВЦЭМ!$A$33:$A$776,$A67,СВЦЭМ!$B$33:$B$776,Q$47)+'СЕТ СН'!$F$14+СВЦЭМ!$D$10+'СЕТ СН'!$F$6-'СЕТ СН'!$F$26</f>
        <v>920.76263544999995</v>
      </c>
      <c r="R67" s="36">
        <f>SUMIFS(СВЦЭМ!$D$33:$D$776,СВЦЭМ!$A$33:$A$776,$A67,СВЦЭМ!$B$33:$B$776,R$47)+'СЕТ СН'!$F$14+СВЦЭМ!$D$10+'СЕТ СН'!$F$6-'СЕТ СН'!$F$26</f>
        <v>914.15365671999996</v>
      </c>
      <c r="S67" s="36">
        <f>SUMIFS(СВЦЭМ!$D$33:$D$776,СВЦЭМ!$A$33:$A$776,$A67,СВЦЭМ!$B$33:$B$776,S$47)+'СЕТ СН'!$F$14+СВЦЭМ!$D$10+'СЕТ СН'!$F$6-'СЕТ СН'!$F$26</f>
        <v>884.21756539</v>
      </c>
      <c r="T67" s="36">
        <f>SUMIFS(СВЦЭМ!$D$33:$D$776,СВЦЭМ!$A$33:$A$776,$A67,СВЦЭМ!$B$33:$B$776,T$47)+'СЕТ СН'!$F$14+СВЦЭМ!$D$10+'СЕТ СН'!$F$6-'СЕТ СН'!$F$26</f>
        <v>871.08390897000004</v>
      </c>
      <c r="U67" s="36">
        <f>SUMIFS(СВЦЭМ!$D$33:$D$776,СВЦЭМ!$A$33:$A$776,$A67,СВЦЭМ!$B$33:$B$776,U$47)+'СЕТ СН'!$F$14+СВЦЭМ!$D$10+'СЕТ СН'!$F$6-'СЕТ СН'!$F$26</f>
        <v>876.24561628000004</v>
      </c>
      <c r="V67" s="36">
        <f>SUMIFS(СВЦЭМ!$D$33:$D$776,СВЦЭМ!$A$33:$A$776,$A67,СВЦЭМ!$B$33:$B$776,V$47)+'СЕТ СН'!$F$14+СВЦЭМ!$D$10+'СЕТ СН'!$F$6-'СЕТ СН'!$F$26</f>
        <v>884.09367286999998</v>
      </c>
      <c r="W67" s="36">
        <f>SUMIFS(СВЦЭМ!$D$33:$D$776,СВЦЭМ!$A$33:$A$776,$A67,СВЦЭМ!$B$33:$B$776,W$47)+'СЕТ СН'!$F$14+СВЦЭМ!$D$10+'СЕТ СН'!$F$6-'СЕТ СН'!$F$26</f>
        <v>894.26300779999997</v>
      </c>
      <c r="X67" s="36">
        <f>SUMIFS(СВЦЭМ!$D$33:$D$776,СВЦЭМ!$A$33:$A$776,$A67,СВЦЭМ!$B$33:$B$776,X$47)+'СЕТ СН'!$F$14+СВЦЭМ!$D$10+'СЕТ СН'!$F$6-'СЕТ СН'!$F$26</f>
        <v>894.33367031</v>
      </c>
      <c r="Y67" s="36">
        <f>SUMIFS(СВЦЭМ!$D$33:$D$776,СВЦЭМ!$A$33:$A$776,$A67,СВЦЭМ!$B$33:$B$776,Y$47)+'СЕТ СН'!$F$14+СВЦЭМ!$D$10+'СЕТ СН'!$F$6-'СЕТ СН'!$F$26</f>
        <v>909.6448967</v>
      </c>
    </row>
    <row r="68" spans="1:25" ht="15.75" x14ac:dyDescent="0.2">
      <c r="A68" s="35">
        <f t="shared" si="1"/>
        <v>44156</v>
      </c>
      <c r="B68" s="36">
        <f>SUMIFS(СВЦЭМ!$D$33:$D$776,СВЦЭМ!$A$33:$A$776,$A68,СВЦЭМ!$B$33:$B$776,B$47)+'СЕТ СН'!$F$14+СВЦЭМ!$D$10+'СЕТ СН'!$F$6-'СЕТ СН'!$F$26</f>
        <v>993.95570535000002</v>
      </c>
      <c r="C68" s="36">
        <f>SUMIFS(СВЦЭМ!$D$33:$D$776,СВЦЭМ!$A$33:$A$776,$A68,СВЦЭМ!$B$33:$B$776,C$47)+'СЕТ СН'!$F$14+СВЦЭМ!$D$10+'СЕТ СН'!$F$6-'СЕТ СН'!$F$26</f>
        <v>1043.1834653999999</v>
      </c>
      <c r="D68" s="36">
        <f>SUMIFS(СВЦЭМ!$D$33:$D$776,СВЦЭМ!$A$33:$A$776,$A68,СВЦЭМ!$B$33:$B$776,D$47)+'СЕТ СН'!$F$14+СВЦЭМ!$D$10+'СЕТ СН'!$F$6-'СЕТ СН'!$F$26</f>
        <v>1095.4464718899999</v>
      </c>
      <c r="E68" s="36">
        <f>SUMIFS(СВЦЭМ!$D$33:$D$776,СВЦЭМ!$A$33:$A$776,$A68,СВЦЭМ!$B$33:$B$776,E$47)+'СЕТ СН'!$F$14+СВЦЭМ!$D$10+'СЕТ СН'!$F$6-'СЕТ СН'!$F$26</f>
        <v>1099.39840538</v>
      </c>
      <c r="F68" s="36">
        <f>SUMIFS(СВЦЭМ!$D$33:$D$776,СВЦЭМ!$A$33:$A$776,$A68,СВЦЭМ!$B$33:$B$776,F$47)+'СЕТ СН'!$F$14+СВЦЭМ!$D$10+'СЕТ СН'!$F$6-'СЕТ СН'!$F$26</f>
        <v>1096.99433221</v>
      </c>
      <c r="G68" s="36">
        <f>SUMIFS(СВЦЭМ!$D$33:$D$776,СВЦЭМ!$A$33:$A$776,$A68,СВЦЭМ!$B$33:$B$776,G$47)+'СЕТ СН'!$F$14+СВЦЭМ!$D$10+'СЕТ СН'!$F$6-'СЕТ СН'!$F$26</f>
        <v>1082.5654867799999</v>
      </c>
      <c r="H68" s="36">
        <f>SUMIFS(СВЦЭМ!$D$33:$D$776,СВЦЭМ!$A$33:$A$776,$A68,СВЦЭМ!$B$33:$B$776,H$47)+'СЕТ СН'!$F$14+СВЦЭМ!$D$10+'СЕТ СН'!$F$6-'СЕТ СН'!$F$26</f>
        <v>1066.9638067799999</v>
      </c>
      <c r="I68" s="36">
        <f>SUMIFS(СВЦЭМ!$D$33:$D$776,СВЦЭМ!$A$33:$A$776,$A68,СВЦЭМ!$B$33:$B$776,I$47)+'СЕТ СН'!$F$14+СВЦЭМ!$D$10+'СЕТ СН'!$F$6-'СЕТ СН'!$F$26</f>
        <v>1035.0414862499999</v>
      </c>
      <c r="J68" s="36">
        <f>SUMIFS(СВЦЭМ!$D$33:$D$776,СВЦЭМ!$A$33:$A$776,$A68,СВЦЭМ!$B$33:$B$776,J$47)+'СЕТ СН'!$F$14+СВЦЭМ!$D$10+'СЕТ СН'!$F$6-'СЕТ СН'!$F$26</f>
        <v>999.96914216999994</v>
      </c>
      <c r="K68" s="36">
        <f>SUMIFS(СВЦЭМ!$D$33:$D$776,СВЦЭМ!$A$33:$A$776,$A68,СВЦЭМ!$B$33:$B$776,K$47)+'СЕТ СН'!$F$14+СВЦЭМ!$D$10+'СЕТ СН'!$F$6-'СЕТ СН'!$F$26</f>
        <v>971.54364652000004</v>
      </c>
      <c r="L68" s="36">
        <f>SUMIFS(СВЦЭМ!$D$33:$D$776,СВЦЭМ!$A$33:$A$776,$A68,СВЦЭМ!$B$33:$B$776,L$47)+'СЕТ СН'!$F$14+СВЦЭМ!$D$10+'СЕТ СН'!$F$6-'СЕТ СН'!$F$26</f>
        <v>925.88750629000003</v>
      </c>
      <c r="M68" s="36">
        <f>SUMIFS(СВЦЭМ!$D$33:$D$776,СВЦЭМ!$A$33:$A$776,$A68,СВЦЭМ!$B$33:$B$776,M$47)+'СЕТ СН'!$F$14+СВЦЭМ!$D$10+'СЕТ СН'!$F$6-'СЕТ СН'!$F$26</f>
        <v>887.52249146999998</v>
      </c>
      <c r="N68" s="36">
        <f>SUMIFS(СВЦЭМ!$D$33:$D$776,СВЦЭМ!$A$33:$A$776,$A68,СВЦЭМ!$B$33:$B$776,N$47)+'СЕТ СН'!$F$14+СВЦЭМ!$D$10+'СЕТ СН'!$F$6-'СЕТ СН'!$F$26</f>
        <v>878.15360784999996</v>
      </c>
      <c r="O68" s="36">
        <f>SUMIFS(СВЦЭМ!$D$33:$D$776,СВЦЭМ!$A$33:$A$776,$A68,СВЦЭМ!$B$33:$B$776,O$47)+'СЕТ СН'!$F$14+СВЦЭМ!$D$10+'СЕТ СН'!$F$6-'СЕТ СН'!$F$26</f>
        <v>883.05878694</v>
      </c>
      <c r="P68" s="36">
        <f>SUMIFS(СВЦЭМ!$D$33:$D$776,СВЦЭМ!$A$33:$A$776,$A68,СВЦЭМ!$B$33:$B$776,P$47)+'СЕТ СН'!$F$14+СВЦЭМ!$D$10+'СЕТ СН'!$F$6-'СЕТ СН'!$F$26</f>
        <v>893.26912906999996</v>
      </c>
      <c r="Q68" s="36">
        <f>SUMIFS(СВЦЭМ!$D$33:$D$776,СВЦЭМ!$A$33:$A$776,$A68,СВЦЭМ!$B$33:$B$776,Q$47)+'СЕТ СН'!$F$14+СВЦЭМ!$D$10+'СЕТ СН'!$F$6-'СЕТ СН'!$F$26</f>
        <v>881.19619252999996</v>
      </c>
      <c r="R68" s="36">
        <f>SUMIFS(СВЦЭМ!$D$33:$D$776,СВЦЭМ!$A$33:$A$776,$A68,СВЦЭМ!$B$33:$B$776,R$47)+'СЕТ СН'!$F$14+СВЦЭМ!$D$10+'СЕТ СН'!$F$6-'СЕТ СН'!$F$26</f>
        <v>872.90882212999998</v>
      </c>
      <c r="S68" s="36">
        <f>SUMIFS(СВЦЭМ!$D$33:$D$776,СВЦЭМ!$A$33:$A$776,$A68,СВЦЭМ!$B$33:$B$776,S$47)+'СЕТ СН'!$F$14+СВЦЭМ!$D$10+'СЕТ СН'!$F$6-'СЕТ СН'!$F$26</f>
        <v>848.23976255000002</v>
      </c>
      <c r="T68" s="36">
        <f>SUMIFS(СВЦЭМ!$D$33:$D$776,СВЦЭМ!$A$33:$A$776,$A68,СВЦЭМ!$B$33:$B$776,T$47)+'СЕТ СН'!$F$14+СВЦЭМ!$D$10+'СЕТ СН'!$F$6-'СЕТ СН'!$F$26</f>
        <v>847.63744331999999</v>
      </c>
      <c r="U68" s="36">
        <f>SUMIFS(СВЦЭМ!$D$33:$D$776,СВЦЭМ!$A$33:$A$776,$A68,СВЦЭМ!$B$33:$B$776,U$47)+'СЕТ СН'!$F$14+СВЦЭМ!$D$10+'СЕТ СН'!$F$6-'СЕТ СН'!$F$26</f>
        <v>846.78264259000002</v>
      </c>
      <c r="V68" s="36">
        <f>SUMIFS(СВЦЭМ!$D$33:$D$776,СВЦЭМ!$A$33:$A$776,$A68,СВЦЭМ!$B$33:$B$776,V$47)+'СЕТ СН'!$F$14+СВЦЭМ!$D$10+'СЕТ СН'!$F$6-'СЕТ СН'!$F$26</f>
        <v>853.24020487999996</v>
      </c>
      <c r="W68" s="36">
        <f>SUMIFS(СВЦЭМ!$D$33:$D$776,СВЦЭМ!$A$33:$A$776,$A68,СВЦЭМ!$B$33:$B$776,W$47)+'СЕТ СН'!$F$14+СВЦЭМ!$D$10+'СЕТ СН'!$F$6-'СЕТ СН'!$F$26</f>
        <v>867.15719426999999</v>
      </c>
      <c r="X68" s="36">
        <f>SUMIFS(СВЦЭМ!$D$33:$D$776,СВЦЭМ!$A$33:$A$776,$A68,СВЦЭМ!$B$33:$B$776,X$47)+'СЕТ СН'!$F$14+СВЦЭМ!$D$10+'СЕТ СН'!$F$6-'СЕТ СН'!$F$26</f>
        <v>885.92307046999997</v>
      </c>
      <c r="Y68" s="36">
        <f>SUMIFS(СВЦЭМ!$D$33:$D$776,СВЦЭМ!$A$33:$A$776,$A68,СВЦЭМ!$B$33:$B$776,Y$47)+'СЕТ СН'!$F$14+СВЦЭМ!$D$10+'СЕТ СН'!$F$6-'СЕТ СН'!$F$26</f>
        <v>920.36159293000003</v>
      </c>
    </row>
    <row r="69" spans="1:25" ht="15.75" x14ac:dyDescent="0.2">
      <c r="A69" s="35">
        <f t="shared" si="1"/>
        <v>44157</v>
      </c>
      <c r="B69" s="36">
        <f>SUMIFS(СВЦЭМ!$D$33:$D$776,СВЦЭМ!$A$33:$A$776,$A69,СВЦЭМ!$B$33:$B$776,B$47)+'СЕТ СН'!$F$14+СВЦЭМ!$D$10+'СЕТ СН'!$F$6-'СЕТ СН'!$F$26</f>
        <v>964.23784405000004</v>
      </c>
      <c r="C69" s="36">
        <f>SUMIFS(СВЦЭМ!$D$33:$D$776,СВЦЭМ!$A$33:$A$776,$A69,СВЦЭМ!$B$33:$B$776,C$47)+'СЕТ СН'!$F$14+СВЦЭМ!$D$10+'СЕТ СН'!$F$6-'СЕТ СН'!$F$26</f>
        <v>1046.08858833</v>
      </c>
      <c r="D69" s="36">
        <f>SUMIFS(СВЦЭМ!$D$33:$D$776,СВЦЭМ!$A$33:$A$776,$A69,СВЦЭМ!$B$33:$B$776,D$47)+'СЕТ СН'!$F$14+СВЦЭМ!$D$10+'СЕТ СН'!$F$6-'СЕТ СН'!$F$26</f>
        <v>1098.54883301</v>
      </c>
      <c r="E69" s="36">
        <f>SUMIFS(СВЦЭМ!$D$33:$D$776,СВЦЭМ!$A$33:$A$776,$A69,СВЦЭМ!$B$33:$B$776,E$47)+'СЕТ СН'!$F$14+СВЦЭМ!$D$10+'СЕТ СН'!$F$6-'СЕТ СН'!$F$26</f>
        <v>1104.5813734400001</v>
      </c>
      <c r="F69" s="36">
        <f>SUMIFS(СВЦЭМ!$D$33:$D$776,СВЦЭМ!$A$33:$A$776,$A69,СВЦЭМ!$B$33:$B$776,F$47)+'СЕТ СН'!$F$14+СВЦЭМ!$D$10+'СЕТ СН'!$F$6-'СЕТ СН'!$F$26</f>
        <v>1102.8237458999999</v>
      </c>
      <c r="G69" s="36">
        <f>SUMIFS(СВЦЭМ!$D$33:$D$776,СВЦЭМ!$A$33:$A$776,$A69,СВЦЭМ!$B$33:$B$776,G$47)+'СЕТ СН'!$F$14+СВЦЭМ!$D$10+'СЕТ СН'!$F$6-'СЕТ СН'!$F$26</f>
        <v>1092.0497182399999</v>
      </c>
      <c r="H69" s="36">
        <f>SUMIFS(СВЦЭМ!$D$33:$D$776,СВЦЭМ!$A$33:$A$776,$A69,СВЦЭМ!$B$33:$B$776,H$47)+'СЕТ СН'!$F$14+СВЦЭМ!$D$10+'СЕТ СН'!$F$6-'СЕТ СН'!$F$26</f>
        <v>1072.8268424799999</v>
      </c>
      <c r="I69" s="36">
        <f>SUMIFS(СВЦЭМ!$D$33:$D$776,СВЦЭМ!$A$33:$A$776,$A69,СВЦЭМ!$B$33:$B$776,I$47)+'СЕТ СН'!$F$14+СВЦЭМ!$D$10+'СЕТ СН'!$F$6-'СЕТ СН'!$F$26</f>
        <v>1046.6344737699999</v>
      </c>
      <c r="J69" s="36">
        <f>SUMIFS(СВЦЭМ!$D$33:$D$776,СВЦЭМ!$A$33:$A$776,$A69,СВЦЭМ!$B$33:$B$776,J$47)+'СЕТ СН'!$F$14+СВЦЭМ!$D$10+'СЕТ СН'!$F$6-'СЕТ СН'!$F$26</f>
        <v>1013.78005804</v>
      </c>
      <c r="K69" s="36">
        <f>SUMIFS(СВЦЭМ!$D$33:$D$776,СВЦЭМ!$A$33:$A$776,$A69,СВЦЭМ!$B$33:$B$776,K$47)+'СЕТ СН'!$F$14+СВЦЭМ!$D$10+'СЕТ СН'!$F$6-'СЕТ СН'!$F$26</f>
        <v>993.83087008999996</v>
      </c>
      <c r="L69" s="36">
        <f>SUMIFS(СВЦЭМ!$D$33:$D$776,СВЦЭМ!$A$33:$A$776,$A69,СВЦЭМ!$B$33:$B$776,L$47)+'СЕТ СН'!$F$14+СВЦЭМ!$D$10+'СЕТ СН'!$F$6-'СЕТ СН'!$F$26</f>
        <v>947.21745925999994</v>
      </c>
      <c r="M69" s="36">
        <f>SUMIFS(СВЦЭМ!$D$33:$D$776,СВЦЭМ!$A$33:$A$776,$A69,СВЦЭМ!$B$33:$B$776,M$47)+'СЕТ СН'!$F$14+СВЦЭМ!$D$10+'СЕТ СН'!$F$6-'СЕТ СН'!$F$26</f>
        <v>894.21324657000002</v>
      </c>
      <c r="N69" s="36">
        <f>SUMIFS(СВЦЭМ!$D$33:$D$776,СВЦЭМ!$A$33:$A$776,$A69,СВЦЭМ!$B$33:$B$776,N$47)+'СЕТ СН'!$F$14+СВЦЭМ!$D$10+'СЕТ СН'!$F$6-'СЕТ СН'!$F$26</f>
        <v>888.88686771999994</v>
      </c>
      <c r="O69" s="36">
        <f>SUMIFS(СВЦЭМ!$D$33:$D$776,СВЦЭМ!$A$33:$A$776,$A69,СВЦЭМ!$B$33:$B$776,O$47)+'СЕТ СН'!$F$14+СВЦЭМ!$D$10+'СЕТ СН'!$F$6-'СЕТ СН'!$F$26</f>
        <v>897.38314459000003</v>
      </c>
      <c r="P69" s="36">
        <f>SUMIFS(СВЦЭМ!$D$33:$D$776,СВЦЭМ!$A$33:$A$776,$A69,СВЦЭМ!$B$33:$B$776,P$47)+'СЕТ СН'!$F$14+СВЦЭМ!$D$10+'СЕТ СН'!$F$6-'СЕТ СН'!$F$26</f>
        <v>900.60805553</v>
      </c>
      <c r="Q69" s="36">
        <f>SUMIFS(СВЦЭМ!$D$33:$D$776,СВЦЭМ!$A$33:$A$776,$A69,СВЦЭМ!$B$33:$B$776,Q$47)+'СЕТ СН'!$F$14+СВЦЭМ!$D$10+'СЕТ СН'!$F$6-'СЕТ СН'!$F$26</f>
        <v>897.27806494000004</v>
      </c>
      <c r="R69" s="36">
        <f>SUMIFS(СВЦЭМ!$D$33:$D$776,СВЦЭМ!$A$33:$A$776,$A69,СВЦЭМ!$B$33:$B$776,R$47)+'СЕТ СН'!$F$14+СВЦЭМ!$D$10+'СЕТ СН'!$F$6-'СЕТ СН'!$F$26</f>
        <v>892.82174616999998</v>
      </c>
      <c r="S69" s="36">
        <f>SUMIFS(СВЦЭМ!$D$33:$D$776,СВЦЭМ!$A$33:$A$776,$A69,СВЦЭМ!$B$33:$B$776,S$47)+'СЕТ СН'!$F$14+СВЦЭМ!$D$10+'СЕТ СН'!$F$6-'СЕТ СН'!$F$26</f>
        <v>885.5019949</v>
      </c>
      <c r="T69" s="36">
        <f>SUMIFS(СВЦЭМ!$D$33:$D$776,СВЦЭМ!$A$33:$A$776,$A69,СВЦЭМ!$B$33:$B$776,T$47)+'СЕТ СН'!$F$14+СВЦЭМ!$D$10+'СЕТ СН'!$F$6-'СЕТ СН'!$F$26</f>
        <v>849.50609550000001</v>
      </c>
      <c r="U69" s="36">
        <f>SUMIFS(СВЦЭМ!$D$33:$D$776,СВЦЭМ!$A$33:$A$776,$A69,СВЦЭМ!$B$33:$B$776,U$47)+'СЕТ СН'!$F$14+СВЦЭМ!$D$10+'СЕТ СН'!$F$6-'СЕТ СН'!$F$26</f>
        <v>849.93978685000002</v>
      </c>
      <c r="V69" s="36">
        <f>SUMIFS(СВЦЭМ!$D$33:$D$776,СВЦЭМ!$A$33:$A$776,$A69,СВЦЭМ!$B$33:$B$776,V$47)+'СЕТ СН'!$F$14+СВЦЭМ!$D$10+'СЕТ СН'!$F$6-'СЕТ СН'!$F$26</f>
        <v>855.13039158000004</v>
      </c>
      <c r="W69" s="36">
        <f>SUMIFS(СВЦЭМ!$D$33:$D$776,СВЦЭМ!$A$33:$A$776,$A69,СВЦЭМ!$B$33:$B$776,W$47)+'СЕТ СН'!$F$14+СВЦЭМ!$D$10+'СЕТ СН'!$F$6-'СЕТ СН'!$F$26</f>
        <v>885.58493106000003</v>
      </c>
      <c r="X69" s="36">
        <f>SUMIFS(СВЦЭМ!$D$33:$D$776,СВЦЭМ!$A$33:$A$776,$A69,СВЦЭМ!$B$33:$B$776,X$47)+'СЕТ СН'!$F$14+СВЦЭМ!$D$10+'СЕТ СН'!$F$6-'СЕТ СН'!$F$26</f>
        <v>900.73672107999994</v>
      </c>
      <c r="Y69" s="36">
        <f>SUMIFS(СВЦЭМ!$D$33:$D$776,СВЦЭМ!$A$33:$A$776,$A69,СВЦЭМ!$B$33:$B$776,Y$47)+'СЕТ СН'!$F$14+СВЦЭМ!$D$10+'СЕТ СН'!$F$6-'СЕТ СН'!$F$26</f>
        <v>923.12634868999999</v>
      </c>
    </row>
    <row r="70" spans="1:25" ht="15.75" x14ac:dyDescent="0.2">
      <c r="A70" s="35">
        <f t="shared" si="1"/>
        <v>44158</v>
      </c>
      <c r="B70" s="36">
        <f>SUMIFS(СВЦЭМ!$D$33:$D$776,СВЦЭМ!$A$33:$A$776,$A70,СВЦЭМ!$B$33:$B$776,B$47)+'СЕТ СН'!$F$14+СВЦЭМ!$D$10+'СЕТ СН'!$F$6-'СЕТ СН'!$F$26</f>
        <v>934.75008491999995</v>
      </c>
      <c r="C70" s="36">
        <f>SUMIFS(СВЦЭМ!$D$33:$D$776,СВЦЭМ!$A$33:$A$776,$A70,СВЦЭМ!$B$33:$B$776,C$47)+'СЕТ СН'!$F$14+СВЦЭМ!$D$10+'СЕТ СН'!$F$6-'СЕТ СН'!$F$26</f>
        <v>982.67181011000002</v>
      </c>
      <c r="D70" s="36">
        <f>SUMIFS(СВЦЭМ!$D$33:$D$776,СВЦЭМ!$A$33:$A$776,$A70,СВЦЭМ!$B$33:$B$776,D$47)+'СЕТ СН'!$F$14+СВЦЭМ!$D$10+'СЕТ СН'!$F$6-'СЕТ СН'!$F$26</f>
        <v>1021.63569982</v>
      </c>
      <c r="E70" s="36">
        <f>SUMIFS(СВЦЭМ!$D$33:$D$776,СВЦЭМ!$A$33:$A$776,$A70,СВЦЭМ!$B$33:$B$776,E$47)+'СЕТ СН'!$F$14+СВЦЭМ!$D$10+'СЕТ СН'!$F$6-'СЕТ СН'!$F$26</f>
        <v>1024.90024449</v>
      </c>
      <c r="F70" s="36">
        <f>SUMIFS(СВЦЭМ!$D$33:$D$776,СВЦЭМ!$A$33:$A$776,$A70,СВЦЭМ!$B$33:$B$776,F$47)+'СЕТ СН'!$F$14+СВЦЭМ!$D$10+'СЕТ СН'!$F$6-'СЕТ СН'!$F$26</f>
        <v>1022.6536349</v>
      </c>
      <c r="G70" s="36">
        <f>SUMIFS(СВЦЭМ!$D$33:$D$776,СВЦЭМ!$A$33:$A$776,$A70,СВЦЭМ!$B$33:$B$776,G$47)+'СЕТ СН'!$F$14+СВЦЭМ!$D$10+'СЕТ СН'!$F$6-'СЕТ СН'!$F$26</f>
        <v>1022.55882772</v>
      </c>
      <c r="H70" s="36">
        <f>SUMIFS(СВЦЭМ!$D$33:$D$776,СВЦЭМ!$A$33:$A$776,$A70,СВЦЭМ!$B$33:$B$776,H$47)+'СЕТ СН'!$F$14+СВЦЭМ!$D$10+'СЕТ СН'!$F$6-'СЕТ СН'!$F$26</f>
        <v>1024.97926712</v>
      </c>
      <c r="I70" s="36">
        <f>SUMIFS(СВЦЭМ!$D$33:$D$776,СВЦЭМ!$A$33:$A$776,$A70,СВЦЭМ!$B$33:$B$776,I$47)+'СЕТ СН'!$F$14+СВЦЭМ!$D$10+'СЕТ СН'!$F$6-'СЕТ СН'!$F$26</f>
        <v>1013.54111604</v>
      </c>
      <c r="J70" s="36">
        <f>SUMIFS(СВЦЭМ!$D$33:$D$776,СВЦЭМ!$A$33:$A$776,$A70,СВЦЭМ!$B$33:$B$776,J$47)+'СЕТ СН'!$F$14+СВЦЭМ!$D$10+'СЕТ СН'!$F$6-'СЕТ СН'!$F$26</f>
        <v>1004.47557066</v>
      </c>
      <c r="K70" s="36">
        <f>SUMIFS(СВЦЭМ!$D$33:$D$776,СВЦЭМ!$A$33:$A$776,$A70,СВЦЭМ!$B$33:$B$776,K$47)+'СЕТ СН'!$F$14+СВЦЭМ!$D$10+'СЕТ СН'!$F$6-'СЕТ СН'!$F$26</f>
        <v>1022.65978101</v>
      </c>
      <c r="L70" s="36">
        <f>SUMIFS(СВЦЭМ!$D$33:$D$776,СВЦЭМ!$A$33:$A$776,$A70,СВЦЭМ!$B$33:$B$776,L$47)+'СЕТ СН'!$F$14+СВЦЭМ!$D$10+'СЕТ СН'!$F$6-'СЕТ СН'!$F$26</f>
        <v>997.04102937999994</v>
      </c>
      <c r="M70" s="36">
        <f>SUMIFS(СВЦЭМ!$D$33:$D$776,СВЦЭМ!$A$33:$A$776,$A70,СВЦЭМ!$B$33:$B$776,M$47)+'СЕТ СН'!$F$14+СВЦЭМ!$D$10+'СЕТ СН'!$F$6-'СЕТ СН'!$F$26</f>
        <v>945.06377207000003</v>
      </c>
      <c r="N70" s="36">
        <f>SUMIFS(СВЦЭМ!$D$33:$D$776,СВЦЭМ!$A$33:$A$776,$A70,СВЦЭМ!$B$33:$B$776,N$47)+'СЕТ СН'!$F$14+СВЦЭМ!$D$10+'СЕТ СН'!$F$6-'СЕТ СН'!$F$26</f>
        <v>925.48107102999995</v>
      </c>
      <c r="O70" s="36">
        <f>SUMIFS(СВЦЭМ!$D$33:$D$776,СВЦЭМ!$A$33:$A$776,$A70,СВЦЭМ!$B$33:$B$776,O$47)+'СЕТ СН'!$F$14+СВЦЭМ!$D$10+'СЕТ СН'!$F$6-'СЕТ СН'!$F$26</f>
        <v>934.61381735999998</v>
      </c>
      <c r="P70" s="36">
        <f>SUMIFS(СВЦЭМ!$D$33:$D$776,СВЦЭМ!$A$33:$A$776,$A70,СВЦЭМ!$B$33:$B$776,P$47)+'СЕТ СН'!$F$14+СВЦЭМ!$D$10+'СЕТ СН'!$F$6-'СЕТ СН'!$F$26</f>
        <v>937.58127907999994</v>
      </c>
      <c r="Q70" s="36">
        <f>SUMIFS(СВЦЭМ!$D$33:$D$776,СВЦЭМ!$A$33:$A$776,$A70,СВЦЭМ!$B$33:$B$776,Q$47)+'СЕТ СН'!$F$14+СВЦЭМ!$D$10+'СЕТ СН'!$F$6-'СЕТ СН'!$F$26</f>
        <v>938.15465805999997</v>
      </c>
      <c r="R70" s="36">
        <f>SUMIFS(СВЦЭМ!$D$33:$D$776,СВЦЭМ!$A$33:$A$776,$A70,СВЦЭМ!$B$33:$B$776,R$47)+'СЕТ СН'!$F$14+СВЦЭМ!$D$10+'СЕТ СН'!$F$6-'СЕТ СН'!$F$26</f>
        <v>926.61818875999995</v>
      </c>
      <c r="S70" s="36">
        <f>SUMIFS(СВЦЭМ!$D$33:$D$776,СВЦЭМ!$A$33:$A$776,$A70,СВЦЭМ!$B$33:$B$776,S$47)+'СЕТ СН'!$F$14+СВЦЭМ!$D$10+'СЕТ СН'!$F$6-'СЕТ СН'!$F$26</f>
        <v>911.58346265</v>
      </c>
      <c r="T70" s="36">
        <f>SUMIFS(СВЦЭМ!$D$33:$D$776,СВЦЭМ!$A$33:$A$776,$A70,СВЦЭМ!$B$33:$B$776,T$47)+'СЕТ СН'!$F$14+СВЦЭМ!$D$10+'СЕТ СН'!$F$6-'СЕТ СН'!$F$26</f>
        <v>898.12713611000004</v>
      </c>
      <c r="U70" s="36">
        <f>SUMIFS(СВЦЭМ!$D$33:$D$776,СВЦЭМ!$A$33:$A$776,$A70,СВЦЭМ!$B$33:$B$776,U$47)+'СЕТ СН'!$F$14+СВЦЭМ!$D$10+'СЕТ СН'!$F$6-'СЕТ СН'!$F$26</f>
        <v>894.49882814</v>
      </c>
      <c r="V70" s="36">
        <f>SUMIFS(СВЦЭМ!$D$33:$D$776,СВЦЭМ!$A$33:$A$776,$A70,СВЦЭМ!$B$33:$B$776,V$47)+'СЕТ СН'!$F$14+СВЦЭМ!$D$10+'СЕТ СН'!$F$6-'СЕТ СН'!$F$26</f>
        <v>905.29628009999999</v>
      </c>
      <c r="W70" s="36">
        <f>SUMIFS(СВЦЭМ!$D$33:$D$776,СВЦЭМ!$A$33:$A$776,$A70,СВЦЭМ!$B$33:$B$776,W$47)+'СЕТ СН'!$F$14+СВЦЭМ!$D$10+'СЕТ СН'!$F$6-'СЕТ СН'!$F$26</f>
        <v>918.17989838999995</v>
      </c>
      <c r="X70" s="36">
        <f>SUMIFS(СВЦЭМ!$D$33:$D$776,СВЦЭМ!$A$33:$A$776,$A70,СВЦЭМ!$B$33:$B$776,X$47)+'СЕТ СН'!$F$14+СВЦЭМ!$D$10+'СЕТ СН'!$F$6-'СЕТ СН'!$F$26</f>
        <v>912.07750685999997</v>
      </c>
      <c r="Y70" s="36">
        <f>SUMIFS(СВЦЭМ!$D$33:$D$776,СВЦЭМ!$A$33:$A$776,$A70,СВЦЭМ!$B$33:$B$776,Y$47)+'СЕТ СН'!$F$14+СВЦЭМ!$D$10+'СЕТ СН'!$F$6-'СЕТ СН'!$F$26</f>
        <v>931.30653508</v>
      </c>
    </row>
    <row r="71" spans="1:25" ht="15.75" x14ac:dyDescent="0.2">
      <c r="A71" s="35">
        <f t="shared" si="1"/>
        <v>44159</v>
      </c>
      <c r="B71" s="36">
        <f>SUMIFS(СВЦЭМ!$D$33:$D$776,СВЦЭМ!$A$33:$A$776,$A71,СВЦЭМ!$B$33:$B$776,B$47)+'СЕТ СН'!$F$14+СВЦЭМ!$D$10+'СЕТ СН'!$F$6-'СЕТ СН'!$F$26</f>
        <v>946.05977364</v>
      </c>
      <c r="C71" s="36">
        <f>SUMIFS(СВЦЭМ!$D$33:$D$776,СВЦЭМ!$A$33:$A$776,$A71,СВЦЭМ!$B$33:$B$776,C$47)+'СЕТ СН'!$F$14+СВЦЭМ!$D$10+'СЕТ СН'!$F$6-'СЕТ СН'!$F$26</f>
        <v>1028.51479778</v>
      </c>
      <c r="D71" s="36">
        <f>SUMIFS(СВЦЭМ!$D$33:$D$776,СВЦЭМ!$A$33:$A$776,$A71,СВЦЭМ!$B$33:$B$776,D$47)+'СЕТ СН'!$F$14+СВЦЭМ!$D$10+'СЕТ СН'!$F$6-'СЕТ СН'!$F$26</f>
        <v>1086.87953008</v>
      </c>
      <c r="E71" s="36">
        <f>SUMIFS(СВЦЭМ!$D$33:$D$776,СВЦЭМ!$A$33:$A$776,$A71,СВЦЭМ!$B$33:$B$776,E$47)+'СЕТ СН'!$F$14+СВЦЭМ!$D$10+'СЕТ СН'!$F$6-'СЕТ СН'!$F$26</f>
        <v>1104.3750104600001</v>
      </c>
      <c r="F71" s="36">
        <f>SUMIFS(СВЦЭМ!$D$33:$D$776,СВЦЭМ!$A$33:$A$776,$A71,СВЦЭМ!$B$33:$B$776,F$47)+'СЕТ СН'!$F$14+СВЦЭМ!$D$10+'СЕТ СН'!$F$6-'СЕТ СН'!$F$26</f>
        <v>1103.0007519000001</v>
      </c>
      <c r="G71" s="36">
        <f>SUMIFS(СВЦЭМ!$D$33:$D$776,СВЦЭМ!$A$33:$A$776,$A71,СВЦЭМ!$B$33:$B$776,G$47)+'СЕТ СН'!$F$14+СВЦЭМ!$D$10+'СЕТ СН'!$F$6-'СЕТ СН'!$F$26</f>
        <v>1089.6016728099999</v>
      </c>
      <c r="H71" s="36">
        <f>SUMIFS(СВЦЭМ!$D$33:$D$776,СВЦЭМ!$A$33:$A$776,$A71,СВЦЭМ!$B$33:$B$776,H$47)+'СЕТ СН'!$F$14+СВЦЭМ!$D$10+'СЕТ СН'!$F$6-'СЕТ СН'!$F$26</f>
        <v>1051.0271804199999</v>
      </c>
      <c r="I71" s="36">
        <f>SUMIFS(СВЦЭМ!$D$33:$D$776,СВЦЭМ!$A$33:$A$776,$A71,СВЦЭМ!$B$33:$B$776,I$47)+'СЕТ СН'!$F$14+СВЦЭМ!$D$10+'СЕТ СН'!$F$6-'СЕТ СН'!$F$26</f>
        <v>998.43193698000005</v>
      </c>
      <c r="J71" s="36">
        <f>SUMIFS(СВЦЭМ!$D$33:$D$776,СВЦЭМ!$A$33:$A$776,$A71,СВЦЭМ!$B$33:$B$776,J$47)+'СЕТ СН'!$F$14+СВЦЭМ!$D$10+'СЕТ СН'!$F$6-'СЕТ СН'!$F$26</f>
        <v>969.34267381999996</v>
      </c>
      <c r="K71" s="36">
        <f>SUMIFS(СВЦЭМ!$D$33:$D$776,СВЦЭМ!$A$33:$A$776,$A71,СВЦЭМ!$B$33:$B$776,K$47)+'СЕТ СН'!$F$14+СВЦЭМ!$D$10+'СЕТ СН'!$F$6-'СЕТ СН'!$F$26</f>
        <v>967.62991351999995</v>
      </c>
      <c r="L71" s="36">
        <f>SUMIFS(СВЦЭМ!$D$33:$D$776,СВЦЭМ!$A$33:$A$776,$A71,СВЦЭМ!$B$33:$B$776,L$47)+'СЕТ СН'!$F$14+СВЦЭМ!$D$10+'СЕТ СН'!$F$6-'СЕТ СН'!$F$26</f>
        <v>935.53722852999999</v>
      </c>
      <c r="M71" s="36">
        <f>SUMIFS(СВЦЭМ!$D$33:$D$776,СВЦЭМ!$A$33:$A$776,$A71,СВЦЭМ!$B$33:$B$776,M$47)+'СЕТ СН'!$F$14+СВЦЭМ!$D$10+'СЕТ СН'!$F$6-'СЕТ СН'!$F$26</f>
        <v>888.21348235000005</v>
      </c>
      <c r="N71" s="36">
        <f>SUMIFS(СВЦЭМ!$D$33:$D$776,СВЦЭМ!$A$33:$A$776,$A71,СВЦЭМ!$B$33:$B$776,N$47)+'СЕТ СН'!$F$14+СВЦЭМ!$D$10+'СЕТ СН'!$F$6-'СЕТ СН'!$F$26</f>
        <v>880.65516873000001</v>
      </c>
      <c r="O71" s="36">
        <f>SUMIFS(СВЦЭМ!$D$33:$D$776,СВЦЭМ!$A$33:$A$776,$A71,СВЦЭМ!$B$33:$B$776,O$47)+'СЕТ СН'!$F$14+СВЦЭМ!$D$10+'СЕТ СН'!$F$6-'СЕТ СН'!$F$26</f>
        <v>900.04861736999999</v>
      </c>
      <c r="P71" s="36">
        <f>SUMIFS(СВЦЭМ!$D$33:$D$776,СВЦЭМ!$A$33:$A$776,$A71,СВЦЭМ!$B$33:$B$776,P$47)+'СЕТ СН'!$F$14+СВЦЭМ!$D$10+'СЕТ СН'!$F$6-'СЕТ СН'!$F$26</f>
        <v>912.69316871000001</v>
      </c>
      <c r="Q71" s="36">
        <f>SUMIFS(СВЦЭМ!$D$33:$D$776,СВЦЭМ!$A$33:$A$776,$A71,СВЦЭМ!$B$33:$B$776,Q$47)+'СЕТ СН'!$F$14+СВЦЭМ!$D$10+'СЕТ СН'!$F$6-'СЕТ СН'!$F$26</f>
        <v>920.77359080999997</v>
      </c>
      <c r="R71" s="36">
        <f>SUMIFS(СВЦЭМ!$D$33:$D$776,СВЦЭМ!$A$33:$A$776,$A71,СВЦЭМ!$B$33:$B$776,R$47)+'СЕТ СН'!$F$14+СВЦЭМ!$D$10+'СЕТ СН'!$F$6-'СЕТ СН'!$F$26</f>
        <v>929.46756105999998</v>
      </c>
      <c r="S71" s="36">
        <f>SUMIFS(СВЦЭМ!$D$33:$D$776,СВЦЭМ!$A$33:$A$776,$A71,СВЦЭМ!$B$33:$B$776,S$47)+'СЕТ СН'!$F$14+СВЦЭМ!$D$10+'СЕТ СН'!$F$6-'СЕТ СН'!$F$26</f>
        <v>917.28052409999998</v>
      </c>
      <c r="T71" s="36">
        <f>SUMIFS(СВЦЭМ!$D$33:$D$776,СВЦЭМ!$A$33:$A$776,$A71,СВЦЭМ!$B$33:$B$776,T$47)+'СЕТ СН'!$F$14+СВЦЭМ!$D$10+'СЕТ СН'!$F$6-'СЕТ СН'!$F$26</f>
        <v>880.79913161000002</v>
      </c>
      <c r="U71" s="36">
        <f>SUMIFS(СВЦЭМ!$D$33:$D$776,СВЦЭМ!$A$33:$A$776,$A71,СВЦЭМ!$B$33:$B$776,U$47)+'СЕТ СН'!$F$14+СВЦЭМ!$D$10+'СЕТ СН'!$F$6-'СЕТ СН'!$F$26</f>
        <v>864.90550798000004</v>
      </c>
      <c r="V71" s="36">
        <f>SUMIFS(СВЦЭМ!$D$33:$D$776,СВЦЭМ!$A$33:$A$776,$A71,СВЦЭМ!$B$33:$B$776,V$47)+'СЕТ СН'!$F$14+СВЦЭМ!$D$10+'СЕТ СН'!$F$6-'СЕТ СН'!$F$26</f>
        <v>873.82212101000005</v>
      </c>
      <c r="W71" s="36">
        <f>SUMIFS(СВЦЭМ!$D$33:$D$776,СВЦЭМ!$A$33:$A$776,$A71,СВЦЭМ!$B$33:$B$776,W$47)+'СЕТ СН'!$F$14+СВЦЭМ!$D$10+'СЕТ СН'!$F$6-'СЕТ СН'!$F$26</f>
        <v>883.76370989999998</v>
      </c>
      <c r="X71" s="36">
        <f>SUMIFS(СВЦЭМ!$D$33:$D$776,СВЦЭМ!$A$33:$A$776,$A71,СВЦЭМ!$B$33:$B$776,X$47)+'СЕТ СН'!$F$14+СВЦЭМ!$D$10+'СЕТ СН'!$F$6-'СЕТ СН'!$F$26</f>
        <v>884.07958154999994</v>
      </c>
      <c r="Y71" s="36">
        <f>SUMIFS(СВЦЭМ!$D$33:$D$776,СВЦЭМ!$A$33:$A$776,$A71,СВЦЭМ!$B$33:$B$776,Y$47)+'СЕТ СН'!$F$14+СВЦЭМ!$D$10+'СЕТ СН'!$F$6-'СЕТ СН'!$F$26</f>
        <v>908.98653047000005</v>
      </c>
    </row>
    <row r="72" spans="1:25" ht="15.75" x14ac:dyDescent="0.2">
      <c r="A72" s="35">
        <f t="shared" si="1"/>
        <v>44160</v>
      </c>
      <c r="B72" s="36">
        <f>SUMIFS(СВЦЭМ!$D$33:$D$776,СВЦЭМ!$A$33:$A$776,$A72,СВЦЭМ!$B$33:$B$776,B$47)+'СЕТ СН'!$F$14+СВЦЭМ!$D$10+'СЕТ СН'!$F$6-'СЕТ СН'!$F$26</f>
        <v>947.27509968000004</v>
      </c>
      <c r="C72" s="36">
        <f>SUMIFS(СВЦЭМ!$D$33:$D$776,СВЦЭМ!$A$33:$A$776,$A72,СВЦЭМ!$B$33:$B$776,C$47)+'СЕТ СН'!$F$14+СВЦЭМ!$D$10+'СЕТ СН'!$F$6-'СЕТ СН'!$F$26</f>
        <v>1021.67779833</v>
      </c>
      <c r="D72" s="36">
        <f>SUMIFS(СВЦЭМ!$D$33:$D$776,СВЦЭМ!$A$33:$A$776,$A72,СВЦЭМ!$B$33:$B$776,D$47)+'СЕТ СН'!$F$14+СВЦЭМ!$D$10+'СЕТ СН'!$F$6-'СЕТ СН'!$F$26</f>
        <v>1071.5788030899998</v>
      </c>
      <c r="E72" s="36">
        <f>SUMIFS(СВЦЭМ!$D$33:$D$776,СВЦЭМ!$A$33:$A$776,$A72,СВЦЭМ!$B$33:$B$776,E$47)+'СЕТ СН'!$F$14+СВЦЭМ!$D$10+'СЕТ СН'!$F$6-'СЕТ СН'!$F$26</f>
        <v>1080.2516595</v>
      </c>
      <c r="F72" s="36">
        <f>SUMIFS(СВЦЭМ!$D$33:$D$776,СВЦЭМ!$A$33:$A$776,$A72,СВЦЭМ!$B$33:$B$776,F$47)+'СЕТ СН'!$F$14+СВЦЭМ!$D$10+'СЕТ СН'!$F$6-'СЕТ СН'!$F$26</f>
        <v>1074.6881548899999</v>
      </c>
      <c r="G72" s="36">
        <f>SUMIFS(СВЦЭМ!$D$33:$D$776,СВЦЭМ!$A$33:$A$776,$A72,СВЦЭМ!$B$33:$B$776,G$47)+'СЕТ СН'!$F$14+СВЦЭМ!$D$10+'СЕТ СН'!$F$6-'СЕТ СН'!$F$26</f>
        <v>1064.1269805099998</v>
      </c>
      <c r="H72" s="36">
        <f>SUMIFS(СВЦЭМ!$D$33:$D$776,СВЦЭМ!$A$33:$A$776,$A72,СВЦЭМ!$B$33:$B$776,H$47)+'СЕТ СН'!$F$14+СВЦЭМ!$D$10+'СЕТ СН'!$F$6-'СЕТ СН'!$F$26</f>
        <v>1041.4454084899999</v>
      </c>
      <c r="I72" s="36">
        <f>SUMIFS(СВЦЭМ!$D$33:$D$776,СВЦЭМ!$A$33:$A$776,$A72,СВЦЭМ!$B$33:$B$776,I$47)+'СЕТ СН'!$F$14+СВЦЭМ!$D$10+'СЕТ СН'!$F$6-'СЕТ СН'!$F$26</f>
        <v>1005.43455304</v>
      </c>
      <c r="J72" s="36">
        <f>SUMIFS(СВЦЭМ!$D$33:$D$776,СВЦЭМ!$A$33:$A$776,$A72,СВЦЭМ!$B$33:$B$776,J$47)+'СЕТ СН'!$F$14+СВЦЭМ!$D$10+'СЕТ СН'!$F$6-'СЕТ СН'!$F$26</f>
        <v>990.13249383999994</v>
      </c>
      <c r="K72" s="36">
        <f>SUMIFS(СВЦЭМ!$D$33:$D$776,СВЦЭМ!$A$33:$A$776,$A72,СВЦЭМ!$B$33:$B$776,K$47)+'СЕТ СН'!$F$14+СВЦЭМ!$D$10+'СЕТ СН'!$F$6-'СЕТ СН'!$F$26</f>
        <v>982.15576341999997</v>
      </c>
      <c r="L72" s="36">
        <f>SUMIFS(СВЦЭМ!$D$33:$D$776,СВЦЭМ!$A$33:$A$776,$A72,СВЦЭМ!$B$33:$B$776,L$47)+'СЕТ СН'!$F$14+СВЦЭМ!$D$10+'СЕТ СН'!$F$6-'СЕТ СН'!$F$26</f>
        <v>952.21664338000005</v>
      </c>
      <c r="M72" s="36">
        <f>SUMIFS(СВЦЭМ!$D$33:$D$776,СВЦЭМ!$A$33:$A$776,$A72,СВЦЭМ!$B$33:$B$776,M$47)+'СЕТ СН'!$F$14+СВЦЭМ!$D$10+'СЕТ СН'!$F$6-'СЕТ СН'!$F$26</f>
        <v>905.77288558999999</v>
      </c>
      <c r="N72" s="36">
        <f>SUMIFS(СВЦЭМ!$D$33:$D$776,СВЦЭМ!$A$33:$A$776,$A72,СВЦЭМ!$B$33:$B$776,N$47)+'СЕТ СН'!$F$14+СВЦЭМ!$D$10+'СЕТ СН'!$F$6-'СЕТ СН'!$F$26</f>
        <v>892.34364014000005</v>
      </c>
      <c r="O72" s="36">
        <f>SUMIFS(СВЦЭМ!$D$33:$D$776,СВЦЭМ!$A$33:$A$776,$A72,СВЦЭМ!$B$33:$B$776,O$47)+'СЕТ СН'!$F$14+СВЦЭМ!$D$10+'СЕТ СН'!$F$6-'СЕТ СН'!$F$26</f>
        <v>907.81586324</v>
      </c>
      <c r="P72" s="36">
        <f>SUMIFS(СВЦЭМ!$D$33:$D$776,СВЦЭМ!$A$33:$A$776,$A72,СВЦЭМ!$B$33:$B$776,P$47)+'СЕТ СН'!$F$14+СВЦЭМ!$D$10+'СЕТ СН'!$F$6-'СЕТ СН'!$F$26</f>
        <v>915.29090225000004</v>
      </c>
      <c r="Q72" s="36">
        <f>SUMIFS(СВЦЭМ!$D$33:$D$776,СВЦЭМ!$A$33:$A$776,$A72,СВЦЭМ!$B$33:$B$776,Q$47)+'СЕТ СН'!$F$14+СВЦЭМ!$D$10+'СЕТ СН'!$F$6-'СЕТ СН'!$F$26</f>
        <v>914.46003268000004</v>
      </c>
      <c r="R72" s="36">
        <f>SUMIFS(СВЦЭМ!$D$33:$D$776,СВЦЭМ!$A$33:$A$776,$A72,СВЦЭМ!$B$33:$B$776,R$47)+'СЕТ СН'!$F$14+СВЦЭМ!$D$10+'СЕТ СН'!$F$6-'СЕТ СН'!$F$26</f>
        <v>913.96164054999997</v>
      </c>
      <c r="S72" s="36">
        <f>SUMIFS(СВЦЭМ!$D$33:$D$776,СВЦЭМ!$A$33:$A$776,$A72,СВЦЭМ!$B$33:$B$776,S$47)+'СЕТ СН'!$F$14+СВЦЭМ!$D$10+'СЕТ СН'!$F$6-'СЕТ СН'!$F$26</f>
        <v>901.38742433000004</v>
      </c>
      <c r="T72" s="36">
        <f>SUMIFS(СВЦЭМ!$D$33:$D$776,СВЦЭМ!$A$33:$A$776,$A72,СВЦЭМ!$B$33:$B$776,T$47)+'СЕТ СН'!$F$14+СВЦЭМ!$D$10+'СЕТ СН'!$F$6-'СЕТ СН'!$F$26</f>
        <v>913.55768917</v>
      </c>
      <c r="U72" s="36">
        <f>SUMIFS(СВЦЭМ!$D$33:$D$776,СВЦЭМ!$A$33:$A$776,$A72,СВЦЭМ!$B$33:$B$776,U$47)+'СЕТ СН'!$F$14+СВЦЭМ!$D$10+'СЕТ СН'!$F$6-'СЕТ СН'!$F$26</f>
        <v>908.88270642999998</v>
      </c>
      <c r="V72" s="36">
        <f>SUMIFS(СВЦЭМ!$D$33:$D$776,СВЦЭМ!$A$33:$A$776,$A72,СВЦЭМ!$B$33:$B$776,V$47)+'СЕТ СН'!$F$14+СВЦЭМ!$D$10+'СЕТ СН'!$F$6-'СЕТ СН'!$F$26</f>
        <v>896.10061106000001</v>
      </c>
      <c r="W72" s="36">
        <f>SUMIFS(СВЦЭМ!$D$33:$D$776,СВЦЭМ!$A$33:$A$776,$A72,СВЦЭМ!$B$33:$B$776,W$47)+'СЕТ СН'!$F$14+СВЦЭМ!$D$10+'СЕТ СН'!$F$6-'СЕТ СН'!$F$26</f>
        <v>900.14910668000005</v>
      </c>
      <c r="X72" s="36">
        <f>SUMIFS(СВЦЭМ!$D$33:$D$776,СВЦЭМ!$A$33:$A$776,$A72,СВЦЭМ!$B$33:$B$776,X$47)+'СЕТ СН'!$F$14+СВЦЭМ!$D$10+'СЕТ СН'!$F$6-'СЕТ СН'!$F$26</f>
        <v>913.77123907999999</v>
      </c>
      <c r="Y72" s="36">
        <f>SUMIFS(СВЦЭМ!$D$33:$D$776,СВЦЭМ!$A$33:$A$776,$A72,СВЦЭМ!$B$33:$B$776,Y$47)+'СЕТ СН'!$F$14+СВЦЭМ!$D$10+'СЕТ СН'!$F$6-'СЕТ СН'!$F$26</f>
        <v>932.32152953000002</v>
      </c>
    </row>
    <row r="73" spans="1:25" ht="15.75" x14ac:dyDescent="0.2">
      <c r="A73" s="35">
        <f t="shared" si="1"/>
        <v>44161</v>
      </c>
      <c r="B73" s="36">
        <f>SUMIFS(СВЦЭМ!$D$33:$D$776,СВЦЭМ!$A$33:$A$776,$A73,СВЦЭМ!$B$33:$B$776,B$47)+'СЕТ СН'!$F$14+СВЦЭМ!$D$10+'СЕТ СН'!$F$6-'СЕТ СН'!$F$26</f>
        <v>929.85981131999995</v>
      </c>
      <c r="C73" s="36">
        <f>SUMIFS(СВЦЭМ!$D$33:$D$776,СВЦЭМ!$A$33:$A$776,$A73,СВЦЭМ!$B$33:$B$776,C$47)+'СЕТ СН'!$F$14+СВЦЭМ!$D$10+'СЕТ СН'!$F$6-'СЕТ СН'!$F$26</f>
        <v>1006.59729445</v>
      </c>
      <c r="D73" s="36">
        <f>SUMIFS(СВЦЭМ!$D$33:$D$776,СВЦЭМ!$A$33:$A$776,$A73,СВЦЭМ!$B$33:$B$776,D$47)+'СЕТ СН'!$F$14+СВЦЭМ!$D$10+'СЕТ СН'!$F$6-'СЕТ СН'!$F$26</f>
        <v>1062.82785941</v>
      </c>
      <c r="E73" s="36">
        <f>SUMIFS(СВЦЭМ!$D$33:$D$776,СВЦЭМ!$A$33:$A$776,$A73,СВЦЭМ!$B$33:$B$776,E$47)+'СЕТ СН'!$F$14+СВЦЭМ!$D$10+'СЕТ СН'!$F$6-'СЕТ СН'!$F$26</f>
        <v>1071.67762066</v>
      </c>
      <c r="F73" s="36">
        <f>SUMIFS(СВЦЭМ!$D$33:$D$776,СВЦЭМ!$A$33:$A$776,$A73,СВЦЭМ!$B$33:$B$776,F$47)+'СЕТ СН'!$F$14+СВЦЭМ!$D$10+'СЕТ СН'!$F$6-'СЕТ СН'!$F$26</f>
        <v>1064.1956817999999</v>
      </c>
      <c r="G73" s="36">
        <f>SUMIFS(СВЦЭМ!$D$33:$D$776,СВЦЭМ!$A$33:$A$776,$A73,СВЦЭМ!$B$33:$B$776,G$47)+'СЕТ СН'!$F$14+СВЦЭМ!$D$10+'СЕТ СН'!$F$6-'СЕТ СН'!$F$26</f>
        <v>1043.5359771999999</v>
      </c>
      <c r="H73" s="36">
        <f>SUMIFS(СВЦЭМ!$D$33:$D$776,СВЦЭМ!$A$33:$A$776,$A73,СВЦЭМ!$B$33:$B$776,H$47)+'СЕТ СН'!$F$14+СВЦЭМ!$D$10+'СЕТ СН'!$F$6-'СЕТ СН'!$F$26</f>
        <v>1016.98193488</v>
      </c>
      <c r="I73" s="36">
        <f>SUMIFS(СВЦЭМ!$D$33:$D$776,СВЦЭМ!$A$33:$A$776,$A73,СВЦЭМ!$B$33:$B$776,I$47)+'СЕТ СН'!$F$14+СВЦЭМ!$D$10+'СЕТ СН'!$F$6-'СЕТ СН'!$F$26</f>
        <v>985.57273376000001</v>
      </c>
      <c r="J73" s="36">
        <f>SUMIFS(СВЦЭМ!$D$33:$D$776,СВЦЭМ!$A$33:$A$776,$A73,СВЦЭМ!$B$33:$B$776,J$47)+'СЕТ СН'!$F$14+СВЦЭМ!$D$10+'СЕТ СН'!$F$6-'СЕТ СН'!$F$26</f>
        <v>966.64555081000003</v>
      </c>
      <c r="K73" s="36">
        <f>SUMIFS(СВЦЭМ!$D$33:$D$776,СВЦЭМ!$A$33:$A$776,$A73,СВЦЭМ!$B$33:$B$776,K$47)+'СЕТ СН'!$F$14+СВЦЭМ!$D$10+'СЕТ СН'!$F$6-'СЕТ СН'!$F$26</f>
        <v>969.16602259000001</v>
      </c>
      <c r="L73" s="36">
        <f>SUMIFS(СВЦЭМ!$D$33:$D$776,СВЦЭМ!$A$33:$A$776,$A73,СВЦЭМ!$B$33:$B$776,L$47)+'СЕТ СН'!$F$14+СВЦЭМ!$D$10+'СЕТ СН'!$F$6-'СЕТ СН'!$F$26</f>
        <v>941.56236979000005</v>
      </c>
      <c r="M73" s="36">
        <f>SUMIFS(СВЦЭМ!$D$33:$D$776,СВЦЭМ!$A$33:$A$776,$A73,СВЦЭМ!$B$33:$B$776,M$47)+'СЕТ СН'!$F$14+СВЦЭМ!$D$10+'СЕТ СН'!$F$6-'СЕТ СН'!$F$26</f>
        <v>906.59028234000004</v>
      </c>
      <c r="N73" s="36">
        <f>SUMIFS(СВЦЭМ!$D$33:$D$776,СВЦЭМ!$A$33:$A$776,$A73,СВЦЭМ!$B$33:$B$776,N$47)+'СЕТ СН'!$F$14+СВЦЭМ!$D$10+'СЕТ СН'!$F$6-'СЕТ СН'!$F$26</f>
        <v>914.48233843000003</v>
      </c>
      <c r="O73" s="36">
        <f>SUMIFS(СВЦЭМ!$D$33:$D$776,СВЦЭМ!$A$33:$A$776,$A73,СВЦЭМ!$B$33:$B$776,O$47)+'СЕТ СН'!$F$14+СВЦЭМ!$D$10+'СЕТ СН'!$F$6-'СЕТ СН'!$F$26</f>
        <v>918.39369163000003</v>
      </c>
      <c r="P73" s="36">
        <f>SUMIFS(СВЦЭМ!$D$33:$D$776,СВЦЭМ!$A$33:$A$776,$A73,СВЦЭМ!$B$33:$B$776,P$47)+'СЕТ СН'!$F$14+СВЦЭМ!$D$10+'СЕТ СН'!$F$6-'СЕТ СН'!$F$26</f>
        <v>920.57289060999994</v>
      </c>
      <c r="Q73" s="36">
        <f>SUMIFS(СВЦЭМ!$D$33:$D$776,СВЦЭМ!$A$33:$A$776,$A73,СВЦЭМ!$B$33:$B$776,Q$47)+'СЕТ СН'!$F$14+СВЦЭМ!$D$10+'СЕТ СН'!$F$6-'СЕТ СН'!$F$26</f>
        <v>922.44675676999998</v>
      </c>
      <c r="R73" s="36">
        <f>SUMIFS(СВЦЭМ!$D$33:$D$776,СВЦЭМ!$A$33:$A$776,$A73,СВЦЭМ!$B$33:$B$776,R$47)+'СЕТ СН'!$F$14+СВЦЭМ!$D$10+'СЕТ СН'!$F$6-'СЕТ СН'!$F$26</f>
        <v>909.64669931000003</v>
      </c>
      <c r="S73" s="36">
        <f>SUMIFS(СВЦЭМ!$D$33:$D$776,СВЦЭМ!$A$33:$A$776,$A73,СВЦЭМ!$B$33:$B$776,S$47)+'СЕТ СН'!$F$14+СВЦЭМ!$D$10+'СЕТ СН'!$F$6-'СЕТ СН'!$F$26</f>
        <v>891.32165294000004</v>
      </c>
      <c r="T73" s="36">
        <f>SUMIFS(СВЦЭМ!$D$33:$D$776,СВЦЭМ!$A$33:$A$776,$A73,СВЦЭМ!$B$33:$B$776,T$47)+'СЕТ СН'!$F$14+СВЦЭМ!$D$10+'СЕТ СН'!$F$6-'СЕТ СН'!$F$26</f>
        <v>907.73773560999996</v>
      </c>
      <c r="U73" s="36">
        <f>SUMIFS(СВЦЭМ!$D$33:$D$776,СВЦЭМ!$A$33:$A$776,$A73,СВЦЭМ!$B$33:$B$776,U$47)+'СЕТ СН'!$F$14+СВЦЭМ!$D$10+'СЕТ СН'!$F$6-'СЕТ СН'!$F$26</f>
        <v>898.07794997999997</v>
      </c>
      <c r="V73" s="36">
        <f>SUMIFS(СВЦЭМ!$D$33:$D$776,СВЦЭМ!$A$33:$A$776,$A73,СВЦЭМ!$B$33:$B$776,V$47)+'СЕТ СН'!$F$14+СВЦЭМ!$D$10+'СЕТ СН'!$F$6-'СЕТ СН'!$F$26</f>
        <v>884.90060622999999</v>
      </c>
      <c r="W73" s="36">
        <f>SUMIFS(СВЦЭМ!$D$33:$D$776,СВЦЭМ!$A$33:$A$776,$A73,СВЦЭМ!$B$33:$B$776,W$47)+'СЕТ СН'!$F$14+СВЦЭМ!$D$10+'СЕТ СН'!$F$6-'СЕТ СН'!$F$26</f>
        <v>909.29671053000004</v>
      </c>
      <c r="X73" s="36">
        <f>SUMIFS(СВЦЭМ!$D$33:$D$776,СВЦЭМ!$A$33:$A$776,$A73,СВЦЭМ!$B$33:$B$776,X$47)+'СЕТ СН'!$F$14+СВЦЭМ!$D$10+'СЕТ СН'!$F$6-'СЕТ СН'!$F$26</f>
        <v>916.76615009</v>
      </c>
      <c r="Y73" s="36">
        <f>SUMIFS(СВЦЭМ!$D$33:$D$776,СВЦЭМ!$A$33:$A$776,$A73,СВЦЭМ!$B$33:$B$776,Y$47)+'СЕТ СН'!$F$14+СВЦЭМ!$D$10+'СЕТ СН'!$F$6-'СЕТ СН'!$F$26</f>
        <v>930.22268593000001</v>
      </c>
    </row>
    <row r="74" spans="1:25" ht="15.75" x14ac:dyDescent="0.2">
      <c r="A74" s="35">
        <f t="shared" si="1"/>
        <v>44162</v>
      </c>
      <c r="B74" s="36">
        <f>SUMIFS(СВЦЭМ!$D$33:$D$776,СВЦЭМ!$A$33:$A$776,$A74,СВЦЭМ!$B$33:$B$776,B$47)+'СЕТ СН'!$F$14+СВЦЭМ!$D$10+'СЕТ СН'!$F$6-'СЕТ СН'!$F$26</f>
        <v>933.36828060000005</v>
      </c>
      <c r="C74" s="36">
        <f>SUMIFS(СВЦЭМ!$D$33:$D$776,СВЦЭМ!$A$33:$A$776,$A74,СВЦЭМ!$B$33:$B$776,C$47)+'СЕТ СН'!$F$14+СВЦЭМ!$D$10+'СЕТ СН'!$F$6-'СЕТ СН'!$F$26</f>
        <v>1015.07786144</v>
      </c>
      <c r="D74" s="36">
        <f>SUMIFS(СВЦЭМ!$D$33:$D$776,СВЦЭМ!$A$33:$A$776,$A74,СВЦЭМ!$B$33:$B$776,D$47)+'СЕТ СН'!$F$14+СВЦЭМ!$D$10+'СЕТ СН'!$F$6-'СЕТ СН'!$F$26</f>
        <v>1073.4310907399999</v>
      </c>
      <c r="E74" s="36">
        <f>SUMIFS(СВЦЭМ!$D$33:$D$776,СВЦЭМ!$A$33:$A$776,$A74,СВЦЭМ!$B$33:$B$776,E$47)+'СЕТ СН'!$F$14+СВЦЭМ!$D$10+'СЕТ СН'!$F$6-'СЕТ СН'!$F$26</f>
        <v>1085.0061788799999</v>
      </c>
      <c r="F74" s="36">
        <f>SUMIFS(СВЦЭМ!$D$33:$D$776,СВЦЭМ!$A$33:$A$776,$A74,СВЦЭМ!$B$33:$B$776,F$47)+'СЕТ СН'!$F$14+СВЦЭМ!$D$10+'СЕТ СН'!$F$6-'СЕТ СН'!$F$26</f>
        <v>1087.83443184</v>
      </c>
      <c r="G74" s="36">
        <f>SUMIFS(СВЦЭМ!$D$33:$D$776,СВЦЭМ!$A$33:$A$776,$A74,СВЦЭМ!$B$33:$B$776,G$47)+'СЕТ СН'!$F$14+СВЦЭМ!$D$10+'СЕТ СН'!$F$6-'СЕТ СН'!$F$26</f>
        <v>1075.84866498</v>
      </c>
      <c r="H74" s="36">
        <f>SUMIFS(СВЦЭМ!$D$33:$D$776,СВЦЭМ!$A$33:$A$776,$A74,СВЦЭМ!$B$33:$B$776,H$47)+'СЕТ СН'!$F$14+СВЦЭМ!$D$10+'СЕТ СН'!$F$6-'СЕТ СН'!$F$26</f>
        <v>1030.6839870699998</v>
      </c>
      <c r="I74" s="36">
        <f>SUMIFS(СВЦЭМ!$D$33:$D$776,СВЦЭМ!$A$33:$A$776,$A74,СВЦЭМ!$B$33:$B$776,I$47)+'СЕТ СН'!$F$14+СВЦЭМ!$D$10+'СЕТ СН'!$F$6-'СЕТ СН'!$F$26</f>
        <v>994.82452321999995</v>
      </c>
      <c r="J74" s="36">
        <f>SUMIFS(СВЦЭМ!$D$33:$D$776,СВЦЭМ!$A$33:$A$776,$A74,СВЦЭМ!$B$33:$B$776,J$47)+'СЕТ СН'!$F$14+СВЦЭМ!$D$10+'СЕТ СН'!$F$6-'СЕТ СН'!$F$26</f>
        <v>987.87524335000001</v>
      </c>
      <c r="K74" s="36">
        <f>SUMIFS(СВЦЭМ!$D$33:$D$776,СВЦЭМ!$A$33:$A$776,$A74,СВЦЭМ!$B$33:$B$776,K$47)+'СЕТ СН'!$F$14+СВЦЭМ!$D$10+'СЕТ СН'!$F$6-'СЕТ СН'!$F$26</f>
        <v>990.31675181000003</v>
      </c>
      <c r="L74" s="36">
        <f>SUMIFS(СВЦЭМ!$D$33:$D$776,СВЦЭМ!$A$33:$A$776,$A74,СВЦЭМ!$B$33:$B$776,L$47)+'СЕТ СН'!$F$14+СВЦЭМ!$D$10+'СЕТ СН'!$F$6-'СЕТ СН'!$F$26</f>
        <v>961.54073589999996</v>
      </c>
      <c r="M74" s="36">
        <f>SUMIFS(СВЦЭМ!$D$33:$D$776,СВЦЭМ!$A$33:$A$776,$A74,СВЦЭМ!$B$33:$B$776,M$47)+'СЕТ СН'!$F$14+СВЦЭМ!$D$10+'СЕТ СН'!$F$6-'СЕТ СН'!$F$26</f>
        <v>913.03955137000003</v>
      </c>
      <c r="N74" s="36">
        <f>SUMIFS(СВЦЭМ!$D$33:$D$776,СВЦЭМ!$A$33:$A$776,$A74,СВЦЭМ!$B$33:$B$776,N$47)+'СЕТ СН'!$F$14+СВЦЭМ!$D$10+'СЕТ СН'!$F$6-'СЕТ СН'!$F$26</f>
        <v>898.44051185000001</v>
      </c>
      <c r="O74" s="36">
        <f>SUMIFS(СВЦЭМ!$D$33:$D$776,СВЦЭМ!$A$33:$A$776,$A74,СВЦЭМ!$B$33:$B$776,O$47)+'СЕТ СН'!$F$14+СВЦЭМ!$D$10+'СЕТ СН'!$F$6-'СЕТ СН'!$F$26</f>
        <v>899.84190049999995</v>
      </c>
      <c r="P74" s="36">
        <f>SUMIFS(СВЦЭМ!$D$33:$D$776,СВЦЭМ!$A$33:$A$776,$A74,СВЦЭМ!$B$33:$B$776,P$47)+'СЕТ СН'!$F$14+СВЦЭМ!$D$10+'СЕТ СН'!$F$6-'СЕТ СН'!$F$26</f>
        <v>911.45724146999999</v>
      </c>
      <c r="Q74" s="36">
        <f>SUMIFS(СВЦЭМ!$D$33:$D$776,СВЦЭМ!$A$33:$A$776,$A74,СВЦЭМ!$B$33:$B$776,Q$47)+'СЕТ СН'!$F$14+СВЦЭМ!$D$10+'СЕТ СН'!$F$6-'СЕТ СН'!$F$26</f>
        <v>920.56163810999999</v>
      </c>
      <c r="R74" s="36">
        <f>SUMIFS(СВЦЭМ!$D$33:$D$776,СВЦЭМ!$A$33:$A$776,$A74,СВЦЭМ!$B$33:$B$776,R$47)+'СЕТ СН'!$F$14+СВЦЭМ!$D$10+'СЕТ СН'!$F$6-'СЕТ СН'!$F$26</f>
        <v>916.33387439000001</v>
      </c>
      <c r="S74" s="36">
        <f>SUMIFS(СВЦЭМ!$D$33:$D$776,СВЦЭМ!$A$33:$A$776,$A74,СВЦЭМ!$B$33:$B$776,S$47)+'СЕТ СН'!$F$14+СВЦЭМ!$D$10+'СЕТ СН'!$F$6-'СЕТ СН'!$F$26</f>
        <v>894.94209790000002</v>
      </c>
      <c r="T74" s="36">
        <f>SUMIFS(СВЦЭМ!$D$33:$D$776,СВЦЭМ!$A$33:$A$776,$A74,СВЦЭМ!$B$33:$B$776,T$47)+'СЕТ СН'!$F$14+СВЦЭМ!$D$10+'СЕТ СН'!$F$6-'СЕТ СН'!$F$26</f>
        <v>876.32349472999999</v>
      </c>
      <c r="U74" s="36">
        <f>SUMIFS(СВЦЭМ!$D$33:$D$776,СВЦЭМ!$A$33:$A$776,$A74,СВЦЭМ!$B$33:$B$776,U$47)+'СЕТ СН'!$F$14+СВЦЭМ!$D$10+'СЕТ СН'!$F$6-'СЕТ СН'!$F$26</f>
        <v>876.61824161000004</v>
      </c>
      <c r="V74" s="36">
        <f>SUMIFS(СВЦЭМ!$D$33:$D$776,СВЦЭМ!$A$33:$A$776,$A74,СВЦЭМ!$B$33:$B$776,V$47)+'СЕТ СН'!$F$14+СВЦЭМ!$D$10+'СЕТ СН'!$F$6-'СЕТ СН'!$F$26</f>
        <v>875.34701189999998</v>
      </c>
      <c r="W74" s="36">
        <f>SUMIFS(СВЦЭМ!$D$33:$D$776,СВЦЭМ!$A$33:$A$776,$A74,СВЦЭМ!$B$33:$B$776,W$47)+'СЕТ СН'!$F$14+СВЦЭМ!$D$10+'СЕТ СН'!$F$6-'СЕТ СН'!$F$26</f>
        <v>889.18523231999995</v>
      </c>
      <c r="X74" s="36">
        <f>SUMIFS(СВЦЭМ!$D$33:$D$776,СВЦЭМ!$A$33:$A$776,$A74,СВЦЭМ!$B$33:$B$776,X$47)+'СЕТ СН'!$F$14+СВЦЭМ!$D$10+'СЕТ СН'!$F$6-'СЕТ СН'!$F$26</f>
        <v>901.14374129999999</v>
      </c>
      <c r="Y74" s="36">
        <f>SUMIFS(СВЦЭМ!$D$33:$D$776,СВЦЭМ!$A$33:$A$776,$A74,СВЦЭМ!$B$33:$B$776,Y$47)+'СЕТ СН'!$F$14+СВЦЭМ!$D$10+'СЕТ СН'!$F$6-'СЕТ СН'!$F$26</f>
        <v>922.07991109</v>
      </c>
    </row>
    <row r="75" spans="1:25" ht="15.75" x14ac:dyDescent="0.2">
      <c r="A75" s="35">
        <f t="shared" si="1"/>
        <v>44163</v>
      </c>
      <c r="B75" s="36">
        <f>SUMIFS(СВЦЭМ!$D$33:$D$776,СВЦЭМ!$A$33:$A$776,$A75,СВЦЭМ!$B$33:$B$776,B$47)+'СЕТ СН'!$F$14+СВЦЭМ!$D$10+'СЕТ СН'!$F$6-'СЕТ СН'!$F$26</f>
        <v>946.76661392999995</v>
      </c>
      <c r="C75" s="36">
        <f>SUMIFS(СВЦЭМ!$D$33:$D$776,СВЦЭМ!$A$33:$A$776,$A75,СВЦЭМ!$B$33:$B$776,C$47)+'СЕТ СН'!$F$14+СВЦЭМ!$D$10+'СЕТ СН'!$F$6-'СЕТ СН'!$F$26</f>
        <v>1014.0651732</v>
      </c>
      <c r="D75" s="36">
        <f>SUMIFS(СВЦЭМ!$D$33:$D$776,СВЦЭМ!$A$33:$A$776,$A75,СВЦЭМ!$B$33:$B$776,D$47)+'СЕТ СН'!$F$14+СВЦЭМ!$D$10+'СЕТ СН'!$F$6-'СЕТ СН'!$F$26</f>
        <v>1059.4837113399999</v>
      </c>
      <c r="E75" s="36">
        <f>SUMIFS(СВЦЭМ!$D$33:$D$776,СВЦЭМ!$A$33:$A$776,$A75,СВЦЭМ!$B$33:$B$776,E$47)+'СЕТ СН'!$F$14+СВЦЭМ!$D$10+'СЕТ СН'!$F$6-'СЕТ СН'!$F$26</f>
        <v>1066.38957387</v>
      </c>
      <c r="F75" s="36">
        <f>SUMIFS(СВЦЭМ!$D$33:$D$776,СВЦЭМ!$A$33:$A$776,$A75,СВЦЭМ!$B$33:$B$776,F$47)+'СЕТ СН'!$F$14+СВЦЭМ!$D$10+'СЕТ СН'!$F$6-'СЕТ СН'!$F$26</f>
        <v>1066.3921989299999</v>
      </c>
      <c r="G75" s="36">
        <f>SUMIFS(СВЦЭМ!$D$33:$D$776,СВЦЭМ!$A$33:$A$776,$A75,СВЦЭМ!$B$33:$B$776,G$47)+'СЕТ СН'!$F$14+СВЦЭМ!$D$10+'СЕТ СН'!$F$6-'СЕТ СН'!$F$26</f>
        <v>1061.7107383699999</v>
      </c>
      <c r="H75" s="36">
        <f>SUMIFS(СВЦЭМ!$D$33:$D$776,СВЦЭМ!$A$33:$A$776,$A75,СВЦЭМ!$B$33:$B$776,H$47)+'СЕТ СН'!$F$14+СВЦЭМ!$D$10+'СЕТ СН'!$F$6-'СЕТ СН'!$F$26</f>
        <v>1046.80428994</v>
      </c>
      <c r="I75" s="36">
        <f>SUMIFS(СВЦЭМ!$D$33:$D$776,СВЦЭМ!$A$33:$A$776,$A75,СВЦЭМ!$B$33:$B$776,I$47)+'СЕТ СН'!$F$14+СВЦЭМ!$D$10+'СЕТ СН'!$F$6-'СЕТ СН'!$F$26</f>
        <v>1029.77241015</v>
      </c>
      <c r="J75" s="36">
        <f>SUMIFS(СВЦЭМ!$D$33:$D$776,СВЦЭМ!$A$33:$A$776,$A75,СВЦЭМ!$B$33:$B$776,J$47)+'СЕТ СН'!$F$14+СВЦЭМ!$D$10+'СЕТ СН'!$F$6-'СЕТ СН'!$F$26</f>
        <v>1007.3066871</v>
      </c>
      <c r="K75" s="36">
        <f>SUMIFS(СВЦЭМ!$D$33:$D$776,СВЦЭМ!$A$33:$A$776,$A75,СВЦЭМ!$B$33:$B$776,K$47)+'СЕТ СН'!$F$14+СВЦЭМ!$D$10+'СЕТ СН'!$F$6-'СЕТ СН'!$F$26</f>
        <v>991.10501667999995</v>
      </c>
      <c r="L75" s="36">
        <f>SUMIFS(СВЦЭМ!$D$33:$D$776,СВЦЭМ!$A$33:$A$776,$A75,СВЦЭМ!$B$33:$B$776,L$47)+'СЕТ СН'!$F$14+СВЦЭМ!$D$10+'СЕТ СН'!$F$6-'СЕТ СН'!$F$26</f>
        <v>952.34125990999996</v>
      </c>
      <c r="M75" s="36">
        <f>SUMIFS(СВЦЭМ!$D$33:$D$776,СВЦЭМ!$A$33:$A$776,$A75,СВЦЭМ!$B$33:$B$776,M$47)+'СЕТ СН'!$F$14+СВЦЭМ!$D$10+'СЕТ СН'!$F$6-'СЕТ СН'!$F$26</f>
        <v>908.36926755000002</v>
      </c>
      <c r="N75" s="36">
        <f>SUMIFS(СВЦЭМ!$D$33:$D$776,СВЦЭМ!$A$33:$A$776,$A75,СВЦЭМ!$B$33:$B$776,N$47)+'СЕТ СН'!$F$14+СВЦЭМ!$D$10+'СЕТ СН'!$F$6-'СЕТ СН'!$F$26</f>
        <v>902.97280423999996</v>
      </c>
      <c r="O75" s="36">
        <f>SUMIFS(СВЦЭМ!$D$33:$D$776,СВЦЭМ!$A$33:$A$776,$A75,СВЦЭМ!$B$33:$B$776,O$47)+'СЕТ СН'!$F$14+СВЦЭМ!$D$10+'СЕТ СН'!$F$6-'СЕТ СН'!$F$26</f>
        <v>914.41301539999995</v>
      </c>
      <c r="P75" s="36">
        <f>SUMIFS(СВЦЭМ!$D$33:$D$776,СВЦЭМ!$A$33:$A$776,$A75,СВЦЭМ!$B$33:$B$776,P$47)+'СЕТ СН'!$F$14+СВЦЭМ!$D$10+'СЕТ СН'!$F$6-'СЕТ СН'!$F$26</f>
        <v>921.29163470000003</v>
      </c>
      <c r="Q75" s="36">
        <f>SUMIFS(СВЦЭМ!$D$33:$D$776,СВЦЭМ!$A$33:$A$776,$A75,СВЦЭМ!$B$33:$B$776,Q$47)+'СЕТ СН'!$F$14+СВЦЭМ!$D$10+'СЕТ СН'!$F$6-'СЕТ СН'!$F$26</f>
        <v>913.50395983999999</v>
      </c>
      <c r="R75" s="36">
        <f>SUMIFS(СВЦЭМ!$D$33:$D$776,СВЦЭМ!$A$33:$A$776,$A75,СВЦЭМ!$B$33:$B$776,R$47)+'СЕТ СН'!$F$14+СВЦЭМ!$D$10+'СЕТ СН'!$F$6-'СЕТ СН'!$F$26</f>
        <v>905.72043530999997</v>
      </c>
      <c r="S75" s="36">
        <f>SUMIFS(СВЦЭМ!$D$33:$D$776,СВЦЭМ!$A$33:$A$776,$A75,СВЦЭМ!$B$33:$B$776,S$47)+'СЕТ СН'!$F$14+СВЦЭМ!$D$10+'СЕТ СН'!$F$6-'СЕТ СН'!$F$26</f>
        <v>887.20894587999999</v>
      </c>
      <c r="T75" s="36">
        <f>SUMIFS(СВЦЭМ!$D$33:$D$776,СВЦЭМ!$A$33:$A$776,$A75,СВЦЭМ!$B$33:$B$776,T$47)+'СЕТ СН'!$F$14+СВЦЭМ!$D$10+'СЕТ СН'!$F$6-'СЕТ СН'!$F$26</f>
        <v>880.38777755000001</v>
      </c>
      <c r="U75" s="36">
        <f>SUMIFS(СВЦЭМ!$D$33:$D$776,СВЦЭМ!$A$33:$A$776,$A75,СВЦЭМ!$B$33:$B$776,U$47)+'СЕТ СН'!$F$14+СВЦЭМ!$D$10+'СЕТ СН'!$F$6-'СЕТ СН'!$F$26</f>
        <v>872.29446905999998</v>
      </c>
      <c r="V75" s="36">
        <f>SUMIFS(СВЦЭМ!$D$33:$D$776,СВЦЭМ!$A$33:$A$776,$A75,СВЦЭМ!$B$33:$B$776,V$47)+'СЕТ СН'!$F$14+СВЦЭМ!$D$10+'СЕТ СН'!$F$6-'СЕТ СН'!$F$26</f>
        <v>870.14305443000001</v>
      </c>
      <c r="W75" s="36">
        <f>SUMIFS(СВЦЭМ!$D$33:$D$776,СВЦЭМ!$A$33:$A$776,$A75,СВЦЭМ!$B$33:$B$776,W$47)+'СЕТ СН'!$F$14+СВЦЭМ!$D$10+'СЕТ СН'!$F$6-'СЕТ СН'!$F$26</f>
        <v>888.20124626999996</v>
      </c>
      <c r="X75" s="36">
        <f>SUMIFS(СВЦЭМ!$D$33:$D$776,СВЦЭМ!$A$33:$A$776,$A75,СВЦЭМ!$B$33:$B$776,X$47)+'СЕТ СН'!$F$14+СВЦЭМ!$D$10+'СЕТ СН'!$F$6-'СЕТ СН'!$F$26</f>
        <v>907.72769648999997</v>
      </c>
      <c r="Y75" s="36">
        <f>SUMIFS(СВЦЭМ!$D$33:$D$776,СВЦЭМ!$A$33:$A$776,$A75,СВЦЭМ!$B$33:$B$776,Y$47)+'СЕТ СН'!$F$14+СВЦЭМ!$D$10+'СЕТ СН'!$F$6-'СЕТ СН'!$F$26</f>
        <v>930.10309837</v>
      </c>
    </row>
    <row r="76" spans="1:25" ht="15.75" x14ac:dyDescent="0.2">
      <c r="A76" s="35">
        <f t="shared" si="1"/>
        <v>44164</v>
      </c>
      <c r="B76" s="36">
        <f>SUMIFS(СВЦЭМ!$D$33:$D$776,СВЦЭМ!$A$33:$A$776,$A76,СВЦЭМ!$B$33:$B$776,B$47)+'СЕТ СН'!$F$14+СВЦЭМ!$D$10+'СЕТ СН'!$F$6-'СЕТ СН'!$F$26</f>
        <v>941.15398033999998</v>
      </c>
      <c r="C76" s="36">
        <f>SUMIFS(СВЦЭМ!$D$33:$D$776,СВЦЭМ!$A$33:$A$776,$A76,СВЦЭМ!$B$33:$B$776,C$47)+'СЕТ СН'!$F$14+СВЦЭМ!$D$10+'СЕТ СН'!$F$6-'СЕТ СН'!$F$26</f>
        <v>1019.41499686</v>
      </c>
      <c r="D76" s="36">
        <f>SUMIFS(СВЦЭМ!$D$33:$D$776,СВЦЭМ!$A$33:$A$776,$A76,СВЦЭМ!$B$33:$B$776,D$47)+'СЕТ СН'!$F$14+СВЦЭМ!$D$10+'СЕТ СН'!$F$6-'СЕТ СН'!$F$26</f>
        <v>1071.40537941</v>
      </c>
      <c r="E76" s="36">
        <f>SUMIFS(СВЦЭМ!$D$33:$D$776,СВЦЭМ!$A$33:$A$776,$A76,СВЦЭМ!$B$33:$B$776,E$47)+'СЕТ СН'!$F$14+СВЦЭМ!$D$10+'СЕТ СН'!$F$6-'СЕТ СН'!$F$26</f>
        <v>1082.2158239299999</v>
      </c>
      <c r="F76" s="36">
        <f>SUMIFS(СВЦЭМ!$D$33:$D$776,СВЦЭМ!$A$33:$A$776,$A76,СВЦЭМ!$B$33:$B$776,F$47)+'СЕТ СН'!$F$14+СВЦЭМ!$D$10+'СЕТ СН'!$F$6-'СЕТ СН'!$F$26</f>
        <v>1080.6917452499999</v>
      </c>
      <c r="G76" s="36">
        <f>SUMIFS(СВЦЭМ!$D$33:$D$776,СВЦЭМ!$A$33:$A$776,$A76,СВЦЭМ!$B$33:$B$776,G$47)+'СЕТ СН'!$F$14+СВЦЭМ!$D$10+'СЕТ СН'!$F$6-'СЕТ СН'!$F$26</f>
        <v>1077.42196343</v>
      </c>
      <c r="H76" s="36">
        <f>SUMIFS(СВЦЭМ!$D$33:$D$776,СВЦЭМ!$A$33:$A$776,$A76,СВЦЭМ!$B$33:$B$776,H$47)+'СЕТ СН'!$F$14+СВЦЭМ!$D$10+'СЕТ СН'!$F$6-'СЕТ СН'!$F$26</f>
        <v>1062.3015268299998</v>
      </c>
      <c r="I76" s="36">
        <f>SUMIFS(СВЦЭМ!$D$33:$D$776,СВЦЭМ!$A$33:$A$776,$A76,СВЦЭМ!$B$33:$B$776,I$47)+'СЕТ СН'!$F$14+СВЦЭМ!$D$10+'СЕТ СН'!$F$6-'СЕТ СН'!$F$26</f>
        <v>1036.79980619</v>
      </c>
      <c r="J76" s="36">
        <f>SUMIFS(СВЦЭМ!$D$33:$D$776,СВЦЭМ!$A$33:$A$776,$A76,СВЦЭМ!$B$33:$B$776,J$47)+'СЕТ СН'!$F$14+СВЦЭМ!$D$10+'СЕТ СН'!$F$6-'СЕТ СН'!$F$26</f>
        <v>999.20700618000001</v>
      </c>
      <c r="K76" s="36">
        <f>SUMIFS(СВЦЭМ!$D$33:$D$776,СВЦЭМ!$A$33:$A$776,$A76,СВЦЭМ!$B$33:$B$776,K$47)+'СЕТ СН'!$F$14+СВЦЭМ!$D$10+'СЕТ СН'!$F$6-'СЕТ СН'!$F$26</f>
        <v>983.24743408999996</v>
      </c>
      <c r="L76" s="36">
        <f>SUMIFS(СВЦЭМ!$D$33:$D$776,СВЦЭМ!$A$33:$A$776,$A76,СВЦЭМ!$B$33:$B$776,L$47)+'СЕТ СН'!$F$14+СВЦЭМ!$D$10+'СЕТ СН'!$F$6-'СЕТ СН'!$F$26</f>
        <v>941.90032301999997</v>
      </c>
      <c r="M76" s="36">
        <f>SUMIFS(СВЦЭМ!$D$33:$D$776,СВЦЭМ!$A$33:$A$776,$A76,СВЦЭМ!$B$33:$B$776,M$47)+'СЕТ СН'!$F$14+СВЦЭМ!$D$10+'СЕТ СН'!$F$6-'СЕТ СН'!$F$26</f>
        <v>900.35694534000004</v>
      </c>
      <c r="N76" s="36">
        <f>SUMIFS(СВЦЭМ!$D$33:$D$776,СВЦЭМ!$A$33:$A$776,$A76,СВЦЭМ!$B$33:$B$776,N$47)+'СЕТ СН'!$F$14+СВЦЭМ!$D$10+'СЕТ СН'!$F$6-'СЕТ СН'!$F$26</f>
        <v>887.30662193000001</v>
      </c>
      <c r="O76" s="36">
        <f>SUMIFS(СВЦЭМ!$D$33:$D$776,СВЦЭМ!$A$33:$A$776,$A76,СВЦЭМ!$B$33:$B$776,O$47)+'СЕТ СН'!$F$14+СВЦЭМ!$D$10+'СЕТ СН'!$F$6-'СЕТ СН'!$F$26</f>
        <v>902.97327632999998</v>
      </c>
      <c r="P76" s="36">
        <f>SUMIFS(СВЦЭМ!$D$33:$D$776,СВЦЭМ!$A$33:$A$776,$A76,СВЦЭМ!$B$33:$B$776,P$47)+'СЕТ СН'!$F$14+СВЦЭМ!$D$10+'СЕТ СН'!$F$6-'СЕТ СН'!$F$26</f>
        <v>912.69210056999998</v>
      </c>
      <c r="Q76" s="36">
        <f>SUMIFS(СВЦЭМ!$D$33:$D$776,СВЦЭМ!$A$33:$A$776,$A76,СВЦЭМ!$B$33:$B$776,Q$47)+'СЕТ СН'!$F$14+СВЦЭМ!$D$10+'СЕТ СН'!$F$6-'СЕТ СН'!$F$26</f>
        <v>912.25534278999999</v>
      </c>
      <c r="R76" s="36">
        <f>SUMIFS(СВЦЭМ!$D$33:$D$776,СВЦЭМ!$A$33:$A$776,$A76,СВЦЭМ!$B$33:$B$776,R$47)+'СЕТ СН'!$F$14+СВЦЭМ!$D$10+'СЕТ СН'!$F$6-'СЕТ СН'!$F$26</f>
        <v>908.91374875999998</v>
      </c>
      <c r="S76" s="36">
        <f>SUMIFS(СВЦЭМ!$D$33:$D$776,СВЦЭМ!$A$33:$A$776,$A76,СВЦЭМ!$B$33:$B$776,S$47)+'СЕТ СН'!$F$14+СВЦЭМ!$D$10+'СЕТ СН'!$F$6-'СЕТ СН'!$F$26</f>
        <v>890.11835928999994</v>
      </c>
      <c r="T76" s="36">
        <f>SUMIFS(СВЦЭМ!$D$33:$D$776,СВЦЭМ!$A$33:$A$776,$A76,СВЦЭМ!$B$33:$B$776,T$47)+'СЕТ СН'!$F$14+СВЦЭМ!$D$10+'СЕТ СН'!$F$6-'СЕТ СН'!$F$26</f>
        <v>867.09570235000001</v>
      </c>
      <c r="U76" s="36">
        <f>SUMIFS(СВЦЭМ!$D$33:$D$776,СВЦЭМ!$A$33:$A$776,$A76,СВЦЭМ!$B$33:$B$776,U$47)+'СЕТ СН'!$F$14+СВЦЭМ!$D$10+'СЕТ СН'!$F$6-'СЕТ СН'!$F$26</f>
        <v>865.70895903999997</v>
      </c>
      <c r="V76" s="36">
        <f>SUMIFS(СВЦЭМ!$D$33:$D$776,СВЦЭМ!$A$33:$A$776,$A76,СВЦЭМ!$B$33:$B$776,V$47)+'СЕТ СН'!$F$14+СВЦЭМ!$D$10+'СЕТ СН'!$F$6-'СЕТ СН'!$F$26</f>
        <v>873.56266886000003</v>
      </c>
      <c r="W76" s="36">
        <f>SUMIFS(СВЦЭМ!$D$33:$D$776,СВЦЭМ!$A$33:$A$776,$A76,СВЦЭМ!$B$33:$B$776,W$47)+'СЕТ СН'!$F$14+СВЦЭМ!$D$10+'СЕТ СН'!$F$6-'СЕТ СН'!$F$26</f>
        <v>882.60908917999996</v>
      </c>
      <c r="X76" s="36">
        <f>SUMIFS(СВЦЭМ!$D$33:$D$776,СВЦЭМ!$A$33:$A$776,$A76,СВЦЭМ!$B$33:$B$776,X$47)+'СЕТ СН'!$F$14+СВЦЭМ!$D$10+'СЕТ СН'!$F$6-'СЕТ СН'!$F$26</f>
        <v>904.53174353999998</v>
      </c>
      <c r="Y76" s="36">
        <f>SUMIFS(СВЦЭМ!$D$33:$D$776,СВЦЭМ!$A$33:$A$776,$A76,СВЦЭМ!$B$33:$B$776,Y$47)+'СЕТ СН'!$F$14+СВЦЭМ!$D$10+'СЕТ СН'!$F$6-'СЕТ СН'!$F$26</f>
        <v>921.36481073000004</v>
      </c>
    </row>
    <row r="77" spans="1:25" ht="15.75" x14ac:dyDescent="0.2">
      <c r="A77" s="35">
        <f t="shared" si="1"/>
        <v>44165</v>
      </c>
      <c r="B77" s="36">
        <f>SUMIFS(СВЦЭМ!$D$33:$D$776,СВЦЭМ!$A$33:$A$776,$A77,СВЦЭМ!$B$33:$B$776,B$47)+'СЕТ СН'!$F$14+СВЦЭМ!$D$10+'СЕТ СН'!$F$6-'СЕТ СН'!$F$26</f>
        <v>984.67557842999997</v>
      </c>
      <c r="C77" s="36">
        <f>SUMIFS(СВЦЭМ!$D$33:$D$776,СВЦЭМ!$A$33:$A$776,$A77,СВЦЭМ!$B$33:$B$776,C$47)+'СЕТ СН'!$F$14+СВЦЭМ!$D$10+'СЕТ СН'!$F$6-'СЕТ СН'!$F$26</f>
        <v>1054.3018997199999</v>
      </c>
      <c r="D77" s="36">
        <f>SUMIFS(СВЦЭМ!$D$33:$D$776,СВЦЭМ!$A$33:$A$776,$A77,СВЦЭМ!$B$33:$B$776,D$47)+'СЕТ СН'!$F$14+СВЦЭМ!$D$10+'СЕТ СН'!$F$6-'СЕТ СН'!$F$26</f>
        <v>1103.4588037600001</v>
      </c>
      <c r="E77" s="36">
        <f>SUMIFS(СВЦЭМ!$D$33:$D$776,СВЦЭМ!$A$33:$A$776,$A77,СВЦЭМ!$B$33:$B$776,E$47)+'СЕТ СН'!$F$14+СВЦЭМ!$D$10+'СЕТ СН'!$F$6-'СЕТ СН'!$F$26</f>
        <v>1111.2911269600002</v>
      </c>
      <c r="F77" s="36">
        <f>SUMIFS(СВЦЭМ!$D$33:$D$776,СВЦЭМ!$A$33:$A$776,$A77,СВЦЭМ!$B$33:$B$776,F$47)+'СЕТ СН'!$F$14+СВЦЭМ!$D$10+'СЕТ СН'!$F$6-'СЕТ СН'!$F$26</f>
        <v>1106.9101604700002</v>
      </c>
      <c r="G77" s="36">
        <f>SUMIFS(СВЦЭМ!$D$33:$D$776,СВЦЭМ!$A$33:$A$776,$A77,СВЦЭМ!$B$33:$B$776,G$47)+'СЕТ СН'!$F$14+СВЦЭМ!$D$10+'СЕТ СН'!$F$6-'СЕТ СН'!$F$26</f>
        <v>1091.1652159399998</v>
      </c>
      <c r="H77" s="36">
        <f>SUMIFS(СВЦЭМ!$D$33:$D$776,СВЦЭМ!$A$33:$A$776,$A77,СВЦЭМ!$B$33:$B$776,H$47)+'СЕТ СН'!$F$14+СВЦЭМ!$D$10+'СЕТ СН'!$F$6-'СЕТ СН'!$F$26</f>
        <v>1077.1760761099999</v>
      </c>
      <c r="I77" s="36">
        <f>SUMIFS(СВЦЭМ!$D$33:$D$776,СВЦЭМ!$A$33:$A$776,$A77,СВЦЭМ!$B$33:$B$776,I$47)+'СЕТ СН'!$F$14+СВЦЭМ!$D$10+'СЕТ СН'!$F$6-'СЕТ СН'!$F$26</f>
        <v>1049.3158546899999</v>
      </c>
      <c r="J77" s="36">
        <f>SUMIFS(СВЦЭМ!$D$33:$D$776,СВЦЭМ!$A$33:$A$776,$A77,СВЦЭМ!$B$33:$B$776,J$47)+'СЕТ СН'!$F$14+СВЦЭМ!$D$10+'СЕТ СН'!$F$6-'СЕТ СН'!$F$26</f>
        <v>1023.11114964</v>
      </c>
      <c r="K77" s="36">
        <f>SUMIFS(СВЦЭМ!$D$33:$D$776,СВЦЭМ!$A$33:$A$776,$A77,СВЦЭМ!$B$33:$B$776,K$47)+'СЕТ СН'!$F$14+СВЦЭМ!$D$10+'СЕТ СН'!$F$6-'СЕТ СН'!$F$26</f>
        <v>1015.33166178</v>
      </c>
      <c r="L77" s="36">
        <f>SUMIFS(СВЦЭМ!$D$33:$D$776,СВЦЭМ!$A$33:$A$776,$A77,СВЦЭМ!$B$33:$B$776,L$47)+'СЕТ СН'!$F$14+СВЦЭМ!$D$10+'СЕТ СН'!$F$6-'СЕТ СН'!$F$26</f>
        <v>985.18469130999995</v>
      </c>
      <c r="M77" s="36">
        <f>SUMIFS(СВЦЭМ!$D$33:$D$776,СВЦЭМ!$A$33:$A$776,$A77,СВЦЭМ!$B$33:$B$776,M$47)+'СЕТ СН'!$F$14+СВЦЭМ!$D$10+'СЕТ СН'!$F$6-'СЕТ СН'!$F$26</f>
        <v>945.76635967000004</v>
      </c>
      <c r="N77" s="36">
        <f>SUMIFS(СВЦЭМ!$D$33:$D$776,СВЦЭМ!$A$33:$A$776,$A77,СВЦЭМ!$B$33:$B$776,N$47)+'СЕТ СН'!$F$14+СВЦЭМ!$D$10+'СЕТ СН'!$F$6-'СЕТ СН'!$F$26</f>
        <v>932.71602685999994</v>
      </c>
      <c r="O77" s="36">
        <f>SUMIFS(СВЦЭМ!$D$33:$D$776,СВЦЭМ!$A$33:$A$776,$A77,СВЦЭМ!$B$33:$B$776,O$47)+'СЕТ СН'!$F$14+СВЦЭМ!$D$10+'СЕТ СН'!$F$6-'СЕТ СН'!$F$26</f>
        <v>937.25561537999999</v>
      </c>
      <c r="P77" s="36">
        <f>SUMIFS(СВЦЭМ!$D$33:$D$776,СВЦЭМ!$A$33:$A$776,$A77,СВЦЭМ!$B$33:$B$776,P$47)+'СЕТ СН'!$F$14+СВЦЭМ!$D$10+'СЕТ СН'!$F$6-'СЕТ СН'!$F$26</f>
        <v>946.61897157999999</v>
      </c>
      <c r="Q77" s="36">
        <f>SUMIFS(СВЦЭМ!$D$33:$D$776,СВЦЭМ!$A$33:$A$776,$A77,СВЦЭМ!$B$33:$B$776,Q$47)+'СЕТ СН'!$F$14+СВЦЭМ!$D$10+'СЕТ СН'!$F$6-'СЕТ СН'!$F$26</f>
        <v>940.50571633000004</v>
      </c>
      <c r="R77" s="36">
        <f>SUMIFS(СВЦЭМ!$D$33:$D$776,СВЦЭМ!$A$33:$A$776,$A77,СВЦЭМ!$B$33:$B$776,R$47)+'СЕТ СН'!$F$14+СВЦЭМ!$D$10+'СЕТ СН'!$F$6-'СЕТ СН'!$F$26</f>
        <v>928.71698283000001</v>
      </c>
      <c r="S77" s="36">
        <f>SUMIFS(СВЦЭМ!$D$33:$D$776,СВЦЭМ!$A$33:$A$776,$A77,СВЦЭМ!$B$33:$B$776,S$47)+'СЕТ СН'!$F$14+СВЦЭМ!$D$10+'СЕТ СН'!$F$6-'СЕТ СН'!$F$26</f>
        <v>920.13498365999999</v>
      </c>
      <c r="T77" s="36">
        <f>SUMIFS(СВЦЭМ!$D$33:$D$776,СВЦЭМ!$A$33:$A$776,$A77,СВЦЭМ!$B$33:$B$776,T$47)+'СЕТ СН'!$F$14+СВЦЭМ!$D$10+'СЕТ СН'!$F$6-'СЕТ СН'!$F$26</f>
        <v>907.93338602999995</v>
      </c>
      <c r="U77" s="36">
        <f>SUMIFS(СВЦЭМ!$D$33:$D$776,СВЦЭМ!$A$33:$A$776,$A77,СВЦЭМ!$B$33:$B$776,U$47)+'СЕТ СН'!$F$14+СВЦЭМ!$D$10+'СЕТ СН'!$F$6-'СЕТ СН'!$F$26</f>
        <v>907.00389490999999</v>
      </c>
      <c r="V77" s="36">
        <f>SUMIFS(СВЦЭМ!$D$33:$D$776,СВЦЭМ!$A$33:$A$776,$A77,СВЦЭМ!$B$33:$B$776,V$47)+'СЕТ СН'!$F$14+СВЦЭМ!$D$10+'СЕТ СН'!$F$6-'СЕТ СН'!$F$26</f>
        <v>916.95721631000004</v>
      </c>
      <c r="W77" s="36">
        <f>SUMIFS(СВЦЭМ!$D$33:$D$776,СВЦЭМ!$A$33:$A$776,$A77,СВЦЭМ!$B$33:$B$776,W$47)+'СЕТ СН'!$F$14+СВЦЭМ!$D$10+'СЕТ СН'!$F$6-'СЕТ СН'!$F$26</f>
        <v>928.72419816000001</v>
      </c>
      <c r="X77" s="36">
        <f>SUMIFS(СВЦЭМ!$D$33:$D$776,СВЦЭМ!$A$33:$A$776,$A77,СВЦЭМ!$B$33:$B$776,X$47)+'СЕТ СН'!$F$14+СВЦЭМ!$D$10+'СЕТ СН'!$F$6-'СЕТ СН'!$F$26</f>
        <v>934.26830571000005</v>
      </c>
      <c r="Y77" s="36">
        <f>SUMIFS(СВЦЭМ!$D$33:$D$776,СВЦЭМ!$A$33:$A$776,$A77,СВЦЭМ!$B$33:$B$776,Y$47)+'СЕТ СН'!$F$14+СВЦЭМ!$D$10+'СЕТ СН'!$F$6-'СЕТ СН'!$F$26</f>
        <v>953.81750936000003</v>
      </c>
    </row>
    <row r="78" spans="1:25" ht="15.75" hidden="1" x14ac:dyDescent="0.2">
      <c r="A78" s="35">
        <f t="shared" si="1"/>
        <v>44166</v>
      </c>
      <c r="B78" s="36">
        <f>SUMIFS(СВЦЭМ!$D$33:$D$776,СВЦЭМ!$A$33:$A$776,$A78,СВЦЭМ!$B$33:$B$776,B$47)+'СЕТ СН'!$F$14+СВЦЭМ!$D$10+'СЕТ СН'!$F$6-'СЕТ СН'!$F$26</f>
        <v>129.55131550999999</v>
      </c>
      <c r="C78" s="36">
        <f>SUMIFS(СВЦЭМ!$D$33:$D$776,СВЦЭМ!$A$33:$A$776,$A78,СВЦЭМ!$B$33:$B$776,C$47)+'СЕТ СН'!$F$14+СВЦЭМ!$D$10+'СЕТ СН'!$F$6-'СЕТ СН'!$F$26</f>
        <v>129.55131550999999</v>
      </c>
      <c r="D78" s="36">
        <f>SUMIFS(СВЦЭМ!$D$33:$D$776,СВЦЭМ!$A$33:$A$776,$A78,СВЦЭМ!$B$33:$B$776,D$47)+'СЕТ СН'!$F$14+СВЦЭМ!$D$10+'СЕТ СН'!$F$6-'СЕТ СН'!$F$26</f>
        <v>129.55131550999999</v>
      </c>
      <c r="E78" s="36">
        <f>SUMIFS(СВЦЭМ!$D$33:$D$776,СВЦЭМ!$A$33:$A$776,$A78,СВЦЭМ!$B$33:$B$776,E$47)+'СЕТ СН'!$F$14+СВЦЭМ!$D$10+'СЕТ СН'!$F$6-'СЕТ СН'!$F$26</f>
        <v>129.55131550999999</v>
      </c>
      <c r="F78" s="36">
        <f>SUMIFS(СВЦЭМ!$D$33:$D$776,СВЦЭМ!$A$33:$A$776,$A78,СВЦЭМ!$B$33:$B$776,F$47)+'СЕТ СН'!$F$14+СВЦЭМ!$D$10+'СЕТ СН'!$F$6-'СЕТ СН'!$F$26</f>
        <v>129.55131550999999</v>
      </c>
      <c r="G78" s="36">
        <f>SUMIFS(СВЦЭМ!$D$33:$D$776,СВЦЭМ!$A$33:$A$776,$A78,СВЦЭМ!$B$33:$B$776,G$47)+'СЕТ СН'!$F$14+СВЦЭМ!$D$10+'СЕТ СН'!$F$6-'СЕТ СН'!$F$26</f>
        <v>129.55131550999999</v>
      </c>
      <c r="H78" s="36">
        <f>SUMIFS(СВЦЭМ!$D$33:$D$776,СВЦЭМ!$A$33:$A$776,$A78,СВЦЭМ!$B$33:$B$776,H$47)+'СЕТ СН'!$F$14+СВЦЭМ!$D$10+'СЕТ СН'!$F$6-'СЕТ СН'!$F$26</f>
        <v>129.55131550999999</v>
      </c>
      <c r="I78" s="36">
        <f>SUMIFS(СВЦЭМ!$D$33:$D$776,СВЦЭМ!$A$33:$A$776,$A78,СВЦЭМ!$B$33:$B$776,I$47)+'СЕТ СН'!$F$14+СВЦЭМ!$D$10+'СЕТ СН'!$F$6-'СЕТ СН'!$F$26</f>
        <v>129.55131550999999</v>
      </c>
      <c r="J78" s="36">
        <f>SUMIFS(СВЦЭМ!$D$33:$D$776,СВЦЭМ!$A$33:$A$776,$A78,СВЦЭМ!$B$33:$B$776,J$47)+'СЕТ СН'!$F$14+СВЦЭМ!$D$10+'СЕТ СН'!$F$6-'СЕТ СН'!$F$26</f>
        <v>129.55131550999999</v>
      </c>
      <c r="K78" s="36">
        <f>SUMIFS(СВЦЭМ!$D$33:$D$776,СВЦЭМ!$A$33:$A$776,$A78,СВЦЭМ!$B$33:$B$776,K$47)+'СЕТ СН'!$F$14+СВЦЭМ!$D$10+'СЕТ СН'!$F$6-'СЕТ СН'!$F$26</f>
        <v>129.55131550999999</v>
      </c>
      <c r="L78" s="36">
        <f>SUMIFS(СВЦЭМ!$D$33:$D$776,СВЦЭМ!$A$33:$A$776,$A78,СВЦЭМ!$B$33:$B$776,L$47)+'СЕТ СН'!$F$14+СВЦЭМ!$D$10+'СЕТ СН'!$F$6-'СЕТ СН'!$F$26</f>
        <v>129.55131550999999</v>
      </c>
      <c r="M78" s="36">
        <f>SUMIFS(СВЦЭМ!$D$33:$D$776,СВЦЭМ!$A$33:$A$776,$A78,СВЦЭМ!$B$33:$B$776,M$47)+'СЕТ СН'!$F$14+СВЦЭМ!$D$10+'СЕТ СН'!$F$6-'СЕТ СН'!$F$26</f>
        <v>129.55131550999999</v>
      </c>
      <c r="N78" s="36">
        <f>SUMIFS(СВЦЭМ!$D$33:$D$776,СВЦЭМ!$A$33:$A$776,$A78,СВЦЭМ!$B$33:$B$776,N$47)+'СЕТ СН'!$F$14+СВЦЭМ!$D$10+'СЕТ СН'!$F$6-'СЕТ СН'!$F$26</f>
        <v>129.55131550999999</v>
      </c>
      <c r="O78" s="36">
        <f>SUMIFS(СВЦЭМ!$D$33:$D$776,СВЦЭМ!$A$33:$A$776,$A78,СВЦЭМ!$B$33:$B$776,O$47)+'СЕТ СН'!$F$14+СВЦЭМ!$D$10+'СЕТ СН'!$F$6-'СЕТ СН'!$F$26</f>
        <v>129.55131550999999</v>
      </c>
      <c r="P78" s="36">
        <f>SUMIFS(СВЦЭМ!$D$33:$D$776,СВЦЭМ!$A$33:$A$776,$A78,СВЦЭМ!$B$33:$B$776,P$47)+'СЕТ СН'!$F$14+СВЦЭМ!$D$10+'СЕТ СН'!$F$6-'СЕТ СН'!$F$26</f>
        <v>129.55131550999999</v>
      </c>
      <c r="Q78" s="36">
        <f>SUMIFS(СВЦЭМ!$D$33:$D$776,СВЦЭМ!$A$33:$A$776,$A78,СВЦЭМ!$B$33:$B$776,Q$47)+'СЕТ СН'!$F$14+СВЦЭМ!$D$10+'СЕТ СН'!$F$6-'СЕТ СН'!$F$26</f>
        <v>129.55131550999999</v>
      </c>
      <c r="R78" s="36">
        <f>SUMIFS(СВЦЭМ!$D$33:$D$776,СВЦЭМ!$A$33:$A$776,$A78,СВЦЭМ!$B$33:$B$776,R$47)+'СЕТ СН'!$F$14+СВЦЭМ!$D$10+'СЕТ СН'!$F$6-'СЕТ СН'!$F$26</f>
        <v>129.55131550999999</v>
      </c>
      <c r="S78" s="36">
        <f>SUMIFS(СВЦЭМ!$D$33:$D$776,СВЦЭМ!$A$33:$A$776,$A78,СВЦЭМ!$B$33:$B$776,S$47)+'СЕТ СН'!$F$14+СВЦЭМ!$D$10+'СЕТ СН'!$F$6-'СЕТ СН'!$F$26</f>
        <v>129.55131550999999</v>
      </c>
      <c r="T78" s="36">
        <f>SUMIFS(СВЦЭМ!$D$33:$D$776,СВЦЭМ!$A$33:$A$776,$A78,СВЦЭМ!$B$33:$B$776,T$47)+'СЕТ СН'!$F$14+СВЦЭМ!$D$10+'СЕТ СН'!$F$6-'СЕТ СН'!$F$26</f>
        <v>129.55131550999999</v>
      </c>
      <c r="U78" s="36">
        <f>SUMIFS(СВЦЭМ!$D$33:$D$776,СВЦЭМ!$A$33:$A$776,$A78,СВЦЭМ!$B$33:$B$776,U$47)+'СЕТ СН'!$F$14+СВЦЭМ!$D$10+'СЕТ СН'!$F$6-'СЕТ СН'!$F$26</f>
        <v>129.55131550999999</v>
      </c>
      <c r="V78" s="36">
        <f>SUMIFS(СВЦЭМ!$D$33:$D$776,СВЦЭМ!$A$33:$A$776,$A78,СВЦЭМ!$B$33:$B$776,V$47)+'СЕТ СН'!$F$14+СВЦЭМ!$D$10+'СЕТ СН'!$F$6-'СЕТ СН'!$F$26</f>
        <v>129.55131550999999</v>
      </c>
      <c r="W78" s="36">
        <f>SUMIFS(СВЦЭМ!$D$33:$D$776,СВЦЭМ!$A$33:$A$776,$A78,СВЦЭМ!$B$33:$B$776,W$47)+'СЕТ СН'!$F$14+СВЦЭМ!$D$10+'СЕТ СН'!$F$6-'СЕТ СН'!$F$26</f>
        <v>129.55131550999999</v>
      </c>
      <c r="X78" s="36">
        <f>SUMIFS(СВЦЭМ!$D$33:$D$776,СВЦЭМ!$A$33:$A$776,$A78,СВЦЭМ!$B$33:$B$776,X$47)+'СЕТ СН'!$F$14+СВЦЭМ!$D$10+'СЕТ СН'!$F$6-'СЕТ СН'!$F$26</f>
        <v>129.55131550999999</v>
      </c>
      <c r="Y78" s="36">
        <f>SUMIFS(СВЦЭМ!$D$33:$D$776,СВЦЭМ!$A$33:$A$776,$A78,СВЦЭМ!$B$33:$B$776,Y$47)+'СЕТ СН'!$F$14+СВЦЭМ!$D$10+'СЕТ СН'!$F$6-'СЕТ СН'!$F$26</f>
        <v>129.55131550999999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01.11.2020</v>
      </c>
      <c r="B84" s="36">
        <f>SUMIFS(СВЦЭМ!$D$33:$D$776,СВЦЭМ!$A$33:$A$776,$A84,СВЦЭМ!$B$33:$B$776,B$83)+'СЕТ СН'!$G$14+СВЦЭМ!$D$10+'СЕТ СН'!$G$6-'СЕТ СН'!$G$26</f>
        <v>1425.1442729800001</v>
      </c>
      <c r="C84" s="36">
        <f>SUMIFS(СВЦЭМ!$D$33:$D$776,СВЦЭМ!$A$33:$A$776,$A84,СВЦЭМ!$B$33:$B$776,C$83)+'СЕТ СН'!$G$14+СВЦЭМ!$D$10+'СЕТ СН'!$G$6-'СЕТ СН'!$G$26</f>
        <v>1499.8460075799999</v>
      </c>
      <c r="D84" s="36">
        <f>SUMIFS(СВЦЭМ!$D$33:$D$776,СВЦЭМ!$A$33:$A$776,$A84,СВЦЭМ!$B$33:$B$776,D$83)+'СЕТ СН'!$G$14+СВЦЭМ!$D$10+'СЕТ СН'!$G$6-'СЕТ СН'!$G$26</f>
        <v>1548.9292864700001</v>
      </c>
      <c r="E84" s="36">
        <f>SUMIFS(СВЦЭМ!$D$33:$D$776,СВЦЭМ!$A$33:$A$776,$A84,СВЦЭМ!$B$33:$B$776,E$83)+'СЕТ СН'!$G$14+СВЦЭМ!$D$10+'СЕТ СН'!$G$6-'СЕТ СН'!$G$26</f>
        <v>1556.7066362099999</v>
      </c>
      <c r="F84" s="36">
        <f>SUMIFS(СВЦЭМ!$D$33:$D$776,СВЦЭМ!$A$33:$A$776,$A84,СВЦЭМ!$B$33:$B$776,F$83)+'СЕТ СН'!$G$14+СВЦЭМ!$D$10+'СЕТ СН'!$G$6-'СЕТ СН'!$G$26</f>
        <v>1562.1798985800001</v>
      </c>
      <c r="G84" s="36">
        <f>SUMIFS(СВЦЭМ!$D$33:$D$776,СВЦЭМ!$A$33:$A$776,$A84,СВЦЭМ!$B$33:$B$776,G$83)+'СЕТ СН'!$G$14+СВЦЭМ!$D$10+'СЕТ СН'!$G$6-'СЕТ СН'!$G$26</f>
        <v>1549.6428283499999</v>
      </c>
      <c r="H84" s="36">
        <f>SUMIFS(СВЦЭМ!$D$33:$D$776,СВЦЭМ!$A$33:$A$776,$A84,СВЦЭМ!$B$33:$B$776,H$83)+'СЕТ СН'!$G$14+СВЦЭМ!$D$10+'СЕТ СН'!$G$6-'СЕТ СН'!$G$26</f>
        <v>1533.1177627500001</v>
      </c>
      <c r="I84" s="36">
        <f>SUMIFS(СВЦЭМ!$D$33:$D$776,СВЦЭМ!$A$33:$A$776,$A84,СВЦЭМ!$B$33:$B$776,I$83)+'СЕТ СН'!$G$14+СВЦЭМ!$D$10+'СЕТ СН'!$G$6-'СЕТ СН'!$G$26</f>
        <v>1501.66379618</v>
      </c>
      <c r="J84" s="36">
        <f>SUMIFS(СВЦЭМ!$D$33:$D$776,СВЦЭМ!$A$33:$A$776,$A84,СВЦЭМ!$B$33:$B$776,J$83)+'СЕТ СН'!$G$14+СВЦЭМ!$D$10+'СЕТ СН'!$G$6-'СЕТ СН'!$G$26</f>
        <v>1482.1623307</v>
      </c>
      <c r="K84" s="36">
        <f>SUMIFS(СВЦЭМ!$D$33:$D$776,СВЦЭМ!$A$33:$A$776,$A84,СВЦЭМ!$B$33:$B$776,K$83)+'СЕТ СН'!$G$14+СВЦЭМ!$D$10+'СЕТ СН'!$G$6-'СЕТ СН'!$G$26</f>
        <v>1449.7489819</v>
      </c>
      <c r="L84" s="36">
        <f>SUMIFS(СВЦЭМ!$D$33:$D$776,СВЦЭМ!$A$33:$A$776,$A84,СВЦЭМ!$B$33:$B$776,L$83)+'СЕТ СН'!$G$14+СВЦЭМ!$D$10+'СЕТ СН'!$G$6-'СЕТ СН'!$G$26</f>
        <v>1424.1576843100001</v>
      </c>
      <c r="M84" s="36">
        <f>SUMIFS(СВЦЭМ!$D$33:$D$776,СВЦЭМ!$A$33:$A$776,$A84,СВЦЭМ!$B$33:$B$776,M$83)+'СЕТ СН'!$G$14+СВЦЭМ!$D$10+'СЕТ СН'!$G$6-'СЕТ СН'!$G$26</f>
        <v>1385.3363636499998</v>
      </c>
      <c r="N84" s="36">
        <f>SUMIFS(СВЦЭМ!$D$33:$D$776,СВЦЭМ!$A$33:$A$776,$A84,СВЦЭМ!$B$33:$B$776,N$83)+'СЕТ СН'!$G$14+СВЦЭМ!$D$10+'СЕТ СН'!$G$6-'СЕТ СН'!$G$26</f>
        <v>1382.1866563999999</v>
      </c>
      <c r="O84" s="36">
        <f>SUMIFS(СВЦЭМ!$D$33:$D$776,СВЦЭМ!$A$33:$A$776,$A84,СВЦЭМ!$B$33:$B$776,O$83)+'СЕТ СН'!$G$14+СВЦЭМ!$D$10+'СЕТ СН'!$G$6-'СЕТ СН'!$G$26</f>
        <v>1387.94044216</v>
      </c>
      <c r="P84" s="36">
        <f>SUMIFS(СВЦЭМ!$D$33:$D$776,СВЦЭМ!$A$33:$A$776,$A84,СВЦЭМ!$B$33:$B$776,P$83)+'СЕТ СН'!$G$14+СВЦЭМ!$D$10+'СЕТ СН'!$G$6-'СЕТ СН'!$G$26</f>
        <v>1411.9528346100001</v>
      </c>
      <c r="Q84" s="36">
        <f>SUMIFS(СВЦЭМ!$D$33:$D$776,СВЦЭМ!$A$33:$A$776,$A84,СВЦЭМ!$B$33:$B$776,Q$83)+'СЕТ СН'!$G$14+СВЦЭМ!$D$10+'СЕТ СН'!$G$6-'СЕТ СН'!$G$26</f>
        <v>1412.10261008</v>
      </c>
      <c r="R84" s="36">
        <f>SUMIFS(СВЦЭМ!$D$33:$D$776,СВЦЭМ!$A$33:$A$776,$A84,СВЦЭМ!$B$33:$B$776,R$83)+'СЕТ СН'!$G$14+СВЦЭМ!$D$10+'СЕТ СН'!$G$6-'СЕТ СН'!$G$26</f>
        <v>1404.54762461</v>
      </c>
      <c r="S84" s="36">
        <f>SUMIFS(СВЦЭМ!$D$33:$D$776,СВЦЭМ!$A$33:$A$776,$A84,СВЦЭМ!$B$33:$B$776,S$83)+'СЕТ СН'!$G$14+СВЦЭМ!$D$10+'СЕТ СН'!$G$6-'СЕТ СН'!$G$26</f>
        <v>1391.37734082</v>
      </c>
      <c r="T84" s="36">
        <f>SUMIFS(СВЦЭМ!$D$33:$D$776,СВЦЭМ!$A$33:$A$776,$A84,СВЦЭМ!$B$33:$B$776,T$83)+'СЕТ СН'!$G$14+СВЦЭМ!$D$10+'СЕТ СН'!$G$6-'СЕТ СН'!$G$26</f>
        <v>1373.5757803699998</v>
      </c>
      <c r="U84" s="36">
        <f>SUMIFS(СВЦЭМ!$D$33:$D$776,СВЦЭМ!$A$33:$A$776,$A84,СВЦЭМ!$B$33:$B$776,U$83)+'СЕТ СН'!$G$14+СВЦЭМ!$D$10+'СЕТ СН'!$G$6-'СЕТ СН'!$G$26</f>
        <v>1360.3982631499998</v>
      </c>
      <c r="V84" s="36">
        <f>SUMIFS(СВЦЭМ!$D$33:$D$776,СВЦЭМ!$A$33:$A$776,$A84,СВЦЭМ!$B$33:$B$776,V$83)+'СЕТ СН'!$G$14+СВЦЭМ!$D$10+'СЕТ СН'!$G$6-'СЕТ СН'!$G$26</f>
        <v>1373.23603271</v>
      </c>
      <c r="W84" s="36">
        <f>SUMIFS(СВЦЭМ!$D$33:$D$776,СВЦЭМ!$A$33:$A$776,$A84,СВЦЭМ!$B$33:$B$776,W$83)+'СЕТ СН'!$G$14+СВЦЭМ!$D$10+'СЕТ СН'!$G$6-'СЕТ СН'!$G$26</f>
        <v>1381.0087945</v>
      </c>
      <c r="X84" s="36">
        <f>SUMIFS(СВЦЭМ!$D$33:$D$776,СВЦЭМ!$A$33:$A$776,$A84,СВЦЭМ!$B$33:$B$776,X$83)+'СЕТ СН'!$G$14+СВЦЭМ!$D$10+'СЕТ СН'!$G$6-'СЕТ СН'!$G$26</f>
        <v>1395.6197346499998</v>
      </c>
      <c r="Y84" s="36">
        <f>SUMIFS(СВЦЭМ!$D$33:$D$776,СВЦЭМ!$A$33:$A$776,$A84,СВЦЭМ!$B$33:$B$776,Y$83)+'СЕТ СН'!$G$14+СВЦЭМ!$D$10+'СЕТ СН'!$G$6-'СЕТ СН'!$G$26</f>
        <v>1414.5013276300001</v>
      </c>
      <c r="AA84" s="45"/>
    </row>
    <row r="85" spans="1:27" ht="15.75" x14ac:dyDescent="0.2">
      <c r="A85" s="35">
        <f>A84+1</f>
        <v>44137</v>
      </c>
      <c r="B85" s="36">
        <f>SUMIFS(СВЦЭМ!$D$33:$D$776,СВЦЭМ!$A$33:$A$776,$A85,СВЦЭМ!$B$33:$B$776,B$83)+'СЕТ СН'!$G$14+СВЦЭМ!$D$10+'СЕТ СН'!$G$6-'СЕТ СН'!$G$26</f>
        <v>1422.51726065</v>
      </c>
      <c r="C85" s="36">
        <f>SUMIFS(СВЦЭМ!$D$33:$D$776,СВЦЭМ!$A$33:$A$776,$A85,СВЦЭМ!$B$33:$B$776,C$83)+'СЕТ СН'!$G$14+СВЦЭМ!$D$10+'СЕТ СН'!$G$6-'СЕТ СН'!$G$26</f>
        <v>1519.78443294</v>
      </c>
      <c r="D85" s="36">
        <f>SUMIFS(СВЦЭМ!$D$33:$D$776,СВЦЭМ!$A$33:$A$776,$A85,СВЦЭМ!$B$33:$B$776,D$83)+'СЕТ СН'!$G$14+СВЦЭМ!$D$10+'СЕТ СН'!$G$6-'СЕТ СН'!$G$26</f>
        <v>1599.2343124700001</v>
      </c>
      <c r="E85" s="36">
        <f>SUMIFS(СВЦЭМ!$D$33:$D$776,СВЦЭМ!$A$33:$A$776,$A85,СВЦЭМ!$B$33:$B$776,E$83)+'СЕТ СН'!$G$14+СВЦЭМ!$D$10+'СЕТ СН'!$G$6-'СЕТ СН'!$G$26</f>
        <v>1633.8054795600001</v>
      </c>
      <c r="F85" s="36">
        <f>SUMIFS(СВЦЭМ!$D$33:$D$776,СВЦЭМ!$A$33:$A$776,$A85,СВЦЭМ!$B$33:$B$776,F$83)+'СЕТ СН'!$G$14+СВЦЭМ!$D$10+'СЕТ СН'!$G$6-'СЕТ СН'!$G$26</f>
        <v>1642.47819028</v>
      </c>
      <c r="G85" s="36">
        <f>SUMIFS(СВЦЭМ!$D$33:$D$776,СВЦЭМ!$A$33:$A$776,$A85,СВЦЭМ!$B$33:$B$776,G$83)+'СЕТ СН'!$G$14+СВЦЭМ!$D$10+'СЕТ СН'!$G$6-'СЕТ СН'!$G$26</f>
        <v>1624.1889020600001</v>
      </c>
      <c r="H85" s="36">
        <f>SUMIFS(СВЦЭМ!$D$33:$D$776,СВЦЭМ!$A$33:$A$776,$A85,СВЦЭМ!$B$33:$B$776,H$83)+'СЕТ СН'!$G$14+СВЦЭМ!$D$10+'СЕТ СН'!$G$6-'СЕТ СН'!$G$26</f>
        <v>1577.0107683900001</v>
      </c>
      <c r="I85" s="36">
        <f>SUMIFS(СВЦЭМ!$D$33:$D$776,СВЦЭМ!$A$33:$A$776,$A85,СВЦЭМ!$B$33:$B$776,I$83)+'СЕТ СН'!$G$14+СВЦЭМ!$D$10+'СЕТ СН'!$G$6-'СЕТ СН'!$G$26</f>
        <v>1502.6704783499999</v>
      </c>
      <c r="J85" s="36">
        <f>SUMIFS(СВЦЭМ!$D$33:$D$776,СВЦЭМ!$A$33:$A$776,$A85,СВЦЭМ!$B$33:$B$776,J$83)+'СЕТ СН'!$G$14+СВЦЭМ!$D$10+'СЕТ СН'!$G$6-'СЕТ СН'!$G$26</f>
        <v>1477.6390130700001</v>
      </c>
      <c r="K85" s="36">
        <f>SUMIFS(СВЦЭМ!$D$33:$D$776,СВЦЭМ!$A$33:$A$776,$A85,СВЦЭМ!$B$33:$B$776,K$83)+'СЕТ СН'!$G$14+СВЦЭМ!$D$10+'СЕТ СН'!$G$6-'СЕТ СН'!$G$26</f>
        <v>1484.28466035</v>
      </c>
      <c r="L85" s="36">
        <f>SUMIFS(СВЦЭМ!$D$33:$D$776,СВЦЭМ!$A$33:$A$776,$A85,СВЦЭМ!$B$33:$B$776,L$83)+'СЕТ СН'!$G$14+СВЦЭМ!$D$10+'СЕТ СН'!$G$6-'СЕТ СН'!$G$26</f>
        <v>1457.9714873200001</v>
      </c>
      <c r="M85" s="36">
        <f>SUMIFS(СВЦЭМ!$D$33:$D$776,СВЦЭМ!$A$33:$A$776,$A85,СВЦЭМ!$B$33:$B$776,M$83)+'СЕТ СН'!$G$14+СВЦЭМ!$D$10+'СЕТ СН'!$G$6-'СЕТ СН'!$G$26</f>
        <v>1415.0635202399999</v>
      </c>
      <c r="N85" s="36">
        <f>SUMIFS(СВЦЭМ!$D$33:$D$776,СВЦЭМ!$A$33:$A$776,$A85,СВЦЭМ!$B$33:$B$776,N$83)+'СЕТ СН'!$G$14+СВЦЭМ!$D$10+'СЕТ СН'!$G$6-'СЕТ СН'!$G$26</f>
        <v>1411.810761</v>
      </c>
      <c r="O85" s="36">
        <f>SUMIFS(СВЦЭМ!$D$33:$D$776,СВЦЭМ!$A$33:$A$776,$A85,СВЦЭМ!$B$33:$B$776,O$83)+'СЕТ СН'!$G$14+СВЦЭМ!$D$10+'СЕТ СН'!$G$6-'СЕТ СН'!$G$26</f>
        <v>1410.9170069100001</v>
      </c>
      <c r="P85" s="36">
        <f>SUMIFS(СВЦЭМ!$D$33:$D$776,СВЦЭМ!$A$33:$A$776,$A85,СВЦЭМ!$B$33:$B$776,P$83)+'СЕТ СН'!$G$14+СВЦЭМ!$D$10+'СЕТ СН'!$G$6-'СЕТ СН'!$G$26</f>
        <v>1414.8500853199998</v>
      </c>
      <c r="Q85" s="36">
        <f>SUMIFS(СВЦЭМ!$D$33:$D$776,СВЦЭМ!$A$33:$A$776,$A85,СВЦЭМ!$B$33:$B$776,Q$83)+'СЕТ СН'!$G$14+СВЦЭМ!$D$10+'СЕТ СН'!$G$6-'СЕТ СН'!$G$26</f>
        <v>1415.4255711199999</v>
      </c>
      <c r="R85" s="36">
        <f>SUMIFS(СВЦЭМ!$D$33:$D$776,СВЦЭМ!$A$33:$A$776,$A85,СВЦЭМ!$B$33:$B$776,R$83)+'СЕТ СН'!$G$14+СВЦЭМ!$D$10+'СЕТ СН'!$G$6-'СЕТ СН'!$G$26</f>
        <v>1409.1975082499998</v>
      </c>
      <c r="S85" s="36">
        <f>SUMIFS(СВЦЭМ!$D$33:$D$776,СВЦЭМ!$A$33:$A$776,$A85,СВЦЭМ!$B$33:$B$776,S$83)+'СЕТ СН'!$G$14+СВЦЭМ!$D$10+'СЕТ СН'!$G$6-'СЕТ СН'!$G$26</f>
        <v>1392.30877429</v>
      </c>
      <c r="T85" s="36">
        <f>SUMIFS(СВЦЭМ!$D$33:$D$776,СВЦЭМ!$A$33:$A$776,$A85,СВЦЭМ!$B$33:$B$776,T$83)+'СЕТ СН'!$G$14+СВЦЭМ!$D$10+'СЕТ СН'!$G$6-'СЕТ СН'!$G$26</f>
        <v>1365.80865251</v>
      </c>
      <c r="U85" s="36">
        <f>SUMIFS(СВЦЭМ!$D$33:$D$776,СВЦЭМ!$A$33:$A$776,$A85,СВЦЭМ!$B$33:$B$776,U$83)+'СЕТ СН'!$G$14+СВЦЭМ!$D$10+'СЕТ СН'!$G$6-'СЕТ СН'!$G$26</f>
        <v>1366.2014860099998</v>
      </c>
      <c r="V85" s="36">
        <f>SUMIFS(СВЦЭМ!$D$33:$D$776,СВЦЭМ!$A$33:$A$776,$A85,СВЦЭМ!$B$33:$B$776,V$83)+'СЕТ СН'!$G$14+СВЦЭМ!$D$10+'СЕТ СН'!$G$6-'СЕТ СН'!$G$26</f>
        <v>1355.83599417</v>
      </c>
      <c r="W85" s="36">
        <f>SUMIFS(СВЦЭМ!$D$33:$D$776,СВЦЭМ!$A$33:$A$776,$A85,СВЦЭМ!$B$33:$B$776,W$83)+'СЕТ СН'!$G$14+СВЦЭМ!$D$10+'СЕТ СН'!$G$6-'СЕТ СН'!$G$26</f>
        <v>1375.3037306799999</v>
      </c>
      <c r="X85" s="36">
        <f>SUMIFS(СВЦЭМ!$D$33:$D$776,СВЦЭМ!$A$33:$A$776,$A85,СВЦЭМ!$B$33:$B$776,X$83)+'СЕТ СН'!$G$14+СВЦЭМ!$D$10+'СЕТ СН'!$G$6-'СЕТ СН'!$G$26</f>
        <v>1384.1141285599999</v>
      </c>
      <c r="Y85" s="36">
        <f>SUMIFS(СВЦЭМ!$D$33:$D$776,СВЦЭМ!$A$33:$A$776,$A85,СВЦЭМ!$B$33:$B$776,Y$83)+'СЕТ СН'!$G$14+СВЦЭМ!$D$10+'СЕТ СН'!$G$6-'СЕТ СН'!$G$26</f>
        <v>1411.22625997</v>
      </c>
    </row>
    <row r="86" spans="1:27" ht="15.75" x14ac:dyDescent="0.2">
      <c r="A86" s="35">
        <f t="shared" ref="A86:A114" si="2">A85+1</f>
        <v>44138</v>
      </c>
      <c r="B86" s="36">
        <f>SUMIFS(СВЦЭМ!$D$33:$D$776,СВЦЭМ!$A$33:$A$776,$A86,СВЦЭМ!$B$33:$B$776,B$83)+'СЕТ СН'!$G$14+СВЦЭМ!$D$10+'СЕТ СН'!$G$6-'СЕТ СН'!$G$26</f>
        <v>1473.30714218</v>
      </c>
      <c r="C86" s="36">
        <f>SUMIFS(СВЦЭМ!$D$33:$D$776,СВЦЭМ!$A$33:$A$776,$A86,СВЦЭМ!$B$33:$B$776,C$83)+'СЕТ СН'!$G$14+СВЦЭМ!$D$10+'СЕТ СН'!$G$6-'СЕТ СН'!$G$26</f>
        <v>1555.71932726</v>
      </c>
      <c r="D86" s="36">
        <f>SUMIFS(СВЦЭМ!$D$33:$D$776,СВЦЭМ!$A$33:$A$776,$A86,СВЦЭМ!$B$33:$B$776,D$83)+'СЕТ СН'!$G$14+СВЦЭМ!$D$10+'СЕТ СН'!$G$6-'СЕТ СН'!$G$26</f>
        <v>1606.3481702399999</v>
      </c>
      <c r="E86" s="36">
        <f>SUMIFS(СВЦЭМ!$D$33:$D$776,СВЦЭМ!$A$33:$A$776,$A86,СВЦЭМ!$B$33:$B$776,E$83)+'СЕТ СН'!$G$14+СВЦЭМ!$D$10+'СЕТ СН'!$G$6-'СЕТ СН'!$G$26</f>
        <v>1613.4685175099999</v>
      </c>
      <c r="F86" s="36">
        <f>SUMIFS(СВЦЭМ!$D$33:$D$776,СВЦЭМ!$A$33:$A$776,$A86,СВЦЭМ!$B$33:$B$776,F$83)+'СЕТ СН'!$G$14+СВЦЭМ!$D$10+'СЕТ СН'!$G$6-'СЕТ СН'!$G$26</f>
        <v>1611.80119212</v>
      </c>
      <c r="G86" s="36">
        <f>SUMIFS(СВЦЭМ!$D$33:$D$776,СВЦЭМ!$A$33:$A$776,$A86,СВЦЭМ!$B$33:$B$776,G$83)+'СЕТ СН'!$G$14+СВЦЭМ!$D$10+'СЕТ СН'!$G$6-'СЕТ СН'!$G$26</f>
        <v>1594.9232219099999</v>
      </c>
      <c r="H86" s="36">
        <f>SUMIFS(СВЦЭМ!$D$33:$D$776,СВЦЭМ!$A$33:$A$776,$A86,СВЦЭМ!$B$33:$B$776,H$83)+'СЕТ СН'!$G$14+СВЦЭМ!$D$10+'СЕТ СН'!$G$6-'СЕТ СН'!$G$26</f>
        <v>1548.93918014</v>
      </c>
      <c r="I86" s="36">
        <f>SUMIFS(СВЦЭМ!$D$33:$D$776,СВЦЭМ!$A$33:$A$776,$A86,СВЦЭМ!$B$33:$B$776,I$83)+'СЕТ СН'!$G$14+СВЦЭМ!$D$10+'СЕТ СН'!$G$6-'СЕТ СН'!$G$26</f>
        <v>1489.1049150200001</v>
      </c>
      <c r="J86" s="36">
        <f>SUMIFS(СВЦЭМ!$D$33:$D$776,СВЦЭМ!$A$33:$A$776,$A86,СВЦЭМ!$B$33:$B$776,J$83)+'СЕТ СН'!$G$14+СВЦЭМ!$D$10+'СЕТ СН'!$G$6-'СЕТ СН'!$G$26</f>
        <v>1467.8788934499999</v>
      </c>
      <c r="K86" s="36">
        <f>SUMIFS(СВЦЭМ!$D$33:$D$776,СВЦЭМ!$A$33:$A$776,$A86,СВЦЭМ!$B$33:$B$776,K$83)+'СЕТ СН'!$G$14+СВЦЭМ!$D$10+'СЕТ СН'!$G$6-'СЕТ СН'!$G$26</f>
        <v>1466.7009109599999</v>
      </c>
      <c r="L86" s="36">
        <f>SUMIFS(СВЦЭМ!$D$33:$D$776,СВЦЭМ!$A$33:$A$776,$A86,СВЦЭМ!$B$33:$B$776,L$83)+'СЕТ СН'!$G$14+СВЦЭМ!$D$10+'СЕТ СН'!$G$6-'СЕТ СН'!$G$26</f>
        <v>1441.8635028399999</v>
      </c>
      <c r="M86" s="36">
        <f>SUMIFS(СВЦЭМ!$D$33:$D$776,СВЦЭМ!$A$33:$A$776,$A86,СВЦЭМ!$B$33:$B$776,M$83)+'СЕТ СН'!$G$14+СВЦЭМ!$D$10+'СЕТ СН'!$G$6-'СЕТ СН'!$G$26</f>
        <v>1415.4837804599999</v>
      </c>
      <c r="N86" s="36">
        <f>SUMIFS(СВЦЭМ!$D$33:$D$776,СВЦЭМ!$A$33:$A$776,$A86,СВЦЭМ!$B$33:$B$776,N$83)+'СЕТ СН'!$G$14+СВЦЭМ!$D$10+'СЕТ СН'!$G$6-'СЕТ СН'!$G$26</f>
        <v>1405.7604470900001</v>
      </c>
      <c r="O86" s="36">
        <f>SUMIFS(СВЦЭМ!$D$33:$D$776,СВЦЭМ!$A$33:$A$776,$A86,СВЦЭМ!$B$33:$B$776,O$83)+'СЕТ СН'!$G$14+СВЦЭМ!$D$10+'СЕТ СН'!$G$6-'СЕТ СН'!$G$26</f>
        <v>1413.0582603399998</v>
      </c>
      <c r="P86" s="36">
        <f>SUMIFS(СВЦЭМ!$D$33:$D$776,СВЦЭМ!$A$33:$A$776,$A86,СВЦЭМ!$B$33:$B$776,P$83)+'СЕТ СН'!$G$14+СВЦЭМ!$D$10+'СЕТ СН'!$G$6-'СЕТ СН'!$G$26</f>
        <v>1418.88211813</v>
      </c>
      <c r="Q86" s="36">
        <f>SUMIFS(СВЦЭМ!$D$33:$D$776,СВЦЭМ!$A$33:$A$776,$A86,СВЦЭМ!$B$33:$B$776,Q$83)+'СЕТ СН'!$G$14+СВЦЭМ!$D$10+'СЕТ СН'!$G$6-'СЕТ СН'!$G$26</f>
        <v>1421.3572909700001</v>
      </c>
      <c r="R86" s="36">
        <f>SUMIFS(СВЦЭМ!$D$33:$D$776,СВЦЭМ!$A$33:$A$776,$A86,СВЦЭМ!$B$33:$B$776,R$83)+'СЕТ СН'!$G$14+СВЦЭМ!$D$10+'СЕТ СН'!$G$6-'СЕТ СН'!$G$26</f>
        <v>1417.0191426199999</v>
      </c>
      <c r="S86" s="36">
        <f>SUMIFS(СВЦЭМ!$D$33:$D$776,СВЦЭМ!$A$33:$A$776,$A86,СВЦЭМ!$B$33:$B$776,S$83)+'СЕТ СН'!$G$14+СВЦЭМ!$D$10+'СЕТ СН'!$G$6-'СЕТ СН'!$G$26</f>
        <v>1425.9149125399999</v>
      </c>
      <c r="T86" s="36">
        <f>SUMIFS(СВЦЭМ!$D$33:$D$776,СВЦЭМ!$A$33:$A$776,$A86,СВЦЭМ!$B$33:$B$776,T$83)+'СЕТ СН'!$G$14+СВЦЭМ!$D$10+'СЕТ СН'!$G$6-'СЕТ СН'!$G$26</f>
        <v>1376.20980648</v>
      </c>
      <c r="U86" s="36">
        <f>SUMIFS(СВЦЭМ!$D$33:$D$776,СВЦЭМ!$A$33:$A$776,$A86,СВЦЭМ!$B$33:$B$776,U$83)+'СЕТ СН'!$G$14+СВЦЭМ!$D$10+'СЕТ СН'!$G$6-'СЕТ СН'!$G$26</f>
        <v>1367.60665789</v>
      </c>
      <c r="V86" s="36">
        <f>SUMIFS(СВЦЭМ!$D$33:$D$776,СВЦЭМ!$A$33:$A$776,$A86,СВЦЭМ!$B$33:$B$776,V$83)+'СЕТ СН'!$G$14+СВЦЭМ!$D$10+'СЕТ СН'!$G$6-'СЕТ СН'!$G$26</f>
        <v>1365.0827059600001</v>
      </c>
      <c r="W86" s="36">
        <f>SUMIFS(СВЦЭМ!$D$33:$D$776,СВЦЭМ!$A$33:$A$776,$A86,СВЦЭМ!$B$33:$B$776,W$83)+'СЕТ СН'!$G$14+СВЦЭМ!$D$10+'СЕТ СН'!$G$6-'СЕТ СН'!$G$26</f>
        <v>1376.14703328</v>
      </c>
      <c r="X86" s="36">
        <f>SUMIFS(СВЦЭМ!$D$33:$D$776,СВЦЭМ!$A$33:$A$776,$A86,СВЦЭМ!$B$33:$B$776,X$83)+'СЕТ СН'!$G$14+СВЦЭМ!$D$10+'СЕТ СН'!$G$6-'СЕТ СН'!$G$26</f>
        <v>1413.6182329600001</v>
      </c>
      <c r="Y86" s="36">
        <f>SUMIFS(СВЦЭМ!$D$33:$D$776,СВЦЭМ!$A$33:$A$776,$A86,СВЦЭМ!$B$33:$B$776,Y$83)+'СЕТ СН'!$G$14+СВЦЭМ!$D$10+'СЕТ СН'!$G$6-'СЕТ СН'!$G$26</f>
        <v>1446.36174351</v>
      </c>
    </row>
    <row r="87" spans="1:27" ht="15.75" x14ac:dyDescent="0.2">
      <c r="A87" s="35">
        <f t="shared" si="2"/>
        <v>44139</v>
      </c>
      <c r="B87" s="36">
        <f>SUMIFS(СВЦЭМ!$D$33:$D$776,СВЦЭМ!$A$33:$A$776,$A87,СВЦЭМ!$B$33:$B$776,B$83)+'СЕТ СН'!$G$14+СВЦЭМ!$D$10+'СЕТ СН'!$G$6-'СЕТ СН'!$G$26</f>
        <v>1438.51098813</v>
      </c>
      <c r="C87" s="36">
        <f>SUMIFS(СВЦЭМ!$D$33:$D$776,СВЦЭМ!$A$33:$A$776,$A87,СВЦЭМ!$B$33:$B$776,C$83)+'СЕТ СН'!$G$14+СВЦЭМ!$D$10+'СЕТ СН'!$G$6-'СЕТ СН'!$G$26</f>
        <v>1521.17959591</v>
      </c>
      <c r="D87" s="36">
        <f>SUMIFS(СВЦЭМ!$D$33:$D$776,СВЦЭМ!$A$33:$A$776,$A87,СВЦЭМ!$B$33:$B$776,D$83)+'СЕТ СН'!$G$14+СВЦЭМ!$D$10+'СЕТ СН'!$G$6-'СЕТ СН'!$G$26</f>
        <v>1583.71195648</v>
      </c>
      <c r="E87" s="36">
        <f>SUMIFS(СВЦЭМ!$D$33:$D$776,СВЦЭМ!$A$33:$A$776,$A87,СВЦЭМ!$B$33:$B$776,E$83)+'СЕТ СН'!$G$14+СВЦЭМ!$D$10+'СЕТ СН'!$G$6-'СЕТ СН'!$G$26</f>
        <v>1588.6820746600001</v>
      </c>
      <c r="F87" s="36">
        <f>SUMIFS(СВЦЭМ!$D$33:$D$776,СВЦЭМ!$A$33:$A$776,$A87,СВЦЭМ!$B$33:$B$776,F$83)+'СЕТ СН'!$G$14+СВЦЭМ!$D$10+'СЕТ СН'!$G$6-'СЕТ СН'!$G$26</f>
        <v>1580.2976870299999</v>
      </c>
      <c r="G87" s="36">
        <f>SUMIFS(СВЦЭМ!$D$33:$D$776,СВЦЭМ!$A$33:$A$776,$A87,СВЦЭМ!$B$33:$B$776,G$83)+'СЕТ СН'!$G$14+СВЦЭМ!$D$10+'СЕТ СН'!$G$6-'СЕТ СН'!$G$26</f>
        <v>1566.11019655</v>
      </c>
      <c r="H87" s="36">
        <f>SUMIFS(СВЦЭМ!$D$33:$D$776,СВЦЭМ!$A$33:$A$776,$A87,СВЦЭМ!$B$33:$B$776,H$83)+'СЕТ СН'!$G$14+СВЦЭМ!$D$10+'СЕТ СН'!$G$6-'СЕТ СН'!$G$26</f>
        <v>1541.3635432900001</v>
      </c>
      <c r="I87" s="36">
        <f>SUMIFS(СВЦЭМ!$D$33:$D$776,СВЦЭМ!$A$33:$A$776,$A87,СВЦЭМ!$B$33:$B$776,I$83)+'СЕТ СН'!$G$14+СВЦЭМ!$D$10+'СЕТ СН'!$G$6-'СЕТ СН'!$G$26</f>
        <v>1495.2954393300001</v>
      </c>
      <c r="J87" s="36">
        <f>SUMIFS(СВЦЭМ!$D$33:$D$776,СВЦЭМ!$A$33:$A$776,$A87,СВЦЭМ!$B$33:$B$776,J$83)+'СЕТ СН'!$G$14+СВЦЭМ!$D$10+'СЕТ СН'!$G$6-'СЕТ СН'!$G$26</f>
        <v>1462.4748272299998</v>
      </c>
      <c r="K87" s="36">
        <f>SUMIFS(СВЦЭМ!$D$33:$D$776,СВЦЭМ!$A$33:$A$776,$A87,СВЦЭМ!$B$33:$B$776,K$83)+'СЕТ СН'!$G$14+СВЦЭМ!$D$10+'СЕТ СН'!$G$6-'СЕТ СН'!$G$26</f>
        <v>1460.0679215099999</v>
      </c>
      <c r="L87" s="36">
        <f>SUMIFS(СВЦЭМ!$D$33:$D$776,СВЦЭМ!$A$33:$A$776,$A87,СВЦЭМ!$B$33:$B$776,L$83)+'СЕТ СН'!$G$14+СВЦЭМ!$D$10+'СЕТ СН'!$G$6-'СЕТ СН'!$G$26</f>
        <v>1434.3394793</v>
      </c>
      <c r="M87" s="36">
        <f>SUMIFS(СВЦЭМ!$D$33:$D$776,СВЦЭМ!$A$33:$A$776,$A87,СВЦЭМ!$B$33:$B$776,M$83)+'СЕТ СН'!$G$14+СВЦЭМ!$D$10+'СЕТ СН'!$G$6-'СЕТ СН'!$G$26</f>
        <v>1390.5186191</v>
      </c>
      <c r="N87" s="36">
        <f>SUMIFS(СВЦЭМ!$D$33:$D$776,СВЦЭМ!$A$33:$A$776,$A87,СВЦЭМ!$B$33:$B$776,N$83)+'СЕТ СН'!$G$14+СВЦЭМ!$D$10+'СЕТ СН'!$G$6-'СЕТ СН'!$G$26</f>
        <v>1372.45782257</v>
      </c>
      <c r="O87" s="36">
        <f>SUMIFS(СВЦЭМ!$D$33:$D$776,СВЦЭМ!$A$33:$A$776,$A87,СВЦЭМ!$B$33:$B$776,O$83)+'СЕТ СН'!$G$14+СВЦЭМ!$D$10+'СЕТ СН'!$G$6-'СЕТ СН'!$G$26</f>
        <v>1381.9242091000001</v>
      </c>
      <c r="P87" s="36">
        <f>SUMIFS(СВЦЭМ!$D$33:$D$776,СВЦЭМ!$A$33:$A$776,$A87,СВЦЭМ!$B$33:$B$776,P$83)+'СЕТ СН'!$G$14+СВЦЭМ!$D$10+'СЕТ СН'!$G$6-'СЕТ СН'!$G$26</f>
        <v>1401.3529853699999</v>
      </c>
      <c r="Q87" s="36">
        <f>SUMIFS(СВЦЭМ!$D$33:$D$776,СВЦЭМ!$A$33:$A$776,$A87,СВЦЭМ!$B$33:$B$776,Q$83)+'СЕТ СН'!$G$14+СВЦЭМ!$D$10+'СЕТ СН'!$G$6-'СЕТ СН'!$G$26</f>
        <v>1402.1245949199999</v>
      </c>
      <c r="R87" s="36">
        <f>SUMIFS(СВЦЭМ!$D$33:$D$776,СВЦЭМ!$A$33:$A$776,$A87,СВЦЭМ!$B$33:$B$776,R$83)+'СЕТ СН'!$G$14+СВЦЭМ!$D$10+'СЕТ СН'!$G$6-'СЕТ СН'!$G$26</f>
        <v>1396.20322197</v>
      </c>
      <c r="S87" s="36">
        <f>SUMIFS(СВЦЭМ!$D$33:$D$776,СВЦЭМ!$A$33:$A$776,$A87,СВЦЭМ!$B$33:$B$776,S$83)+'СЕТ СН'!$G$14+СВЦЭМ!$D$10+'СЕТ СН'!$G$6-'СЕТ СН'!$G$26</f>
        <v>1385.99041444</v>
      </c>
      <c r="T87" s="36">
        <f>SUMIFS(СВЦЭМ!$D$33:$D$776,СВЦЭМ!$A$33:$A$776,$A87,СВЦЭМ!$B$33:$B$776,T$83)+'СЕТ СН'!$G$14+СВЦЭМ!$D$10+'СЕТ СН'!$G$6-'СЕТ СН'!$G$26</f>
        <v>1394.1419022699999</v>
      </c>
      <c r="U87" s="36">
        <f>SUMIFS(СВЦЭМ!$D$33:$D$776,СВЦЭМ!$A$33:$A$776,$A87,СВЦЭМ!$B$33:$B$776,U$83)+'СЕТ СН'!$G$14+СВЦЭМ!$D$10+'СЕТ СН'!$G$6-'СЕТ СН'!$G$26</f>
        <v>1394.47100009</v>
      </c>
      <c r="V87" s="36">
        <f>SUMIFS(СВЦЭМ!$D$33:$D$776,СВЦЭМ!$A$33:$A$776,$A87,СВЦЭМ!$B$33:$B$776,V$83)+'СЕТ СН'!$G$14+СВЦЭМ!$D$10+'СЕТ СН'!$G$6-'СЕТ СН'!$G$26</f>
        <v>1381.4160961600001</v>
      </c>
      <c r="W87" s="36">
        <f>SUMIFS(СВЦЭМ!$D$33:$D$776,СВЦЭМ!$A$33:$A$776,$A87,СВЦЭМ!$B$33:$B$776,W$83)+'СЕТ СН'!$G$14+СВЦЭМ!$D$10+'СЕТ СН'!$G$6-'СЕТ СН'!$G$26</f>
        <v>1380.53408264</v>
      </c>
      <c r="X87" s="36">
        <f>SUMIFS(СВЦЭМ!$D$33:$D$776,СВЦЭМ!$A$33:$A$776,$A87,СВЦЭМ!$B$33:$B$776,X$83)+'СЕТ СН'!$G$14+СВЦЭМ!$D$10+'СЕТ СН'!$G$6-'СЕТ СН'!$G$26</f>
        <v>1383.6426561799999</v>
      </c>
      <c r="Y87" s="36">
        <f>SUMIFS(СВЦЭМ!$D$33:$D$776,СВЦЭМ!$A$33:$A$776,$A87,СВЦЭМ!$B$33:$B$776,Y$83)+'СЕТ СН'!$G$14+СВЦЭМ!$D$10+'СЕТ СН'!$G$6-'СЕТ СН'!$G$26</f>
        <v>1412.34241421</v>
      </c>
    </row>
    <row r="88" spans="1:27" ht="15.75" x14ac:dyDescent="0.2">
      <c r="A88" s="35">
        <f t="shared" si="2"/>
        <v>44140</v>
      </c>
      <c r="B88" s="36">
        <f>SUMIFS(СВЦЭМ!$D$33:$D$776,СВЦЭМ!$A$33:$A$776,$A88,СВЦЭМ!$B$33:$B$776,B$83)+'СЕТ СН'!$G$14+СВЦЭМ!$D$10+'СЕТ СН'!$G$6-'СЕТ СН'!$G$26</f>
        <v>1403.3597758800001</v>
      </c>
      <c r="C88" s="36">
        <f>SUMIFS(СВЦЭМ!$D$33:$D$776,СВЦЭМ!$A$33:$A$776,$A88,СВЦЭМ!$B$33:$B$776,C$83)+'СЕТ СН'!$G$14+СВЦЭМ!$D$10+'СЕТ СН'!$G$6-'СЕТ СН'!$G$26</f>
        <v>1477.3232022</v>
      </c>
      <c r="D88" s="36">
        <f>SUMIFS(СВЦЭМ!$D$33:$D$776,СВЦЭМ!$A$33:$A$776,$A88,СВЦЭМ!$B$33:$B$776,D$83)+'СЕТ СН'!$G$14+СВЦЭМ!$D$10+'СЕТ СН'!$G$6-'СЕТ СН'!$G$26</f>
        <v>1529.01664867</v>
      </c>
      <c r="E88" s="36">
        <f>SUMIFS(СВЦЭМ!$D$33:$D$776,СВЦЭМ!$A$33:$A$776,$A88,СВЦЭМ!$B$33:$B$776,E$83)+'СЕТ СН'!$G$14+СВЦЭМ!$D$10+'СЕТ СН'!$G$6-'СЕТ СН'!$G$26</f>
        <v>1529.2280130700001</v>
      </c>
      <c r="F88" s="36">
        <f>SUMIFS(СВЦЭМ!$D$33:$D$776,СВЦЭМ!$A$33:$A$776,$A88,СВЦЭМ!$B$33:$B$776,F$83)+'СЕТ СН'!$G$14+СВЦЭМ!$D$10+'СЕТ СН'!$G$6-'СЕТ СН'!$G$26</f>
        <v>1531.89365127</v>
      </c>
      <c r="G88" s="36">
        <f>SUMIFS(СВЦЭМ!$D$33:$D$776,СВЦЭМ!$A$33:$A$776,$A88,СВЦЭМ!$B$33:$B$776,G$83)+'СЕТ СН'!$G$14+СВЦЭМ!$D$10+'СЕТ СН'!$G$6-'СЕТ СН'!$G$26</f>
        <v>1524.1887428999999</v>
      </c>
      <c r="H88" s="36">
        <f>SUMIFS(СВЦЭМ!$D$33:$D$776,СВЦЭМ!$A$33:$A$776,$A88,СВЦЭМ!$B$33:$B$776,H$83)+'СЕТ СН'!$G$14+СВЦЭМ!$D$10+'СЕТ СН'!$G$6-'СЕТ СН'!$G$26</f>
        <v>1506.5088950300001</v>
      </c>
      <c r="I88" s="36">
        <f>SUMIFS(СВЦЭМ!$D$33:$D$776,СВЦЭМ!$A$33:$A$776,$A88,СВЦЭМ!$B$33:$B$776,I$83)+'СЕТ СН'!$G$14+СВЦЭМ!$D$10+'СЕТ СН'!$G$6-'СЕТ СН'!$G$26</f>
        <v>1518.7609931299999</v>
      </c>
      <c r="J88" s="36">
        <f>SUMIFS(СВЦЭМ!$D$33:$D$776,СВЦЭМ!$A$33:$A$776,$A88,СВЦЭМ!$B$33:$B$776,J$83)+'СЕТ СН'!$G$14+СВЦЭМ!$D$10+'СЕТ СН'!$G$6-'СЕТ СН'!$G$26</f>
        <v>1504.1054318000001</v>
      </c>
      <c r="K88" s="36">
        <f>SUMIFS(СВЦЭМ!$D$33:$D$776,СВЦЭМ!$A$33:$A$776,$A88,СВЦЭМ!$B$33:$B$776,K$83)+'СЕТ СН'!$G$14+СВЦЭМ!$D$10+'СЕТ СН'!$G$6-'СЕТ СН'!$G$26</f>
        <v>1498.76419706</v>
      </c>
      <c r="L88" s="36">
        <f>SUMIFS(СВЦЭМ!$D$33:$D$776,СВЦЭМ!$A$33:$A$776,$A88,СВЦЭМ!$B$33:$B$776,L$83)+'СЕТ СН'!$G$14+СВЦЭМ!$D$10+'СЕТ СН'!$G$6-'СЕТ СН'!$G$26</f>
        <v>1484.19159752</v>
      </c>
      <c r="M88" s="36">
        <f>SUMIFS(СВЦЭМ!$D$33:$D$776,СВЦЭМ!$A$33:$A$776,$A88,СВЦЭМ!$B$33:$B$776,M$83)+'СЕТ СН'!$G$14+СВЦЭМ!$D$10+'СЕТ СН'!$G$6-'СЕТ СН'!$G$26</f>
        <v>1438.2740218700001</v>
      </c>
      <c r="N88" s="36">
        <f>SUMIFS(СВЦЭМ!$D$33:$D$776,СВЦЭМ!$A$33:$A$776,$A88,СВЦЭМ!$B$33:$B$776,N$83)+'СЕТ СН'!$G$14+СВЦЭМ!$D$10+'СЕТ СН'!$G$6-'СЕТ СН'!$G$26</f>
        <v>1410.67119243</v>
      </c>
      <c r="O88" s="36">
        <f>SUMIFS(СВЦЭМ!$D$33:$D$776,СВЦЭМ!$A$33:$A$776,$A88,СВЦЭМ!$B$33:$B$776,O$83)+'СЕТ СН'!$G$14+СВЦЭМ!$D$10+'СЕТ СН'!$G$6-'СЕТ СН'!$G$26</f>
        <v>1417.4535746000001</v>
      </c>
      <c r="P88" s="36">
        <f>SUMIFS(СВЦЭМ!$D$33:$D$776,СВЦЭМ!$A$33:$A$776,$A88,СВЦЭМ!$B$33:$B$776,P$83)+'СЕТ СН'!$G$14+СВЦЭМ!$D$10+'СЕТ СН'!$G$6-'СЕТ СН'!$G$26</f>
        <v>1419.1132790500001</v>
      </c>
      <c r="Q88" s="36">
        <f>SUMIFS(СВЦЭМ!$D$33:$D$776,СВЦЭМ!$A$33:$A$776,$A88,СВЦЭМ!$B$33:$B$776,Q$83)+'СЕТ СН'!$G$14+СВЦЭМ!$D$10+'СЕТ СН'!$G$6-'СЕТ СН'!$G$26</f>
        <v>1422.0902343100001</v>
      </c>
      <c r="R88" s="36">
        <f>SUMIFS(СВЦЭМ!$D$33:$D$776,СВЦЭМ!$A$33:$A$776,$A88,СВЦЭМ!$B$33:$B$776,R$83)+'СЕТ СН'!$G$14+СВЦЭМ!$D$10+'СЕТ СН'!$G$6-'СЕТ СН'!$G$26</f>
        <v>1416.15586153</v>
      </c>
      <c r="S88" s="36">
        <f>SUMIFS(СВЦЭМ!$D$33:$D$776,СВЦЭМ!$A$33:$A$776,$A88,СВЦЭМ!$B$33:$B$776,S$83)+'СЕТ СН'!$G$14+СВЦЭМ!$D$10+'СЕТ СН'!$G$6-'СЕТ СН'!$G$26</f>
        <v>1409.4264848799999</v>
      </c>
      <c r="T88" s="36">
        <f>SUMIFS(СВЦЭМ!$D$33:$D$776,СВЦЭМ!$A$33:$A$776,$A88,СВЦЭМ!$B$33:$B$776,T$83)+'СЕТ СН'!$G$14+СВЦЭМ!$D$10+'СЕТ СН'!$G$6-'СЕТ СН'!$G$26</f>
        <v>1358.03822451</v>
      </c>
      <c r="U88" s="36">
        <f>SUMIFS(СВЦЭМ!$D$33:$D$776,СВЦЭМ!$A$33:$A$776,$A88,СВЦЭМ!$B$33:$B$776,U$83)+'СЕТ СН'!$G$14+СВЦЭМ!$D$10+'СЕТ СН'!$G$6-'СЕТ СН'!$G$26</f>
        <v>1353.63718954</v>
      </c>
      <c r="V88" s="36">
        <f>SUMIFS(СВЦЭМ!$D$33:$D$776,СВЦЭМ!$A$33:$A$776,$A88,СВЦЭМ!$B$33:$B$776,V$83)+'СЕТ СН'!$G$14+СВЦЭМ!$D$10+'СЕТ СН'!$G$6-'СЕТ СН'!$G$26</f>
        <v>1374.8462322400001</v>
      </c>
      <c r="W88" s="36">
        <f>SUMIFS(СВЦЭМ!$D$33:$D$776,СВЦЭМ!$A$33:$A$776,$A88,СВЦЭМ!$B$33:$B$776,W$83)+'СЕТ СН'!$G$14+СВЦЭМ!$D$10+'СЕТ СН'!$G$6-'СЕТ СН'!$G$26</f>
        <v>1408.52111801</v>
      </c>
      <c r="X88" s="36">
        <f>SUMIFS(СВЦЭМ!$D$33:$D$776,СВЦЭМ!$A$33:$A$776,$A88,СВЦЭМ!$B$33:$B$776,X$83)+'СЕТ СН'!$G$14+СВЦЭМ!$D$10+'СЕТ СН'!$G$6-'СЕТ СН'!$G$26</f>
        <v>1420.5100129699999</v>
      </c>
      <c r="Y88" s="36">
        <f>SUMIFS(СВЦЭМ!$D$33:$D$776,СВЦЭМ!$A$33:$A$776,$A88,СВЦЭМ!$B$33:$B$776,Y$83)+'СЕТ СН'!$G$14+СВЦЭМ!$D$10+'СЕТ СН'!$G$6-'СЕТ СН'!$G$26</f>
        <v>1459.0841785299999</v>
      </c>
    </row>
    <row r="89" spans="1:27" ht="15.75" x14ac:dyDescent="0.2">
      <c r="A89" s="35">
        <f t="shared" si="2"/>
        <v>44141</v>
      </c>
      <c r="B89" s="36">
        <f>SUMIFS(СВЦЭМ!$D$33:$D$776,СВЦЭМ!$A$33:$A$776,$A89,СВЦЭМ!$B$33:$B$776,B$83)+'СЕТ СН'!$G$14+СВЦЭМ!$D$10+'СЕТ СН'!$G$6-'СЕТ СН'!$G$26</f>
        <v>1439.8640603899998</v>
      </c>
      <c r="C89" s="36">
        <f>SUMIFS(СВЦЭМ!$D$33:$D$776,СВЦЭМ!$A$33:$A$776,$A89,СВЦЭМ!$B$33:$B$776,C$83)+'СЕТ СН'!$G$14+СВЦЭМ!$D$10+'СЕТ СН'!$G$6-'СЕТ СН'!$G$26</f>
        <v>1511.9288452199999</v>
      </c>
      <c r="D89" s="36">
        <f>SUMIFS(СВЦЭМ!$D$33:$D$776,СВЦЭМ!$A$33:$A$776,$A89,СВЦЭМ!$B$33:$B$776,D$83)+'СЕТ СН'!$G$14+СВЦЭМ!$D$10+'СЕТ СН'!$G$6-'СЕТ СН'!$G$26</f>
        <v>1568.6376931700001</v>
      </c>
      <c r="E89" s="36">
        <f>SUMIFS(СВЦЭМ!$D$33:$D$776,СВЦЭМ!$A$33:$A$776,$A89,СВЦЭМ!$B$33:$B$776,E$83)+'СЕТ СН'!$G$14+СВЦЭМ!$D$10+'СЕТ СН'!$G$6-'СЕТ СН'!$G$26</f>
        <v>1570.8734636099998</v>
      </c>
      <c r="F89" s="36">
        <f>SUMIFS(СВЦЭМ!$D$33:$D$776,СВЦЭМ!$A$33:$A$776,$A89,СВЦЭМ!$B$33:$B$776,F$83)+'СЕТ СН'!$G$14+СВЦЭМ!$D$10+'СЕТ СН'!$G$6-'СЕТ СН'!$G$26</f>
        <v>1572.68059692</v>
      </c>
      <c r="G89" s="36">
        <f>SUMIFS(СВЦЭМ!$D$33:$D$776,СВЦЭМ!$A$33:$A$776,$A89,СВЦЭМ!$B$33:$B$776,G$83)+'СЕТ СН'!$G$14+СВЦЭМ!$D$10+'СЕТ СН'!$G$6-'СЕТ СН'!$G$26</f>
        <v>1562.3923394899998</v>
      </c>
      <c r="H89" s="36">
        <f>SUMIFS(СВЦЭМ!$D$33:$D$776,СВЦЭМ!$A$33:$A$776,$A89,СВЦЭМ!$B$33:$B$776,H$83)+'СЕТ СН'!$G$14+СВЦЭМ!$D$10+'СЕТ СН'!$G$6-'СЕТ СН'!$G$26</f>
        <v>1536.2963786199998</v>
      </c>
      <c r="I89" s="36">
        <f>SUMIFS(СВЦЭМ!$D$33:$D$776,СВЦЭМ!$A$33:$A$776,$A89,СВЦЭМ!$B$33:$B$776,I$83)+'СЕТ СН'!$G$14+СВЦЭМ!$D$10+'СЕТ СН'!$G$6-'СЕТ СН'!$G$26</f>
        <v>1540.5931686899999</v>
      </c>
      <c r="J89" s="36">
        <f>SUMIFS(СВЦЭМ!$D$33:$D$776,СВЦЭМ!$A$33:$A$776,$A89,СВЦЭМ!$B$33:$B$776,J$83)+'СЕТ СН'!$G$14+СВЦЭМ!$D$10+'СЕТ СН'!$G$6-'СЕТ СН'!$G$26</f>
        <v>1533.4298581600001</v>
      </c>
      <c r="K89" s="36">
        <f>SUMIFS(СВЦЭМ!$D$33:$D$776,СВЦЭМ!$A$33:$A$776,$A89,СВЦЭМ!$B$33:$B$776,K$83)+'СЕТ СН'!$G$14+СВЦЭМ!$D$10+'СЕТ СН'!$G$6-'СЕТ СН'!$G$26</f>
        <v>1521.0679023299999</v>
      </c>
      <c r="L89" s="36">
        <f>SUMIFS(СВЦЭМ!$D$33:$D$776,СВЦЭМ!$A$33:$A$776,$A89,СВЦЭМ!$B$33:$B$776,L$83)+'СЕТ СН'!$G$14+СВЦЭМ!$D$10+'СЕТ СН'!$G$6-'СЕТ СН'!$G$26</f>
        <v>1500.68073774</v>
      </c>
      <c r="M89" s="36">
        <f>SUMIFS(СВЦЭМ!$D$33:$D$776,СВЦЭМ!$A$33:$A$776,$A89,СВЦЭМ!$B$33:$B$776,M$83)+'СЕТ СН'!$G$14+СВЦЭМ!$D$10+'СЕТ СН'!$G$6-'СЕТ СН'!$G$26</f>
        <v>1471.4848085899998</v>
      </c>
      <c r="N89" s="36">
        <f>SUMIFS(СВЦЭМ!$D$33:$D$776,СВЦЭМ!$A$33:$A$776,$A89,СВЦЭМ!$B$33:$B$776,N$83)+'СЕТ СН'!$G$14+СВЦЭМ!$D$10+'СЕТ СН'!$G$6-'СЕТ СН'!$G$26</f>
        <v>1427.6347758299999</v>
      </c>
      <c r="O89" s="36">
        <f>SUMIFS(СВЦЭМ!$D$33:$D$776,СВЦЭМ!$A$33:$A$776,$A89,СВЦЭМ!$B$33:$B$776,O$83)+'СЕТ СН'!$G$14+СВЦЭМ!$D$10+'СЕТ СН'!$G$6-'СЕТ СН'!$G$26</f>
        <v>1416.16802792</v>
      </c>
      <c r="P89" s="36">
        <f>SUMIFS(СВЦЭМ!$D$33:$D$776,СВЦЭМ!$A$33:$A$776,$A89,СВЦЭМ!$B$33:$B$776,P$83)+'СЕТ СН'!$G$14+СВЦЭМ!$D$10+'СЕТ СН'!$G$6-'СЕТ СН'!$G$26</f>
        <v>1421.38539528</v>
      </c>
      <c r="Q89" s="36">
        <f>SUMIFS(СВЦЭМ!$D$33:$D$776,СВЦЭМ!$A$33:$A$776,$A89,СВЦЭМ!$B$33:$B$776,Q$83)+'СЕТ СН'!$G$14+СВЦЭМ!$D$10+'СЕТ СН'!$G$6-'СЕТ СН'!$G$26</f>
        <v>1432.6729896500001</v>
      </c>
      <c r="R89" s="36">
        <f>SUMIFS(СВЦЭМ!$D$33:$D$776,СВЦЭМ!$A$33:$A$776,$A89,СВЦЭМ!$B$33:$B$776,R$83)+'СЕТ СН'!$G$14+СВЦЭМ!$D$10+'СЕТ СН'!$G$6-'СЕТ СН'!$G$26</f>
        <v>1427.15951802</v>
      </c>
      <c r="S89" s="36">
        <f>SUMIFS(СВЦЭМ!$D$33:$D$776,СВЦЭМ!$A$33:$A$776,$A89,СВЦЭМ!$B$33:$B$776,S$83)+'СЕТ СН'!$G$14+СВЦЭМ!$D$10+'СЕТ СН'!$G$6-'СЕТ СН'!$G$26</f>
        <v>1418.9153795299999</v>
      </c>
      <c r="T89" s="36">
        <f>SUMIFS(СВЦЭМ!$D$33:$D$776,СВЦЭМ!$A$33:$A$776,$A89,СВЦЭМ!$B$33:$B$776,T$83)+'СЕТ СН'!$G$14+СВЦЭМ!$D$10+'СЕТ СН'!$G$6-'СЕТ СН'!$G$26</f>
        <v>1380.5290902199999</v>
      </c>
      <c r="U89" s="36">
        <f>SUMIFS(СВЦЭМ!$D$33:$D$776,СВЦЭМ!$A$33:$A$776,$A89,СВЦЭМ!$B$33:$B$776,U$83)+'СЕТ СН'!$G$14+СВЦЭМ!$D$10+'СЕТ СН'!$G$6-'СЕТ СН'!$G$26</f>
        <v>1379.9137968</v>
      </c>
      <c r="V89" s="36">
        <f>SUMIFS(СВЦЭМ!$D$33:$D$776,СВЦЭМ!$A$33:$A$776,$A89,СВЦЭМ!$B$33:$B$776,V$83)+'СЕТ СН'!$G$14+СВЦЭМ!$D$10+'СЕТ СН'!$G$6-'СЕТ СН'!$G$26</f>
        <v>1390.78488883</v>
      </c>
      <c r="W89" s="36">
        <f>SUMIFS(СВЦЭМ!$D$33:$D$776,СВЦЭМ!$A$33:$A$776,$A89,СВЦЭМ!$B$33:$B$776,W$83)+'СЕТ СН'!$G$14+СВЦЭМ!$D$10+'СЕТ СН'!$G$6-'СЕТ СН'!$G$26</f>
        <v>1424.50847828</v>
      </c>
      <c r="X89" s="36">
        <f>SUMIFS(СВЦЭМ!$D$33:$D$776,СВЦЭМ!$A$33:$A$776,$A89,СВЦЭМ!$B$33:$B$776,X$83)+'СЕТ СН'!$G$14+СВЦЭМ!$D$10+'СЕТ СН'!$G$6-'СЕТ СН'!$G$26</f>
        <v>1436.1576264199998</v>
      </c>
      <c r="Y89" s="36">
        <f>SUMIFS(СВЦЭМ!$D$33:$D$776,СВЦЭМ!$A$33:$A$776,$A89,СВЦЭМ!$B$33:$B$776,Y$83)+'СЕТ СН'!$G$14+СВЦЭМ!$D$10+'СЕТ СН'!$G$6-'СЕТ СН'!$G$26</f>
        <v>1461.0713461299999</v>
      </c>
    </row>
    <row r="90" spans="1:27" ht="15.75" x14ac:dyDescent="0.2">
      <c r="A90" s="35">
        <f t="shared" si="2"/>
        <v>44142</v>
      </c>
      <c r="B90" s="36">
        <f>SUMIFS(СВЦЭМ!$D$33:$D$776,СВЦЭМ!$A$33:$A$776,$A90,СВЦЭМ!$B$33:$B$776,B$83)+'СЕТ СН'!$G$14+СВЦЭМ!$D$10+'СЕТ СН'!$G$6-'СЕТ СН'!$G$26</f>
        <v>1465.8075773</v>
      </c>
      <c r="C90" s="36">
        <f>SUMIFS(СВЦЭМ!$D$33:$D$776,СВЦЭМ!$A$33:$A$776,$A90,СВЦЭМ!$B$33:$B$776,C$83)+'СЕТ СН'!$G$14+СВЦЭМ!$D$10+'СЕТ СН'!$G$6-'СЕТ СН'!$G$26</f>
        <v>1536.09639462</v>
      </c>
      <c r="D90" s="36">
        <f>SUMIFS(СВЦЭМ!$D$33:$D$776,СВЦЭМ!$A$33:$A$776,$A90,СВЦЭМ!$B$33:$B$776,D$83)+'СЕТ СН'!$G$14+СВЦЭМ!$D$10+'СЕТ СН'!$G$6-'СЕТ СН'!$G$26</f>
        <v>1599.9522179199998</v>
      </c>
      <c r="E90" s="36">
        <f>SUMIFS(СВЦЭМ!$D$33:$D$776,СВЦЭМ!$A$33:$A$776,$A90,СВЦЭМ!$B$33:$B$776,E$83)+'СЕТ СН'!$G$14+СВЦЭМ!$D$10+'СЕТ СН'!$G$6-'СЕТ СН'!$G$26</f>
        <v>1611.0637013599999</v>
      </c>
      <c r="F90" s="36">
        <f>SUMIFS(СВЦЭМ!$D$33:$D$776,СВЦЭМ!$A$33:$A$776,$A90,СВЦЭМ!$B$33:$B$776,F$83)+'СЕТ СН'!$G$14+СВЦЭМ!$D$10+'СЕТ СН'!$G$6-'СЕТ СН'!$G$26</f>
        <v>1601.7475129700001</v>
      </c>
      <c r="G90" s="36">
        <f>SUMIFS(СВЦЭМ!$D$33:$D$776,СВЦЭМ!$A$33:$A$776,$A90,СВЦЭМ!$B$33:$B$776,G$83)+'СЕТ СН'!$G$14+СВЦЭМ!$D$10+'СЕТ СН'!$G$6-'СЕТ СН'!$G$26</f>
        <v>1591.1855850900001</v>
      </c>
      <c r="H90" s="36">
        <f>SUMIFS(СВЦЭМ!$D$33:$D$776,СВЦЭМ!$A$33:$A$776,$A90,СВЦЭМ!$B$33:$B$776,H$83)+'СЕТ СН'!$G$14+СВЦЭМ!$D$10+'СЕТ СН'!$G$6-'СЕТ СН'!$G$26</f>
        <v>1575.08950026</v>
      </c>
      <c r="I90" s="36">
        <f>SUMIFS(СВЦЭМ!$D$33:$D$776,СВЦЭМ!$A$33:$A$776,$A90,СВЦЭМ!$B$33:$B$776,I$83)+'СЕТ СН'!$G$14+СВЦЭМ!$D$10+'СЕТ СН'!$G$6-'СЕТ СН'!$G$26</f>
        <v>1528.7409155199998</v>
      </c>
      <c r="J90" s="36">
        <f>SUMIFS(СВЦЭМ!$D$33:$D$776,СВЦЭМ!$A$33:$A$776,$A90,СВЦЭМ!$B$33:$B$776,J$83)+'СЕТ СН'!$G$14+СВЦЭМ!$D$10+'СЕТ СН'!$G$6-'СЕТ СН'!$G$26</f>
        <v>1491.2780910699998</v>
      </c>
      <c r="K90" s="36">
        <f>SUMIFS(СВЦЭМ!$D$33:$D$776,СВЦЭМ!$A$33:$A$776,$A90,СВЦЭМ!$B$33:$B$776,K$83)+'СЕТ СН'!$G$14+СВЦЭМ!$D$10+'СЕТ СН'!$G$6-'СЕТ СН'!$G$26</f>
        <v>1467.8272912500001</v>
      </c>
      <c r="L90" s="36">
        <f>SUMIFS(СВЦЭМ!$D$33:$D$776,СВЦЭМ!$A$33:$A$776,$A90,СВЦЭМ!$B$33:$B$776,L$83)+'СЕТ СН'!$G$14+СВЦЭМ!$D$10+'СЕТ СН'!$G$6-'СЕТ СН'!$G$26</f>
        <v>1440.26865645</v>
      </c>
      <c r="M90" s="36">
        <f>SUMIFS(СВЦЭМ!$D$33:$D$776,СВЦЭМ!$A$33:$A$776,$A90,СВЦЭМ!$B$33:$B$776,M$83)+'СЕТ СН'!$G$14+СВЦЭМ!$D$10+'СЕТ СН'!$G$6-'СЕТ СН'!$G$26</f>
        <v>1402.98687281</v>
      </c>
      <c r="N90" s="36">
        <f>SUMIFS(СВЦЭМ!$D$33:$D$776,СВЦЭМ!$A$33:$A$776,$A90,СВЦЭМ!$B$33:$B$776,N$83)+'СЕТ СН'!$G$14+СВЦЭМ!$D$10+'СЕТ СН'!$G$6-'СЕТ СН'!$G$26</f>
        <v>1387.3062681399999</v>
      </c>
      <c r="O90" s="36">
        <f>SUMIFS(СВЦЭМ!$D$33:$D$776,СВЦЭМ!$A$33:$A$776,$A90,СВЦЭМ!$B$33:$B$776,O$83)+'СЕТ СН'!$G$14+СВЦЭМ!$D$10+'СЕТ СН'!$G$6-'СЕТ СН'!$G$26</f>
        <v>1400.0009449899999</v>
      </c>
      <c r="P90" s="36">
        <f>SUMIFS(СВЦЭМ!$D$33:$D$776,СВЦЭМ!$A$33:$A$776,$A90,СВЦЭМ!$B$33:$B$776,P$83)+'СЕТ СН'!$G$14+СВЦЭМ!$D$10+'СЕТ СН'!$G$6-'СЕТ СН'!$G$26</f>
        <v>1400.55434956</v>
      </c>
      <c r="Q90" s="36">
        <f>SUMIFS(СВЦЭМ!$D$33:$D$776,СВЦЭМ!$A$33:$A$776,$A90,СВЦЭМ!$B$33:$B$776,Q$83)+'СЕТ СН'!$G$14+СВЦЭМ!$D$10+'СЕТ СН'!$G$6-'СЕТ СН'!$G$26</f>
        <v>1393.7995102300001</v>
      </c>
      <c r="R90" s="36">
        <f>SUMIFS(СВЦЭМ!$D$33:$D$776,СВЦЭМ!$A$33:$A$776,$A90,СВЦЭМ!$B$33:$B$776,R$83)+'СЕТ СН'!$G$14+СВЦЭМ!$D$10+'СЕТ СН'!$G$6-'СЕТ СН'!$G$26</f>
        <v>1381.9280714000001</v>
      </c>
      <c r="S90" s="36">
        <f>SUMIFS(СВЦЭМ!$D$33:$D$776,СВЦЭМ!$A$33:$A$776,$A90,СВЦЭМ!$B$33:$B$776,S$83)+'СЕТ СН'!$G$14+СВЦЭМ!$D$10+'СЕТ СН'!$G$6-'СЕТ СН'!$G$26</f>
        <v>1378.55157955</v>
      </c>
      <c r="T90" s="36">
        <f>SUMIFS(СВЦЭМ!$D$33:$D$776,СВЦЭМ!$A$33:$A$776,$A90,СВЦЭМ!$B$33:$B$776,T$83)+'СЕТ СН'!$G$14+СВЦЭМ!$D$10+'СЕТ СН'!$G$6-'СЕТ СН'!$G$26</f>
        <v>1357.6056294099999</v>
      </c>
      <c r="U90" s="36">
        <f>SUMIFS(СВЦЭМ!$D$33:$D$776,СВЦЭМ!$A$33:$A$776,$A90,СВЦЭМ!$B$33:$B$776,U$83)+'СЕТ СН'!$G$14+СВЦЭМ!$D$10+'СЕТ СН'!$G$6-'СЕТ СН'!$G$26</f>
        <v>1362.9305045000001</v>
      </c>
      <c r="V90" s="36">
        <f>SUMIFS(СВЦЭМ!$D$33:$D$776,СВЦЭМ!$A$33:$A$776,$A90,СВЦЭМ!$B$33:$B$776,V$83)+'СЕТ СН'!$G$14+СВЦЭМ!$D$10+'СЕТ СН'!$G$6-'СЕТ СН'!$G$26</f>
        <v>1375.3889769500001</v>
      </c>
      <c r="W90" s="36">
        <f>SUMIFS(СВЦЭМ!$D$33:$D$776,СВЦЭМ!$A$33:$A$776,$A90,СВЦЭМ!$B$33:$B$776,W$83)+'СЕТ СН'!$G$14+СВЦЭМ!$D$10+'СЕТ СН'!$G$6-'СЕТ СН'!$G$26</f>
        <v>1382.8856747700002</v>
      </c>
      <c r="X90" s="36">
        <f>SUMIFS(СВЦЭМ!$D$33:$D$776,СВЦЭМ!$A$33:$A$776,$A90,СВЦЭМ!$B$33:$B$776,X$83)+'СЕТ СН'!$G$14+СВЦЭМ!$D$10+'СЕТ СН'!$G$6-'СЕТ СН'!$G$26</f>
        <v>1392.4880283500001</v>
      </c>
      <c r="Y90" s="36">
        <f>SUMIFS(СВЦЭМ!$D$33:$D$776,СВЦЭМ!$A$33:$A$776,$A90,СВЦЭМ!$B$33:$B$776,Y$83)+'СЕТ СН'!$G$14+СВЦЭМ!$D$10+'СЕТ СН'!$G$6-'СЕТ СН'!$G$26</f>
        <v>1422.61643091</v>
      </c>
    </row>
    <row r="91" spans="1:27" ht="15.75" x14ac:dyDescent="0.2">
      <c r="A91" s="35">
        <f t="shared" si="2"/>
        <v>44143</v>
      </c>
      <c r="B91" s="36">
        <f>SUMIFS(СВЦЭМ!$D$33:$D$776,СВЦЭМ!$A$33:$A$776,$A91,СВЦЭМ!$B$33:$B$776,B$83)+'СЕТ СН'!$G$14+СВЦЭМ!$D$10+'СЕТ СН'!$G$6-'СЕТ СН'!$G$26</f>
        <v>1468.1771942099999</v>
      </c>
      <c r="C91" s="36">
        <f>SUMIFS(СВЦЭМ!$D$33:$D$776,СВЦЭМ!$A$33:$A$776,$A91,СВЦЭМ!$B$33:$B$776,C$83)+'СЕТ СН'!$G$14+СВЦЭМ!$D$10+'СЕТ СН'!$G$6-'СЕТ СН'!$G$26</f>
        <v>1549.24693729</v>
      </c>
      <c r="D91" s="36">
        <f>SUMIFS(СВЦЭМ!$D$33:$D$776,СВЦЭМ!$A$33:$A$776,$A91,СВЦЭМ!$B$33:$B$776,D$83)+'СЕТ СН'!$G$14+СВЦЭМ!$D$10+'СЕТ СН'!$G$6-'СЕТ СН'!$G$26</f>
        <v>1612.5929513000001</v>
      </c>
      <c r="E91" s="36">
        <f>SUMIFS(СВЦЭМ!$D$33:$D$776,СВЦЭМ!$A$33:$A$776,$A91,СВЦЭМ!$B$33:$B$776,E$83)+'СЕТ СН'!$G$14+СВЦЭМ!$D$10+'СЕТ СН'!$G$6-'СЕТ СН'!$G$26</f>
        <v>1626.2222432100002</v>
      </c>
      <c r="F91" s="36">
        <f>SUMIFS(СВЦЭМ!$D$33:$D$776,СВЦЭМ!$A$33:$A$776,$A91,СВЦЭМ!$B$33:$B$776,F$83)+'СЕТ СН'!$G$14+СВЦЭМ!$D$10+'СЕТ СН'!$G$6-'СЕТ СН'!$G$26</f>
        <v>1621.1930456599998</v>
      </c>
      <c r="G91" s="36">
        <f>SUMIFS(СВЦЭМ!$D$33:$D$776,СВЦЭМ!$A$33:$A$776,$A91,СВЦЭМ!$B$33:$B$776,G$83)+'СЕТ СН'!$G$14+СВЦЭМ!$D$10+'СЕТ СН'!$G$6-'СЕТ СН'!$G$26</f>
        <v>1619.8880690700003</v>
      </c>
      <c r="H91" s="36">
        <f>SUMIFS(СВЦЭМ!$D$33:$D$776,СВЦЭМ!$A$33:$A$776,$A91,СВЦЭМ!$B$33:$B$776,H$83)+'СЕТ СН'!$G$14+СВЦЭМ!$D$10+'СЕТ СН'!$G$6-'СЕТ СН'!$G$26</f>
        <v>1603.8104440100001</v>
      </c>
      <c r="I91" s="36">
        <f>SUMIFS(СВЦЭМ!$D$33:$D$776,СВЦЭМ!$A$33:$A$776,$A91,СВЦЭМ!$B$33:$B$776,I$83)+'СЕТ СН'!$G$14+СВЦЭМ!$D$10+'СЕТ СН'!$G$6-'СЕТ СН'!$G$26</f>
        <v>1573.01824074</v>
      </c>
      <c r="J91" s="36">
        <f>SUMIFS(СВЦЭМ!$D$33:$D$776,СВЦЭМ!$A$33:$A$776,$A91,СВЦЭМ!$B$33:$B$776,J$83)+'СЕТ СН'!$G$14+СВЦЭМ!$D$10+'СЕТ СН'!$G$6-'СЕТ СН'!$G$26</f>
        <v>1532.24243561</v>
      </c>
      <c r="K91" s="36">
        <f>SUMIFS(СВЦЭМ!$D$33:$D$776,СВЦЭМ!$A$33:$A$776,$A91,СВЦЭМ!$B$33:$B$776,K$83)+'СЕТ СН'!$G$14+СВЦЭМ!$D$10+'СЕТ СН'!$G$6-'СЕТ СН'!$G$26</f>
        <v>1495.13967789</v>
      </c>
      <c r="L91" s="36">
        <f>SUMIFS(СВЦЭМ!$D$33:$D$776,СВЦЭМ!$A$33:$A$776,$A91,СВЦЭМ!$B$33:$B$776,L$83)+'СЕТ СН'!$G$14+СВЦЭМ!$D$10+'СЕТ СН'!$G$6-'СЕТ СН'!$G$26</f>
        <v>1448.5230017399999</v>
      </c>
      <c r="M91" s="36">
        <f>SUMIFS(СВЦЭМ!$D$33:$D$776,СВЦЭМ!$A$33:$A$776,$A91,СВЦЭМ!$B$33:$B$776,M$83)+'СЕТ СН'!$G$14+СВЦЭМ!$D$10+'СЕТ СН'!$G$6-'СЕТ СН'!$G$26</f>
        <v>1415.7823052599999</v>
      </c>
      <c r="N91" s="36">
        <f>SUMIFS(СВЦЭМ!$D$33:$D$776,СВЦЭМ!$A$33:$A$776,$A91,СВЦЭМ!$B$33:$B$776,N$83)+'СЕТ СН'!$G$14+СВЦЭМ!$D$10+'СЕТ СН'!$G$6-'СЕТ СН'!$G$26</f>
        <v>1409.7642384000001</v>
      </c>
      <c r="O91" s="36">
        <f>SUMIFS(СВЦЭМ!$D$33:$D$776,СВЦЭМ!$A$33:$A$776,$A91,СВЦЭМ!$B$33:$B$776,O$83)+'СЕТ СН'!$G$14+СВЦЭМ!$D$10+'СЕТ СН'!$G$6-'СЕТ СН'!$G$26</f>
        <v>1416.63795764</v>
      </c>
      <c r="P91" s="36">
        <f>SUMIFS(СВЦЭМ!$D$33:$D$776,СВЦЭМ!$A$33:$A$776,$A91,СВЦЭМ!$B$33:$B$776,P$83)+'СЕТ СН'!$G$14+СВЦЭМ!$D$10+'СЕТ СН'!$G$6-'СЕТ СН'!$G$26</f>
        <v>1422.32893044</v>
      </c>
      <c r="Q91" s="36">
        <f>SUMIFS(СВЦЭМ!$D$33:$D$776,СВЦЭМ!$A$33:$A$776,$A91,СВЦЭМ!$B$33:$B$776,Q$83)+'СЕТ СН'!$G$14+СВЦЭМ!$D$10+'СЕТ СН'!$G$6-'СЕТ СН'!$G$26</f>
        <v>1429.6892982700001</v>
      </c>
      <c r="R91" s="36">
        <f>SUMIFS(СВЦЭМ!$D$33:$D$776,СВЦЭМ!$A$33:$A$776,$A91,СВЦЭМ!$B$33:$B$776,R$83)+'СЕТ СН'!$G$14+СВЦЭМ!$D$10+'СЕТ СН'!$G$6-'СЕТ СН'!$G$26</f>
        <v>1419.4346874399998</v>
      </c>
      <c r="S91" s="36">
        <f>SUMIFS(СВЦЭМ!$D$33:$D$776,СВЦЭМ!$A$33:$A$776,$A91,СВЦЭМ!$B$33:$B$776,S$83)+'СЕТ СН'!$G$14+СВЦЭМ!$D$10+'СЕТ СН'!$G$6-'СЕТ СН'!$G$26</f>
        <v>1397.6577739300001</v>
      </c>
      <c r="T91" s="36">
        <f>SUMIFS(СВЦЭМ!$D$33:$D$776,СВЦЭМ!$A$33:$A$776,$A91,СВЦЭМ!$B$33:$B$776,T$83)+'СЕТ СН'!$G$14+СВЦЭМ!$D$10+'СЕТ СН'!$G$6-'СЕТ СН'!$G$26</f>
        <v>1384.1516018500001</v>
      </c>
      <c r="U91" s="36">
        <f>SUMIFS(СВЦЭМ!$D$33:$D$776,СВЦЭМ!$A$33:$A$776,$A91,СВЦЭМ!$B$33:$B$776,U$83)+'СЕТ СН'!$G$14+СВЦЭМ!$D$10+'СЕТ СН'!$G$6-'СЕТ СН'!$G$26</f>
        <v>1379.6872549700001</v>
      </c>
      <c r="V91" s="36">
        <f>SUMIFS(СВЦЭМ!$D$33:$D$776,СВЦЭМ!$A$33:$A$776,$A91,СВЦЭМ!$B$33:$B$776,V$83)+'СЕТ СН'!$G$14+СВЦЭМ!$D$10+'СЕТ СН'!$G$6-'СЕТ СН'!$G$26</f>
        <v>1395.81941536</v>
      </c>
      <c r="W91" s="36">
        <f>SUMIFS(СВЦЭМ!$D$33:$D$776,СВЦЭМ!$A$33:$A$776,$A91,СВЦЭМ!$B$33:$B$776,W$83)+'СЕТ СН'!$G$14+СВЦЭМ!$D$10+'СЕТ СН'!$G$6-'СЕТ СН'!$G$26</f>
        <v>1410.5990214200001</v>
      </c>
      <c r="X91" s="36">
        <f>SUMIFS(СВЦЭМ!$D$33:$D$776,СВЦЭМ!$A$33:$A$776,$A91,СВЦЭМ!$B$33:$B$776,X$83)+'СЕТ СН'!$G$14+СВЦЭМ!$D$10+'СЕТ СН'!$G$6-'СЕТ СН'!$G$26</f>
        <v>1417.5777287400001</v>
      </c>
      <c r="Y91" s="36">
        <f>SUMIFS(СВЦЭМ!$D$33:$D$776,СВЦЭМ!$A$33:$A$776,$A91,СВЦЭМ!$B$33:$B$776,Y$83)+'СЕТ СН'!$G$14+СВЦЭМ!$D$10+'СЕТ СН'!$G$6-'СЕТ СН'!$G$26</f>
        <v>1424.0721637299998</v>
      </c>
    </row>
    <row r="92" spans="1:27" ht="15.75" x14ac:dyDescent="0.2">
      <c r="A92" s="35">
        <f t="shared" si="2"/>
        <v>44144</v>
      </c>
      <c r="B92" s="36">
        <f>SUMIFS(СВЦЭМ!$D$33:$D$776,СВЦЭМ!$A$33:$A$776,$A92,СВЦЭМ!$B$33:$B$776,B$83)+'СЕТ СН'!$G$14+СВЦЭМ!$D$10+'СЕТ СН'!$G$6-'СЕТ СН'!$G$26</f>
        <v>1400.4656693900001</v>
      </c>
      <c r="C92" s="36">
        <f>SUMIFS(СВЦЭМ!$D$33:$D$776,СВЦЭМ!$A$33:$A$776,$A92,СВЦЭМ!$B$33:$B$776,C$83)+'СЕТ СН'!$G$14+СВЦЭМ!$D$10+'СЕТ СН'!$G$6-'СЕТ СН'!$G$26</f>
        <v>1419.0565072899999</v>
      </c>
      <c r="D92" s="36">
        <f>SUMIFS(СВЦЭМ!$D$33:$D$776,СВЦЭМ!$A$33:$A$776,$A92,СВЦЭМ!$B$33:$B$776,D$83)+'СЕТ СН'!$G$14+СВЦЭМ!$D$10+'СЕТ СН'!$G$6-'СЕТ СН'!$G$26</f>
        <v>1486.8574955899999</v>
      </c>
      <c r="E92" s="36">
        <f>SUMIFS(СВЦЭМ!$D$33:$D$776,СВЦЭМ!$A$33:$A$776,$A92,СВЦЭМ!$B$33:$B$776,E$83)+'СЕТ СН'!$G$14+СВЦЭМ!$D$10+'СЕТ СН'!$G$6-'СЕТ СН'!$G$26</f>
        <v>1494.4212763199998</v>
      </c>
      <c r="F92" s="36">
        <f>SUMIFS(СВЦЭМ!$D$33:$D$776,СВЦЭМ!$A$33:$A$776,$A92,СВЦЭМ!$B$33:$B$776,F$83)+'СЕТ СН'!$G$14+СВЦЭМ!$D$10+'СЕТ СН'!$G$6-'СЕТ СН'!$G$26</f>
        <v>1490.15647423</v>
      </c>
      <c r="G92" s="36">
        <f>SUMIFS(СВЦЭМ!$D$33:$D$776,СВЦЭМ!$A$33:$A$776,$A92,СВЦЭМ!$B$33:$B$776,G$83)+'СЕТ СН'!$G$14+СВЦЭМ!$D$10+'СЕТ СН'!$G$6-'СЕТ СН'!$G$26</f>
        <v>1506.62418357</v>
      </c>
      <c r="H92" s="36">
        <f>SUMIFS(СВЦЭМ!$D$33:$D$776,СВЦЭМ!$A$33:$A$776,$A92,СВЦЭМ!$B$33:$B$776,H$83)+'СЕТ СН'!$G$14+СВЦЭМ!$D$10+'СЕТ СН'!$G$6-'СЕТ СН'!$G$26</f>
        <v>1538.5752249900002</v>
      </c>
      <c r="I92" s="36">
        <f>SUMIFS(СВЦЭМ!$D$33:$D$776,СВЦЭМ!$A$33:$A$776,$A92,СВЦЭМ!$B$33:$B$776,I$83)+'СЕТ СН'!$G$14+СВЦЭМ!$D$10+'СЕТ СН'!$G$6-'СЕТ СН'!$G$26</f>
        <v>1562.96454814</v>
      </c>
      <c r="J92" s="36">
        <f>SUMIFS(СВЦЭМ!$D$33:$D$776,СВЦЭМ!$A$33:$A$776,$A92,СВЦЭМ!$B$33:$B$776,J$83)+'СЕТ СН'!$G$14+СВЦЭМ!$D$10+'СЕТ СН'!$G$6-'СЕТ СН'!$G$26</f>
        <v>1549.8686365600001</v>
      </c>
      <c r="K92" s="36">
        <f>SUMIFS(СВЦЭМ!$D$33:$D$776,СВЦЭМ!$A$33:$A$776,$A92,СВЦЭМ!$B$33:$B$776,K$83)+'СЕТ СН'!$G$14+СВЦЭМ!$D$10+'СЕТ СН'!$G$6-'СЕТ СН'!$G$26</f>
        <v>1546.0290869800001</v>
      </c>
      <c r="L92" s="36">
        <f>SUMIFS(СВЦЭМ!$D$33:$D$776,СВЦЭМ!$A$33:$A$776,$A92,СВЦЭМ!$B$33:$B$776,L$83)+'СЕТ СН'!$G$14+СВЦЭМ!$D$10+'СЕТ СН'!$G$6-'СЕТ СН'!$G$26</f>
        <v>1506.5653394599999</v>
      </c>
      <c r="M92" s="36">
        <f>SUMIFS(СВЦЭМ!$D$33:$D$776,СВЦЭМ!$A$33:$A$776,$A92,СВЦЭМ!$B$33:$B$776,M$83)+'СЕТ СН'!$G$14+СВЦЭМ!$D$10+'СЕТ СН'!$G$6-'СЕТ СН'!$G$26</f>
        <v>1471.84952838</v>
      </c>
      <c r="N92" s="36">
        <f>SUMIFS(СВЦЭМ!$D$33:$D$776,СВЦЭМ!$A$33:$A$776,$A92,СВЦЭМ!$B$33:$B$776,N$83)+'СЕТ СН'!$G$14+СВЦЭМ!$D$10+'СЕТ СН'!$G$6-'СЕТ СН'!$G$26</f>
        <v>1468.0542987599999</v>
      </c>
      <c r="O92" s="36">
        <f>SUMIFS(СВЦЭМ!$D$33:$D$776,СВЦЭМ!$A$33:$A$776,$A92,СВЦЭМ!$B$33:$B$776,O$83)+'СЕТ СН'!$G$14+СВЦЭМ!$D$10+'СЕТ СН'!$G$6-'СЕТ СН'!$G$26</f>
        <v>1478.4529096000001</v>
      </c>
      <c r="P92" s="36">
        <f>SUMIFS(СВЦЭМ!$D$33:$D$776,СВЦЭМ!$A$33:$A$776,$A92,СВЦЭМ!$B$33:$B$776,P$83)+'СЕТ СН'!$G$14+СВЦЭМ!$D$10+'СЕТ СН'!$G$6-'СЕТ СН'!$G$26</f>
        <v>1478.9835160399998</v>
      </c>
      <c r="Q92" s="36">
        <f>SUMIFS(СВЦЭМ!$D$33:$D$776,СВЦЭМ!$A$33:$A$776,$A92,СВЦЭМ!$B$33:$B$776,Q$83)+'СЕТ СН'!$G$14+СВЦЭМ!$D$10+'СЕТ СН'!$G$6-'СЕТ СН'!$G$26</f>
        <v>1478.4801381299999</v>
      </c>
      <c r="R92" s="36">
        <f>SUMIFS(СВЦЭМ!$D$33:$D$776,СВЦЭМ!$A$33:$A$776,$A92,СВЦЭМ!$B$33:$B$776,R$83)+'СЕТ СН'!$G$14+СВЦЭМ!$D$10+'СЕТ СН'!$G$6-'СЕТ СН'!$G$26</f>
        <v>1472.3576603699998</v>
      </c>
      <c r="S92" s="36">
        <f>SUMIFS(СВЦЭМ!$D$33:$D$776,СВЦЭМ!$A$33:$A$776,$A92,СВЦЭМ!$B$33:$B$776,S$83)+'СЕТ СН'!$G$14+СВЦЭМ!$D$10+'СЕТ СН'!$G$6-'СЕТ СН'!$G$26</f>
        <v>1470.85029358</v>
      </c>
      <c r="T92" s="36">
        <f>SUMIFS(СВЦЭМ!$D$33:$D$776,СВЦЭМ!$A$33:$A$776,$A92,СВЦЭМ!$B$33:$B$776,T$83)+'СЕТ СН'!$G$14+СВЦЭМ!$D$10+'СЕТ СН'!$G$6-'СЕТ СН'!$G$26</f>
        <v>1458.4180300200001</v>
      </c>
      <c r="U92" s="36">
        <f>SUMIFS(СВЦЭМ!$D$33:$D$776,СВЦЭМ!$A$33:$A$776,$A92,СВЦЭМ!$B$33:$B$776,U$83)+'СЕТ СН'!$G$14+СВЦЭМ!$D$10+'СЕТ СН'!$G$6-'СЕТ СН'!$G$26</f>
        <v>1450.41606748</v>
      </c>
      <c r="V92" s="36">
        <f>SUMIFS(СВЦЭМ!$D$33:$D$776,СВЦЭМ!$A$33:$A$776,$A92,СВЦЭМ!$B$33:$B$776,V$83)+'СЕТ СН'!$G$14+СВЦЭМ!$D$10+'СЕТ СН'!$G$6-'СЕТ СН'!$G$26</f>
        <v>1447.05395387</v>
      </c>
      <c r="W92" s="36">
        <f>SUMIFS(СВЦЭМ!$D$33:$D$776,СВЦЭМ!$A$33:$A$776,$A92,СВЦЭМ!$B$33:$B$776,W$83)+'СЕТ СН'!$G$14+СВЦЭМ!$D$10+'СЕТ СН'!$G$6-'СЕТ СН'!$G$26</f>
        <v>1463.4787018900001</v>
      </c>
      <c r="X92" s="36">
        <f>SUMIFS(СВЦЭМ!$D$33:$D$776,СВЦЭМ!$A$33:$A$776,$A92,СВЦЭМ!$B$33:$B$776,X$83)+'СЕТ СН'!$G$14+СВЦЭМ!$D$10+'СЕТ СН'!$G$6-'СЕТ СН'!$G$26</f>
        <v>1494.6333903300001</v>
      </c>
      <c r="Y92" s="36">
        <f>SUMIFS(СВЦЭМ!$D$33:$D$776,СВЦЭМ!$A$33:$A$776,$A92,СВЦЭМ!$B$33:$B$776,Y$83)+'СЕТ СН'!$G$14+СВЦЭМ!$D$10+'СЕТ СН'!$G$6-'СЕТ СН'!$G$26</f>
        <v>1522.4591364799999</v>
      </c>
    </row>
    <row r="93" spans="1:27" ht="15.75" x14ac:dyDescent="0.2">
      <c r="A93" s="35">
        <f t="shared" si="2"/>
        <v>44145</v>
      </c>
      <c r="B93" s="36">
        <f>SUMIFS(СВЦЭМ!$D$33:$D$776,СВЦЭМ!$A$33:$A$776,$A93,СВЦЭМ!$B$33:$B$776,B$83)+'СЕТ СН'!$G$14+СВЦЭМ!$D$10+'СЕТ СН'!$G$6-'СЕТ СН'!$G$26</f>
        <v>1438.5361012200001</v>
      </c>
      <c r="C93" s="36">
        <f>SUMIFS(СВЦЭМ!$D$33:$D$776,СВЦЭМ!$A$33:$A$776,$A93,СВЦЭМ!$B$33:$B$776,C$83)+'СЕТ СН'!$G$14+СВЦЭМ!$D$10+'СЕТ СН'!$G$6-'СЕТ СН'!$G$26</f>
        <v>1531.3343630700001</v>
      </c>
      <c r="D93" s="36">
        <f>SUMIFS(СВЦЭМ!$D$33:$D$776,СВЦЭМ!$A$33:$A$776,$A93,СВЦЭМ!$B$33:$B$776,D$83)+'СЕТ СН'!$G$14+СВЦЭМ!$D$10+'СЕТ СН'!$G$6-'СЕТ СН'!$G$26</f>
        <v>1567.0375746300001</v>
      </c>
      <c r="E93" s="36">
        <f>SUMIFS(СВЦЭМ!$D$33:$D$776,СВЦЭМ!$A$33:$A$776,$A93,СВЦЭМ!$B$33:$B$776,E$83)+'СЕТ СН'!$G$14+СВЦЭМ!$D$10+'СЕТ СН'!$G$6-'СЕТ СН'!$G$26</f>
        <v>1570.2563247099999</v>
      </c>
      <c r="F93" s="36">
        <f>SUMIFS(СВЦЭМ!$D$33:$D$776,СВЦЭМ!$A$33:$A$776,$A93,СВЦЭМ!$B$33:$B$776,F$83)+'СЕТ СН'!$G$14+СВЦЭМ!$D$10+'СЕТ СН'!$G$6-'СЕТ СН'!$G$26</f>
        <v>1572.5313538999999</v>
      </c>
      <c r="G93" s="36">
        <f>SUMIFS(СВЦЭМ!$D$33:$D$776,СВЦЭМ!$A$33:$A$776,$A93,СВЦЭМ!$B$33:$B$776,G$83)+'СЕТ СН'!$G$14+СВЦЭМ!$D$10+'СЕТ СН'!$G$6-'СЕТ СН'!$G$26</f>
        <v>1576.65801706</v>
      </c>
      <c r="H93" s="36">
        <f>SUMIFS(СВЦЭМ!$D$33:$D$776,СВЦЭМ!$A$33:$A$776,$A93,СВЦЭМ!$B$33:$B$776,H$83)+'СЕТ СН'!$G$14+СВЦЭМ!$D$10+'СЕТ СН'!$G$6-'СЕТ СН'!$G$26</f>
        <v>1551.1961761699999</v>
      </c>
      <c r="I93" s="36">
        <f>SUMIFS(СВЦЭМ!$D$33:$D$776,СВЦЭМ!$A$33:$A$776,$A93,СВЦЭМ!$B$33:$B$776,I$83)+'СЕТ СН'!$G$14+СВЦЭМ!$D$10+'СЕТ СН'!$G$6-'СЕТ СН'!$G$26</f>
        <v>1507.1617707099999</v>
      </c>
      <c r="J93" s="36">
        <f>SUMIFS(СВЦЭМ!$D$33:$D$776,СВЦЭМ!$A$33:$A$776,$A93,СВЦЭМ!$B$33:$B$776,J$83)+'СЕТ СН'!$G$14+СВЦЭМ!$D$10+'СЕТ СН'!$G$6-'СЕТ СН'!$G$26</f>
        <v>1491.3863933600001</v>
      </c>
      <c r="K93" s="36">
        <f>SUMIFS(СВЦЭМ!$D$33:$D$776,СВЦЭМ!$A$33:$A$776,$A93,СВЦЭМ!$B$33:$B$776,K$83)+'СЕТ СН'!$G$14+СВЦЭМ!$D$10+'СЕТ СН'!$G$6-'СЕТ СН'!$G$26</f>
        <v>1494.8558351000001</v>
      </c>
      <c r="L93" s="36">
        <f>SUMIFS(СВЦЭМ!$D$33:$D$776,СВЦЭМ!$A$33:$A$776,$A93,СВЦЭМ!$B$33:$B$776,L$83)+'СЕТ СН'!$G$14+СВЦЭМ!$D$10+'СЕТ СН'!$G$6-'СЕТ СН'!$G$26</f>
        <v>1460.2971757999999</v>
      </c>
      <c r="M93" s="36">
        <f>SUMIFS(СВЦЭМ!$D$33:$D$776,СВЦЭМ!$A$33:$A$776,$A93,СВЦЭМ!$B$33:$B$776,M$83)+'СЕТ СН'!$G$14+СВЦЭМ!$D$10+'СЕТ СН'!$G$6-'СЕТ СН'!$G$26</f>
        <v>1422.42775818</v>
      </c>
      <c r="N93" s="36">
        <f>SUMIFS(СВЦЭМ!$D$33:$D$776,СВЦЭМ!$A$33:$A$776,$A93,СВЦЭМ!$B$33:$B$776,N$83)+'СЕТ СН'!$G$14+СВЦЭМ!$D$10+'СЕТ СН'!$G$6-'СЕТ СН'!$G$26</f>
        <v>1416.87222058</v>
      </c>
      <c r="O93" s="36">
        <f>SUMIFS(СВЦЭМ!$D$33:$D$776,СВЦЭМ!$A$33:$A$776,$A93,СВЦЭМ!$B$33:$B$776,O$83)+'СЕТ СН'!$G$14+СВЦЭМ!$D$10+'СЕТ СН'!$G$6-'СЕТ СН'!$G$26</f>
        <v>1422.8640211699999</v>
      </c>
      <c r="P93" s="36">
        <f>SUMIFS(СВЦЭМ!$D$33:$D$776,СВЦЭМ!$A$33:$A$776,$A93,СВЦЭМ!$B$33:$B$776,P$83)+'СЕТ СН'!$G$14+СВЦЭМ!$D$10+'СЕТ СН'!$G$6-'СЕТ СН'!$G$26</f>
        <v>1423.3209420799999</v>
      </c>
      <c r="Q93" s="36">
        <f>SUMIFS(СВЦЭМ!$D$33:$D$776,СВЦЭМ!$A$33:$A$776,$A93,СВЦЭМ!$B$33:$B$776,Q$83)+'СЕТ СН'!$G$14+СВЦЭМ!$D$10+'СЕТ СН'!$G$6-'СЕТ СН'!$G$26</f>
        <v>1423.1051136900001</v>
      </c>
      <c r="R93" s="36">
        <f>SUMIFS(СВЦЭМ!$D$33:$D$776,СВЦЭМ!$A$33:$A$776,$A93,СВЦЭМ!$B$33:$B$776,R$83)+'СЕТ СН'!$G$14+СВЦЭМ!$D$10+'СЕТ СН'!$G$6-'СЕТ СН'!$G$26</f>
        <v>1416.3253910899998</v>
      </c>
      <c r="S93" s="36">
        <f>SUMIFS(СВЦЭМ!$D$33:$D$776,СВЦЭМ!$A$33:$A$776,$A93,СВЦЭМ!$B$33:$B$776,S$83)+'СЕТ СН'!$G$14+СВЦЭМ!$D$10+'СЕТ СН'!$G$6-'СЕТ СН'!$G$26</f>
        <v>1405.5604774200001</v>
      </c>
      <c r="T93" s="36">
        <f>SUMIFS(СВЦЭМ!$D$33:$D$776,СВЦЭМ!$A$33:$A$776,$A93,СВЦЭМ!$B$33:$B$776,T$83)+'СЕТ СН'!$G$14+СВЦЭМ!$D$10+'СЕТ СН'!$G$6-'СЕТ СН'!$G$26</f>
        <v>1417.83642654</v>
      </c>
      <c r="U93" s="36">
        <f>SUMIFS(СВЦЭМ!$D$33:$D$776,СВЦЭМ!$A$33:$A$776,$A93,СВЦЭМ!$B$33:$B$776,U$83)+'СЕТ СН'!$G$14+СВЦЭМ!$D$10+'СЕТ СН'!$G$6-'СЕТ СН'!$G$26</f>
        <v>1425.0701173500001</v>
      </c>
      <c r="V93" s="36">
        <f>SUMIFS(СВЦЭМ!$D$33:$D$776,СВЦЭМ!$A$33:$A$776,$A93,СВЦЭМ!$B$33:$B$776,V$83)+'СЕТ СН'!$G$14+СВЦЭМ!$D$10+'СЕТ СН'!$G$6-'СЕТ СН'!$G$26</f>
        <v>1417.5786953100001</v>
      </c>
      <c r="W93" s="36">
        <f>SUMIFS(СВЦЭМ!$D$33:$D$776,СВЦЭМ!$A$33:$A$776,$A93,СВЦЭМ!$B$33:$B$776,W$83)+'СЕТ СН'!$G$14+СВЦЭМ!$D$10+'СЕТ СН'!$G$6-'СЕТ СН'!$G$26</f>
        <v>1407.3642533299999</v>
      </c>
      <c r="X93" s="36">
        <f>SUMIFS(СВЦЭМ!$D$33:$D$776,СВЦЭМ!$A$33:$A$776,$A93,СВЦЭМ!$B$33:$B$776,X$83)+'СЕТ СН'!$G$14+СВЦЭМ!$D$10+'СЕТ СН'!$G$6-'СЕТ СН'!$G$26</f>
        <v>1408.15832095</v>
      </c>
      <c r="Y93" s="36">
        <f>SUMIFS(СВЦЭМ!$D$33:$D$776,СВЦЭМ!$A$33:$A$776,$A93,СВЦЭМ!$B$33:$B$776,Y$83)+'СЕТ СН'!$G$14+СВЦЭМ!$D$10+'СЕТ СН'!$G$6-'СЕТ СН'!$G$26</f>
        <v>1490.82084521</v>
      </c>
    </row>
    <row r="94" spans="1:27" ht="15.75" x14ac:dyDescent="0.2">
      <c r="A94" s="35">
        <f t="shared" si="2"/>
        <v>44146</v>
      </c>
      <c r="B94" s="36">
        <f>SUMIFS(СВЦЭМ!$D$33:$D$776,СВЦЭМ!$A$33:$A$776,$A94,СВЦЭМ!$B$33:$B$776,B$83)+'СЕТ СН'!$G$14+СВЦЭМ!$D$10+'СЕТ СН'!$G$6-'СЕТ СН'!$G$26</f>
        <v>1486.0378596400001</v>
      </c>
      <c r="C94" s="36">
        <f>SUMIFS(СВЦЭМ!$D$33:$D$776,СВЦЭМ!$A$33:$A$776,$A94,СВЦЭМ!$B$33:$B$776,C$83)+'СЕТ СН'!$G$14+СВЦЭМ!$D$10+'СЕТ СН'!$G$6-'СЕТ СН'!$G$26</f>
        <v>1540.25681581</v>
      </c>
      <c r="D94" s="36">
        <f>SUMIFS(СВЦЭМ!$D$33:$D$776,СВЦЭМ!$A$33:$A$776,$A94,СВЦЭМ!$B$33:$B$776,D$83)+'СЕТ СН'!$G$14+СВЦЭМ!$D$10+'СЕТ СН'!$G$6-'СЕТ СН'!$G$26</f>
        <v>1601.8706428</v>
      </c>
      <c r="E94" s="36">
        <f>SUMIFS(СВЦЭМ!$D$33:$D$776,СВЦЭМ!$A$33:$A$776,$A94,СВЦЭМ!$B$33:$B$776,E$83)+'СЕТ СН'!$G$14+СВЦЭМ!$D$10+'СЕТ СН'!$G$6-'СЕТ СН'!$G$26</f>
        <v>1620.0685883199999</v>
      </c>
      <c r="F94" s="36">
        <f>SUMIFS(СВЦЭМ!$D$33:$D$776,СВЦЭМ!$A$33:$A$776,$A94,СВЦЭМ!$B$33:$B$776,F$83)+'СЕТ СН'!$G$14+СВЦЭМ!$D$10+'СЕТ СН'!$G$6-'СЕТ СН'!$G$26</f>
        <v>1623.9556164599999</v>
      </c>
      <c r="G94" s="36">
        <f>SUMIFS(СВЦЭМ!$D$33:$D$776,СВЦЭМ!$A$33:$A$776,$A94,СВЦЭМ!$B$33:$B$776,G$83)+'СЕТ СН'!$G$14+СВЦЭМ!$D$10+'СЕТ СН'!$G$6-'СЕТ СН'!$G$26</f>
        <v>1607.2488253500001</v>
      </c>
      <c r="H94" s="36">
        <f>SUMIFS(СВЦЭМ!$D$33:$D$776,СВЦЭМ!$A$33:$A$776,$A94,СВЦЭМ!$B$33:$B$776,H$83)+'СЕТ СН'!$G$14+СВЦЭМ!$D$10+'СЕТ СН'!$G$6-'СЕТ СН'!$G$26</f>
        <v>1566.9444233199999</v>
      </c>
      <c r="I94" s="36">
        <f>SUMIFS(СВЦЭМ!$D$33:$D$776,СВЦЭМ!$A$33:$A$776,$A94,СВЦЭМ!$B$33:$B$776,I$83)+'СЕТ СН'!$G$14+СВЦЭМ!$D$10+'СЕТ СН'!$G$6-'СЕТ СН'!$G$26</f>
        <v>1528.5229002000001</v>
      </c>
      <c r="J94" s="36">
        <f>SUMIFS(СВЦЭМ!$D$33:$D$776,СВЦЭМ!$A$33:$A$776,$A94,СВЦЭМ!$B$33:$B$776,J$83)+'СЕТ СН'!$G$14+СВЦЭМ!$D$10+'СЕТ СН'!$G$6-'СЕТ СН'!$G$26</f>
        <v>1508.3571692199998</v>
      </c>
      <c r="K94" s="36">
        <f>SUMIFS(СВЦЭМ!$D$33:$D$776,СВЦЭМ!$A$33:$A$776,$A94,СВЦЭМ!$B$33:$B$776,K$83)+'СЕТ СН'!$G$14+СВЦЭМ!$D$10+'СЕТ СН'!$G$6-'СЕТ СН'!$G$26</f>
        <v>1496.4984907099999</v>
      </c>
      <c r="L94" s="36">
        <f>SUMIFS(СВЦЭМ!$D$33:$D$776,СВЦЭМ!$A$33:$A$776,$A94,СВЦЭМ!$B$33:$B$776,L$83)+'СЕТ СН'!$G$14+СВЦЭМ!$D$10+'СЕТ СН'!$G$6-'СЕТ СН'!$G$26</f>
        <v>1472.5436931099998</v>
      </c>
      <c r="M94" s="36">
        <f>SUMIFS(СВЦЭМ!$D$33:$D$776,СВЦЭМ!$A$33:$A$776,$A94,СВЦЭМ!$B$33:$B$776,M$83)+'СЕТ СН'!$G$14+СВЦЭМ!$D$10+'СЕТ СН'!$G$6-'СЕТ СН'!$G$26</f>
        <v>1445.7317961200001</v>
      </c>
      <c r="N94" s="36">
        <f>SUMIFS(СВЦЭМ!$D$33:$D$776,СВЦЭМ!$A$33:$A$776,$A94,СВЦЭМ!$B$33:$B$776,N$83)+'СЕТ СН'!$G$14+СВЦЭМ!$D$10+'СЕТ СН'!$G$6-'СЕТ СН'!$G$26</f>
        <v>1430.5482557199998</v>
      </c>
      <c r="O94" s="36">
        <f>SUMIFS(СВЦЭМ!$D$33:$D$776,СВЦЭМ!$A$33:$A$776,$A94,СВЦЭМ!$B$33:$B$776,O$83)+'СЕТ СН'!$G$14+СВЦЭМ!$D$10+'СЕТ СН'!$G$6-'СЕТ СН'!$G$26</f>
        <v>1435.6424857299999</v>
      </c>
      <c r="P94" s="36">
        <f>SUMIFS(СВЦЭМ!$D$33:$D$776,СВЦЭМ!$A$33:$A$776,$A94,СВЦЭМ!$B$33:$B$776,P$83)+'СЕТ СН'!$G$14+СВЦЭМ!$D$10+'СЕТ СН'!$G$6-'СЕТ СН'!$G$26</f>
        <v>1440.12257211</v>
      </c>
      <c r="Q94" s="36">
        <f>SUMIFS(СВЦЭМ!$D$33:$D$776,СВЦЭМ!$A$33:$A$776,$A94,СВЦЭМ!$B$33:$B$776,Q$83)+'СЕТ СН'!$G$14+СВЦЭМ!$D$10+'СЕТ СН'!$G$6-'СЕТ СН'!$G$26</f>
        <v>1440.79816005</v>
      </c>
      <c r="R94" s="36">
        <f>SUMIFS(СВЦЭМ!$D$33:$D$776,СВЦЭМ!$A$33:$A$776,$A94,СВЦЭМ!$B$33:$B$776,R$83)+'СЕТ СН'!$G$14+СВЦЭМ!$D$10+'СЕТ СН'!$G$6-'СЕТ СН'!$G$26</f>
        <v>1439.30684763</v>
      </c>
      <c r="S94" s="36">
        <f>SUMIFS(СВЦЭМ!$D$33:$D$776,СВЦЭМ!$A$33:$A$776,$A94,СВЦЭМ!$B$33:$B$776,S$83)+'СЕТ СН'!$G$14+СВЦЭМ!$D$10+'СЕТ СН'!$G$6-'СЕТ СН'!$G$26</f>
        <v>1434.3863797399999</v>
      </c>
      <c r="T94" s="36">
        <f>SUMIFS(СВЦЭМ!$D$33:$D$776,СВЦЭМ!$A$33:$A$776,$A94,СВЦЭМ!$B$33:$B$776,T$83)+'СЕТ СН'!$G$14+СВЦЭМ!$D$10+'СЕТ СН'!$G$6-'СЕТ СН'!$G$26</f>
        <v>1453.4609003599999</v>
      </c>
      <c r="U94" s="36">
        <f>SUMIFS(СВЦЭМ!$D$33:$D$776,СВЦЭМ!$A$33:$A$776,$A94,СВЦЭМ!$B$33:$B$776,U$83)+'СЕТ СН'!$G$14+СВЦЭМ!$D$10+'СЕТ СН'!$G$6-'СЕТ СН'!$G$26</f>
        <v>1448.8604669400002</v>
      </c>
      <c r="V94" s="36">
        <f>SUMIFS(СВЦЭМ!$D$33:$D$776,СВЦЭМ!$A$33:$A$776,$A94,СВЦЭМ!$B$33:$B$776,V$83)+'СЕТ СН'!$G$14+СВЦЭМ!$D$10+'СЕТ СН'!$G$6-'СЕТ СН'!$G$26</f>
        <v>1437.8612467099999</v>
      </c>
      <c r="W94" s="36">
        <f>SUMIFS(СВЦЭМ!$D$33:$D$776,СВЦЭМ!$A$33:$A$776,$A94,СВЦЭМ!$B$33:$B$776,W$83)+'СЕТ СН'!$G$14+СВЦЭМ!$D$10+'СЕТ СН'!$G$6-'СЕТ СН'!$G$26</f>
        <v>1431.55924521</v>
      </c>
      <c r="X94" s="36">
        <f>SUMIFS(СВЦЭМ!$D$33:$D$776,СВЦЭМ!$A$33:$A$776,$A94,СВЦЭМ!$B$33:$B$776,X$83)+'СЕТ СН'!$G$14+СВЦЭМ!$D$10+'СЕТ СН'!$G$6-'СЕТ СН'!$G$26</f>
        <v>1432.8999397799998</v>
      </c>
      <c r="Y94" s="36">
        <f>SUMIFS(СВЦЭМ!$D$33:$D$776,СВЦЭМ!$A$33:$A$776,$A94,СВЦЭМ!$B$33:$B$776,Y$83)+'СЕТ СН'!$G$14+СВЦЭМ!$D$10+'СЕТ СН'!$G$6-'СЕТ СН'!$G$26</f>
        <v>1451.7029555300001</v>
      </c>
    </row>
    <row r="95" spans="1:27" ht="15.75" x14ac:dyDescent="0.2">
      <c r="A95" s="35">
        <f t="shared" si="2"/>
        <v>44147</v>
      </c>
      <c r="B95" s="36">
        <f>SUMIFS(СВЦЭМ!$D$33:$D$776,СВЦЭМ!$A$33:$A$776,$A95,СВЦЭМ!$B$33:$B$776,B$83)+'СЕТ СН'!$G$14+СВЦЭМ!$D$10+'СЕТ СН'!$G$6-'СЕТ СН'!$G$26</f>
        <v>1449.60006503</v>
      </c>
      <c r="C95" s="36">
        <f>SUMIFS(СВЦЭМ!$D$33:$D$776,СВЦЭМ!$A$33:$A$776,$A95,СВЦЭМ!$B$33:$B$776,C$83)+'СЕТ СН'!$G$14+СВЦЭМ!$D$10+'СЕТ СН'!$G$6-'СЕТ СН'!$G$26</f>
        <v>1529.12441926</v>
      </c>
      <c r="D95" s="36">
        <f>SUMIFS(СВЦЭМ!$D$33:$D$776,СВЦЭМ!$A$33:$A$776,$A95,СВЦЭМ!$B$33:$B$776,D$83)+'СЕТ СН'!$G$14+СВЦЭМ!$D$10+'СЕТ СН'!$G$6-'СЕТ СН'!$G$26</f>
        <v>1571.30151695</v>
      </c>
      <c r="E95" s="36">
        <f>SUMIFS(СВЦЭМ!$D$33:$D$776,СВЦЭМ!$A$33:$A$776,$A95,СВЦЭМ!$B$33:$B$776,E$83)+'СЕТ СН'!$G$14+СВЦЭМ!$D$10+'СЕТ СН'!$G$6-'СЕТ СН'!$G$26</f>
        <v>1586.1676448200001</v>
      </c>
      <c r="F95" s="36">
        <f>SUMIFS(СВЦЭМ!$D$33:$D$776,СВЦЭМ!$A$33:$A$776,$A95,СВЦЭМ!$B$33:$B$776,F$83)+'СЕТ СН'!$G$14+СВЦЭМ!$D$10+'СЕТ СН'!$G$6-'СЕТ СН'!$G$26</f>
        <v>1588.6088893699998</v>
      </c>
      <c r="G95" s="36">
        <f>SUMIFS(СВЦЭМ!$D$33:$D$776,СВЦЭМ!$A$33:$A$776,$A95,СВЦЭМ!$B$33:$B$776,G$83)+'СЕТ СН'!$G$14+СВЦЭМ!$D$10+'СЕТ СН'!$G$6-'СЕТ СН'!$G$26</f>
        <v>1583.2470008800001</v>
      </c>
      <c r="H95" s="36">
        <f>SUMIFS(СВЦЭМ!$D$33:$D$776,СВЦЭМ!$A$33:$A$776,$A95,СВЦЭМ!$B$33:$B$776,H$83)+'СЕТ СН'!$G$14+СВЦЭМ!$D$10+'СЕТ СН'!$G$6-'СЕТ СН'!$G$26</f>
        <v>1557.6875500799999</v>
      </c>
      <c r="I95" s="36">
        <f>SUMIFS(СВЦЭМ!$D$33:$D$776,СВЦЭМ!$A$33:$A$776,$A95,СВЦЭМ!$B$33:$B$776,I$83)+'СЕТ СН'!$G$14+СВЦЭМ!$D$10+'СЕТ СН'!$G$6-'СЕТ СН'!$G$26</f>
        <v>1522.6121659599999</v>
      </c>
      <c r="J95" s="36">
        <f>SUMIFS(СВЦЭМ!$D$33:$D$776,СВЦЭМ!$A$33:$A$776,$A95,СВЦЭМ!$B$33:$B$776,J$83)+'СЕТ СН'!$G$14+СВЦЭМ!$D$10+'СЕТ СН'!$G$6-'СЕТ СН'!$G$26</f>
        <v>1522.7303358199999</v>
      </c>
      <c r="K95" s="36">
        <f>SUMIFS(СВЦЭМ!$D$33:$D$776,СВЦЭМ!$A$33:$A$776,$A95,СВЦЭМ!$B$33:$B$776,K$83)+'СЕТ СН'!$G$14+СВЦЭМ!$D$10+'СЕТ СН'!$G$6-'СЕТ СН'!$G$26</f>
        <v>1514.1037893299999</v>
      </c>
      <c r="L95" s="36">
        <f>SUMIFS(СВЦЭМ!$D$33:$D$776,СВЦЭМ!$A$33:$A$776,$A95,СВЦЭМ!$B$33:$B$776,L$83)+'СЕТ СН'!$G$14+СВЦЭМ!$D$10+'СЕТ СН'!$G$6-'СЕТ СН'!$G$26</f>
        <v>1475.80299072</v>
      </c>
      <c r="M95" s="36">
        <f>SUMIFS(СВЦЭМ!$D$33:$D$776,СВЦЭМ!$A$33:$A$776,$A95,СВЦЭМ!$B$33:$B$776,M$83)+'СЕТ СН'!$G$14+СВЦЭМ!$D$10+'СЕТ СН'!$G$6-'СЕТ СН'!$G$26</f>
        <v>1446.0868770500001</v>
      </c>
      <c r="N95" s="36">
        <f>SUMIFS(СВЦЭМ!$D$33:$D$776,СВЦЭМ!$A$33:$A$776,$A95,СВЦЭМ!$B$33:$B$776,N$83)+'СЕТ СН'!$G$14+СВЦЭМ!$D$10+'СЕТ СН'!$G$6-'СЕТ СН'!$G$26</f>
        <v>1447.1019038700001</v>
      </c>
      <c r="O95" s="36">
        <f>SUMIFS(СВЦЭМ!$D$33:$D$776,СВЦЭМ!$A$33:$A$776,$A95,СВЦЭМ!$B$33:$B$776,O$83)+'СЕТ СН'!$G$14+СВЦЭМ!$D$10+'СЕТ СН'!$G$6-'СЕТ СН'!$G$26</f>
        <v>1446.5566677699999</v>
      </c>
      <c r="P95" s="36">
        <f>SUMIFS(СВЦЭМ!$D$33:$D$776,СВЦЭМ!$A$33:$A$776,$A95,СВЦЭМ!$B$33:$B$776,P$83)+'СЕТ СН'!$G$14+СВЦЭМ!$D$10+'СЕТ СН'!$G$6-'СЕТ СН'!$G$26</f>
        <v>1444.08094585</v>
      </c>
      <c r="Q95" s="36">
        <f>SUMIFS(СВЦЭМ!$D$33:$D$776,СВЦЭМ!$A$33:$A$776,$A95,СВЦЭМ!$B$33:$B$776,Q$83)+'СЕТ СН'!$G$14+СВЦЭМ!$D$10+'СЕТ СН'!$G$6-'СЕТ СН'!$G$26</f>
        <v>1442.5590906899999</v>
      </c>
      <c r="R95" s="36">
        <f>SUMIFS(СВЦЭМ!$D$33:$D$776,СВЦЭМ!$A$33:$A$776,$A95,СВЦЭМ!$B$33:$B$776,R$83)+'СЕТ СН'!$G$14+СВЦЭМ!$D$10+'СЕТ СН'!$G$6-'СЕТ СН'!$G$26</f>
        <v>1442.9350601599999</v>
      </c>
      <c r="S95" s="36">
        <f>SUMIFS(СВЦЭМ!$D$33:$D$776,СВЦЭМ!$A$33:$A$776,$A95,СВЦЭМ!$B$33:$B$776,S$83)+'СЕТ СН'!$G$14+СВЦЭМ!$D$10+'СЕТ СН'!$G$6-'СЕТ СН'!$G$26</f>
        <v>1439.5897744499998</v>
      </c>
      <c r="T95" s="36">
        <f>SUMIFS(СВЦЭМ!$D$33:$D$776,СВЦЭМ!$A$33:$A$776,$A95,СВЦЭМ!$B$33:$B$776,T$83)+'СЕТ СН'!$G$14+СВЦЭМ!$D$10+'СЕТ СН'!$G$6-'СЕТ СН'!$G$26</f>
        <v>1462.0285212700001</v>
      </c>
      <c r="U95" s="36">
        <f>SUMIFS(СВЦЭМ!$D$33:$D$776,СВЦЭМ!$A$33:$A$776,$A95,СВЦЭМ!$B$33:$B$776,U$83)+'СЕТ СН'!$G$14+СВЦЭМ!$D$10+'СЕТ СН'!$G$6-'СЕТ СН'!$G$26</f>
        <v>1456.9814409800001</v>
      </c>
      <c r="V95" s="36">
        <f>SUMIFS(СВЦЭМ!$D$33:$D$776,СВЦЭМ!$A$33:$A$776,$A95,СВЦЭМ!$B$33:$B$776,V$83)+'СЕТ СН'!$G$14+СВЦЭМ!$D$10+'СЕТ СН'!$G$6-'СЕТ СН'!$G$26</f>
        <v>1436.7281233200001</v>
      </c>
      <c r="W95" s="36">
        <f>SUMIFS(СВЦЭМ!$D$33:$D$776,СВЦЭМ!$A$33:$A$776,$A95,СВЦЭМ!$B$33:$B$776,W$83)+'СЕТ СН'!$G$14+СВЦЭМ!$D$10+'СЕТ СН'!$G$6-'СЕТ СН'!$G$26</f>
        <v>1437.41636337</v>
      </c>
      <c r="X95" s="36">
        <f>SUMIFS(СВЦЭМ!$D$33:$D$776,СВЦЭМ!$A$33:$A$776,$A95,СВЦЭМ!$B$33:$B$776,X$83)+'СЕТ СН'!$G$14+СВЦЭМ!$D$10+'СЕТ СН'!$G$6-'СЕТ СН'!$G$26</f>
        <v>1519.9689720699998</v>
      </c>
      <c r="Y95" s="36">
        <f>SUMIFS(СВЦЭМ!$D$33:$D$776,СВЦЭМ!$A$33:$A$776,$A95,СВЦЭМ!$B$33:$B$776,Y$83)+'СЕТ СН'!$G$14+СВЦЭМ!$D$10+'СЕТ СН'!$G$6-'СЕТ СН'!$G$26</f>
        <v>1488.27095222</v>
      </c>
    </row>
    <row r="96" spans="1:27" ht="15.75" x14ac:dyDescent="0.2">
      <c r="A96" s="35">
        <f t="shared" si="2"/>
        <v>44148</v>
      </c>
      <c r="B96" s="36">
        <f>SUMIFS(СВЦЭМ!$D$33:$D$776,СВЦЭМ!$A$33:$A$776,$A96,СВЦЭМ!$B$33:$B$776,B$83)+'СЕТ СН'!$G$14+СВЦЭМ!$D$10+'СЕТ СН'!$G$6-'СЕТ СН'!$G$26</f>
        <v>1459.32117358</v>
      </c>
      <c r="C96" s="36">
        <f>SUMIFS(СВЦЭМ!$D$33:$D$776,СВЦЭМ!$A$33:$A$776,$A96,СВЦЭМ!$B$33:$B$776,C$83)+'СЕТ СН'!$G$14+СВЦЭМ!$D$10+'СЕТ СН'!$G$6-'СЕТ СН'!$G$26</f>
        <v>1539.11378805</v>
      </c>
      <c r="D96" s="36">
        <f>SUMIFS(СВЦЭМ!$D$33:$D$776,СВЦЭМ!$A$33:$A$776,$A96,СВЦЭМ!$B$33:$B$776,D$83)+'СЕТ СН'!$G$14+СВЦЭМ!$D$10+'СЕТ СН'!$G$6-'СЕТ СН'!$G$26</f>
        <v>1593.29184126</v>
      </c>
      <c r="E96" s="36">
        <f>SUMIFS(СВЦЭМ!$D$33:$D$776,СВЦЭМ!$A$33:$A$776,$A96,СВЦЭМ!$B$33:$B$776,E$83)+'СЕТ СН'!$G$14+СВЦЭМ!$D$10+'СЕТ СН'!$G$6-'СЕТ СН'!$G$26</f>
        <v>1606.9577889</v>
      </c>
      <c r="F96" s="36">
        <f>SUMIFS(СВЦЭМ!$D$33:$D$776,СВЦЭМ!$A$33:$A$776,$A96,СВЦЭМ!$B$33:$B$776,F$83)+'СЕТ СН'!$G$14+СВЦЭМ!$D$10+'СЕТ СН'!$G$6-'СЕТ СН'!$G$26</f>
        <v>1600.2758382100001</v>
      </c>
      <c r="G96" s="36">
        <f>SUMIFS(СВЦЭМ!$D$33:$D$776,СВЦЭМ!$A$33:$A$776,$A96,СВЦЭМ!$B$33:$B$776,G$83)+'СЕТ СН'!$G$14+СВЦЭМ!$D$10+'СЕТ СН'!$G$6-'СЕТ СН'!$G$26</f>
        <v>1585.8173322600001</v>
      </c>
      <c r="H96" s="36">
        <f>SUMIFS(СВЦЭМ!$D$33:$D$776,СВЦЭМ!$A$33:$A$776,$A96,СВЦЭМ!$B$33:$B$776,H$83)+'СЕТ СН'!$G$14+СВЦЭМ!$D$10+'СЕТ СН'!$G$6-'СЕТ СН'!$G$26</f>
        <v>1548.6441842199999</v>
      </c>
      <c r="I96" s="36">
        <f>SUMIFS(СВЦЭМ!$D$33:$D$776,СВЦЭМ!$A$33:$A$776,$A96,СВЦЭМ!$B$33:$B$776,I$83)+'СЕТ СН'!$G$14+СВЦЭМ!$D$10+'СЕТ СН'!$G$6-'СЕТ СН'!$G$26</f>
        <v>1509.2648976800001</v>
      </c>
      <c r="J96" s="36">
        <f>SUMIFS(СВЦЭМ!$D$33:$D$776,СВЦЭМ!$A$33:$A$776,$A96,СВЦЭМ!$B$33:$B$776,J$83)+'СЕТ СН'!$G$14+СВЦЭМ!$D$10+'СЕТ СН'!$G$6-'СЕТ СН'!$G$26</f>
        <v>1483.36732188</v>
      </c>
      <c r="K96" s="36">
        <f>SUMIFS(СВЦЭМ!$D$33:$D$776,СВЦЭМ!$A$33:$A$776,$A96,СВЦЭМ!$B$33:$B$776,K$83)+'СЕТ СН'!$G$14+СВЦЭМ!$D$10+'СЕТ СН'!$G$6-'СЕТ СН'!$G$26</f>
        <v>1478.46911391</v>
      </c>
      <c r="L96" s="36">
        <f>SUMIFS(СВЦЭМ!$D$33:$D$776,СВЦЭМ!$A$33:$A$776,$A96,СВЦЭМ!$B$33:$B$776,L$83)+'СЕТ СН'!$G$14+СВЦЭМ!$D$10+'СЕТ СН'!$G$6-'СЕТ СН'!$G$26</f>
        <v>1449.9128343799998</v>
      </c>
      <c r="M96" s="36">
        <f>SUMIFS(СВЦЭМ!$D$33:$D$776,СВЦЭМ!$A$33:$A$776,$A96,СВЦЭМ!$B$33:$B$776,M$83)+'СЕТ СН'!$G$14+СВЦЭМ!$D$10+'СЕТ СН'!$G$6-'СЕТ СН'!$G$26</f>
        <v>1427.84241877</v>
      </c>
      <c r="N96" s="36">
        <f>SUMIFS(СВЦЭМ!$D$33:$D$776,СВЦЭМ!$A$33:$A$776,$A96,СВЦЭМ!$B$33:$B$776,N$83)+'СЕТ СН'!$G$14+СВЦЭМ!$D$10+'СЕТ СН'!$G$6-'СЕТ СН'!$G$26</f>
        <v>1417.99252159</v>
      </c>
      <c r="O96" s="36">
        <f>SUMIFS(СВЦЭМ!$D$33:$D$776,СВЦЭМ!$A$33:$A$776,$A96,СВЦЭМ!$B$33:$B$776,O$83)+'СЕТ СН'!$G$14+СВЦЭМ!$D$10+'СЕТ СН'!$G$6-'СЕТ СН'!$G$26</f>
        <v>1413.20264344</v>
      </c>
      <c r="P96" s="36">
        <f>SUMIFS(СВЦЭМ!$D$33:$D$776,СВЦЭМ!$A$33:$A$776,$A96,СВЦЭМ!$B$33:$B$776,P$83)+'СЕТ СН'!$G$14+СВЦЭМ!$D$10+'СЕТ СН'!$G$6-'СЕТ СН'!$G$26</f>
        <v>1411.65247722</v>
      </c>
      <c r="Q96" s="36">
        <f>SUMIFS(СВЦЭМ!$D$33:$D$776,СВЦЭМ!$A$33:$A$776,$A96,СВЦЭМ!$B$33:$B$776,Q$83)+'СЕТ СН'!$G$14+СВЦЭМ!$D$10+'СЕТ СН'!$G$6-'СЕТ СН'!$G$26</f>
        <v>1411.0278717599999</v>
      </c>
      <c r="R96" s="36">
        <f>SUMIFS(СВЦЭМ!$D$33:$D$776,СВЦЭМ!$A$33:$A$776,$A96,СВЦЭМ!$B$33:$B$776,R$83)+'СЕТ СН'!$G$14+СВЦЭМ!$D$10+'СЕТ СН'!$G$6-'СЕТ СН'!$G$26</f>
        <v>1409.9133299300001</v>
      </c>
      <c r="S96" s="36">
        <f>SUMIFS(СВЦЭМ!$D$33:$D$776,СВЦЭМ!$A$33:$A$776,$A96,СВЦЭМ!$B$33:$B$776,S$83)+'СЕТ СН'!$G$14+СВЦЭМ!$D$10+'СЕТ СН'!$G$6-'СЕТ СН'!$G$26</f>
        <v>1425.0908490900001</v>
      </c>
      <c r="T96" s="36">
        <f>SUMIFS(СВЦЭМ!$D$33:$D$776,СВЦЭМ!$A$33:$A$776,$A96,СВЦЭМ!$B$33:$B$776,T$83)+'СЕТ СН'!$G$14+СВЦЭМ!$D$10+'СЕТ СН'!$G$6-'СЕТ СН'!$G$26</f>
        <v>1448.10576212</v>
      </c>
      <c r="U96" s="36">
        <f>SUMIFS(СВЦЭМ!$D$33:$D$776,СВЦЭМ!$A$33:$A$776,$A96,СВЦЭМ!$B$33:$B$776,U$83)+'СЕТ СН'!$G$14+СВЦЭМ!$D$10+'СЕТ СН'!$G$6-'СЕТ СН'!$G$26</f>
        <v>1443.49485422</v>
      </c>
      <c r="V96" s="36">
        <f>SUMIFS(СВЦЭМ!$D$33:$D$776,СВЦЭМ!$A$33:$A$776,$A96,СВЦЭМ!$B$33:$B$776,V$83)+'СЕТ СН'!$G$14+СВЦЭМ!$D$10+'СЕТ СН'!$G$6-'СЕТ СН'!$G$26</f>
        <v>1430.0005785799999</v>
      </c>
      <c r="W96" s="36">
        <f>SUMIFS(СВЦЭМ!$D$33:$D$776,СВЦЭМ!$A$33:$A$776,$A96,СВЦЭМ!$B$33:$B$776,W$83)+'СЕТ СН'!$G$14+СВЦЭМ!$D$10+'СЕТ СН'!$G$6-'СЕТ СН'!$G$26</f>
        <v>1419.91187427</v>
      </c>
      <c r="X96" s="36">
        <f>SUMIFS(СВЦЭМ!$D$33:$D$776,СВЦЭМ!$A$33:$A$776,$A96,СВЦЭМ!$B$33:$B$776,X$83)+'СЕТ СН'!$G$14+СВЦЭМ!$D$10+'СЕТ СН'!$G$6-'СЕТ СН'!$G$26</f>
        <v>1401.7139571600001</v>
      </c>
      <c r="Y96" s="36">
        <f>SUMIFS(СВЦЭМ!$D$33:$D$776,СВЦЭМ!$A$33:$A$776,$A96,СВЦЭМ!$B$33:$B$776,Y$83)+'СЕТ СН'!$G$14+СВЦЭМ!$D$10+'СЕТ СН'!$G$6-'СЕТ СН'!$G$26</f>
        <v>1412.7456555700001</v>
      </c>
    </row>
    <row r="97" spans="1:25" ht="15.75" x14ac:dyDescent="0.2">
      <c r="A97" s="35">
        <f t="shared" si="2"/>
        <v>44149</v>
      </c>
      <c r="B97" s="36">
        <f>SUMIFS(СВЦЭМ!$D$33:$D$776,СВЦЭМ!$A$33:$A$776,$A97,СВЦЭМ!$B$33:$B$776,B$83)+'СЕТ СН'!$G$14+СВЦЭМ!$D$10+'СЕТ СН'!$G$6-'СЕТ СН'!$G$26</f>
        <v>1461.7259912499999</v>
      </c>
      <c r="C97" s="36">
        <f>SUMIFS(СВЦЭМ!$D$33:$D$776,СВЦЭМ!$A$33:$A$776,$A97,СВЦЭМ!$B$33:$B$776,C$83)+'СЕТ СН'!$G$14+СВЦЭМ!$D$10+'СЕТ СН'!$G$6-'СЕТ СН'!$G$26</f>
        <v>1527.7353178999999</v>
      </c>
      <c r="D97" s="36">
        <f>SUMIFS(СВЦЭМ!$D$33:$D$776,СВЦЭМ!$A$33:$A$776,$A97,СВЦЭМ!$B$33:$B$776,D$83)+'СЕТ СН'!$G$14+СВЦЭМ!$D$10+'СЕТ СН'!$G$6-'СЕТ СН'!$G$26</f>
        <v>1582.4275551199999</v>
      </c>
      <c r="E97" s="36">
        <f>SUMIFS(СВЦЭМ!$D$33:$D$776,СВЦЭМ!$A$33:$A$776,$A97,СВЦЭМ!$B$33:$B$776,E$83)+'СЕТ СН'!$G$14+СВЦЭМ!$D$10+'СЕТ СН'!$G$6-'СЕТ СН'!$G$26</f>
        <v>1590.7917933200001</v>
      </c>
      <c r="F97" s="36">
        <f>SUMIFS(СВЦЭМ!$D$33:$D$776,СВЦЭМ!$A$33:$A$776,$A97,СВЦЭМ!$B$33:$B$776,F$83)+'СЕТ СН'!$G$14+СВЦЭМ!$D$10+'СЕТ СН'!$G$6-'СЕТ СН'!$G$26</f>
        <v>1578.05780175</v>
      </c>
      <c r="G97" s="36">
        <f>SUMIFS(СВЦЭМ!$D$33:$D$776,СВЦЭМ!$A$33:$A$776,$A97,СВЦЭМ!$B$33:$B$776,G$83)+'СЕТ СН'!$G$14+СВЦЭМ!$D$10+'СЕТ СН'!$G$6-'СЕТ СН'!$G$26</f>
        <v>1562.4718416599999</v>
      </c>
      <c r="H97" s="36">
        <f>SUMIFS(СВЦЭМ!$D$33:$D$776,СВЦЭМ!$A$33:$A$776,$A97,СВЦЭМ!$B$33:$B$776,H$83)+'СЕТ СН'!$G$14+СВЦЭМ!$D$10+'СЕТ СН'!$G$6-'СЕТ СН'!$G$26</f>
        <v>1540.39708378</v>
      </c>
      <c r="I97" s="36">
        <f>SUMIFS(СВЦЭМ!$D$33:$D$776,СВЦЭМ!$A$33:$A$776,$A97,СВЦЭМ!$B$33:$B$776,I$83)+'СЕТ СН'!$G$14+СВЦЭМ!$D$10+'СЕТ СН'!$G$6-'СЕТ СН'!$G$26</f>
        <v>1523.9452456499998</v>
      </c>
      <c r="J97" s="36">
        <f>SUMIFS(СВЦЭМ!$D$33:$D$776,СВЦЭМ!$A$33:$A$776,$A97,СВЦЭМ!$B$33:$B$776,J$83)+'СЕТ СН'!$G$14+СВЦЭМ!$D$10+'СЕТ СН'!$G$6-'СЕТ СН'!$G$26</f>
        <v>1506.2038141099999</v>
      </c>
      <c r="K97" s="36">
        <f>SUMIFS(СВЦЭМ!$D$33:$D$776,СВЦЭМ!$A$33:$A$776,$A97,СВЦЭМ!$B$33:$B$776,K$83)+'СЕТ СН'!$G$14+СВЦЭМ!$D$10+'СЕТ СН'!$G$6-'СЕТ СН'!$G$26</f>
        <v>1485.0931179899999</v>
      </c>
      <c r="L97" s="36">
        <f>SUMIFS(СВЦЭМ!$D$33:$D$776,СВЦЭМ!$A$33:$A$776,$A97,СВЦЭМ!$B$33:$B$776,L$83)+'СЕТ СН'!$G$14+СВЦЭМ!$D$10+'СЕТ СН'!$G$6-'СЕТ СН'!$G$26</f>
        <v>1458.2182503499998</v>
      </c>
      <c r="M97" s="36">
        <f>SUMIFS(СВЦЭМ!$D$33:$D$776,СВЦЭМ!$A$33:$A$776,$A97,СВЦЭМ!$B$33:$B$776,M$83)+'СЕТ СН'!$G$14+СВЦЭМ!$D$10+'СЕТ СН'!$G$6-'СЕТ СН'!$G$26</f>
        <v>1413.2821074899998</v>
      </c>
      <c r="N97" s="36">
        <f>SUMIFS(СВЦЭМ!$D$33:$D$776,СВЦЭМ!$A$33:$A$776,$A97,СВЦЭМ!$B$33:$B$776,N$83)+'СЕТ СН'!$G$14+СВЦЭМ!$D$10+'СЕТ СН'!$G$6-'СЕТ СН'!$G$26</f>
        <v>1409.74191518</v>
      </c>
      <c r="O97" s="36">
        <f>SUMIFS(СВЦЭМ!$D$33:$D$776,СВЦЭМ!$A$33:$A$776,$A97,СВЦЭМ!$B$33:$B$776,O$83)+'СЕТ СН'!$G$14+СВЦЭМ!$D$10+'СЕТ СН'!$G$6-'СЕТ СН'!$G$26</f>
        <v>1434.3913272899999</v>
      </c>
      <c r="P97" s="36">
        <f>SUMIFS(СВЦЭМ!$D$33:$D$776,СВЦЭМ!$A$33:$A$776,$A97,СВЦЭМ!$B$33:$B$776,P$83)+'СЕТ СН'!$G$14+СВЦЭМ!$D$10+'СЕТ СН'!$G$6-'СЕТ СН'!$G$26</f>
        <v>1446.65247357</v>
      </c>
      <c r="Q97" s="36">
        <f>SUMIFS(СВЦЭМ!$D$33:$D$776,СВЦЭМ!$A$33:$A$776,$A97,СВЦЭМ!$B$33:$B$776,Q$83)+'СЕТ СН'!$G$14+СВЦЭМ!$D$10+'СЕТ СН'!$G$6-'СЕТ СН'!$G$26</f>
        <v>1446.9437304600001</v>
      </c>
      <c r="R97" s="36">
        <f>SUMIFS(СВЦЭМ!$D$33:$D$776,СВЦЭМ!$A$33:$A$776,$A97,СВЦЭМ!$B$33:$B$776,R$83)+'СЕТ СН'!$G$14+СВЦЭМ!$D$10+'СЕТ СН'!$G$6-'СЕТ СН'!$G$26</f>
        <v>1442.1437977599999</v>
      </c>
      <c r="S97" s="36">
        <f>SUMIFS(СВЦЭМ!$D$33:$D$776,СВЦЭМ!$A$33:$A$776,$A97,СВЦЭМ!$B$33:$B$776,S$83)+'СЕТ СН'!$G$14+СВЦЭМ!$D$10+'СЕТ СН'!$G$6-'СЕТ СН'!$G$26</f>
        <v>1412.72721566</v>
      </c>
      <c r="T97" s="36">
        <f>SUMIFS(СВЦЭМ!$D$33:$D$776,СВЦЭМ!$A$33:$A$776,$A97,СВЦЭМ!$B$33:$B$776,T$83)+'СЕТ СН'!$G$14+СВЦЭМ!$D$10+'СЕТ СН'!$G$6-'СЕТ СН'!$G$26</f>
        <v>1383.7388638699999</v>
      </c>
      <c r="U97" s="36">
        <f>SUMIFS(СВЦЭМ!$D$33:$D$776,СВЦЭМ!$A$33:$A$776,$A97,СВЦЭМ!$B$33:$B$776,U$83)+'СЕТ СН'!$G$14+СВЦЭМ!$D$10+'СЕТ СН'!$G$6-'СЕТ СН'!$G$26</f>
        <v>1387.2056952600001</v>
      </c>
      <c r="V97" s="36">
        <f>SUMIFS(СВЦЭМ!$D$33:$D$776,СВЦЭМ!$A$33:$A$776,$A97,СВЦЭМ!$B$33:$B$776,V$83)+'СЕТ СН'!$G$14+СВЦЭМ!$D$10+'СЕТ СН'!$G$6-'СЕТ СН'!$G$26</f>
        <v>1415.27138025</v>
      </c>
      <c r="W97" s="36">
        <f>SUMIFS(СВЦЭМ!$D$33:$D$776,СВЦЭМ!$A$33:$A$776,$A97,СВЦЭМ!$B$33:$B$776,W$83)+'СЕТ СН'!$G$14+СВЦЭМ!$D$10+'СЕТ СН'!$G$6-'СЕТ СН'!$G$26</f>
        <v>1431.5894034</v>
      </c>
      <c r="X97" s="36">
        <f>SUMIFS(СВЦЭМ!$D$33:$D$776,СВЦЭМ!$A$33:$A$776,$A97,СВЦЭМ!$B$33:$B$776,X$83)+'СЕТ СН'!$G$14+СВЦЭМ!$D$10+'СЕТ СН'!$G$6-'СЕТ СН'!$G$26</f>
        <v>1440.56601669</v>
      </c>
      <c r="Y97" s="36">
        <f>SUMIFS(СВЦЭМ!$D$33:$D$776,СВЦЭМ!$A$33:$A$776,$A97,СВЦЭМ!$B$33:$B$776,Y$83)+'СЕТ СН'!$G$14+СВЦЭМ!$D$10+'СЕТ СН'!$G$6-'СЕТ СН'!$G$26</f>
        <v>1436.054232</v>
      </c>
    </row>
    <row r="98" spans="1:25" ht="15.75" x14ac:dyDescent="0.2">
      <c r="A98" s="35">
        <f t="shared" si="2"/>
        <v>44150</v>
      </c>
      <c r="B98" s="36">
        <f>SUMIFS(СВЦЭМ!$D$33:$D$776,СВЦЭМ!$A$33:$A$776,$A98,СВЦЭМ!$B$33:$B$776,B$83)+'СЕТ СН'!$G$14+СВЦЭМ!$D$10+'СЕТ СН'!$G$6-'СЕТ СН'!$G$26</f>
        <v>1460.4535586299999</v>
      </c>
      <c r="C98" s="36">
        <f>SUMIFS(СВЦЭМ!$D$33:$D$776,СВЦЭМ!$A$33:$A$776,$A98,СВЦЭМ!$B$33:$B$776,C$83)+'СЕТ СН'!$G$14+СВЦЭМ!$D$10+'СЕТ СН'!$G$6-'СЕТ СН'!$G$26</f>
        <v>1539.6652328099999</v>
      </c>
      <c r="D98" s="36">
        <f>SUMIFS(СВЦЭМ!$D$33:$D$776,СВЦЭМ!$A$33:$A$776,$A98,СВЦЭМ!$B$33:$B$776,D$83)+'СЕТ СН'!$G$14+СВЦЭМ!$D$10+'СЕТ СН'!$G$6-'СЕТ СН'!$G$26</f>
        <v>1599.9845705399998</v>
      </c>
      <c r="E98" s="36">
        <f>SUMIFS(СВЦЭМ!$D$33:$D$776,СВЦЭМ!$A$33:$A$776,$A98,СВЦЭМ!$B$33:$B$776,E$83)+'СЕТ СН'!$G$14+СВЦЭМ!$D$10+'СЕТ СН'!$G$6-'СЕТ СН'!$G$26</f>
        <v>1613.3224654400001</v>
      </c>
      <c r="F98" s="36">
        <f>SUMIFS(СВЦЭМ!$D$33:$D$776,СВЦЭМ!$A$33:$A$776,$A98,СВЦЭМ!$B$33:$B$776,F$83)+'СЕТ СН'!$G$14+СВЦЭМ!$D$10+'СЕТ СН'!$G$6-'СЕТ СН'!$G$26</f>
        <v>1618.4477993199998</v>
      </c>
      <c r="G98" s="36">
        <f>SUMIFS(СВЦЭМ!$D$33:$D$776,СВЦЭМ!$A$33:$A$776,$A98,СВЦЭМ!$B$33:$B$776,G$83)+'СЕТ СН'!$G$14+СВЦЭМ!$D$10+'СЕТ СН'!$G$6-'СЕТ СН'!$G$26</f>
        <v>1605.92105298</v>
      </c>
      <c r="H98" s="36">
        <f>SUMIFS(СВЦЭМ!$D$33:$D$776,СВЦЭМ!$A$33:$A$776,$A98,СВЦЭМ!$B$33:$B$776,H$83)+'СЕТ СН'!$G$14+СВЦЭМ!$D$10+'СЕТ СН'!$G$6-'СЕТ СН'!$G$26</f>
        <v>1594.81368873</v>
      </c>
      <c r="I98" s="36">
        <f>SUMIFS(СВЦЭМ!$D$33:$D$776,СВЦЭМ!$A$33:$A$776,$A98,СВЦЭМ!$B$33:$B$776,I$83)+'СЕТ СН'!$G$14+СВЦЭМ!$D$10+'СЕТ СН'!$G$6-'СЕТ СН'!$G$26</f>
        <v>1566.16334555</v>
      </c>
      <c r="J98" s="36">
        <f>SUMIFS(СВЦЭМ!$D$33:$D$776,СВЦЭМ!$A$33:$A$776,$A98,СВЦЭМ!$B$33:$B$776,J$83)+'СЕТ СН'!$G$14+СВЦЭМ!$D$10+'СЕТ СН'!$G$6-'СЕТ СН'!$G$26</f>
        <v>1544.91325925</v>
      </c>
      <c r="K98" s="36">
        <f>SUMIFS(СВЦЭМ!$D$33:$D$776,СВЦЭМ!$A$33:$A$776,$A98,СВЦЭМ!$B$33:$B$776,K$83)+'СЕТ СН'!$G$14+СВЦЭМ!$D$10+'СЕТ СН'!$G$6-'СЕТ СН'!$G$26</f>
        <v>1530.1855211500001</v>
      </c>
      <c r="L98" s="36">
        <f>SUMIFS(СВЦЭМ!$D$33:$D$776,СВЦЭМ!$A$33:$A$776,$A98,СВЦЭМ!$B$33:$B$776,L$83)+'СЕТ СН'!$G$14+СВЦЭМ!$D$10+'СЕТ СН'!$G$6-'СЕТ СН'!$G$26</f>
        <v>1487.80198488</v>
      </c>
      <c r="M98" s="36">
        <f>SUMIFS(СВЦЭМ!$D$33:$D$776,СВЦЭМ!$A$33:$A$776,$A98,СВЦЭМ!$B$33:$B$776,M$83)+'СЕТ СН'!$G$14+СВЦЭМ!$D$10+'СЕТ СН'!$G$6-'СЕТ СН'!$G$26</f>
        <v>1432.9148726799999</v>
      </c>
      <c r="N98" s="36">
        <f>SUMIFS(СВЦЭМ!$D$33:$D$776,СВЦЭМ!$A$33:$A$776,$A98,СВЦЭМ!$B$33:$B$776,N$83)+'СЕТ СН'!$G$14+СВЦЭМ!$D$10+'СЕТ СН'!$G$6-'СЕТ СН'!$G$26</f>
        <v>1424.7519321</v>
      </c>
      <c r="O98" s="36">
        <f>SUMIFS(СВЦЭМ!$D$33:$D$776,СВЦЭМ!$A$33:$A$776,$A98,СВЦЭМ!$B$33:$B$776,O$83)+'СЕТ СН'!$G$14+СВЦЭМ!$D$10+'СЕТ СН'!$G$6-'СЕТ СН'!$G$26</f>
        <v>1429.67001091</v>
      </c>
      <c r="P98" s="36">
        <f>SUMIFS(СВЦЭМ!$D$33:$D$776,СВЦЭМ!$A$33:$A$776,$A98,СВЦЭМ!$B$33:$B$776,P$83)+'СЕТ СН'!$G$14+СВЦЭМ!$D$10+'СЕТ СН'!$G$6-'СЕТ СН'!$G$26</f>
        <v>1430.8470093199999</v>
      </c>
      <c r="Q98" s="36">
        <f>SUMIFS(СВЦЭМ!$D$33:$D$776,СВЦЭМ!$A$33:$A$776,$A98,СВЦЭМ!$B$33:$B$776,Q$83)+'СЕТ СН'!$G$14+СВЦЭМ!$D$10+'СЕТ СН'!$G$6-'СЕТ СН'!$G$26</f>
        <v>1428.2935354699998</v>
      </c>
      <c r="R98" s="36">
        <f>SUMIFS(СВЦЭМ!$D$33:$D$776,СВЦЭМ!$A$33:$A$776,$A98,СВЦЭМ!$B$33:$B$776,R$83)+'СЕТ СН'!$G$14+СВЦЭМ!$D$10+'СЕТ СН'!$G$6-'СЕТ СН'!$G$26</f>
        <v>1426.0390867799999</v>
      </c>
      <c r="S98" s="36">
        <f>SUMIFS(СВЦЭМ!$D$33:$D$776,СВЦЭМ!$A$33:$A$776,$A98,СВЦЭМ!$B$33:$B$776,S$83)+'СЕТ СН'!$G$14+СВЦЭМ!$D$10+'СЕТ СН'!$G$6-'СЕТ СН'!$G$26</f>
        <v>1409.96494553</v>
      </c>
      <c r="T98" s="36">
        <f>SUMIFS(СВЦЭМ!$D$33:$D$776,СВЦЭМ!$A$33:$A$776,$A98,СВЦЭМ!$B$33:$B$776,T$83)+'СЕТ СН'!$G$14+СВЦЭМ!$D$10+'СЕТ СН'!$G$6-'СЕТ СН'!$G$26</f>
        <v>1381.1003558500001</v>
      </c>
      <c r="U98" s="36">
        <f>SUMIFS(СВЦЭМ!$D$33:$D$776,СВЦЭМ!$A$33:$A$776,$A98,СВЦЭМ!$B$33:$B$776,U$83)+'СЕТ СН'!$G$14+СВЦЭМ!$D$10+'СЕТ СН'!$G$6-'СЕТ СН'!$G$26</f>
        <v>1381.4097513900001</v>
      </c>
      <c r="V98" s="36">
        <f>SUMIFS(СВЦЭМ!$D$33:$D$776,СВЦЭМ!$A$33:$A$776,$A98,СВЦЭМ!$B$33:$B$776,V$83)+'СЕТ СН'!$G$14+СВЦЭМ!$D$10+'СЕТ СН'!$G$6-'СЕТ СН'!$G$26</f>
        <v>1400.2469870999998</v>
      </c>
      <c r="W98" s="36">
        <f>SUMIFS(СВЦЭМ!$D$33:$D$776,СВЦЭМ!$A$33:$A$776,$A98,СВЦЭМ!$B$33:$B$776,W$83)+'СЕТ СН'!$G$14+СВЦЭМ!$D$10+'СЕТ СН'!$G$6-'СЕТ СН'!$G$26</f>
        <v>1412.6578008299998</v>
      </c>
      <c r="X98" s="36">
        <f>SUMIFS(СВЦЭМ!$D$33:$D$776,СВЦЭМ!$A$33:$A$776,$A98,СВЦЭМ!$B$33:$B$776,X$83)+'СЕТ СН'!$G$14+СВЦЭМ!$D$10+'СЕТ СН'!$G$6-'СЕТ СН'!$G$26</f>
        <v>1426.6567122900001</v>
      </c>
      <c r="Y98" s="36">
        <f>SUMIFS(СВЦЭМ!$D$33:$D$776,СВЦЭМ!$A$33:$A$776,$A98,СВЦЭМ!$B$33:$B$776,Y$83)+'СЕТ СН'!$G$14+СВЦЭМ!$D$10+'СЕТ СН'!$G$6-'СЕТ СН'!$G$26</f>
        <v>1432.1461844400001</v>
      </c>
    </row>
    <row r="99" spans="1:25" ht="15.75" x14ac:dyDescent="0.2">
      <c r="A99" s="35">
        <f t="shared" si="2"/>
        <v>44151</v>
      </c>
      <c r="B99" s="36">
        <f>SUMIFS(СВЦЭМ!$D$33:$D$776,СВЦЭМ!$A$33:$A$776,$A99,СВЦЭМ!$B$33:$B$776,B$83)+'СЕТ СН'!$G$14+СВЦЭМ!$D$10+'СЕТ СН'!$G$6-'СЕТ СН'!$G$26</f>
        <v>1505.48654468</v>
      </c>
      <c r="C99" s="36">
        <f>SUMIFS(СВЦЭМ!$D$33:$D$776,СВЦЭМ!$A$33:$A$776,$A99,СВЦЭМ!$B$33:$B$776,C$83)+'СЕТ СН'!$G$14+СВЦЭМ!$D$10+'СЕТ СН'!$G$6-'СЕТ СН'!$G$26</f>
        <v>1587.2907275</v>
      </c>
      <c r="D99" s="36">
        <f>SUMIFS(СВЦЭМ!$D$33:$D$776,СВЦЭМ!$A$33:$A$776,$A99,СВЦЭМ!$B$33:$B$776,D$83)+'СЕТ СН'!$G$14+СВЦЭМ!$D$10+'СЕТ СН'!$G$6-'СЕТ СН'!$G$26</f>
        <v>1644.0946430399999</v>
      </c>
      <c r="E99" s="36">
        <f>SUMIFS(СВЦЭМ!$D$33:$D$776,СВЦЭМ!$A$33:$A$776,$A99,СВЦЭМ!$B$33:$B$776,E$83)+'СЕТ СН'!$G$14+СВЦЭМ!$D$10+'СЕТ СН'!$G$6-'СЕТ СН'!$G$26</f>
        <v>1652.84312464</v>
      </c>
      <c r="F99" s="36">
        <f>SUMIFS(СВЦЭМ!$D$33:$D$776,СВЦЭМ!$A$33:$A$776,$A99,СВЦЭМ!$B$33:$B$776,F$83)+'СЕТ СН'!$G$14+СВЦЭМ!$D$10+'СЕТ СН'!$G$6-'СЕТ СН'!$G$26</f>
        <v>1646.92398985</v>
      </c>
      <c r="G99" s="36">
        <f>SUMIFS(СВЦЭМ!$D$33:$D$776,СВЦЭМ!$A$33:$A$776,$A99,СВЦЭМ!$B$33:$B$776,G$83)+'СЕТ СН'!$G$14+СВЦЭМ!$D$10+'СЕТ СН'!$G$6-'СЕТ СН'!$G$26</f>
        <v>1629.5475707300002</v>
      </c>
      <c r="H99" s="36">
        <f>SUMIFS(СВЦЭМ!$D$33:$D$776,СВЦЭМ!$A$33:$A$776,$A99,СВЦЭМ!$B$33:$B$776,H$83)+'СЕТ СН'!$G$14+СВЦЭМ!$D$10+'СЕТ СН'!$G$6-'СЕТ СН'!$G$26</f>
        <v>1580.4203499599998</v>
      </c>
      <c r="I99" s="36">
        <f>SUMIFS(СВЦЭМ!$D$33:$D$776,СВЦЭМ!$A$33:$A$776,$A99,СВЦЭМ!$B$33:$B$776,I$83)+'СЕТ СН'!$G$14+СВЦЭМ!$D$10+'СЕТ СН'!$G$6-'СЕТ СН'!$G$26</f>
        <v>1542.4881035600001</v>
      </c>
      <c r="J99" s="36">
        <f>SUMIFS(СВЦЭМ!$D$33:$D$776,СВЦЭМ!$A$33:$A$776,$A99,СВЦЭМ!$B$33:$B$776,J$83)+'СЕТ СН'!$G$14+СВЦЭМ!$D$10+'СЕТ СН'!$G$6-'СЕТ СН'!$G$26</f>
        <v>1526.25636005</v>
      </c>
      <c r="K99" s="36">
        <f>SUMIFS(СВЦЭМ!$D$33:$D$776,СВЦЭМ!$A$33:$A$776,$A99,СВЦЭМ!$B$33:$B$776,K$83)+'СЕТ СН'!$G$14+СВЦЭМ!$D$10+'СЕТ СН'!$G$6-'СЕТ СН'!$G$26</f>
        <v>1528.9718669599999</v>
      </c>
      <c r="L99" s="36">
        <f>SUMIFS(СВЦЭМ!$D$33:$D$776,СВЦЭМ!$A$33:$A$776,$A99,СВЦЭМ!$B$33:$B$776,L$83)+'СЕТ СН'!$G$14+СВЦЭМ!$D$10+'СЕТ СН'!$G$6-'СЕТ СН'!$G$26</f>
        <v>1493.8383953</v>
      </c>
      <c r="M99" s="36">
        <f>SUMIFS(СВЦЭМ!$D$33:$D$776,СВЦЭМ!$A$33:$A$776,$A99,СВЦЭМ!$B$33:$B$776,M$83)+'СЕТ СН'!$G$14+СВЦЭМ!$D$10+'СЕТ СН'!$G$6-'СЕТ СН'!$G$26</f>
        <v>1456.23568344</v>
      </c>
      <c r="N99" s="36">
        <f>SUMIFS(СВЦЭМ!$D$33:$D$776,СВЦЭМ!$A$33:$A$776,$A99,СВЦЭМ!$B$33:$B$776,N$83)+'СЕТ СН'!$G$14+СВЦЭМ!$D$10+'СЕТ СН'!$G$6-'СЕТ СН'!$G$26</f>
        <v>1443.7976104499999</v>
      </c>
      <c r="O99" s="36">
        <f>SUMIFS(СВЦЭМ!$D$33:$D$776,СВЦЭМ!$A$33:$A$776,$A99,СВЦЭМ!$B$33:$B$776,O$83)+'СЕТ СН'!$G$14+СВЦЭМ!$D$10+'СЕТ СН'!$G$6-'СЕТ СН'!$G$26</f>
        <v>1453.08912431</v>
      </c>
      <c r="P99" s="36">
        <f>SUMIFS(СВЦЭМ!$D$33:$D$776,СВЦЭМ!$A$33:$A$776,$A99,СВЦЭМ!$B$33:$B$776,P$83)+'СЕТ СН'!$G$14+СВЦЭМ!$D$10+'СЕТ СН'!$G$6-'СЕТ СН'!$G$26</f>
        <v>1454.68035476</v>
      </c>
      <c r="Q99" s="36">
        <f>SUMIFS(СВЦЭМ!$D$33:$D$776,СВЦЭМ!$A$33:$A$776,$A99,СВЦЭМ!$B$33:$B$776,Q$83)+'СЕТ СН'!$G$14+СВЦЭМ!$D$10+'СЕТ СН'!$G$6-'СЕТ СН'!$G$26</f>
        <v>1457.5736116200001</v>
      </c>
      <c r="R99" s="36">
        <f>SUMIFS(СВЦЭМ!$D$33:$D$776,СВЦЭМ!$A$33:$A$776,$A99,СВЦЭМ!$B$33:$B$776,R$83)+'СЕТ СН'!$G$14+СВЦЭМ!$D$10+'СЕТ СН'!$G$6-'СЕТ СН'!$G$26</f>
        <v>1446.6946600799999</v>
      </c>
      <c r="S99" s="36">
        <f>SUMIFS(СВЦЭМ!$D$33:$D$776,СВЦЭМ!$A$33:$A$776,$A99,СВЦЭМ!$B$33:$B$776,S$83)+'СЕТ СН'!$G$14+СВЦЭМ!$D$10+'СЕТ СН'!$G$6-'СЕТ СН'!$G$26</f>
        <v>1435.80388404</v>
      </c>
      <c r="T99" s="36">
        <f>SUMIFS(СВЦЭМ!$D$33:$D$776,СВЦЭМ!$A$33:$A$776,$A99,СВЦЭМ!$B$33:$B$776,T$83)+'СЕТ СН'!$G$14+СВЦЭМ!$D$10+'СЕТ СН'!$G$6-'СЕТ СН'!$G$26</f>
        <v>1420.5470247799999</v>
      </c>
      <c r="U99" s="36">
        <f>SUMIFS(СВЦЭМ!$D$33:$D$776,СВЦЭМ!$A$33:$A$776,$A99,СВЦЭМ!$B$33:$B$776,U$83)+'СЕТ СН'!$G$14+СВЦЭМ!$D$10+'СЕТ СН'!$G$6-'СЕТ СН'!$G$26</f>
        <v>1395.80270683</v>
      </c>
      <c r="V99" s="36">
        <f>SUMIFS(СВЦЭМ!$D$33:$D$776,СВЦЭМ!$A$33:$A$776,$A99,СВЦЭМ!$B$33:$B$776,V$83)+'СЕТ СН'!$G$14+СВЦЭМ!$D$10+'СЕТ СН'!$G$6-'СЕТ СН'!$G$26</f>
        <v>1397.6969070999999</v>
      </c>
      <c r="W99" s="36">
        <f>SUMIFS(СВЦЭМ!$D$33:$D$776,СВЦЭМ!$A$33:$A$776,$A99,СВЦЭМ!$B$33:$B$776,W$83)+'СЕТ СН'!$G$14+СВЦЭМ!$D$10+'СЕТ СН'!$G$6-'СЕТ СН'!$G$26</f>
        <v>1413.40609221</v>
      </c>
      <c r="X99" s="36">
        <f>SUMIFS(СВЦЭМ!$D$33:$D$776,СВЦЭМ!$A$33:$A$776,$A99,СВЦЭМ!$B$33:$B$776,X$83)+'СЕТ СН'!$G$14+СВЦЭМ!$D$10+'СЕТ СН'!$G$6-'СЕТ СН'!$G$26</f>
        <v>1424.6109795500001</v>
      </c>
      <c r="Y99" s="36">
        <f>SUMIFS(СВЦЭМ!$D$33:$D$776,СВЦЭМ!$A$33:$A$776,$A99,СВЦЭМ!$B$33:$B$776,Y$83)+'СЕТ СН'!$G$14+СВЦЭМ!$D$10+'СЕТ СН'!$G$6-'СЕТ СН'!$G$26</f>
        <v>1450.29789192</v>
      </c>
    </row>
    <row r="100" spans="1:25" ht="15.75" x14ac:dyDescent="0.2">
      <c r="A100" s="35">
        <f t="shared" si="2"/>
        <v>44152</v>
      </c>
      <c r="B100" s="36">
        <f>SUMIFS(СВЦЭМ!$D$33:$D$776,СВЦЭМ!$A$33:$A$776,$A100,СВЦЭМ!$B$33:$B$776,B$83)+'СЕТ СН'!$G$14+СВЦЭМ!$D$10+'СЕТ СН'!$G$6-'СЕТ СН'!$G$26</f>
        <v>1474.49572528</v>
      </c>
      <c r="C100" s="36">
        <f>SUMIFS(СВЦЭМ!$D$33:$D$776,СВЦЭМ!$A$33:$A$776,$A100,СВЦЭМ!$B$33:$B$776,C$83)+'СЕТ СН'!$G$14+СВЦЭМ!$D$10+'СЕТ СН'!$G$6-'СЕТ СН'!$G$26</f>
        <v>1547.63886428</v>
      </c>
      <c r="D100" s="36">
        <f>SUMIFS(СВЦЭМ!$D$33:$D$776,СВЦЭМ!$A$33:$A$776,$A100,СВЦЭМ!$B$33:$B$776,D$83)+'СЕТ СН'!$G$14+СВЦЭМ!$D$10+'СЕТ СН'!$G$6-'СЕТ СН'!$G$26</f>
        <v>1603.07009023</v>
      </c>
      <c r="E100" s="36">
        <f>SUMIFS(СВЦЭМ!$D$33:$D$776,СВЦЭМ!$A$33:$A$776,$A100,СВЦЭМ!$B$33:$B$776,E$83)+'СЕТ СН'!$G$14+СВЦЭМ!$D$10+'СЕТ СН'!$G$6-'СЕТ СН'!$G$26</f>
        <v>1607.44366498</v>
      </c>
      <c r="F100" s="36">
        <f>SUMIFS(СВЦЭМ!$D$33:$D$776,СВЦЭМ!$A$33:$A$776,$A100,СВЦЭМ!$B$33:$B$776,F$83)+'СЕТ СН'!$G$14+СВЦЭМ!$D$10+'СЕТ СН'!$G$6-'СЕТ СН'!$G$26</f>
        <v>1609.9421371600001</v>
      </c>
      <c r="G100" s="36">
        <f>SUMIFS(СВЦЭМ!$D$33:$D$776,СВЦЭМ!$A$33:$A$776,$A100,СВЦЭМ!$B$33:$B$776,G$83)+'СЕТ СН'!$G$14+СВЦЭМ!$D$10+'СЕТ СН'!$G$6-'СЕТ СН'!$G$26</f>
        <v>1600.9645047200001</v>
      </c>
      <c r="H100" s="36">
        <f>SUMIFS(СВЦЭМ!$D$33:$D$776,СВЦЭМ!$A$33:$A$776,$A100,СВЦЭМ!$B$33:$B$776,H$83)+'СЕТ СН'!$G$14+СВЦЭМ!$D$10+'СЕТ СН'!$G$6-'СЕТ СН'!$G$26</f>
        <v>1563.2206905099999</v>
      </c>
      <c r="I100" s="36">
        <f>SUMIFS(СВЦЭМ!$D$33:$D$776,СВЦЭМ!$A$33:$A$776,$A100,СВЦЭМ!$B$33:$B$776,I$83)+'СЕТ СН'!$G$14+СВЦЭМ!$D$10+'СЕТ СН'!$G$6-'СЕТ СН'!$G$26</f>
        <v>1516.9939829300001</v>
      </c>
      <c r="J100" s="36">
        <f>SUMIFS(СВЦЭМ!$D$33:$D$776,СВЦЭМ!$A$33:$A$776,$A100,СВЦЭМ!$B$33:$B$776,J$83)+'СЕТ СН'!$G$14+СВЦЭМ!$D$10+'СЕТ СН'!$G$6-'СЕТ СН'!$G$26</f>
        <v>1487.87373321</v>
      </c>
      <c r="K100" s="36">
        <f>SUMIFS(СВЦЭМ!$D$33:$D$776,СВЦЭМ!$A$33:$A$776,$A100,СВЦЭМ!$B$33:$B$776,K$83)+'СЕТ СН'!$G$14+СВЦЭМ!$D$10+'СЕТ СН'!$G$6-'СЕТ СН'!$G$26</f>
        <v>1535.2112643599999</v>
      </c>
      <c r="L100" s="36">
        <f>SUMIFS(СВЦЭМ!$D$33:$D$776,СВЦЭМ!$A$33:$A$776,$A100,СВЦЭМ!$B$33:$B$776,L$83)+'СЕТ СН'!$G$14+СВЦЭМ!$D$10+'СЕТ СН'!$G$6-'СЕТ СН'!$G$26</f>
        <v>1495.5863689600001</v>
      </c>
      <c r="M100" s="36">
        <f>SUMIFS(СВЦЭМ!$D$33:$D$776,СВЦЭМ!$A$33:$A$776,$A100,СВЦЭМ!$B$33:$B$776,M$83)+'СЕТ СН'!$G$14+СВЦЭМ!$D$10+'СЕТ СН'!$G$6-'СЕТ СН'!$G$26</f>
        <v>1433.2123141</v>
      </c>
      <c r="N100" s="36">
        <f>SUMIFS(СВЦЭМ!$D$33:$D$776,СВЦЭМ!$A$33:$A$776,$A100,СВЦЭМ!$B$33:$B$776,N$83)+'СЕТ СН'!$G$14+СВЦЭМ!$D$10+'СЕТ СН'!$G$6-'СЕТ СН'!$G$26</f>
        <v>1419.84734091</v>
      </c>
      <c r="O100" s="36">
        <f>SUMIFS(СВЦЭМ!$D$33:$D$776,СВЦЭМ!$A$33:$A$776,$A100,СВЦЭМ!$B$33:$B$776,O$83)+'СЕТ СН'!$G$14+СВЦЭМ!$D$10+'СЕТ СН'!$G$6-'СЕТ СН'!$G$26</f>
        <v>1423.7653949599999</v>
      </c>
      <c r="P100" s="36">
        <f>SUMIFS(СВЦЭМ!$D$33:$D$776,СВЦЭМ!$A$33:$A$776,$A100,СВЦЭМ!$B$33:$B$776,P$83)+'СЕТ СН'!$G$14+СВЦЭМ!$D$10+'СЕТ СН'!$G$6-'СЕТ СН'!$G$26</f>
        <v>1421.7603976400001</v>
      </c>
      <c r="Q100" s="36">
        <f>SUMIFS(СВЦЭМ!$D$33:$D$776,СВЦЭМ!$A$33:$A$776,$A100,СВЦЭМ!$B$33:$B$776,Q$83)+'СЕТ СН'!$G$14+СВЦЭМ!$D$10+'СЕТ СН'!$G$6-'СЕТ СН'!$G$26</f>
        <v>1422.0134817399999</v>
      </c>
      <c r="R100" s="36">
        <f>SUMIFS(СВЦЭМ!$D$33:$D$776,СВЦЭМ!$A$33:$A$776,$A100,СВЦЭМ!$B$33:$B$776,R$83)+'СЕТ СН'!$G$14+СВЦЭМ!$D$10+'СЕТ СН'!$G$6-'СЕТ СН'!$G$26</f>
        <v>1522.9065848299999</v>
      </c>
      <c r="S100" s="36">
        <f>SUMIFS(СВЦЭМ!$D$33:$D$776,СВЦЭМ!$A$33:$A$776,$A100,СВЦЭМ!$B$33:$B$776,S$83)+'СЕТ СН'!$G$14+СВЦЭМ!$D$10+'СЕТ СН'!$G$6-'СЕТ СН'!$G$26</f>
        <v>1495.36546297</v>
      </c>
      <c r="T100" s="36">
        <f>SUMIFS(СВЦЭМ!$D$33:$D$776,СВЦЭМ!$A$33:$A$776,$A100,СВЦЭМ!$B$33:$B$776,T$83)+'СЕТ СН'!$G$14+СВЦЭМ!$D$10+'СЕТ СН'!$G$6-'СЕТ СН'!$G$26</f>
        <v>1429.6090182299999</v>
      </c>
      <c r="U100" s="36">
        <f>SUMIFS(СВЦЭМ!$D$33:$D$776,СВЦЭМ!$A$33:$A$776,$A100,СВЦЭМ!$B$33:$B$776,U$83)+'СЕТ СН'!$G$14+СВЦЭМ!$D$10+'СЕТ СН'!$G$6-'СЕТ СН'!$G$26</f>
        <v>1380.12591843</v>
      </c>
      <c r="V100" s="36">
        <f>SUMIFS(СВЦЭМ!$D$33:$D$776,СВЦЭМ!$A$33:$A$776,$A100,СВЦЭМ!$B$33:$B$776,V$83)+'СЕТ СН'!$G$14+СВЦЭМ!$D$10+'СЕТ СН'!$G$6-'СЕТ СН'!$G$26</f>
        <v>1371.3856340899999</v>
      </c>
      <c r="W100" s="36">
        <f>SUMIFS(СВЦЭМ!$D$33:$D$776,СВЦЭМ!$A$33:$A$776,$A100,СВЦЭМ!$B$33:$B$776,W$83)+'СЕТ СН'!$G$14+СВЦЭМ!$D$10+'СЕТ СН'!$G$6-'СЕТ СН'!$G$26</f>
        <v>1402.72176777</v>
      </c>
      <c r="X100" s="36">
        <f>SUMIFS(СВЦЭМ!$D$33:$D$776,СВЦЭМ!$A$33:$A$776,$A100,СВЦЭМ!$B$33:$B$776,X$83)+'СЕТ СН'!$G$14+СВЦЭМ!$D$10+'СЕТ СН'!$G$6-'СЕТ СН'!$G$26</f>
        <v>1403.27339927</v>
      </c>
      <c r="Y100" s="36">
        <f>SUMIFS(СВЦЭМ!$D$33:$D$776,СВЦЭМ!$A$33:$A$776,$A100,СВЦЭМ!$B$33:$B$776,Y$83)+'СЕТ СН'!$G$14+СВЦЭМ!$D$10+'СЕТ СН'!$G$6-'СЕТ СН'!$G$26</f>
        <v>1421.77424262</v>
      </c>
    </row>
    <row r="101" spans="1:25" ht="15.75" x14ac:dyDescent="0.2">
      <c r="A101" s="35">
        <f t="shared" si="2"/>
        <v>44153</v>
      </c>
      <c r="B101" s="36">
        <f>SUMIFS(СВЦЭМ!$D$33:$D$776,СВЦЭМ!$A$33:$A$776,$A101,СВЦЭМ!$B$33:$B$776,B$83)+'СЕТ СН'!$G$14+СВЦЭМ!$D$10+'СЕТ СН'!$G$6-'СЕТ СН'!$G$26</f>
        <v>1482.1824151599999</v>
      </c>
      <c r="C101" s="36">
        <f>SUMIFS(СВЦЭМ!$D$33:$D$776,СВЦЭМ!$A$33:$A$776,$A101,СВЦЭМ!$B$33:$B$776,C$83)+'СЕТ СН'!$G$14+СВЦЭМ!$D$10+'СЕТ СН'!$G$6-'СЕТ СН'!$G$26</f>
        <v>1533.2227402999999</v>
      </c>
      <c r="D101" s="36">
        <f>SUMIFS(СВЦЭМ!$D$33:$D$776,СВЦЭМ!$A$33:$A$776,$A101,СВЦЭМ!$B$33:$B$776,D$83)+'СЕТ СН'!$G$14+СВЦЭМ!$D$10+'СЕТ СН'!$G$6-'СЕТ СН'!$G$26</f>
        <v>1572.61652635</v>
      </c>
      <c r="E101" s="36">
        <f>SUMIFS(СВЦЭМ!$D$33:$D$776,СВЦЭМ!$A$33:$A$776,$A101,СВЦЭМ!$B$33:$B$776,E$83)+'СЕТ СН'!$G$14+СВЦЭМ!$D$10+'СЕТ СН'!$G$6-'СЕТ СН'!$G$26</f>
        <v>1586.4804179100001</v>
      </c>
      <c r="F101" s="36">
        <f>SUMIFS(СВЦЭМ!$D$33:$D$776,СВЦЭМ!$A$33:$A$776,$A101,СВЦЭМ!$B$33:$B$776,F$83)+'СЕТ СН'!$G$14+СВЦЭМ!$D$10+'СЕТ СН'!$G$6-'СЕТ СН'!$G$26</f>
        <v>1582.46432194</v>
      </c>
      <c r="G101" s="36">
        <f>SUMIFS(СВЦЭМ!$D$33:$D$776,СВЦЭМ!$A$33:$A$776,$A101,СВЦЭМ!$B$33:$B$776,G$83)+'СЕТ СН'!$G$14+СВЦЭМ!$D$10+'СЕТ СН'!$G$6-'СЕТ СН'!$G$26</f>
        <v>1564.1720580000001</v>
      </c>
      <c r="H101" s="36">
        <f>SUMIFS(СВЦЭМ!$D$33:$D$776,СВЦЭМ!$A$33:$A$776,$A101,СВЦЭМ!$B$33:$B$776,H$83)+'СЕТ СН'!$G$14+СВЦЭМ!$D$10+'СЕТ СН'!$G$6-'СЕТ СН'!$G$26</f>
        <v>1564.2234276499998</v>
      </c>
      <c r="I101" s="36">
        <f>SUMIFS(СВЦЭМ!$D$33:$D$776,СВЦЭМ!$A$33:$A$776,$A101,СВЦЭМ!$B$33:$B$776,I$83)+'СЕТ СН'!$G$14+СВЦЭМ!$D$10+'СЕТ СН'!$G$6-'СЕТ СН'!$G$26</f>
        <v>1544.88775799</v>
      </c>
      <c r="J101" s="36">
        <f>SUMIFS(СВЦЭМ!$D$33:$D$776,СВЦЭМ!$A$33:$A$776,$A101,СВЦЭМ!$B$33:$B$776,J$83)+'СЕТ СН'!$G$14+СВЦЭМ!$D$10+'СЕТ СН'!$G$6-'СЕТ СН'!$G$26</f>
        <v>1519.3051462600001</v>
      </c>
      <c r="K101" s="36">
        <f>SUMIFS(СВЦЭМ!$D$33:$D$776,СВЦЭМ!$A$33:$A$776,$A101,СВЦЭМ!$B$33:$B$776,K$83)+'СЕТ СН'!$G$14+СВЦЭМ!$D$10+'СЕТ СН'!$G$6-'СЕТ СН'!$G$26</f>
        <v>1508.4654956700001</v>
      </c>
      <c r="L101" s="36">
        <f>SUMIFS(СВЦЭМ!$D$33:$D$776,СВЦЭМ!$A$33:$A$776,$A101,СВЦЭМ!$B$33:$B$776,L$83)+'СЕТ СН'!$G$14+СВЦЭМ!$D$10+'СЕТ СН'!$G$6-'СЕТ СН'!$G$26</f>
        <v>1478.1660451</v>
      </c>
      <c r="M101" s="36">
        <f>SUMIFS(СВЦЭМ!$D$33:$D$776,СВЦЭМ!$A$33:$A$776,$A101,СВЦЭМ!$B$33:$B$776,M$83)+'СЕТ СН'!$G$14+СВЦЭМ!$D$10+'СЕТ СН'!$G$6-'СЕТ СН'!$G$26</f>
        <v>1454.0019360400001</v>
      </c>
      <c r="N101" s="36">
        <f>SUMIFS(СВЦЭМ!$D$33:$D$776,СВЦЭМ!$A$33:$A$776,$A101,СВЦЭМ!$B$33:$B$776,N$83)+'СЕТ СН'!$G$14+СВЦЭМ!$D$10+'СЕТ СН'!$G$6-'СЕТ СН'!$G$26</f>
        <v>1441.2881032800001</v>
      </c>
      <c r="O101" s="36">
        <f>SUMIFS(СВЦЭМ!$D$33:$D$776,СВЦЭМ!$A$33:$A$776,$A101,СВЦЭМ!$B$33:$B$776,O$83)+'СЕТ СН'!$G$14+СВЦЭМ!$D$10+'СЕТ СН'!$G$6-'СЕТ СН'!$G$26</f>
        <v>1439.7027145</v>
      </c>
      <c r="P101" s="36">
        <f>SUMIFS(СВЦЭМ!$D$33:$D$776,СВЦЭМ!$A$33:$A$776,$A101,СВЦЭМ!$B$33:$B$776,P$83)+'СЕТ СН'!$G$14+СВЦЭМ!$D$10+'СЕТ СН'!$G$6-'СЕТ СН'!$G$26</f>
        <v>1441.8680941600001</v>
      </c>
      <c r="Q101" s="36">
        <f>SUMIFS(СВЦЭМ!$D$33:$D$776,СВЦЭМ!$A$33:$A$776,$A101,СВЦЭМ!$B$33:$B$776,Q$83)+'СЕТ СН'!$G$14+СВЦЭМ!$D$10+'СЕТ СН'!$G$6-'СЕТ СН'!$G$26</f>
        <v>1441.3441492299999</v>
      </c>
      <c r="R101" s="36">
        <f>SUMIFS(СВЦЭМ!$D$33:$D$776,СВЦЭМ!$A$33:$A$776,$A101,СВЦЭМ!$B$33:$B$776,R$83)+'СЕТ СН'!$G$14+СВЦЭМ!$D$10+'СЕТ СН'!$G$6-'СЕТ СН'!$G$26</f>
        <v>1435.07608848</v>
      </c>
      <c r="S101" s="36">
        <f>SUMIFS(СВЦЭМ!$D$33:$D$776,СВЦЭМ!$A$33:$A$776,$A101,СВЦЭМ!$B$33:$B$776,S$83)+'СЕТ СН'!$G$14+СВЦЭМ!$D$10+'СЕТ СН'!$G$6-'СЕТ СН'!$G$26</f>
        <v>1450.5890807599999</v>
      </c>
      <c r="T101" s="36">
        <f>SUMIFS(СВЦЭМ!$D$33:$D$776,СВЦЭМ!$A$33:$A$776,$A101,СВЦЭМ!$B$33:$B$776,T$83)+'СЕТ СН'!$G$14+СВЦЭМ!$D$10+'СЕТ СН'!$G$6-'СЕТ СН'!$G$26</f>
        <v>1473.1398972100001</v>
      </c>
      <c r="U101" s="36">
        <f>SUMIFS(СВЦЭМ!$D$33:$D$776,СВЦЭМ!$A$33:$A$776,$A101,СВЦЭМ!$B$33:$B$776,U$83)+'СЕТ СН'!$G$14+СВЦЭМ!$D$10+'СЕТ СН'!$G$6-'СЕТ СН'!$G$26</f>
        <v>1471.6849541900001</v>
      </c>
      <c r="V101" s="36">
        <f>SUMIFS(СВЦЭМ!$D$33:$D$776,СВЦЭМ!$A$33:$A$776,$A101,СВЦЭМ!$B$33:$B$776,V$83)+'СЕТ СН'!$G$14+СВЦЭМ!$D$10+'СЕТ СН'!$G$6-'СЕТ СН'!$G$26</f>
        <v>1462.08818548</v>
      </c>
      <c r="W101" s="36">
        <f>SUMIFS(СВЦЭМ!$D$33:$D$776,СВЦЭМ!$A$33:$A$776,$A101,СВЦЭМ!$B$33:$B$776,W$83)+'СЕТ СН'!$G$14+СВЦЭМ!$D$10+'СЕТ СН'!$G$6-'СЕТ СН'!$G$26</f>
        <v>1453.25267551</v>
      </c>
      <c r="X101" s="36">
        <f>SUMIFS(СВЦЭМ!$D$33:$D$776,СВЦЭМ!$A$33:$A$776,$A101,СВЦЭМ!$B$33:$B$776,X$83)+'СЕТ СН'!$G$14+СВЦЭМ!$D$10+'СЕТ СН'!$G$6-'СЕТ СН'!$G$26</f>
        <v>1444.4953503900001</v>
      </c>
      <c r="Y101" s="36">
        <f>SUMIFS(СВЦЭМ!$D$33:$D$776,СВЦЭМ!$A$33:$A$776,$A101,СВЦЭМ!$B$33:$B$776,Y$83)+'СЕТ СН'!$G$14+СВЦЭМ!$D$10+'СЕТ СН'!$G$6-'СЕТ СН'!$G$26</f>
        <v>1449.2436943600001</v>
      </c>
    </row>
    <row r="102" spans="1:25" ht="15.75" x14ac:dyDescent="0.2">
      <c r="A102" s="35">
        <f t="shared" si="2"/>
        <v>44154</v>
      </c>
      <c r="B102" s="36">
        <f>SUMIFS(СВЦЭМ!$D$33:$D$776,СВЦЭМ!$A$33:$A$776,$A102,СВЦЭМ!$B$33:$B$776,B$83)+'СЕТ СН'!$G$14+СВЦЭМ!$D$10+'СЕТ СН'!$G$6-'СЕТ СН'!$G$26</f>
        <v>1518.62447834</v>
      </c>
      <c r="C102" s="36">
        <f>SUMIFS(СВЦЭМ!$D$33:$D$776,СВЦЭМ!$A$33:$A$776,$A102,СВЦЭМ!$B$33:$B$776,C$83)+'СЕТ СН'!$G$14+СВЦЭМ!$D$10+'СЕТ СН'!$G$6-'СЕТ СН'!$G$26</f>
        <v>1581.4364823599999</v>
      </c>
      <c r="D102" s="36">
        <f>SUMIFS(СВЦЭМ!$D$33:$D$776,СВЦЭМ!$A$33:$A$776,$A102,СВЦЭМ!$B$33:$B$776,D$83)+'СЕТ СН'!$G$14+СВЦЭМ!$D$10+'СЕТ СН'!$G$6-'СЕТ СН'!$G$26</f>
        <v>1610.5791496900001</v>
      </c>
      <c r="E102" s="36">
        <f>SUMIFS(СВЦЭМ!$D$33:$D$776,СВЦЭМ!$A$33:$A$776,$A102,СВЦЭМ!$B$33:$B$776,E$83)+'СЕТ СН'!$G$14+СВЦЭМ!$D$10+'СЕТ СН'!$G$6-'СЕТ СН'!$G$26</f>
        <v>1614.1689015900001</v>
      </c>
      <c r="F102" s="36">
        <f>SUMIFS(СВЦЭМ!$D$33:$D$776,СВЦЭМ!$A$33:$A$776,$A102,СВЦЭМ!$B$33:$B$776,F$83)+'СЕТ СН'!$G$14+СВЦЭМ!$D$10+'СЕТ СН'!$G$6-'СЕТ СН'!$G$26</f>
        <v>1611.9408586300001</v>
      </c>
      <c r="G102" s="36">
        <f>SUMIFS(СВЦЭМ!$D$33:$D$776,СВЦЭМ!$A$33:$A$776,$A102,СВЦЭМ!$B$33:$B$776,G$83)+'СЕТ СН'!$G$14+СВЦЭМ!$D$10+'СЕТ СН'!$G$6-'СЕТ СН'!$G$26</f>
        <v>1612.8702586300001</v>
      </c>
      <c r="H102" s="36">
        <f>SUMIFS(СВЦЭМ!$D$33:$D$776,СВЦЭМ!$A$33:$A$776,$A102,СВЦЭМ!$B$33:$B$776,H$83)+'СЕТ СН'!$G$14+СВЦЭМ!$D$10+'СЕТ СН'!$G$6-'СЕТ СН'!$G$26</f>
        <v>1591.2153851600001</v>
      </c>
      <c r="I102" s="36">
        <f>SUMIFS(СВЦЭМ!$D$33:$D$776,СВЦЭМ!$A$33:$A$776,$A102,СВЦЭМ!$B$33:$B$776,I$83)+'СЕТ СН'!$G$14+СВЦЭМ!$D$10+'СЕТ СН'!$G$6-'СЕТ СН'!$G$26</f>
        <v>1546.2220868499999</v>
      </c>
      <c r="J102" s="36">
        <f>SUMIFS(СВЦЭМ!$D$33:$D$776,СВЦЭМ!$A$33:$A$776,$A102,СВЦЭМ!$B$33:$B$776,J$83)+'СЕТ СН'!$G$14+СВЦЭМ!$D$10+'СЕТ СН'!$G$6-'СЕТ СН'!$G$26</f>
        <v>1518.0943415199999</v>
      </c>
      <c r="K102" s="36">
        <f>SUMIFS(СВЦЭМ!$D$33:$D$776,СВЦЭМ!$A$33:$A$776,$A102,СВЦЭМ!$B$33:$B$776,K$83)+'СЕТ СН'!$G$14+СВЦЭМ!$D$10+'СЕТ СН'!$G$6-'СЕТ СН'!$G$26</f>
        <v>1512.4289428100001</v>
      </c>
      <c r="L102" s="36">
        <f>SUMIFS(СВЦЭМ!$D$33:$D$776,СВЦЭМ!$A$33:$A$776,$A102,СВЦЭМ!$B$33:$B$776,L$83)+'СЕТ СН'!$G$14+СВЦЭМ!$D$10+'СЕТ СН'!$G$6-'СЕТ СН'!$G$26</f>
        <v>1481.31524145</v>
      </c>
      <c r="M102" s="36">
        <f>SUMIFS(СВЦЭМ!$D$33:$D$776,СВЦЭМ!$A$33:$A$776,$A102,СВЦЭМ!$B$33:$B$776,M$83)+'СЕТ СН'!$G$14+СВЦЭМ!$D$10+'СЕТ СН'!$G$6-'СЕТ СН'!$G$26</f>
        <v>1456.41558932</v>
      </c>
      <c r="N102" s="36">
        <f>SUMIFS(СВЦЭМ!$D$33:$D$776,СВЦЭМ!$A$33:$A$776,$A102,СВЦЭМ!$B$33:$B$776,N$83)+'СЕТ СН'!$G$14+СВЦЭМ!$D$10+'СЕТ СН'!$G$6-'СЕТ СН'!$G$26</f>
        <v>1441.7112603599999</v>
      </c>
      <c r="O102" s="36">
        <f>SUMIFS(СВЦЭМ!$D$33:$D$776,СВЦЭМ!$A$33:$A$776,$A102,СВЦЭМ!$B$33:$B$776,O$83)+'СЕТ СН'!$G$14+СВЦЭМ!$D$10+'СЕТ СН'!$G$6-'СЕТ СН'!$G$26</f>
        <v>1447.2426826800001</v>
      </c>
      <c r="P102" s="36">
        <f>SUMIFS(СВЦЭМ!$D$33:$D$776,СВЦЭМ!$A$33:$A$776,$A102,СВЦЭМ!$B$33:$B$776,P$83)+'СЕТ СН'!$G$14+СВЦЭМ!$D$10+'СЕТ СН'!$G$6-'СЕТ СН'!$G$26</f>
        <v>1453.23030247</v>
      </c>
      <c r="Q102" s="36">
        <f>SUMIFS(СВЦЭМ!$D$33:$D$776,СВЦЭМ!$A$33:$A$776,$A102,СВЦЭМ!$B$33:$B$776,Q$83)+'СЕТ СН'!$G$14+СВЦЭМ!$D$10+'СЕТ СН'!$G$6-'СЕТ СН'!$G$26</f>
        <v>1454.8822353999999</v>
      </c>
      <c r="R102" s="36">
        <f>SUMIFS(СВЦЭМ!$D$33:$D$776,СВЦЭМ!$A$33:$A$776,$A102,СВЦЭМ!$B$33:$B$776,R$83)+'СЕТ СН'!$G$14+СВЦЭМ!$D$10+'СЕТ СН'!$G$6-'СЕТ СН'!$G$26</f>
        <v>1450.1277397700001</v>
      </c>
      <c r="S102" s="36">
        <f>SUMIFS(СВЦЭМ!$D$33:$D$776,СВЦЭМ!$A$33:$A$776,$A102,СВЦЭМ!$B$33:$B$776,S$83)+'СЕТ СН'!$G$14+СВЦЭМ!$D$10+'СЕТ СН'!$G$6-'СЕТ СН'!$G$26</f>
        <v>1451.6046631899999</v>
      </c>
      <c r="T102" s="36">
        <f>SUMIFS(СВЦЭМ!$D$33:$D$776,СВЦЭМ!$A$33:$A$776,$A102,СВЦЭМ!$B$33:$B$776,T$83)+'СЕТ СН'!$G$14+СВЦЭМ!$D$10+'СЕТ СН'!$G$6-'СЕТ СН'!$G$26</f>
        <v>1467.6016426199999</v>
      </c>
      <c r="U102" s="36">
        <f>SUMIFS(СВЦЭМ!$D$33:$D$776,СВЦЭМ!$A$33:$A$776,$A102,СВЦЭМ!$B$33:$B$776,U$83)+'СЕТ СН'!$G$14+СВЦЭМ!$D$10+'СЕТ СН'!$G$6-'СЕТ СН'!$G$26</f>
        <v>1462.8695886599999</v>
      </c>
      <c r="V102" s="36">
        <f>SUMIFS(СВЦЭМ!$D$33:$D$776,СВЦЭМ!$A$33:$A$776,$A102,СВЦЭМ!$B$33:$B$776,V$83)+'СЕТ СН'!$G$14+СВЦЭМ!$D$10+'СЕТ СН'!$G$6-'СЕТ СН'!$G$26</f>
        <v>1447.86691707</v>
      </c>
      <c r="W102" s="36">
        <f>SUMIFS(СВЦЭМ!$D$33:$D$776,СВЦЭМ!$A$33:$A$776,$A102,СВЦЭМ!$B$33:$B$776,W$83)+'СЕТ СН'!$G$14+СВЦЭМ!$D$10+'СЕТ СН'!$G$6-'СЕТ СН'!$G$26</f>
        <v>1437.5336224600001</v>
      </c>
      <c r="X102" s="36">
        <f>SUMIFS(СВЦЭМ!$D$33:$D$776,СВЦЭМ!$A$33:$A$776,$A102,СВЦЭМ!$B$33:$B$776,X$83)+'СЕТ СН'!$G$14+СВЦЭМ!$D$10+'СЕТ СН'!$G$6-'СЕТ СН'!$G$26</f>
        <v>1429.6869996199998</v>
      </c>
      <c r="Y102" s="36">
        <f>SUMIFS(СВЦЭМ!$D$33:$D$776,СВЦЭМ!$A$33:$A$776,$A102,СВЦЭМ!$B$33:$B$776,Y$83)+'СЕТ СН'!$G$14+СВЦЭМ!$D$10+'СЕТ СН'!$G$6-'СЕТ СН'!$G$26</f>
        <v>1426.3818365</v>
      </c>
    </row>
    <row r="103" spans="1:25" ht="15.75" x14ac:dyDescent="0.2">
      <c r="A103" s="35">
        <f t="shared" si="2"/>
        <v>44155</v>
      </c>
      <c r="B103" s="36">
        <f>SUMIFS(СВЦЭМ!$D$33:$D$776,СВЦЭМ!$A$33:$A$776,$A103,СВЦЭМ!$B$33:$B$776,B$83)+'СЕТ СН'!$G$14+СВЦЭМ!$D$10+'СЕТ СН'!$G$6-'СЕТ СН'!$G$26</f>
        <v>1499.45870429</v>
      </c>
      <c r="C103" s="36">
        <f>SUMIFS(СВЦЭМ!$D$33:$D$776,СВЦЭМ!$A$33:$A$776,$A103,СВЦЭМ!$B$33:$B$776,C$83)+'СЕТ СН'!$G$14+СВЦЭМ!$D$10+'СЕТ СН'!$G$6-'СЕТ СН'!$G$26</f>
        <v>1585.93677959</v>
      </c>
      <c r="D103" s="36">
        <f>SUMIFS(СВЦЭМ!$D$33:$D$776,СВЦЭМ!$A$33:$A$776,$A103,СВЦЭМ!$B$33:$B$776,D$83)+'СЕТ СН'!$G$14+СВЦЭМ!$D$10+'СЕТ СН'!$G$6-'СЕТ СН'!$G$26</f>
        <v>1631.7401020799998</v>
      </c>
      <c r="E103" s="36">
        <f>SUMIFS(СВЦЭМ!$D$33:$D$776,СВЦЭМ!$A$33:$A$776,$A103,СВЦЭМ!$B$33:$B$776,E$83)+'СЕТ СН'!$G$14+СВЦЭМ!$D$10+'СЕТ СН'!$G$6-'СЕТ СН'!$G$26</f>
        <v>1644.2813662399999</v>
      </c>
      <c r="F103" s="36">
        <f>SUMIFS(СВЦЭМ!$D$33:$D$776,СВЦЭМ!$A$33:$A$776,$A103,СВЦЭМ!$B$33:$B$776,F$83)+'СЕТ СН'!$G$14+СВЦЭМ!$D$10+'СЕТ СН'!$G$6-'СЕТ СН'!$G$26</f>
        <v>1639.81623915</v>
      </c>
      <c r="G103" s="36">
        <f>SUMIFS(СВЦЭМ!$D$33:$D$776,СВЦЭМ!$A$33:$A$776,$A103,СВЦЭМ!$B$33:$B$776,G$83)+'СЕТ СН'!$G$14+СВЦЭМ!$D$10+'СЕТ СН'!$G$6-'СЕТ СН'!$G$26</f>
        <v>1623.21237883</v>
      </c>
      <c r="H103" s="36">
        <f>SUMIFS(СВЦЭМ!$D$33:$D$776,СВЦЭМ!$A$33:$A$776,$A103,СВЦЭМ!$B$33:$B$776,H$83)+'СЕТ СН'!$G$14+СВЦЭМ!$D$10+'СЕТ СН'!$G$6-'СЕТ СН'!$G$26</f>
        <v>1578.78173367</v>
      </c>
      <c r="I103" s="36">
        <f>SUMIFS(СВЦЭМ!$D$33:$D$776,СВЦЭМ!$A$33:$A$776,$A103,СВЦЭМ!$B$33:$B$776,I$83)+'СЕТ СН'!$G$14+СВЦЭМ!$D$10+'СЕТ СН'!$G$6-'СЕТ СН'!$G$26</f>
        <v>1535.2505810299999</v>
      </c>
      <c r="J103" s="36">
        <f>SUMIFS(СВЦЭМ!$D$33:$D$776,СВЦЭМ!$A$33:$A$776,$A103,СВЦЭМ!$B$33:$B$776,J$83)+'СЕТ СН'!$G$14+СВЦЭМ!$D$10+'СЕТ СН'!$G$6-'СЕТ СН'!$G$26</f>
        <v>1517.4817775900001</v>
      </c>
      <c r="K103" s="36">
        <f>SUMIFS(СВЦЭМ!$D$33:$D$776,СВЦЭМ!$A$33:$A$776,$A103,СВЦЭМ!$B$33:$B$776,K$83)+'СЕТ СН'!$G$14+СВЦЭМ!$D$10+'СЕТ СН'!$G$6-'СЕТ СН'!$G$26</f>
        <v>1512.8408575600001</v>
      </c>
      <c r="L103" s="36">
        <f>SUMIFS(СВЦЭМ!$D$33:$D$776,СВЦЭМ!$A$33:$A$776,$A103,СВЦЭМ!$B$33:$B$776,L$83)+'СЕТ СН'!$G$14+СВЦЭМ!$D$10+'СЕТ СН'!$G$6-'СЕТ СН'!$G$26</f>
        <v>1491.5771973599999</v>
      </c>
      <c r="M103" s="36">
        <f>SUMIFS(СВЦЭМ!$D$33:$D$776,СВЦЭМ!$A$33:$A$776,$A103,СВЦЭМ!$B$33:$B$776,M$83)+'СЕТ СН'!$G$14+СВЦЭМ!$D$10+'СЕТ СН'!$G$6-'СЕТ СН'!$G$26</f>
        <v>1444.37069311</v>
      </c>
      <c r="N103" s="36">
        <f>SUMIFS(СВЦЭМ!$D$33:$D$776,СВЦЭМ!$A$33:$A$776,$A103,СВЦЭМ!$B$33:$B$776,N$83)+'СЕТ СН'!$G$14+СВЦЭМ!$D$10+'СЕТ СН'!$G$6-'СЕТ СН'!$G$26</f>
        <v>1432.00373526</v>
      </c>
      <c r="O103" s="36">
        <f>SUMIFS(СВЦЭМ!$D$33:$D$776,СВЦЭМ!$A$33:$A$776,$A103,СВЦЭМ!$B$33:$B$776,O$83)+'СЕТ СН'!$G$14+СВЦЭМ!$D$10+'СЕТ СН'!$G$6-'СЕТ СН'!$G$26</f>
        <v>1435.7494317199998</v>
      </c>
      <c r="P103" s="36">
        <f>SUMIFS(СВЦЭМ!$D$33:$D$776,СВЦЭМ!$A$33:$A$776,$A103,СВЦЭМ!$B$33:$B$776,P$83)+'СЕТ СН'!$G$14+СВЦЭМ!$D$10+'СЕТ СН'!$G$6-'СЕТ СН'!$G$26</f>
        <v>1442.73395719</v>
      </c>
      <c r="Q103" s="36">
        <f>SUMIFS(СВЦЭМ!$D$33:$D$776,СВЦЭМ!$A$33:$A$776,$A103,СВЦЭМ!$B$33:$B$776,Q$83)+'СЕТ СН'!$G$14+СВЦЭМ!$D$10+'СЕТ СН'!$G$6-'СЕТ СН'!$G$26</f>
        <v>1442.6526354499999</v>
      </c>
      <c r="R103" s="36">
        <f>SUMIFS(СВЦЭМ!$D$33:$D$776,СВЦЭМ!$A$33:$A$776,$A103,СВЦЭМ!$B$33:$B$776,R$83)+'СЕТ СН'!$G$14+СВЦЭМ!$D$10+'СЕТ СН'!$G$6-'СЕТ СН'!$G$26</f>
        <v>1436.0436567199999</v>
      </c>
      <c r="S103" s="36">
        <f>SUMIFS(СВЦЭМ!$D$33:$D$776,СВЦЭМ!$A$33:$A$776,$A103,СВЦЭМ!$B$33:$B$776,S$83)+'СЕТ СН'!$G$14+СВЦЭМ!$D$10+'СЕТ СН'!$G$6-'СЕТ СН'!$G$26</f>
        <v>1406.10756539</v>
      </c>
      <c r="T103" s="36">
        <f>SUMIFS(СВЦЭМ!$D$33:$D$776,СВЦЭМ!$A$33:$A$776,$A103,СВЦЭМ!$B$33:$B$776,T$83)+'СЕТ СН'!$G$14+СВЦЭМ!$D$10+'СЕТ СН'!$G$6-'СЕТ СН'!$G$26</f>
        <v>1392.9739089700001</v>
      </c>
      <c r="U103" s="36">
        <f>SUMIFS(СВЦЭМ!$D$33:$D$776,СВЦЭМ!$A$33:$A$776,$A103,СВЦЭМ!$B$33:$B$776,U$83)+'СЕТ СН'!$G$14+СВЦЭМ!$D$10+'СЕТ СН'!$G$6-'СЕТ СН'!$G$26</f>
        <v>1398.13561628</v>
      </c>
      <c r="V103" s="36">
        <f>SUMIFS(СВЦЭМ!$D$33:$D$776,СВЦЭМ!$A$33:$A$776,$A103,СВЦЭМ!$B$33:$B$776,V$83)+'СЕТ СН'!$G$14+СВЦЭМ!$D$10+'СЕТ СН'!$G$6-'СЕТ СН'!$G$26</f>
        <v>1405.98367287</v>
      </c>
      <c r="W103" s="36">
        <f>SUMIFS(СВЦЭМ!$D$33:$D$776,СВЦЭМ!$A$33:$A$776,$A103,СВЦЭМ!$B$33:$B$776,W$83)+'СЕТ СН'!$G$14+СВЦЭМ!$D$10+'СЕТ СН'!$G$6-'СЕТ СН'!$G$26</f>
        <v>1416.1530078000001</v>
      </c>
      <c r="X103" s="36">
        <f>SUMIFS(СВЦЭМ!$D$33:$D$776,СВЦЭМ!$A$33:$A$776,$A103,СВЦЭМ!$B$33:$B$776,X$83)+'СЕТ СН'!$G$14+СВЦЭМ!$D$10+'СЕТ СН'!$G$6-'СЕТ СН'!$G$26</f>
        <v>1416.22367031</v>
      </c>
      <c r="Y103" s="36">
        <f>SUMIFS(СВЦЭМ!$D$33:$D$776,СВЦЭМ!$A$33:$A$776,$A103,СВЦЭМ!$B$33:$B$776,Y$83)+'СЕТ СН'!$G$14+СВЦЭМ!$D$10+'СЕТ СН'!$G$6-'СЕТ СН'!$G$26</f>
        <v>1431.5348967</v>
      </c>
    </row>
    <row r="104" spans="1:25" ht="15.75" x14ac:dyDescent="0.2">
      <c r="A104" s="35">
        <f t="shared" si="2"/>
        <v>44156</v>
      </c>
      <c r="B104" s="36">
        <f>SUMIFS(СВЦЭМ!$D$33:$D$776,СВЦЭМ!$A$33:$A$776,$A104,СВЦЭМ!$B$33:$B$776,B$83)+'СЕТ СН'!$G$14+СВЦЭМ!$D$10+'СЕТ СН'!$G$6-'СЕТ СН'!$G$26</f>
        <v>1515.8457053500001</v>
      </c>
      <c r="C104" s="36">
        <f>SUMIFS(СВЦЭМ!$D$33:$D$776,СВЦЭМ!$A$33:$A$776,$A104,СВЦЭМ!$B$33:$B$776,C$83)+'СЕТ СН'!$G$14+СВЦЭМ!$D$10+'СЕТ СН'!$G$6-'СЕТ СН'!$G$26</f>
        <v>1565.0734654</v>
      </c>
      <c r="D104" s="36">
        <f>SUMIFS(СВЦЭМ!$D$33:$D$776,СВЦЭМ!$A$33:$A$776,$A104,СВЦЭМ!$B$33:$B$776,D$83)+'СЕТ СН'!$G$14+СВЦЭМ!$D$10+'СЕТ СН'!$G$6-'СЕТ СН'!$G$26</f>
        <v>1617.33647189</v>
      </c>
      <c r="E104" s="36">
        <f>SUMIFS(СВЦЭМ!$D$33:$D$776,СВЦЭМ!$A$33:$A$776,$A104,СВЦЭМ!$B$33:$B$776,E$83)+'СЕТ СН'!$G$14+СВЦЭМ!$D$10+'СЕТ СН'!$G$6-'СЕТ СН'!$G$26</f>
        <v>1621.2884053799999</v>
      </c>
      <c r="F104" s="36">
        <f>SUMIFS(СВЦЭМ!$D$33:$D$776,СВЦЭМ!$A$33:$A$776,$A104,СВЦЭМ!$B$33:$B$776,F$83)+'СЕТ СН'!$G$14+СВЦЭМ!$D$10+'СЕТ СН'!$G$6-'СЕТ СН'!$G$26</f>
        <v>1618.8843322100001</v>
      </c>
      <c r="G104" s="36">
        <f>SUMIFS(СВЦЭМ!$D$33:$D$776,СВЦЭМ!$A$33:$A$776,$A104,СВЦЭМ!$B$33:$B$776,G$83)+'СЕТ СН'!$G$14+СВЦЭМ!$D$10+'СЕТ СН'!$G$6-'СЕТ СН'!$G$26</f>
        <v>1604.45548678</v>
      </c>
      <c r="H104" s="36">
        <f>SUMIFS(СВЦЭМ!$D$33:$D$776,СВЦЭМ!$A$33:$A$776,$A104,СВЦЭМ!$B$33:$B$776,H$83)+'СЕТ СН'!$G$14+СВЦЭМ!$D$10+'СЕТ СН'!$G$6-'СЕТ СН'!$G$26</f>
        <v>1588.85380678</v>
      </c>
      <c r="I104" s="36">
        <f>SUMIFS(СВЦЭМ!$D$33:$D$776,СВЦЭМ!$A$33:$A$776,$A104,СВЦЭМ!$B$33:$B$776,I$83)+'СЕТ СН'!$G$14+СВЦЭМ!$D$10+'СЕТ СН'!$G$6-'СЕТ СН'!$G$26</f>
        <v>1556.93148625</v>
      </c>
      <c r="J104" s="36">
        <f>SUMIFS(СВЦЭМ!$D$33:$D$776,СВЦЭМ!$A$33:$A$776,$A104,СВЦЭМ!$B$33:$B$776,J$83)+'СЕТ СН'!$G$14+СВЦЭМ!$D$10+'СЕТ СН'!$G$6-'СЕТ СН'!$G$26</f>
        <v>1521.8591421699998</v>
      </c>
      <c r="K104" s="36">
        <f>SUMIFS(СВЦЭМ!$D$33:$D$776,СВЦЭМ!$A$33:$A$776,$A104,СВЦЭМ!$B$33:$B$776,K$83)+'СЕТ СН'!$G$14+СВЦЭМ!$D$10+'СЕТ СН'!$G$6-'СЕТ СН'!$G$26</f>
        <v>1493.4336465199999</v>
      </c>
      <c r="L104" s="36">
        <f>SUMIFS(СВЦЭМ!$D$33:$D$776,СВЦЭМ!$A$33:$A$776,$A104,СВЦЭМ!$B$33:$B$776,L$83)+'СЕТ СН'!$G$14+СВЦЭМ!$D$10+'СЕТ СН'!$G$6-'СЕТ СН'!$G$26</f>
        <v>1447.77750629</v>
      </c>
      <c r="M104" s="36">
        <f>SUMIFS(СВЦЭМ!$D$33:$D$776,СВЦЭМ!$A$33:$A$776,$A104,СВЦЭМ!$B$33:$B$776,M$83)+'СЕТ СН'!$G$14+СВЦЭМ!$D$10+'СЕТ СН'!$G$6-'СЕТ СН'!$G$26</f>
        <v>1409.4124914700001</v>
      </c>
      <c r="N104" s="36">
        <f>SUMIFS(СВЦЭМ!$D$33:$D$776,СВЦЭМ!$A$33:$A$776,$A104,СВЦЭМ!$B$33:$B$776,N$83)+'СЕТ СН'!$G$14+СВЦЭМ!$D$10+'СЕТ СН'!$G$6-'СЕТ СН'!$G$26</f>
        <v>1400.0436078499999</v>
      </c>
      <c r="O104" s="36">
        <f>SUMIFS(СВЦЭМ!$D$33:$D$776,СВЦЭМ!$A$33:$A$776,$A104,СВЦЭМ!$B$33:$B$776,O$83)+'СЕТ СН'!$G$14+СВЦЭМ!$D$10+'СЕТ СН'!$G$6-'СЕТ СН'!$G$26</f>
        <v>1404.94878694</v>
      </c>
      <c r="P104" s="36">
        <f>SUMIFS(СВЦЭМ!$D$33:$D$776,СВЦЭМ!$A$33:$A$776,$A104,СВЦЭМ!$B$33:$B$776,P$83)+'СЕТ СН'!$G$14+СВЦЭМ!$D$10+'СЕТ СН'!$G$6-'СЕТ СН'!$G$26</f>
        <v>1415.1591290699998</v>
      </c>
      <c r="Q104" s="36">
        <f>SUMIFS(СВЦЭМ!$D$33:$D$776,СВЦЭМ!$A$33:$A$776,$A104,СВЦЭМ!$B$33:$B$776,Q$83)+'СЕТ СН'!$G$14+СВЦЭМ!$D$10+'СЕТ СН'!$G$6-'СЕТ СН'!$G$26</f>
        <v>1403.0861925300001</v>
      </c>
      <c r="R104" s="36">
        <f>SUMIFS(СВЦЭМ!$D$33:$D$776,СВЦЭМ!$A$33:$A$776,$A104,СВЦЭМ!$B$33:$B$776,R$83)+'СЕТ СН'!$G$14+СВЦЭМ!$D$10+'СЕТ СН'!$G$6-'СЕТ СН'!$G$26</f>
        <v>1394.79882213</v>
      </c>
      <c r="S104" s="36">
        <f>SUMIFS(СВЦЭМ!$D$33:$D$776,СВЦЭМ!$A$33:$A$776,$A104,СВЦЭМ!$B$33:$B$776,S$83)+'СЕТ СН'!$G$14+СВЦЭМ!$D$10+'СЕТ СН'!$G$6-'СЕТ СН'!$G$26</f>
        <v>1370.1297625500001</v>
      </c>
      <c r="T104" s="36">
        <f>SUMIFS(СВЦЭМ!$D$33:$D$776,СВЦЭМ!$A$33:$A$776,$A104,СВЦЭМ!$B$33:$B$776,T$83)+'СЕТ СН'!$G$14+СВЦЭМ!$D$10+'СЕТ СН'!$G$6-'СЕТ СН'!$G$26</f>
        <v>1369.52744332</v>
      </c>
      <c r="U104" s="36">
        <f>SUMIFS(СВЦЭМ!$D$33:$D$776,СВЦЭМ!$A$33:$A$776,$A104,СВЦЭМ!$B$33:$B$776,U$83)+'СЕТ СН'!$G$14+СВЦЭМ!$D$10+'СЕТ СН'!$G$6-'СЕТ СН'!$G$26</f>
        <v>1368.6726425900001</v>
      </c>
      <c r="V104" s="36">
        <f>SUMIFS(СВЦЭМ!$D$33:$D$776,СВЦЭМ!$A$33:$A$776,$A104,СВЦЭМ!$B$33:$B$776,V$83)+'СЕТ СН'!$G$14+СВЦЭМ!$D$10+'СЕТ СН'!$G$6-'СЕТ СН'!$G$26</f>
        <v>1375.1302048799998</v>
      </c>
      <c r="W104" s="36">
        <f>SUMIFS(СВЦЭМ!$D$33:$D$776,СВЦЭМ!$A$33:$A$776,$A104,СВЦЭМ!$B$33:$B$776,W$83)+'СЕТ СН'!$G$14+СВЦЭМ!$D$10+'СЕТ СН'!$G$6-'СЕТ СН'!$G$26</f>
        <v>1389.0471942700001</v>
      </c>
      <c r="X104" s="36">
        <f>SUMIFS(СВЦЭМ!$D$33:$D$776,СВЦЭМ!$A$33:$A$776,$A104,СВЦЭМ!$B$33:$B$776,X$83)+'СЕТ СН'!$G$14+СВЦЭМ!$D$10+'СЕТ СН'!$G$6-'СЕТ СН'!$G$26</f>
        <v>1407.81307047</v>
      </c>
      <c r="Y104" s="36">
        <f>SUMIFS(СВЦЭМ!$D$33:$D$776,СВЦЭМ!$A$33:$A$776,$A104,СВЦЭМ!$B$33:$B$776,Y$83)+'СЕТ СН'!$G$14+СВЦЭМ!$D$10+'СЕТ СН'!$G$6-'СЕТ СН'!$G$26</f>
        <v>1442.25159293</v>
      </c>
    </row>
    <row r="105" spans="1:25" ht="15.75" x14ac:dyDescent="0.2">
      <c r="A105" s="35">
        <f t="shared" si="2"/>
        <v>44157</v>
      </c>
      <c r="B105" s="36">
        <f>SUMIFS(СВЦЭМ!$D$33:$D$776,СВЦЭМ!$A$33:$A$776,$A105,СВЦЭМ!$B$33:$B$776,B$83)+'СЕТ СН'!$G$14+СВЦЭМ!$D$10+'СЕТ СН'!$G$6-'СЕТ СН'!$G$26</f>
        <v>1486.12784405</v>
      </c>
      <c r="C105" s="36">
        <f>SUMIFS(СВЦЭМ!$D$33:$D$776,СВЦЭМ!$A$33:$A$776,$A105,СВЦЭМ!$B$33:$B$776,C$83)+'СЕТ СН'!$G$14+СВЦЭМ!$D$10+'СЕТ СН'!$G$6-'СЕТ СН'!$G$26</f>
        <v>1567.9785883300001</v>
      </c>
      <c r="D105" s="36">
        <f>SUMIFS(СВЦЭМ!$D$33:$D$776,СВЦЭМ!$A$33:$A$776,$A105,СВЦЭМ!$B$33:$B$776,D$83)+'СЕТ СН'!$G$14+СВЦЭМ!$D$10+'СЕТ СН'!$G$6-'СЕТ СН'!$G$26</f>
        <v>1620.4388330100001</v>
      </c>
      <c r="E105" s="36">
        <f>SUMIFS(СВЦЭМ!$D$33:$D$776,СВЦЭМ!$A$33:$A$776,$A105,СВЦЭМ!$B$33:$B$776,E$83)+'СЕТ СН'!$G$14+СВЦЭМ!$D$10+'СЕТ СН'!$G$6-'СЕТ СН'!$G$26</f>
        <v>1626.4713734400002</v>
      </c>
      <c r="F105" s="36">
        <f>SUMIFS(СВЦЭМ!$D$33:$D$776,СВЦЭМ!$A$33:$A$776,$A105,СВЦЭМ!$B$33:$B$776,F$83)+'СЕТ СН'!$G$14+СВЦЭМ!$D$10+'СЕТ СН'!$G$6-'СЕТ СН'!$G$26</f>
        <v>1624.7137459</v>
      </c>
      <c r="G105" s="36">
        <f>SUMIFS(СВЦЭМ!$D$33:$D$776,СВЦЭМ!$A$33:$A$776,$A105,СВЦЭМ!$B$33:$B$776,G$83)+'СЕТ СН'!$G$14+СВЦЭМ!$D$10+'СЕТ СН'!$G$6-'СЕТ СН'!$G$26</f>
        <v>1613.9397182399998</v>
      </c>
      <c r="H105" s="36">
        <f>SUMIFS(СВЦЭМ!$D$33:$D$776,СВЦЭМ!$A$33:$A$776,$A105,СВЦЭМ!$B$33:$B$776,H$83)+'СЕТ СН'!$G$14+СВЦЭМ!$D$10+'СЕТ СН'!$G$6-'СЕТ СН'!$G$26</f>
        <v>1594.71684248</v>
      </c>
      <c r="I105" s="36">
        <f>SUMIFS(СВЦЭМ!$D$33:$D$776,СВЦЭМ!$A$33:$A$776,$A105,СВЦЭМ!$B$33:$B$776,I$83)+'СЕТ СН'!$G$14+СВЦЭМ!$D$10+'СЕТ СН'!$G$6-'СЕТ СН'!$G$26</f>
        <v>1568.52447377</v>
      </c>
      <c r="J105" s="36">
        <f>SUMIFS(СВЦЭМ!$D$33:$D$776,СВЦЭМ!$A$33:$A$776,$A105,СВЦЭМ!$B$33:$B$776,J$83)+'СЕТ СН'!$G$14+СВЦЭМ!$D$10+'СЕТ СН'!$G$6-'СЕТ СН'!$G$26</f>
        <v>1535.67005804</v>
      </c>
      <c r="K105" s="36">
        <f>SUMIFS(СВЦЭМ!$D$33:$D$776,СВЦЭМ!$A$33:$A$776,$A105,СВЦЭМ!$B$33:$B$776,K$83)+'СЕТ СН'!$G$14+СВЦЭМ!$D$10+'СЕТ СН'!$G$6-'СЕТ СН'!$G$26</f>
        <v>1515.7208700900001</v>
      </c>
      <c r="L105" s="36">
        <f>SUMIFS(СВЦЭМ!$D$33:$D$776,СВЦЭМ!$A$33:$A$776,$A105,СВЦЭМ!$B$33:$B$776,L$83)+'СЕТ СН'!$G$14+СВЦЭМ!$D$10+'СЕТ СН'!$G$6-'СЕТ СН'!$G$26</f>
        <v>1469.1074592599998</v>
      </c>
      <c r="M105" s="36">
        <f>SUMIFS(СВЦЭМ!$D$33:$D$776,СВЦЭМ!$A$33:$A$776,$A105,СВЦЭМ!$B$33:$B$776,M$83)+'СЕТ СН'!$G$14+СВЦЭМ!$D$10+'СЕТ СН'!$G$6-'СЕТ СН'!$G$26</f>
        <v>1416.10324657</v>
      </c>
      <c r="N105" s="36">
        <f>SUMIFS(СВЦЭМ!$D$33:$D$776,СВЦЭМ!$A$33:$A$776,$A105,СВЦЭМ!$B$33:$B$776,N$83)+'СЕТ СН'!$G$14+СВЦЭМ!$D$10+'СЕТ СН'!$G$6-'СЕТ СН'!$G$26</f>
        <v>1410.7768677199999</v>
      </c>
      <c r="O105" s="36">
        <f>SUMIFS(СВЦЭМ!$D$33:$D$776,СВЦЭМ!$A$33:$A$776,$A105,СВЦЭМ!$B$33:$B$776,O$83)+'СЕТ СН'!$G$14+СВЦЭМ!$D$10+'СЕТ СН'!$G$6-'СЕТ СН'!$G$26</f>
        <v>1419.2731445899999</v>
      </c>
      <c r="P105" s="36">
        <f>SUMIFS(СВЦЭМ!$D$33:$D$776,СВЦЭМ!$A$33:$A$776,$A105,СВЦЭМ!$B$33:$B$776,P$83)+'СЕТ СН'!$G$14+СВЦЭМ!$D$10+'СЕТ СН'!$G$6-'СЕТ СН'!$G$26</f>
        <v>1422.4980555299999</v>
      </c>
      <c r="Q105" s="36">
        <f>SUMIFS(СВЦЭМ!$D$33:$D$776,СВЦЭМ!$A$33:$A$776,$A105,СВЦЭМ!$B$33:$B$776,Q$83)+'СЕТ СН'!$G$14+СВЦЭМ!$D$10+'СЕТ СН'!$G$6-'СЕТ СН'!$G$26</f>
        <v>1419.16806494</v>
      </c>
      <c r="R105" s="36">
        <f>SUMIFS(СВЦЭМ!$D$33:$D$776,СВЦЭМ!$A$33:$A$776,$A105,СВЦЭМ!$B$33:$B$776,R$83)+'СЕТ СН'!$G$14+СВЦЭМ!$D$10+'СЕТ СН'!$G$6-'СЕТ СН'!$G$26</f>
        <v>1414.71174617</v>
      </c>
      <c r="S105" s="36">
        <f>SUMIFS(СВЦЭМ!$D$33:$D$776,СВЦЭМ!$A$33:$A$776,$A105,СВЦЭМ!$B$33:$B$776,S$83)+'СЕТ СН'!$G$14+СВЦЭМ!$D$10+'СЕТ СН'!$G$6-'СЕТ СН'!$G$26</f>
        <v>1407.3919949000001</v>
      </c>
      <c r="T105" s="36">
        <f>SUMIFS(СВЦЭМ!$D$33:$D$776,СВЦЭМ!$A$33:$A$776,$A105,СВЦЭМ!$B$33:$B$776,T$83)+'СЕТ СН'!$G$14+СВЦЭМ!$D$10+'СЕТ СН'!$G$6-'СЕТ СН'!$G$26</f>
        <v>1371.3960955</v>
      </c>
      <c r="U105" s="36">
        <f>SUMIFS(СВЦЭМ!$D$33:$D$776,СВЦЭМ!$A$33:$A$776,$A105,СВЦЭМ!$B$33:$B$776,U$83)+'СЕТ СН'!$G$14+СВЦЭМ!$D$10+'СЕТ СН'!$G$6-'СЕТ СН'!$G$26</f>
        <v>1371.8297868499999</v>
      </c>
      <c r="V105" s="36">
        <f>SUMIFS(СВЦЭМ!$D$33:$D$776,СВЦЭМ!$A$33:$A$776,$A105,СВЦЭМ!$B$33:$B$776,V$83)+'СЕТ СН'!$G$14+СВЦЭМ!$D$10+'СЕТ СН'!$G$6-'СЕТ СН'!$G$26</f>
        <v>1377.02039158</v>
      </c>
      <c r="W105" s="36">
        <f>SUMIFS(СВЦЭМ!$D$33:$D$776,СВЦЭМ!$A$33:$A$776,$A105,СВЦЭМ!$B$33:$B$776,W$83)+'СЕТ СН'!$G$14+СВЦЭМ!$D$10+'СЕТ СН'!$G$6-'СЕТ СН'!$G$26</f>
        <v>1407.47493106</v>
      </c>
      <c r="X105" s="36">
        <f>SUMIFS(СВЦЭМ!$D$33:$D$776,СВЦЭМ!$A$33:$A$776,$A105,СВЦЭМ!$B$33:$B$776,X$83)+'СЕТ СН'!$G$14+СВЦЭМ!$D$10+'СЕТ СН'!$G$6-'СЕТ СН'!$G$26</f>
        <v>1422.6267210799999</v>
      </c>
      <c r="Y105" s="36">
        <f>SUMIFS(СВЦЭМ!$D$33:$D$776,СВЦЭМ!$A$33:$A$776,$A105,СВЦЭМ!$B$33:$B$776,Y$83)+'СЕТ СН'!$G$14+СВЦЭМ!$D$10+'СЕТ СН'!$G$6-'СЕТ СН'!$G$26</f>
        <v>1445.0163486900001</v>
      </c>
    </row>
    <row r="106" spans="1:25" ht="15.75" x14ac:dyDescent="0.2">
      <c r="A106" s="35">
        <f t="shared" si="2"/>
        <v>44158</v>
      </c>
      <c r="B106" s="36">
        <f>SUMIFS(СВЦЭМ!$D$33:$D$776,СВЦЭМ!$A$33:$A$776,$A106,СВЦЭМ!$B$33:$B$776,B$83)+'СЕТ СН'!$G$14+СВЦЭМ!$D$10+'СЕТ СН'!$G$6-'СЕТ СН'!$G$26</f>
        <v>1456.6400849199999</v>
      </c>
      <c r="C106" s="36">
        <f>SUMIFS(СВЦЭМ!$D$33:$D$776,СВЦЭМ!$A$33:$A$776,$A106,СВЦЭМ!$B$33:$B$776,C$83)+'СЕТ СН'!$G$14+СВЦЭМ!$D$10+'СЕТ СН'!$G$6-'СЕТ СН'!$G$26</f>
        <v>1504.5618101099999</v>
      </c>
      <c r="D106" s="36">
        <f>SUMIFS(СВЦЭМ!$D$33:$D$776,СВЦЭМ!$A$33:$A$776,$A106,СВЦЭМ!$B$33:$B$776,D$83)+'СЕТ СН'!$G$14+СВЦЭМ!$D$10+'СЕТ СН'!$G$6-'СЕТ СН'!$G$26</f>
        <v>1543.52569982</v>
      </c>
      <c r="E106" s="36">
        <f>SUMIFS(СВЦЭМ!$D$33:$D$776,СВЦЭМ!$A$33:$A$776,$A106,СВЦЭМ!$B$33:$B$776,E$83)+'СЕТ СН'!$G$14+СВЦЭМ!$D$10+'СЕТ СН'!$G$6-'СЕТ СН'!$G$26</f>
        <v>1546.7902444900001</v>
      </c>
      <c r="F106" s="36">
        <f>SUMIFS(СВЦЭМ!$D$33:$D$776,СВЦЭМ!$A$33:$A$776,$A106,СВЦЭМ!$B$33:$B$776,F$83)+'СЕТ СН'!$G$14+СВЦЭМ!$D$10+'СЕТ СН'!$G$6-'СЕТ СН'!$G$26</f>
        <v>1544.5436349000001</v>
      </c>
      <c r="G106" s="36">
        <f>SUMIFS(СВЦЭМ!$D$33:$D$776,СВЦЭМ!$A$33:$A$776,$A106,СВЦЭМ!$B$33:$B$776,G$83)+'СЕТ СН'!$G$14+СВЦЭМ!$D$10+'СЕТ СН'!$G$6-'СЕТ СН'!$G$26</f>
        <v>1544.4488277199998</v>
      </c>
      <c r="H106" s="36">
        <f>SUMIFS(СВЦЭМ!$D$33:$D$776,СВЦЭМ!$A$33:$A$776,$A106,СВЦЭМ!$B$33:$B$776,H$83)+'СЕТ СН'!$G$14+СВЦЭМ!$D$10+'СЕТ СН'!$G$6-'СЕТ СН'!$G$26</f>
        <v>1546.8692671200001</v>
      </c>
      <c r="I106" s="36">
        <f>SUMIFS(СВЦЭМ!$D$33:$D$776,СВЦЭМ!$A$33:$A$776,$A106,СВЦЭМ!$B$33:$B$776,I$83)+'СЕТ СН'!$G$14+СВЦЭМ!$D$10+'СЕТ СН'!$G$6-'СЕТ СН'!$G$26</f>
        <v>1535.43111604</v>
      </c>
      <c r="J106" s="36">
        <f>SUMIFS(СВЦЭМ!$D$33:$D$776,СВЦЭМ!$A$33:$A$776,$A106,СВЦЭМ!$B$33:$B$776,J$83)+'СЕТ СН'!$G$14+СВЦЭМ!$D$10+'СЕТ СН'!$G$6-'СЕТ СН'!$G$26</f>
        <v>1526.36557066</v>
      </c>
      <c r="K106" s="36">
        <f>SUMIFS(СВЦЭМ!$D$33:$D$776,СВЦЭМ!$A$33:$A$776,$A106,СВЦЭМ!$B$33:$B$776,K$83)+'СЕТ СН'!$G$14+СВЦЭМ!$D$10+'СЕТ СН'!$G$6-'СЕТ СН'!$G$26</f>
        <v>1544.5497810100001</v>
      </c>
      <c r="L106" s="36">
        <f>SUMIFS(СВЦЭМ!$D$33:$D$776,СВЦЭМ!$A$33:$A$776,$A106,СВЦЭМ!$B$33:$B$776,L$83)+'СЕТ СН'!$G$14+СВЦЭМ!$D$10+'СЕТ СН'!$G$6-'СЕТ СН'!$G$26</f>
        <v>1518.9310293799999</v>
      </c>
      <c r="M106" s="36">
        <f>SUMIFS(СВЦЭМ!$D$33:$D$776,СВЦЭМ!$A$33:$A$776,$A106,СВЦЭМ!$B$33:$B$776,M$83)+'СЕТ СН'!$G$14+СВЦЭМ!$D$10+'СЕТ СН'!$G$6-'СЕТ СН'!$G$26</f>
        <v>1466.95377207</v>
      </c>
      <c r="N106" s="36">
        <f>SUMIFS(СВЦЭМ!$D$33:$D$776,СВЦЭМ!$A$33:$A$776,$A106,СВЦЭМ!$B$33:$B$776,N$83)+'СЕТ СН'!$G$14+СВЦЭМ!$D$10+'СЕТ СН'!$G$6-'СЕТ СН'!$G$26</f>
        <v>1447.3710710299999</v>
      </c>
      <c r="O106" s="36">
        <f>SUMIFS(СВЦЭМ!$D$33:$D$776,СВЦЭМ!$A$33:$A$776,$A106,СВЦЭМ!$B$33:$B$776,O$83)+'СЕТ СН'!$G$14+СВЦЭМ!$D$10+'СЕТ СН'!$G$6-'СЕТ СН'!$G$26</f>
        <v>1456.5038173600001</v>
      </c>
      <c r="P106" s="36">
        <f>SUMIFS(СВЦЭМ!$D$33:$D$776,СВЦЭМ!$A$33:$A$776,$A106,СВЦЭМ!$B$33:$B$776,P$83)+'СЕТ СН'!$G$14+СВЦЭМ!$D$10+'СЕТ СН'!$G$6-'СЕТ СН'!$G$26</f>
        <v>1459.4712790799999</v>
      </c>
      <c r="Q106" s="36">
        <f>SUMIFS(СВЦЭМ!$D$33:$D$776,СВЦЭМ!$A$33:$A$776,$A106,СВЦЭМ!$B$33:$B$776,Q$83)+'СЕТ СН'!$G$14+СВЦЭМ!$D$10+'СЕТ СН'!$G$6-'СЕТ СН'!$G$26</f>
        <v>1460.0446580600001</v>
      </c>
      <c r="R106" s="36">
        <f>SUMIFS(СВЦЭМ!$D$33:$D$776,СВЦЭМ!$A$33:$A$776,$A106,СВЦЭМ!$B$33:$B$776,R$83)+'СЕТ СН'!$G$14+СВЦЭМ!$D$10+'СЕТ СН'!$G$6-'СЕТ СН'!$G$26</f>
        <v>1448.5081887599999</v>
      </c>
      <c r="S106" s="36">
        <f>SUMIFS(СВЦЭМ!$D$33:$D$776,СВЦЭМ!$A$33:$A$776,$A106,СВЦЭМ!$B$33:$B$776,S$83)+'СЕТ СН'!$G$14+СВЦЭМ!$D$10+'СЕТ СН'!$G$6-'СЕТ СН'!$G$26</f>
        <v>1433.4734626499999</v>
      </c>
      <c r="T106" s="36">
        <f>SUMIFS(СВЦЭМ!$D$33:$D$776,СВЦЭМ!$A$33:$A$776,$A106,СВЦЭМ!$B$33:$B$776,T$83)+'СЕТ СН'!$G$14+СВЦЭМ!$D$10+'СЕТ СН'!$G$6-'СЕТ СН'!$G$26</f>
        <v>1420.0171361100001</v>
      </c>
      <c r="U106" s="36">
        <f>SUMIFS(СВЦЭМ!$D$33:$D$776,СВЦЭМ!$A$33:$A$776,$A106,СВЦЭМ!$B$33:$B$776,U$83)+'СЕТ СН'!$G$14+СВЦЭМ!$D$10+'СЕТ СН'!$G$6-'СЕТ СН'!$G$26</f>
        <v>1416.38882814</v>
      </c>
      <c r="V106" s="36">
        <f>SUMIFS(СВЦЭМ!$D$33:$D$776,СВЦЭМ!$A$33:$A$776,$A106,СВЦЭМ!$B$33:$B$776,V$83)+'СЕТ СН'!$G$14+СВЦЭМ!$D$10+'СЕТ СН'!$G$6-'СЕТ СН'!$G$26</f>
        <v>1427.1862801</v>
      </c>
      <c r="W106" s="36">
        <f>SUMIFS(СВЦЭМ!$D$33:$D$776,СВЦЭМ!$A$33:$A$776,$A106,СВЦЭМ!$B$33:$B$776,W$83)+'СЕТ СН'!$G$14+СВЦЭМ!$D$10+'СЕТ СН'!$G$6-'СЕТ СН'!$G$26</f>
        <v>1440.0698983899999</v>
      </c>
      <c r="X106" s="36">
        <f>SUMIFS(СВЦЭМ!$D$33:$D$776,СВЦЭМ!$A$33:$A$776,$A106,СВЦЭМ!$B$33:$B$776,X$83)+'СЕТ СН'!$G$14+СВЦЭМ!$D$10+'СЕТ СН'!$G$6-'СЕТ СН'!$G$26</f>
        <v>1433.96750686</v>
      </c>
      <c r="Y106" s="36">
        <f>SUMIFS(СВЦЭМ!$D$33:$D$776,СВЦЭМ!$A$33:$A$776,$A106,СВЦЭМ!$B$33:$B$776,Y$83)+'СЕТ СН'!$G$14+СВЦЭМ!$D$10+'СЕТ СН'!$G$6-'СЕТ СН'!$G$26</f>
        <v>1453.1965350800001</v>
      </c>
    </row>
    <row r="107" spans="1:25" ht="15.75" x14ac:dyDescent="0.2">
      <c r="A107" s="35">
        <f t="shared" si="2"/>
        <v>44159</v>
      </c>
      <c r="B107" s="36">
        <f>SUMIFS(СВЦЭМ!$D$33:$D$776,СВЦЭМ!$A$33:$A$776,$A107,СВЦЭМ!$B$33:$B$776,B$83)+'СЕТ СН'!$G$14+СВЦЭМ!$D$10+'СЕТ СН'!$G$6-'СЕТ СН'!$G$26</f>
        <v>1467.9497736399999</v>
      </c>
      <c r="C107" s="36">
        <f>SUMIFS(СВЦЭМ!$D$33:$D$776,СВЦЭМ!$A$33:$A$776,$A107,СВЦЭМ!$B$33:$B$776,C$83)+'СЕТ СН'!$G$14+СВЦЭМ!$D$10+'СЕТ СН'!$G$6-'СЕТ СН'!$G$26</f>
        <v>1550.4047977800001</v>
      </c>
      <c r="D107" s="36">
        <f>SUMIFS(СВЦЭМ!$D$33:$D$776,СВЦЭМ!$A$33:$A$776,$A107,СВЦЭМ!$B$33:$B$776,D$83)+'СЕТ СН'!$G$14+СВЦЭМ!$D$10+'СЕТ СН'!$G$6-'СЕТ СН'!$G$26</f>
        <v>1608.7695300800001</v>
      </c>
      <c r="E107" s="36">
        <f>SUMIFS(СВЦЭМ!$D$33:$D$776,СВЦЭМ!$A$33:$A$776,$A107,СВЦЭМ!$B$33:$B$776,E$83)+'СЕТ СН'!$G$14+СВЦЭМ!$D$10+'СЕТ СН'!$G$6-'СЕТ СН'!$G$26</f>
        <v>1626.2650104600002</v>
      </c>
      <c r="F107" s="36">
        <f>SUMIFS(СВЦЭМ!$D$33:$D$776,СВЦЭМ!$A$33:$A$776,$A107,СВЦЭМ!$B$33:$B$776,F$83)+'СЕТ СН'!$G$14+СВЦЭМ!$D$10+'СЕТ СН'!$G$6-'СЕТ СН'!$G$26</f>
        <v>1624.8907518999999</v>
      </c>
      <c r="G107" s="36">
        <f>SUMIFS(СВЦЭМ!$D$33:$D$776,СВЦЭМ!$A$33:$A$776,$A107,СВЦЭМ!$B$33:$B$776,G$83)+'СЕТ СН'!$G$14+СВЦЭМ!$D$10+'СЕТ СН'!$G$6-'СЕТ СН'!$G$26</f>
        <v>1611.49167281</v>
      </c>
      <c r="H107" s="36">
        <f>SUMIFS(СВЦЭМ!$D$33:$D$776,СВЦЭМ!$A$33:$A$776,$A107,СВЦЭМ!$B$33:$B$776,H$83)+'СЕТ СН'!$G$14+СВЦЭМ!$D$10+'СЕТ СН'!$G$6-'СЕТ СН'!$G$26</f>
        <v>1572.91718042</v>
      </c>
      <c r="I107" s="36">
        <f>SUMIFS(СВЦЭМ!$D$33:$D$776,СВЦЭМ!$A$33:$A$776,$A107,СВЦЭМ!$B$33:$B$776,I$83)+'СЕТ СН'!$G$14+СВЦЭМ!$D$10+'СЕТ СН'!$G$6-'СЕТ СН'!$G$26</f>
        <v>1520.3219369799999</v>
      </c>
      <c r="J107" s="36">
        <f>SUMIFS(СВЦЭМ!$D$33:$D$776,СВЦЭМ!$A$33:$A$776,$A107,СВЦЭМ!$B$33:$B$776,J$83)+'СЕТ СН'!$G$14+СВЦЭМ!$D$10+'СЕТ СН'!$G$6-'СЕТ СН'!$G$26</f>
        <v>1491.2326738199999</v>
      </c>
      <c r="K107" s="36">
        <f>SUMIFS(СВЦЭМ!$D$33:$D$776,СВЦЭМ!$A$33:$A$776,$A107,СВЦЭМ!$B$33:$B$776,K$83)+'СЕТ СН'!$G$14+СВЦЭМ!$D$10+'СЕТ СН'!$G$6-'СЕТ СН'!$G$26</f>
        <v>1489.51991352</v>
      </c>
      <c r="L107" s="36">
        <f>SUMIFS(СВЦЭМ!$D$33:$D$776,СВЦЭМ!$A$33:$A$776,$A107,СВЦЭМ!$B$33:$B$776,L$83)+'СЕТ СН'!$G$14+СВЦЭМ!$D$10+'СЕТ СН'!$G$6-'СЕТ СН'!$G$26</f>
        <v>1457.4272285299999</v>
      </c>
      <c r="M107" s="36">
        <f>SUMIFS(СВЦЭМ!$D$33:$D$776,СВЦЭМ!$A$33:$A$776,$A107,СВЦЭМ!$B$33:$B$776,M$83)+'СЕТ СН'!$G$14+СВЦЭМ!$D$10+'СЕТ СН'!$G$6-'СЕТ СН'!$G$26</f>
        <v>1410.1034823499999</v>
      </c>
      <c r="N107" s="36">
        <f>SUMIFS(СВЦЭМ!$D$33:$D$776,СВЦЭМ!$A$33:$A$776,$A107,СВЦЭМ!$B$33:$B$776,N$83)+'СЕТ СН'!$G$14+СВЦЭМ!$D$10+'СЕТ СН'!$G$6-'СЕТ СН'!$G$26</f>
        <v>1402.5451687300001</v>
      </c>
      <c r="O107" s="36">
        <f>SUMIFS(СВЦЭМ!$D$33:$D$776,СВЦЭМ!$A$33:$A$776,$A107,СВЦЭМ!$B$33:$B$776,O$83)+'СЕТ СН'!$G$14+СВЦЭМ!$D$10+'СЕТ СН'!$G$6-'СЕТ СН'!$G$26</f>
        <v>1421.93861737</v>
      </c>
      <c r="P107" s="36">
        <f>SUMIFS(СВЦЭМ!$D$33:$D$776,СВЦЭМ!$A$33:$A$776,$A107,СВЦЭМ!$B$33:$B$776,P$83)+'СЕТ СН'!$G$14+СВЦЭМ!$D$10+'СЕТ СН'!$G$6-'СЕТ СН'!$G$26</f>
        <v>1434.5831687099999</v>
      </c>
      <c r="Q107" s="36">
        <f>SUMIFS(СВЦЭМ!$D$33:$D$776,СВЦЭМ!$A$33:$A$776,$A107,СВЦЭМ!$B$33:$B$776,Q$83)+'СЕТ СН'!$G$14+СВЦЭМ!$D$10+'СЕТ СН'!$G$6-'СЕТ СН'!$G$26</f>
        <v>1442.66359081</v>
      </c>
      <c r="R107" s="36">
        <f>SUMIFS(СВЦЭМ!$D$33:$D$776,СВЦЭМ!$A$33:$A$776,$A107,СВЦЭМ!$B$33:$B$776,R$83)+'СЕТ СН'!$G$14+СВЦЭМ!$D$10+'СЕТ СН'!$G$6-'СЕТ СН'!$G$26</f>
        <v>1451.3575610600001</v>
      </c>
      <c r="S107" s="36">
        <f>SUMIFS(СВЦЭМ!$D$33:$D$776,СВЦЭМ!$A$33:$A$776,$A107,СВЦЭМ!$B$33:$B$776,S$83)+'СЕТ СН'!$G$14+СВЦЭМ!$D$10+'СЕТ СН'!$G$6-'СЕТ СН'!$G$26</f>
        <v>1439.1705241</v>
      </c>
      <c r="T107" s="36">
        <f>SUMIFS(СВЦЭМ!$D$33:$D$776,СВЦЭМ!$A$33:$A$776,$A107,СВЦЭМ!$B$33:$B$776,T$83)+'СЕТ СН'!$G$14+СВЦЭМ!$D$10+'СЕТ СН'!$G$6-'СЕТ СН'!$G$26</f>
        <v>1402.68913161</v>
      </c>
      <c r="U107" s="36">
        <f>SUMIFS(СВЦЭМ!$D$33:$D$776,СВЦЭМ!$A$33:$A$776,$A107,СВЦЭМ!$B$33:$B$776,U$83)+'СЕТ СН'!$G$14+СВЦЭМ!$D$10+'СЕТ СН'!$G$6-'СЕТ СН'!$G$26</f>
        <v>1386.7955079799999</v>
      </c>
      <c r="V107" s="36">
        <f>SUMIFS(СВЦЭМ!$D$33:$D$776,СВЦЭМ!$A$33:$A$776,$A107,СВЦЭМ!$B$33:$B$776,V$83)+'СЕТ СН'!$G$14+СВЦЭМ!$D$10+'СЕТ СН'!$G$6-'СЕТ СН'!$G$26</f>
        <v>1395.7121210099999</v>
      </c>
      <c r="W107" s="36">
        <f>SUMIFS(СВЦЭМ!$D$33:$D$776,СВЦЭМ!$A$33:$A$776,$A107,СВЦЭМ!$B$33:$B$776,W$83)+'СЕТ СН'!$G$14+СВЦЭМ!$D$10+'СЕТ СН'!$G$6-'СЕТ СН'!$G$26</f>
        <v>1405.6537099</v>
      </c>
      <c r="X107" s="36">
        <f>SUMIFS(СВЦЭМ!$D$33:$D$776,СВЦЭМ!$A$33:$A$776,$A107,СВЦЭМ!$B$33:$B$776,X$83)+'СЕТ СН'!$G$14+СВЦЭМ!$D$10+'СЕТ СН'!$G$6-'СЕТ СН'!$G$26</f>
        <v>1405.9695815499999</v>
      </c>
      <c r="Y107" s="36">
        <f>SUMIFS(СВЦЭМ!$D$33:$D$776,СВЦЭМ!$A$33:$A$776,$A107,СВЦЭМ!$B$33:$B$776,Y$83)+'СЕТ СН'!$G$14+СВЦЭМ!$D$10+'СЕТ СН'!$G$6-'СЕТ СН'!$G$26</f>
        <v>1430.87653047</v>
      </c>
    </row>
    <row r="108" spans="1:25" ht="15.75" x14ac:dyDescent="0.2">
      <c r="A108" s="35">
        <f t="shared" si="2"/>
        <v>44160</v>
      </c>
      <c r="B108" s="36">
        <f>SUMIFS(СВЦЭМ!$D$33:$D$776,СВЦЭМ!$A$33:$A$776,$A108,СВЦЭМ!$B$33:$B$776,B$83)+'СЕТ СН'!$G$14+СВЦЭМ!$D$10+'СЕТ СН'!$G$6-'СЕТ СН'!$G$26</f>
        <v>1469.1650996799999</v>
      </c>
      <c r="C108" s="36">
        <f>SUMIFS(СВЦЭМ!$D$33:$D$776,СВЦЭМ!$A$33:$A$776,$A108,СВЦЭМ!$B$33:$B$776,C$83)+'СЕТ СН'!$G$14+СВЦЭМ!$D$10+'СЕТ СН'!$G$6-'СЕТ СН'!$G$26</f>
        <v>1543.56779833</v>
      </c>
      <c r="D108" s="36">
        <f>SUMIFS(СВЦЭМ!$D$33:$D$776,СВЦЭМ!$A$33:$A$776,$A108,СВЦЭМ!$B$33:$B$776,D$83)+'СЕТ СН'!$G$14+СВЦЭМ!$D$10+'СЕТ СН'!$G$6-'СЕТ СН'!$G$26</f>
        <v>1593.4688030899999</v>
      </c>
      <c r="E108" s="36">
        <f>SUMIFS(СВЦЭМ!$D$33:$D$776,СВЦЭМ!$A$33:$A$776,$A108,СВЦЭМ!$B$33:$B$776,E$83)+'СЕТ СН'!$G$14+СВЦЭМ!$D$10+'СЕТ СН'!$G$6-'СЕТ СН'!$G$26</f>
        <v>1602.1416595000001</v>
      </c>
      <c r="F108" s="36">
        <f>SUMIFS(СВЦЭМ!$D$33:$D$776,СВЦЭМ!$A$33:$A$776,$A108,СВЦЭМ!$B$33:$B$776,F$83)+'СЕТ СН'!$G$14+СВЦЭМ!$D$10+'СЕТ СН'!$G$6-'СЕТ СН'!$G$26</f>
        <v>1596.57815489</v>
      </c>
      <c r="G108" s="36">
        <f>SUMIFS(СВЦЭМ!$D$33:$D$776,СВЦЭМ!$A$33:$A$776,$A108,СВЦЭМ!$B$33:$B$776,G$83)+'СЕТ СН'!$G$14+СВЦЭМ!$D$10+'СЕТ СН'!$G$6-'СЕТ СН'!$G$26</f>
        <v>1586.0169805099999</v>
      </c>
      <c r="H108" s="36">
        <f>SUMIFS(СВЦЭМ!$D$33:$D$776,СВЦЭМ!$A$33:$A$776,$A108,СВЦЭМ!$B$33:$B$776,H$83)+'СЕТ СН'!$G$14+СВЦЭМ!$D$10+'СЕТ СН'!$G$6-'СЕТ СН'!$G$26</f>
        <v>1563.33540849</v>
      </c>
      <c r="I108" s="36">
        <f>SUMIFS(СВЦЭМ!$D$33:$D$776,СВЦЭМ!$A$33:$A$776,$A108,СВЦЭМ!$B$33:$B$776,I$83)+'СЕТ СН'!$G$14+СВЦЭМ!$D$10+'СЕТ СН'!$G$6-'СЕТ СН'!$G$26</f>
        <v>1527.32455304</v>
      </c>
      <c r="J108" s="36">
        <f>SUMIFS(СВЦЭМ!$D$33:$D$776,СВЦЭМ!$A$33:$A$776,$A108,СВЦЭМ!$B$33:$B$776,J$83)+'СЕТ СН'!$G$14+СВЦЭМ!$D$10+'СЕТ СН'!$G$6-'СЕТ СН'!$G$26</f>
        <v>1512.0224938399999</v>
      </c>
      <c r="K108" s="36">
        <f>SUMIFS(СВЦЭМ!$D$33:$D$776,СВЦЭМ!$A$33:$A$776,$A108,СВЦЭМ!$B$33:$B$776,K$83)+'СЕТ СН'!$G$14+СВЦЭМ!$D$10+'СЕТ СН'!$G$6-'СЕТ СН'!$G$26</f>
        <v>1504.04576342</v>
      </c>
      <c r="L108" s="36">
        <f>SUMIFS(СВЦЭМ!$D$33:$D$776,СВЦЭМ!$A$33:$A$776,$A108,СВЦЭМ!$B$33:$B$776,L$83)+'СЕТ СН'!$G$14+СВЦЭМ!$D$10+'СЕТ СН'!$G$6-'СЕТ СН'!$G$26</f>
        <v>1474.1066433800002</v>
      </c>
      <c r="M108" s="36">
        <f>SUMIFS(СВЦЭМ!$D$33:$D$776,СВЦЭМ!$A$33:$A$776,$A108,СВЦЭМ!$B$33:$B$776,M$83)+'СЕТ СН'!$G$14+СВЦЭМ!$D$10+'СЕТ СН'!$G$6-'СЕТ СН'!$G$26</f>
        <v>1427.6628855899999</v>
      </c>
      <c r="N108" s="36">
        <f>SUMIFS(СВЦЭМ!$D$33:$D$776,СВЦЭМ!$A$33:$A$776,$A108,СВЦЭМ!$B$33:$B$776,N$83)+'СЕТ СН'!$G$14+СВЦЭМ!$D$10+'СЕТ СН'!$G$6-'СЕТ СН'!$G$26</f>
        <v>1414.23364014</v>
      </c>
      <c r="O108" s="36">
        <f>SUMIFS(СВЦЭМ!$D$33:$D$776,СВЦЭМ!$A$33:$A$776,$A108,СВЦЭМ!$B$33:$B$776,O$83)+'СЕТ СН'!$G$14+СВЦЭМ!$D$10+'СЕТ СН'!$G$6-'СЕТ СН'!$G$26</f>
        <v>1429.7058632399999</v>
      </c>
      <c r="P108" s="36">
        <f>SUMIFS(СВЦЭМ!$D$33:$D$776,СВЦЭМ!$A$33:$A$776,$A108,СВЦЭМ!$B$33:$B$776,P$83)+'СЕТ СН'!$G$14+СВЦЭМ!$D$10+'СЕТ СН'!$G$6-'СЕТ СН'!$G$26</f>
        <v>1437.1809022500001</v>
      </c>
      <c r="Q108" s="36">
        <f>SUMIFS(СВЦЭМ!$D$33:$D$776,СВЦЭМ!$A$33:$A$776,$A108,СВЦЭМ!$B$33:$B$776,Q$83)+'СЕТ СН'!$G$14+СВЦЭМ!$D$10+'СЕТ СН'!$G$6-'СЕТ СН'!$G$26</f>
        <v>1436.3500326799999</v>
      </c>
      <c r="R108" s="36">
        <f>SUMIFS(СВЦЭМ!$D$33:$D$776,СВЦЭМ!$A$33:$A$776,$A108,СВЦЭМ!$B$33:$B$776,R$83)+'СЕТ СН'!$G$14+СВЦЭМ!$D$10+'СЕТ СН'!$G$6-'СЕТ СН'!$G$26</f>
        <v>1435.85164055</v>
      </c>
      <c r="S108" s="36">
        <f>SUMIFS(СВЦЭМ!$D$33:$D$776,СВЦЭМ!$A$33:$A$776,$A108,СВЦЭМ!$B$33:$B$776,S$83)+'СЕТ СН'!$G$14+СВЦЭМ!$D$10+'СЕТ СН'!$G$6-'СЕТ СН'!$G$26</f>
        <v>1423.27742433</v>
      </c>
      <c r="T108" s="36">
        <f>SUMIFS(СВЦЭМ!$D$33:$D$776,СВЦЭМ!$A$33:$A$776,$A108,СВЦЭМ!$B$33:$B$776,T$83)+'СЕТ СН'!$G$14+СВЦЭМ!$D$10+'СЕТ СН'!$G$6-'СЕТ СН'!$G$26</f>
        <v>1435.4476891700001</v>
      </c>
      <c r="U108" s="36">
        <f>SUMIFS(СВЦЭМ!$D$33:$D$776,СВЦЭМ!$A$33:$A$776,$A108,СВЦЭМ!$B$33:$B$776,U$83)+'СЕТ СН'!$G$14+СВЦЭМ!$D$10+'СЕТ СН'!$G$6-'СЕТ СН'!$G$26</f>
        <v>1430.77270643</v>
      </c>
      <c r="V108" s="36">
        <f>SUMIFS(СВЦЭМ!$D$33:$D$776,СВЦЭМ!$A$33:$A$776,$A108,СВЦЭМ!$B$33:$B$776,V$83)+'СЕТ СН'!$G$14+СВЦЭМ!$D$10+'СЕТ СН'!$G$6-'СЕТ СН'!$G$26</f>
        <v>1417.99061106</v>
      </c>
      <c r="W108" s="36">
        <f>SUMIFS(СВЦЭМ!$D$33:$D$776,СВЦЭМ!$A$33:$A$776,$A108,СВЦЭМ!$B$33:$B$776,W$83)+'СЕТ СН'!$G$14+СВЦЭМ!$D$10+'СЕТ СН'!$G$6-'СЕТ СН'!$G$26</f>
        <v>1422.03910668</v>
      </c>
      <c r="X108" s="36">
        <f>SUMIFS(СВЦЭМ!$D$33:$D$776,СВЦЭМ!$A$33:$A$776,$A108,СВЦЭМ!$B$33:$B$776,X$83)+'СЕТ СН'!$G$14+СВЦЭМ!$D$10+'СЕТ СН'!$G$6-'СЕТ СН'!$G$26</f>
        <v>1435.6612390800001</v>
      </c>
      <c r="Y108" s="36">
        <f>SUMIFS(СВЦЭМ!$D$33:$D$776,СВЦЭМ!$A$33:$A$776,$A108,СВЦЭМ!$B$33:$B$776,Y$83)+'СЕТ СН'!$G$14+СВЦЭМ!$D$10+'СЕТ СН'!$G$6-'СЕТ СН'!$G$26</f>
        <v>1454.21152953</v>
      </c>
    </row>
    <row r="109" spans="1:25" ht="15.75" x14ac:dyDescent="0.2">
      <c r="A109" s="35">
        <f t="shared" si="2"/>
        <v>44161</v>
      </c>
      <c r="B109" s="36">
        <f>SUMIFS(СВЦЭМ!$D$33:$D$776,СВЦЭМ!$A$33:$A$776,$A109,СВЦЭМ!$B$33:$B$776,B$83)+'СЕТ СН'!$G$14+СВЦЭМ!$D$10+'СЕТ СН'!$G$6-'СЕТ СН'!$G$26</f>
        <v>1451.7498113199999</v>
      </c>
      <c r="C109" s="36">
        <f>SUMIFS(СВЦЭМ!$D$33:$D$776,СВЦЭМ!$A$33:$A$776,$A109,СВЦЭМ!$B$33:$B$776,C$83)+'СЕТ СН'!$G$14+СВЦЭМ!$D$10+'СЕТ СН'!$G$6-'СЕТ СН'!$G$26</f>
        <v>1528.48729445</v>
      </c>
      <c r="D109" s="36">
        <f>SUMIFS(СВЦЭМ!$D$33:$D$776,СВЦЭМ!$A$33:$A$776,$A109,СВЦЭМ!$B$33:$B$776,D$83)+'СЕТ СН'!$G$14+СВЦЭМ!$D$10+'СЕТ СН'!$G$6-'СЕТ СН'!$G$26</f>
        <v>1584.7178594100001</v>
      </c>
      <c r="E109" s="36">
        <f>SUMIFS(СВЦЭМ!$D$33:$D$776,СВЦЭМ!$A$33:$A$776,$A109,СВЦЭМ!$B$33:$B$776,E$83)+'СЕТ СН'!$G$14+СВЦЭМ!$D$10+'СЕТ СН'!$G$6-'СЕТ СН'!$G$26</f>
        <v>1593.5676206600001</v>
      </c>
      <c r="F109" s="36">
        <f>SUMIFS(СВЦЭМ!$D$33:$D$776,СВЦЭМ!$A$33:$A$776,$A109,СВЦЭМ!$B$33:$B$776,F$83)+'СЕТ СН'!$G$14+СВЦЭМ!$D$10+'СЕТ СН'!$G$6-'СЕТ СН'!$G$26</f>
        <v>1586.0856818</v>
      </c>
      <c r="G109" s="36">
        <f>SUMIFS(СВЦЭМ!$D$33:$D$776,СВЦЭМ!$A$33:$A$776,$A109,СВЦЭМ!$B$33:$B$776,G$83)+'СЕТ СН'!$G$14+СВЦЭМ!$D$10+'СЕТ СН'!$G$6-'СЕТ СН'!$G$26</f>
        <v>1565.4259772</v>
      </c>
      <c r="H109" s="36">
        <f>SUMIFS(СВЦЭМ!$D$33:$D$776,СВЦЭМ!$A$33:$A$776,$A109,СВЦЭМ!$B$33:$B$776,H$83)+'СЕТ СН'!$G$14+СВЦЭМ!$D$10+'СЕТ СН'!$G$6-'СЕТ СН'!$G$26</f>
        <v>1538.87193488</v>
      </c>
      <c r="I109" s="36">
        <f>SUMIFS(СВЦЭМ!$D$33:$D$776,СВЦЭМ!$A$33:$A$776,$A109,СВЦЭМ!$B$33:$B$776,I$83)+'СЕТ СН'!$G$14+СВЦЭМ!$D$10+'СЕТ СН'!$G$6-'СЕТ СН'!$G$26</f>
        <v>1507.46273376</v>
      </c>
      <c r="J109" s="36">
        <f>SUMIFS(СВЦЭМ!$D$33:$D$776,СВЦЭМ!$A$33:$A$776,$A109,СВЦЭМ!$B$33:$B$776,J$83)+'СЕТ СН'!$G$14+СВЦЭМ!$D$10+'СЕТ СН'!$G$6-'СЕТ СН'!$G$26</f>
        <v>1488.5355508100001</v>
      </c>
      <c r="K109" s="36">
        <f>SUMIFS(СВЦЭМ!$D$33:$D$776,СВЦЭМ!$A$33:$A$776,$A109,СВЦЭМ!$B$33:$B$776,K$83)+'СЕТ СН'!$G$14+СВЦЭМ!$D$10+'СЕТ СН'!$G$6-'СЕТ СН'!$G$26</f>
        <v>1491.0560225899999</v>
      </c>
      <c r="L109" s="36">
        <f>SUMIFS(СВЦЭМ!$D$33:$D$776,СВЦЭМ!$A$33:$A$776,$A109,СВЦЭМ!$B$33:$B$776,L$83)+'СЕТ СН'!$G$14+СВЦЭМ!$D$10+'СЕТ СН'!$G$6-'СЕТ СН'!$G$26</f>
        <v>1463.4523697899999</v>
      </c>
      <c r="M109" s="36">
        <f>SUMIFS(СВЦЭМ!$D$33:$D$776,СВЦЭМ!$A$33:$A$776,$A109,СВЦЭМ!$B$33:$B$776,M$83)+'СЕТ СН'!$G$14+СВЦЭМ!$D$10+'СЕТ СН'!$G$6-'СЕТ СН'!$G$26</f>
        <v>1428.48028234</v>
      </c>
      <c r="N109" s="36">
        <f>SUMIFS(СВЦЭМ!$D$33:$D$776,СВЦЭМ!$A$33:$A$776,$A109,СВЦЭМ!$B$33:$B$776,N$83)+'СЕТ СН'!$G$14+СВЦЭМ!$D$10+'СЕТ СН'!$G$6-'СЕТ СН'!$G$26</f>
        <v>1436.3723384300001</v>
      </c>
      <c r="O109" s="36">
        <f>SUMIFS(СВЦЭМ!$D$33:$D$776,СВЦЭМ!$A$33:$A$776,$A109,СВЦЭМ!$B$33:$B$776,O$83)+'СЕТ СН'!$G$14+СВЦЭМ!$D$10+'СЕТ СН'!$G$6-'СЕТ СН'!$G$26</f>
        <v>1440.28369163</v>
      </c>
      <c r="P109" s="36">
        <f>SUMIFS(СВЦЭМ!$D$33:$D$776,СВЦЭМ!$A$33:$A$776,$A109,СВЦЭМ!$B$33:$B$776,P$83)+'СЕТ СН'!$G$14+СВЦЭМ!$D$10+'СЕТ СН'!$G$6-'СЕТ СН'!$G$26</f>
        <v>1442.4628906099999</v>
      </c>
      <c r="Q109" s="36">
        <f>SUMIFS(СВЦЭМ!$D$33:$D$776,СВЦЭМ!$A$33:$A$776,$A109,СВЦЭМ!$B$33:$B$776,Q$83)+'СЕТ СН'!$G$14+СВЦЭМ!$D$10+'СЕТ СН'!$G$6-'СЕТ СН'!$G$26</f>
        <v>1444.33675677</v>
      </c>
      <c r="R109" s="36">
        <f>SUMIFS(СВЦЭМ!$D$33:$D$776,СВЦЭМ!$A$33:$A$776,$A109,СВЦЭМ!$B$33:$B$776,R$83)+'СЕТ СН'!$G$14+СВЦЭМ!$D$10+'СЕТ СН'!$G$6-'СЕТ СН'!$G$26</f>
        <v>1431.5366993100001</v>
      </c>
      <c r="S109" s="36">
        <f>SUMIFS(СВЦЭМ!$D$33:$D$776,СВЦЭМ!$A$33:$A$776,$A109,СВЦЭМ!$B$33:$B$776,S$83)+'СЕТ СН'!$G$14+СВЦЭМ!$D$10+'СЕТ СН'!$G$6-'СЕТ СН'!$G$26</f>
        <v>1413.21165294</v>
      </c>
      <c r="T109" s="36">
        <f>SUMIFS(СВЦЭМ!$D$33:$D$776,СВЦЭМ!$A$33:$A$776,$A109,СВЦЭМ!$B$33:$B$776,T$83)+'СЕТ СН'!$G$14+СВЦЭМ!$D$10+'СЕТ СН'!$G$6-'СЕТ СН'!$G$26</f>
        <v>1429.6277356099999</v>
      </c>
      <c r="U109" s="36">
        <f>SUMIFS(СВЦЭМ!$D$33:$D$776,СВЦЭМ!$A$33:$A$776,$A109,СВЦЭМ!$B$33:$B$776,U$83)+'СЕТ СН'!$G$14+СВЦЭМ!$D$10+'СЕТ СН'!$G$6-'СЕТ СН'!$G$26</f>
        <v>1419.96794998</v>
      </c>
      <c r="V109" s="36">
        <f>SUMIFS(СВЦЭМ!$D$33:$D$776,СВЦЭМ!$A$33:$A$776,$A109,СВЦЭМ!$B$33:$B$776,V$83)+'СЕТ СН'!$G$14+СВЦЭМ!$D$10+'СЕТ СН'!$G$6-'СЕТ СН'!$G$26</f>
        <v>1406.7906062299999</v>
      </c>
      <c r="W109" s="36">
        <f>SUMIFS(СВЦЭМ!$D$33:$D$776,СВЦЭМ!$A$33:$A$776,$A109,СВЦЭМ!$B$33:$B$776,W$83)+'СЕТ СН'!$G$14+СВЦЭМ!$D$10+'СЕТ СН'!$G$6-'СЕТ СН'!$G$26</f>
        <v>1431.18671053</v>
      </c>
      <c r="X109" s="36">
        <f>SUMIFS(СВЦЭМ!$D$33:$D$776,СВЦЭМ!$A$33:$A$776,$A109,СВЦЭМ!$B$33:$B$776,X$83)+'СЕТ СН'!$G$14+СВЦЭМ!$D$10+'СЕТ СН'!$G$6-'СЕТ СН'!$G$26</f>
        <v>1438.65615009</v>
      </c>
      <c r="Y109" s="36">
        <f>SUMIFS(СВЦЭМ!$D$33:$D$776,СВЦЭМ!$A$33:$A$776,$A109,СВЦЭМ!$B$33:$B$776,Y$83)+'СЕТ СН'!$G$14+СВЦЭМ!$D$10+'СЕТ СН'!$G$6-'СЕТ СН'!$G$26</f>
        <v>1452.11268593</v>
      </c>
    </row>
    <row r="110" spans="1:25" ht="15.75" x14ac:dyDescent="0.2">
      <c r="A110" s="35">
        <f t="shared" si="2"/>
        <v>44162</v>
      </c>
      <c r="B110" s="36">
        <f>SUMIFS(СВЦЭМ!$D$33:$D$776,СВЦЭМ!$A$33:$A$776,$A110,СВЦЭМ!$B$33:$B$776,B$83)+'СЕТ СН'!$G$14+СВЦЭМ!$D$10+'СЕТ СН'!$G$6-'СЕТ СН'!$G$26</f>
        <v>1455.2582806</v>
      </c>
      <c r="C110" s="36">
        <f>SUMIFS(СВЦЭМ!$D$33:$D$776,СВЦЭМ!$A$33:$A$776,$A110,СВЦЭМ!$B$33:$B$776,C$83)+'СЕТ СН'!$G$14+СВЦЭМ!$D$10+'СЕТ СН'!$G$6-'СЕТ СН'!$G$26</f>
        <v>1536.96786144</v>
      </c>
      <c r="D110" s="36">
        <f>SUMIFS(СВЦЭМ!$D$33:$D$776,СВЦЭМ!$A$33:$A$776,$A110,СВЦЭМ!$B$33:$B$776,D$83)+'СЕТ СН'!$G$14+СВЦЭМ!$D$10+'СЕТ СН'!$G$6-'СЕТ СН'!$G$26</f>
        <v>1595.3210907399998</v>
      </c>
      <c r="E110" s="36">
        <f>SUMIFS(СВЦЭМ!$D$33:$D$776,СВЦЭМ!$A$33:$A$776,$A110,СВЦЭМ!$B$33:$B$776,E$83)+'СЕТ СН'!$G$14+СВЦЭМ!$D$10+'СЕТ СН'!$G$6-'СЕТ СН'!$G$26</f>
        <v>1606.89617888</v>
      </c>
      <c r="F110" s="36">
        <f>SUMIFS(СВЦЭМ!$D$33:$D$776,СВЦЭМ!$A$33:$A$776,$A110,СВЦЭМ!$B$33:$B$776,F$83)+'СЕТ СН'!$G$14+СВЦЭМ!$D$10+'СЕТ СН'!$G$6-'СЕТ СН'!$G$26</f>
        <v>1609.7244318399999</v>
      </c>
      <c r="G110" s="36">
        <f>SUMIFS(СВЦЭМ!$D$33:$D$776,СВЦЭМ!$A$33:$A$776,$A110,СВЦЭМ!$B$33:$B$776,G$83)+'СЕТ СН'!$G$14+СВЦЭМ!$D$10+'СЕТ СН'!$G$6-'СЕТ СН'!$G$26</f>
        <v>1597.7386649800001</v>
      </c>
      <c r="H110" s="36">
        <f>SUMIFS(СВЦЭМ!$D$33:$D$776,СВЦЭМ!$A$33:$A$776,$A110,СВЦЭМ!$B$33:$B$776,H$83)+'СЕТ СН'!$G$14+СВЦЭМ!$D$10+'СЕТ СН'!$G$6-'СЕТ СН'!$G$26</f>
        <v>1552.5739870699999</v>
      </c>
      <c r="I110" s="36">
        <f>SUMIFS(СВЦЭМ!$D$33:$D$776,СВЦЭМ!$A$33:$A$776,$A110,СВЦЭМ!$B$33:$B$776,I$83)+'СЕТ СН'!$G$14+СВЦЭМ!$D$10+'СЕТ СН'!$G$6-'СЕТ СН'!$G$26</f>
        <v>1516.71452322</v>
      </c>
      <c r="J110" s="36">
        <f>SUMIFS(СВЦЭМ!$D$33:$D$776,СВЦЭМ!$A$33:$A$776,$A110,СВЦЭМ!$B$33:$B$776,J$83)+'СЕТ СН'!$G$14+СВЦЭМ!$D$10+'СЕТ СН'!$G$6-'СЕТ СН'!$G$26</f>
        <v>1509.76524335</v>
      </c>
      <c r="K110" s="36">
        <f>SUMIFS(СВЦЭМ!$D$33:$D$776,СВЦЭМ!$A$33:$A$776,$A110,СВЦЭМ!$B$33:$B$776,K$83)+'СЕТ СН'!$G$14+СВЦЭМ!$D$10+'СЕТ СН'!$G$6-'СЕТ СН'!$G$26</f>
        <v>1512.20675181</v>
      </c>
      <c r="L110" s="36">
        <f>SUMIFS(СВЦЭМ!$D$33:$D$776,СВЦЭМ!$A$33:$A$776,$A110,СВЦЭМ!$B$33:$B$776,L$83)+'СЕТ СН'!$G$14+СВЦЭМ!$D$10+'СЕТ СН'!$G$6-'СЕТ СН'!$G$26</f>
        <v>1483.4307358999999</v>
      </c>
      <c r="M110" s="36">
        <f>SUMIFS(СВЦЭМ!$D$33:$D$776,СВЦЭМ!$A$33:$A$776,$A110,СВЦЭМ!$B$33:$B$776,M$83)+'СЕТ СН'!$G$14+СВЦЭМ!$D$10+'СЕТ СН'!$G$6-'СЕТ СН'!$G$26</f>
        <v>1434.9295513699999</v>
      </c>
      <c r="N110" s="36">
        <f>SUMIFS(СВЦЭМ!$D$33:$D$776,СВЦЭМ!$A$33:$A$776,$A110,СВЦЭМ!$B$33:$B$776,N$83)+'СЕТ СН'!$G$14+СВЦЭМ!$D$10+'СЕТ СН'!$G$6-'СЕТ СН'!$G$26</f>
        <v>1420.33051185</v>
      </c>
      <c r="O110" s="36">
        <f>SUMIFS(СВЦЭМ!$D$33:$D$776,СВЦЭМ!$A$33:$A$776,$A110,СВЦЭМ!$B$33:$B$776,O$83)+'СЕТ СН'!$G$14+СВЦЭМ!$D$10+'СЕТ СН'!$G$6-'СЕТ СН'!$G$26</f>
        <v>1421.7319004999999</v>
      </c>
      <c r="P110" s="36">
        <f>SUMIFS(СВЦЭМ!$D$33:$D$776,СВЦЭМ!$A$33:$A$776,$A110,СВЦЭМ!$B$33:$B$776,P$83)+'СЕТ СН'!$G$14+СВЦЭМ!$D$10+'СЕТ СН'!$G$6-'СЕТ СН'!$G$26</f>
        <v>1433.34724147</v>
      </c>
      <c r="Q110" s="36">
        <f>SUMIFS(СВЦЭМ!$D$33:$D$776,СВЦЭМ!$A$33:$A$776,$A110,СВЦЭМ!$B$33:$B$776,Q$83)+'СЕТ СН'!$G$14+СВЦЭМ!$D$10+'СЕТ СН'!$G$6-'СЕТ СН'!$G$26</f>
        <v>1442.45163811</v>
      </c>
      <c r="R110" s="36">
        <f>SUMIFS(СВЦЭМ!$D$33:$D$776,СВЦЭМ!$A$33:$A$776,$A110,СВЦЭМ!$B$33:$B$776,R$83)+'СЕТ СН'!$G$14+СВЦЭМ!$D$10+'СЕТ СН'!$G$6-'СЕТ СН'!$G$26</f>
        <v>1438.22387439</v>
      </c>
      <c r="S110" s="36">
        <f>SUMIFS(СВЦЭМ!$D$33:$D$776,СВЦЭМ!$A$33:$A$776,$A110,СВЦЭМ!$B$33:$B$776,S$83)+'СЕТ СН'!$G$14+СВЦЭМ!$D$10+'СЕТ СН'!$G$6-'СЕТ СН'!$G$26</f>
        <v>1416.8320979</v>
      </c>
      <c r="T110" s="36">
        <f>SUMIFS(СВЦЭМ!$D$33:$D$776,СВЦЭМ!$A$33:$A$776,$A110,СВЦЭМ!$B$33:$B$776,T$83)+'СЕТ СН'!$G$14+СВЦЭМ!$D$10+'СЕТ СН'!$G$6-'СЕТ СН'!$G$26</f>
        <v>1398.2134947300001</v>
      </c>
      <c r="U110" s="36">
        <f>SUMIFS(СВЦЭМ!$D$33:$D$776,СВЦЭМ!$A$33:$A$776,$A110,СВЦЭМ!$B$33:$B$776,U$83)+'СЕТ СН'!$G$14+СВЦЭМ!$D$10+'СЕТ СН'!$G$6-'СЕТ СН'!$G$26</f>
        <v>1398.5082416099999</v>
      </c>
      <c r="V110" s="36">
        <f>SUMIFS(СВЦЭМ!$D$33:$D$776,СВЦЭМ!$A$33:$A$776,$A110,СВЦЭМ!$B$33:$B$776,V$83)+'СЕТ СН'!$G$14+СВЦЭМ!$D$10+'СЕТ СН'!$G$6-'СЕТ СН'!$G$26</f>
        <v>1397.2370119</v>
      </c>
      <c r="W110" s="36">
        <f>SUMIFS(СВЦЭМ!$D$33:$D$776,СВЦЭМ!$A$33:$A$776,$A110,СВЦЭМ!$B$33:$B$776,W$83)+'СЕТ СН'!$G$14+СВЦЭМ!$D$10+'СЕТ СН'!$G$6-'СЕТ СН'!$G$26</f>
        <v>1411.0752323199999</v>
      </c>
      <c r="X110" s="36">
        <f>SUMIFS(СВЦЭМ!$D$33:$D$776,СВЦЭМ!$A$33:$A$776,$A110,СВЦЭМ!$B$33:$B$776,X$83)+'СЕТ СН'!$G$14+СВЦЭМ!$D$10+'СЕТ СН'!$G$6-'СЕТ СН'!$G$26</f>
        <v>1423.0337413</v>
      </c>
      <c r="Y110" s="36">
        <f>SUMIFS(СВЦЭМ!$D$33:$D$776,СВЦЭМ!$A$33:$A$776,$A110,СВЦЭМ!$B$33:$B$776,Y$83)+'СЕТ СН'!$G$14+СВЦЭМ!$D$10+'СЕТ СН'!$G$6-'СЕТ СН'!$G$26</f>
        <v>1443.9699110900001</v>
      </c>
    </row>
    <row r="111" spans="1:25" ht="15.75" x14ac:dyDescent="0.2">
      <c r="A111" s="35">
        <f t="shared" si="2"/>
        <v>44163</v>
      </c>
      <c r="B111" s="36">
        <f>SUMIFS(СВЦЭМ!$D$33:$D$776,СВЦЭМ!$A$33:$A$776,$A111,СВЦЭМ!$B$33:$B$776,B$83)+'СЕТ СН'!$G$14+СВЦЭМ!$D$10+'СЕТ СН'!$G$6-'СЕТ СН'!$G$26</f>
        <v>1468.6566139299998</v>
      </c>
      <c r="C111" s="36">
        <f>SUMIFS(СВЦЭМ!$D$33:$D$776,СВЦЭМ!$A$33:$A$776,$A111,СВЦЭМ!$B$33:$B$776,C$83)+'СЕТ СН'!$G$14+СВЦЭМ!$D$10+'СЕТ СН'!$G$6-'СЕТ СН'!$G$26</f>
        <v>1535.9551732</v>
      </c>
      <c r="D111" s="36">
        <f>SUMIFS(СВЦЭМ!$D$33:$D$776,СВЦЭМ!$A$33:$A$776,$A111,СВЦЭМ!$B$33:$B$776,D$83)+'СЕТ СН'!$G$14+СВЦЭМ!$D$10+'СЕТ СН'!$G$6-'СЕТ СН'!$G$26</f>
        <v>1581.37371134</v>
      </c>
      <c r="E111" s="36">
        <f>SUMIFS(СВЦЭМ!$D$33:$D$776,СВЦЭМ!$A$33:$A$776,$A111,СВЦЭМ!$B$33:$B$776,E$83)+'СЕТ СН'!$G$14+СВЦЭМ!$D$10+'СЕТ СН'!$G$6-'СЕТ СН'!$G$26</f>
        <v>1588.2795738700001</v>
      </c>
      <c r="F111" s="36">
        <f>SUMIFS(СВЦЭМ!$D$33:$D$776,СВЦЭМ!$A$33:$A$776,$A111,СВЦЭМ!$B$33:$B$776,F$83)+'СЕТ СН'!$G$14+СВЦЭМ!$D$10+'СЕТ СН'!$G$6-'СЕТ СН'!$G$26</f>
        <v>1588.28219893</v>
      </c>
      <c r="G111" s="36">
        <f>SUMIFS(СВЦЭМ!$D$33:$D$776,СВЦЭМ!$A$33:$A$776,$A111,СВЦЭМ!$B$33:$B$776,G$83)+'СЕТ СН'!$G$14+СВЦЭМ!$D$10+'СЕТ СН'!$G$6-'СЕТ СН'!$G$26</f>
        <v>1583.6007383699998</v>
      </c>
      <c r="H111" s="36">
        <f>SUMIFS(СВЦЭМ!$D$33:$D$776,СВЦЭМ!$A$33:$A$776,$A111,СВЦЭМ!$B$33:$B$776,H$83)+'СЕТ СН'!$G$14+СВЦЭМ!$D$10+'СЕТ СН'!$G$6-'СЕТ СН'!$G$26</f>
        <v>1568.6942899400001</v>
      </c>
      <c r="I111" s="36">
        <f>SUMIFS(СВЦЭМ!$D$33:$D$776,СВЦЭМ!$A$33:$A$776,$A111,СВЦЭМ!$B$33:$B$776,I$83)+'СЕТ СН'!$G$14+СВЦЭМ!$D$10+'СЕТ СН'!$G$6-'СЕТ СН'!$G$26</f>
        <v>1551.6624101500001</v>
      </c>
      <c r="J111" s="36">
        <f>SUMIFS(СВЦЭМ!$D$33:$D$776,СВЦЭМ!$A$33:$A$776,$A111,СВЦЭМ!$B$33:$B$776,J$83)+'СЕТ СН'!$G$14+СВЦЭМ!$D$10+'СЕТ СН'!$G$6-'СЕТ СН'!$G$26</f>
        <v>1529.1966871</v>
      </c>
      <c r="K111" s="36">
        <f>SUMIFS(СВЦЭМ!$D$33:$D$776,СВЦЭМ!$A$33:$A$776,$A111,СВЦЭМ!$B$33:$B$776,K$83)+'СЕТ СН'!$G$14+СВЦЭМ!$D$10+'СЕТ СН'!$G$6-'СЕТ СН'!$G$26</f>
        <v>1512.9950166799999</v>
      </c>
      <c r="L111" s="36">
        <f>SUMIFS(СВЦЭМ!$D$33:$D$776,СВЦЭМ!$A$33:$A$776,$A111,СВЦЭМ!$B$33:$B$776,L$83)+'СЕТ СН'!$G$14+СВЦЭМ!$D$10+'СЕТ СН'!$G$6-'СЕТ СН'!$G$26</f>
        <v>1474.2312599100001</v>
      </c>
      <c r="M111" s="36">
        <f>SUMIFS(СВЦЭМ!$D$33:$D$776,СВЦЭМ!$A$33:$A$776,$A111,СВЦЭМ!$B$33:$B$776,M$83)+'СЕТ СН'!$G$14+СВЦЭМ!$D$10+'СЕТ СН'!$G$6-'СЕТ СН'!$G$26</f>
        <v>1430.25926755</v>
      </c>
      <c r="N111" s="36">
        <f>SUMIFS(СВЦЭМ!$D$33:$D$776,СВЦЭМ!$A$33:$A$776,$A111,СВЦЭМ!$B$33:$B$776,N$83)+'СЕТ СН'!$G$14+СВЦЭМ!$D$10+'СЕТ СН'!$G$6-'СЕТ СН'!$G$26</f>
        <v>1424.8628042400001</v>
      </c>
      <c r="O111" s="36">
        <f>SUMIFS(СВЦЭМ!$D$33:$D$776,СВЦЭМ!$A$33:$A$776,$A111,СВЦЭМ!$B$33:$B$776,O$83)+'СЕТ СН'!$G$14+СВЦЭМ!$D$10+'СЕТ СН'!$G$6-'СЕТ СН'!$G$26</f>
        <v>1436.3030153999998</v>
      </c>
      <c r="P111" s="36">
        <f>SUMIFS(СВЦЭМ!$D$33:$D$776,СВЦЭМ!$A$33:$A$776,$A111,СВЦЭМ!$B$33:$B$776,P$83)+'СЕТ СН'!$G$14+СВЦЭМ!$D$10+'СЕТ СН'!$G$6-'СЕТ СН'!$G$26</f>
        <v>1443.1816346999999</v>
      </c>
      <c r="Q111" s="36">
        <f>SUMIFS(СВЦЭМ!$D$33:$D$776,СВЦЭМ!$A$33:$A$776,$A111,СВЦЭМ!$B$33:$B$776,Q$83)+'СЕТ СН'!$G$14+СВЦЭМ!$D$10+'СЕТ СН'!$G$6-'СЕТ СН'!$G$26</f>
        <v>1435.39395984</v>
      </c>
      <c r="R111" s="36">
        <f>SUMIFS(СВЦЭМ!$D$33:$D$776,СВЦЭМ!$A$33:$A$776,$A111,СВЦЭМ!$B$33:$B$776,R$83)+'СЕТ СН'!$G$14+СВЦЭМ!$D$10+'СЕТ СН'!$G$6-'СЕТ СН'!$G$26</f>
        <v>1427.61043531</v>
      </c>
      <c r="S111" s="36">
        <f>SUMIFS(СВЦЭМ!$D$33:$D$776,СВЦЭМ!$A$33:$A$776,$A111,СВЦЭМ!$B$33:$B$776,S$83)+'СЕТ СН'!$G$14+СВЦЭМ!$D$10+'СЕТ СН'!$G$6-'СЕТ СН'!$G$26</f>
        <v>1409.09894588</v>
      </c>
      <c r="T111" s="36">
        <f>SUMIFS(СВЦЭМ!$D$33:$D$776,СВЦЭМ!$A$33:$A$776,$A111,СВЦЭМ!$B$33:$B$776,T$83)+'СЕТ СН'!$G$14+СВЦЭМ!$D$10+'СЕТ СН'!$G$6-'СЕТ СН'!$G$26</f>
        <v>1402.2777775499999</v>
      </c>
      <c r="U111" s="36">
        <f>SUMIFS(СВЦЭМ!$D$33:$D$776,СВЦЭМ!$A$33:$A$776,$A111,СВЦЭМ!$B$33:$B$776,U$83)+'СЕТ СН'!$G$14+СВЦЭМ!$D$10+'СЕТ СН'!$G$6-'СЕТ СН'!$G$26</f>
        <v>1394.1844690600001</v>
      </c>
      <c r="V111" s="36">
        <f>SUMIFS(СВЦЭМ!$D$33:$D$776,СВЦЭМ!$A$33:$A$776,$A111,СВЦЭМ!$B$33:$B$776,V$83)+'СЕТ СН'!$G$14+СВЦЭМ!$D$10+'СЕТ СН'!$G$6-'СЕТ СН'!$G$26</f>
        <v>1392.03305443</v>
      </c>
      <c r="W111" s="36">
        <f>SUMIFS(СВЦЭМ!$D$33:$D$776,СВЦЭМ!$A$33:$A$776,$A111,СВЦЭМ!$B$33:$B$776,W$83)+'СЕТ СН'!$G$14+СВЦЭМ!$D$10+'СЕТ СН'!$G$6-'СЕТ СН'!$G$26</f>
        <v>1410.0912462699998</v>
      </c>
      <c r="X111" s="36">
        <f>SUMIFS(СВЦЭМ!$D$33:$D$776,СВЦЭМ!$A$33:$A$776,$A111,СВЦЭМ!$B$33:$B$776,X$83)+'СЕТ СН'!$G$14+СВЦЭМ!$D$10+'СЕТ СН'!$G$6-'СЕТ СН'!$G$26</f>
        <v>1429.6176964900001</v>
      </c>
      <c r="Y111" s="36">
        <f>SUMIFS(СВЦЭМ!$D$33:$D$776,СВЦЭМ!$A$33:$A$776,$A111,СВЦЭМ!$B$33:$B$776,Y$83)+'СЕТ СН'!$G$14+СВЦЭМ!$D$10+'СЕТ СН'!$G$6-'СЕТ СН'!$G$26</f>
        <v>1451.9930983700001</v>
      </c>
    </row>
    <row r="112" spans="1:25" ht="15.75" x14ac:dyDescent="0.2">
      <c r="A112" s="35">
        <f t="shared" si="2"/>
        <v>44164</v>
      </c>
      <c r="B112" s="36">
        <f>SUMIFS(СВЦЭМ!$D$33:$D$776,СВЦЭМ!$A$33:$A$776,$A112,СВЦЭМ!$B$33:$B$776,B$83)+'СЕТ СН'!$G$14+СВЦЭМ!$D$10+'СЕТ СН'!$G$6-'СЕТ СН'!$G$26</f>
        <v>1463.04398034</v>
      </c>
      <c r="C112" s="36">
        <f>SUMIFS(СВЦЭМ!$D$33:$D$776,СВЦЭМ!$A$33:$A$776,$A112,СВЦЭМ!$B$33:$B$776,C$83)+'СЕТ СН'!$G$14+СВЦЭМ!$D$10+'СЕТ СН'!$G$6-'СЕТ СН'!$G$26</f>
        <v>1541.3049968599998</v>
      </c>
      <c r="D112" s="36">
        <f>SUMIFS(СВЦЭМ!$D$33:$D$776,СВЦЭМ!$A$33:$A$776,$A112,СВЦЭМ!$B$33:$B$776,D$83)+'СЕТ СН'!$G$14+СВЦЭМ!$D$10+'СЕТ СН'!$G$6-'СЕТ СН'!$G$26</f>
        <v>1593.2953794099999</v>
      </c>
      <c r="E112" s="36">
        <f>SUMIFS(СВЦЭМ!$D$33:$D$776,СВЦЭМ!$A$33:$A$776,$A112,СВЦЭМ!$B$33:$B$776,E$83)+'СЕТ СН'!$G$14+СВЦЭМ!$D$10+'СЕТ СН'!$G$6-'СЕТ СН'!$G$26</f>
        <v>1604.10582393</v>
      </c>
      <c r="F112" s="36">
        <f>SUMIFS(СВЦЭМ!$D$33:$D$776,СВЦЭМ!$A$33:$A$776,$A112,СВЦЭМ!$B$33:$B$776,F$83)+'СЕТ СН'!$G$14+СВЦЭМ!$D$10+'СЕТ СН'!$G$6-'СЕТ СН'!$G$26</f>
        <v>1602.58174525</v>
      </c>
      <c r="G112" s="36">
        <f>SUMIFS(СВЦЭМ!$D$33:$D$776,СВЦЭМ!$A$33:$A$776,$A112,СВЦЭМ!$B$33:$B$776,G$83)+'СЕТ СН'!$G$14+СВЦЭМ!$D$10+'СЕТ СН'!$G$6-'СЕТ СН'!$G$26</f>
        <v>1599.3119634300001</v>
      </c>
      <c r="H112" s="36">
        <f>SUMIFS(СВЦЭМ!$D$33:$D$776,СВЦЭМ!$A$33:$A$776,$A112,СВЦЭМ!$B$33:$B$776,H$83)+'СЕТ СН'!$G$14+СВЦЭМ!$D$10+'СЕТ СН'!$G$6-'СЕТ СН'!$G$26</f>
        <v>1584.1915268299999</v>
      </c>
      <c r="I112" s="36">
        <f>SUMIFS(СВЦЭМ!$D$33:$D$776,СВЦЭМ!$A$33:$A$776,$A112,СВЦЭМ!$B$33:$B$776,I$83)+'СЕТ СН'!$G$14+СВЦЭМ!$D$10+'СЕТ СН'!$G$6-'СЕТ СН'!$G$26</f>
        <v>1558.6898061900001</v>
      </c>
      <c r="J112" s="36">
        <f>SUMIFS(СВЦЭМ!$D$33:$D$776,СВЦЭМ!$A$33:$A$776,$A112,СВЦЭМ!$B$33:$B$776,J$83)+'СЕТ СН'!$G$14+СВЦЭМ!$D$10+'СЕТ СН'!$G$6-'СЕТ СН'!$G$26</f>
        <v>1521.0970061799999</v>
      </c>
      <c r="K112" s="36">
        <f>SUMIFS(СВЦЭМ!$D$33:$D$776,СВЦЭМ!$A$33:$A$776,$A112,СВЦЭМ!$B$33:$B$776,K$83)+'СЕТ СН'!$G$14+СВЦЭМ!$D$10+'СЕТ СН'!$G$6-'СЕТ СН'!$G$26</f>
        <v>1505.1374340899999</v>
      </c>
      <c r="L112" s="36">
        <f>SUMIFS(СВЦЭМ!$D$33:$D$776,СВЦЭМ!$A$33:$A$776,$A112,СВЦЭМ!$B$33:$B$776,L$83)+'СЕТ СН'!$G$14+СВЦЭМ!$D$10+'СЕТ СН'!$G$6-'СЕТ СН'!$G$26</f>
        <v>1463.79032302</v>
      </c>
      <c r="M112" s="36">
        <f>SUMIFS(СВЦЭМ!$D$33:$D$776,СВЦЭМ!$A$33:$A$776,$A112,СВЦЭМ!$B$33:$B$776,M$83)+'СЕТ СН'!$G$14+СВЦЭМ!$D$10+'СЕТ СН'!$G$6-'СЕТ СН'!$G$26</f>
        <v>1422.2469453399999</v>
      </c>
      <c r="N112" s="36">
        <f>SUMIFS(СВЦЭМ!$D$33:$D$776,СВЦЭМ!$A$33:$A$776,$A112,СВЦЭМ!$B$33:$B$776,N$83)+'СЕТ СН'!$G$14+СВЦЭМ!$D$10+'СЕТ СН'!$G$6-'СЕТ СН'!$G$26</f>
        <v>1409.19662193</v>
      </c>
      <c r="O112" s="36">
        <f>SUMIFS(СВЦЭМ!$D$33:$D$776,СВЦЭМ!$A$33:$A$776,$A112,СВЦЭМ!$B$33:$B$776,O$83)+'СЕТ СН'!$G$14+СВЦЭМ!$D$10+'СЕТ СН'!$G$6-'СЕТ СН'!$G$26</f>
        <v>1424.86327633</v>
      </c>
      <c r="P112" s="36">
        <f>SUMIFS(СВЦЭМ!$D$33:$D$776,СВЦЭМ!$A$33:$A$776,$A112,СВЦЭМ!$B$33:$B$776,P$83)+'СЕТ СН'!$G$14+СВЦЭМ!$D$10+'СЕТ СН'!$G$6-'СЕТ СН'!$G$26</f>
        <v>1434.58210057</v>
      </c>
      <c r="Q112" s="36">
        <f>SUMIFS(СВЦЭМ!$D$33:$D$776,СВЦЭМ!$A$33:$A$776,$A112,СВЦЭМ!$B$33:$B$776,Q$83)+'СЕТ СН'!$G$14+СВЦЭМ!$D$10+'СЕТ СН'!$G$6-'СЕТ СН'!$G$26</f>
        <v>1434.1453427900001</v>
      </c>
      <c r="R112" s="36">
        <f>SUMIFS(СВЦЭМ!$D$33:$D$776,СВЦЭМ!$A$33:$A$776,$A112,СВЦЭМ!$B$33:$B$776,R$83)+'СЕТ СН'!$G$14+СВЦЭМ!$D$10+'СЕТ СН'!$G$6-'СЕТ СН'!$G$26</f>
        <v>1430.80374876</v>
      </c>
      <c r="S112" s="36">
        <f>SUMIFS(СВЦЭМ!$D$33:$D$776,СВЦЭМ!$A$33:$A$776,$A112,СВЦЭМ!$B$33:$B$776,S$83)+'СЕТ СН'!$G$14+СВЦЭМ!$D$10+'СЕТ СН'!$G$6-'СЕТ СН'!$G$26</f>
        <v>1412.00835929</v>
      </c>
      <c r="T112" s="36">
        <f>SUMIFS(СВЦЭМ!$D$33:$D$776,СВЦЭМ!$A$33:$A$776,$A112,СВЦЭМ!$B$33:$B$776,T$83)+'СЕТ СН'!$G$14+СВЦЭМ!$D$10+'СЕТ СН'!$G$6-'СЕТ СН'!$G$26</f>
        <v>1388.9857023499999</v>
      </c>
      <c r="U112" s="36">
        <f>SUMIFS(СВЦЭМ!$D$33:$D$776,СВЦЭМ!$A$33:$A$776,$A112,СВЦЭМ!$B$33:$B$776,U$83)+'СЕТ СН'!$G$14+СВЦЭМ!$D$10+'СЕТ СН'!$G$6-'СЕТ СН'!$G$26</f>
        <v>1387.59895904</v>
      </c>
      <c r="V112" s="36">
        <f>SUMIFS(СВЦЭМ!$D$33:$D$776,СВЦЭМ!$A$33:$A$776,$A112,СВЦЭМ!$B$33:$B$776,V$83)+'СЕТ СН'!$G$14+СВЦЭМ!$D$10+'СЕТ СН'!$G$6-'СЕТ СН'!$G$26</f>
        <v>1395.4526688599999</v>
      </c>
      <c r="W112" s="36">
        <f>SUMIFS(СВЦЭМ!$D$33:$D$776,СВЦЭМ!$A$33:$A$776,$A112,СВЦЭМ!$B$33:$B$776,W$83)+'СЕТ СН'!$G$14+СВЦЭМ!$D$10+'СЕТ СН'!$G$6-'СЕТ СН'!$G$26</f>
        <v>1404.4990891799998</v>
      </c>
      <c r="X112" s="36">
        <f>SUMIFS(СВЦЭМ!$D$33:$D$776,СВЦЭМ!$A$33:$A$776,$A112,СВЦЭМ!$B$33:$B$776,X$83)+'СЕТ СН'!$G$14+СВЦЭМ!$D$10+'СЕТ СН'!$G$6-'СЕТ СН'!$G$26</f>
        <v>1426.4217435400001</v>
      </c>
      <c r="Y112" s="36">
        <f>SUMIFS(СВЦЭМ!$D$33:$D$776,СВЦЭМ!$A$33:$A$776,$A112,СВЦЭМ!$B$33:$B$776,Y$83)+'СЕТ СН'!$G$14+СВЦЭМ!$D$10+'СЕТ СН'!$G$6-'СЕТ СН'!$G$26</f>
        <v>1443.2548107299999</v>
      </c>
    </row>
    <row r="113" spans="1:27" ht="15.75" x14ac:dyDescent="0.2">
      <c r="A113" s="35">
        <f t="shared" si="2"/>
        <v>44165</v>
      </c>
      <c r="B113" s="36">
        <f>SUMIFS(СВЦЭМ!$D$33:$D$776,СВЦЭМ!$A$33:$A$776,$A113,СВЦЭМ!$B$33:$B$776,B$83)+'СЕТ СН'!$G$14+СВЦЭМ!$D$10+'СЕТ СН'!$G$6-'СЕТ СН'!$G$26</f>
        <v>1506.56557843</v>
      </c>
      <c r="C113" s="36">
        <f>SUMIFS(СВЦЭМ!$D$33:$D$776,СВЦЭМ!$A$33:$A$776,$A113,СВЦЭМ!$B$33:$B$776,C$83)+'СЕТ СН'!$G$14+СВЦЭМ!$D$10+'СЕТ СН'!$G$6-'СЕТ СН'!$G$26</f>
        <v>1576.19189972</v>
      </c>
      <c r="D113" s="36">
        <f>SUMIFS(СВЦЭМ!$D$33:$D$776,СВЦЭМ!$A$33:$A$776,$A113,СВЦЭМ!$B$33:$B$776,D$83)+'СЕТ СН'!$G$14+СВЦЭМ!$D$10+'СЕТ СН'!$G$6-'СЕТ СН'!$G$26</f>
        <v>1625.34880376</v>
      </c>
      <c r="E113" s="36">
        <f>SUMIFS(СВЦЭМ!$D$33:$D$776,СВЦЭМ!$A$33:$A$776,$A113,СВЦЭМ!$B$33:$B$776,E$83)+'СЕТ СН'!$G$14+СВЦЭМ!$D$10+'СЕТ СН'!$G$6-'СЕТ СН'!$G$26</f>
        <v>1633.1811269600003</v>
      </c>
      <c r="F113" s="36">
        <f>SUMIFS(СВЦЭМ!$D$33:$D$776,СВЦЭМ!$A$33:$A$776,$A113,СВЦЭМ!$B$33:$B$776,F$83)+'СЕТ СН'!$G$14+СВЦЭМ!$D$10+'СЕТ СН'!$G$6-'СЕТ СН'!$G$26</f>
        <v>1628.8001604700003</v>
      </c>
      <c r="G113" s="36">
        <f>SUMIFS(СВЦЭМ!$D$33:$D$776,СВЦЭМ!$A$33:$A$776,$A113,СВЦЭМ!$B$33:$B$776,G$83)+'СЕТ СН'!$G$14+СВЦЭМ!$D$10+'СЕТ СН'!$G$6-'СЕТ СН'!$G$26</f>
        <v>1613.0552159399999</v>
      </c>
      <c r="H113" s="36">
        <f>SUMIFS(СВЦЭМ!$D$33:$D$776,СВЦЭМ!$A$33:$A$776,$A113,СВЦЭМ!$B$33:$B$776,H$83)+'СЕТ СН'!$G$14+СВЦЭМ!$D$10+'СЕТ СН'!$G$6-'СЕТ СН'!$G$26</f>
        <v>1599.0660761099998</v>
      </c>
      <c r="I113" s="36">
        <f>SUMIFS(СВЦЭМ!$D$33:$D$776,СВЦЭМ!$A$33:$A$776,$A113,СВЦЭМ!$B$33:$B$776,I$83)+'СЕТ СН'!$G$14+СВЦЭМ!$D$10+'СЕТ СН'!$G$6-'СЕТ СН'!$G$26</f>
        <v>1571.20585469</v>
      </c>
      <c r="J113" s="36">
        <f>SUMIFS(СВЦЭМ!$D$33:$D$776,СВЦЭМ!$A$33:$A$776,$A113,СВЦЭМ!$B$33:$B$776,J$83)+'СЕТ СН'!$G$14+СВЦЭМ!$D$10+'СЕТ СН'!$G$6-'СЕТ СН'!$G$26</f>
        <v>1545.00114964</v>
      </c>
      <c r="K113" s="36">
        <f>SUMIFS(СВЦЭМ!$D$33:$D$776,СВЦЭМ!$A$33:$A$776,$A113,СВЦЭМ!$B$33:$B$776,K$83)+'СЕТ СН'!$G$14+СВЦЭМ!$D$10+'СЕТ СН'!$G$6-'СЕТ СН'!$G$26</f>
        <v>1537.22166178</v>
      </c>
      <c r="L113" s="36">
        <f>SUMIFS(СВЦЭМ!$D$33:$D$776,СВЦЭМ!$A$33:$A$776,$A113,СВЦЭМ!$B$33:$B$776,L$83)+'СЕТ СН'!$G$14+СВЦЭМ!$D$10+'СЕТ СН'!$G$6-'СЕТ СН'!$G$26</f>
        <v>1507.0746913099999</v>
      </c>
      <c r="M113" s="36">
        <f>SUMIFS(СВЦЭМ!$D$33:$D$776,СВЦЭМ!$A$33:$A$776,$A113,СВЦЭМ!$B$33:$B$776,M$83)+'СЕТ СН'!$G$14+СВЦЭМ!$D$10+'СЕТ СН'!$G$6-'СЕТ СН'!$G$26</f>
        <v>1467.65635967</v>
      </c>
      <c r="N113" s="36">
        <f>SUMIFS(СВЦЭМ!$D$33:$D$776,СВЦЭМ!$A$33:$A$776,$A113,СВЦЭМ!$B$33:$B$776,N$83)+'СЕТ СН'!$G$14+СВЦЭМ!$D$10+'СЕТ СН'!$G$6-'СЕТ СН'!$G$26</f>
        <v>1454.6060268599999</v>
      </c>
      <c r="O113" s="36">
        <f>SUMIFS(СВЦЭМ!$D$33:$D$776,СВЦЭМ!$A$33:$A$776,$A113,СВЦЭМ!$B$33:$B$776,O$83)+'СЕТ СН'!$G$14+СВЦЭМ!$D$10+'СЕТ СН'!$G$6-'СЕТ СН'!$G$26</f>
        <v>1459.14561538</v>
      </c>
      <c r="P113" s="36">
        <f>SUMIFS(СВЦЭМ!$D$33:$D$776,СВЦЭМ!$A$33:$A$776,$A113,СВЦЭМ!$B$33:$B$776,P$83)+'СЕТ СН'!$G$14+СВЦЭМ!$D$10+'СЕТ СН'!$G$6-'СЕТ СН'!$G$26</f>
        <v>1468.50897158</v>
      </c>
      <c r="Q113" s="36">
        <f>SUMIFS(СВЦЭМ!$D$33:$D$776,СВЦЭМ!$A$33:$A$776,$A113,СВЦЭМ!$B$33:$B$776,Q$83)+'СЕТ СН'!$G$14+СВЦЭМ!$D$10+'СЕТ СН'!$G$6-'СЕТ СН'!$G$26</f>
        <v>1462.3957163300001</v>
      </c>
      <c r="R113" s="36">
        <f>SUMIFS(СВЦЭМ!$D$33:$D$776,СВЦЭМ!$A$33:$A$776,$A113,СВЦЭМ!$B$33:$B$776,R$83)+'СЕТ СН'!$G$14+СВЦЭМ!$D$10+'СЕТ СН'!$G$6-'СЕТ СН'!$G$26</f>
        <v>1450.6069828300001</v>
      </c>
      <c r="S113" s="36">
        <f>SUMIFS(СВЦЭМ!$D$33:$D$776,СВЦЭМ!$A$33:$A$776,$A113,СВЦЭМ!$B$33:$B$776,S$83)+'СЕТ СН'!$G$14+СВЦЭМ!$D$10+'СЕТ СН'!$G$6-'СЕТ СН'!$G$26</f>
        <v>1442.0249836600001</v>
      </c>
      <c r="T113" s="36">
        <f>SUMIFS(СВЦЭМ!$D$33:$D$776,СВЦЭМ!$A$33:$A$776,$A113,СВЦЭМ!$B$33:$B$776,T$83)+'СЕТ СН'!$G$14+СВЦЭМ!$D$10+'СЕТ СН'!$G$6-'СЕТ СН'!$G$26</f>
        <v>1429.8233860299999</v>
      </c>
      <c r="U113" s="36">
        <f>SUMIFS(СВЦЭМ!$D$33:$D$776,СВЦЭМ!$A$33:$A$776,$A113,СВЦЭМ!$B$33:$B$776,U$83)+'СЕТ СН'!$G$14+СВЦЭМ!$D$10+'СЕТ СН'!$G$6-'СЕТ СН'!$G$26</f>
        <v>1428.89389491</v>
      </c>
      <c r="V113" s="36">
        <f>SUMIFS(СВЦЭМ!$D$33:$D$776,СВЦЭМ!$A$33:$A$776,$A113,СВЦЭМ!$B$33:$B$776,V$83)+'СЕТ СН'!$G$14+СВЦЭМ!$D$10+'СЕТ СН'!$G$6-'СЕТ СН'!$G$26</f>
        <v>1438.84721631</v>
      </c>
      <c r="W113" s="36">
        <f>SUMIFS(СВЦЭМ!$D$33:$D$776,СВЦЭМ!$A$33:$A$776,$A113,СВЦЭМ!$B$33:$B$776,W$83)+'СЕТ СН'!$G$14+СВЦЭМ!$D$10+'СЕТ СН'!$G$6-'СЕТ СН'!$G$26</f>
        <v>1450.6141981599999</v>
      </c>
      <c r="X113" s="36">
        <f>SUMIFS(СВЦЭМ!$D$33:$D$776,СВЦЭМ!$A$33:$A$776,$A113,СВЦЭМ!$B$33:$B$776,X$83)+'СЕТ СН'!$G$14+СВЦЭМ!$D$10+'СЕТ СН'!$G$6-'СЕТ СН'!$G$26</f>
        <v>1456.1583057100001</v>
      </c>
      <c r="Y113" s="36">
        <f>SUMIFS(СВЦЭМ!$D$33:$D$776,СВЦЭМ!$A$33:$A$776,$A113,СВЦЭМ!$B$33:$B$776,Y$83)+'СЕТ СН'!$G$14+СВЦЭМ!$D$10+'СЕТ СН'!$G$6-'СЕТ СН'!$G$26</f>
        <v>1475.7075093600001</v>
      </c>
    </row>
    <row r="114" spans="1:27" ht="15.75" hidden="1" x14ac:dyDescent="0.2">
      <c r="A114" s="35">
        <f t="shared" si="2"/>
        <v>44166</v>
      </c>
      <c r="B114" s="36">
        <f>SUMIFS(СВЦЭМ!$D$33:$D$776,СВЦЭМ!$A$33:$A$776,$A114,СВЦЭМ!$B$33:$B$776,B$83)+'СЕТ СН'!$G$14+СВЦЭМ!$D$10+'СЕТ СН'!$G$6-'СЕТ СН'!$G$26</f>
        <v>651.44131550999998</v>
      </c>
      <c r="C114" s="36">
        <f>SUMIFS(СВЦЭМ!$D$33:$D$776,СВЦЭМ!$A$33:$A$776,$A114,СВЦЭМ!$B$33:$B$776,C$83)+'СЕТ СН'!$G$14+СВЦЭМ!$D$10+'СЕТ СН'!$G$6-'СЕТ СН'!$G$26</f>
        <v>651.44131550999998</v>
      </c>
      <c r="D114" s="36">
        <f>SUMIFS(СВЦЭМ!$D$33:$D$776,СВЦЭМ!$A$33:$A$776,$A114,СВЦЭМ!$B$33:$B$776,D$83)+'СЕТ СН'!$G$14+СВЦЭМ!$D$10+'СЕТ СН'!$G$6-'СЕТ СН'!$G$26</f>
        <v>651.44131550999998</v>
      </c>
      <c r="E114" s="36">
        <f>SUMIFS(СВЦЭМ!$D$33:$D$776,СВЦЭМ!$A$33:$A$776,$A114,СВЦЭМ!$B$33:$B$776,E$83)+'СЕТ СН'!$G$14+СВЦЭМ!$D$10+'СЕТ СН'!$G$6-'СЕТ СН'!$G$26</f>
        <v>651.44131550999998</v>
      </c>
      <c r="F114" s="36">
        <f>SUMIFS(СВЦЭМ!$D$33:$D$776,СВЦЭМ!$A$33:$A$776,$A114,СВЦЭМ!$B$33:$B$776,F$83)+'СЕТ СН'!$G$14+СВЦЭМ!$D$10+'СЕТ СН'!$G$6-'СЕТ СН'!$G$26</f>
        <v>651.44131550999998</v>
      </c>
      <c r="G114" s="36">
        <f>SUMIFS(СВЦЭМ!$D$33:$D$776,СВЦЭМ!$A$33:$A$776,$A114,СВЦЭМ!$B$33:$B$776,G$83)+'СЕТ СН'!$G$14+СВЦЭМ!$D$10+'СЕТ СН'!$G$6-'СЕТ СН'!$G$26</f>
        <v>651.44131550999998</v>
      </c>
      <c r="H114" s="36">
        <f>SUMIFS(СВЦЭМ!$D$33:$D$776,СВЦЭМ!$A$33:$A$776,$A114,СВЦЭМ!$B$33:$B$776,H$83)+'СЕТ СН'!$G$14+СВЦЭМ!$D$10+'СЕТ СН'!$G$6-'СЕТ СН'!$G$26</f>
        <v>651.44131550999998</v>
      </c>
      <c r="I114" s="36">
        <f>SUMIFS(СВЦЭМ!$D$33:$D$776,СВЦЭМ!$A$33:$A$776,$A114,СВЦЭМ!$B$33:$B$776,I$83)+'СЕТ СН'!$G$14+СВЦЭМ!$D$10+'СЕТ СН'!$G$6-'СЕТ СН'!$G$26</f>
        <v>651.44131550999998</v>
      </c>
      <c r="J114" s="36">
        <f>SUMIFS(СВЦЭМ!$D$33:$D$776,СВЦЭМ!$A$33:$A$776,$A114,СВЦЭМ!$B$33:$B$776,J$83)+'СЕТ СН'!$G$14+СВЦЭМ!$D$10+'СЕТ СН'!$G$6-'СЕТ СН'!$G$26</f>
        <v>651.44131550999998</v>
      </c>
      <c r="K114" s="36">
        <f>SUMIFS(СВЦЭМ!$D$33:$D$776,СВЦЭМ!$A$33:$A$776,$A114,СВЦЭМ!$B$33:$B$776,K$83)+'СЕТ СН'!$G$14+СВЦЭМ!$D$10+'СЕТ СН'!$G$6-'СЕТ СН'!$G$26</f>
        <v>651.44131550999998</v>
      </c>
      <c r="L114" s="36">
        <f>SUMIFS(СВЦЭМ!$D$33:$D$776,СВЦЭМ!$A$33:$A$776,$A114,СВЦЭМ!$B$33:$B$776,L$83)+'СЕТ СН'!$G$14+СВЦЭМ!$D$10+'СЕТ СН'!$G$6-'СЕТ СН'!$G$26</f>
        <v>651.44131550999998</v>
      </c>
      <c r="M114" s="36">
        <f>SUMIFS(СВЦЭМ!$D$33:$D$776,СВЦЭМ!$A$33:$A$776,$A114,СВЦЭМ!$B$33:$B$776,M$83)+'СЕТ СН'!$G$14+СВЦЭМ!$D$10+'СЕТ СН'!$G$6-'СЕТ СН'!$G$26</f>
        <v>651.44131550999998</v>
      </c>
      <c r="N114" s="36">
        <f>SUMIFS(СВЦЭМ!$D$33:$D$776,СВЦЭМ!$A$33:$A$776,$A114,СВЦЭМ!$B$33:$B$776,N$83)+'СЕТ СН'!$G$14+СВЦЭМ!$D$10+'СЕТ СН'!$G$6-'СЕТ СН'!$G$26</f>
        <v>651.44131550999998</v>
      </c>
      <c r="O114" s="36">
        <f>SUMIFS(СВЦЭМ!$D$33:$D$776,СВЦЭМ!$A$33:$A$776,$A114,СВЦЭМ!$B$33:$B$776,O$83)+'СЕТ СН'!$G$14+СВЦЭМ!$D$10+'СЕТ СН'!$G$6-'СЕТ СН'!$G$26</f>
        <v>651.44131550999998</v>
      </c>
      <c r="P114" s="36">
        <f>SUMIFS(СВЦЭМ!$D$33:$D$776,СВЦЭМ!$A$33:$A$776,$A114,СВЦЭМ!$B$33:$B$776,P$83)+'СЕТ СН'!$G$14+СВЦЭМ!$D$10+'СЕТ СН'!$G$6-'СЕТ СН'!$G$26</f>
        <v>651.44131550999998</v>
      </c>
      <c r="Q114" s="36">
        <f>SUMIFS(СВЦЭМ!$D$33:$D$776,СВЦЭМ!$A$33:$A$776,$A114,СВЦЭМ!$B$33:$B$776,Q$83)+'СЕТ СН'!$G$14+СВЦЭМ!$D$10+'СЕТ СН'!$G$6-'СЕТ СН'!$G$26</f>
        <v>651.44131550999998</v>
      </c>
      <c r="R114" s="36">
        <f>SUMIFS(СВЦЭМ!$D$33:$D$776,СВЦЭМ!$A$33:$A$776,$A114,СВЦЭМ!$B$33:$B$776,R$83)+'СЕТ СН'!$G$14+СВЦЭМ!$D$10+'СЕТ СН'!$G$6-'СЕТ СН'!$G$26</f>
        <v>651.44131550999998</v>
      </c>
      <c r="S114" s="36">
        <f>SUMIFS(СВЦЭМ!$D$33:$D$776,СВЦЭМ!$A$33:$A$776,$A114,СВЦЭМ!$B$33:$B$776,S$83)+'СЕТ СН'!$G$14+СВЦЭМ!$D$10+'СЕТ СН'!$G$6-'СЕТ СН'!$G$26</f>
        <v>651.44131550999998</v>
      </c>
      <c r="T114" s="36">
        <f>SUMIFS(СВЦЭМ!$D$33:$D$776,СВЦЭМ!$A$33:$A$776,$A114,СВЦЭМ!$B$33:$B$776,T$83)+'СЕТ СН'!$G$14+СВЦЭМ!$D$10+'СЕТ СН'!$G$6-'СЕТ СН'!$G$26</f>
        <v>651.44131550999998</v>
      </c>
      <c r="U114" s="36">
        <f>SUMIFS(СВЦЭМ!$D$33:$D$776,СВЦЭМ!$A$33:$A$776,$A114,СВЦЭМ!$B$33:$B$776,U$83)+'СЕТ СН'!$G$14+СВЦЭМ!$D$10+'СЕТ СН'!$G$6-'СЕТ СН'!$G$26</f>
        <v>651.44131550999998</v>
      </c>
      <c r="V114" s="36">
        <f>SUMIFS(СВЦЭМ!$D$33:$D$776,СВЦЭМ!$A$33:$A$776,$A114,СВЦЭМ!$B$33:$B$776,V$83)+'СЕТ СН'!$G$14+СВЦЭМ!$D$10+'СЕТ СН'!$G$6-'СЕТ СН'!$G$26</f>
        <v>651.44131550999998</v>
      </c>
      <c r="W114" s="36">
        <f>SUMIFS(СВЦЭМ!$D$33:$D$776,СВЦЭМ!$A$33:$A$776,$A114,СВЦЭМ!$B$33:$B$776,W$83)+'СЕТ СН'!$G$14+СВЦЭМ!$D$10+'СЕТ СН'!$G$6-'СЕТ СН'!$G$26</f>
        <v>651.44131550999998</v>
      </c>
      <c r="X114" s="36">
        <f>SUMIFS(СВЦЭМ!$D$33:$D$776,СВЦЭМ!$A$33:$A$776,$A114,СВЦЭМ!$B$33:$B$776,X$83)+'СЕТ СН'!$G$14+СВЦЭМ!$D$10+'СЕТ СН'!$G$6-'СЕТ СН'!$G$26</f>
        <v>651.44131550999998</v>
      </c>
      <c r="Y114" s="36">
        <f>SUMIFS(СВЦЭМ!$D$33:$D$776,СВЦЭМ!$A$33:$A$776,$A114,СВЦЭМ!$B$33:$B$776,Y$83)+'СЕТ СН'!$G$14+СВЦЭМ!$D$10+'СЕТ СН'!$G$6-'СЕТ СН'!$G$26</f>
        <v>651.44131550999998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01.11.2020</v>
      </c>
      <c r="B120" s="36">
        <f>SUMIFS(СВЦЭМ!$D$33:$D$776,СВЦЭМ!$A$33:$A$776,$A120,СВЦЭМ!$B$33:$B$776,B$119)+'СЕТ СН'!$H$14+СВЦЭМ!$D$10+'СЕТ СН'!$H$6-'СЕТ СН'!$H$26</f>
        <v>1239.4242729799998</v>
      </c>
      <c r="C120" s="36">
        <f>SUMIFS(СВЦЭМ!$D$33:$D$776,СВЦЭМ!$A$33:$A$776,$A120,СВЦЭМ!$B$33:$B$776,C$119)+'СЕТ СН'!$H$14+СВЦЭМ!$D$10+'СЕТ СН'!$H$6-'СЕТ СН'!$H$26</f>
        <v>1314.1260075800001</v>
      </c>
      <c r="D120" s="36">
        <f>SUMIFS(СВЦЭМ!$D$33:$D$776,СВЦЭМ!$A$33:$A$776,$A120,СВЦЭМ!$B$33:$B$776,D$119)+'СЕТ СН'!$H$14+СВЦЭМ!$D$10+'СЕТ СН'!$H$6-'СЕТ СН'!$H$26</f>
        <v>1363.2092864699998</v>
      </c>
      <c r="E120" s="36">
        <f>SUMIFS(СВЦЭМ!$D$33:$D$776,СВЦЭМ!$A$33:$A$776,$A120,СВЦЭМ!$B$33:$B$776,E$119)+'СЕТ СН'!$H$14+СВЦЭМ!$D$10+'СЕТ СН'!$H$6-'СЕТ СН'!$H$26</f>
        <v>1370.9866362099999</v>
      </c>
      <c r="F120" s="36">
        <f>SUMIFS(СВЦЭМ!$D$33:$D$776,СВЦЭМ!$A$33:$A$776,$A120,СВЦЭМ!$B$33:$B$776,F$119)+'СЕТ СН'!$H$14+СВЦЭМ!$D$10+'СЕТ СН'!$H$6-'СЕТ СН'!$H$26</f>
        <v>1376.4598985799998</v>
      </c>
      <c r="G120" s="36">
        <f>SUMIFS(СВЦЭМ!$D$33:$D$776,СВЦЭМ!$A$33:$A$776,$A120,СВЦЭМ!$B$33:$B$776,G$119)+'СЕТ СН'!$H$14+СВЦЭМ!$D$10+'СЕТ СН'!$H$6-'СЕТ СН'!$H$26</f>
        <v>1363.9228283499999</v>
      </c>
      <c r="H120" s="36">
        <f>SUMIFS(СВЦЭМ!$D$33:$D$776,СВЦЭМ!$A$33:$A$776,$A120,СВЦЭМ!$B$33:$B$776,H$119)+'СЕТ СН'!$H$14+СВЦЭМ!$D$10+'СЕТ СН'!$H$6-'СЕТ СН'!$H$26</f>
        <v>1347.3977627499999</v>
      </c>
      <c r="I120" s="36">
        <f>SUMIFS(СВЦЭМ!$D$33:$D$776,СВЦЭМ!$A$33:$A$776,$A120,СВЦЭМ!$B$33:$B$776,I$119)+'СЕТ СН'!$H$14+СВЦЭМ!$D$10+'СЕТ СН'!$H$6-'СЕТ СН'!$H$26</f>
        <v>1315.9437961799999</v>
      </c>
      <c r="J120" s="36">
        <f>SUMIFS(СВЦЭМ!$D$33:$D$776,СВЦЭМ!$A$33:$A$776,$A120,СВЦЭМ!$B$33:$B$776,J$119)+'СЕТ СН'!$H$14+СВЦЭМ!$D$10+'СЕТ СН'!$H$6-'СЕТ СН'!$H$26</f>
        <v>1296.4423307</v>
      </c>
      <c r="K120" s="36">
        <f>SUMIFS(СВЦЭМ!$D$33:$D$776,СВЦЭМ!$A$33:$A$776,$A120,СВЦЭМ!$B$33:$B$776,K$119)+'СЕТ СН'!$H$14+СВЦЭМ!$D$10+'СЕТ СН'!$H$6-'СЕТ СН'!$H$26</f>
        <v>1264.0289819</v>
      </c>
      <c r="L120" s="36">
        <f>SUMIFS(СВЦЭМ!$D$33:$D$776,СВЦЭМ!$A$33:$A$776,$A120,СВЦЭМ!$B$33:$B$776,L$119)+'СЕТ СН'!$H$14+СВЦЭМ!$D$10+'СЕТ СН'!$H$6-'СЕТ СН'!$H$26</f>
        <v>1238.4376843099999</v>
      </c>
      <c r="M120" s="36">
        <f>SUMIFS(СВЦЭМ!$D$33:$D$776,СВЦЭМ!$A$33:$A$776,$A120,СВЦЭМ!$B$33:$B$776,M$119)+'СЕТ СН'!$H$14+СВЦЭМ!$D$10+'СЕТ СН'!$H$6-'СЕТ СН'!$H$26</f>
        <v>1199.61636365</v>
      </c>
      <c r="N120" s="36">
        <f>SUMIFS(СВЦЭМ!$D$33:$D$776,СВЦЭМ!$A$33:$A$776,$A120,СВЦЭМ!$B$33:$B$776,N$119)+'СЕТ СН'!$H$14+СВЦЭМ!$D$10+'СЕТ СН'!$H$6-'СЕТ СН'!$H$26</f>
        <v>1196.4666563999999</v>
      </c>
      <c r="O120" s="36">
        <f>SUMIFS(СВЦЭМ!$D$33:$D$776,СВЦЭМ!$A$33:$A$776,$A120,СВЦЭМ!$B$33:$B$776,O$119)+'СЕТ СН'!$H$14+СВЦЭМ!$D$10+'СЕТ СН'!$H$6-'СЕТ СН'!$H$26</f>
        <v>1202.2204421599999</v>
      </c>
      <c r="P120" s="36">
        <f>SUMIFS(СВЦЭМ!$D$33:$D$776,СВЦЭМ!$A$33:$A$776,$A120,СВЦЭМ!$B$33:$B$776,P$119)+'СЕТ СН'!$H$14+СВЦЭМ!$D$10+'СЕТ СН'!$H$6-'СЕТ СН'!$H$26</f>
        <v>1226.2328346099998</v>
      </c>
      <c r="Q120" s="36">
        <f>SUMIFS(СВЦЭМ!$D$33:$D$776,СВЦЭМ!$A$33:$A$776,$A120,СВЦЭМ!$B$33:$B$776,Q$119)+'СЕТ СН'!$H$14+СВЦЭМ!$D$10+'СЕТ СН'!$H$6-'СЕТ СН'!$H$26</f>
        <v>1226.3826100799999</v>
      </c>
      <c r="R120" s="36">
        <f>SUMIFS(СВЦЭМ!$D$33:$D$776,СВЦЭМ!$A$33:$A$776,$A120,СВЦЭМ!$B$33:$B$776,R$119)+'СЕТ СН'!$H$14+СВЦЭМ!$D$10+'СЕТ СН'!$H$6-'СЕТ СН'!$H$26</f>
        <v>1218.8276246099999</v>
      </c>
      <c r="S120" s="36">
        <f>SUMIFS(СВЦЭМ!$D$33:$D$776,СВЦЭМ!$A$33:$A$776,$A120,СВЦЭМ!$B$33:$B$776,S$119)+'СЕТ СН'!$H$14+СВЦЭМ!$D$10+'СЕТ СН'!$H$6-'СЕТ СН'!$H$26</f>
        <v>1205.6573408199999</v>
      </c>
      <c r="T120" s="36">
        <f>SUMIFS(СВЦЭМ!$D$33:$D$776,СВЦЭМ!$A$33:$A$776,$A120,СВЦЭМ!$B$33:$B$776,T$119)+'СЕТ СН'!$H$14+СВЦЭМ!$D$10+'СЕТ СН'!$H$6-'СЕТ СН'!$H$26</f>
        <v>1187.85578037</v>
      </c>
      <c r="U120" s="36">
        <f>SUMIFS(СВЦЭМ!$D$33:$D$776,СВЦЭМ!$A$33:$A$776,$A120,СВЦЭМ!$B$33:$B$776,U$119)+'СЕТ СН'!$H$14+СВЦЭМ!$D$10+'СЕТ СН'!$H$6-'СЕТ СН'!$H$26</f>
        <v>1174.67826315</v>
      </c>
      <c r="V120" s="36">
        <f>SUMIFS(СВЦЭМ!$D$33:$D$776,СВЦЭМ!$A$33:$A$776,$A120,СВЦЭМ!$B$33:$B$776,V$119)+'СЕТ СН'!$H$14+СВЦЭМ!$D$10+'СЕТ СН'!$H$6-'СЕТ СН'!$H$26</f>
        <v>1187.51603271</v>
      </c>
      <c r="W120" s="36">
        <f>SUMIFS(СВЦЭМ!$D$33:$D$776,СВЦЭМ!$A$33:$A$776,$A120,СВЦЭМ!$B$33:$B$776,W$119)+'СЕТ СН'!$H$14+СВЦЭМ!$D$10+'СЕТ СН'!$H$6-'СЕТ СН'!$H$26</f>
        <v>1195.2887945</v>
      </c>
      <c r="X120" s="36">
        <f>SUMIFS(СВЦЭМ!$D$33:$D$776,СВЦЭМ!$A$33:$A$776,$A120,СВЦЭМ!$B$33:$B$776,X$119)+'СЕТ СН'!$H$14+СВЦЭМ!$D$10+'СЕТ СН'!$H$6-'СЕТ СН'!$H$26</f>
        <v>1209.89973465</v>
      </c>
      <c r="Y120" s="36">
        <f>SUMIFS(СВЦЭМ!$D$33:$D$776,СВЦЭМ!$A$33:$A$776,$A120,СВЦЭМ!$B$33:$B$776,Y$119)+'СЕТ СН'!$H$14+СВЦЭМ!$D$10+'СЕТ СН'!$H$6-'СЕТ СН'!$H$26</f>
        <v>1228.7813276299999</v>
      </c>
      <c r="AA120" s="45"/>
    </row>
    <row r="121" spans="1:27" ht="15.75" x14ac:dyDescent="0.2">
      <c r="A121" s="35">
        <f>A120+1</f>
        <v>44137</v>
      </c>
      <c r="B121" s="36">
        <f>SUMIFS(СВЦЭМ!$D$33:$D$776,СВЦЭМ!$A$33:$A$776,$A121,СВЦЭМ!$B$33:$B$776,B$119)+'СЕТ СН'!$H$14+СВЦЭМ!$D$10+'СЕТ СН'!$H$6-'СЕТ СН'!$H$26</f>
        <v>1236.79726065</v>
      </c>
      <c r="C121" s="36">
        <f>SUMIFS(СВЦЭМ!$D$33:$D$776,СВЦЭМ!$A$33:$A$776,$A121,СВЦЭМ!$B$33:$B$776,C$119)+'СЕТ СН'!$H$14+СВЦЭМ!$D$10+'СЕТ СН'!$H$6-'СЕТ СН'!$H$26</f>
        <v>1334.06443294</v>
      </c>
      <c r="D121" s="36">
        <f>SUMIFS(СВЦЭМ!$D$33:$D$776,СВЦЭМ!$A$33:$A$776,$A121,СВЦЭМ!$B$33:$B$776,D$119)+'СЕТ СН'!$H$14+СВЦЭМ!$D$10+'СЕТ СН'!$H$6-'СЕТ СН'!$H$26</f>
        <v>1413.5143124699998</v>
      </c>
      <c r="E121" s="36">
        <f>SUMIFS(СВЦЭМ!$D$33:$D$776,СВЦЭМ!$A$33:$A$776,$A121,СВЦЭМ!$B$33:$B$776,E$119)+'СЕТ СН'!$H$14+СВЦЭМ!$D$10+'СЕТ СН'!$H$6-'СЕТ СН'!$H$26</f>
        <v>1448.0854795599998</v>
      </c>
      <c r="F121" s="36">
        <f>SUMIFS(СВЦЭМ!$D$33:$D$776,СВЦЭМ!$A$33:$A$776,$A121,СВЦЭМ!$B$33:$B$776,F$119)+'СЕТ СН'!$H$14+СВЦЭМ!$D$10+'СЕТ СН'!$H$6-'СЕТ СН'!$H$26</f>
        <v>1456.7581902799998</v>
      </c>
      <c r="G121" s="36">
        <f>SUMIFS(СВЦЭМ!$D$33:$D$776,СВЦЭМ!$A$33:$A$776,$A121,СВЦЭМ!$B$33:$B$776,G$119)+'СЕТ СН'!$H$14+СВЦЭМ!$D$10+'СЕТ СН'!$H$6-'СЕТ СН'!$H$26</f>
        <v>1438.4689020599999</v>
      </c>
      <c r="H121" s="36">
        <f>SUMIFS(СВЦЭМ!$D$33:$D$776,СВЦЭМ!$A$33:$A$776,$A121,СВЦЭМ!$B$33:$B$776,H$119)+'СЕТ СН'!$H$14+СВЦЭМ!$D$10+'СЕТ СН'!$H$6-'СЕТ СН'!$H$26</f>
        <v>1391.2907683899998</v>
      </c>
      <c r="I121" s="36">
        <f>SUMIFS(СВЦЭМ!$D$33:$D$776,СВЦЭМ!$A$33:$A$776,$A121,СВЦЭМ!$B$33:$B$776,I$119)+'СЕТ СН'!$H$14+СВЦЭМ!$D$10+'СЕТ СН'!$H$6-'СЕТ СН'!$H$26</f>
        <v>1316.9504783499999</v>
      </c>
      <c r="J121" s="36">
        <f>SUMIFS(СВЦЭМ!$D$33:$D$776,СВЦЭМ!$A$33:$A$776,$A121,СВЦЭМ!$B$33:$B$776,J$119)+'СЕТ СН'!$H$14+СВЦЭМ!$D$10+'СЕТ СН'!$H$6-'СЕТ СН'!$H$26</f>
        <v>1291.9190130699999</v>
      </c>
      <c r="K121" s="36">
        <f>SUMIFS(СВЦЭМ!$D$33:$D$776,СВЦЭМ!$A$33:$A$776,$A121,СВЦЭМ!$B$33:$B$776,K$119)+'СЕТ СН'!$H$14+СВЦЭМ!$D$10+'СЕТ СН'!$H$6-'СЕТ СН'!$H$26</f>
        <v>1298.5646603499999</v>
      </c>
      <c r="L121" s="36">
        <f>SUMIFS(СВЦЭМ!$D$33:$D$776,СВЦЭМ!$A$33:$A$776,$A121,СВЦЭМ!$B$33:$B$776,L$119)+'СЕТ СН'!$H$14+СВЦЭМ!$D$10+'СЕТ СН'!$H$6-'СЕТ СН'!$H$26</f>
        <v>1272.2514873199998</v>
      </c>
      <c r="M121" s="36">
        <f>SUMIFS(СВЦЭМ!$D$33:$D$776,СВЦЭМ!$A$33:$A$776,$A121,СВЦЭМ!$B$33:$B$776,M$119)+'СЕТ СН'!$H$14+СВЦЭМ!$D$10+'СЕТ СН'!$H$6-'СЕТ СН'!$H$26</f>
        <v>1229.3435202400001</v>
      </c>
      <c r="N121" s="36">
        <f>SUMIFS(СВЦЭМ!$D$33:$D$776,СВЦЭМ!$A$33:$A$776,$A121,СВЦЭМ!$B$33:$B$776,N$119)+'СЕТ СН'!$H$14+СВЦЭМ!$D$10+'СЕТ СН'!$H$6-'СЕТ СН'!$H$26</f>
        <v>1226.0907609999999</v>
      </c>
      <c r="O121" s="36">
        <f>SUMIFS(СВЦЭМ!$D$33:$D$776,СВЦЭМ!$A$33:$A$776,$A121,СВЦЭМ!$B$33:$B$776,O$119)+'СЕТ СН'!$H$14+СВЦЭМ!$D$10+'СЕТ СН'!$H$6-'СЕТ СН'!$H$26</f>
        <v>1225.1970069099998</v>
      </c>
      <c r="P121" s="36">
        <f>SUMIFS(СВЦЭМ!$D$33:$D$776,СВЦЭМ!$A$33:$A$776,$A121,СВЦЭМ!$B$33:$B$776,P$119)+'СЕТ СН'!$H$14+СВЦЭМ!$D$10+'СЕТ СН'!$H$6-'СЕТ СН'!$H$26</f>
        <v>1229.13008532</v>
      </c>
      <c r="Q121" s="36">
        <f>SUMIFS(СВЦЭМ!$D$33:$D$776,СВЦЭМ!$A$33:$A$776,$A121,СВЦЭМ!$B$33:$B$776,Q$119)+'СЕТ СН'!$H$14+СВЦЭМ!$D$10+'СЕТ СН'!$H$6-'СЕТ СН'!$H$26</f>
        <v>1229.7055711200001</v>
      </c>
      <c r="R121" s="36">
        <f>SUMIFS(СВЦЭМ!$D$33:$D$776,СВЦЭМ!$A$33:$A$776,$A121,СВЦЭМ!$B$33:$B$776,R$119)+'СЕТ СН'!$H$14+СВЦЭМ!$D$10+'СЕТ СН'!$H$6-'СЕТ СН'!$H$26</f>
        <v>1223.47750825</v>
      </c>
      <c r="S121" s="36">
        <f>SUMIFS(СВЦЭМ!$D$33:$D$776,СВЦЭМ!$A$33:$A$776,$A121,СВЦЭМ!$B$33:$B$776,S$119)+'СЕТ СН'!$H$14+СВЦЭМ!$D$10+'СЕТ СН'!$H$6-'СЕТ СН'!$H$26</f>
        <v>1206.5887742899999</v>
      </c>
      <c r="T121" s="36">
        <f>SUMIFS(СВЦЭМ!$D$33:$D$776,СВЦЭМ!$A$33:$A$776,$A121,СВЦЭМ!$B$33:$B$776,T$119)+'СЕТ СН'!$H$14+СВЦЭМ!$D$10+'СЕТ СН'!$H$6-'СЕТ СН'!$H$26</f>
        <v>1180.08865251</v>
      </c>
      <c r="U121" s="36">
        <f>SUMIFS(СВЦЭМ!$D$33:$D$776,СВЦЭМ!$A$33:$A$776,$A121,СВЦЭМ!$B$33:$B$776,U$119)+'СЕТ СН'!$H$14+СВЦЭМ!$D$10+'СЕТ СН'!$H$6-'СЕТ СН'!$H$26</f>
        <v>1180.48148601</v>
      </c>
      <c r="V121" s="36">
        <f>SUMIFS(СВЦЭМ!$D$33:$D$776,СВЦЭМ!$A$33:$A$776,$A121,СВЦЭМ!$B$33:$B$776,V$119)+'СЕТ СН'!$H$14+СВЦЭМ!$D$10+'СЕТ СН'!$H$6-'СЕТ СН'!$H$26</f>
        <v>1170.1159941699998</v>
      </c>
      <c r="W121" s="36">
        <f>SUMIFS(СВЦЭМ!$D$33:$D$776,СВЦЭМ!$A$33:$A$776,$A121,СВЦЭМ!$B$33:$B$776,W$119)+'СЕТ СН'!$H$14+СВЦЭМ!$D$10+'СЕТ СН'!$H$6-'СЕТ СН'!$H$26</f>
        <v>1189.5837306799999</v>
      </c>
      <c r="X121" s="36">
        <f>SUMIFS(СВЦЭМ!$D$33:$D$776,СВЦЭМ!$A$33:$A$776,$A121,СВЦЭМ!$B$33:$B$776,X$119)+'СЕТ СН'!$H$14+СВЦЭМ!$D$10+'СЕТ СН'!$H$6-'СЕТ СН'!$H$26</f>
        <v>1198.3941285599999</v>
      </c>
      <c r="Y121" s="36">
        <f>SUMIFS(СВЦЭМ!$D$33:$D$776,СВЦЭМ!$A$33:$A$776,$A121,СВЦЭМ!$B$33:$B$776,Y$119)+'СЕТ СН'!$H$14+СВЦЭМ!$D$10+'СЕТ СН'!$H$6-'СЕТ СН'!$H$26</f>
        <v>1225.50625997</v>
      </c>
    </row>
    <row r="122" spans="1:27" ht="15.75" x14ac:dyDescent="0.2">
      <c r="A122" s="35">
        <f t="shared" ref="A122:A150" si="3">A121+1</f>
        <v>44138</v>
      </c>
      <c r="B122" s="36">
        <f>SUMIFS(СВЦЭМ!$D$33:$D$776,СВЦЭМ!$A$33:$A$776,$A122,СВЦЭМ!$B$33:$B$776,B$119)+'СЕТ СН'!$H$14+СВЦЭМ!$D$10+'СЕТ СН'!$H$6-'СЕТ СН'!$H$26</f>
        <v>1287.58714218</v>
      </c>
      <c r="C122" s="36">
        <f>SUMIFS(СВЦЭМ!$D$33:$D$776,СВЦЭМ!$A$33:$A$776,$A122,СВЦЭМ!$B$33:$B$776,C$119)+'СЕТ СН'!$H$14+СВЦЭМ!$D$10+'СЕТ СН'!$H$6-'СЕТ СН'!$H$26</f>
        <v>1369.99932726</v>
      </c>
      <c r="D122" s="36">
        <f>SUMIFS(СВЦЭМ!$D$33:$D$776,СВЦЭМ!$A$33:$A$776,$A122,СВЦЭМ!$B$33:$B$776,D$119)+'СЕТ СН'!$H$14+СВЦЭМ!$D$10+'СЕТ СН'!$H$6-'СЕТ СН'!$H$26</f>
        <v>1420.6281702399999</v>
      </c>
      <c r="E122" s="36">
        <f>SUMIFS(СВЦЭМ!$D$33:$D$776,СВЦЭМ!$A$33:$A$776,$A122,СВЦЭМ!$B$33:$B$776,E$119)+'СЕТ СН'!$H$14+СВЦЭМ!$D$10+'СЕТ СН'!$H$6-'СЕТ СН'!$H$26</f>
        <v>1427.7485175100001</v>
      </c>
      <c r="F122" s="36">
        <f>SUMIFS(СВЦЭМ!$D$33:$D$776,СВЦЭМ!$A$33:$A$776,$A122,СВЦЭМ!$B$33:$B$776,F$119)+'СЕТ СН'!$H$14+СВЦЭМ!$D$10+'СЕТ СН'!$H$6-'СЕТ СН'!$H$26</f>
        <v>1426.08119212</v>
      </c>
      <c r="G122" s="36">
        <f>SUMIFS(СВЦЭМ!$D$33:$D$776,СВЦЭМ!$A$33:$A$776,$A122,СВЦЭМ!$B$33:$B$776,G$119)+'СЕТ СН'!$H$14+СВЦЭМ!$D$10+'СЕТ СН'!$H$6-'СЕТ СН'!$H$26</f>
        <v>1409.2032219099999</v>
      </c>
      <c r="H122" s="36">
        <f>SUMIFS(СВЦЭМ!$D$33:$D$776,СВЦЭМ!$A$33:$A$776,$A122,СВЦЭМ!$B$33:$B$776,H$119)+'СЕТ СН'!$H$14+СВЦЭМ!$D$10+'СЕТ СН'!$H$6-'СЕТ СН'!$H$26</f>
        <v>1363.2191801399999</v>
      </c>
      <c r="I122" s="36">
        <f>SUMIFS(СВЦЭМ!$D$33:$D$776,СВЦЭМ!$A$33:$A$776,$A122,СВЦЭМ!$B$33:$B$776,I$119)+'СЕТ СН'!$H$14+СВЦЭМ!$D$10+'СЕТ СН'!$H$6-'СЕТ СН'!$H$26</f>
        <v>1303.3849150199999</v>
      </c>
      <c r="J122" s="36">
        <f>SUMIFS(СВЦЭМ!$D$33:$D$776,СВЦЭМ!$A$33:$A$776,$A122,СВЦЭМ!$B$33:$B$776,J$119)+'СЕТ СН'!$H$14+СВЦЭМ!$D$10+'СЕТ СН'!$H$6-'СЕТ СН'!$H$26</f>
        <v>1282.1588934500001</v>
      </c>
      <c r="K122" s="36">
        <f>SUMIFS(СВЦЭМ!$D$33:$D$776,СВЦЭМ!$A$33:$A$776,$A122,СВЦЭМ!$B$33:$B$776,K$119)+'СЕТ СН'!$H$14+СВЦЭМ!$D$10+'СЕТ СН'!$H$6-'СЕТ СН'!$H$26</f>
        <v>1280.9809109600001</v>
      </c>
      <c r="L122" s="36">
        <f>SUMIFS(СВЦЭМ!$D$33:$D$776,СВЦЭМ!$A$33:$A$776,$A122,СВЦЭМ!$B$33:$B$776,L$119)+'СЕТ СН'!$H$14+СВЦЭМ!$D$10+'СЕТ СН'!$H$6-'СЕТ СН'!$H$26</f>
        <v>1256.1435028400001</v>
      </c>
      <c r="M122" s="36">
        <f>SUMIFS(СВЦЭМ!$D$33:$D$776,СВЦЭМ!$A$33:$A$776,$A122,СВЦЭМ!$B$33:$B$776,M$119)+'СЕТ СН'!$H$14+СВЦЭМ!$D$10+'СЕТ СН'!$H$6-'СЕТ СН'!$H$26</f>
        <v>1229.7637804599999</v>
      </c>
      <c r="N122" s="36">
        <f>SUMIFS(СВЦЭМ!$D$33:$D$776,СВЦЭМ!$A$33:$A$776,$A122,СВЦЭМ!$B$33:$B$776,N$119)+'СЕТ СН'!$H$14+СВЦЭМ!$D$10+'СЕТ СН'!$H$6-'СЕТ СН'!$H$26</f>
        <v>1220.0404470899998</v>
      </c>
      <c r="O122" s="36">
        <f>SUMIFS(СВЦЭМ!$D$33:$D$776,СВЦЭМ!$A$33:$A$776,$A122,СВЦЭМ!$B$33:$B$776,O$119)+'СЕТ СН'!$H$14+СВЦЭМ!$D$10+'СЕТ СН'!$H$6-'СЕТ СН'!$H$26</f>
        <v>1227.33826034</v>
      </c>
      <c r="P122" s="36">
        <f>SUMIFS(СВЦЭМ!$D$33:$D$776,СВЦЭМ!$A$33:$A$776,$A122,СВЦЭМ!$B$33:$B$776,P$119)+'СЕТ СН'!$H$14+СВЦЭМ!$D$10+'СЕТ СН'!$H$6-'СЕТ СН'!$H$26</f>
        <v>1233.16211813</v>
      </c>
      <c r="Q122" s="36">
        <f>SUMIFS(СВЦЭМ!$D$33:$D$776,СВЦЭМ!$A$33:$A$776,$A122,СВЦЭМ!$B$33:$B$776,Q$119)+'СЕТ СН'!$H$14+СВЦЭМ!$D$10+'СЕТ СН'!$H$6-'СЕТ СН'!$H$26</f>
        <v>1235.6372909699999</v>
      </c>
      <c r="R122" s="36">
        <f>SUMIFS(СВЦЭМ!$D$33:$D$776,СВЦЭМ!$A$33:$A$776,$A122,СВЦЭМ!$B$33:$B$776,R$119)+'СЕТ СН'!$H$14+СВЦЭМ!$D$10+'СЕТ СН'!$H$6-'СЕТ СН'!$H$26</f>
        <v>1231.2991426200001</v>
      </c>
      <c r="S122" s="36">
        <f>SUMIFS(СВЦЭМ!$D$33:$D$776,СВЦЭМ!$A$33:$A$776,$A122,СВЦЭМ!$B$33:$B$776,S$119)+'СЕТ СН'!$H$14+СВЦЭМ!$D$10+'СЕТ СН'!$H$6-'СЕТ СН'!$H$26</f>
        <v>1240.1949125399999</v>
      </c>
      <c r="T122" s="36">
        <f>SUMIFS(СВЦЭМ!$D$33:$D$776,СВЦЭМ!$A$33:$A$776,$A122,СВЦЭМ!$B$33:$B$776,T$119)+'СЕТ СН'!$H$14+СВЦЭМ!$D$10+'СЕТ СН'!$H$6-'СЕТ СН'!$H$26</f>
        <v>1190.48980648</v>
      </c>
      <c r="U122" s="36">
        <f>SUMIFS(СВЦЭМ!$D$33:$D$776,СВЦЭМ!$A$33:$A$776,$A122,СВЦЭМ!$B$33:$B$776,U$119)+'СЕТ СН'!$H$14+СВЦЭМ!$D$10+'СЕТ СН'!$H$6-'СЕТ СН'!$H$26</f>
        <v>1181.8866578899999</v>
      </c>
      <c r="V122" s="36">
        <f>SUMIFS(СВЦЭМ!$D$33:$D$776,СВЦЭМ!$A$33:$A$776,$A122,СВЦЭМ!$B$33:$B$776,V$119)+'СЕТ СН'!$H$14+СВЦЭМ!$D$10+'СЕТ СН'!$H$6-'СЕТ СН'!$H$26</f>
        <v>1179.3627059599999</v>
      </c>
      <c r="W122" s="36">
        <f>SUMIFS(СВЦЭМ!$D$33:$D$776,СВЦЭМ!$A$33:$A$776,$A122,СВЦЭМ!$B$33:$B$776,W$119)+'СЕТ СН'!$H$14+СВЦЭМ!$D$10+'СЕТ СН'!$H$6-'СЕТ СН'!$H$26</f>
        <v>1190.4270332799999</v>
      </c>
      <c r="X122" s="36">
        <f>SUMIFS(СВЦЭМ!$D$33:$D$776,СВЦЭМ!$A$33:$A$776,$A122,СВЦЭМ!$B$33:$B$776,X$119)+'СЕТ СН'!$H$14+СВЦЭМ!$D$10+'СЕТ СН'!$H$6-'СЕТ СН'!$H$26</f>
        <v>1227.8982329599999</v>
      </c>
      <c r="Y122" s="36">
        <f>SUMIFS(СВЦЭМ!$D$33:$D$776,СВЦЭМ!$A$33:$A$776,$A122,СВЦЭМ!$B$33:$B$776,Y$119)+'СЕТ СН'!$H$14+СВЦЭМ!$D$10+'СЕТ СН'!$H$6-'СЕТ СН'!$H$26</f>
        <v>1260.64174351</v>
      </c>
    </row>
    <row r="123" spans="1:27" ht="15.75" x14ac:dyDescent="0.2">
      <c r="A123" s="35">
        <f t="shared" si="3"/>
        <v>44139</v>
      </c>
      <c r="B123" s="36">
        <f>SUMIFS(СВЦЭМ!$D$33:$D$776,СВЦЭМ!$A$33:$A$776,$A123,СВЦЭМ!$B$33:$B$776,B$119)+'СЕТ СН'!$H$14+СВЦЭМ!$D$10+'СЕТ СН'!$H$6-'СЕТ СН'!$H$26</f>
        <v>1252.79098813</v>
      </c>
      <c r="C123" s="36">
        <f>SUMIFS(СВЦЭМ!$D$33:$D$776,СВЦЭМ!$A$33:$A$776,$A123,СВЦЭМ!$B$33:$B$776,C$119)+'СЕТ СН'!$H$14+СВЦЭМ!$D$10+'СЕТ СН'!$H$6-'СЕТ СН'!$H$26</f>
        <v>1335.45959591</v>
      </c>
      <c r="D123" s="36">
        <f>SUMIFS(СВЦЭМ!$D$33:$D$776,СВЦЭМ!$A$33:$A$776,$A123,СВЦЭМ!$B$33:$B$776,D$119)+'СЕТ СН'!$H$14+СВЦЭМ!$D$10+'СЕТ СН'!$H$6-'СЕТ СН'!$H$26</f>
        <v>1397.99195648</v>
      </c>
      <c r="E123" s="36">
        <f>SUMIFS(СВЦЭМ!$D$33:$D$776,СВЦЭМ!$A$33:$A$776,$A123,СВЦЭМ!$B$33:$B$776,E$119)+'СЕТ СН'!$H$14+СВЦЭМ!$D$10+'СЕТ СН'!$H$6-'СЕТ СН'!$H$26</f>
        <v>1402.9620746599999</v>
      </c>
      <c r="F123" s="36">
        <f>SUMIFS(СВЦЭМ!$D$33:$D$776,СВЦЭМ!$A$33:$A$776,$A123,СВЦЭМ!$B$33:$B$776,F$119)+'СЕТ СН'!$H$14+СВЦЭМ!$D$10+'СЕТ СН'!$H$6-'СЕТ СН'!$H$26</f>
        <v>1394.5776870300001</v>
      </c>
      <c r="G123" s="36">
        <f>SUMIFS(СВЦЭМ!$D$33:$D$776,СВЦЭМ!$A$33:$A$776,$A123,СВЦЭМ!$B$33:$B$776,G$119)+'СЕТ СН'!$H$14+СВЦЭМ!$D$10+'СЕТ СН'!$H$6-'СЕТ СН'!$H$26</f>
        <v>1380.3901965499999</v>
      </c>
      <c r="H123" s="36">
        <f>SUMIFS(СВЦЭМ!$D$33:$D$776,СВЦЭМ!$A$33:$A$776,$A123,СВЦЭМ!$B$33:$B$776,H$119)+'СЕТ СН'!$H$14+СВЦЭМ!$D$10+'СЕТ СН'!$H$6-'СЕТ СН'!$H$26</f>
        <v>1355.6435432899998</v>
      </c>
      <c r="I123" s="36">
        <f>SUMIFS(СВЦЭМ!$D$33:$D$776,СВЦЭМ!$A$33:$A$776,$A123,СВЦЭМ!$B$33:$B$776,I$119)+'СЕТ СН'!$H$14+СВЦЭМ!$D$10+'СЕТ СН'!$H$6-'СЕТ СН'!$H$26</f>
        <v>1309.5754393299999</v>
      </c>
      <c r="J123" s="36">
        <f>SUMIFS(СВЦЭМ!$D$33:$D$776,СВЦЭМ!$A$33:$A$776,$A123,СВЦЭМ!$B$33:$B$776,J$119)+'СЕТ СН'!$H$14+СВЦЭМ!$D$10+'СЕТ СН'!$H$6-'СЕТ СН'!$H$26</f>
        <v>1276.75482723</v>
      </c>
      <c r="K123" s="36">
        <f>SUMIFS(СВЦЭМ!$D$33:$D$776,СВЦЭМ!$A$33:$A$776,$A123,СВЦЭМ!$B$33:$B$776,K$119)+'СЕТ СН'!$H$14+СВЦЭМ!$D$10+'СЕТ СН'!$H$6-'СЕТ СН'!$H$26</f>
        <v>1274.3479215100001</v>
      </c>
      <c r="L123" s="36">
        <f>SUMIFS(СВЦЭМ!$D$33:$D$776,СВЦЭМ!$A$33:$A$776,$A123,СВЦЭМ!$B$33:$B$776,L$119)+'СЕТ СН'!$H$14+СВЦЭМ!$D$10+'СЕТ СН'!$H$6-'СЕТ СН'!$H$26</f>
        <v>1248.6194793</v>
      </c>
      <c r="M123" s="36">
        <f>SUMIFS(СВЦЭМ!$D$33:$D$776,СВЦЭМ!$A$33:$A$776,$A123,СВЦЭМ!$B$33:$B$776,M$119)+'СЕТ СН'!$H$14+СВЦЭМ!$D$10+'СЕТ СН'!$H$6-'СЕТ СН'!$H$26</f>
        <v>1204.7986191</v>
      </c>
      <c r="N123" s="36">
        <f>SUMIFS(СВЦЭМ!$D$33:$D$776,СВЦЭМ!$A$33:$A$776,$A123,СВЦЭМ!$B$33:$B$776,N$119)+'СЕТ СН'!$H$14+СВЦЭМ!$D$10+'СЕТ СН'!$H$6-'СЕТ СН'!$H$26</f>
        <v>1186.7378225699999</v>
      </c>
      <c r="O123" s="36">
        <f>SUMIFS(СВЦЭМ!$D$33:$D$776,СВЦЭМ!$A$33:$A$776,$A123,СВЦЭМ!$B$33:$B$776,O$119)+'СЕТ СН'!$H$14+СВЦЭМ!$D$10+'СЕТ СН'!$H$6-'СЕТ СН'!$H$26</f>
        <v>1196.2042090999998</v>
      </c>
      <c r="P123" s="36">
        <f>SUMIFS(СВЦЭМ!$D$33:$D$776,СВЦЭМ!$A$33:$A$776,$A123,СВЦЭМ!$B$33:$B$776,P$119)+'СЕТ СН'!$H$14+СВЦЭМ!$D$10+'СЕТ СН'!$H$6-'СЕТ СН'!$H$26</f>
        <v>1215.6329853699999</v>
      </c>
      <c r="Q123" s="36">
        <f>SUMIFS(СВЦЭМ!$D$33:$D$776,СВЦЭМ!$A$33:$A$776,$A123,СВЦЭМ!$B$33:$B$776,Q$119)+'СЕТ СН'!$H$14+СВЦЭМ!$D$10+'СЕТ СН'!$H$6-'СЕТ СН'!$H$26</f>
        <v>1216.4045949199999</v>
      </c>
      <c r="R123" s="36">
        <f>SUMIFS(СВЦЭМ!$D$33:$D$776,СВЦЭМ!$A$33:$A$776,$A123,СВЦЭМ!$B$33:$B$776,R$119)+'СЕТ СН'!$H$14+СВЦЭМ!$D$10+'СЕТ СН'!$H$6-'СЕТ СН'!$H$26</f>
        <v>1210.4832219699999</v>
      </c>
      <c r="S123" s="36">
        <f>SUMIFS(СВЦЭМ!$D$33:$D$776,СВЦЭМ!$A$33:$A$776,$A123,СВЦЭМ!$B$33:$B$776,S$119)+'СЕТ СН'!$H$14+СВЦЭМ!$D$10+'СЕТ СН'!$H$6-'СЕТ СН'!$H$26</f>
        <v>1200.27041444</v>
      </c>
      <c r="T123" s="36">
        <f>SUMIFS(СВЦЭМ!$D$33:$D$776,СВЦЭМ!$A$33:$A$776,$A123,СВЦЭМ!$B$33:$B$776,T$119)+'СЕТ СН'!$H$14+СВЦЭМ!$D$10+'СЕТ СН'!$H$6-'СЕТ СН'!$H$26</f>
        <v>1208.4219022699999</v>
      </c>
      <c r="U123" s="36">
        <f>SUMIFS(СВЦЭМ!$D$33:$D$776,СВЦЭМ!$A$33:$A$776,$A123,СВЦЭМ!$B$33:$B$776,U$119)+'СЕТ СН'!$H$14+СВЦЭМ!$D$10+'СЕТ СН'!$H$6-'СЕТ СН'!$H$26</f>
        <v>1208.7510000899999</v>
      </c>
      <c r="V123" s="36">
        <f>SUMIFS(СВЦЭМ!$D$33:$D$776,СВЦЭМ!$A$33:$A$776,$A123,СВЦЭМ!$B$33:$B$776,V$119)+'СЕТ СН'!$H$14+СВЦЭМ!$D$10+'СЕТ СН'!$H$6-'СЕТ СН'!$H$26</f>
        <v>1195.6960961599998</v>
      </c>
      <c r="W123" s="36">
        <f>SUMIFS(СВЦЭМ!$D$33:$D$776,СВЦЭМ!$A$33:$A$776,$A123,СВЦЭМ!$B$33:$B$776,W$119)+'СЕТ СН'!$H$14+СВЦЭМ!$D$10+'СЕТ СН'!$H$6-'СЕТ СН'!$H$26</f>
        <v>1194.8140826399999</v>
      </c>
      <c r="X123" s="36">
        <f>SUMIFS(СВЦЭМ!$D$33:$D$776,СВЦЭМ!$A$33:$A$776,$A123,СВЦЭМ!$B$33:$B$776,X$119)+'СЕТ СН'!$H$14+СВЦЭМ!$D$10+'СЕТ СН'!$H$6-'СЕТ СН'!$H$26</f>
        <v>1197.9226561800001</v>
      </c>
      <c r="Y123" s="36">
        <f>SUMIFS(СВЦЭМ!$D$33:$D$776,СВЦЭМ!$A$33:$A$776,$A123,СВЦЭМ!$B$33:$B$776,Y$119)+'СЕТ СН'!$H$14+СВЦЭМ!$D$10+'СЕТ СН'!$H$6-'СЕТ СН'!$H$26</f>
        <v>1226.62241421</v>
      </c>
    </row>
    <row r="124" spans="1:27" ht="15.75" x14ac:dyDescent="0.2">
      <c r="A124" s="35">
        <f t="shared" si="3"/>
        <v>44140</v>
      </c>
      <c r="B124" s="36">
        <f>SUMIFS(СВЦЭМ!$D$33:$D$776,СВЦЭМ!$A$33:$A$776,$A124,СВЦЭМ!$B$33:$B$776,B$119)+'СЕТ СН'!$H$14+СВЦЭМ!$D$10+'СЕТ СН'!$H$6-'СЕТ СН'!$H$26</f>
        <v>1217.6397758799999</v>
      </c>
      <c r="C124" s="36">
        <f>SUMIFS(СВЦЭМ!$D$33:$D$776,СВЦЭМ!$A$33:$A$776,$A124,СВЦЭМ!$B$33:$B$776,C$119)+'СЕТ СН'!$H$14+СВЦЭМ!$D$10+'СЕТ СН'!$H$6-'СЕТ СН'!$H$26</f>
        <v>1291.6032021999999</v>
      </c>
      <c r="D124" s="36">
        <f>SUMIFS(СВЦЭМ!$D$33:$D$776,СВЦЭМ!$A$33:$A$776,$A124,СВЦЭМ!$B$33:$B$776,D$119)+'СЕТ СН'!$H$14+СВЦЭМ!$D$10+'СЕТ СН'!$H$6-'СЕТ СН'!$H$26</f>
        <v>1343.29664867</v>
      </c>
      <c r="E124" s="36">
        <f>SUMIFS(СВЦЭМ!$D$33:$D$776,СВЦЭМ!$A$33:$A$776,$A124,СВЦЭМ!$B$33:$B$776,E$119)+'СЕТ СН'!$H$14+СВЦЭМ!$D$10+'СЕТ СН'!$H$6-'СЕТ СН'!$H$26</f>
        <v>1343.5080130699998</v>
      </c>
      <c r="F124" s="36">
        <f>SUMIFS(СВЦЭМ!$D$33:$D$776,СВЦЭМ!$A$33:$A$776,$A124,СВЦЭМ!$B$33:$B$776,F$119)+'СЕТ СН'!$H$14+СВЦЭМ!$D$10+'СЕТ СН'!$H$6-'СЕТ СН'!$H$26</f>
        <v>1346.1736512699999</v>
      </c>
      <c r="G124" s="36">
        <f>SUMIFS(СВЦЭМ!$D$33:$D$776,СВЦЭМ!$A$33:$A$776,$A124,СВЦЭМ!$B$33:$B$776,G$119)+'СЕТ СН'!$H$14+СВЦЭМ!$D$10+'СЕТ СН'!$H$6-'СЕТ СН'!$H$26</f>
        <v>1338.4687429000001</v>
      </c>
      <c r="H124" s="36">
        <f>SUMIFS(СВЦЭМ!$D$33:$D$776,СВЦЭМ!$A$33:$A$776,$A124,СВЦЭМ!$B$33:$B$776,H$119)+'СЕТ СН'!$H$14+СВЦЭМ!$D$10+'СЕТ СН'!$H$6-'СЕТ СН'!$H$26</f>
        <v>1320.7888950299998</v>
      </c>
      <c r="I124" s="36">
        <f>SUMIFS(СВЦЭМ!$D$33:$D$776,СВЦЭМ!$A$33:$A$776,$A124,СВЦЭМ!$B$33:$B$776,I$119)+'СЕТ СН'!$H$14+СВЦЭМ!$D$10+'СЕТ СН'!$H$6-'СЕТ СН'!$H$26</f>
        <v>1333.0409931300001</v>
      </c>
      <c r="J124" s="36">
        <f>SUMIFS(СВЦЭМ!$D$33:$D$776,СВЦЭМ!$A$33:$A$776,$A124,СВЦЭМ!$B$33:$B$776,J$119)+'СЕТ СН'!$H$14+СВЦЭМ!$D$10+'СЕТ СН'!$H$6-'СЕТ СН'!$H$26</f>
        <v>1318.3854317999999</v>
      </c>
      <c r="K124" s="36">
        <f>SUMIFS(СВЦЭМ!$D$33:$D$776,СВЦЭМ!$A$33:$A$776,$A124,СВЦЭМ!$B$33:$B$776,K$119)+'СЕТ СН'!$H$14+СВЦЭМ!$D$10+'СЕТ СН'!$H$6-'СЕТ СН'!$H$26</f>
        <v>1313.04419706</v>
      </c>
      <c r="L124" s="36">
        <f>SUMIFS(СВЦЭМ!$D$33:$D$776,СВЦЭМ!$A$33:$A$776,$A124,СВЦЭМ!$B$33:$B$776,L$119)+'СЕТ СН'!$H$14+СВЦЭМ!$D$10+'СЕТ СН'!$H$6-'СЕТ СН'!$H$26</f>
        <v>1298.4715975199999</v>
      </c>
      <c r="M124" s="36">
        <f>SUMIFS(СВЦЭМ!$D$33:$D$776,СВЦЭМ!$A$33:$A$776,$A124,СВЦЭМ!$B$33:$B$776,M$119)+'СЕТ СН'!$H$14+СВЦЭМ!$D$10+'СЕТ СН'!$H$6-'СЕТ СН'!$H$26</f>
        <v>1252.5540218699998</v>
      </c>
      <c r="N124" s="36">
        <f>SUMIFS(СВЦЭМ!$D$33:$D$776,СВЦЭМ!$A$33:$A$776,$A124,СВЦЭМ!$B$33:$B$776,N$119)+'СЕТ СН'!$H$14+СВЦЭМ!$D$10+'СЕТ СН'!$H$6-'СЕТ СН'!$H$26</f>
        <v>1224.95119243</v>
      </c>
      <c r="O124" s="36">
        <f>SUMIFS(СВЦЭМ!$D$33:$D$776,СВЦЭМ!$A$33:$A$776,$A124,СВЦЭМ!$B$33:$B$776,O$119)+'СЕТ СН'!$H$14+СВЦЭМ!$D$10+'СЕТ СН'!$H$6-'СЕТ СН'!$H$26</f>
        <v>1231.7335745999999</v>
      </c>
      <c r="P124" s="36">
        <f>SUMIFS(СВЦЭМ!$D$33:$D$776,СВЦЭМ!$A$33:$A$776,$A124,СВЦЭМ!$B$33:$B$776,P$119)+'СЕТ СН'!$H$14+СВЦЭМ!$D$10+'СЕТ СН'!$H$6-'СЕТ СН'!$H$26</f>
        <v>1233.3932790499998</v>
      </c>
      <c r="Q124" s="36">
        <f>SUMIFS(СВЦЭМ!$D$33:$D$776,СВЦЭМ!$A$33:$A$776,$A124,СВЦЭМ!$B$33:$B$776,Q$119)+'СЕТ СН'!$H$14+СВЦЭМ!$D$10+'СЕТ СН'!$H$6-'СЕТ СН'!$H$26</f>
        <v>1236.3702343099999</v>
      </c>
      <c r="R124" s="36">
        <f>SUMIFS(СВЦЭМ!$D$33:$D$776,СВЦЭМ!$A$33:$A$776,$A124,СВЦЭМ!$B$33:$B$776,R$119)+'СЕТ СН'!$H$14+СВЦЭМ!$D$10+'СЕТ СН'!$H$6-'СЕТ СН'!$H$26</f>
        <v>1230.4358615299998</v>
      </c>
      <c r="S124" s="36">
        <f>SUMIFS(СВЦЭМ!$D$33:$D$776,СВЦЭМ!$A$33:$A$776,$A124,СВЦЭМ!$B$33:$B$776,S$119)+'СЕТ СН'!$H$14+СВЦЭМ!$D$10+'СЕТ СН'!$H$6-'СЕТ СН'!$H$26</f>
        <v>1223.7064848800001</v>
      </c>
      <c r="T124" s="36">
        <f>SUMIFS(СВЦЭМ!$D$33:$D$776,СВЦЭМ!$A$33:$A$776,$A124,СВЦЭМ!$B$33:$B$776,T$119)+'СЕТ СН'!$H$14+СВЦЭМ!$D$10+'СЕТ СН'!$H$6-'СЕТ СН'!$H$26</f>
        <v>1172.3182245099999</v>
      </c>
      <c r="U124" s="36">
        <f>SUMIFS(СВЦЭМ!$D$33:$D$776,СВЦЭМ!$A$33:$A$776,$A124,СВЦЭМ!$B$33:$B$776,U$119)+'СЕТ СН'!$H$14+СВЦЭМ!$D$10+'СЕТ СН'!$H$6-'СЕТ СН'!$H$26</f>
        <v>1167.91718954</v>
      </c>
      <c r="V124" s="36">
        <f>SUMIFS(СВЦЭМ!$D$33:$D$776,СВЦЭМ!$A$33:$A$776,$A124,СВЦЭМ!$B$33:$B$776,V$119)+'СЕТ СН'!$H$14+СВЦЭМ!$D$10+'СЕТ СН'!$H$6-'СЕТ СН'!$H$26</f>
        <v>1189.1262322399998</v>
      </c>
      <c r="W124" s="36">
        <f>SUMIFS(СВЦЭМ!$D$33:$D$776,СВЦЭМ!$A$33:$A$776,$A124,СВЦЭМ!$B$33:$B$776,W$119)+'СЕТ СН'!$H$14+СВЦЭМ!$D$10+'СЕТ СН'!$H$6-'СЕТ СН'!$H$26</f>
        <v>1222.80111801</v>
      </c>
      <c r="X124" s="36">
        <f>SUMIFS(СВЦЭМ!$D$33:$D$776,СВЦЭМ!$A$33:$A$776,$A124,СВЦЭМ!$B$33:$B$776,X$119)+'СЕТ СН'!$H$14+СВЦЭМ!$D$10+'СЕТ СН'!$H$6-'СЕТ СН'!$H$26</f>
        <v>1234.7900129699999</v>
      </c>
      <c r="Y124" s="36">
        <f>SUMIFS(СВЦЭМ!$D$33:$D$776,СВЦЭМ!$A$33:$A$776,$A124,СВЦЭМ!$B$33:$B$776,Y$119)+'СЕТ СН'!$H$14+СВЦЭМ!$D$10+'СЕТ СН'!$H$6-'СЕТ СН'!$H$26</f>
        <v>1273.3641785300001</v>
      </c>
    </row>
    <row r="125" spans="1:27" ht="15.75" x14ac:dyDescent="0.2">
      <c r="A125" s="35">
        <f t="shared" si="3"/>
        <v>44141</v>
      </c>
      <c r="B125" s="36">
        <f>SUMIFS(СВЦЭМ!$D$33:$D$776,СВЦЭМ!$A$33:$A$776,$A125,СВЦЭМ!$B$33:$B$776,B$119)+'СЕТ СН'!$H$14+СВЦЭМ!$D$10+'СЕТ СН'!$H$6-'СЕТ СН'!$H$26</f>
        <v>1254.14406039</v>
      </c>
      <c r="C125" s="36">
        <f>SUMIFS(СВЦЭМ!$D$33:$D$776,СВЦЭМ!$A$33:$A$776,$A125,СВЦЭМ!$B$33:$B$776,C$119)+'СЕТ СН'!$H$14+СВЦЭМ!$D$10+'СЕТ СН'!$H$6-'СЕТ СН'!$H$26</f>
        <v>1326.2088452200001</v>
      </c>
      <c r="D125" s="36">
        <f>SUMIFS(СВЦЭМ!$D$33:$D$776,СВЦЭМ!$A$33:$A$776,$A125,СВЦЭМ!$B$33:$B$776,D$119)+'СЕТ СН'!$H$14+СВЦЭМ!$D$10+'СЕТ СН'!$H$6-'СЕТ СН'!$H$26</f>
        <v>1382.9176931699999</v>
      </c>
      <c r="E125" s="36">
        <f>SUMIFS(СВЦЭМ!$D$33:$D$776,СВЦЭМ!$A$33:$A$776,$A125,СВЦЭМ!$B$33:$B$776,E$119)+'СЕТ СН'!$H$14+СВЦЭМ!$D$10+'СЕТ СН'!$H$6-'СЕТ СН'!$H$26</f>
        <v>1385.15346361</v>
      </c>
      <c r="F125" s="36">
        <f>SUMIFS(СВЦЭМ!$D$33:$D$776,СВЦЭМ!$A$33:$A$776,$A125,СВЦЭМ!$B$33:$B$776,F$119)+'СЕТ СН'!$H$14+СВЦЭМ!$D$10+'СЕТ СН'!$H$6-'СЕТ СН'!$H$26</f>
        <v>1386.9605969199999</v>
      </c>
      <c r="G125" s="36">
        <f>SUMIFS(СВЦЭМ!$D$33:$D$776,СВЦЭМ!$A$33:$A$776,$A125,СВЦЭМ!$B$33:$B$776,G$119)+'СЕТ СН'!$H$14+СВЦЭМ!$D$10+'СЕТ СН'!$H$6-'СЕТ СН'!$H$26</f>
        <v>1376.67233949</v>
      </c>
      <c r="H125" s="36">
        <f>SUMIFS(СВЦЭМ!$D$33:$D$776,СВЦЭМ!$A$33:$A$776,$A125,СВЦЭМ!$B$33:$B$776,H$119)+'СЕТ СН'!$H$14+СВЦЭМ!$D$10+'СЕТ СН'!$H$6-'СЕТ СН'!$H$26</f>
        <v>1350.57637862</v>
      </c>
      <c r="I125" s="36">
        <f>SUMIFS(СВЦЭМ!$D$33:$D$776,СВЦЭМ!$A$33:$A$776,$A125,СВЦЭМ!$B$33:$B$776,I$119)+'СЕТ СН'!$H$14+СВЦЭМ!$D$10+'СЕТ СН'!$H$6-'СЕТ СН'!$H$26</f>
        <v>1354.8731686900001</v>
      </c>
      <c r="J125" s="36">
        <f>SUMIFS(СВЦЭМ!$D$33:$D$776,СВЦЭМ!$A$33:$A$776,$A125,СВЦЭМ!$B$33:$B$776,J$119)+'СЕТ СН'!$H$14+СВЦЭМ!$D$10+'СЕТ СН'!$H$6-'СЕТ СН'!$H$26</f>
        <v>1347.7098581599998</v>
      </c>
      <c r="K125" s="36">
        <f>SUMIFS(СВЦЭМ!$D$33:$D$776,СВЦЭМ!$A$33:$A$776,$A125,СВЦЭМ!$B$33:$B$776,K$119)+'СЕТ СН'!$H$14+СВЦЭМ!$D$10+'СЕТ СН'!$H$6-'СЕТ СН'!$H$26</f>
        <v>1335.3479023300001</v>
      </c>
      <c r="L125" s="36">
        <f>SUMIFS(СВЦЭМ!$D$33:$D$776,СВЦЭМ!$A$33:$A$776,$A125,СВЦЭМ!$B$33:$B$776,L$119)+'СЕТ СН'!$H$14+СВЦЭМ!$D$10+'СЕТ СН'!$H$6-'СЕТ СН'!$H$26</f>
        <v>1314.9607377399998</v>
      </c>
      <c r="M125" s="36">
        <f>SUMIFS(СВЦЭМ!$D$33:$D$776,СВЦЭМ!$A$33:$A$776,$A125,СВЦЭМ!$B$33:$B$776,M$119)+'СЕТ СН'!$H$14+СВЦЭМ!$D$10+'СЕТ СН'!$H$6-'СЕТ СН'!$H$26</f>
        <v>1285.76480859</v>
      </c>
      <c r="N125" s="36">
        <f>SUMIFS(СВЦЭМ!$D$33:$D$776,СВЦЭМ!$A$33:$A$776,$A125,СВЦЭМ!$B$33:$B$776,N$119)+'СЕТ СН'!$H$14+СВЦЭМ!$D$10+'СЕТ СН'!$H$6-'СЕТ СН'!$H$26</f>
        <v>1241.9147758300001</v>
      </c>
      <c r="O125" s="36">
        <f>SUMIFS(СВЦЭМ!$D$33:$D$776,СВЦЭМ!$A$33:$A$776,$A125,СВЦЭМ!$B$33:$B$776,O$119)+'СЕТ СН'!$H$14+СВЦЭМ!$D$10+'СЕТ СН'!$H$6-'СЕТ СН'!$H$26</f>
        <v>1230.44802792</v>
      </c>
      <c r="P125" s="36">
        <f>SUMIFS(СВЦЭМ!$D$33:$D$776,СВЦЭМ!$A$33:$A$776,$A125,СВЦЭМ!$B$33:$B$776,P$119)+'СЕТ СН'!$H$14+СВЦЭМ!$D$10+'СЕТ СН'!$H$6-'СЕТ СН'!$H$26</f>
        <v>1235.66539528</v>
      </c>
      <c r="Q125" s="36">
        <f>SUMIFS(СВЦЭМ!$D$33:$D$776,СВЦЭМ!$A$33:$A$776,$A125,СВЦЭМ!$B$33:$B$776,Q$119)+'СЕТ СН'!$H$14+СВЦЭМ!$D$10+'СЕТ СН'!$H$6-'СЕТ СН'!$H$26</f>
        <v>1246.9529896499998</v>
      </c>
      <c r="R125" s="36">
        <f>SUMIFS(СВЦЭМ!$D$33:$D$776,СВЦЭМ!$A$33:$A$776,$A125,СВЦЭМ!$B$33:$B$776,R$119)+'СЕТ СН'!$H$14+СВЦЭМ!$D$10+'СЕТ СН'!$H$6-'СЕТ СН'!$H$26</f>
        <v>1241.4395180199999</v>
      </c>
      <c r="S125" s="36">
        <f>SUMIFS(СВЦЭМ!$D$33:$D$776,СВЦЭМ!$A$33:$A$776,$A125,СВЦЭМ!$B$33:$B$776,S$119)+'СЕТ СН'!$H$14+СВЦЭМ!$D$10+'СЕТ СН'!$H$6-'СЕТ СН'!$H$26</f>
        <v>1233.1953795300001</v>
      </c>
      <c r="T125" s="36">
        <f>SUMIFS(СВЦЭМ!$D$33:$D$776,СВЦЭМ!$A$33:$A$776,$A125,СВЦЭМ!$B$33:$B$776,T$119)+'СЕТ СН'!$H$14+СВЦЭМ!$D$10+'СЕТ СН'!$H$6-'СЕТ СН'!$H$26</f>
        <v>1194.8090902199999</v>
      </c>
      <c r="U125" s="36">
        <f>SUMIFS(СВЦЭМ!$D$33:$D$776,СВЦЭМ!$A$33:$A$776,$A125,СВЦЭМ!$B$33:$B$776,U$119)+'СЕТ СН'!$H$14+СВЦЭМ!$D$10+'СЕТ СН'!$H$6-'СЕТ СН'!$H$26</f>
        <v>1194.1937968</v>
      </c>
      <c r="V125" s="36">
        <f>SUMIFS(СВЦЭМ!$D$33:$D$776,СВЦЭМ!$A$33:$A$776,$A125,СВЦЭМ!$B$33:$B$776,V$119)+'СЕТ СН'!$H$14+СВЦЭМ!$D$10+'СЕТ СН'!$H$6-'СЕТ СН'!$H$26</f>
        <v>1205.06488883</v>
      </c>
      <c r="W125" s="36">
        <f>SUMIFS(СВЦЭМ!$D$33:$D$776,СВЦЭМ!$A$33:$A$776,$A125,СВЦЭМ!$B$33:$B$776,W$119)+'СЕТ СН'!$H$14+СВЦЭМ!$D$10+'СЕТ СН'!$H$6-'СЕТ СН'!$H$26</f>
        <v>1238.7884782799999</v>
      </c>
      <c r="X125" s="36">
        <f>SUMIFS(СВЦЭМ!$D$33:$D$776,СВЦЭМ!$A$33:$A$776,$A125,СВЦЭМ!$B$33:$B$776,X$119)+'СЕТ СН'!$H$14+СВЦЭМ!$D$10+'СЕТ СН'!$H$6-'СЕТ СН'!$H$26</f>
        <v>1250.43762642</v>
      </c>
      <c r="Y125" s="36">
        <f>SUMIFS(СВЦЭМ!$D$33:$D$776,СВЦЭМ!$A$33:$A$776,$A125,СВЦЭМ!$B$33:$B$776,Y$119)+'СЕТ СН'!$H$14+СВЦЭМ!$D$10+'СЕТ СН'!$H$6-'СЕТ СН'!$H$26</f>
        <v>1275.3513461299999</v>
      </c>
    </row>
    <row r="126" spans="1:27" ht="15.75" x14ac:dyDescent="0.2">
      <c r="A126" s="35">
        <f t="shared" si="3"/>
        <v>44142</v>
      </c>
      <c r="B126" s="36">
        <f>SUMIFS(СВЦЭМ!$D$33:$D$776,СВЦЭМ!$A$33:$A$776,$A126,СВЦЭМ!$B$33:$B$776,B$119)+'СЕТ СН'!$H$14+СВЦЭМ!$D$10+'СЕТ СН'!$H$6-'СЕТ СН'!$H$26</f>
        <v>1280.0875772999998</v>
      </c>
      <c r="C126" s="36">
        <f>SUMIFS(СВЦЭМ!$D$33:$D$776,СВЦЭМ!$A$33:$A$776,$A126,СВЦЭМ!$B$33:$B$776,C$119)+'СЕТ СН'!$H$14+СВЦЭМ!$D$10+'СЕТ СН'!$H$6-'СЕТ СН'!$H$26</f>
        <v>1350.3763946199999</v>
      </c>
      <c r="D126" s="36">
        <f>SUMIFS(СВЦЭМ!$D$33:$D$776,СВЦЭМ!$A$33:$A$776,$A126,СВЦЭМ!$B$33:$B$776,D$119)+'СЕТ СН'!$H$14+СВЦЭМ!$D$10+'СЕТ СН'!$H$6-'СЕТ СН'!$H$26</f>
        <v>1414.23221792</v>
      </c>
      <c r="E126" s="36">
        <f>SUMIFS(СВЦЭМ!$D$33:$D$776,СВЦЭМ!$A$33:$A$776,$A126,СВЦЭМ!$B$33:$B$776,E$119)+'СЕТ СН'!$H$14+СВЦЭМ!$D$10+'СЕТ СН'!$H$6-'СЕТ СН'!$H$26</f>
        <v>1425.3437013600001</v>
      </c>
      <c r="F126" s="36">
        <f>SUMIFS(СВЦЭМ!$D$33:$D$776,СВЦЭМ!$A$33:$A$776,$A126,СВЦЭМ!$B$33:$B$776,F$119)+'СЕТ СН'!$H$14+СВЦЭМ!$D$10+'СЕТ СН'!$H$6-'СЕТ СН'!$H$26</f>
        <v>1416.0275129699999</v>
      </c>
      <c r="G126" s="36">
        <f>SUMIFS(СВЦЭМ!$D$33:$D$776,СВЦЭМ!$A$33:$A$776,$A126,СВЦЭМ!$B$33:$B$776,G$119)+'СЕТ СН'!$H$14+СВЦЭМ!$D$10+'СЕТ СН'!$H$6-'СЕТ СН'!$H$26</f>
        <v>1405.4655850899999</v>
      </c>
      <c r="H126" s="36">
        <f>SUMIFS(СВЦЭМ!$D$33:$D$776,СВЦЭМ!$A$33:$A$776,$A126,СВЦЭМ!$B$33:$B$776,H$119)+'СЕТ СН'!$H$14+СВЦЭМ!$D$10+'СЕТ СН'!$H$6-'СЕТ СН'!$H$26</f>
        <v>1389.36950026</v>
      </c>
      <c r="I126" s="36">
        <f>SUMIFS(СВЦЭМ!$D$33:$D$776,СВЦЭМ!$A$33:$A$776,$A126,СВЦЭМ!$B$33:$B$776,I$119)+'СЕТ СН'!$H$14+СВЦЭМ!$D$10+'СЕТ СН'!$H$6-'СЕТ СН'!$H$26</f>
        <v>1343.02091552</v>
      </c>
      <c r="J126" s="36">
        <f>SUMIFS(СВЦЭМ!$D$33:$D$776,СВЦЭМ!$A$33:$A$776,$A126,СВЦЭМ!$B$33:$B$776,J$119)+'СЕТ СН'!$H$14+СВЦЭМ!$D$10+'СЕТ СН'!$H$6-'СЕТ СН'!$H$26</f>
        <v>1305.55809107</v>
      </c>
      <c r="K126" s="36">
        <f>SUMIFS(СВЦЭМ!$D$33:$D$776,СВЦЭМ!$A$33:$A$776,$A126,СВЦЭМ!$B$33:$B$776,K$119)+'СЕТ СН'!$H$14+СВЦЭМ!$D$10+'СЕТ СН'!$H$6-'СЕТ СН'!$H$26</f>
        <v>1282.1072912499999</v>
      </c>
      <c r="L126" s="36">
        <f>SUMIFS(СВЦЭМ!$D$33:$D$776,СВЦЭМ!$A$33:$A$776,$A126,СВЦЭМ!$B$33:$B$776,L$119)+'СЕТ СН'!$H$14+СВЦЭМ!$D$10+'СЕТ СН'!$H$6-'СЕТ СН'!$H$26</f>
        <v>1254.54865645</v>
      </c>
      <c r="M126" s="36">
        <f>SUMIFS(СВЦЭМ!$D$33:$D$776,СВЦЭМ!$A$33:$A$776,$A126,СВЦЭМ!$B$33:$B$776,M$119)+'СЕТ СН'!$H$14+СВЦЭМ!$D$10+'СЕТ СН'!$H$6-'СЕТ СН'!$H$26</f>
        <v>1217.26687281</v>
      </c>
      <c r="N126" s="36">
        <f>SUMIFS(СВЦЭМ!$D$33:$D$776,СВЦЭМ!$A$33:$A$776,$A126,СВЦЭМ!$B$33:$B$776,N$119)+'СЕТ СН'!$H$14+СВЦЭМ!$D$10+'СЕТ СН'!$H$6-'СЕТ СН'!$H$26</f>
        <v>1201.5862681399999</v>
      </c>
      <c r="O126" s="36">
        <f>SUMIFS(СВЦЭМ!$D$33:$D$776,СВЦЭМ!$A$33:$A$776,$A126,СВЦЭМ!$B$33:$B$776,O$119)+'СЕТ СН'!$H$14+СВЦЭМ!$D$10+'СЕТ СН'!$H$6-'СЕТ СН'!$H$26</f>
        <v>1214.2809449900001</v>
      </c>
      <c r="P126" s="36">
        <f>SUMIFS(СВЦЭМ!$D$33:$D$776,СВЦЭМ!$A$33:$A$776,$A126,СВЦЭМ!$B$33:$B$776,P$119)+'СЕТ СН'!$H$14+СВЦЭМ!$D$10+'СЕТ СН'!$H$6-'СЕТ СН'!$H$26</f>
        <v>1214.83434956</v>
      </c>
      <c r="Q126" s="36">
        <f>SUMIFS(СВЦЭМ!$D$33:$D$776,СВЦЭМ!$A$33:$A$776,$A126,СВЦЭМ!$B$33:$B$776,Q$119)+'СЕТ СН'!$H$14+СВЦЭМ!$D$10+'СЕТ СН'!$H$6-'СЕТ СН'!$H$26</f>
        <v>1208.0795102299999</v>
      </c>
      <c r="R126" s="36">
        <f>SUMIFS(СВЦЭМ!$D$33:$D$776,СВЦЭМ!$A$33:$A$776,$A126,СВЦЭМ!$B$33:$B$776,R$119)+'СЕТ СН'!$H$14+СВЦЭМ!$D$10+'СЕТ СН'!$H$6-'СЕТ СН'!$H$26</f>
        <v>1196.2080713999999</v>
      </c>
      <c r="S126" s="36">
        <f>SUMIFS(СВЦЭМ!$D$33:$D$776,СВЦЭМ!$A$33:$A$776,$A126,СВЦЭМ!$B$33:$B$776,S$119)+'СЕТ СН'!$H$14+СВЦЭМ!$D$10+'СЕТ СН'!$H$6-'СЕТ СН'!$H$26</f>
        <v>1192.8315795499998</v>
      </c>
      <c r="T126" s="36">
        <f>SUMIFS(СВЦЭМ!$D$33:$D$776,СВЦЭМ!$A$33:$A$776,$A126,СВЦЭМ!$B$33:$B$776,T$119)+'СЕТ СН'!$H$14+СВЦЭМ!$D$10+'СЕТ СН'!$H$6-'СЕТ СН'!$H$26</f>
        <v>1171.8856294100001</v>
      </c>
      <c r="U126" s="36">
        <f>SUMIFS(СВЦЭМ!$D$33:$D$776,СВЦЭМ!$A$33:$A$776,$A126,СВЦЭМ!$B$33:$B$776,U$119)+'СЕТ СН'!$H$14+СВЦЭМ!$D$10+'СЕТ СН'!$H$6-'СЕТ СН'!$H$26</f>
        <v>1177.2105044999998</v>
      </c>
      <c r="V126" s="36">
        <f>SUMIFS(СВЦЭМ!$D$33:$D$776,СВЦЭМ!$A$33:$A$776,$A126,СВЦЭМ!$B$33:$B$776,V$119)+'СЕТ СН'!$H$14+СВЦЭМ!$D$10+'СЕТ СН'!$H$6-'СЕТ СН'!$H$26</f>
        <v>1189.6689769499999</v>
      </c>
      <c r="W126" s="36">
        <f>SUMIFS(СВЦЭМ!$D$33:$D$776,СВЦЭМ!$A$33:$A$776,$A126,СВЦЭМ!$B$33:$B$776,W$119)+'СЕТ СН'!$H$14+СВЦЭМ!$D$10+'СЕТ СН'!$H$6-'СЕТ СН'!$H$26</f>
        <v>1197.1656747699999</v>
      </c>
      <c r="X126" s="36">
        <f>SUMIFS(СВЦЭМ!$D$33:$D$776,СВЦЭМ!$A$33:$A$776,$A126,СВЦЭМ!$B$33:$B$776,X$119)+'СЕТ СН'!$H$14+СВЦЭМ!$D$10+'СЕТ СН'!$H$6-'СЕТ СН'!$H$26</f>
        <v>1206.7680283499999</v>
      </c>
      <c r="Y126" s="36">
        <f>SUMIFS(СВЦЭМ!$D$33:$D$776,СВЦЭМ!$A$33:$A$776,$A126,СВЦЭМ!$B$33:$B$776,Y$119)+'СЕТ СН'!$H$14+СВЦЭМ!$D$10+'СЕТ СН'!$H$6-'СЕТ СН'!$H$26</f>
        <v>1236.8964309099999</v>
      </c>
    </row>
    <row r="127" spans="1:27" ht="15.75" x14ac:dyDescent="0.2">
      <c r="A127" s="35">
        <f t="shared" si="3"/>
        <v>44143</v>
      </c>
      <c r="B127" s="36">
        <f>SUMIFS(СВЦЭМ!$D$33:$D$776,СВЦЭМ!$A$33:$A$776,$A127,СВЦЭМ!$B$33:$B$776,B$119)+'СЕТ СН'!$H$14+СВЦЭМ!$D$10+'СЕТ СН'!$H$6-'СЕТ СН'!$H$26</f>
        <v>1282.4571942099999</v>
      </c>
      <c r="C127" s="36">
        <f>SUMIFS(СВЦЭМ!$D$33:$D$776,СВЦЭМ!$A$33:$A$776,$A127,СВЦЭМ!$B$33:$B$776,C$119)+'СЕТ СН'!$H$14+СВЦЭМ!$D$10+'СЕТ СН'!$H$6-'СЕТ СН'!$H$26</f>
        <v>1363.52693729</v>
      </c>
      <c r="D127" s="36">
        <f>SUMIFS(СВЦЭМ!$D$33:$D$776,СВЦЭМ!$A$33:$A$776,$A127,СВЦЭМ!$B$33:$B$776,D$119)+'СЕТ СН'!$H$14+СВЦЭМ!$D$10+'СЕТ СН'!$H$6-'СЕТ СН'!$H$26</f>
        <v>1426.8729512999998</v>
      </c>
      <c r="E127" s="36">
        <f>SUMIFS(СВЦЭМ!$D$33:$D$776,СВЦЭМ!$A$33:$A$776,$A127,СВЦЭМ!$B$33:$B$776,E$119)+'СЕТ СН'!$H$14+СВЦЭМ!$D$10+'СЕТ СН'!$H$6-'СЕТ СН'!$H$26</f>
        <v>1440.50224321</v>
      </c>
      <c r="F127" s="36">
        <f>SUMIFS(СВЦЭМ!$D$33:$D$776,СВЦЭМ!$A$33:$A$776,$A127,СВЦЭМ!$B$33:$B$776,F$119)+'СЕТ СН'!$H$14+СВЦЭМ!$D$10+'СЕТ СН'!$H$6-'СЕТ СН'!$H$26</f>
        <v>1435.47304566</v>
      </c>
      <c r="G127" s="36">
        <f>SUMIFS(СВЦЭМ!$D$33:$D$776,СВЦЭМ!$A$33:$A$776,$A127,СВЦЭМ!$B$33:$B$776,G$119)+'СЕТ СН'!$H$14+СВЦЭМ!$D$10+'СЕТ СН'!$H$6-'СЕТ СН'!$H$26</f>
        <v>1434.16806907</v>
      </c>
      <c r="H127" s="36">
        <f>SUMIFS(СВЦЭМ!$D$33:$D$776,СВЦЭМ!$A$33:$A$776,$A127,СВЦЭМ!$B$33:$B$776,H$119)+'СЕТ СН'!$H$14+СВЦЭМ!$D$10+'СЕТ СН'!$H$6-'СЕТ СН'!$H$26</f>
        <v>1418.0904440099998</v>
      </c>
      <c r="I127" s="36">
        <f>SUMIFS(СВЦЭМ!$D$33:$D$776,СВЦЭМ!$A$33:$A$776,$A127,СВЦЭМ!$B$33:$B$776,I$119)+'СЕТ СН'!$H$14+СВЦЭМ!$D$10+'СЕТ СН'!$H$6-'СЕТ СН'!$H$26</f>
        <v>1387.29824074</v>
      </c>
      <c r="J127" s="36">
        <f>SUMIFS(СВЦЭМ!$D$33:$D$776,СВЦЭМ!$A$33:$A$776,$A127,СВЦЭМ!$B$33:$B$776,J$119)+'СЕТ СН'!$H$14+СВЦЭМ!$D$10+'СЕТ СН'!$H$6-'СЕТ СН'!$H$26</f>
        <v>1346.52243561</v>
      </c>
      <c r="K127" s="36">
        <f>SUMIFS(СВЦЭМ!$D$33:$D$776,СВЦЭМ!$A$33:$A$776,$A127,СВЦЭМ!$B$33:$B$776,K$119)+'СЕТ СН'!$H$14+СВЦЭМ!$D$10+'СЕТ СН'!$H$6-'СЕТ СН'!$H$26</f>
        <v>1309.41967789</v>
      </c>
      <c r="L127" s="36">
        <f>SUMIFS(СВЦЭМ!$D$33:$D$776,СВЦЭМ!$A$33:$A$776,$A127,СВЦЭМ!$B$33:$B$776,L$119)+'СЕТ СН'!$H$14+СВЦЭМ!$D$10+'СЕТ СН'!$H$6-'СЕТ СН'!$H$26</f>
        <v>1262.8030017399999</v>
      </c>
      <c r="M127" s="36">
        <f>SUMIFS(СВЦЭМ!$D$33:$D$776,СВЦЭМ!$A$33:$A$776,$A127,СВЦЭМ!$B$33:$B$776,M$119)+'СЕТ СН'!$H$14+СВЦЭМ!$D$10+'СЕТ СН'!$H$6-'СЕТ СН'!$H$26</f>
        <v>1230.0623052599999</v>
      </c>
      <c r="N127" s="36">
        <f>SUMIFS(СВЦЭМ!$D$33:$D$776,СВЦЭМ!$A$33:$A$776,$A127,СВЦЭМ!$B$33:$B$776,N$119)+'СЕТ СН'!$H$14+СВЦЭМ!$D$10+'СЕТ СН'!$H$6-'СЕТ СН'!$H$26</f>
        <v>1224.0442383999998</v>
      </c>
      <c r="O127" s="36">
        <f>SUMIFS(СВЦЭМ!$D$33:$D$776,СВЦЭМ!$A$33:$A$776,$A127,СВЦЭМ!$B$33:$B$776,O$119)+'СЕТ СН'!$H$14+СВЦЭМ!$D$10+'СЕТ СН'!$H$6-'СЕТ СН'!$H$26</f>
        <v>1230.9179576399999</v>
      </c>
      <c r="P127" s="36">
        <f>SUMIFS(СВЦЭМ!$D$33:$D$776,СВЦЭМ!$A$33:$A$776,$A127,СВЦЭМ!$B$33:$B$776,P$119)+'СЕТ СН'!$H$14+СВЦЭМ!$D$10+'СЕТ СН'!$H$6-'СЕТ СН'!$H$26</f>
        <v>1236.60893044</v>
      </c>
      <c r="Q127" s="36">
        <f>SUMIFS(СВЦЭМ!$D$33:$D$776,СВЦЭМ!$A$33:$A$776,$A127,СВЦЭМ!$B$33:$B$776,Q$119)+'СЕТ СН'!$H$14+СВЦЭМ!$D$10+'СЕТ СН'!$H$6-'СЕТ СН'!$H$26</f>
        <v>1243.9692982699999</v>
      </c>
      <c r="R127" s="36">
        <f>SUMIFS(СВЦЭМ!$D$33:$D$776,СВЦЭМ!$A$33:$A$776,$A127,СВЦЭМ!$B$33:$B$776,R$119)+'СЕТ СН'!$H$14+СВЦЭМ!$D$10+'СЕТ СН'!$H$6-'СЕТ СН'!$H$26</f>
        <v>1233.71468744</v>
      </c>
      <c r="S127" s="36">
        <f>SUMIFS(СВЦЭМ!$D$33:$D$776,СВЦЭМ!$A$33:$A$776,$A127,СВЦЭМ!$B$33:$B$776,S$119)+'СЕТ СН'!$H$14+СВЦЭМ!$D$10+'СЕТ СН'!$H$6-'СЕТ СН'!$H$26</f>
        <v>1211.9377739299998</v>
      </c>
      <c r="T127" s="36">
        <f>SUMIFS(СВЦЭМ!$D$33:$D$776,СВЦЭМ!$A$33:$A$776,$A127,СВЦЭМ!$B$33:$B$776,T$119)+'СЕТ СН'!$H$14+СВЦЭМ!$D$10+'СЕТ СН'!$H$6-'СЕТ СН'!$H$26</f>
        <v>1198.4316018499999</v>
      </c>
      <c r="U127" s="36">
        <f>SUMIFS(СВЦЭМ!$D$33:$D$776,СВЦЭМ!$A$33:$A$776,$A127,СВЦЭМ!$B$33:$B$776,U$119)+'СЕТ СН'!$H$14+СВЦЭМ!$D$10+'СЕТ СН'!$H$6-'СЕТ СН'!$H$26</f>
        <v>1193.9672549699999</v>
      </c>
      <c r="V127" s="36">
        <f>SUMIFS(СВЦЭМ!$D$33:$D$776,СВЦЭМ!$A$33:$A$776,$A127,СВЦЭМ!$B$33:$B$776,V$119)+'СЕТ СН'!$H$14+СВЦЭМ!$D$10+'СЕТ СН'!$H$6-'СЕТ СН'!$H$26</f>
        <v>1210.09941536</v>
      </c>
      <c r="W127" s="36">
        <f>SUMIFS(СВЦЭМ!$D$33:$D$776,СВЦЭМ!$A$33:$A$776,$A127,СВЦЭМ!$B$33:$B$776,W$119)+'СЕТ СН'!$H$14+СВЦЭМ!$D$10+'СЕТ СН'!$H$6-'СЕТ СН'!$H$26</f>
        <v>1224.8790214199998</v>
      </c>
      <c r="X127" s="36">
        <f>SUMIFS(СВЦЭМ!$D$33:$D$776,СВЦЭМ!$A$33:$A$776,$A127,СВЦЭМ!$B$33:$B$776,X$119)+'СЕТ СН'!$H$14+СВЦЭМ!$D$10+'СЕТ СН'!$H$6-'СЕТ СН'!$H$26</f>
        <v>1231.8577287399999</v>
      </c>
      <c r="Y127" s="36">
        <f>SUMIFS(СВЦЭМ!$D$33:$D$776,СВЦЭМ!$A$33:$A$776,$A127,СВЦЭМ!$B$33:$B$776,Y$119)+'СЕТ СН'!$H$14+СВЦЭМ!$D$10+'СЕТ СН'!$H$6-'СЕТ СН'!$H$26</f>
        <v>1238.35216373</v>
      </c>
    </row>
    <row r="128" spans="1:27" ht="15.75" x14ac:dyDescent="0.2">
      <c r="A128" s="35">
        <f t="shared" si="3"/>
        <v>44144</v>
      </c>
      <c r="B128" s="36">
        <f>SUMIFS(СВЦЭМ!$D$33:$D$776,СВЦЭМ!$A$33:$A$776,$A128,СВЦЭМ!$B$33:$B$776,B$119)+'СЕТ СН'!$H$14+СВЦЭМ!$D$10+'СЕТ СН'!$H$6-'СЕТ СН'!$H$26</f>
        <v>1214.7456693899999</v>
      </c>
      <c r="C128" s="36">
        <f>SUMIFS(СВЦЭМ!$D$33:$D$776,СВЦЭМ!$A$33:$A$776,$A128,СВЦЭМ!$B$33:$B$776,C$119)+'СЕТ СН'!$H$14+СВЦЭМ!$D$10+'СЕТ СН'!$H$6-'СЕТ СН'!$H$26</f>
        <v>1233.3365072900001</v>
      </c>
      <c r="D128" s="36">
        <f>SUMIFS(СВЦЭМ!$D$33:$D$776,СВЦЭМ!$A$33:$A$776,$A128,СВЦЭМ!$B$33:$B$776,D$119)+'СЕТ СН'!$H$14+СВЦЭМ!$D$10+'СЕТ СН'!$H$6-'СЕТ СН'!$H$26</f>
        <v>1301.1374955900001</v>
      </c>
      <c r="E128" s="36">
        <f>SUMIFS(СВЦЭМ!$D$33:$D$776,СВЦЭМ!$A$33:$A$776,$A128,СВЦЭМ!$B$33:$B$776,E$119)+'СЕТ СН'!$H$14+СВЦЭМ!$D$10+'СЕТ СН'!$H$6-'СЕТ СН'!$H$26</f>
        <v>1308.70127632</v>
      </c>
      <c r="F128" s="36">
        <f>SUMIFS(СВЦЭМ!$D$33:$D$776,СВЦЭМ!$A$33:$A$776,$A128,СВЦЭМ!$B$33:$B$776,F$119)+'СЕТ СН'!$H$14+СВЦЭМ!$D$10+'СЕТ СН'!$H$6-'СЕТ СН'!$H$26</f>
        <v>1304.4364742299999</v>
      </c>
      <c r="G128" s="36">
        <f>SUMIFS(СВЦЭМ!$D$33:$D$776,СВЦЭМ!$A$33:$A$776,$A128,СВЦЭМ!$B$33:$B$776,G$119)+'СЕТ СН'!$H$14+СВЦЭМ!$D$10+'СЕТ СН'!$H$6-'СЕТ СН'!$H$26</f>
        <v>1320.90418357</v>
      </c>
      <c r="H128" s="36">
        <f>SUMIFS(СВЦЭМ!$D$33:$D$776,СВЦЭМ!$A$33:$A$776,$A128,СВЦЭМ!$B$33:$B$776,H$119)+'СЕТ СН'!$H$14+СВЦЭМ!$D$10+'СЕТ СН'!$H$6-'СЕТ СН'!$H$26</f>
        <v>1352.8552249899999</v>
      </c>
      <c r="I128" s="36">
        <f>SUMIFS(СВЦЭМ!$D$33:$D$776,СВЦЭМ!$A$33:$A$776,$A128,СВЦЭМ!$B$33:$B$776,I$119)+'СЕТ СН'!$H$14+СВЦЭМ!$D$10+'СЕТ СН'!$H$6-'СЕТ СН'!$H$26</f>
        <v>1377.24454814</v>
      </c>
      <c r="J128" s="36">
        <f>SUMIFS(СВЦЭМ!$D$33:$D$776,СВЦЭМ!$A$33:$A$776,$A128,СВЦЭМ!$B$33:$B$776,J$119)+'СЕТ СН'!$H$14+СВЦЭМ!$D$10+'СЕТ СН'!$H$6-'СЕТ СН'!$H$26</f>
        <v>1364.1486365599999</v>
      </c>
      <c r="K128" s="36">
        <f>SUMIFS(СВЦЭМ!$D$33:$D$776,СВЦЭМ!$A$33:$A$776,$A128,СВЦЭМ!$B$33:$B$776,K$119)+'СЕТ СН'!$H$14+СВЦЭМ!$D$10+'СЕТ СН'!$H$6-'СЕТ СН'!$H$26</f>
        <v>1360.3090869799998</v>
      </c>
      <c r="L128" s="36">
        <f>SUMIFS(СВЦЭМ!$D$33:$D$776,СВЦЭМ!$A$33:$A$776,$A128,СВЦЭМ!$B$33:$B$776,L$119)+'СЕТ СН'!$H$14+СВЦЭМ!$D$10+'СЕТ СН'!$H$6-'СЕТ СН'!$H$26</f>
        <v>1320.8453394600001</v>
      </c>
      <c r="M128" s="36">
        <f>SUMIFS(СВЦЭМ!$D$33:$D$776,СВЦЭМ!$A$33:$A$776,$A128,СВЦЭМ!$B$33:$B$776,M$119)+'СЕТ СН'!$H$14+СВЦЭМ!$D$10+'СЕТ СН'!$H$6-'СЕТ СН'!$H$26</f>
        <v>1286.12952838</v>
      </c>
      <c r="N128" s="36">
        <f>SUMIFS(СВЦЭМ!$D$33:$D$776,СВЦЭМ!$A$33:$A$776,$A128,СВЦЭМ!$B$33:$B$776,N$119)+'СЕТ СН'!$H$14+СВЦЭМ!$D$10+'СЕТ СН'!$H$6-'СЕТ СН'!$H$26</f>
        <v>1282.3342987599999</v>
      </c>
      <c r="O128" s="36">
        <f>SUMIFS(СВЦЭМ!$D$33:$D$776,СВЦЭМ!$A$33:$A$776,$A128,СВЦЭМ!$B$33:$B$776,O$119)+'СЕТ СН'!$H$14+СВЦЭМ!$D$10+'СЕТ СН'!$H$6-'СЕТ СН'!$H$26</f>
        <v>1292.7329095999999</v>
      </c>
      <c r="P128" s="36">
        <f>SUMIFS(СВЦЭМ!$D$33:$D$776,СВЦЭМ!$A$33:$A$776,$A128,СВЦЭМ!$B$33:$B$776,P$119)+'СЕТ СН'!$H$14+СВЦЭМ!$D$10+'СЕТ СН'!$H$6-'СЕТ СН'!$H$26</f>
        <v>1293.26351604</v>
      </c>
      <c r="Q128" s="36">
        <f>SUMIFS(СВЦЭМ!$D$33:$D$776,СВЦЭМ!$A$33:$A$776,$A128,СВЦЭМ!$B$33:$B$776,Q$119)+'СЕТ СН'!$H$14+СВЦЭМ!$D$10+'СЕТ СН'!$H$6-'СЕТ СН'!$H$26</f>
        <v>1292.7601381300001</v>
      </c>
      <c r="R128" s="36">
        <f>SUMIFS(СВЦЭМ!$D$33:$D$776,СВЦЭМ!$A$33:$A$776,$A128,СВЦЭМ!$B$33:$B$776,R$119)+'СЕТ СН'!$H$14+СВЦЭМ!$D$10+'СЕТ СН'!$H$6-'СЕТ СН'!$H$26</f>
        <v>1286.63766037</v>
      </c>
      <c r="S128" s="36">
        <f>SUMIFS(СВЦЭМ!$D$33:$D$776,СВЦЭМ!$A$33:$A$776,$A128,СВЦЭМ!$B$33:$B$776,S$119)+'СЕТ СН'!$H$14+СВЦЭМ!$D$10+'СЕТ СН'!$H$6-'СЕТ СН'!$H$26</f>
        <v>1285.1302935799999</v>
      </c>
      <c r="T128" s="36">
        <f>SUMIFS(СВЦЭМ!$D$33:$D$776,СВЦЭМ!$A$33:$A$776,$A128,СВЦЭМ!$B$33:$B$776,T$119)+'СЕТ СН'!$H$14+СВЦЭМ!$D$10+'СЕТ СН'!$H$6-'СЕТ СН'!$H$26</f>
        <v>1272.6980300199998</v>
      </c>
      <c r="U128" s="36">
        <f>SUMIFS(СВЦЭМ!$D$33:$D$776,СВЦЭМ!$A$33:$A$776,$A128,СВЦЭМ!$B$33:$B$776,U$119)+'СЕТ СН'!$H$14+СВЦЭМ!$D$10+'СЕТ СН'!$H$6-'СЕТ СН'!$H$26</f>
        <v>1264.69606748</v>
      </c>
      <c r="V128" s="36">
        <f>SUMIFS(СВЦЭМ!$D$33:$D$776,СВЦЭМ!$A$33:$A$776,$A128,СВЦЭМ!$B$33:$B$776,V$119)+'СЕТ СН'!$H$14+СВЦЭМ!$D$10+'СЕТ СН'!$H$6-'СЕТ СН'!$H$26</f>
        <v>1261.33395387</v>
      </c>
      <c r="W128" s="36">
        <f>SUMIFS(СВЦЭМ!$D$33:$D$776,СВЦЭМ!$A$33:$A$776,$A128,СВЦЭМ!$B$33:$B$776,W$119)+'СЕТ СН'!$H$14+СВЦЭМ!$D$10+'СЕТ СН'!$H$6-'СЕТ СН'!$H$26</f>
        <v>1277.7587018899999</v>
      </c>
      <c r="X128" s="36">
        <f>SUMIFS(СВЦЭМ!$D$33:$D$776,СВЦЭМ!$A$33:$A$776,$A128,СВЦЭМ!$B$33:$B$776,X$119)+'СЕТ СН'!$H$14+СВЦЭМ!$D$10+'СЕТ СН'!$H$6-'СЕТ СН'!$H$26</f>
        <v>1308.9133903299999</v>
      </c>
      <c r="Y128" s="36">
        <f>SUMIFS(СВЦЭМ!$D$33:$D$776,СВЦЭМ!$A$33:$A$776,$A128,СВЦЭМ!$B$33:$B$776,Y$119)+'СЕТ СН'!$H$14+СВЦЭМ!$D$10+'СЕТ СН'!$H$6-'СЕТ СН'!$H$26</f>
        <v>1336.7391364800001</v>
      </c>
    </row>
    <row r="129" spans="1:25" ht="15.75" x14ac:dyDescent="0.2">
      <c r="A129" s="35">
        <f t="shared" si="3"/>
        <v>44145</v>
      </c>
      <c r="B129" s="36">
        <f>SUMIFS(СВЦЭМ!$D$33:$D$776,СВЦЭМ!$A$33:$A$776,$A129,СВЦЭМ!$B$33:$B$776,B$119)+'СЕТ СН'!$H$14+СВЦЭМ!$D$10+'СЕТ СН'!$H$6-'СЕТ СН'!$H$26</f>
        <v>1252.8161012199998</v>
      </c>
      <c r="C129" s="36">
        <f>SUMIFS(СВЦЭМ!$D$33:$D$776,СВЦЭМ!$A$33:$A$776,$A129,СВЦЭМ!$B$33:$B$776,C$119)+'СЕТ СН'!$H$14+СВЦЭМ!$D$10+'СЕТ СН'!$H$6-'СЕТ СН'!$H$26</f>
        <v>1345.6143630699999</v>
      </c>
      <c r="D129" s="36">
        <f>SUMIFS(СВЦЭМ!$D$33:$D$776,СВЦЭМ!$A$33:$A$776,$A129,СВЦЭМ!$B$33:$B$776,D$119)+'СЕТ СН'!$H$14+СВЦЭМ!$D$10+'СЕТ СН'!$H$6-'СЕТ СН'!$H$26</f>
        <v>1381.3175746299999</v>
      </c>
      <c r="E129" s="36">
        <f>SUMIFS(СВЦЭМ!$D$33:$D$776,СВЦЭМ!$A$33:$A$776,$A129,СВЦЭМ!$B$33:$B$776,E$119)+'СЕТ СН'!$H$14+СВЦЭМ!$D$10+'СЕТ СН'!$H$6-'СЕТ СН'!$H$26</f>
        <v>1384.5363247099999</v>
      </c>
      <c r="F129" s="36">
        <f>SUMIFS(СВЦЭМ!$D$33:$D$776,СВЦЭМ!$A$33:$A$776,$A129,СВЦЭМ!$B$33:$B$776,F$119)+'СЕТ СН'!$H$14+СВЦЭМ!$D$10+'СЕТ СН'!$H$6-'СЕТ СН'!$H$26</f>
        <v>1386.8113539000001</v>
      </c>
      <c r="G129" s="36">
        <f>SUMIFS(СВЦЭМ!$D$33:$D$776,СВЦЭМ!$A$33:$A$776,$A129,СВЦЭМ!$B$33:$B$776,G$119)+'СЕТ СН'!$H$14+СВЦЭМ!$D$10+'СЕТ СН'!$H$6-'СЕТ СН'!$H$26</f>
        <v>1390.93801706</v>
      </c>
      <c r="H129" s="36">
        <f>SUMIFS(СВЦЭМ!$D$33:$D$776,СВЦЭМ!$A$33:$A$776,$A129,СВЦЭМ!$B$33:$B$776,H$119)+'СЕТ СН'!$H$14+СВЦЭМ!$D$10+'СЕТ СН'!$H$6-'СЕТ СН'!$H$26</f>
        <v>1365.4761761699999</v>
      </c>
      <c r="I129" s="36">
        <f>SUMIFS(СВЦЭМ!$D$33:$D$776,СВЦЭМ!$A$33:$A$776,$A129,СВЦЭМ!$B$33:$B$776,I$119)+'СЕТ СН'!$H$14+СВЦЭМ!$D$10+'СЕТ СН'!$H$6-'СЕТ СН'!$H$26</f>
        <v>1321.4417707099999</v>
      </c>
      <c r="J129" s="36">
        <f>SUMIFS(СВЦЭМ!$D$33:$D$776,СВЦЭМ!$A$33:$A$776,$A129,СВЦЭМ!$B$33:$B$776,J$119)+'СЕТ СН'!$H$14+СВЦЭМ!$D$10+'СЕТ СН'!$H$6-'СЕТ СН'!$H$26</f>
        <v>1305.6663933599998</v>
      </c>
      <c r="K129" s="36">
        <f>SUMIFS(СВЦЭМ!$D$33:$D$776,СВЦЭМ!$A$33:$A$776,$A129,СВЦЭМ!$B$33:$B$776,K$119)+'СЕТ СН'!$H$14+СВЦЭМ!$D$10+'СЕТ СН'!$H$6-'СЕТ СН'!$H$26</f>
        <v>1309.1358350999999</v>
      </c>
      <c r="L129" s="36">
        <f>SUMIFS(СВЦЭМ!$D$33:$D$776,СВЦЭМ!$A$33:$A$776,$A129,СВЦЭМ!$B$33:$B$776,L$119)+'СЕТ СН'!$H$14+СВЦЭМ!$D$10+'СЕТ СН'!$H$6-'СЕТ СН'!$H$26</f>
        <v>1274.5771758000001</v>
      </c>
      <c r="M129" s="36">
        <f>SUMIFS(СВЦЭМ!$D$33:$D$776,СВЦЭМ!$A$33:$A$776,$A129,СВЦЭМ!$B$33:$B$776,M$119)+'СЕТ СН'!$H$14+СВЦЭМ!$D$10+'СЕТ СН'!$H$6-'СЕТ СН'!$H$26</f>
        <v>1236.7077581799999</v>
      </c>
      <c r="N129" s="36">
        <f>SUMIFS(СВЦЭМ!$D$33:$D$776,СВЦЭМ!$A$33:$A$776,$A129,СВЦЭМ!$B$33:$B$776,N$119)+'СЕТ СН'!$H$14+СВЦЭМ!$D$10+'СЕТ СН'!$H$6-'СЕТ СН'!$H$26</f>
        <v>1231.1522205799999</v>
      </c>
      <c r="O129" s="36">
        <f>SUMIFS(СВЦЭМ!$D$33:$D$776,СВЦЭМ!$A$33:$A$776,$A129,СВЦЭМ!$B$33:$B$776,O$119)+'СЕТ СН'!$H$14+СВЦЭМ!$D$10+'СЕТ СН'!$H$6-'СЕТ СН'!$H$26</f>
        <v>1237.1440211700001</v>
      </c>
      <c r="P129" s="36">
        <f>SUMIFS(СВЦЭМ!$D$33:$D$776,СВЦЭМ!$A$33:$A$776,$A129,СВЦЭМ!$B$33:$B$776,P$119)+'СЕТ СН'!$H$14+СВЦЭМ!$D$10+'СЕТ СН'!$H$6-'СЕТ СН'!$H$26</f>
        <v>1237.6009420800001</v>
      </c>
      <c r="Q129" s="36">
        <f>SUMIFS(СВЦЭМ!$D$33:$D$776,СВЦЭМ!$A$33:$A$776,$A129,СВЦЭМ!$B$33:$B$776,Q$119)+'СЕТ СН'!$H$14+СВЦЭМ!$D$10+'СЕТ СН'!$H$6-'СЕТ СН'!$H$26</f>
        <v>1237.3851136899998</v>
      </c>
      <c r="R129" s="36">
        <f>SUMIFS(СВЦЭМ!$D$33:$D$776,СВЦЭМ!$A$33:$A$776,$A129,СВЦЭМ!$B$33:$B$776,R$119)+'СЕТ СН'!$H$14+СВЦЭМ!$D$10+'СЕТ СН'!$H$6-'СЕТ СН'!$H$26</f>
        <v>1230.60539109</v>
      </c>
      <c r="S129" s="36">
        <f>SUMIFS(СВЦЭМ!$D$33:$D$776,СВЦЭМ!$A$33:$A$776,$A129,СВЦЭМ!$B$33:$B$776,S$119)+'СЕТ СН'!$H$14+СВЦЭМ!$D$10+'СЕТ СН'!$H$6-'СЕТ СН'!$H$26</f>
        <v>1219.8404774199998</v>
      </c>
      <c r="T129" s="36">
        <f>SUMIFS(СВЦЭМ!$D$33:$D$776,СВЦЭМ!$A$33:$A$776,$A129,СВЦЭМ!$B$33:$B$776,T$119)+'СЕТ СН'!$H$14+СВЦЭМ!$D$10+'СЕТ СН'!$H$6-'СЕТ СН'!$H$26</f>
        <v>1232.1164265399998</v>
      </c>
      <c r="U129" s="36">
        <f>SUMIFS(СВЦЭМ!$D$33:$D$776,СВЦЭМ!$A$33:$A$776,$A129,СВЦЭМ!$B$33:$B$776,U$119)+'СЕТ СН'!$H$14+СВЦЭМ!$D$10+'СЕТ СН'!$H$6-'СЕТ СН'!$H$26</f>
        <v>1239.3501173499999</v>
      </c>
      <c r="V129" s="36">
        <f>SUMIFS(СВЦЭМ!$D$33:$D$776,СВЦЭМ!$A$33:$A$776,$A129,СВЦЭМ!$B$33:$B$776,V$119)+'СЕТ СН'!$H$14+СВЦЭМ!$D$10+'СЕТ СН'!$H$6-'СЕТ СН'!$H$26</f>
        <v>1231.8586953099998</v>
      </c>
      <c r="W129" s="36">
        <f>SUMIFS(СВЦЭМ!$D$33:$D$776,СВЦЭМ!$A$33:$A$776,$A129,СВЦЭМ!$B$33:$B$776,W$119)+'СЕТ СН'!$H$14+СВЦЭМ!$D$10+'СЕТ СН'!$H$6-'СЕТ СН'!$H$26</f>
        <v>1221.6442533300001</v>
      </c>
      <c r="X129" s="36">
        <f>SUMIFS(СВЦЭМ!$D$33:$D$776,СВЦЭМ!$A$33:$A$776,$A129,СВЦЭМ!$B$33:$B$776,X$119)+'СЕТ СН'!$H$14+СВЦЭМ!$D$10+'СЕТ СН'!$H$6-'СЕТ СН'!$H$26</f>
        <v>1222.4383209499999</v>
      </c>
      <c r="Y129" s="36">
        <f>SUMIFS(СВЦЭМ!$D$33:$D$776,СВЦЭМ!$A$33:$A$776,$A129,СВЦЭМ!$B$33:$B$776,Y$119)+'СЕТ СН'!$H$14+СВЦЭМ!$D$10+'СЕТ СН'!$H$6-'СЕТ СН'!$H$26</f>
        <v>1305.10084521</v>
      </c>
    </row>
    <row r="130" spans="1:25" ht="15.75" x14ac:dyDescent="0.2">
      <c r="A130" s="35">
        <f t="shared" si="3"/>
        <v>44146</v>
      </c>
      <c r="B130" s="36">
        <f>SUMIFS(СВЦЭМ!$D$33:$D$776,СВЦЭМ!$A$33:$A$776,$A130,СВЦЭМ!$B$33:$B$776,B$119)+'СЕТ СН'!$H$14+СВЦЭМ!$D$10+'СЕТ СН'!$H$6-'СЕТ СН'!$H$26</f>
        <v>1300.3178596399998</v>
      </c>
      <c r="C130" s="36">
        <f>SUMIFS(СВЦЭМ!$D$33:$D$776,СВЦЭМ!$A$33:$A$776,$A130,СВЦЭМ!$B$33:$B$776,C$119)+'СЕТ СН'!$H$14+СВЦЭМ!$D$10+'СЕТ СН'!$H$6-'СЕТ СН'!$H$26</f>
        <v>1354.53681581</v>
      </c>
      <c r="D130" s="36">
        <f>SUMIFS(СВЦЭМ!$D$33:$D$776,СВЦЭМ!$A$33:$A$776,$A130,СВЦЭМ!$B$33:$B$776,D$119)+'СЕТ СН'!$H$14+СВЦЭМ!$D$10+'СЕТ СН'!$H$6-'СЕТ СН'!$H$26</f>
        <v>1416.1506427999998</v>
      </c>
      <c r="E130" s="36">
        <f>SUMIFS(СВЦЭМ!$D$33:$D$776,СВЦЭМ!$A$33:$A$776,$A130,СВЦЭМ!$B$33:$B$776,E$119)+'СЕТ СН'!$H$14+СВЦЭМ!$D$10+'СЕТ СН'!$H$6-'СЕТ СН'!$H$26</f>
        <v>1434.3485883200001</v>
      </c>
      <c r="F130" s="36">
        <f>SUMIFS(СВЦЭМ!$D$33:$D$776,СВЦЭМ!$A$33:$A$776,$A130,СВЦЭМ!$B$33:$B$776,F$119)+'СЕТ СН'!$H$14+СВЦЭМ!$D$10+'СЕТ СН'!$H$6-'СЕТ СН'!$H$26</f>
        <v>1438.2356164600001</v>
      </c>
      <c r="G130" s="36">
        <f>SUMIFS(СВЦЭМ!$D$33:$D$776,СВЦЭМ!$A$33:$A$776,$A130,СВЦЭМ!$B$33:$B$776,G$119)+'СЕТ СН'!$H$14+СВЦЭМ!$D$10+'СЕТ СН'!$H$6-'СЕТ СН'!$H$26</f>
        <v>1421.5288253499998</v>
      </c>
      <c r="H130" s="36">
        <f>SUMIFS(СВЦЭМ!$D$33:$D$776,СВЦЭМ!$A$33:$A$776,$A130,СВЦЭМ!$B$33:$B$776,H$119)+'СЕТ СН'!$H$14+СВЦЭМ!$D$10+'СЕТ СН'!$H$6-'СЕТ СН'!$H$26</f>
        <v>1381.2244233199999</v>
      </c>
      <c r="I130" s="36">
        <f>SUMIFS(СВЦЭМ!$D$33:$D$776,СВЦЭМ!$A$33:$A$776,$A130,СВЦЭМ!$B$33:$B$776,I$119)+'СЕТ СН'!$H$14+СВЦЭМ!$D$10+'СЕТ СН'!$H$6-'СЕТ СН'!$H$26</f>
        <v>1342.8029001999998</v>
      </c>
      <c r="J130" s="36">
        <f>SUMIFS(СВЦЭМ!$D$33:$D$776,СВЦЭМ!$A$33:$A$776,$A130,СВЦЭМ!$B$33:$B$776,J$119)+'СЕТ СН'!$H$14+СВЦЭМ!$D$10+'СЕТ СН'!$H$6-'СЕТ СН'!$H$26</f>
        <v>1322.63716922</v>
      </c>
      <c r="K130" s="36">
        <f>SUMIFS(СВЦЭМ!$D$33:$D$776,СВЦЭМ!$A$33:$A$776,$A130,СВЦЭМ!$B$33:$B$776,K$119)+'СЕТ СН'!$H$14+СВЦЭМ!$D$10+'СЕТ СН'!$H$6-'СЕТ СН'!$H$26</f>
        <v>1310.7784907099999</v>
      </c>
      <c r="L130" s="36">
        <f>SUMIFS(СВЦЭМ!$D$33:$D$776,СВЦЭМ!$A$33:$A$776,$A130,СВЦЭМ!$B$33:$B$776,L$119)+'СЕТ СН'!$H$14+СВЦЭМ!$D$10+'СЕТ СН'!$H$6-'СЕТ СН'!$H$26</f>
        <v>1286.82369311</v>
      </c>
      <c r="M130" s="36">
        <f>SUMIFS(СВЦЭМ!$D$33:$D$776,СВЦЭМ!$A$33:$A$776,$A130,СВЦЭМ!$B$33:$B$776,M$119)+'СЕТ СН'!$H$14+СВЦЭМ!$D$10+'СЕТ СН'!$H$6-'СЕТ СН'!$H$26</f>
        <v>1260.0117961199999</v>
      </c>
      <c r="N130" s="36">
        <f>SUMIFS(СВЦЭМ!$D$33:$D$776,СВЦЭМ!$A$33:$A$776,$A130,СВЦЭМ!$B$33:$B$776,N$119)+'СЕТ СН'!$H$14+СВЦЭМ!$D$10+'СЕТ СН'!$H$6-'СЕТ СН'!$H$26</f>
        <v>1244.82825572</v>
      </c>
      <c r="O130" s="36">
        <f>SUMIFS(СВЦЭМ!$D$33:$D$776,СВЦЭМ!$A$33:$A$776,$A130,СВЦЭМ!$B$33:$B$776,O$119)+'СЕТ СН'!$H$14+СВЦЭМ!$D$10+'СЕТ СН'!$H$6-'СЕТ СН'!$H$26</f>
        <v>1249.9224857300001</v>
      </c>
      <c r="P130" s="36">
        <f>SUMIFS(СВЦЭМ!$D$33:$D$776,СВЦЭМ!$A$33:$A$776,$A130,СВЦЭМ!$B$33:$B$776,P$119)+'СЕТ СН'!$H$14+СВЦЭМ!$D$10+'СЕТ СН'!$H$6-'СЕТ СН'!$H$26</f>
        <v>1254.4025721099999</v>
      </c>
      <c r="Q130" s="36">
        <f>SUMIFS(СВЦЭМ!$D$33:$D$776,СВЦЭМ!$A$33:$A$776,$A130,СВЦЭМ!$B$33:$B$776,Q$119)+'СЕТ СН'!$H$14+СВЦЭМ!$D$10+'СЕТ СН'!$H$6-'СЕТ СН'!$H$26</f>
        <v>1255.07816005</v>
      </c>
      <c r="R130" s="36">
        <f>SUMIFS(СВЦЭМ!$D$33:$D$776,СВЦЭМ!$A$33:$A$776,$A130,СВЦЭМ!$B$33:$B$776,R$119)+'СЕТ СН'!$H$14+СВЦЭМ!$D$10+'СЕТ СН'!$H$6-'СЕТ СН'!$H$26</f>
        <v>1253.58684763</v>
      </c>
      <c r="S130" s="36">
        <f>SUMIFS(СВЦЭМ!$D$33:$D$776,СВЦЭМ!$A$33:$A$776,$A130,СВЦЭМ!$B$33:$B$776,S$119)+'СЕТ СН'!$H$14+СВЦЭМ!$D$10+'СЕТ СН'!$H$6-'СЕТ СН'!$H$26</f>
        <v>1248.6663797399999</v>
      </c>
      <c r="T130" s="36">
        <f>SUMIFS(СВЦЭМ!$D$33:$D$776,СВЦЭМ!$A$33:$A$776,$A130,СВЦЭМ!$B$33:$B$776,T$119)+'СЕТ СН'!$H$14+СВЦЭМ!$D$10+'СЕТ СН'!$H$6-'СЕТ СН'!$H$26</f>
        <v>1267.7409003600001</v>
      </c>
      <c r="U130" s="36">
        <f>SUMIFS(СВЦЭМ!$D$33:$D$776,СВЦЭМ!$A$33:$A$776,$A130,СВЦЭМ!$B$33:$B$776,U$119)+'СЕТ СН'!$H$14+СВЦЭМ!$D$10+'СЕТ СН'!$H$6-'СЕТ СН'!$H$26</f>
        <v>1263.1404669399999</v>
      </c>
      <c r="V130" s="36">
        <f>SUMIFS(СВЦЭМ!$D$33:$D$776,СВЦЭМ!$A$33:$A$776,$A130,СВЦЭМ!$B$33:$B$776,V$119)+'СЕТ СН'!$H$14+СВЦЭМ!$D$10+'СЕТ СН'!$H$6-'СЕТ СН'!$H$26</f>
        <v>1252.1412467099999</v>
      </c>
      <c r="W130" s="36">
        <f>SUMIFS(СВЦЭМ!$D$33:$D$776,СВЦЭМ!$A$33:$A$776,$A130,СВЦЭМ!$B$33:$B$776,W$119)+'СЕТ СН'!$H$14+СВЦЭМ!$D$10+'СЕТ СН'!$H$6-'СЕТ СН'!$H$26</f>
        <v>1245.8392452099999</v>
      </c>
      <c r="X130" s="36">
        <f>SUMIFS(СВЦЭМ!$D$33:$D$776,СВЦЭМ!$A$33:$A$776,$A130,СВЦЭМ!$B$33:$B$776,X$119)+'СЕТ СН'!$H$14+СВЦЭМ!$D$10+'СЕТ СН'!$H$6-'СЕТ СН'!$H$26</f>
        <v>1247.17993978</v>
      </c>
      <c r="Y130" s="36">
        <f>SUMIFS(СВЦЭМ!$D$33:$D$776,СВЦЭМ!$A$33:$A$776,$A130,СВЦЭМ!$B$33:$B$776,Y$119)+'СЕТ СН'!$H$14+СВЦЭМ!$D$10+'СЕТ СН'!$H$6-'СЕТ СН'!$H$26</f>
        <v>1265.9829555299998</v>
      </c>
    </row>
    <row r="131" spans="1:25" ht="15.75" x14ac:dyDescent="0.2">
      <c r="A131" s="35">
        <f t="shared" si="3"/>
        <v>44147</v>
      </c>
      <c r="B131" s="36">
        <f>SUMIFS(СВЦЭМ!$D$33:$D$776,СВЦЭМ!$A$33:$A$776,$A131,СВЦЭМ!$B$33:$B$776,B$119)+'СЕТ СН'!$H$14+СВЦЭМ!$D$10+'СЕТ СН'!$H$6-'СЕТ СН'!$H$26</f>
        <v>1263.88006503</v>
      </c>
      <c r="C131" s="36">
        <f>SUMIFS(СВЦЭМ!$D$33:$D$776,СВЦЭМ!$A$33:$A$776,$A131,СВЦЭМ!$B$33:$B$776,C$119)+'СЕТ СН'!$H$14+СВЦЭМ!$D$10+'СЕТ СН'!$H$6-'СЕТ СН'!$H$26</f>
        <v>1343.4044192599999</v>
      </c>
      <c r="D131" s="36">
        <f>SUMIFS(СВЦЭМ!$D$33:$D$776,СВЦЭМ!$A$33:$A$776,$A131,СВЦЭМ!$B$33:$B$776,D$119)+'СЕТ СН'!$H$14+СВЦЭМ!$D$10+'СЕТ СН'!$H$6-'СЕТ СН'!$H$26</f>
        <v>1385.5815169499999</v>
      </c>
      <c r="E131" s="36">
        <f>SUMIFS(СВЦЭМ!$D$33:$D$776,СВЦЭМ!$A$33:$A$776,$A131,СВЦЭМ!$B$33:$B$776,E$119)+'СЕТ СН'!$H$14+СВЦЭМ!$D$10+'СЕТ СН'!$H$6-'СЕТ СН'!$H$26</f>
        <v>1400.4476448199998</v>
      </c>
      <c r="F131" s="36">
        <f>SUMIFS(СВЦЭМ!$D$33:$D$776,СВЦЭМ!$A$33:$A$776,$A131,СВЦЭМ!$B$33:$B$776,F$119)+'СЕТ СН'!$H$14+СВЦЭМ!$D$10+'СЕТ СН'!$H$6-'СЕТ СН'!$H$26</f>
        <v>1402.88888937</v>
      </c>
      <c r="G131" s="36">
        <f>SUMIFS(СВЦЭМ!$D$33:$D$776,СВЦЭМ!$A$33:$A$776,$A131,СВЦЭМ!$B$33:$B$776,G$119)+'СЕТ СН'!$H$14+СВЦЭМ!$D$10+'СЕТ СН'!$H$6-'СЕТ СН'!$H$26</f>
        <v>1397.5270008799998</v>
      </c>
      <c r="H131" s="36">
        <f>SUMIFS(СВЦЭМ!$D$33:$D$776,СВЦЭМ!$A$33:$A$776,$A131,СВЦЭМ!$B$33:$B$776,H$119)+'СЕТ СН'!$H$14+СВЦЭМ!$D$10+'СЕТ СН'!$H$6-'СЕТ СН'!$H$26</f>
        <v>1371.9675500799999</v>
      </c>
      <c r="I131" s="36">
        <f>SUMIFS(СВЦЭМ!$D$33:$D$776,СВЦЭМ!$A$33:$A$776,$A131,СВЦЭМ!$B$33:$B$776,I$119)+'СЕТ СН'!$H$14+СВЦЭМ!$D$10+'СЕТ СН'!$H$6-'СЕТ СН'!$H$26</f>
        <v>1336.8921659600001</v>
      </c>
      <c r="J131" s="36">
        <f>SUMIFS(СВЦЭМ!$D$33:$D$776,СВЦЭМ!$A$33:$A$776,$A131,СВЦЭМ!$B$33:$B$776,J$119)+'СЕТ СН'!$H$14+СВЦЭМ!$D$10+'СЕТ СН'!$H$6-'СЕТ СН'!$H$26</f>
        <v>1337.0103358199999</v>
      </c>
      <c r="K131" s="36">
        <f>SUMIFS(СВЦЭМ!$D$33:$D$776,СВЦЭМ!$A$33:$A$776,$A131,СВЦЭМ!$B$33:$B$776,K$119)+'СЕТ СН'!$H$14+СВЦЭМ!$D$10+'СЕТ СН'!$H$6-'СЕТ СН'!$H$26</f>
        <v>1328.3837893299999</v>
      </c>
      <c r="L131" s="36">
        <f>SUMIFS(СВЦЭМ!$D$33:$D$776,СВЦЭМ!$A$33:$A$776,$A131,СВЦЭМ!$B$33:$B$776,L$119)+'СЕТ СН'!$H$14+СВЦЭМ!$D$10+'СЕТ СН'!$H$6-'СЕТ СН'!$H$26</f>
        <v>1290.08299072</v>
      </c>
      <c r="M131" s="36">
        <f>SUMIFS(СВЦЭМ!$D$33:$D$776,СВЦЭМ!$A$33:$A$776,$A131,СВЦЭМ!$B$33:$B$776,M$119)+'СЕТ СН'!$H$14+СВЦЭМ!$D$10+'СЕТ СН'!$H$6-'СЕТ СН'!$H$26</f>
        <v>1260.3668770499999</v>
      </c>
      <c r="N131" s="36">
        <f>SUMIFS(СВЦЭМ!$D$33:$D$776,СВЦЭМ!$A$33:$A$776,$A131,СВЦЭМ!$B$33:$B$776,N$119)+'СЕТ СН'!$H$14+СВЦЭМ!$D$10+'СЕТ СН'!$H$6-'СЕТ СН'!$H$26</f>
        <v>1261.3819038699999</v>
      </c>
      <c r="O131" s="36">
        <f>SUMIFS(СВЦЭМ!$D$33:$D$776,СВЦЭМ!$A$33:$A$776,$A131,СВЦЭМ!$B$33:$B$776,O$119)+'СЕТ СН'!$H$14+СВЦЭМ!$D$10+'СЕТ СН'!$H$6-'СЕТ СН'!$H$26</f>
        <v>1260.8366677700001</v>
      </c>
      <c r="P131" s="36">
        <f>SUMIFS(СВЦЭМ!$D$33:$D$776,СВЦЭМ!$A$33:$A$776,$A131,СВЦЭМ!$B$33:$B$776,P$119)+'СЕТ СН'!$H$14+СВЦЭМ!$D$10+'СЕТ СН'!$H$6-'СЕТ СН'!$H$26</f>
        <v>1258.36094585</v>
      </c>
      <c r="Q131" s="36">
        <f>SUMIFS(СВЦЭМ!$D$33:$D$776,СВЦЭМ!$A$33:$A$776,$A131,СВЦЭМ!$B$33:$B$776,Q$119)+'СЕТ СН'!$H$14+СВЦЭМ!$D$10+'СЕТ СН'!$H$6-'СЕТ СН'!$H$26</f>
        <v>1256.8390906899999</v>
      </c>
      <c r="R131" s="36">
        <f>SUMIFS(СВЦЭМ!$D$33:$D$776,СВЦЭМ!$A$33:$A$776,$A131,СВЦЭМ!$B$33:$B$776,R$119)+'СЕТ СН'!$H$14+СВЦЭМ!$D$10+'СЕТ СН'!$H$6-'СЕТ СН'!$H$26</f>
        <v>1257.2150601600001</v>
      </c>
      <c r="S131" s="36">
        <f>SUMIFS(СВЦЭМ!$D$33:$D$776,СВЦЭМ!$A$33:$A$776,$A131,СВЦЭМ!$B$33:$B$776,S$119)+'СЕТ СН'!$H$14+СВЦЭМ!$D$10+'СЕТ СН'!$H$6-'СЕТ СН'!$H$26</f>
        <v>1253.86977445</v>
      </c>
      <c r="T131" s="36">
        <f>SUMIFS(СВЦЭМ!$D$33:$D$776,СВЦЭМ!$A$33:$A$776,$A131,СВЦЭМ!$B$33:$B$776,T$119)+'СЕТ СН'!$H$14+СВЦЭМ!$D$10+'СЕТ СН'!$H$6-'СЕТ СН'!$H$26</f>
        <v>1276.3085212699998</v>
      </c>
      <c r="U131" s="36">
        <f>SUMIFS(СВЦЭМ!$D$33:$D$776,СВЦЭМ!$A$33:$A$776,$A131,СВЦЭМ!$B$33:$B$776,U$119)+'СЕТ СН'!$H$14+СВЦЭМ!$D$10+'СЕТ СН'!$H$6-'СЕТ СН'!$H$26</f>
        <v>1271.2614409799999</v>
      </c>
      <c r="V131" s="36">
        <f>SUMIFS(СВЦЭМ!$D$33:$D$776,СВЦЭМ!$A$33:$A$776,$A131,СВЦЭМ!$B$33:$B$776,V$119)+'СЕТ СН'!$H$14+СВЦЭМ!$D$10+'СЕТ СН'!$H$6-'СЕТ СН'!$H$26</f>
        <v>1251.0081233199999</v>
      </c>
      <c r="W131" s="36">
        <f>SUMIFS(СВЦЭМ!$D$33:$D$776,СВЦЭМ!$A$33:$A$776,$A131,СВЦЭМ!$B$33:$B$776,W$119)+'СЕТ СН'!$H$14+СВЦЭМ!$D$10+'СЕТ СН'!$H$6-'СЕТ СН'!$H$26</f>
        <v>1251.69636337</v>
      </c>
      <c r="X131" s="36">
        <f>SUMIFS(СВЦЭМ!$D$33:$D$776,СВЦЭМ!$A$33:$A$776,$A131,СВЦЭМ!$B$33:$B$776,X$119)+'СЕТ СН'!$H$14+СВЦЭМ!$D$10+'СЕТ СН'!$H$6-'СЕТ СН'!$H$26</f>
        <v>1334.24897207</v>
      </c>
      <c r="Y131" s="36">
        <f>SUMIFS(СВЦЭМ!$D$33:$D$776,СВЦЭМ!$A$33:$A$776,$A131,СВЦЭМ!$B$33:$B$776,Y$119)+'СЕТ СН'!$H$14+СВЦЭМ!$D$10+'СЕТ СН'!$H$6-'СЕТ СН'!$H$26</f>
        <v>1302.55095222</v>
      </c>
    </row>
    <row r="132" spans="1:25" ht="15.75" x14ac:dyDescent="0.2">
      <c r="A132" s="35">
        <f t="shared" si="3"/>
        <v>44148</v>
      </c>
      <c r="B132" s="36">
        <f>SUMIFS(СВЦЭМ!$D$33:$D$776,СВЦЭМ!$A$33:$A$776,$A132,СВЦЭМ!$B$33:$B$776,B$119)+'СЕТ СН'!$H$14+СВЦЭМ!$D$10+'СЕТ СН'!$H$6-'СЕТ СН'!$H$26</f>
        <v>1273.6011735799998</v>
      </c>
      <c r="C132" s="36">
        <f>SUMIFS(СВЦЭМ!$D$33:$D$776,СВЦЭМ!$A$33:$A$776,$A132,СВЦЭМ!$B$33:$B$776,C$119)+'СЕТ СН'!$H$14+СВЦЭМ!$D$10+'СЕТ СН'!$H$6-'СЕТ СН'!$H$26</f>
        <v>1353.3937880499998</v>
      </c>
      <c r="D132" s="36">
        <f>SUMIFS(СВЦЭМ!$D$33:$D$776,СВЦЭМ!$A$33:$A$776,$A132,СВЦЭМ!$B$33:$B$776,D$119)+'СЕТ СН'!$H$14+СВЦЭМ!$D$10+'СЕТ СН'!$H$6-'СЕТ СН'!$H$26</f>
        <v>1407.5718412599999</v>
      </c>
      <c r="E132" s="36">
        <f>SUMIFS(СВЦЭМ!$D$33:$D$776,СВЦЭМ!$A$33:$A$776,$A132,СВЦЭМ!$B$33:$B$776,E$119)+'СЕТ СН'!$H$14+СВЦЭМ!$D$10+'СЕТ СН'!$H$6-'СЕТ СН'!$H$26</f>
        <v>1421.2377888999999</v>
      </c>
      <c r="F132" s="36">
        <f>SUMIFS(СВЦЭМ!$D$33:$D$776,СВЦЭМ!$A$33:$A$776,$A132,СВЦЭМ!$B$33:$B$776,F$119)+'СЕТ СН'!$H$14+СВЦЭМ!$D$10+'СЕТ СН'!$H$6-'СЕТ СН'!$H$26</f>
        <v>1414.5558382099998</v>
      </c>
      <c r="G132" s="36">
        <f>SUMIFS(СВЦЭМ!$D$33:$D$776,СВЦЭМ!$A$33:$A$776,$A132,СВЦЭМ!$B$33:$B$776,G$119)+'СЕТ СН'!$H$14+СВЦЭМ!$D$10+'СЕТ СН'!$H$6-'СЕТ СН'!$H$26</f>
        <v>1400.0973322599998</v>
      </c>
      <c r="H132" s="36">
        <f>SUMIFS(СВЦЭМ!$D$33:$D$776,СВЦЭМ!$A$33:$A$776,$A132,СВЦЭМ!$B$33:$B$776,H$119)+'СЕТ СН'!$H$14+СВЦЭМ!$D$10+'СЕТ СН'!$H$6-'СЕТ СН'!$H$26</f>
        <v>1362.9241842199999</v>
      </c>
      <c r="I132" s="36">
        <f>SUMIFS(СВЦЭМ!$D$33:$D$776,СВЦЭМ!$A$33:$A$776,$A132,СВЦЭМ!$B$33:$B$776,I$119)+'СЕТ СН'!$H$14+СВЦЭМ!$D$10+'СЕТ СН'!$H$6-'СЕТ СН'!$H$26</f>
        <v>1323.5448976799998</v>
      </c>
      <c r="J132" s="36">
        <f>SUMIFS(СВЦЭМ!$D$33:$D$776,СВЦЭМ!$A$33:$A$776,$A132,СВЦЭМ!$B$33:$B$776,J$119)+'СЕТ СН'!$H$14+СВЦЭМ!$D$10+'СЕТ СН'!$H$6-'СЕТ СН'!$H$26</f>
        <v>1297.6473218799999</v>
      </c>
      <c r="K132" s="36">
        <f>SUMIFS(СВЦЭМ!$D$33:$D$776,СВЦЭМ!$A$33:$A$776,$A132,СВЦЭМ!$B$33:$B$776,K$119)+'СЕТ СН'!$H$14+СВЦЭМ!$D$10+'СЕТ СН'!$H$6-'СЕТ СН'!$H$26</f>
        <v>1292.74911391</v>
      </c>
      <c r="L132" s="36">
        <f>SUMIFS(СВЦЭМ!$D$33:$D$776,СВЦЭМ!$A$33:$A$776,$A132,СВЦЭМ!$B$33:$B$776,L$119)+'СЕТ СН'!$H$14+СВЦЭМ!$D$10+'СЕТ СН'!$H$6-'СЕТ СН'!$H$26</f>
        <v>1264.19283438</v>
      </c>
      <c r="M132" s="36">
        <f>SUMIFS(СВЦЭМ!$D$33:$D$776,СВЦЭМ!$A$33:$A$776,$A132,СВЦЭМ!$B$33:$B$776,M$119)+'СЕТ СН'!$H$14+СВЦЭМ!$D$10+'СЕТ СН'!$H$6-'СЕТ СН'!$H$26</f>
        <v>1242.12241877</v>
      </c>
      <c r="N132" s="36">
        <f>SUMIFS(СВЦЭМ!$D$33:$D$776,СВЦЭМ!$A$33:$A$776,$A132,СВЦЭМ!$B$33:$B$776,N$119)+'СЕТ СН'!$H$14+СВЦЭМ!$D$10+'СЕТ СН'!$H$6-'СЕТ СН'!$H$26</f>
        <v>1232.27252159</v>
      </c>
      <c r="O132" s="36">
        <f>SUMIFS(СВЦЭМ!$D$33:$D$776,СВЦЭМ!$A$33:$A$776,$A132,СВЦЭМ!$B$33:$B$776,O$119)+'СЕТ СН'!$H$14+СВЦЭМ!$D$10+'СЕТ СН'!$H$6-'СЕТ СН'!$H$26</f>
        <v>1227.4826434399999</v>
      </c>
      <c r="P132" s="36">
        <f>SUMIFS(СВЦЭМ!$D$33:$D$776,СВЦЭМ!$A$33:$A$776,$A132,СВЦЭМ!$B$33:$B$776,P$119)+'СЕТ СН'!$H$14+СВЦЭМ!$D$10+'СЕТ СН'!$H$6-'СЕТ СН'!$H$26</f>
        <v>1225.93247722</v>
      </c>
      <c r="Q132" s="36">
        <f>SUMIFS(СВЦЭМ!$D$33:$D$776,СВЦЭМ!$A$33:$A$776,$A132,СВЦЭМ!$B$33:$B$776,Q$119)+'СЕТ СН'!$H$14+СВЦЭМ!$D$10+'СЕТ СН'!$H$6-'СЕТ СН'!$H$26</f>
        <v>1225.3078717599999</v>
      </c>
      <c r="R132" s="36">
        <f>SUMIFS(СВЦЭМ!$D$33:$D$776,СВЦЭМ!$A$33:$A$776,$A132,СВЦЭМ!$B$33:$B$776,R$119)+'СЕТ СН'!$H$14+СВЦЭМ!$D$10+'СЕТ СН'!$H$6-'СЕТ СН'!$H$26</f>
        <v>1224.1933299299999</v>
      </c>
      <c r="S132" s="36">
        <f>SUMIFS(СВЦЭМ!$D$33:$D$776,СВЦЭМ!$A$33:$A$776,$A132,СВЦЭМ!$B$33:$B$776,S$119)+'СЕТ СН'!$H$14+СВЦЭМ!$D$10+'СЕТ СН'!$H$6-'СЕТ СН'!$H$26</f>
        <v>1239.3708490899999</v>
      </c>
      <c r="T132" s="36">
        <f>SUMIFS(СВЦЭМ!$D$33:$D$776,СВЦЭМ!$A$33:$A$776,$A132,СВЦЭМ!$B$33:$B$776,T$119)+'СЕТ СН'!$H$14+СВЦЭМ!$D$10+'СЕТ СН'!$H$6-'СЕТ СН'!$H$26</f>
        <v>1262.38576212</v>
      </c>
      <c r="U132" s="36">
        <f>SUMIFS(СВЦЭМ!$D$33:$D$776,СВЦЭМ!$A$33:$A$776,$A132,СВЦЭМ!$B$33:$B$776,U$119)+'СЕТ СН'!$H$14+СВЦЭМ!$D$10+'СЕТ СН'!$H$6-'СЕТ СН'!$H$26</f>
        <v>1257.77485422</v>
      </c>
      <c r="V132" s="36">
        <f>SUMIFS(СВЦЭМ!$D$33:$D$776,СВЦЭМ!$A$33:$A$776,$A132,СВЦЭМ!$B$33:$B$776,V$119)+'СЕТ СН'!$H$14+СВЦЭМ!$D$10+'СЕТ СН'!$H$6-'СЕТ СН'!$H$26</f>
        <v>1244.2805785800001</v>
      </c>
      <c r="W132" s="36">
        <f>SUMIFS(СВЦЭМ!$D$33:$D$776,СВЦЭМ!$A$33:$A$776,$A132,СВЦЭМ!$B$33:$B$776,W$119)+'СЕТ СН'!$H$14+СВЦЭМ!$D$10+'СЕТ СН'!$H$6-'СЕТ СН'!$H$26</f>
        <v>1234.19187427</v>
      </c>
      <c r="X132" s="36">
        <f>SUMIFS(СВЦЭМ!$D$33:$D$776,СВЦЭМ!$A$33:$A$776,$A132,СВЦЭМ!$B$33:$B$776,X$119)+'СЕТ СН'!$H$14+СВЦЭМ!$D$10+'СЕТ СН'!$H$6-'СЕТ СН'!$H$26</f>
        <v>1215.9939571599998</v>
      </c>
      <c r="Y132" s="36">
        <f>SUMIFS(СВЦЭМ!$D$33:$D$776,СВЦЭМ!$A$33:$A$776,$A132,СВЦЭМ!$B$33:$B$776,Y$119)+'СЕТ СН'!$H$14+СВЦЭМ!$D$10+'СЕТ СН'!$H$6-'СЕТ СН'!$H$26</f>
        <v>1227.0256555699998</v>
      </c>
    </row>
    <row r="133" spans="1:25" ht="15.75" x14ac:dyDescent="0.2">
      <c r="A133" s="35">
        <f t="shared" si="3"/>
        <v>44149</v>
      </c>
      <c r="B133" s="36">
        <f>SUMIFS(СВЦЭМ!$D$33:$D$776,СВЦЭМ!$A$33:$A$776,$A133,СВЦЭМ!$B$33:$B$776,B$119)+'СЕТ СН'!$H$14+СВЦЭМ!$D$10+'СЕТ СН'!$H$6-'СЕТ СН'!$H$26</f>
        <v>1276.0059912500001</v>
      </c>
      <c r="C133" s="36">
        <f>SUMIFS(СВЦЭМ!$D$33:$D$776,СВЦЭМ!$A$33:$A$776,$A133,СВЦЭМ!$B$33:$B$776,C$119)+'СЕТ СН'!$H$14+СВЦЭМ!$D$10+'СЕТ СН'!$H$6-'СЕТ СН'!$H$26</f>
        <v>1342.0153178999999</v>
      </c>
      <c r="D133" s="36">
        <f>SUMIFS(СВЦЭМ!$D$33:$D$776,СВЦЭМ!$A$33:$A$776,$A133,СВЦЭМ!$B$33:$B$776,D$119)+'СЕТ СН'!$H$14+СВЦЭМ!$D$10+'СЕТ СН'!$H$6-'СЕТ СН'!$H$26</f>
        <v>1396.7075551200001</v>
      </c>
      <c r="E133" s="36">
        <f>SUMIFS(СВЦЭМ!$D$33:$D$776,СВЦЭМ!$A$33:$A$776,$A133,СВЦЭМ!$B$33:$B$776,E$119)+'СЕТ СН'!$H$14+СВЦЭМ!$D$10+'СЕТ СН'!$H$6-'СЕТ СН'!$H$26</f>
        <v>1405.0717933199999</v>
      </c>
      <c r="F133" s="36">
        <f>SUMIFS(СВЦЭМ!$D$33:$D$776,СВЦЭМ!$A$33:$A$776,$A133,СВЦЭМ!$B$33:$B$776,F$119)+'СЕТ СН'!$H$14+СВЦЭМ!$D$10+'СЕТ СН'!$H$6-'СЕТ СН'!$H$26</f>
        <v>1392.3378017499999</v>
      </c>
      <c r="G133" s="36">
        <f>SUMIFS(СВЦЭМ!$D$33:$D$776,СВЦЭМ!$A$33:$A$776,$A133,СВЦЭМ!$B$33:$B$776,G$119)+'СЕТ СН'!$H$14+СВЦЭМ!$D$10+'СЕТ СН'!$H$6-'СЕТ СН'!$H$26</f>
        <v>1376.7518416600001</v>
      </c>
      <c r="H133" s="36">
        <f>SUMIFS(СВЦЭМ!$D$33:$D$776,СВЦЭМ!$A$33:$A$776,$A133,СВЦЭМ!$B$33:$B$776,H$119)+'СЕТ СН'!$H$14+СВЦЭМ!$D$10+'СЕТ СН'!$H$6-'СЕТ СН'!$H$26</f>
        <v>1354.67708378</v>
      </c>
      <c r="I133" s="36">
        <f>SUMIFS(СВЦЭМ!$D$33:$D$776,СВЦЭМ!$A$33:$A$776,$A133,СВЦЭМ!$B$33:$B$776,I$119)+'СЕТ СН'!$H$14+СВЦЭМ!$D$10+'СЕТ СН'!$H$6-'СЕТ СН'!$H$26</f>
        <v>1338.22524565</v>
      </c>
      <c r="J133" s="36">
        <f>SUMIFS(СВЦЭМ!$D$33:$D$776,СВЦЭМ!$A$33:$A$776,$A133,СВЦЭМ!$B$33:$B$776,J$119)+'СЕТ СН'!$H$14+СВЦЭМ!$D$10+'СЕТ СН'!$H$6-'СЕТ СН'!$H$26</f>
        <v>1320.4838141099999</v>
      </c>
      <c r="K133" s="36">
        <f>SUMIFS(СВЦЭМ!$D$33:$D$776,СВЦЭМ!$A$33:$A$776,$A133,СВЦЭМ!$B$33:$B$776,K$119)+'СЕТ СН'!$H$14+СВЦЭМ!$D$10+'СЕТ СН'!$H$6-'СЕТ СН'!$H$26</f>
        <v>1299.3731179900001</v>
      </c>
      <c r="L133" s="36">
        <f>SUMIFS(СВЦЭМ!$D$33:$D$776,СВЦЭМ!$A$33:$A$776,$A133,СВЦЭМ!$B$33:$B$776,L$119)+'СЕТ СН'!$H$14+СВЦЭМ!$D$10+'СЕТ СН'!$H$6-'СЕТ СН'!$H$26</f>
        <v>1272.49825035</v>
      </c>
      <c r="M133" s="36">
        <f>SUMIFS(СВЦЭМ!$D$33:$D$776,СВЦЭМ!$A$33:$A$776,$A133,СВЦЭМ!$B$33:$B$776,M$119)+'СЕТ СН'!$H$14+СВЦЭМ!$D$10+'СЕТ СН'!$H$6-'СЕТ СН'!$H$26</f>
        <v>1227.56210749</v>
      </c>
      <c r="N133" s="36">
        <f>SUMIFS(СВЦЭМ!$D$33:$D$776,СВЦЭМ!$A$33:$A$776,$A133,СВЦЭМ!$B$33:$B$776,N$119)+'СЕТ СН'!$H$14+СВЦЭМ!$D$10+'СЕТ СН'!$H$6-'СЕТ СН'!$H$26</f>
        <v>1224.02191518</v>
      </c>
      <c r="O133" s="36">
        <f>SUMIFS(СВЦЭМ!$D$33:$D$776,СВЦЭМ!$A$33:$A$776,$A133,СВЦЭМ!$B$33:$B$776,O$119)+'СЕТ СН'!$H$14+СВЦЭМ!$D$10+'СЕТ СН'!$H$6-'СЕТ СН'!$H$26</f>
        <v>1248.6713272899999</v>
      </c>
      <c r="P133" s="36">
        <f>SUMIFS(СВЦЭМ!$D$33:$D$776,СВЦЭМ!$A$33:$A$776,$A133,СВЦЭМ!$B$33:$B$776,P$119)+'СЕТ СН'!$H$14+СВЦЭМ!$D$10+'СЕТ СН'!$H$6-'СЕТ СН'!$H$26</f>
        <v>1260.93247357</v>
      </c>
      <c r="Q133" s="36">
        <f>SUMIFS(СВЦЭМ!$D$33:$D$776,СВЦЭМ!$A$33:$A$776,$A133,СВЦЭМ!$B$33:$B$776,Q$119)+'СЕТ СН'!$H$14+СВЦЭМ!$D$10+'СЕТ СН'!$H$6-'СЕТ СН'!$H$26</f>
        <v>1261.2237304599998</v>
      </c>
      <c r="R133" s="36">
        <f>SUMIFS(СВЦЭМ!$D$33:$D$776,СВЦЭМ!$A$33:$A$776,$A133,СВЦЭМ!$B$33:$B$776,R$119)+'СЕТ СН'!$H$14+СВЦЭМ!$D$10+'СЕТ СН'!$H$6-'СЕТ СН'!$H$26</f>
        <v>1256.4237977600001</v>
      </c>
      <c r="S133" s="36">
        <f>SUMIFS(СВЦЭМ!$D$33:$D$776,СВЦЭМ!$A$33:$A$776,$A133,СВЦЭМ!$B$33:$B$776,S$119)+'СЕТ СН'!$H$14+СВЦЭМ!$D$10+'СЕТ СН'!$H$6-'СЕТ СН'!$H$26</f>
        <v>1227.0072156599999</v>
      </c>
      <c r="T133" s="36">
        <f>SUMIFS(СВЦЭМ!$D$33:$D$776,СВЦЭМ!$A$33:$A$776,$A133,СВЦЭМ!$B$33:$B$776,T$119)+'СЕТ СН'!$H$14+СВЦЭМ!$D$10+'СЕТ СН'!$H$6-'СЕТ СН'!$H$26</f>
        <v>1198.0188638699999</v>
      </c>
      <c r="U133" s="36">
        <f>SUMIFS(СВЦЭМ!$D$33:$D$776,СВЦЭМ!$A$33:$A$776,$A133,СВЦЭМ!$B$33:$B$776,U$119)+'СЕТ СН'!$H$14+СВЦЭМ!$D$10+'СЕТ СН'!$H$6-'СЕТ СН'!$H$26</f>
        <v>1201.4856952599998</v>
      </c>
      <c r="V133" s="36">
        <f>SUMIFS(СВЦЭМ!$D$33:$D$776,СВЦЭМ!$A$33:$A$776,$A133,СВЦЭМ!$B$33:$B$776,V$119)+'СЕТ СН'!$H$14+СВЦЭМ!$D$10+'СЕТ СН'!$H$6-'СЕТ СН'!$H$26</f>
        <v>1229.55138025</v>
      </c>
      <c r="W133" s="36">
        <f>SUMIFS(СВЦЭМ!$D$33:$D$776,СВЦЭМ!$A$33:$A$776,$A133,СВЦЭМ!$B$33:$B$776,W$119)+'СЕТ СН'!$H$14+СВЦЭМ!$D$10+'СЕТ СН'!$H$6-'СЕТ СН'!$H$26</f>
        <v>1245.8694034</v>
      </c>
      <c r="X133" s="36">
        <f>SUMIFS(СВЦЭМ!$D$33:$D$776,СВЦЭМ!$A$33:$A$776,$A133,СВЦЭМ!$B$33:$B$776,X$119)+'СЕТ СН'!$H$14+СВЦЭМ!$D$10+'СЕТ СН'!$H$6-'СЕТ СН'!$H$26</f>
        <v>1254.8460166899999</v>
      </c>
      <c r="Y133" s="36">
        <f>SUMIFS(СВЦЭМ!$D$33:$D$776,СВЦЭМ!$A$33:$A$776,$A133,СВЦЭМ!$B$33:$B$776,Y$119)+'СЕТ СН'!$H$14+СВЦЭМ!$D$10+'СЕТ СН'!$H$6-'СЕТ СН'!$H$26</f>
        <v>1250.3342319999999</v>
      </c>
    </row>
    <row r="134" spans="1:25" ht="15.75" x14ac:dyDescent="0.2">
      <c r="A134" s="35">
        <f t="shared" si="3"/>
        <v>44150</v>
      </c>
      <c r="B134" s="36">
        <f>SUMIFS(СВЦЭМ!$D$33:$D$776,СВЦЭМ!$A$33:$A$776,$A134,СВЦЭМ!$B$33:$B$776,B$119)+'СЕТ СН'!$H$14+СВЦЭМ!$D$10+'СЕТ СН'!$H$6-'СЕТ СН'!$H$26</f>
        <v>1274.7335586300001</v>
      </c>
      <c r="C134" s="36">
        <f>SUMIFS(СВЦЭМ!$D$33:$D$776,СВЦЭМ!$A$33:$A$776,$A134,СВЦЭМ!$B$33:$B$776,C$119)+'СЕТ СН'!$H$14+СВЦЭМ!$D$10+'СЕТ СН'!$H$6-'СЕТ СН'!$H$26</f>
        <v>1353.9452328100001</v>
      </c>
      <c r="D134" s="36">
        <f>SUMIFS(СВЦЭМ!$D$33:$D$776,СВЦЭМ!$A$33:$A$776,$A134,СВЦЭМ!$B$33:$B$776,D$119)+'СЕТ СН'!$H$14+СВЦЭМ!$D$10+'СЕТ СН'!$H$6-'СЕТ СН'!$H$26</f>
        <v>1414.26457054</v>
      </c>
      <c r="E134" s="36">
        <f>SUMIFS(СВЦЭМ!$D$33:$D$776,СВЦЭМ!$A$33:$A$776,$A134,СВЦЭМ!$B$33:$B$776,E$119)+'СЕТ СН'!$H$14+СВЦЭМ!$D$10+'СЕТ СН'!$H$6-'СЕТ СН'!$H$26</f>
        <v>1427.6024654399998</v>
      </c>
      <c r="F134" s="36">
        <f>SUMIFS(СВЦЭМ!$D$33:$D$776,СВЦЭМ!$A$33:$A$776,$A134,СВЦЭМ!$B$33:$B$776,F$119)+'СЕТ СН'!$H$14+СВЦЭМ!$D$10+'СЕТ СН'!$H$6-'СЕТ СН'!$H$26</f>
        <v>1432.72779932</v>
      </c>
      <c r="G134" s="36">
        <f>SUMIFS(СВЦЭМ!$D$33:$D$776,СВЦЭМ!$A$33:$A$776,$A134,СВЦЭМ!$B$33:$B$776,G$119)+'СЕТ СН'!$H$14+СВЦЭМ!$D$10+'СЕТ СН'!$H$6-'СЕТ СН'!$H$26</f>
        <v>1420.20105298</v>
      </c>
      <c r="H134" s="36">
        <f>SUMIFS(СВЦЭМ!$D$33:$D$776,СВЦЭМ!$A$33:$A$776,$A134,СВЦЭМ!$B$33:$B$776,H$119)+'СЕТ СН'!$H$14+СВЦЭМ!$D$10+'СЕТ СН'!$H$6-'СЕТ СН'!$H$26</f>
        <v>1409.0936887299999</v>
      </c>
      <c r="I134" s="36">
        <f>SUMIFS(СВЦЭМ!$D$33:$D$776,СВЦЭМ!$A$33:$A$776,$A134,СВЦЭМ!$B$33:$B$776,I$119)+'СЕТ СН'!$H$14+СВЦЭМ!$D$10+'СЕТ СН'!$H$6-'СЕТ СН'!$H$26</f>
        <v>1380.44334555</v>
      </c>
      <c r="J134" s="36">
        <f>SUMIFS(СВЦЭМ!$D$33:$D$776,СВЦЭМ!$A$33:$A$776,$A134,СВЦЭМ!$B$33:$B$776,J$119)+'СЕТ СН'!$H$14+СВЦЭМ!$D$10+'СЕТ СН'!$H$6-'СЕТ СН'!$H$26</f>
        <v>1359.19325925</v>
      </c>
      <c r="K134" s="36">
        <f>SUMIFS(СВЦЭМ!$D$33:$D$776,СВЦЭМ!$A$33:$A$776,$A134,СВЦЭМ!$B$33:$B$776,K$119)+'СЕТ СН'!$H$14+СВЦЭМ!$D$10+'СЕТ СН'!$H$6-'СЕТ СН'!$H$26</f>
        <v>1344.4655211499999</v>
      </c>
      <c r="L134" s="36">
        <f>SUMIFS(СВЦЭМ!$D$33:$D$776,СВЦЭМ!$A$33:$A$776,$A134,СВЦЭМ!$B$33:$B$776,L$119)+'СЕТ СН'!$H$14+СВЦЭМ!$D$10+'СЕТ СН'!$H$6-'СЕТ СН'!$H$26</f>
        <v>1302.0819848799999</v>
      </c>
      <c r="M134" s="36">
        <f>SUMIFS(СВЦЭМ!$D$33:$D$776,СВЦЭМ!$A$33:$A$776,$A134,СВЦЭМ!$B$33:$B$776,M$119)+'СЕТ СН'!$H$14+СВЦЭМ!$D$10+'СЕТ СН'!$H$6-'СЕТ СН'!$H$26</f>
        <v>1247.1948726800001</v>
      </c>
      <c r="N134" s="36">
        <f>SUMIFS(СВЦЭМ!$D$33:$D$776,СВЦЭМ!$A$33:$A$776,$A134,СВЦЭМ!$B$33:$B$776,N$119)+'СЕТ СН'!$H$14+СВЦЭМ!$D$10+'СЕТ СН'!$H$6-'СЕТ СН'!$H$26</f>
        <v>1239.0319320999999</v>
      </c>
      <c r="O134" s="36">
        <f>SUMIFS(СВЦЭМ!$D$33:$D$776,СВЦЭМ!$A$33:$A$776,$A134,СВЦЭМ!$B$33:$B$776,O$119)+'СЕТ СН'!$H$14+СВЦЭМ!$D$10+'СЕТ СН'!$H$6-'СЕТ СН'!$H$26</f>
        <v>1243.9500109099999</v>
      </c>
      <c r="P134" s="36">
        <f>SUMIFS(СВЦЭМ!$D$33:$D$776,СВЦЭМ!$A$33:$A$776,$A134,СВЦЭМ!$B$33:$B$776,P$119)+'СЕТ СН'!$H$14+СВЦЭМ!$D$10+'СЕТ СН'!$H$6-'СЕТ СН'!$H$26</f>
        <v>1245.1270093200001</v>
      </c>
      <c r="Q134" s="36">
        <f>SUMIFS(СВЦЭМ!$D$33:$D$776,СВЦЭМ!$A$33:$A$776,$A134,СВЦЭМ!$B$33:$B$776,Q$119)+'СЕТ СН'!$H$14+СВЦЭМ!$D$10+'СЕТ СН'!$H$6-'СЕТ СН'!$H$26</f>
        <v>1242.57353547</v>
      </c>
      <c r="R134" s="36">
        <f>SUMIFS(СВЦЭМ!$D$33:$D$776,СВЦЭМ!$A$33:$A$776,$A134,СВЦЭМ!$B$33:$B$776,R$119)+'СЕТ СН'!$H$14+СВЦЭМ!$D$10+'СЕТ СН'!$H$6-'СЕТ СН'!$H$26</f>
        <v>1240.3190867799999</v>
      </c>
      <c r="S134" s="36">
        <f>SUMIFS(СВЦЭМ!$D$33:$D$776,СВЦЭМ!$A$33:$A$776,$A134,СВЦЭМ!$B$33:$B$776,S$119)+'СЕТ СН'!$H$14+СВЦЭМ!$D$10+'СЕТ СН'!$H$6-'СЕТ СН'!$H$26</f>
        <v>1224.24494553</v>
      </c>
      <c r="T134" s="36">
        <f>SUMIFS(СВЦЭМ!$D$33:$D$776,СВЦЭМ!$A$33:$A$776,$A134,СВЦЭМ!$B$33:$B$776,T$119)+'СЕТ СН'!$H$14+СВЦЭМ!$D$10+'СЕТ СН'!$H$6-'СЕТ СН'!$H$26</f>
        <v>1195.3803558499999</v>
      </c>
      <c r="U134" s="36">
        <f>SUMIFS(СВЦЭМ!$D$33:$D$776,СВЦЭМ!$A$33:$A$776,$A134,СВЦЭМ!$B$33:$B$776,U$119)+'СЕТ СН'!$H$14+СВЦЭМ!$D$10+'СЕТ СН'!$H$6-'СЕТ СН'!$H$26</f>
        <v>1195.6897513899999</v>
      </c>
      <c r="V134" s="36">
        <f>SUMIFS(СВЦЭМ!$D$33:$D$776,СВЦЭМ!$A$33:$A$776,$A134,СВЦЭМ!$B$33:$B$776,V$119)+'СЕТ СН'!$H$14+СВЦЭМ!$D$10+'СЕТ СН'!$H$6-'СЕТ СН'!$H$26</f>
        <v>1214.5269871</v>
      </c>
      <c r="W134" s="36">
        <f>SUMIFS(СВЦЭМ!$D$33:$D$776,СВЦЭМ!$A$33:$A$776,$A134,СВЦЭМ!$B$33:$B$776,W$119)+'СЕТ СН'!$H$14+СВЦЭМ!$D$10+'СЕТ СН'!$H$6-'СЕТ СН'!$H$26</f>
        <v>1226.93780083</v>
      </c>
      <c r="X134" s="36">
        <f>SUMIFS(СВЦЭМ!$D$33:$D$776,СВЦЭМ!$A$33:$A$776,$A134,СВЦЭМ!$B$33:$B$776,X$119)+'СЕТ СН'!$H$14+СВЦЭМ!$D$10+'СЕТ СН'!$H$6-'СЕТ СН'!$H$26</f>
        <v>1240.9367122899998</v>
      </c>
      <c r="Y134" s="36">
        <f>SUMIFS(СВЦЭМ!$D$33:$D$776,СВЦЭМ!$A$33:$A$776,$A134,СВЦЭМ!$B$33:$B$776,Y$119)+'СЕТ СН'!$H$14+СВЦЭМ!$D$10+'СЕТ СН'!$H$6-'СЕТ СН'!$H$26</f>
        <v>1246.4261844399998</v>
      </c>
    </row>
    <row r="135" spans="1:25" ht="15.75" x14ac:dyDescent="0.2">
      <c r="A135" s="35">
        <f t="shared" si="3"/>
        <v>44151</v>
      </c>
      <c r="B135" s="36">
        <f>SUMIFS(СВЦЭМ!$D$33:$D$776,СВЦЭМ!$A$33:$A$776,$A135,СВЦЭМ!$B$33:$B$776,B$119)+'СЕТ СН'!$H$14+СВЦЭМ!$D$10+'СЕТ СН'!$H$6-'СЕТ СН'!$H$26</f>
        <v>1319.7665446799999</v>
      </c>
      <c r="C135" s="36">
        <f>SUMIFS(СВЦЭМ!$D$33:$D$776,СВЦЭМ!$A$33:$A$776,$A135,СВЦЭМ!$B$33:$B$776,C$119)+'СЕТ СН'!$H$14+СВЦЭМ!$D$10+'СЕТ СН'!$H$6-'СЕТ СН'!$H$26</f>
        <v>1401.5707275</v>
      </c>
      <c r="D135" s="36">
        <f>SUMIFS(СВЦЭМ!$D$33:$D$776,СВЦЭМ!$A$33:$A$776,$A135,СВЦЭМ!$B$33:$B$776,D$119)+'СЕТ СН'!$H$14+СВЦЭМ!$D$10+'СЕТ СН'!$H$6-'СЕТ СН'!$H$26</f>
        <v>1458.3746430399997</v>
      </c>
      <c r="E135" s="36">
        <f>SUMIFS(СВЦЭМ!$D$33:$D$776,СВЦЭМ!$A$33:$A$776,$A135,СВЦЭМ!$B$33:$B$776,E$119)+'СЕТ СН'!$H$14+СВЦЭМ!$D$10+'СЕТ СН'!$H$6-'СЕТ СН'!$H$26</f>
        <v>1467.1231246399998</v>
      </c>
      <c r="F135" s="36">
        <f>SUMIFS(СВЦЭМ!$D$33:$D$776,СВЦЭМ!$A$33:$A$776,$A135,СВЦЭМ!$B$33:$B$776,F$119)+'СЕТ СН'!$H$14+СВЦЭМ!$D$10+'СЕТ СН'!$H$6-'СЕТ СН'!$H$26</f>
        <v>1461.2039898499997</v>
      </c>
      <c r="G135" s="36">
        <f>SUMIFS(СВЦЭМ!$D$33:$D$776,СВЦЭМ!$A$33:$A$776,$A135,СВЦЭМ!$B$33:$B$776,G$119)+'СЕТ СН'!$H$14+СВЦЭМ!$D$10+'СЕТ СН'!$H$6-'СЕТ СН'!$H$26</f>
        <v>1443.8275707299999</v>
      </c>
      <c r="H135" s="36">
        <f>SUMIFS(СВЦЭМ!$D$33:$D$776,СВЦЭМ!$A$33:$A$776,$A135,СВЦЭМ!$B$33:$B$776,H$119)+'СЕТ СН'!$H$14+СВЦЭМ!$D$10+'СЕТ СН'!$H$6-'СЕТ СН'!$H$26</f>
        <v>1394.70034996</v>
      </c>
      <c r="I135" s="36">
        <f>SUMIFS(СВЦЭМ!$D$33:$D$776,СВЦЭМ!$A$33:$A$776,$A135,СВЦЭМ!$B$33:$B$776,I$119)+'СЕТ СН'!$H$14+СВЦЭМ!$D$10+'СЕТ СН'!$H$6-'СЕТ СН'!$H$26</f>
        <v>1356.7681035599999</v>
      </c>
      <c r="J135" s="36">
        <f>SUMIFS(СВЦЭМ!$D$33:$D$776,СВЦЭМ!$A$33:$A$776,$A135,СВЦЭМ!$B$33:$B$776,J$119)+'СЕТ СН'!$H$14+СВЦЭМ!$D$10+'СЕТ СН'!$H$6-'СЕТ СН'!$H$26</f>
        <v>1340.53636005</v>
      </c>
      <c r="K135" s="36">
        <f>SUMIFS(СВЦЭМ!$D$33:$D$776,СВЦЭМ!$A$33:$A$776,$A135,СВЦЭМ!$B$33:$B$776,K$119)+'СЕТ СН'!$H$14+СВЦЭМ!$D$10+'СЕТ СН'!$H$6-'СЕТ СН'!$H$26</f>
        <v>1343.2518669599999</v>
      </c>
      <c r="L135" s="36">
        <f>SUMIFS(СВЦЭМ!$D$33:$D$776,СВЦЭМ!$A$33:$A$776,$A135,СВЦЭМ!$B$33:$B$776,L$119)+'СЕТ СН'!$H$14+СВЦЭМ!$D$10+'СЕТ СН'!$H$6-'СЕТ СН'!$H$26</f>
        <v>1308.1183953</v>
      </c>
      <c r="M135" s="36">
        <f>SUMIFS(СВЦЭМ!$D$33:$D$776,СВЦЭМ!$A$33:$A$776,$A135,СВЦЭМ!$B$33:$B$776,M$119)+'СЕТ СН'!$H$14+СВЦЭМ!$D$10+'СЕТ СН'!$H$6-'СЕТ СН'!$H$26</f>
        <v>1270.51568344</v>
      </c>
      <c r="N135" s="36">
        <f>SUMIFS(СВЦЭМ!$D$33:$D$776,СВЦЭМ!$A$33:$A$776,$A135,СВЦЭМ!$B$33:$B$776,N$119)+'СЕТ СН'!$H$14+СВЦЭМ!$D$10+'СЕТ СН'!$H$6-'СЕТ СН'!$H$26</f>
        <v>1258.0776104500001</v>
      </c>
      <c r="O135" s="36">
        <f>SUMIFS(СВЦЭМ!$D$33:$D$776,СВЦЭМ!$A$33:$A$776,$A135,СВЦЭМ!$B$33:$B$776,O$119)+'СЕТ СН'!$H$14+СВЦЭМ!$D$10+'СЕТ СН'!$H$6-'СЕТ СН'!$H$26</f>
        <v>1267.36912431</v>
      </c>
      <c r="P135" s="36">
        <f>SUMIFS(СВЦЭМ!$D$33:$D$776,СВЦЭМ!$A$33:$A$776,$A135,СВЦЭМ!$B$33:$B$776,P$119)+'СЕТ СН'!$H$14+СВЦЭМ!$D$10+'СЕТ СН'!$H$6-'СЕТ СН'!$H$26</f>
        <v>1268.96035476</v>
      </c>
      <c r="Q135" s="36">
        <f>SUMIFS(СВЦЭМ!$D$33:$D$776,СВЦЭМ!$A$33:$A$776,$A135,СВЦЭМ!$B$33:$B$776,Q$119)+'СЕТ СН'!$H$14+СВЦЭМ!$D$10+'СЕТ СН'!$H$6-'СЕТ СН'!$H$26</f>
        <v>1271.8536116199998</v>
      </c>
      <c r="R135" s="36">
        <f>SUMIFS(СВЦЭМ!$D$33:$D$776,СВЦЭМ!$A$33:$A$776,$A135,СВЦЭМ!$B$33:$B$776,R$119)+'СЕТ СН'!$H$14+СВЦЭМ!$D$10+'СЕТ СН'!$H$6-'СЕТ СН'!$H$26</f>
        <v>1260.9746600799999</v>
      </c>
      <c r="S135" s="36">
        <f>SUMIFS(СВЦЭМ!$D$33:$D$776,СВЦЭМ!$A$33:$A$776,$A135,СВЦЭМ!$B$33:$B$776,S$119)+'СЕТ СН'!$H$14+СВЦЭМ!$D$10+'СЕТ СН'!$H$6-'СЕТ СН'!$H$26</f>
        <v>1250.0838840399999</v>
      </c>
      <c r="T135" s="36">
        <f>SUMIFS(СВЦЭМ!$D$33:$D$776,СВЦЭМ!$A$33:$A$776,$A135,СВЦЭМ!$B$33:$B$776,T$119)+'СЕТ СН'!$H$14+СВЦЭМ!$D$10+'СЕТ СН'!$H$6-'СЕТ СН'!$H$26</f>
        <v>1234.8270247800001</v>
      </c>
      <c r="U135" s="36">
        <f>SUMIFS(СВЦЭМ!$D$33:$D$776,СВЦЭМ!$A$33:$A$776,$A135,СВЦЭМ!$B$33:$B$776,U$119)+'СЕТ СН'!$H$14+СВЦЭМ!$D$10+'СЕТ СН'!$H$6-'СЕТ СН'!$H$26</f>
        <v>1210.08270683</v>
      </c>
      <c r="V135" s="36">
        <f>SUMIFS(СВЦЭМ!$D$33:$D$776,СВЦЭМ!$A$33:$A$776,$A135,СВЦЭМ!$B$33:$B$776,V$119)+'СЕТ СН'!$H$14+СВЦЭМ!$D$10+'СЕТ СН'!$H$6-'СЕТ СН'!$H$26</f>
        <v>1211.9769071000001</v>
      </c>
      <c r="W135" s="36">
        <f>SUMIFS(СВЦЭМ!$D$33:$D$776,СВЦЭМ!$A$33:$A$776,$A135,СВЦЭМ!$B$33:$B$776,W$119)+'СЕТ СН'!$H$14+СВЦЭМ!$D$10+'СЕТ СН'!$H$6-'СЕТ СН'!$H$26</f>
        <v>1227.68609221</v>
      </c>
      <c r="X135" s="36">
        <f>SUMIFS(СВЦЭМ!$D$33:$D$776,СВЦЭМ!$A$33:$A$776,$A135,СВЦЭМ!$B$33:$B$776,X$119)+'СЕТ СН'!$H$14+СВЦЭМ!$D$10+'СЕТ СН'!$H$6-'СЕТ СН'!$H$26</f>
        <v>1238.8909795499999</v>
      </c>
      <c r="Y135" s="36">
        <f>SUMIFS(СВЦЭМ!$D$33:$D$776,СВЦЭМ!$A$33:$A$776,$A135,СВЦЭМ!$B$33:$B$776,Y$119)+'СЕТ СН'!$H$14+СВЦЭМ!$D$10+'СЕТ СН'!$H$6-'СЕТ СН'!$H$26</f>
        <v>1264.57789192</v>
      </c>
    </row>
    <row r="136" spans="1:25" ht="15.75" x14ac:dyDescent="0.2">
      <c r="A136" s="35">
        <f t="shared" si="3"/>
        <v>44152</v>
      </c>
      <c r="B136" s="36">
        <f>SUMIFS(СВЦЭМ!$D$33:$D$776,СВЦЭМ!$A$33:$A$776,$A136,СВЦЭМ!$B$33:$B$776,B$119)+'СЕТ СН'!$H$14+СВЦЭМ!$D$10+'СЕТ СН'!$H$6-'СЕТ СН'!$H$26</f>
        <v>1288.77572528</v>
      </c>
      <c r="C136" s="36">
        <f>SUMIFS(СВЦЭМ!$D$33:$D$776,СВЦЭМ!$A$33:$A$776,$A136,СВЦЭМ!$B$33:$B$776,C$119)+'СЕТ СН'!$H$14+СВЦЭМ!$D$10+'СЕТ СН'!$H$6-'СЕТ СН'!$H$26</f>
        <v>1361.91886428</v>
      </c>
      <c r="D136" s="36">
        <f>SUMIFS(СВЦЭМ!$D$33:$D$776,СВЦЭМ!$A$33:$A$776,$A136,СВЦЭМ!$B$33:$B$776,D$119)+'СЕТ СН'!$H$14+СВЦЭМ!$D$10+'СЕТ СН'!$H$6-'СЕТ СН'!$H$26</f>
        <v>1417.35009023</v>
      </c>
      <c r="E136" s="36">
        <f>SUMIFS(СВЦЭМ!$D$33:$D$776,СВЦЭМ!$A$33:$A$776,$A136,СВЦЭМ!$B$33:$B$776,E$119)+'СЕТ СН'!$H$14+СВЦЭМ!$D$10+'СЕТ СН'!$H$6-'СЕТ СН'!$H$26</f>
        <v>1421.72366498</v>
      </c>
      <c r="F136" s="36">
        <f>SUMIFS(СВЦЭМ!$D$33:$D$776,СВЦЭМ!$A$33:$A$776,$A136,СВЦЭМ!$B$33:$B$776,F$119)+'СЕТ СН'!$H$14+СВЦЭМ!$D$10+'СЕТ СН'!$H$6-'СЕТ СН'!$H$26</f>
        <v>1424.2221371599999</v>
      </c>
      <c r="G136" s="36">
        <f>SUMIFS(СВЦЭМ!$D$33:$D$776,СВЦЭМ!$A$33:$A$776,$A136,СВЦЭМ!$B$33:$B$776,G$119)+'СЕТ СН'!$H$14+СВЦЭМ!$D$10+'СЕТ СН'!$H$6-'СЕТ СН'!$H$26</f>
        <v>1415.2445047199999</v>
      </c>
      <c r="H136" s="36">
        <f>SUMIFS(СВЦЭМ!$D$33:$D$776,СВЦЭМ!$A$33:$A$776,$A136,СВЦЭМ!$B$33:$B$776,H$119)+'СЕТ СН'!$H$14+СВЦЭМ!$D$10+'СЕТ СН'!$H$6-'СЕТ СН'!$H$26</f>
        <v>1377.5006905099999</v>
      </c>
      <c r="I136" s="36">
        <f>SUMIFS(СВЦЭМ!$D$33:$D$776,СВЦЭМ!$A$33:$A$776,$A136,СВЦЭМ!$B$33:$B$776,I$119)+'СЕТ СН'!$H$14+СВЦЭМ!$D$10+'СЕТ СН'!$H$6-'СЕТ СН'!$H$26</f>
        <v>1331.2739829299999</v>
      </c>
      <c r="J136" s="36">
        <f>SUMIFS(СВЦЭМ!$D$33:$D$776,СВЦЭМ!$A$33:$A$776,$A136,СВЦЭМ!$B$33:$B$776,J$119)+'СЕТ СН'!$H$14+СВЦЭМ!$D$10+'СЕТ СН'!$H$6-'СЕТ СН'!$H$26</f>
        <v>1302.1537332099999</v>
      </c>
      <c r="K136" s="36">
        <f>SUMIFS(СВЦЭМ!$D$33:$D$776,СВЦЭМ!$A$33:$A$776,$A136,СВЦЭМ!$B$33:$B$776,K$119)+'СЕТ СН'!$H$14+СВЦЭМ!$D$10+'СЕТ СН'!$H$6-'СЕТ СН'!$H$26</f>
        <v>1349.4912643600001</v>
      </c>
      <c r="L136" s="36">
        <f>SUMIFS(СВЦЭМ!$D$33:$D$776,СВЦЭМ!$A$33:$A$776,$A136,СВЦЭМ!$B$33:$B$776,L$119)+'СЕТ СН'!$H$14+СВЦЭМ!$D$10+'СЕТ СН'!$H$6-'СЕТ СН'!$H$26</f>
        <v>1309.8663689599998</v>
      </c>
      <c r="M136" s="36">
        <f>SUMIFS(СВЦЭМ!$D$33:$D$776,СВЦЭМ!$A$33:$A$776,$A136,СВЦЭМ!$B$33:$B$776,M$119)+'СЕТ СН'!$H$14+СВЦЭМ!$D$10+'СЕТ СН'!$H$6-'СЕТ СН'!$H$26</f>
        <v>1247.4923140999999</v>
      </c>
      <c r="N136" s="36">
        <f>SUMIFS(СВЦЭМ!$D$33:$D$776,СВЦЭМ!$A$33:$A$776,$A136,СВЦЭМ!$B$33:$B$776,N$119)+'СЕТ СН'!$H$14+СВЦЭМ!$D$10+'СЕТ СН'!$H$6-'СЕТ СН'!$H$26</f>
        <v>1234.1273409099999</v>
      </c>
      <c r="O136" s="36">
        <f>SUMIFS(СВЦЭМ!$D$33:$D$776,СВЦЭМ!$A$33:$A$776,$A136,СВЦЭМ!$B$33:$B$776,O$119)+'СЕТ СН'!$H$14+СВЦЭМ!$D$10+'СЕТ СН'!$H$6-'СЕТ СН'!$H$26</f>
        <v>1238.0453949600001</v>
      </c>
      <c r="P136" s="36">
        <f>SUMIFS(СВЦЭМ!$D$33:$D$776,СВЦЭМ!$A$33:$A$776,$A136,СВЦЭМ!$B$33:$B$776,P$119)+'СЕТ СН'!$H$14+СВЦЭМ!$D$10+'СЕТ СН'!$H$6-'СЕТ СН'!$H$26</f>
        <v>1236.0403976399998</v>
      </c>
      <c r="Q136" s="36">
        <f>SUMIFS(СВЦЭМ!$D$33:$D$776,СВЦЭМ!$A$33:$A$776,$A136,СВЦЭМ!$B$33:$B$776,Q$119)+'СЕТ СН'!$H$14+СВЦЭМ!$D$10+'СЕТ СН'!$H$6-'СЕТ СН'!$H$26</f>
        <v>1236.2934817400001</v>
      </c>
      <c r="R136" s="36">
        <f>SUMIFS(СВЦЭМ!$D$33:$D$776,СВЦЭМ!$A$33:$A$776,$A136,СВЦЭМ!$B$33:$B$776,R$119)+'СЕТ СН'!$H$14+СВЦЭМ!$D$10+'СЕТ СН'!$H$6-'СЕТ СН'!$H$26</f>
        <v>1337.1865848299999</v>
      </c>
      <c r="S136" s="36">
        <f>SUMIFS(СВЦЭМ!$D$33:$D$776,СВЦЭМ!$A$33:$A$776,$A136,СВЦЭМ!$B$33:$B$776,S$119)+'СЕТ СН'!$H$14+СВЦЭМ!$D$10+'СЕТ СН'!$H$6-'СЕТ СН'!$H$26</f>
        <v>1309.6454629699999</v>
      </c>
      <c r="T136" s="36">
        <f>SUMIFS(СВЦЭМ!$D$33:$D$776,СВЦЭМ!$A$33:$A$776,$A136,СВЦЭМ!$B$33:$B$776,T$119)+'СЕТ СН'!$H$14+СВЦЭМ!$D$10+'СЕТ СН'!$H$6-'СЕТ СН'!$H$26</f>
        <v>1243.8890182299999</v>
      </c>
      <c r="U136" s="36">
        <f>SUMIFS(СВЦЭМ!$D$33:$D$776,СВЦЭМ!$A$33:$A$776,$A136,СВЦЭМ!$B$33:$B$776,U$119)+'СЕТ СН'!$H$14+СВЦЭМ!$D$10+'СЕТ СН'!$H$6-'СЕТ СН'!$H$26</f>
        <v>1194.4059184299999</v>
      </c>
      <c r="V136" s="36">
        <f>SUMIFS(СВЦЭМ!$D$33:$D$776,СВЦЭМ!$A$33:$A$776,$A136,СВЦЭМ!$B$33:$B$776,V$119)+'СЕТ СН'!$H$14+СВЦЭМ!$D$10+'СЕТ СН'!$H$6-'СЕТ СН'!$H$26</f>
        <v>1185.6656340899999</v>
      </c>
      <c r="W136" s="36">
        <f>SUMIFS(СВЦЭМ!$D$33:$D$776,СВЦЭМ!$A$33:$A$776,$A136,СВЦЭМ!$B$33:$B$776,W$119)+'СЕТ СН'!$H$14+СВЦЭМ!$D$10+'СЕТ СН'!$H$6-'СЕТ СН'!$H$26</f>
        <v>1217.0017677699998</v>
      </c>
      <c r="X136" s="36">
        <f>SUMIFS(СВЦЭМ!$D$33:$D$776,СВЦЭМ!$A$33:$A$776,$A136,СВЦЭМ!$B$33:$B$776,X$119)+'СЕТ СН'!$H$14+СВЦЭМ!$D$10+'СЕТ СН'!$H$6-'СЕТ СН'!$H$26</f>
        <v>1217.55339927</v>
      </c>
      <c r="Y136" s="36">
        <f>SUMIFS(СВЦЭМ!$D$33:$D$776,СВЦЭМ!$A$33:$A$776,$A136,СВЦЭМ!$B$33:$B$776,Y$119)+'СЕТ СН'!$H$14+СВЦЭМ!$D$10+'СЕТ СН'!$H$6-'СЕТ СН'!$H$26</f>
        <v>1236.05424262</v>
      </c>
    </row>
    <row r="137" spans="1:25" ht="15.75" x14ac:dyDescent="0.2">
      <c r="A137" s="35">
        <f t="shared" si="3"/>
        <v>44153</v>
      </c>
      <c r="B137" s="36">
        <f>SUMIFS(СВЦЭМ!$D$33:$D$776,СВЦЭМ!$A$33:$A$776,$A137,СВЦЭМ!$B$33:$B$776,B$119)+'СЕТ СН'!$H$14+СВЦЭМ!$D$10+'СЕТ СН'!$H$6-'СЕТ СН'!$H$26</f>
        <v>1296.4624151600001</v>
      </c>
      <c r="C137" s="36">
        <f>SUMIFS(СВЦЭМ!$D$33:$D$776,СВЦЭМ!$A$33:$A$776,$A137,СВЦЭМ!$B$33:$B$776,C$119)+'СЕТ СН'!$H$14+СВЦЭМ!$D$10+'СЕТ СН'!$H$6-'СЕТ СН'!$H$26</f>
        <v>1347.5027402999999</v>
      </c>
      <c r="D137" s="36">
        <f>SUMIFS(СВЦЭМ!$D$33:$D$776,СВЦЭМ!$A$33:$A$776,$A137,СВЦЭМ!$B$33:$B$776,D$119)+'СЕТ СН'!$H$14+СВЦЭМ!$D$10+'СЕТ СН'!$H$6-'СЕТ СН'!$H$26</f>
        <v>1386.8965263499999</v>
      </c>
      <c r="E137" s="36">
        <f>SUMIFS(СВЦЭМ!$D$33:$D$776,СВЦЭМ!$A$33:$A$776,$A137,СВЦЭМ!$B$33:$B$776,E$119)+'СЕТ СН'!$H$14+СВЦЭМ!$D$10+'СЕТ СН'!$H$6-'СЕТ СН'!$H$26</f>
        <v>1400.7604179099999</v>
      </c>
      <c r="F137" s="36">
        <f>SUMIFS(СВЦЭМ!$D$33:$D$776,СВЦЭМ!$A$33:$A$776,$A137,СВЦЭМ!$B$33:$B$776,F$119)+'СЕТ СН'!$H$14+СВЦЭМ!$D$10+'СЕТ СН'!$H$6-'СЕТ СН'!$H$26</f>
        <v>1396.74432194</v>
      </c>
      <c r="G137" s="36">
        <f>SUMIFS(СВЦЭМ!$D$33:$D$776,СВЦЭМ!$A$33:$A$776,$A137,СВЦЭМ!$B$33:$B$776,G$119)+'СЕТ СН'!$H$14+СВЦЭМ!$D$10+'СЕТ СН'!$H$6-'СЕТ СН'!$H$26</f>
        <v>1378.4520579999999</v>
      </c>
      <c r="H137" s="36">
        <f>SUMIFS(СВЦЭМ!$D$33:$D$776,СВЦЭМ!$A$33:$A$776,$A137,СВЦЭМ!$B$33:$B$776,H$119)+'СЕТ СН'!$H$14+СВЦЭМ!$D$10+'СЕТ СН'!$H$6-'СЕТ СН'!$H$26</f>
        <v>1378.50342765</v>
      </c>
      <c r="I137" s="36">
        <f>SUMIFS(СВЦЭМ!$D$33:$D$776,СВЦЭМ!$A$33:$A$776,$A137,СВЦЭМ!$B$33:$B$776,I$119)+'СЕТ СН'!$H$14+СВЦЭМ!$D$10+'СЕТ СН'!$H$6-'СЕТ СН'!$H$26</f>
        <v>1359.1677579899999</v>
      </c>
      <c r="J137" s="36">
        <f>SUMIFS(СВЦЭМ!$D$33:$D$776,СВЦЭМ!$A$33:$A$776,$A137,СВЦЭМ!$B$33:$B$776,J$119)+'СЕТ СН'!$H$14+СВЦЭМ!$D$10+'СЕТ СН'!$H$6-'СЕТ СН'!$H$26</f>
        <v>1333.5851462599999</v>
      </c>
      <c r="K137" s="36">
        <f>SUMIFS(СВЦЭМ!$D$33:$D$776,СВЦЭМ!$A$33:$A$776,$A137,СВЦЭМ!$B$33:$B$776,K$119)+'СЕТ СН'!$H$14+СВЦЭМ!$D$10+'СЕТ СН'!$H$6-'СЕТ СН'!$H$26</f>
        <v>1322.7454956699999</v>
      </c>
      <c r="L137" s="36">
        <f>SUMIFS(СВЦЭМ!$D$33:$D$776,СВЦЭМ!$A$33:$A$776,$A137,СВЦЭМ!$B$33:$B$776,L$119)+'СЕТ СН'!$H$14+СВЦЭМ!$D$10+'СЕТ СН'!$H$6-'СЕТ СН'!$H$26</f>
        <v>1292.4460451</v>
      </c>
      <c r="M137" s="36">
        <f>SUMIFS(СВЦЭМ!$D$33:$D$776,СВЦЭМ!$A$33:$A$776,$A137,СВЦЭМ!$B$33:$B$776,M$119)+'СЕТ СН'!$H$14+СВЦЭМ!$D$10+'СЕТ СН'!$H$6-'СЕТ СН'!$H$26</f>
        <v>1268.2819360399999</v>
      </c>
      <c r="N137" s="36">
        <f>SUMIFS(СВЦЭМ!$D$33:$D$776,СВЦЭМ!$A$33:$A$776,$A137,СВЦЭМ!$B$33:$B$776,N$119)+'СЕТ СН'!$H$14+СВЦЭМ!$D$10+'СЕТ СН'!$H$6-'СЕТ СН'!$H$26</f>
        <v>1255.5681032799998</v>
      </c>
      <c r="O137" s="36">
        <f>SUMIFS(СВЦЭМ!$D$33:$D$776,СВЦЭМ!$A$33:$A$776,$A137,СВЦЭМ!$B$33:$B$776,O$119)+'СЕТ СН'!$H$14+СВЦЭМ!$D$10+'СЕТ СН'!$H$6-'СЕТ СН'!$H$26</f>
        <v>1253.9827144999999</v>
      </c>
      <c r="P137" s="36">
        <f>SUMIFS(СВЦЭМ!$D$33:$D$776,СВЦЭМ!$A$33:$A$776,$A137,СВЦЭМ!$B$33:$B$776,P$119)+'СЕТ СН'!$H$14+СВЦЭМ!$D$10+'СЕТ СН'!$H$6-'СЕТ СН'!$H$26</f>
        <v>1256.1480941599998</v>
      </c>
      <c r="Q137" s="36">
        <f>SUMIFS(СВЦЭМ!$D$33:$D$776,СВЦЭМ!$A$33:$A$776,$A137,СВЦЭМ!$B$33:$B$776,Q$119)+'СЕТ СН'!$H$14+СВЦЭМ!$D$10+'СЕТ СН'!$H$6-'СЕТ СН'!$H$26</f>
        <v>1255.6241492300001</v>
      </c>
      <c r="R137" s="36">
        <f>SUMIFS(СВЦЭМ!$D$33:$D$776,СВЦЭМ!$A$33:$A$776,$A137,СВЦЭМ!$B$33:$B$776,R$119)+'СЕТ СН'!$H$14+СВЦЭМ!$D$10+'СЕТ СН'!$H$6-'СЕТ СН'!$H$26</f>
        <v>1249.3560884799999</v>
      </c>
      <c r="S137" s="36">
        <f>SUMIFS(СВЦЭМ!$D$33:$D$776,СВЦЭМ!$A$33:$A$776,$A137,СВЦЭМ!$B$33:$B$776,S$119)+'СЕТ СН'!$H$14+СВЦЭМ!$D$10+'СЕТ СН'!$H$6-'СЕТ СН'!$H$26</f>
        <v>1264.8690807600001</v>
      </c>
      <c r="T137" s="36">
        <f>SUMIFS(СВЦЭМ!$D$33:$D$776,СВЦЭМ!$A$33:$A$776,$A137,СВЦЭМ!$B$33:$B$776,T$119)+'СЕТ СН'!$H$14+СВЦЭМ!$D$10+'СЕТ СН'!$H$6-'СЕТ СН'!$H$26</f>
        <v>1287.4198972099998</v>
      </c>
      <c r="U137" s="36">
        <f>SUMIFS(СВЦЭМ!$D$33:$D$776,СВЦЭМ!$A$33:$A$776,$A137,СВЦЭМ!$B$33:$B$776,U$119)+'СЕТ СН'!$H$14+СВЦЭМ!$D$10+'СЕТ СН'!$H$6-'СЕТ СН'!$H$26</f>
        <v>1285.9649541899998</v>
      </c>
      <c r="V137" s="36">
        <f>SUMIFS(СВЦЭМ!$D$33:$D$776,СВЦЭМ!$A$33:$A$776,$A137,СВЦЭМ!$B$33:$B$776,V$119)+'СЕТ СН'!$H$14+СВЦЭМ!$D$10+'СЕТ СН'!$H$6-'СЕТ СН'!$H$26</f>
        <v>1276.36818548</v>
      </c>
      <c r="W137" s="36">
        <f>SUMIFS(СВЦЭМ!$D$33:$D$776,СВЦЭМ!$A$33:$A$776,$A137,СВЦЭМ!$B$33:$B$776,W$119)+'СЕТ СН'!$H$14+СВЦЭМ!$D$10+'СЕТ СН'!$H$6-'СЕТ СН'!$H$26</f>
        <v>1267.53267551</v>
      </c>
      <c r="X137" s="36">
        <f>SUMIFS(СВЦЭМ!$D$33:$D$776,СВЦЭМ!$A$33:$A$776,$A137,СВЦЭМ!$B$33:$B$776,X$119)+'СЕТ СН'!$H$14+СВЦЭМ!$D$10+'СЕТ СН'!$H$6-'СЕТ СН'!$H$26</f>
        <v>1258.7753503899999</v>
      </c>
      <c r="Y137" s="36">
        <f>SUMIFS(СВЦЭМ!$D$33:$D$776,СВЦЭМ!$A$33:$A$776,$A137,СВЦЭМ!$B$33:$B$776,Y$119)+'СЕТ СН'!$H$14+СВЦЭМ!$D$10+'СЕТ СН'!$H$6-'СЕТ СН'!$H$26</f>
        <v>1263.5236943599998</v>
      </c>
    </row>
    <row r="138" spans="1:25" ht="15.75" x14ac:dyDescent="0.2">
      <c r="A138" s="35">
        <f t="shared" si="3"/>
        <v>44154</v>
      </c>
      <c r="B138" s="36">
        <f>SUMIFS(СВЦЭМ!$D$33:$D$776,СВЦЭМ!$A$33:$A$776,$A138,СВЦЭМ!$B$33:$B$776,B$119)+'СЕТ СН'!$H$14+СВЦЭМ!$D$10+'СЕТ СН'!$H$6-'СЕТ СН'!$H$26</f>
        <v>1332.90447834</v>
      </c>
      <c r="C138" s="36">
        <f>SUMIFS(СВЦЭМ!$D$33:$D$776,СВЦЭМ!$A$33:$A$776,$A138,СВЦЭМ!$B$33:$B$776,C$119)+'СЕТ СН'!$H$14+СВЦЭМ!$D$10+'СЕТ СН'!$H$6-'СЕТ СН'!$H$26</f>
        <v>1395.7164823600001</v>
      </c>
      <c r="D138" s="36">
        <f>SUMIFS(СВЦЭМ!$D$33:$D$776,СВЦЭМ!$A$33:$A$776,$A138,СВЦЭМ!$B$33:$B$776,D$119)+'СЕТ СН'!$H$14+СВЦЭМ!$D$10+'СЕТ СН'!$H$6-'СЕТ СН'!$H$26</f>
        <v>1424.8591496899999</v>
      </c>
      <c r="E138" s="36">
        <f>SUMIFS(СВЦЭМ!$D$33:$D$776,СВЦЭМ!$A$33:$A$776,$A138,СВЦЭМ!$B$33:$B$776,E$119)+'СЕТ СН'!$H$14+СВЦЭМ!$D$10+'СЕТ СН'!$H$6-'СЕТ СН'!$H$26</f>
        <v>1428.4489015899999</v>
      </c>
      <c r="F138" s="36">
        <f>SUMIFS(СВЦЭМ!$D$33:$D$776,СВЦЭМ!$A$33:$A$776,$A138,СВЦЭМ!$B$33:$B$776,F$119)+'СЕТ СН'!$H$14+СВЦЭМ!$D$10+'СЕТ СН'!$H$6-'СЕТ СН'!$H$26</f>
        <v>1426.2208586299998</v>
      </c>
      <c r="G138" s="36">
        <f>SUMIFS(СВЦЭМ!$D$33:$D$776,СВЦЭМ!$A$33:$A$776,$A138,СВЦЭМ!$B$33:$B$776,G$119)+'СЕТ СН'!$H$14+СВЦЭМ!$D$10+'СЕТ СН'!$H$6-'СЕТ СН'!$H$26</f>
        <v>1427.1502586299998</v>
      </c>
      <c r="H138" s="36">
        <f>SUMIFS(СВЦЭМ!$D$33:$D$776,СВЦЭМ!$A$33:$A$776,$A138,СВЦЭМ!$B$33:$B$776,H$119)+'СЕТ СН'!$H$14+СВЦЭМ!$D$10+'СЕТ СН'!$H$6-'СЕТ СН'!$H$26</f>
        <v>1405.4953851599998</v>
      </c>
      <c r="I138" s="36">
        <f>SUMIFS(СВЦЭМ!$D$33:$D$776,СВЦЭМ!$A$33:$A$776,$A138,СВЦЭМ!$B$33:$B$776,I$119)+'СЕТ СН'!$H$14+СВЦЭМ!$D$10+'СЕТ СН'!$H$6-'СЕТ СН'!$H$26</f>
        <v>1360.5020868500001</v>
      </c>
      <c r="J138" s="36">
        <f>SUMIFS(СВЦЭМ!$D$33:$D$776,СВЦЭМ!$A$33:$A$776,$A138,СВЦЭМ!$B$33:$B$776,J$119)+'СЕТ СН'!$H$14+СВЦЭМ!$D$10+'СЕТ СН'!$H$6-'СЕТ СН'!$H$26</f>
        <v>1332.3743415199999</v>
      </c>
      <c r="K138" s="36">
        <f>SUMIFS(СВЦЭМ!$D$33:$D$776,СВЦЭМ!$A$33:$A$776,$A138,СВЦЭМ!$B$33:$B$776,K$119)+'СЕТ СН'!$H$14+СВЦЭМ!$D$10+'СЕТ СН'!$H$6-'СЕТ СН'!$H$26</f>
        <v>1326.7089428099998</v>
      </c>
      <c r="L138" s="36">
        <f>SUMIFS(СВЦЭМ!$D$33:$D$776,СВЦЭМ!$A$33:$A$776,$A138,СВЦЭМ!$B$33:$B$776,L$119)+'СЕТ СН'!$H$14+СВЦЭМ!$D$10+'СЕТ СН'!$H$6-'СЕТ СН'!$H$26</f>
        <v>1295.59524145</v>
      </c>
      <c r="M138" s="36">
        <f>SUMIFS(СВЦЭМ!$D$33:$D$776,СВЦЭМ!$A$33:$A$776,$A138,СВЦЭМ!$B$33:$B$776,M$119)+'СЕТ СН'!$H$14+СВЦЭМ!$D$10+'СЕТ СН'!$H$6-'СЕТ СН'!$H$26</f>
        <v>1270.69558932</v>
      </c>
      <c r="N138" s="36">
        <f>SUMIFS(СВЦЭМ!$D$33:$D$776,СВЦЭМ!$A$33:$A$776,$A138,СВЦЭМ!$B$33:$B$776,N$119)+'СЕТ СН'!$H$14+СВЦЭМ!$D$10+'СЕТ СН'!$H$6-'СЕТ СН'!$H$26</f>
        <v>1255.9912603600001</v>
      </c>
      <c r="O138" s="36">
        <f>SUMIFS(СВЦЭМ!$D$33:$D$776,СВЦЭМ!$A$33:$A$776,$A138,СВЦЭМ!$B$33:$B$776,O$119)+'СЕТ СН'!$H$14+СВЦЭМ!$D$10+'СЕТ СН'!$H$6-'СЕТ СН'!$H$26</f>
        <v>1261.5226826799999</v>
      </c>
      <c r="P138" s="36">
        <f>SUMIFS(СВЦЭМ!$D$33:$D$776,СВЦЭМ!$A$33:$A$776,$A138,СВЦЭМ!$B$33:$B$776,P$119)+'СЕТ СН'!$H$14+СВЦЭМ!$D$10+'СЕТ СН'!$H$6-'СЕТ СН'!$H$26</f>
        <v>1267.5103024699999</v>
      </c>
      <c r="Q138" s="36">
        <f>SUMIFS(СВЦЭМ!$D$33:$D$776,СВЦЭМ!$A$33:$A$776,$A138,СВЦЭМ!$B$33:$B$776,Q$119)+'СЕТ СН'!$H$14+СВЦЭМ!$D$10+'СЕТ СН'!$H$6-'СЕТ СН'!$H$26</f>
        <v>1269.1622354000001</v>
      </c>
      <c r="R138" s="36">
        <f>SUMIFS(СВЦЭМ!$D$33:$D$776,СВЦЭМ!$A$33:$A$776,$A138,СВЦЭМ!$B$33:$B$776,R$119)+'СЕТ СН'!$H$14+СВЦЭМ!$D$10+'СЕТ СН'!$H$6-'СЕТ СН'!$H$26</f>
        <v>1264.4077397699998</v>
      </c>
      <c r="S138" s="36">
        <f>SUMIFS(СВЦЭМ!$D$33:$D$776,СВЦЭМ!$A$33:$A$776,$A138,СВЦЭМ!$B$33:$B$776,S$119)+'СЕТ СН'!$H$14+СВЦЭМ!$D$10+'СЕТ СН'!$H$6-'СЕТ СН'!$H$26</f>
        <v>1265.8846631900001</v>
      </c>
      <c r="T138" s="36">
        <f>SUMIFS(СВЦЭМ!$D$33:$D$776,СВЦЭМ!$A$33:$A$776,$A138,СВЦЭМ!$B$33:$B$776,T$119)+'СЕТ СН'!$H$14+СВЦЭМ!$D$10+'СЕТ СН'!$H$6-'СЕТ СН'!$H$26</f>
        <v>1281.8816426200001</v>
      </c>
      <c r="U138" s="36">
        <f>SUMIFS(СВЦЭМ!$D$33:$D$776,СВЦЭМ!$A$33:$A$776,$A138,СВЦЭМ!$B$33:$B$776,U$119)+'СЕТ СН'!$H$14+СВЦЭМ!$D$10+'СЕТ СН'!$H$6-'СЕТ СН'!$H$26</f>
        <v>1277.1495886600001</v>
      </c>
      <c r="V138" s="36">
        <f>SUMIFS(СВЦЭМ!$D$33:$D$776,СВЦЭМ!$A$33:$A$776,$A138,СВЦЭМ!$B$33:$B$776,V$119)+'СЕТ СН'!$H$14+СВЦЭМ!$D$10+'СЕТ СН'!$H$6-'СЕТ СН'!$H$26</f>
        <v>1262.14691707</v>
      </c>
      <c r="W138" s="36">
        <f>SUMIFS(СВЦЭМ!$D$33:$D$776,СВЦЭМ!$A$33:$A$776,$A138,СВЦЭМ!$B$33:$B$776,W$119)+'СЕТ СН'!$H$14+СВЦЭМ!$D$10+'СЕТ СН'!$H$6-'СЕТ СН'!$H$26</f>
        <v>1251.8136224599998</v>
      </c>
      <c r="X138" s="36">
        <f>SUMIFS(СВЦЭМ!$D$33:$D$776,СВЦЭМ!$A$33:$A$776,$A138,СВЦЭМ!$B$33:$B$776,X$119)+'СЕТ СН'!$H$14+СВЦЭМ!$D$10+'СЕТ СН'!$H$6-'СЕТ СН'!$H$26</f>
        <v>1243.96699962</v>
      </c>
      <c r="Y138" s="36">
        <f>SUMIFS(СВЦЭМ!$D$33:$D$776,СВЦЭМ!$A$33:$A$776,$A138,СВЦЭМ!$B$33:$B$776,Y$119)+'СЕТ СН'!$H$14+СВЦЭМ!$D$10+'СЕТ СН'!$H$6-'СЕТ СН'!$H$26</f>
        <v>1240.6618364999999</v>
      </c>
    </row>
    <row r="139" spans="1:25" ht="15.75" x14ac:dyDescent="0.2">
      <c r="A139" s="35">
        <f t="shared" si="3"/>
        <v>44155</v>
      </c>
      <c r="B139" s="36">
        <f>SUMIFS(СВЦЭМ!$D$33:$D$776,СВЦЭМ!$A$33:$A$776,$A139,СВЦЭМ!$B$33:$B$776,B$119)+'СЕТ СН'!$H$14+СВЦЭМ!$D$10+'СЕТ СН'!$H$6-'СЕТ СН'!$H$26</f>
        <v>1313.73870429</v>
      </c>
      <c r="C139" s="36">
        <f>SUMIFS(СВЦЭМ!$D$33:$D$776,СВЦЭМ!$A$33:$A$776,$A139,СВЦЭМ!$B$33:$B$776,C$119)+'СЕТ СН'!$H$14+СВЦЭМ!$D$10+'СЕТ СН'!$H$6-'СЕТ СН'!$H$26</f>
        <v>1400.21677959</v>
      </c>
      <c r="D139" s="36">
        <f>SUMIFS(СВЦЭМ!$D$33:$D$776,СВЦЭМ!$A$33:$A$776,$A139,СВЦЭМ!$B$33:$B$776,D$119)+'СЕТ СН'!$H$14+СВЦЭМ!$D$10+'СЕТ СН'!$H$6-'СЕТ СН'!$H$26</f>
        <v>1446.02010208</v>
      </c>
      <c r="E139" s="36">
        <f>SUMIFS(СВЦЭМ!$D$33:$D$776,СВЦЭМ!$A$33:$A$776,$A139,СВЦЭМ!$B$33:$B$776,E$119)+'СЕТ СН'!$H$14+СВЦЭМ!$D$10+'СЕТ СН'!$H$6-'СЕТ СН'!$H$26</f>
        <v>1458.5613662400001</v>
      </c>
      <c r="F139" s="36">
        <f>SUMIFS(СВЦЭМ!$D$33:$D$776,СВЦЭМ!$A$33:$A$776,$A139,СВЦЭМ!$B$33:$B$776,F$119)+'СЕТ СН'!$H$14+СВЦЭМ!$D$10+'СЕТ СН'!$H$6-'СЕТ СН'!$H$26</f>
        <v>1454.0962391499997</v>
      </c>
      <c r="G139" s="36">
        <f>SUMIFS(СВЦЭМ!$D$33:$D$776,СВЦЭМ!$A$33:$A$776,$A139,СВЦЭМ!$B$33:$B$776,G$119)+'СЕТ СН'!$H$14+СВЦЭМ!$D$10+'СЕТ СН'!$H$6-'СЕТ СН'!$H$26</f>
        <v>1437.4923788300002</v>
      </c>
      <c r="H139" s="36">
        <f>SUMIFS(СВЦЭМ!$D$33:$D$776,СВЦЭМ!$A$33:$A$776,$A139,СВЦЭМ!$B$33:$B$776,H$119)+'СЕТ СН'!$H$14+СВЦЭМ!$D$10+'СЕТ СН'!$H$6-'СЕТ СН'!$H$26</f>
        <v>1393.06173367</v>
      </c>
      <c r="I139" s="36">
        <f>SUMIFS(СВЦЭМ!$D$33:$D$776,СВЦЭМ!$A$33:$A$776,$A139,СВЦЭМ!$B$33:$B$776,I$119)+'СЕТ СН'!$H$14+СВЦЭМ!$D$10+'СЕТ СН'!$H$6-'СЕТ СН'!$H$26</f>
        <v>1349.5305810300001</v>
      </c>
      <c r="J139" s="36">
        <f>SUMIFS(СВЦЭМ!$D$33:$D$776,СВЦЭМ!$A$33:$A$776,$A139,СВЦЭМ!$B$33:$B$776,J$119)+'СЕТ СН'!$H$14+СВЦЭМ!$D$10+'СЕТ СН'!$H$6-'СЕТ СН'!$H$26</f>
        <v>1331.7617775899998</v>
      </c>
      <c r="K139" s="36">
        <f>SUMIFS(СВЦЭМ!$D$33:$D$776,СВЦЭМ!$A$33:$A$776,$A139,СВЦЭМ!$B$33:$B$776,K$119)+'СЕТ СН'!$H$14+СВЦЭМ!$D$10+'СЕТ СН'!$H$6-'СЕТ СН'!$H$26</f>
        <v>1327.1208575599999</v>
      </c>
      <c r="L139" s="36">
        <f>SUMIFS(СВЦЭМ!$D$33:$D$776,СВЦЭМ!$A$33:$A$776,$A139,СВЦЭМ!$B$33:$B$776,L$119)+'СЕТ СН'!$H$14+СВЦЭМ!$D$10+'СЕТ СН'!$H$6-'СЕТ СН'!$H$26</f>
        <v>1305.8571973600001</v>
      </c>
      <c r="M139" s="36">
        <f>SUMIFS(СВЦЭМ!$D$33:$D$776,СВЦЭМ!$A$33:$A$776,$A139,СВЦЭМ!$B$33:$B$776,M$119)+'СЕТ СН'!$H$14+СВЦЭМ!$D$10+'СЕТ СН'!$H$6-'СЕТ СН'!$H$26</f>
        <v>1258.6506931099998</v>
      </c>
      <c r="N139" s="36">
        <f>SUMIFS(СВЦЭМ!$D$33:$D$776,СВЦЭМ!$A$33:$A$776,$A139,СВЦЭМ!$B$33:$B$776,N$119)+'СЕТ СН'!$H$14+СВЦЭМ!$D$10+'СЕТ СН'!$H$6-'СЕТ СН'!$H$26</f>
        <v>1246.28373526</v>
      </c>
      <c r="O139" s="36">
        <f>SUMIFS(СВЦЭМ!$D$33:$D$776,СВЦЭМ!$A$33:$A$776,$A139,СВЦЭМ!$B$33:$B$776,O$119)+'СЕТ СН'!$H$14+СВЦЭМ!$D$10+'СЕТ СН'!$H$6-'СЕТ СН'!$H$26</f>
        <v>1250.02943172</v>
      </c>
      <c r="P139" s="36">
        <f>SUMIFS(СВЦЭМ!$D$33:$D$776,СВЦЭМ!$A$33:$A$776,$A139,СВЦЭМ!$B$33:$B$776,P$119)+'СЕТ СН'!$H$14+СВЦЭМ!$D$10+'СЕТ СН'!$H$6-'СЕТ СН'!$H$26</f>
        <v>1257.0139571899999</v>
      </c>
      <c r="Q139" s="36">
        <f>SUMIFS(СВЦЭМ!$D$33:$D$776,СВЦЭМ!$A$33:$A$776,$A139,СВЦЭМ!$B$33:$B$776,Q$119)+'СЕТ СН'!$H$14+СВЦЭМ!$D$10+'СЕТ СН'!$H$6-'СЕТ СН'!$H$26</f>
        <v>1256.9326354499999</v>
      </c>
      <c r="R139" s="36">
        <f>SUMIFS(СВЦЭМ!$D$33:$D$776,СВЦЭМ!$A$33:$A$776,$A139,СВЦЭМ!$B$33:$B$776,R$119)+'СЕТ СН'!$H$14+СВЦЭМ!$D$10+'СЕТ СН'!$H$6-'СЕТ СН'!$H$26</f>
        <v>1250.3236567199999</v>
      </c>
      <c r="S139" s="36">
        <f>SUMIFS(СВЦЭМ!$D$33:$D$776,СВЦЭМ!$A$33:$A$776,$A139,СВЦЭМ!$B$33:$B$776,S$119)+'СЕТ СН'!$H$14+СВЦЭМ!$D$10+'СЕТ СН'!$H$6-'СЕТ СН'!$H$26</f>
        <v>1220.38756539</v>
      </c>
      <c r="T139" s="36">
        <f>SUMIFS(СВЦЭМ!$D$33:$D$776,СВЦЭМ!$A$33:$A$776,$A139,СВЦЭМ!$B$33:$B$776,T$119)+'СЕТ СН'!$H$14+СВЦЭМ!$D$10+'СЕТ СН'!$H$6-'СЕТ СН'!$H$26</f>
        <v>1207.2539089699999</v>
      </c>
      <c r="U139" s="36">
        <f>SUMIFS(СВЦЭМ!$D$33:$D$776,СВЦЭМ!$A$33:$A$776,$A139,СВЦЭМ!$B$33:$B$776,U$119)+'СЕТ СН'!$H$14+СВЦЭМ!$D$10+'СЕТ СН'!$H$6-'СЕТ СН'!$H$26</f>
        <v>1212.41561628</v>
      </c>
      <c r="V139" s="36">
        <f>SUMIFS(СВЦЭМ!$D$33:$D$776,СВЦЭМ!$A$33:$A$776,$A139,СВЦЭМ!$B$33:$B$776,V$119)+'СЕТ СН'!$H$14+СВЦЭМ!$D$10+'СЕТ СН'!$H$6-'СЕТ СН'!$H$26</f>
        <v>1220.2636728699999</v>
      </c>
      <c r="W139" s="36">
        <f>SUMIFS(СВЦЭМ!$D$33:$D$776,СВЦЭМ!$A$33:$A$776,$A139,СВЦЭМ!$B$33:$B$776,W$119)+'СЕТ СН'!$H$14+СВЦЭМ!$D$10+'СЕТ СН'!$H$6-'СЕТ СН'!$H$26</f>
        <v>1230.4330077999998</v>
      </c>
      <c r="X139" s="36">
        <f>SUMIFS(СВЦЭМ!$D$33:$D$776,СВЦЭМ!$A$33:$A$776,$A139,СВЦЭМ!$B$33:$B$776,X$119)+'СЕТ СН'!$H$14+СВЦЭМ!$D$10+'СЕТ СН'!$H$6-'СЕТ СН'!$H$26</f>
        <v>1230.50367031</v>
      </c>
      <c r="Y139" s="36">
        <f>SUMIFS(СВЦЭМ!$D$33:$D$776,СВЦЭМ!$A$33:$A$776,$A139,СВЦЭМ!$B$33:$B$776,Y$119)+'СЕТ СН'!$H$14+СВЦЭМ!$D$10+'СЕТ СН'!$H$6-'СЕТ СН'!$H$26</f>
        <v>1245.8148967</v>
      </c>
    </row>
    <row r="140" spans="1:25" ht="15.75" x14ac:dyDescent="0.2">
      <c r="A140" s="35">
        <f t="shared" si="3"/>
        <v>44156</v>
      </c>
      <c r="B140" s="36">
        <f>SUMIFS(СВЦЭМ!$D$33:$D$776,СВЦЭМ!$A$33:$A$776,$A140,СВЦЭМ!$B$33:$B$776,B$119)+'СЕТ СН'!$H$14+СВЦЭМ!$D$10+'СЕТ СН'!$H$6-'СЕТ СН'!$H$26</f>
        <v>1330.1257053499999</v>
      </c>
      <c r="C140" s="36">
        <f>SUMIFS(СВЦЭМ!$D$33:$D$776,СВЦЭМ!$A$33:$A$776,$A140,СВЦЭМ!$B$33:$B$776,C$119)+'СЕТ СН'!$H$14+СВЦЭМ!$D$10+'СЕТ СН'!$H$6-'СЕТ СН'!$H$26</f>
        <v>1379.3534654</v>
      </c>
      <c r="D140" s="36">
        <f>SUMIFS(СВЦЭМ!$D$33:$D$776,СВЦЭМ!$A$33:$A$776,$A140,СВЦЭМ!$B$33:$B$776,D$119)+'СЕТ СН'!$H$14+СВЦЭМ!$D$10+'СЕТ СН'!$H$6-'СЕТ СН'!$H$26</f>
        <v>1431.61647189</v>
      </c>
      <c r="E140" s="36">
        <f>SUMIFS(СВЦЭМ!$D$33:$D$776,СВЦЭМ!$A$33:$A$776,$A140,СВЦЭМ!$B$33:$B$776,E$119)+'СЕТ СН'!$H$14+СВЦЭМ!$D$10+'СЕТ СН'!$H$6-'СЕТ СН'!$H$26</f>
        <v>1435.5684053800001</v>
      </c>
      <c r="F140" s="36">
        <f>SUMIFS(СВЦЭМ!$D$33:$D$776,СВЦЭМ!$A$33:$A$776,$A140,СВЦЭМ!$B$33:$B$776,F$119)+'СЕТ СН'!$H$14+СВЦЭМ!$D$10+'СЕТ СН'!$H$6-'СЕТ СН'!$H$26</f>
        <v>1433.1643322099999</v>
      </c>
      <c r="G140" s="36">
        <f>SUMIFS(СВЦЭМ!$D$33:$D$776,СВЦЭМ!$A$33:$A$776,$A140,СВЦЭМ!$B$33:$B$776,G$119)+'СЕТ СН'!$H$14+СВЦЭМ!$D$10+'СЕТ СН'!$H$6-'СЕТ СН'!$H$26</f>
        <v>1418.73548678</v>
      </c>
      <c r="H140" s="36">
        <f>SUMIFS(СВЦЭМ!$D$33:$D$776,СВЦЭМ!$A$33:$A$776,$A140,СВЦЭМ!$B$33:$B$776,H$119)+'СЕТ СН'!$H$14+СВЦЭМ!$D$10+'СЕТ СН'!$H$6-'СЕТ СН'!$H$26</f>
        <v>1403.13380678</v>
      </c>
      <c r="I140" s="36">
        <f>SUMIFS(СВЦЭМ!$D$33:$D$776,СВЦЭМ!$A$33:$A$776,$A140,СВЦЭМ!$B$33:$B$776,I$119)+'СЕТ СН'!$H$14+СВЦЭМ!$D$10+'СЕТ СН'!$H$6-'СЕТ СН'!$H$26</f>
        <v>1371.21148625</v>
      </c>
      <c r="J140" s="36">
        <f>SUMIFS(СВЦЭМ!$D$33:$D$776,СВЦЭМ!$A$33:$A$776,$A140,СВЦЭМ!$B$33:$B$776,J$119)+'СЕТ СН'!$H$14+СВЦЭМ!$D$10+'СЕТ СН'!$H$6-'СЕТ СН'!$H$26</f>
        <v>1336.13914217</v>
      </c>
      <c r="K140" s="36">
        <f>SUMIFS(СВЦЭМ!$D$33:$D$776,СВЦЭМ!$A$33:$A$776,$A140,СВЦЭМ!$B$33:$B$776,K$119)+'СЕТ СН'!$H$14+СВЦЭМ!$D$10+'СЕТ СН'!$H$6-'СЕТ СН'!$H$26</f>
        <v>1307.7136465200001</v>
      </c>
      <c r="L140" s="36">
        <f>SUMIFS(СВЦЭМ!$D$33:$D$776,СВЦЭМ!$A$33:$A$776,$A140,СВЦЭМ!$B$33:$B$776,L$119)+'СЕТ СН'!$H$14+СВЦЭМ!$D$10+'СЕТ СН'!$H$6-'СЕТ СН'!$H$26</f>
        <v>1262.05750629</v>
      </c>
      <c r="M140" s="36">
        <f>SUMIFS(СВЦЭМ!$D$33:$D$776,СВЦЭМ!$A$33:$A$776,$A140,СВЦЭМ!$B$33:$B$776,M$119)+'СЕТ СН'!$H$14+СВЦЭМ!$D$10+'СЕТ СН'!$H$6-'СЕТ СН'!$H$26</f>
        <v>1223.6924914699998</v>
      </c>
      <c r="N140" s="36">
        <f>SUMIFS(СВЦЭМ!$D$33:$D$776,СВЦЭМ!$A$33:$A$776,$A140,СВЦЭМ!$B$33:$B$776,N$119)+'СЕТ СН'!$H$14+СВЦЭМ!$D$10+'СЕТ СН'!$H$6-'СЕТ СН'!$H$26</f>
        <v>1214.3236078499999</v>
      </c>
      <c r="O140" s="36">
        <f>SUMIFS(СВЦЭМ!$D$33:$D$776,СВЦЭМ!$A$33:$A$776,$A140,СВЦЭМ!$B$33:$B$776,O$119)+'СЕТ СН'!$H$14+СВЦЭМ!$D$10+'СЕТ СН'!$H$6-'СЕТ СН'!$H$26</f>
        <v>1219.22878694</v>
      </c>
      <c r="P140" s="36">
        <f>SUMIFS(СВЦЭМ!$D$33:$D$776,СВЦЭМ!$A$33:$A$776,$A140,СВЦЭМ!$B$33:$B$776,P$119)+'СЕТ СН'!$H$14+СВЦЭМ!$D$10+'СЕТ СН'!$H$6-'СЕТ СН'!$H$26</f>
        <v>1229.43912907</v>
      </c>
      <c r="Q140" s="36">
        <f>SUMIFS(СВЦЭМ!$D$33:$D$776,СВЦЭМ!$A$33:$A$776,$A140,СВЦЭМ!$B$33:$B$776,Q$119)+'СЕТ СН'!$H$14+СВЦЭМ!$D$10+'СЕТ СН'!$H$6-'СЕТ СН'!$H$26</f>
        <v>1217.3661925299998</v>
      </c>
      <c r="R140" s="36">
        <f>SUMIFS(СВЦЭМ!$D$33:$D$776,СВЦЭМ!$A$33:$A$776,$A140,СВЦЭМ!$B$33:$B$776,R$119)+'СЕТ СН'!$H$14+СВЦЭМ!$D$10+'СЕТ СН'!$H$6-'СЕТ СН'!$H$26</f>
        <v>1209.0788221299999</v>
      </c>
      <c r="S140" s="36">
        <f>SUMIFS(СВЦЭМ!$D$33:$D$776,СВЦЭМ!$A$33:$A$776,$A140,СВЦЭМ!$B$33:$B$776,S$119)+'СЕТ СН'!$H$14+СВЦЭМ!$D$10+'СЕТ СН'!$H$6-'СЕТ СН'!$H$26</f>
        <v>1184.4097625499999</v>
      </c>
      <c r="T140" s="36">
        <f>SUMIFS(СВЦЭМ!$D$33:$D$776,СВЦЭМ!$A$33:$A$776,$A140,СВЦЭМ!$B$33:$B$776,T$119)+'СЕТ СН'!$H$14+СВЦЭМ!$D$10+'СЕТ СН'!$H$6-'СЕТ СН'!$H$26</f>
        <v>1183.8074433199999</v>
      </c>
      <c r="U140" s="36">
        <f>SUMIFS(СВЦЭМ!$D$33:$D$776,СВЦЭМ!$A$33:$A$776,$A140,СВЦЭМ!$B$33:$B$776,U$119)+'СЕТ СН'!$H$14+СВЦЭМ!$D$10+'СЕТ СН'!$H$6-'СЕТ СН'!$H$26</f>
        <v>1182.9526425899999</v>
      </c>
      <c r="V140" s="36">
        <f>SUMIFS(СВЦЭМ!$D$33:$D$776,СВЦЭМ!$A$33:$A$776,$A140,СВЦЭМ!$B$33:$B$776,V$119)+'СЕТ СН'!$H$14+СВЦЭМ!$D$10+'СЕТ СН'!$H$6-'СЕТ СН'!$H$26</f>
        <v>1189.41020488</v>
      </c>
      <c r="W140" s="36">
        <f>SUMIFS(СВЦЭМ!$D$33:$D$776,СВЦЭМ!$A$33:$A$776,$A140,СВЦЭМ!$B$33:$B$776,W$119)+'СЕТ СН'!$H$14+СВЦЭМ!$D$10+'СЕТ СН'!$H$6-'СЕТ СН'!$H$26</f>
        <v>1203.3271942699998</v>
      </c>
      <c r="X140" s="36">
        <f>SUMIFS(СВЦЭМ!$D$33:$D$776,СВЦЭМ!$A$33:$A$776,$A140,СВЦЭМ!$B$33:$B$776,X$119)+'СЕТ СН'!$H$14+СВЦЭМ!$D$10+'СЕТ СН'!$H$6-'СЕТ СН'!$H$26</f>
        <v>1222.0930704699999</v>
      </c>
      <c r="Y140" s="36">
        <f>SUMIFS(СВЦЭМ!$D$33:$D$776,СВЦЭМ!$A$33:$A$776,$A140,СВЦЭМ!$B$33:$B$776,Y$119)+'СЕТ СН'!$H$14+СВЦЭМ!$D$10+'СЕТ СН'!$H$6-'СЕТ СН'!$H$26</f>
        <v>1256.53159293</v>
      </c>
    </row>
    <row r="141" spans="1:25" ht="15.75" x14ac:dyDescent="0.2">
      <c r="A141" s="35">
        <f t="shared" si="3"/>
        <v>44157</v>
      </c>
      <c r="B141" s="36">
        <f>SUMIFS(СВЦЭМ!$D$33:$D$776,СВЦЭМ!$A$33:$A$776,$A141,СВЦЭМ!$B$33:$B$776,B$119)+'СЕТ СН'!$H$14+СВЦЭМ!$D$10+'СЕТ СН'!$H$6-'СЕТ СН'!$H$26</f>
        <v>1300.40784405</v>
      </c>
      <c r="C141" s="36">
        <f>SUMIFS(СВЦЭМ!$D$33:$D$776,СВЦЭМ!$A$33:$A$776,$A141,СВЦЭМ!$B$33:$B$776,C$119)+'СЕТ СН'!$H$14+СВЦЭМ!$D$10+'СЕТ СН'!$H$6-'СЕТ СН'!$H$26</f>
        <v>1382.2585883299998</v>
      </c>
      <c r="D141" s="36">
        <f>SUMIFS(СВЦЭМ!$D$33:$D$776,СВЦЭМ!$A$33:$A$776,$A141,СВЦЭМ!$B$33:$B$776,D$119)+'СЕТ СН'!$H$14+СВЦЭМ!$D$10+'СЕТ СН'!$H$6-'СЕТ СН'!$H$26</f>
        <v>1434.7188330099998</v>
      </c>
      <c r="E141" s="36">
        <f>SUMIFS(СВЦЭМ!$D$33:$D$776,СВЦЭМ!$A$33:$A$776,$A141,СВЦЭМ!$B$33:$B$776,E$119)+'СЕТ СН'!$H$14+СВЦЭМ!$D$10+'СЕТ СН'!$H$6-'СЕТ СН'!$H$26</f>
        <v>1440.75137344</v>
      </c>
      <c r="F141" s="36">
        <f>SUMIFS(СВЦЭМ!$D$33:$D$776,СВЦЭМ!$A$33:$A$776,$A141,СВЦЭМ!$B$33:$B$776,F$119)+'СЕТ СН'!$H$14+СВЦЭМ!$D$10+'СЕТ СН'!$H$6-'СЕТ СН'!$H$26</f>
        <v>1438.9937458999998</v>
      </c>
      <c r="G141" s="36">
        <f>SUMIFS(СВЦЭМ!$D$33:$D$776,СВЦЭМ!$A$33:$A$776,$A141,СВЦЭМ!$B$33:$B$776,G$119)+'СЕТ СН'!$H$14+СВЦЭМ!$D$10+'СЕТ СН'!$H$6-'СЕТ СН'!$H$26</f>
        <v>1428.21971824</v>
      </c>
      <c r="H141" s="36">
        <f>SUMIFS(СВЦЭМ!$D$33:$D$776,СВЦЭМ!$A$33:$A$776,$A141,СВЦЭМ!$B$33:$B$776,H$119)+'СЕТ СН'!$H$14+СВЦЭМ!$D$10+'СЕТ СН'!$H$6-'СЕТ СН'!$H$26</f>
        <v>1408.9968424799999</v>
      </c>
      <c r="I141" s="36">
        <f>SUMIFS(СВЦЭМ!$D$33:$D$776,СВЦЭМ!$A$33:$A$776,$A141,СВЦЭМ!$B$33:$B$776,I$119)+'СЕТ СН'!$H$14+СВЦЭМ!$D$10+'СЕТ СН'!$H$6-'СЕТ СН'!$H$26</f>
        <v>1382.80447377</v>
      </c>
      <c r="J141" s="36">
        <f>SUMIFS(СВЦЭМ!$D$33:$D$776,СВЦЭМ!$A$33:$A$776,$A141,СВЦЭМ!$B$33:$B$776,J$119)+'СЕТ СН'!$H$14+СВЦЭМ!$D$10+'СЕТ СН'!$H$6-'СЕТ СН'!$H$26</f>
        <v>1349.9500580399999</v>
      </c>
      <c r="K141" s="36">
        <f>SUMIFS(СВЦЭМ!$D$33:$D$776,СВЦЭМ!$A$33:$A$776,$A141,СВЦЭМ!$B$33:$B$776,K$119)+'СЕТ СН'!$H$14+СВЦЭМ!$D$10+'СЕТ СН'!$H$6-'СЕТ СН'!$H$26</f>
        <v>1330.0008700899998</v>
      </c>
      <c r="L141" s="36">
        <f>SUMIFS(СВЦЭМ!$D$33:$D$776,СВЦЭМ!$A$33:$A$776,$A141,СВЦЭМ!$B$33:$B$776,L$119)+'СЕТ СН'!$H$14+СВЦЭМ!$D$10+'СЕТ СН'!$H$6-'СЕТ СН'!$H$26</f>
        <v>1283.38745926</v>
      </c>
      <c r="M141" s="36">
        <f>SUMIFS(СВЦЭМ!$D$33:$D$776,СВЦЭМ!$A$33:$A$776,$A141,СВЦЭМ!$B$33:$B$776,M$119)+'СЕТ СН'!$H$14+СВЦЭМ!$D$10+'СЕТ СН'!$H$6-'СЕТ СН'!$H$26</f>
        <v>1230.38324657</v>
      </c>
      <c r="N141" s="36">
        <f>SUMIFS(СВЦЭМ!$D$33:$D$776,СВЦЭМ!$A$33:$A$776,$A141,СВЦЭМ!$B$33:$B$776,N$119)+'СЕТ СН'!$H$14+СВЦЭМ!$D$10+'СЕТ СН'!$H$6-'СЕТ СН'!$H$26</f>
        <v>1225.0568677199999</v>
      </c>
      <c r="O141" s="36">
        <f>SUMIFS(СВЦЭМ!$D$33:$D$776,СВЦЭМ!$A$33:$A$776,$A141,СВЦЭМ!$B$33:$B$776,O$119)+'СЕТ СН'!$H$14+СВЦЭМ!$D$10+'СЕТ СН'!$H$6-'СЕТ СН'!$H$26</f>
        <v>1233.5531445900001</v>
      </c>
      <c r="P141" s="36">
        <f>SUMIFS(СВЦЭМ!$D$33:$D$776,СВЦЭМ!$A$33:$A$776,$A141,СВЦЭМ!$B$33:$B$776,P$119)+'СЕТ СН'!$H$14+СВЦЭМ!$D$10+'СЕТ СН'!$H$6-'СЕТ СН'!$H$26</f>
        <v>1236.7780555300001</v>
      </c>
      <c r="Q141" s="36">
        <f>SUMIFS(СВЦЭМ!$D$33:$D$776,СВЦЭМ!$A$33:$A$776,$A141,СВЦЭМ!$B$33:$B$776,Q$119)+'СЕТ СН'!$H$14+СВЦЭМ!$D$10+'СЕТ СН'!$H$6-'СЕТ СН'!$H$26</f>
        <v>1233.44806494</v>
      </c>
      <c r="R141" s="36">
        <f>SUMIFS(СВЦЭМ!$D$33:$D$776,СВЦЭМ!$A$33:$A$776,$A141,СВЦЭМ!$B$33:$B$776,R$119)+'СЕТ СН'!$H$14+СВЦЭМ!$D$10+'СЕТ СН'!$H$6-'СЕТ СН'!$H$26</f>
        <v>1228.9917461699999</v>
      </c>
      <c r="S141" s="36">
        <f>SUMIFS(СВЦЭМ!$D$33:$D$776,СВЦЭМ!$A$33:$A$776,$A141,СВЦЭМ!$B$33:$B$776,S$119)+'СЕТ СН'!$H$14+СВЦЭМ!$D$10+'СЕТ СН'!$H$6-'СЕТ СН'!$H$26</f>
        <v>1221.6719948999998</v>
      </c>
      <c r="T141" s="36">
        <f>SUMIFS(СВЦЭМ!$D$33:$D$776,СВЦЭМ!$A$33:$A$776,$A141,СВЦЭМ!$B$33:$B$776,T$119)+'СЕТ СН'!$H$14+СВЦЭМ!$D$10+'СЕТ СН'!$H$6-'СЕТ СН'!$H$26</f>
        <v>1185.6760955</v>
      </c>
      <c r="U141" s="36">
        <f>SUMIFS(СВЦЭМ!$D$33:$D$776,СВЦЭМ!$A$33:$A$776,$A141,СВЦЭМ!$B$33:$B$776,U$119)+'СЕТ СН'!$H$14+СВЦЭМ!$D$10+'СЕТ СН'!$H$6-'СЕТ СН'!$H$26</f>
        <v>1186.1097868500001</v>
      </c>
      <c r="V141" s="36">
        <f>SUMIFS(СВЦЭМ!$D$33:$D$776,СВЦЭМ!$A$33:$A$776,$A141,СВЦЭМ!$B$33:$B$776,V$119)+'СЕТ СН'!$H$14+СВЦЭМ!$D$10+'СЕТ СН'!$H$6-'СЕТ СН'!$H$26</f>
        <v>1191.30039158</v>
      </c>
      <c r="W141" s="36">
        <f>SUMIFS(СВЦЭМ!$D$33:$D$776,СВЦЭМ!$A$33:$A$776,$A141,СВЦЭМ!$B$33:$B$776,W$119)+'СЕТ СН'!$H$14+СВЦЭМ!$D$10+'СЕТ СН'!$H$6-'СЕТ СН'!$H$26</f>
        <v>1221.75493106</v>
      </c>
      <c r="X141" s="36">
        <f>SUMIFS(СВЦЭМ!$D$33:$D$776,СВЦЭМ!$A$33:$A$776,$A141,СВЦЭМ!$B$33:$B$776,X$119)+'СЕТ СН'!$H$14+СВЦЭМ!$D$10+'СЕТ СН'!$H$6-'СЕТ СН'!$H$26</f>
        <v>1236.9067210799999</v>
      </c>
      <c r="Y141" s="36">
        <f>SUMIFS(СВЦЭМ!$D$33:$D$776,СВЦЭМ!$A$33:$A$776,$A141,СВЦЭМ!$B$33:$B$776,Y$119)+'СЕТ СН'!$H$14+СВЦЭМ!$D$10+'СЕТ СН'!$H$6-'СЕТ СН'!$H$26</f>
        <v>1259.2963486899998</v>
      </c>
    </row>
    <row r="142" spans="1:25" ht="15.75" x14ac:dyDescent="0.2">
      <c r="A142" s="35">
        <f t="shared" si="3"/>
        <v>44158</v>
      </c>
      <c r="B142" s="36">
        <f>SUMIFS(СВЦЭМ!$D$33:$D$776,СВЦЭМ!$A$33:$A$776,$A142,СВЦЭМ!$B$33:$B$776,B$119)+'СЕТ СН'!$H$14+СВЦЭМ!$D$10+'СЕТ СН'!$H$6-'СЕТ СН'!$H$26</f>
        <v>1270.9200849199999</v>
      </c>
      <c r="C142" s="36">
        <f>SUMIFS(СВЦЭМ!$D$33:$D$776,СВЦЭМ!$A$33:$A$776,$A142,СВЦЭМ!$B$33:$B$776,C$119)+'СЕТ СН'!$H$14+СВЦЭМ!$D$10+'СЕТ СН'!$H$6-'СЕТ СН'!$H$26</f>
        <v>1318.8418101100001</v>
      </c>
      <c r="D142" s="36">
        <f>SUMIFS(СВЦЭМ!$D$33:$D$776,СВЦЭМ!$A$33:$A$776,$A142,СВЦЭМ!$B$33:$B$776,D$119)+'СЕТ СН'!$H$14+СВЦЭМ!$D$10+'СЕТ СН'!$H$6-'СЕТ СН'!$H$26</f>
        <v>1357.80569982</v>
      </c>
      <c r="E142" s="36">
        <f>SUMIFS(СВЦЭМ!$D$33:$D$776,СВЦЭМ!$A$33:$A$776,$A142,СВЦЭМ!$B$33:$B$776,E$119)+'СЕТ СН'!$H$14+СВЦЭМ!$D$10+'СЕТ СН'!$H$6-'СЕТ СН'!$H$26</f>
        <v>1361.0702444899998</v>
      </c>
      <c r="F142" s="36">
        <f>SUMIFS(СВЦЭМ!$D$33:$D$776,СВЦЭМ!$A$33:$A$776,$A142,СВЦЭМ!$B$33:$B$776,F$119)+'СЕТ СН'!$H$14+СВЦЭМ!$D$10+'СЕТ СН'!$H$6-'СЕТ СН'!$H$26</f>
        <v>1358.8236348999999</v>
      </c>
      <c r="G142" s="36">
        <f>SUMIFS(СВЦЭМ!$D$33:$D$776,СВЦЭМ!$A$33:$A$776,$A142,СВЦЭМ!$B$33:$B$776,G$119)+'СЕТ СН'!$H$14+СВЦЭМ!$D$10+'СЕТ СН'!$H$6-'СЕТ СН'!$H$26</f>
        <v>1358.72882772</v>
      </c>
      <c r="H142" s="36">
        <f>SUMIFS(СВЦЭМ!$D$33:$D$776,СВЦЭМ!$A$33:$A$776,$A142,СВЦЭМ!$B$33:$B$776,H$119)+'СЕТ СН'!$H$14+СВЦЭМ!$D$10+'СЕТ СН'!$H$6-'СЕТ СН'!$H$26</f>
        <v>1361.1492671199999</v>
      </c>
      <c r="I142" s="36">
        <f>SUMIFS(СВЦЭМ!$D$33:$D$776,СВЦЭМ!$A$33:$A$776,$A142,СВЦЭМ!$B$33:$B$776,I$119)+'СЕТ СН'!$H$14+СВЦЭМ!$D$10+'СЕТ СН'!$H$6-'СЕТ СН'!$H$26</f>
        <v>1349.71111604</v>
      </c>
      <c r="J142" s="36">
        <f>SUMIFS(СВЦЭМ!$D$33:$D$776,СВЦЭМ!$A$33:$A$776,$A142,СВЦЭМ!$B$33:$B$776,J$119)+'СЕТ СН'!$H$14+СВЦЭМ!$D$10+'СЕТ СН'!$H$6-'СЕТ СН'!$H$26</f>
        <v>1340.64557066</v>
      </c>
      <c r="K142" s="36">
        <f>SUMIFS(СВЦЭМ!$D$33:$D$776,СВЦЭМ!$A$33:$A$776,$A142,СВЦЭМ!$B$33:$B$776,K$119)+'СЕТ СН'!$H$14+СВЦЭМ!$D$10+'СЕТ СН'!$H$6-'СЕТ СН'!$H$26</f>
        <v>1358.8297810099998</v>
      </c>
      <c r="L142" s="36">
        <f>SUMIFS(СВЦЭМ!$D$33:$D$776,СВЦЭМ!$A$33:$A$776,$A142,СВЦЭМ!$B$33:$B$776,L$119)+'СЕТ СН'!$H$14+СВЦЭМ!$D$10+'СЕТ СН'!$H$6-'СЕТ СН'!$H$26</f>
        <v>1333.2110293799999</v>
      </c>
      <c r="M142" s="36">
        <f>SUMIFS(СВЦЭМ!$D$33:$D$776,СВЦЭМ!$A$33:$A$776,$A142,СВЦЭМ!$B$33:$B$776,M$119)+'СЕТ СН'!$H$14+СВЦЭМ!$D$10+'СЕТ СН'!$H$6-'СЕТ СН'!$H$26</f>
        <v>1281.23377207</v>
      </c>
      <c r="N142" s="36">
        <f>SUMIFS(СВЦЭМ!$D$33:$D$776,СВЦЭМ!$A$33:$A$776,$A142,СВЦЭМ!$B$33:$B$776,N$119)+'СЕТ СН'!$H$14+СВЦЭМ!$D$10+'СЕТ СН'!$H$6-'СЕТ СН'!$H$26</f>
        <v>1261.6510710299999</v>
      </c>
      <c r="O142" s="36">
        <f>SUMIFS(СВЦЭМ!$D$33:$D$776,СВЦЭМ!$A$33:$A$776,$A142,СВЦЭМ!$B$33:$B$776,O$119)+'СЕТ СН'!$H$14+СВЦЭМ!$D$10+'СЕТ СН'!$H$6-'СЕТ СН'!$H$26</f>
        <v>1270.7838173599998</v>
      </c>
      <c r="P142" s="36">
        <f>SUMIFS(СВЦЭМ!$D$33:$D$776,СВЦЭМ!$A$33:$A$776,$A142,СВЦЭМ!$B$33:$B$776,P$119)+'СЕТ СН'!$H$14+СВЦЭМ!$D$10+'СЕТ СН'!$H$6-'СЕТ СН'!$H$26</f>
        <v>1273.7512790799999</v>
      </c>
      <c r="Q142" s="36">
        <f>SUMIFS(СВЦЭМ!$D$33:$D$776,СВЦЭМ!$A$33:$A$776,$A142,СВЦЭМ!$B$33:$B$776,Q$119)+'СЕТ СН'!$H$14+СВЦЭМ!$D$10+'СЕТ СН'!$H$6-'СЕТ СН'!$H$26</f>
        <v>1274.3246580599998</v>
      </c>
      <c r="R142" s="36">
        <f>SUMIFS(СВЦЭМ!$D$33:$D$776,СВЦЭМ!$A$33:$A$776,$A142,СВЦЭМ!$B$33:$B$776,R$119)+'СЕТ СН'!$H$14+СВЦЭМ!$D$10+'СЕТ СН'!$H$6-'СЕТ СН'!$H$26</f>
        <v>1262.7881887599999</v>
      </c>
      <c r="S142" s="36">
        <f>SUMIFS(СВЦЭМ!$D$33:$D$776,СВЦЭМ!$A$33:$A$776,$A142,СВЦЭМ!$B$33:$B$776,S$119)+'СЕТ СН'!$H$14+СВЦЭМ!$D$10+'СЕТ СН'!$H$6-'СЕТ СН'!$H$26</f>
        <v>1247.7534626500001</v>
      </c>
      <c r="T142" s="36">
        <f>SUMIFS(СВЦЭМ!$D$33:$D$776,СВЦЭМ!$A$33:$A$776,$A142,СВЦЭМ!$B$33:$B$776,T$119)+'СЕТ СН'!$H$14+СВЦЭМ!$D$10+'СЕТ СН'!$H$6-'СЕТ СН'!$H$26</f>
        <v>1234.2971361099999</v>
      </c>
      <c r="U142" s="36">
        <f>SUMIFS(СВЦЭМ!$D$33:$D$776,СВЦЭМ!$A$33:$A$776,$A142,СВЦЭМ!$B$33:$B$776,U$119)+'СЕТ СН'!$H$14+СВЦЭМ!$D$10+'СЕТ СН'!$H$6-'СЕТ СН'!$H$26</f>
        <v>1230.66882814</v>
      </c>
      <c r="V142" s="36">
        <f>SUMIFS(СВЦЭМ!$D$33:$D$776,СВЦЭМ!$A$33:$A$776,$A142,СВЦЭМ!$B$33:$B$776,V$119)+'СЕТ СН'!$H$14+СВЦЭМ!$D$10+'СЕТ СН'!$H$6-'СЕТ СН'!$H$26</f>
        <v>1241.4662800999999</v>
      </c>
      <c r="W142" s="36">
        <f>SUMIFS(СВЦЭМ!$D$33:$D$776,СВЦЭМ!$A$33:$A$776,$A142,СВЦЭМ!$B$33:$B$776,W$119)+'СЕТ СН'!$H$14+СВЦЭМ!$D$10+'СЕТ СН'!$H$6-'СЕТ СН'!$H$26</f>
        <v>1254.3498983899999</v>
      </c>
      <c r="X142" s="36">
        <f>SUMIFS(СВЦЭМ!$D$33:$D$776,СВЦЭМ!$A$33:$A$776,$A142,СВЦЭМ!$B$33:$B$776,X$119)+'СЕТ СН'!$H$14+СВЦЭМ!$D$10+'СЕТ СН'!$H$6-'СЕТ СН'!$H$26</f>
        <v>1248.2475068599999</v>
      </c>
      <c r="Y142" s="36">
        <f>SUMIFS(СВЦЭМ!$D$33:$D$776,СВЦЭМ!$A$33:$A$776,$A142,СВЦЭМ!$B$33:$B$776,Y$119)+'СЕТ СН'!$H$14+СВЦЭМ!$D$10+'СЕТ СН'!$H$6-'СЕТ СН'!$H$26</f>
        <v>1267.4765350799998</v>
      </c>
    </row>
    <row r="143" spans="1:25" ht="15.75" x14ac:dyDescent="0.2">
      <c r="A143" s="35">
        <f t="shared" si="3"/>
        <v>44159</v>
      </c>
      <c r="B143" s="36">
        <f>SUMIFS(СВЦЭМ!$D$33:$D$776,СВЦЭМ!$A$33:$A$776,$A143,СВЦЭМ!$B$33:$B$776,B$119)+'СЕТ СН'!$H$14+СВЦЭМ!$D$10+'СЕТ СН'!$H$6-'СЕТ СН'!$H$26</f>
        <v>1282.2297736400001</v>
      </c>
      <c r="C143" s="36">
        <f>SUMIFS(СВЦЭМ!$D$33:$D$776,СВЦЭМ!$A$33:$A$776,$A143,СВЦЭМ!$B$33:$B$776,C$119)+'СЕТ СН'!$H$14+СВЦЭМ!$D$10+'СЕТ СН'!$H$6-'СЕТ СН'!$H$26</f>
        <v>1364.6847977799998</v>
      </c>
      <c r="D143" s="36">
        <f>SUMIFS(СВЦЭМ!$D$33:$D$776,СВЦЭМ!$A$33:$A$776,$A143,СВЦЭМ!$B$33:$B$776,D$119)+'СЕТ СН'!$H$14+СВЦЭМ!$D$10+'СЕТ СН'!$H$6-'СЕТ СН'!$H$26</f>
        <v>1423.0495300799998</v>
      </c>
      <c r="E143" s="36">
        <f>SUMIFS(СВЦЭМ!$D$33:$D$776,СВЦЭМ!$A$33:$A$776,$A143,СВЦЭМ!$B$33:$B$776,E$119)+'СЕТ СН'!$H$14+СВЦЭМ!$D$10+'СЕТ СН'!$H$6-'СЕТ СН'!$H$26</f>
        <v>1440.54501046</v>
      </c>
      <c r="F143" s="36">
        <f>SUMIFS(СВЦЭМ!$D$33:$D$776,СВЦЭМ!$A$33:$A$776,$A143,СВЦЭМ!$B$33:$B$776,F$119)+'СЕТ СН'!$H$14+СВЦЭМ!$D$10+'СЕТ СН'!$H$6-'СЕТ СН'!$H$26</f>
        <v>1439.1707519000001</v>
      </c>
      <c r="G143" s="36">
        <f>SUMIFS(СВЦЭМ!$D$33:$D$776,СВЦЭМ!$A$33:$A$776,$A143,СВЦЭМ!$B$33:$B$776,G$119)+'СЕТ СН'!$H$14+СВЦЭМ!$D$10+'СЕТ СН'!$H$6-'СЕТ СН'!$H$26</f>
        <v>1425.7716728099999</v>
      </c>
      <c r="H143" s="36">
        <f>SUMIFS(СВЦЭМ!$D$33:$D$776,СВЦЭМ!$A$33:$A$776,$A143,СВЦЭМ!$B$33:$B$776,H$119)+'СЕТ СН'!$H$14+СВЦЭМ!$D$10+'СЕТ СН'!$H$6-'СЕТ СН'!$H$26</f>
        <v>1387.19718042</v>
      </c>
      <c r="I143" s="36">
        <f>SUMIFS(СВЦЭМ!$D$33:$D$776,СВЦЭМ!$A$33:$A$776,$A143,СВЦЭМ!$B$33:$B$776,I$119)+'СЕТ СН'!$H$14+СВЦЭМ!$D$10+'СЕТ СН'!$H$6-'СЕТ СН'!$H$26</f>
        <v>1334.6019369800001</v>
      </c>
      <c r="J143" s="36">
        <f>SUMIFS(СВЦЭМ!$D$33:$D$776,СВЦЭМ!$A$33:$A$776,$A143,СВЦЭМ!$B$33:$B$776,J$119)+'СЕТ СН'!$H$14+СВЦЭМ!$D$10+'СЕТ СН'!$H$6-'СЕТ СН'!$H$26</f>
        <v>1305.5126738199999</v>
      </c>
      <c r="K143" s="36">
        <f>SUMIFS(СВЦЭМ!$D$33:$D$776,СВЦЭМ!$A$33:$A$776,$A143,СВЦЭМ!$B$33:$B$776,K$119)+'СЕТ СН'!$H$14+СВЦЭМ!$D$10+'СЕТ СН'!$H$6-'СЕТ СН'!$H$26</f>
        <v>1303.7999135199998</v>
      </c>
      <c r="L143" s="36">
        <f>SUMIFS(СВЦЭМ!$D$33:$D$776,СВЦЭМ!$A$33:$A$776,$A143,СВЦЭМ!$B$33:$B$776,L$119)+'СЕТ СН'!$H$14+СВЦЭМ!$D$10+'СЕТ СН'!$H$6-'СЕТ СН'!$H$26</f>
        <v>1271.7072285300001</v>
      </c>
      <c r="M143" s="36">
        <f>SUMIFS(СВЦЭМ!$D$33:$D$776,СВЦЭМ!$A$33:$A$776,$A143,СВЦЭМ!$B$33:$B$776,M$119)+'СЕТ СН'!$H$14+СВЦЭМ!$D$10+'СЕТ СН'!$H$6-'СЕТ СН'!$H$26</f>
        <v>1224.3834823500001</v>
      </c>
      <c r="N143" s="36">
        <f>SUMIFS(СВЦЭМ!$D$33:$D$776,СВЦЭМ!$A$33:$A$776,$A143,СВЦЭМ!$B$33:$B$776,N$119)+'СЕТ СН'!$H$14+СВЦЭМ!$D$10+'СЕТ СН'!$H$6-'СЕТ СН'!$H$26</f>
        <v>1216.8251687299999</v>
      </c>
      <c r="O143" s="36">
        <f>SUMIFS(СВЦЭМ!$D$33:$D$776,СВЦЭМ!$A$33:$A$776,$A143,СВЦЭМ!$B$33:$B$776,O$119)+'СЕТ СН'!$H$14+СВЦЭМ!$D$10+'СЕТ СН'!$H$6-'СЕТ СН'!$H$26</f>
        <v>1236.2186173699999</v>
      </c>
      <c r="P143" s="36">
        <f>SUMIFS(СВЦЭМ!$D$33:$D$776,СВЦЭМ!$A$33:$A$776,$A143,СВЦЭМ!$B$33:$B$776,P$119)+'СЕТ СН'!$H$14+СВЦЭМ!$D$10+'СЕТ СН'!$H$6-'СЕТ СН'!$H$26</f>
        <v>1248.8631687100001</v>
      </c>
      <c r="Q143" s="36">
        <f>SUMIFS(СВЦЭМ!$D$33:$D$776,СВЦЭМ!$A$33:$A$776,$A143,СВЦЭМ!$B$33:$B$776,Q$119)+'СЕТ СН'!$H$14+СВЦЭМ!$D$10+'СЕТ СН'!$H$6-'СЕТ СН'!$H$26</f>
        <v>1256.9435908099999</v>
      </c>
      <c r="R143" s="36">
        <f>SUMIFS(СВЦЭМ!$D$33:$D$776,СВЦЭМ!$A$33:$A$776,$A143,СВЦЭМ!$B$33:$B$776,R$119)+'СЕТ СН'!$H$14+СВЦЭМ!$D$10+'СЕТ СН'!$H$6-'СЕТ СН'!$H$26</f>
        <v>1265.6375610599998</v>
      </c>
      <c r="S143" s="36">
        <f>SUMIFS(СВЦЭМ!$D$33:$D$776,СВЦЭМ!$A$33:$A$776,$A143,СВЦЭМ!$B$33:$B$776,S$119)+'СЕТ СН'!$H$14+СВЦЭМ!$D$10+'СЕТ СН'!$H$6-'СЕТ СН'!$H$26</f>
        <v>1253.4505240999999</v>
      </c>
      <c r="T143" s="36">
        <f>SUMIFS(СВЦЭМ!$D$33:$D$776,СВЦЭМ!$A$33:$A$776,$A143,СВЦЭМ!$B$33:$B$776,T$119)+'СЕТ СН'!$H$14+СВЦЭМ!$D$10+'СЕТ СН'!$H$6-'СЕТ СН'!$H$26</f>
        <v>1216.96913161</v>
      </c>
      <c r="U143" s="36">
        <f>SUMIFS(СВЦЭМ!$D$33:$D$776,СВЦЭМ!$A$33:$A$776,$A143,СВЦЭМ!$B$33:$B$776,U$119)+'СЕТ СН'!$H$14+СВЦЭМ!$D$10+'СЕТ СН'!$H$6-'СЕТ СН'!$H$26</f>
        <v>1201.0755079800001</v>
      </c>
      <c r="V143" s="36">
        <f>SUMIFS(СВЦЭМ!$D$33:$D$776,СВЦЭМ!$A$33:$A$776,$A143,СВЦЭМ!$B$33:$B$776,V$119)+'СЕТ СН'!$H$14+СВЦЭМ!$D$10+'СЕТ СН'!$H$6-'СЕТ СН'!$H$26</f>
        <v>1209.9921210100001</v>
      </c>
      <c r="W143" s="36">
        <f>SUMIFS(СВЦЭМ!$D$33:$D$776,СВЦЭМ!$A$33:$A$776,$A143,СВЦЭМ!$B$33:$B$776,W$119)+'СЕТ СН'!$H$14+СВЦЭМ!$D$10+'СЕТ СН'!$H$6-'СЕТ СН'!$H$26</f>
        <v>1219.9337098999999</v>
      </c>
      <c r="X143" s="36">
        <f>SUMIFS(СВЦЭМ!$D$33:$D$776,СВЦЭМ!$A$33:$A$776,$A143,СВЦЭМ!$B$33:$B$776,X$119)+'СЕТ СН'!$H$14+СВЦЭМ!$D$10+'СЕТ СН'!$H$6-'СЕТ СН'!$H$26</f>
        <v>1220.2495815499999</v>
      </c>
      <c r="Y143" s="36">
        <f>SUMIFS(СВЦЭМ!$D$33:$D$776,СВЦЭМ!$A$33:$A$776,$A143,СВЦЭМ!$B$33:$B$776,Y$119)+'СЕТ СН'!$H$14+СВЦЭМ!$D$10+'СЕТ СН'!$H$6-'СЕТ СН'!$H$26</f>
        <v>1245.15653047</v>
      </c>
    </row>
    <row r="144" spans="1:25" ht="15.75" x14ac:dyDescent="0.2">
      <c r="A144" s="35">
        <f t="shared" si="3"/>
        <v>44160</v>
      </c>
      <c r="B144" s="36">
        <f>SUMIFS(СВЦЭМ!$D$33:$D$776,СВЦЭМ!$A$33:$A$776,$A144,СВЦЭМ!$B$33:$B$776,B$119)+'СЕТ СН'!$H$14+СВЦЭМ!$D$10+'СЕТ СН'!$H$6-'СЕТ СН'!$H$26</f>
        <v>1283.4450996800001</v>
      </c>
      <c r="C144" s="36">
        <f>SUMIFS(СВЦЭМ!$D$33:$D$776,СВЦЭМ!$A$33:$A$776,$A144,СВЦЭМ!$B$33:$B$776,C$119)+'СЕТ СН'!$H$14+СВЦЭМ!$D$10+'СЕТ СН'!$H$6-'СЕТ СН'!$H$26</f>
        <v>1357.8477983299999</v>
      </c>
      <c r="D144" s="36">
        <f>SUMIFS(СВЦЭМ!$D$33:$D$776,СВЦЭМ!$A$33:$A$776,$A144,СВЦЭМ!$B$33:$B$776,D$119)+'СЕТ СН'!$H$14+СВЦЭМ!$D$10+'СЕТ СН'!$H$6-'СЕТ СН'!$H$26</f>
        <v>1407.7488030899999</v>
      </c>
      <c r="E144" s="36">
        <f>SUMIFS(СВЦЭМ!$D$33:$D$776,СВЦЭМ!$A$33:$A$776,$A144,СВЦЭМ!$B$33:$B$776,E$119)+'СЕТ СН'!$H$14+СВЦЭМ!$D$10+'СЕТ СН'!$H$6-'СЕТ СН'!$H$26</f>
        <v>1416.4216594999998</v>
      </c>
      <c r="F144" s="36">
        <f>SUMIFS(СВЦЭМ!$D$33:$D$776,СВЦЭМ!$A$33:$A$776,$A144,СВЦЭМ!$B$33:$B$776,F$119)+'СЕТ СН'!$H$14+СВЦЭМ!$D$10+'СЕТ СН'!$H$6-'СЕТ СН'!$H$26</f>
        <v>1410.8581548899999</v>
      </c>
      <c r="G144" s="36">
        <f>SUMIFS(СВЦЭМ!$D$33:$D$776,СВЦЭМ!$A$33:$A$776,$A144,СВЦЭМ!$B$33:$B$776,G$119)+'СЕТ СН'!$H$14+СВЦЭМ!$D$10+'СЕТ СН'!$H$6-'СЕТ СН'!$H$26</f>
        <v>1400.2969805099999</v>
      </c>
      <c r="H144" s="36">
        <f>SUMIFS(СВЦЭМ!$D$33:$D$776,СВЦЭМ!$A$33:$A$776,$A144,СВЦЭМ!$B$33:$B$776,H$119)+'СЕТ СН'!$H$14+СВЦЭМ!$D$10+'СЕТ СН'!$H$6-'СЕТ СН'!$H$26</f>
        <v>1377.6154084899999</v>
      </c>
      <c r="I144" s="36">
        <f>SUMIFS(СВЦЭМ!$D$33:$D$776,СВЦЭМ!$A$33:$A$776,$A144,СВЦЭМ!$B$33:$B$776,I$119)+'СЕТ СН'!$H$14+СВЦЭМ!$D$10+'СЕТ СН'!$H$6-'СЕТ СН'!$H$26</f>
        <v>1341.6045530399999</v>
      </c>
      <c r="J144" s="36">
        <f>SUMIFS(СВЦЭМ!$D$33:$D$776,СВЦЭМ!$A$33:$A$776,$A144,СВЦЭМ!$B$33:$B$776,J$119)+'СЕТ СН'!$H$14+СВЦЭМ!$D$10+'СЕТ СН'!$H$6-'СЕТ СН'!$H$26</f>
        <v>1326.3024938399999</v>
      </c>
      <c r="K144" s="36">
        <f>SUMIFS(СВЦЭМ!$D$33:$D$776,СВЦЭМ!$A$33:$A$776,$A144,СВЦЭМ!$B$33:$B$776,K$119)+'СЕТ СН'!$H$14+СВЦЭМ!$D$10+'СЕТ СН'!$H$6-'СЕТ СН'!$H$26</f>
        <v>1318.3257634199999</v>
      </c>
      <c r="L144" s="36">
        <f>SUMIFS(СВЦЭМ!$D$33:$D$776,СВЦЭМ!$A$33:$A$776,$A144,СВЦЭМ!$B$33:$B$776,L$119)+'СЕТ СН'!$H$14+СВЦЭМ!$D$10+'СЕТ СН'!$H$6-'СЕТ СН'!$H$26</f>
        <v>1288.3866433799999</v>
      </c>
      <c r="M144" s="36">
        <f>SUMIFS(СВЦЭМ!$D$33:$D$776,СВЦЭМ!$A$33:$A$776,$A144,СВЦЭМ!$B$33:$B$776,M$119)+'СЕТ СН'!$H$14+СВЦЭМ!$D$10+'СЕТ СН'!$H$6-'СЕТ СН'!$H$26</f>
        <v>1241.9428855900001</v>
      </c>
      <c r="N144" s="36">
        <f>SUMIFS(СВЦЭМ!$D$33:$D$776,СВЦЭМ!$A$33:$A$776,$A144,СВЦЭМ!$B$33:$B$776,N$119)+'СЕТ СН'!$H$14+СВЦЭМ!$D$10+'СЕТ СН'!$H$6-'СЕТ СН'!$H$26</f>
        <v>1228.51364014</v>
      </c>
      <c r="O144" s="36">
        <f>SUMIFS(СВЦЭМ!$D$33:$D$776,СВЦЭМ!$A$33:$A$776,$A144,СВЦЭМ!$B$33:$B$776,O$119)+'СЕТ СН'!$H$14+СВЦЭМ!$D$10+'СЕТ СН'!$H$6-'СЕТ СН'!$H$26</f>
        <v>1243.9858632400001</v>
      </c>
      <c r="P144" s="36">
        <f>SUMIFS(СВЦЭМ!$D$33:$D$776,СВЦЭМ!$A$33:$A$776,$A144,СВЦЭМ!$B$33:$B$776,P$119)+'СЕТ СН'!$H$14+СВЦЭМ!$D$10+'СЕТ СН'!$H$6-'СЕТ СН'!$H$26</f>
        <v>1251.4609022499999</v>
      </c>
      <c r="Q144" s="36">
        <f>SUMIFS(СВЦЭМ!$D$33:$D$776,СВЦЭМ!$A$33:$A$776,$A144,СВЦЭМ!$B$33:$B$776,Q$119)+'СЕТ СН'!$H$14+СВЦЭМ!$D$10+'СЕТ СН'!$H$6-'СЕТ СН'!$H$26</f>
        <v>1250.6300326800001</v>
      </c>
      <c r="R144" s="36">
        <f>SUMIFS(СВЦЭМ!$D$33:$D$776,СВЦЭМ!$A$33:$A$776,$A144,СВЦЭМ!$B$33:$B$776,R$119)+'СЕТ СН'!$H$14+СВЦЭМ!$D$10+'СЕТ СН'!$H$6-'СЕТ СН'!$H$26</f>
        <v>1250.1316405499999</v>
      </c>
      <c r="S144" s="36">
        <f>SUMIFS(СВЦЭМ!$D$33:$D$776,СВЦЭМ!$A$33:$A$776,$A144,СВЦЭМ!$B$33:$B$776,S$119)+'СЕТ СН'!$H$14+СВЦЭМ!$D$10+'СЕТ СН'!$H$6-'СЕТ СН'!$H$26</f>
        <v>1237.55742433</v>
      </c>
      <c r="T144" s="36">
        <f>SUMIFS(СВЦЭМ!$D$33:$D$776,СВЦЭМ!$A$33:$A$776,$A144,СВЦЭМ!$B$33:$B$776,T$119)+'СЕТ СН'!$H$14+СВЦЭМ!$D$10+'СЕТ СН'!$H$6-'СЕТ СН'!$H$26</f>
        <v>1249.7276891699998</v>
      </c>
      <c r="U144" s="36">
        <f>SUMIFS(СВЦЭМ!$D$33:$D$776,СВЦЭМ!$A$33:$A$776,$A144,СВЦЭМ!$B$33:$B$776,U$119)+'СЕТ СН'!$H$14+СВЦЭМ!$D$10+'СЕТ СН'!$H$6-'СЕТ СН'!$H$26</f>
        <v>1245.0527064299999</v>
      </c>
      <c r="V144" s="36">
        <f>SUMIFS(СВЦЭМ!$D$33:$D$776,СВЦЭМ!$A$33:$A$776,$A144,СВЦЭМ!$B$33:$B$776,V$119)+'СЕТ СН'!$H$14+СВЦЭМ!$D$10+'СЕТ СН'!$H$6-'СЕТ СН'!$H$26</f>
        <v>1232.27061106</v>
      </c>
      <c r="W144" s="36">
        <f>SUMIFS(СВЦЭМ!$D$33:$D$776,СВЦЭМ!$A$33:$A$776,$A144,СВЦЭМ!$B$33:$B$776,W$119)+'СЕТ СН'!$H$14+СВЦЭМ!$D$10+'СЕТ СН'!$H$6-'СЕТ СН'!$H$26</f>
        <v>1236.31910668</v>
      </c>
      <c r="X144" s="36">
        <f>SUMIFS(СВЦЭМ!$D$33:$D$776,СВЦЭМ!$A$33:$A$776,$A144,СВЦЭМ!$B$33:$B$776,X$119)+'СЕТ СН'!$H$14+СВЦЭМ!$D$10+'СЕТ СН'!$H$6-'СЕТ СН'!$H$26</f>
        <v>1249.9412390799998</v>
      </c>
      <c r="Y144" s="36">
        <f>SUMIFS(СВЦЭМ!$D$33:$D$776,СВЦЭМ!$A$33:$A$776,$A144,СВЦЭМ!$B$33:$B$776,Y$119)+'СЕТ СН'!$H$14+СВЦЭМ!$D$10+'СЕТ СН'!$H$6-'СЕТ СН'!$H$26</f>
        <v>1268.49152953</v>
      </c>
    </row>
    <row r="145" spans="1:27" ht="15.75" x14ac:dyDescent="0.2">
      <c r="A145" s="35">
        <f t="shared" si="3"/>
        <v>44161</v>
      </c>
      <c r="B145" s="36">
        <f>SUMIFS(СВЦЭМ!$D$33:$D$776,СВЦЭМ!$A$33:$A$776,$A145,СВЦЭМ!$B$33:$B$776,B$119)+'СЕТ СН'!$H$14+СВЦЭМ!$D$10+'СЕТ СН'!$H$6-'СЕТ СН'!$H$26</f>
        <v>1266.0298113199999</v>
      </c>
      <c r="C145" s="36">
        <f>SUMIFS(СВЦЭМ!$D$33:$D$776,СВЦЭМ!$A$33:$A$776,$A145,СВЦЭМ!$B$33:$B$776,C$119)+'СЕТ СН'!$H$14+СВЦЭМ!$D$10+'СЕТ СН'!$H$6-'СЕТ СН'!$H$26</f>
        <v>1342.76729445</v>
      </c>
      <c r="D145" s="36">
        <f>SUMIFS(СВЦЭМ!$D$33:$D$776,СВЦЭМ!$A$33:$A$776,$A145,СВЦЭМ!$B$33:$B$776,D$119)+'СЕТ СН'!$H$14+СВЦЭМ!$D$10+'СЕТ СН'!$H$6-'СЕТ СН'!$H$26</f>
        <v>1398.9978594099998</v>
      </c>
      <c r="E145" s="36">
        <f>SUMIFS(СВЦЭМ!$D$33:$D$776,СВЦЭМ!$A$33:$A$776,$A145,СВЦЭМ!$B$33:$B$776,E$119)+'СЕТ СН'!$H$14+СВЦЭМ!$D$10+'СЕТ СН'!$H$6-'СЕТ СН'!$H$26</f>
        <v>1407.8476206599998</v>
      </c>
      <c r="F145" s="36">
        <f>SUMIFS(СВЦЭМ!$D$33:$D$776,СВЦЭМ!$A$33:$A$776,$A145,СВЦЭМ!$B$33:$B$776,F$119)+'СЕТ СН'!$H$14+СВЦЭМ!$D$10+'СЕТ СН'!$H$6-'СЕТ СН'!$H$26</f>
        <v>1400.3656817999999</v>
      </c>
      <c r="G145" s="36">
        <f>SUMIFS(СВЦЭМ!$D$33:$D$776,СВЦЭМ!$A$33:$A$776,$A145,СВЦЭМ!$B$33:$B$776,G$119)+'СЕТ СН'!$H$14+СВЦЭМ!$D$10+'СЕТ СН'!$H$6-'СЕТ СН'!$H$26</f>
        <v>1379.7059772</v>
      </c>
      <c r="H145" s="36">
        <f>SUMIFS(СВЦЭМ!$D$33:$D$776,СВЦЭМ!$A$33:$A$776,$A145,СВЦЭМ!$B$33:$B$776,H$119)+'СЕТ СН'!$H$14+СВЦЭМ!$D$10+'СЕТ СН'!$H$6-'СЕТ СН'!$H$26</f>
        <v>1353.15193488</v>
      </c>
      <c r="I145" s="36">
        <f>SUMIFS(СВЦЭМ!$D$33:$D$776,СВЦЭМ!$A$33:$A$776,$A145,СВЦЭМ!$B$33:$B$776,I$119)+'СЕТ СН'!$H$14+СВЦЭМ!$D$10+'СЕТ СН'!$H$6-'СЕТ СН'!$H$26</f>
        <v>1321.74273376</v>
      </c>
      <c r="J145" s="36">
        <f>SUMIFS(СВЦЭМ!$D$33:$D$776,СВЦЭМ!$A$33:$A$776,$A145,СВЦЭМ!$B$33:$B$776,J$119)+'СЕТ СН'!$H$14+СВЦЭМ!$D$10+'СЕТ СН'!$H$6-'СЕТ СН'!$H$26</f>
        <v>1302.8155508099999</v>
      </c>
      <c r="K145" s="36">
        <f>SUMIFS(СВЦЭМ!$D$33:$D$776,СВЦЭМ!$A$33:$A$776,$A145,СВЦЭМ!$B$33:$B$776,K$119)+'СЕТ СН'!$H$14+СВЦЭМ!$D$10+'СЕТ СН'!$H$6-'СЕТ СН'!$H$26</f>
        <v>1305.3360225900001</v>
      </c>
      <c r="L145" s="36">
        <f>SUMIFS(СВЦЭМ!$D$33:$D$776,СВЦЭМ!$A$33:$A$776,$A145,СВЦЭМ!$B$33:$B$776,L$119)+'СЕТ СН'!$H$14+СВЦЭМ!$D$10+'СЕТ СН'!$H$6-'СЕТ СН'!$H$26</f>
        <v>1277.7323697900001</v>
      </c>
      <c r="M145" s="36">
        <f>SUMIFS(СВЦЭМ!$D$33:$D$776,СВЦЭМ!$A$33:$A$776,$A145,СВЦЭМ!$B$33:$B$776,M$119)+'СЕТ СН'!$H$14+СВЦЭМ!$D$10+'СЕТ СН'!$H$6-'СЕТ СН'!$H$26</f>
        <v>1242.76028234</v>
      </c>
      <c r="N145" s="36">
        <f>SUMIFS(СВЦЭМ!$D$33:$D$776,СВЦЭМ!$A$33:$A$776,$A145,СВЦЭМ!$B$33:$B$776,N$119)+'СЕТ СН'!$H$14+СВЦЭМ!$D$10+'СЕТ СН'!$H$6-'СЕТ СН'!$H$26</f>
        <v>1250.6523384299999</v>
      </c>
      <c r="O145" s="36">
        <f>SUMIFS(СВЦЭМ!$D$33:$D$776,СВЦЭМ!$A$33:$A$776,$A145,СВЦЭМ!$B$33:$B$776,O$119)+'СЕТ СН'!$H$14+СВЦЭМ!$D$10+'СЕТ СН'!$H$6-'СЕТ СН'!$H$26</f>
        <v>1254.56369163</v>
      </c>
      <c r="P145" s="36">
        <f>SUMIFS(СВЦЭМ!$D$33:$D$776,СВЦЭМ!$A$33:$A$776,$A145,СВЦЭМ!$B$33:$B$776,P$119)+'СЕТ СН'!$H$14+СВЦЭМ!$D$10+'СЕТ СН'!$H$6-'СЕТ СН'!$H$26</f>
        <v>1256.7428906099999</v>
      </c>
      <c r="Q145" s="36">
        <f>SUMIFS(СВЦЭМ!$D$33:$D$776,СВЦЭМ!$A$33:$A$776,$A145,СВЦЭМ!$B$33:$B$776,Q$119)+'СЕТ СН'!$H$14+СВЦЭМ!$D$10+'СЕТ СН'!$H$6-'СЕТ СН'!$H$26</f>
        <v>1258.6167567699999</v>
      </c>
      <c r="R145" s="36">
        <f>SUMIFS(СВЦЭМ!$D$33:$D$776,СВЦЭМ!$A$33:$A$776,$A145,СВЦЭМ!$B$33:$B$776,R$119)+'СЕТ СН'!$H$14+СВЦЭМ!$D$10+'СЕТ СН'!$H$6-'СЕТ СН'!$H$26</f>
        <v>1245.8166993099999</v>
      </c>
      <c r="S145" s="36">
        <f>SUMIFS(СВЦЭМ!$D$33:$D$776,СВЦЭМ!$A$33:$A$776,$A145,СВЦЭМ!$B$33:$B$776,S$119)+'СЕТ СН'!$H$14+СВЦЭМ!$D$10+'СЕТ СН'!$H$6-'СЕТ СН'!$H$26</f>
        <v>1227.49165294</v>
      </c>
      <c r="T145" s="36">
        <f>SUMIFS(СВЦЭМ!$D$33:$D$776,СВЦЭМ!$A$33:$A$776,$A145,СВЦЭМ!$B$33:$B$776,T$119)+'СЕТ СН'!$H$14+СВЦЭМ!$D$10+'СЕТ СН'!$H$6-'СЕТ СН'!$H$26</f>
        <v>1243.9077356099999</v>
      </c>
      <c r="U145" s="36">
        <f>SUMIFS(СВЦЭМ!$D$33:$D$776,СВЦЭМ!$A$33:$A$776,$A145,СВЦЭМ!$B$33:$B$776,U$119)+'СЕТ СН'!$H$14+СВЦЭМ!$D$10+'СЕТ СН'!$H$6-'СЕТ СН'!$H$26</f>
        <v>1234.2479499799999</v>
      </c>
      <c r="V145" s="36">
        <f>SUMIFS(СВЦЭМ!$D$33:$D$776,СВЦЭМ!$A$33:$A$776,$A145,СВЦЭМ!$B$33:$B$776,V$119)+'СЕТ СН'!$H$14+СВЦЭМ!$D$10+'СЕТ СН'!$H$6-'СЕТ СН'!$H$26</f>
        <v>1221.0706062300001</v>
      </c>
      <c r="W145" s="36">
        <f>SUMIFS(СВЦЭМ!$D$33:$D$776,СВЦЭМ!$A$33:$A$776,$A145,СВЦЭМ!$B$33:$B$776,W$119)+'СЕТ СН'!$H$14+СВЦЭМ!$D$10+'СЕТ СН'!$H$6-'СЕТ СН'!$H$26</f>
        <v>1245.46671053</v>
      </c>
      <c r="X145" s="36">
        <f>SUMIFS(СВЦЭМ!$D$33:$D$776,СВЦЭМ!$A$33:$A$776,$A145,СВЦЭМ!$B$33:$B$776,X$119)+'СЕТ СН'!$H$14+СВЦЭМ!$D$10+'СЕТ СН'!$H$6-'СЕТ СН'!$H$26</f>
        <v>1252.93615009</v>
      </c>
      <c r="Y145" s="36">
        <f>SUMIFS(СВЦЭМ!$D$33:$D$776,СВЦЭМ!$A$33:$A$776,$A145,СВЦЭМ!$B$33:$B$776,Y$119)+'СЕТ СН'!$H$14+СВЦЭМ!$D$10+'СЕТ СН'!$H$6-'СЕТ СН'!$H$26</f>
        <v>1266.39268593</v>
      </c>
    </row>
    <row r="146" spans="1:27" ht="15.75" x14ac:dyDescent="0.2">
      <c r="A146" s="35">
        <f t="shared" si="3"/>
        <v>44162</v>
      </c>
      <c r="B146" s="36">
        <f>SUMIFS(СВЦЭМ!$D$33:$D$776,СВЦЭМ!$A$33:$A$776,$A146,СВЦЭМ!$B$33:$B$776,B$119)+'СЕТ СН'!$H$14+СВЦЭМ!$D$10+'СЕТ СН'!$H$6-'СЕТ СН'!$H$26</f>
        <v>1269.5382806</v>
      </c>
      <c r="C146" s="36">
        <f>SUMIFS(СВЦЭМ!$D$33:$D$776,СВЦЭМ!$A$33:$A$776,$A146,СВЦЭМ!$B$33:$B$776,C$119)+'СЕТ СН'!$H$14+СВЦЭМ!$D$10+'СЕТ СН'!$H$6-'СЕТ СН'!$H$26</f>
        <v>1351.24786144</v>
      </c>
      <c r="D146" s="36">
        <f>SUMIFS(СВЦЭМ!$D$33:$D$776,СВЦЭМ!$A$33:$A$776,$A146,СВЦЭМ!$B$33:$B$776,D$119)+'СЕТ СН'!$H$14+СВЦЭМ!$D$10+'СЕТ СН'!$H$6-'СЕТ СН'!$H$26</f>
        <v>1409.60109074</v>
      </c>
      <c r="E146" s="36">
        <f>SUMIFS(СВЦЭМ!$D$33:$D$776,СВЦЭМ!$A$33:$A$776,$A146,СВЦЭМ!$B$33:$B$776,E$119)+'СЕТ СН'!$H$14+СВЦЭМ!$D$10+'СЕТ СН'!$H$6-'СЕТ СН'!$H$26</f>
        <v>1421.17617888</v>
      </c>
      <c r="F146" s="36">
        <f>SUMIFS(СВЦЭМ!$D$33:$D$776,СВЦЭМ!$A$33:$A$776,$A146,СВЦЭМ!$B$33:$B$776,F$119)+'СЕТ СН'!$H$14+СВЦЭМ!$D$10+'СЕТ СН'!$H$6-'СЕТ СН'!$H$26</f>
        <v>1424.0044318400001</v>
      </c>
      <c r="G146" s="36">
        <f>SUMIFS(СВЦЭМ!$D$33:$D$776,СВЦЭМ!$A$33:$A$776,$A146,СВЦЭМ!$B$33:$B$776,G$119)+'СЕТ СН'!$H$14+СВЦЭМ!$D$10+'СЕТ СН'!$H$6-'СЕТ СН'!$H$26</f>
        <v>1412.0186649799998</v>
      </c>
      <c r="H146" s="36">
        <f>SUMIFS(СВЦЭМ!$D$33:$D$776,СВЦЭМ!$A$33:$A$776,$A146,СВЦЭМ!$B$33:$B$776,H$119)+'СЕТ СН'!$H$14+СВЦЭМ!$D$10+'СЕТ СН'!$H$6-'СЕТ СН'!$H$26</f>
        <v>1366.8539870699999</v>
      </c>
      <c r="I146" s="36">
        <f>SUMIFS(СВЦЭМ!$D$33:$D$776,СВЦЭМ!$A$33:$A$776,$A146,СВЦЭМ!$B$33:$B$776,I$119)+'СЕТ СН'!$H$14+СВЦЭМ!$D$10+'СЕТ СН'!$H$6-'СЕТ СН'!$H$26</f>
        <v>1330.9945232199998</v>
      </c>
      <c r="J146" s="36">
        <f>SUMIFS(СВЦЭМ!$D$33:$D$776,СВЦЭМ!$A$33:$A$776,$A146,СВЦЭМ!$B$33:$B$776,J$119)+'СЕТ СН'!$H$14+СВЦЭМ!$D$10+'СЕТ СН'!$H$6-'СЕТ СН'!$H$26</f>
        <v>1324.04524335</v>
      </c>
      <c r="K146" s="36">
        <f>SUMIFS(СВЦЭМ!$D$33:$D$776,СВЦЭМ!$A$33:$A$776,$A146,СВЦЭМ!$B$33:$B$776,K$119)+'СЕТ СН'!$H$14+СВЦЭМ!$D$10+'СЕТ СН'!$H$6-'СЕТ СН'!$H$26</f>
        <v>1326.48675181</v>
      </c>
      <c r="L146" s="36">
        <f>SUMIFS(СВЦЭМ!$D$33:$D$776,СВЦЭМ!$A$33:$A$776,$A146,СВЦЭМ!$B$33:$B$776,L$119)+'СЕТ СН'!$H$14+СВЦЭМ!$D$10+'СЕТ СН'!$H$6-'СЕТ СН'!$H$26</f>
        <v>1297.7107358999999</v>
      </c>
      <c r="M146" s="36">
        <f>SUMIFS(СВЦЭМ!$D$33:$D$776,СВЦЭМ!$A$33:$A$776,$A146,СВЦЭМ!$B$33:$B$776,M$119)+'СЕТ СН'!$H$14+СВЦЭМ!$D$10+'СЕТ СН'!$H$6-'СЕТ СН'!$H$26</f>
        <v>1249.2095513700001</v>
      </c>
      <c r="N146" s="36">
        <f>SUMIFS(СВЦЭМ!$D$33:$D$776,СВЦЭМ!$A$33:$A$776,$A146,СВЦЭМ!$B$33:$B$776,N$119)+'СЕТ СН'!$H$14+СВЦЭМ!$D$10+'СЕТ СН'!$H$6-'СЕТ СН'!$H$26</f>
        <v>1234.61051185</v>
      </c>
      <c r="O146" s="36">
        <f>SUMIFS(СВЦЭМ!$D$33:$D$776,СВЦЭМ!$A$33:$A$776,$A146,СВЦЭМ!$B$33:$B$776,O$119)+'СЕТ СН'!$H$14+СВЦЭМ!$D$10+'СЕТ СН'!$H$6-'СЕТ СН'!$H$26</f>
        <v>1236.0119004999999</v>
      </c>
      <c r="P146" s="36">
        <f>SUMIFS(СВЦЭМ!$D$33:$D$776,СВЦЭМ!$A$33:$A$776,$A146,СВЦЭМ!$B$33:$B$776,P$119)+'СЕТ СН'!$H$14+СВЦЭМ!$D$10+'СЕТ СН'!$H$6-'СЕТ СН'!$H$26</f>
        <v>1247.6272414699999</v>
      </c>
      <c r="Q146" s="36">
        <f>SUMIFS(СВЦЭМ!$D$33:$D$776,СВЦЭМ!$A$33:$A$776,$A146,СВЦЭМ!$B$33:$B$776,Q$119)+'СЕТ СН'!$H$14+СВЦЭМ!$D$10+'СЕТ СН'!$H$6-'СЕТ СН'!$H$26</f>
        <v>1256.7316381099999</v>
      </c>
      <c r="R146" s="36">
        <f>SUMIFS(СВЦЭМ!$D$33:$D$776,СВЦЭМ!$A$33:$A$776,$A146,СВЦЭМ!$B$33:$B$776,R$119)+'СЕТ СН'!$H$14+СВЦЭМ!$D$10+'СЕТ СН'!$H$6-'СЕТ СН'!$H$26</f>
        <v>1252.50387439</v>
      </c>
      <c r="S146" s="36">
        <f>SUMIFS(СВЦЭМ!$D$33:$D$776,СВЦЭМ!$A$33:$A$776,$A146,СВЦЭМ!$B$33:$B$776,S$119)+'СЕТ СН'!$H$14+СВЦЭМ!$D$10+'СЕТ СН'!$H$6-'СЕТ СН'!$H$26</f>
        <v>1231.1120979</v>
      </c>
      <c r="T146" s="36">
        <f>SUMIFS(СВЦЭМ!$D$33:$D$776,СВЦЭМ!$A$33:$A$776,$A146,СВЦЭМ!$B$33:$B$776,T$119)+'СЕТ СН'!$H$14+СВЦЭМ!$D$10+'СЕТ СН'!$H$6-'СЕТ СН'!$H$26</f>
        <v>1212.4934947299998</v>
      </c>
      <c r="U146" s="36">
        <f>SUMIFS(СВЦЭМ!$D$33:$D$776,СВЦЭМ!$A$33:$A$776,$A146,СВЦЭМ!$B$33:$B$776,U$119)+'СЕТ СН'!$H$14+СВЦЭМ!$D$10+'СЕТ СН'!$H$6-'СЕТ СН'!$H$26</f>
        <v>1212.7882416100001</v>
      </c>
      <c r="V146" s="36">
        <f>SUMIFS(СВЦЭМ!$D$33:$D$776,СВЦЭМ!$A$33:$A$776,$A146,СВЦЭМ!$B$33:$B$776,V$119)+'СЕТ СН'!$H$14+СВЦЭМ!$D$10+'СЕТ СН'!$H$6-'СЕТ СН'!$H$26</f>
        <v>1211.5170118999999</v>
      </c>
      <c r="W146" s="36">
        <f>SUMIFS(СВЦЭМ!$D$33:$D$776,СВЦЭМ!$A$33:$A$776,$A146,СВЦЭМ!$B$33:$B$776,W$119)+'СЕТ СН'!$H$14+СВЦЭМ!$D$10+'СЕТ СН'!$H$6-'СЕТ СН'!$H$26</f>
        <v>1225.3552323199999</v>
      </c>
      <c r="X146" s="36">
        <f>SUMIFS(СВЦЭМ!$D$33:$D$776,СВЦЭМ!$A$33:$A$776,$A146,СВЦЭМ!$B$33:$B$776,X$119)+'СЕТ СН'!$H$14+СВЦЭМ!$D$10+'СЕТ СН'!$H$6-'СЕТ СН'!$H$26</f>
        <v>1237.3137412999999</v>
      </c>
      <c r="Y146" s="36">
        <f>SUMIFS(СВЦЭМ!$D$33:$D$776,СВЦЭМ!$A$33:$A$776,$A146,СВЦЭМ!$B$33:$B$776,Y$119)+'СЕТ СН'!$H$14+СВЦЭМ!$D$10+'СЕТ СН'!$H$6-'СЕТ СН'!$H$26</f>
        <v>1258.2499110899998</v>
      </c>
    </row>
    <row r="147" spans="1:27" ht="15.75" x14ac:dyDescent="0.2">
      <c r="A147" s="35">
        <f t="shared" si="3"/>
        <v>44163</v>
      </c>
      <c r="B147" s="36">
        <f>SUMIFS(СВЦЭМ!$D$33:$D$776,СВЦЭМ!$A$33:$A$776,$A147,СВЦЭМ!$B$33:$B$776,B$119)+'СЕТ СН'!$H$14+СВЦЭМ!$D$10+'СЕТ СН'!$H$6-'СЕТ СН'!$H$26</f>
        <v>1282.93661393</v>
      </c>
      <c r="C147" s="36">
        <f>SUMIFS(СВЦЭМ!$D$33:$D$776,СВЦЭМ!$A$33:$A$776,$A147,СВЦЭМ!$B$33:$B$776,C$119)+'СЕТ СН'!$H$14+СВЦЭМ!$D$10+'СЕТ СН'!$H$6-'СЕТ СН'!$H$26</f>
        <v>1350.2351732</v>
      </c>
      <c r="D147" s="36">
        <f>SUMIFS(СВЦЭМ!$D$33:$D$776,СВЦЭМ!$A$33:$A$776,$A147,СВЦЭМ!$B$33:$B$776,D$119)+'СЕТ СН'!$H$14+СВЦЭМ!$D$10+'СЕТ СН'!$H$6-'СЕТ СН'!$H$26</f>
        <v>1395.65371134</v>
      </c>
      <c r="E147" s="36">
        <f>SUMIFS(СВЦЭМ!$D$33:$D$776,СВЦЭМ!$A$33:$A$776,$A147,СВЦЭМ!$B$33:$B$776,E$119)+'СЕТ СН'!$H$14+СВЦЭМ!$D$10+'СЕТ СН'!$H$6-'СЕТ СН'!$H$26</f>
        <v>1402.5595738699999</v>
      </c>
      <c r="F147" s="36">
        <f>SUMIFS(СВЦЭМ!$D$33:$D$776,СВЦЭМ!$A$33:$A$776,$A147,СВЦЭМ!$B$33:$B$776,F$119)+'СЕТ СН'!$H$14+СВЦЭМ!$D$10+'СЕТ СН'!$H$6-'СЕТ СН'!$H$26</f>
        <v>1402.5621989299998</v>
      </c>
      <c r="G147" s="36">
        <f>SUMIFS(СВЦЭМ!$D$33:$D$776,СВЦЭМ!$A$33:$A$776,$A147,СВЦЭМ!$B$33:$B$776,G$119)+'СЕТ СН'!$H$14+СВЦЭМ!$D$10+'СЕТ СН'!$H$6-'СЕТ СН'!$H$26</f>
        <v>1397.88073837</v>
      </c>
      <c r="H147" s="36">
        <f>SUMIFS(СВЦЭМ!$D$33:$D$776,СВЦЭМ!$A$33:$A$776,$A147,СВЦЭМ!$B$33:$B$776,H$119)+'СЕТ СН'!$H$14+СВЦЭМ!$D$10+'СЕТ СН'!$H$6-'СЕТ СН'!$H$26</f>
        <v>1382.9742899399998</v>
      </c>
      <c r="I147" s="36">
        <f>SUMIFS(СВЦЭМ!$D$33:$D$776,СВЦЭМ!$A$33:$A$776,$A147,СВЦЭМ!$B$33:$B$776,I$119)+'СЕТ СН'!$H$14+СВЦЭМ!$D$10+'СЕТ СН'!$H$6-'СЕТ СН'!$H$26</f>
        <v>1365.9424101499999</v>
      </c>
      <c r="J147" s="36">
        <f>SUMIFS(СВЦЭМ!$D$33:$D$776,СВЦЭМ!$A$33:$A$776,$A147,СВЦЭМ!$B$33:$B$776,J$119)+'СЕТ СН'!$H$14+СВЦЭМ!$D$10+'СЕТ СН'!$H$6-'СЕТ СН'!$H$26</f>
        <v>1343.4766870999999</v>
      </c>
      <c r="K147" s="36">
        <f>SUMIFS(СВЦЭМ!$D$33:$D$776,СВЦЭМ!$A$33:$A$776,$A147,СВЦЭМ!$B$33:$B$776,K$119)+'СЕТ СН'!$H$14+СВЦЭМ!$D$10+'СЕТ СН'!$H$6-'СЕТ СН'!$H$26</f>
        <v>1327.2750166799999</v>
      </c>
      <c r="L147" s="36">
        <f>SUMIFS(СВЦЭМ!$D$33:$D$776,СВЦЭМ!$A$33:$A$776,$A147,СВЦЭМ!$B$33:$B$776,L$119)+'СЕТ СН'!$H$14+СВЦЭМ!$D$10+'СЕТ СН'!$H$6-'СЕТ СН'!$H$26</f>
        <v>1288.5112599099998</v>
      </c>
      <c r="M147" s="36">
        <f>SUMIFS(СВЦЭМ!$D$33:$D$776,СВЦЭМ!$A$33:$A$776,$A147,СВЦЭМ!$B$33:$B$776,M$119)+'СЕТ СН'!$H$14+СВЦЭМ!$D$10+'СЕТ СН'!$H$6-'СЕТ СН'!$H$26</f>
        <v>1244.53926755</v>
      </c>
      <c r="N147" s="36">
        <f>SUMIFS(СВЦЭМ!$D$33:$D$776,СВЦЭМ!$A$33:$A$776,$A147,СВЦЭМ!$B$33:$B$776,N$119)+'СЕТ СН'!$H$14+СВЦЭМ!$D$10+'СЕТ СН'!$H$6-'СЕТ СН'!$H$26</f>
        <v>1239.1428042399998</v>
      </c>
      <c r="O147" s="36">
        <f>SUMIFS(СВЦЭМ!$D$33:$D$776,СВЦЭМ!$A$33:$A$776,$A147,СВЦЭМ!$B$33:$B$776,O$119)+'СЕТ СН'!$H$14+СВЦЭМ!$D$10+'СЕТ СН'!$H$6-'СЕТ СН'!$H$26</f>
        <v>1250.5830154</v>
      </c>
      <c r="P147" s="36">
        <f>SUMIFS(СВЦЭМ!$D$33:$D$776,СВЦЭМ!$A$33:$A$776,$A147,СВЦЭМ!$B$33:$B$776,P$119)+'СЕТ СН'!$H$14+СВЦЭМ!$D$10+'СЕТ СН'!$H$6-'СЕТ СН'!$H$26</f>
        <v>1257.4616347000001</v>
      </c>
      <c r="Q147" s="36">
        <f>SUMIFS(СВЦЭМ!$D$33:$D$776,СВЦЭМ!$A$33:$A$776,$A147,СВЦЭМ!$B$33:$B$776,Q$119)+'СЕТ СН'!$H$14+СВЦЭМ!$D$10+'СЕТ СН'!$H$6-'СЕТ СН'!$H$26</f>
        <v>1249.67395984</v>
      </c>
      <c r="R147" s="36">
        <f>SUMIFS(СВЦЭМ!$D$33:$D$776,СВЦЭМ!$A$33:$A$776,$A147,СВЦЭМ!$B$33:$B$776,R$119)+'СЕТ СН'!$H$14+СВЦЭМ!$D$10+'СЕТ СН'!$H$6-'СЕТ СН'!$H$26</f>
        <v>1241.8904353099999</v>
      </c>
      <c r="S147" s="36">
        <f>SUMIFS(СВЦЭМ!$D$33:$D$776,СВЦЭМ!$A$33:$A$776,$A147,СВЦЭМ!$B$33:$B$776,S$119)+'СЕТ СН'!$H$14+СВЦЭМ!$D$10+'СЕТ СН'!$H$6-'СЕТ СН'!$H$26</f>
        <v>1223.3789458799999</v>
      </c>
      <c r="T147" s="36">
        <f>SUMIFS(СВЦЭМ!$D$33:$D$776,СВЦЭМ!$A$33:$A$776,$A147,СВЦЭМ!$B$33:$B$776,T$119)+'СЕТ СН'!$H$14+СВЦЭМ!$D$10+'СЕТ СН'!$H$6-'СЕТ СН'!$H$26</f>
        <v>1216.5577775500001</v>
      </c>
      <c r="U147" s="36">
        <f>SUMIFS(СВЦЭМ!$D$33:$D$776,СВЦЭМ!$A$33:$A$776,$A147,СВЦЭМ!$B$33:$B$776,U$119)+'СЕТ СН'!$H$14+СВЦЭМ!$D$10+'СЕТ СН'!$H$6-'СЕТ СН'!$H$26</f>
        <v>1208.4644690599998</v>
      </c>
      <c r="V147" s="36">
        <f>SUMIFS(СВЦЭМ!$D$33:$D$776,СВЦЭМ!$A$33:$A$776,$A147,СВЦЭМ!$B$33:$B$776,V$119)+'СЕТ СН'!$H$14+СВЦЭМ!$D$10+'СЕТ СН'!$H$6-'СЕТ СН'!$H$26</f>
        <v>1206.31305443</v>
      </c>
      <c r="W147" s="36">
        <f>SUMIFS(СВЦЭМ!$D$33:$D$776,СВЦЭМ!$A$33:$A$776,$A147,СВЦЭМ!$B$33:$B$776,W$119)+'СЕТ СН'!$H$14+СВЦЭМ!$D$10+'СЕТ СН'!$H$6-'СЕТ СН'!$H$26</f>
        <v>1224.37124627</v>
      </c>
      <c r="X147" s="36">
        <f>SUMIFS(СВЦЭМ!$D$33:$D$776,СВЦЭМ!$A$33:$A$776,$A147,СВЦЭМ!$B$33:$B$776,X$119)+'СЕТ СН'!$H$14+СВЦЭМ!$D$10+'СЕТ СН'!$H$6-'СЕТ СН'!$H$26</f>
        <v>1243.8976964899998</v>
      </c>
      <c r="Y147" s="36">
        <f>SUMIFS(СВЦЭМ!$D$33:$D$776,СВЦЭМ!$A$33:$A$776,$A147,СВЦЭМ!$B$33:$B$776,Y$119)+'СЕТ СН'!$H$14+СВЦЭМ!$D$10+'СЕТ СН'!$H$6-'СЕТ СН'!$H$26</f>
        <v>1266.2730983699998</v>
      </c>
    </row>
    <row r="148" spans="1:27" ht="15.75" x14ac:dyDescent="0.2">
      <c r="A148" s="35">
        <f t="shared" si="3"/>
        <v>44164</v>
      </c>
      <c r="B148" s="36">
        <f>SUMIFS(СВЦЭМ!$D$33:$D$776,СВЦЭМ!$A$33:$A$776,$A148,СВЦЭМ!$B$33:$B$776,B$119)+'СЕТ СН'!$H$14+СВЦЭМ!$D$10+'СЕТ СН'!$H$6-'СЕТ СН'!$H$26</f>
        <v>1277.3239803399999</v>
      </c>
      <c r="C148" s="36">
        <f>SUMIFS(СВЦЭМ!$D$33:$D$776,СВЦЭМ!$A$33:$A$776,$A148,СВЦЭМ!$B$33:$B$776,C$119)+'СЕТ СН'!$H$14+СВЦЭМ!$D$10+'СЕТ СН'!$H$6-'СЕТ СН'!$H$26</f>
        <v>1355.58499686</v>
      </c>
      <c r="D148" s="36">
        <f>SUMIFS(СВЦЭМ!$D$33:$D$776,СВЦЭМ!$A$33:$A$776,$A148,СВЦЭМ!$B$33:$B$776,D$119)+'СЕТ СН'!$H$14+СВЦЭМ!$D$10+'СЕТ СН'!$H$6-'СЕТ СН'!$H$26</f>
        <v>1407.5753794100001</v>
      </c>
      <c r="E148" s="36">
        <f>SUMIFS(СВЦЭМ!$D$33:$D$776,СВЦЭМ!$A$33:$A$776,$A148,СВЦЭМ!$B$33:$B$776,E$119)+'СЕТ СН'!$H$14+СВЦЭМ!$D$10+'СЕТ СН'!$H$6-'СЕТ СН'!$H$26</f>
        <v>1418.3858239299998</v>
      </c>
      <c r="F148" s="36">
        <f>SUMIFS(СВЦЭМ!$D$33:$D$776,СВЦЭМ!$A$33:$A$776,$A148,СВЦЭМ!$B$33:$B$776,F$119)+'СЕТ СН'!$H$14+СВЦЭМ!$D$10+'СЕТ СН'!$H$6-'СЕТ СН'!$H$26</f>
        <v>1416.8617452499998</v>
      </c>
      <c r="G148" s="36">
        <f>SUMIFS(СВЦЭМ!$D$33:$D$776,СВЦЭМ!$A$33:$A$776,$A148,СВЦЭМ!$B$33:$B$776,G$119)+'СЕТ СН'!$H$14+СВЦЭМ!$D$10+'СЕТ СН'!$H$6-'СЕТ СН'!$H$26</f>
        <v>1413.5919634299999</v>
      </c>
      <c r="H148" s="36">
        <f>SUMIFS(СВЦЭМ!$D$33:$D$776,СВЦЭМ!$A$33:$A$776,$A148,СВЦЭМ!$B$33:$B$776,H$119)+'СЕТ СН'!$H$14+СВЦЭМ!$D$10+'СЕТ СН'!$H$6-'СЕТ СН'!$H$26</f>
        <v>1398.4715268299999</v>
      </c>
      <c r="I148" s="36">
        <f>SUMIFS(СВЦЭМ!$D$33:$D$776,СВЦЭМ!$A$33:$A$776,$A148,СВЦЭМ!$B$33:$B$776,I$119)+'СЕТ СН'!$H$14+СВЦЭМ!$D$10+'СЕТ СН'!$H$6-'СЕТ СН'!$H$26</f>
        <v>1372.9698061899999</v>
      </c>
      <c r="J148" s="36">
        <f>SUMIFS(СВЦЭМ!$D$33:$D$776,СВЦЭМ!$A$33:$A$776,$A148,СВЦЭМ!$B$33:$B$776,J$119)+'СЕТ СН'!$H$14+СВЦЭМ!$D$10+'СЕТ СН'!$H$6-'СЕТ СН'!$H$26</f>
        <v>1335.3770061800001</v>
      </c>
      <c r="K148" s="36">
        <f>SUMIFS(СВЦЭМ!$D$33:$D$776,СВЦЭМ!$A$33:$A$776,$A148,СВЦЭМ!$B$33:$B$776,K$119)+'СЕТ СН'!$H$14+СВЦЭМ!$D$10+'СЕТ СН'!$H$6-'СЕТ СН'!$H$26</f>
        <v>1319.4174340899999</v>
      </c>
      <c r="L148" s="36">
        <f>SUMIFS(СВЦЭМ!$D$33:$D$776,СВЦЭМ!$A$33:$A$776,$A148,СВЦЭМ!$B$33:$B$776,L$119)+'СЕТ СН'!$H$14+СВЦЭМ!$D$10+'СЕТ СН'!$H$6-'СЕТ СН'!$H$26</f>
        <v>1278.0703230199999</v>
      </c>
      <c r="M148" s="36">
        <f>SUMIFS(СВЦЭМ!$D$33:$D$776,СВЦЭМ!$A$33:$A$776,$A148,СВЦЭМ!$B$33:$B$776,M$119)+'СЕТ СН'!$H$14+СВЦЭМ!$D$10+'СЕТ СН'!$H$6-'СЕТ СН'!$H$26</f>
        <v>1236.5269453400001</v>
      </c>
      <c r="N148" s="36">
        <f>SUMIFS(СВЦЭМ!$D$33:$D$776,СВЦЭМ!$A$33:$A$776,$A148,СВЦЭМ!$B$33:$B$776,N$119)+'СЕТ СН'!$H$14+СВЦЭМ!$D$10+'СЕТ СН'!$H$6-'СЕТ СН'!$H$26</f>
        <v>1223.47662193</v>
      </c>
      <c r="O148" s="36">
        <f>SUMIFS(СВЦЭМ!$D$33:$D$776,СВЦЭМ!$A$33:$A$776,$A148,СВЦЭМ!$B$33:$B$776,O$119)+'СЕТ СН'!$H$14+СВЦЭМ!$D$10+'СЕТ СН'!$H$6-'СЕТ СН'!$H$26</f>
        <v>1239.1432763299999</v>
      </c>
      <c r="P148" s="36">
        <f>SUMIFS(СВЦЭМ!$D$33:$D$776,СВЦЭМ!$A$33:$A$776,$A148,СВЦЭМ!$B$33:$B$776,P$119)+'СЕТ СН'!$H$14+СВЦЭМ!$D$10+'СЕТ СН'!$H$6-'СЕТ СН'!$H$26</f>
        <v>1248.8621005699999</v>
      </c>
      <c r="Q148" s="36">
        <f>SUMIFS(СВЦЭМ!$D$33:$D$776,СВЦЭМ!$A$33:$A$776,$A148,СВЦЭМ!$B$33:$B$776,Q$119)+'СЕТ СН'!$H$14+СВЦЭМ!$D$10+'СЕТ СН'!$H$6-'СЕТ СН'!$H$26</f>
        <v>1248.4253427899998</v>
      </c>
      <c r="R148" s="36">
        <f>SUMIFS(СВЦЭМ!$D$33:$D$776,СВЦЭМ!$A$33:$A$776,$A148,СВЦЭМ!$B$33:$B$776,R$119)+'СЕТ СН'!$H$14+СВЦЭМ!$D$10+'СЕТ СН'!$H$6-'СЕТ СН'!$H$26</f>
        <v>1245.0837487599999</v>
      </c>
      <c r="S148" s="36">
        <f>SUMIFS(СВЦЭМ!$D$33:$D$776,СВЦЭМ!$A$33:$A$776,$A148,СВЦЭМ!$B$33:$B$776,S$119)+'СЕТ СН'!$H$14+СВЦЭМ!$D$10+'СЕТ СН'!$H$6-'СЕТ СН'!$H$26</f>
        <v>1226.2883592899998</v>
      </c>
      <c r="T148" s="36">
        <f>SUMIFS(СВЦЭМ!$D$33:$D$776,СВЦЭМ!$A$33:$A$776,$A148,СВЦЭМ!$B$33:$B$776,T$119)+'СЕТ СН'!$H$14+СВЦЭМ!$D$10+'СЕТ СН'!$H$6-'СЕТ СН'!$H$26</f>
        <v>1203.2657023500001</v>
      </c>
      <c r="U148" s="36">
        <f>SUMIFS(СВЦЭМ!$D$33:$D$776,СВЦЭМ!$A$33:$A$776,$A148,СВЦЭМ!$B$33:$B$776,U$119)+'СЕТ СН'!$H$14+СВЦЭМ!$D$10+'СЕТ СН'!$H$6-'СЕТ СН'!$H$26</f>
        <v>1201.8789590399999</v>
      </c>
      <c r="V148" s="36">
        <f>SUMIFS(СВЦЭМ!$D$33:$D$776,СВЦЭМ!$A$33:$A$776,$A148,СВЦЭМ!$B$33:$B$776,V$119)+'СЕТ СН'!$H$14+СВЦЭМ!$D$10+'СЕТ СН'!$H$6-'СЕТ СН'!$H$26</f>
        <v>1209.7326688600001</v>
      </c>
      <c r="W148" s="36">
        <f>SUMIFS(СВЦЭМ!$D$33:$D$776,СВЦЭМ!$A$33:$A$776,$A148,СВЦЭМ!$B$33:$B$776,W$119)+'СЕТ СН'!$H$14+СВЦЭМ!$D$10+'СЕТ СН'!$H$6-'СЕТ СН'!$H$26</f>
        <v>1218.77908918</v>
      </c>
      <c r="X148" s="36">
        <f>SUMIFS(СВЦЭМ!$D$33:$D$776,СВЦЭМ!$A$33:$A$776,$A148,СВЦЭМ!$B$33:$B$776,X$119)+'СЕТ СН'!$H$14+СВЦЭМ!$D$10+'СЕТ СН'!$H$6-'СЕТ СН'!$H$26</f>
        <v>1240.7017435399998</v>
      </c>
      <c r="Y148" s="36">
        <f>SUMIFS(СВЦЭМ!$D$33:$D$776,СВЦЭМ!$A$33:$A$776,$A148,СВЦЭМ!$B$33:$B$776,Y$119)+'СЕТ СН'!$H$14+СВЦЭМ!$D$10+'СЕТ СН'!$H$6-'СЕТ СН'!$H$26</f>
        <v>1257.5348107300001</v>
      </c>
    </row>
    <row r="149" spans="1:27" ht="15.75" x14ac:dyDescent="0.2">
      <c r="A149" s="35">
        <f t="shared" si="3"/>
        <v>44165</v>
      </c>
      <c r="B149" s="36">
        <f>SUMIFS(СВЦЭМ!$D$33:$D$776,СВЦЭМ!$A$33:$A$776,$A149,СВЦЭМ!$B$33:$B$776,B$119)+'СЕТ СН'!$H$14+СВЦЭМ!$D$10+'СЕТ СН'!$H$6-'СЕТ СН'!$H$26</f>
        <v>1320.8455784299999</v>
      </c>
      <c r="C149" s="36">
        <f>SUMIFS(СВЦЭМ!$D$33:$D$776,СВЦЭМ!$A$33:$A$776,$A149,СВЦЭМ!$B$33:$B$776,C$119)+'СЕТ СН'!$H$14+СВЦЭМ!$D$10+'СЕТ СН'!$H$6-'СЕТ СН'!$H$26</f>
        <v>1390.47189972</v>
      </c>
      <c r="D149" s="36">
        <f>SUMIFS(СВЦЭМ!$D$33:$D$776,СВЦЭМ!$A$33:$A$776,$A149,СВЦЭМ!$B$33:$B$776,D$119)+'СЕТ СН'!$H$14+СВЦЭМ!$D$10+'СЕТ СН'!$H$6-'СЕТ СН'!$H$26</f>
        <v>1439.6288037600002</v>
      </c>
      <c r="E149" s="36">
        <f>SUMIFS(СВЦЭМ!$D$33:$D$776,СВЦЭМ!$A$33:$A$776,$A149,СВЦЭМ!$B$33:$B$776,E$119)+'СЕТ СН'!$H$14+СВЦЭМ!$D$10+'СЕТ СН'!$H$6-'СЕТ СН'!$H$26</f>
        <v>1447.46112696</v>
      </c>
      <c r="F149" s="36">
        <f>SUMIFS(СВЦЭМ!$D$33:$D$776,СВЦЭМ!$A$33:$A$776,$A149,СВЦЭМ!$B$33:$B$776,F$119)+'СЕТ СН'!$H$14+СВЦЭМ!$D$10+'СЕТ СН'!$H$6-'СЕТ СН'!$H$26</f>
        <v>1443.08016047</v>
      </c>
      <c r="G149" s="36">
        <f>SUMIFS(СВЦЭМ!$D$33:$D$776,СВЦЭМ!$A$33:$A$776,$A149,СВЦЭМ!$B$33:$B$776,G$119)+'СЕТ СН'!$H$14+СВЦЭМ!$D$10+'СЕТ СН'!$H$6-'СЕТ СН'!$H$26</f>
        <v>1427.3352159399999</v>
      </c>
      <c r="H149" s="36">
        <f>SUMIFS(СВЦЭМ!$D$33:$D$776,СВЦЭМ!$A$33:$A$776,$A149,СВЦЭМ!$B$33:$B$776,H$119)+'СЕТ СН'!$H$14+СВЦЭМ!$D$10+'СЕТ СН'!$H$6-'СЕТ СН'!$H$26</f>
        <v>1413.34607611</v>
      </c>
      <c r="I149" s="36">
        <f>SUMIFS(СВЦЭМ!$D$33:$D$776,СВЦЭМ!$A$33:$A$776,$A149,СВЦЭМ!$B$33:$B$776,I$119)+'СЕТ СН'!$H$14+СВЦЭМ!$D$10+'СЕТ СН'!$H$6-'СЕТ СН'!$H$26</f>
        <v>1385.48585469</v>
      </c>
      <c r="J149" s="36">
        <f>SUMIFS(СВЦЭМ!$D$33:$D$776,СВЦЭМ!$A$33:$A$776,$A149,СВЦЭМ!$B$33:$B$776,J$119)+'СЕТ СН'!$H$14+СВЦЭМ!$D$10+'СЕТ СН'!$H$6-'СЕТ СН'!$H$26</f>
        <v>1359.28114964</v>
      </c>
      <c r="K149" s="36">
        <f>SUMIFS(СВЦЭМ!$D$33:$D$776,СВЦЭМ!$A$33:$A$776,$A149,СВЦЭМ!$B$33:$B$776,K$119)+'СЕТ СН'!$H$14+СВЦЭМ!$D$10+'СЕТ СН'!$H$6-'СЕТ СН'!$H$26</f>
        <v>1351.5016617799999</v>
      </c>
      <c r="L149" s="36">
        <f>SUMIFS(СВЦЭМ!$D$33:$D$776,СВЦЭМ!$A$33:$A$776,$A149,СВЦЭМ!$B$33:$B$776,L$119)+'СЕТ СН'!$H$14+СВЦЭМ!$D$10+'СЕТ СН'!$H$6-'СЕТ СН'!$H$26</f>
        <v>1321.3546913099999</v>
      </c>
      <c r="M149" s="36">
        <f>SUMIFS(СВЦЭМ!$D$33:$D$776,СВЦЭМ!$A$33:$A$776,$A149,СВЦЭМ!$B$33:$B$776,M$119)+'СЕТ СН'!$H$14+СВЦЭМ!$D$10+'СЕТ СН'!$H$6-'СЕТ СН'!$H$26</f>
        <v>1281.93635967</v>
      </c>
      <c r="N149" s="36">
        <f>SUMIFS(СВЦЭМ!$D$33:$D$776,СВЦЭМ!$A$33:$A$776,$A149,СВЦЭМ!$B$33:$B$776,N$119)+'СЕТ СН'!$H$14+СВЦЭМ!$D$10+'СЕТ СН'!$H$6-'СЕТ СН'!$H$26</f>
        <v>1268.8860268599999</v>
      </c>
      <c r="O149" s="36">
        <f>SUMIFS(СВЦЭМ!$D$33:$D$776,СВЦЭМ!$A$33:$A$776,$A149,СВЦЭМ!$B$33:$B$776,O$119)+'СЕТ СН'!$H$14+СВЦЭМ!$D$10+'СЕТ СН'!$H$6-'СЕТ СН'!$H$26</f>
        <v>1273.42561538</v>
      </c>
      <c r="P149" s="36">
        <f>SUMIFS(СВЦЭМ!$D$33:$D$776,СВЦЭМ!$A$33:$A$776,$A149,СВЦЭМ!$B$33:$B$776,P$119)+'СЕТ СН'!$H$14+СВЦЭМ!$D$10+'СЕТ СН'!$H$6-'СЕТ СН'!$H$26</f>
        <v>1282.78897158</v>
      </c>
      <c r="Q149" s="36">
        <f>SUMIFS(СВЦЭМ!$D$33:$D$776,СВЦЭМ!$A$33:$A$776,$A149,СВЦЭМ!$B$33:$B$776,Q$119)+'СЕТ СН'!$H$14+СВЦЭМ!$D$10+'СЕТ СН'!$H$6-'СЕТ СН'!$H$26</f>
        <v>1276.6757163299999</v>
      </c>
      <c r="R149" s="36">
        <f>SUMIFS(СВЦЭМ!$D$33:$D$776,СВЦЭМ!$A$33:$A$776,$A149,СВЦЭМ!$B$33:$B$776,R$119)+'СЕТ СН'!$H$14+СВЦЭМ!$D$10+'СЕТ СН'!$H$6-'СЕТ СН'!$H$26</f>
        <v>1264.8869828299999</v>
      </c>
      <c r="S149" s="36">
        <f>SUMIFS(СВЦЭМ!$D$33:$D$776,СВЦЭМ!$A$33:$A$776,$A149,СВЦЭМ!$B$33:$B$776,S$119)+'СЕТ СН'!$H$14+СВЦЭМ!$D$10+'СЕТ СН'!$H$6-'СЕТ СН'!$H$26</f>
        <v>1256.3049836599998</v>
      </c>
      <c r="T149" s="36">
        <f>SUMIFS(СВЦЭМ!$D$33:$D$776,СВЦЭМ!$A$33:$A$776,$A149,СВЦЭМ!$B$33:$B$776,T$119)+'СЕТ СН'!$H$14+СВЦЭМ!$D$10+'СЕТ СН'!$H$6-'СЕТ СН'!$H$26</f>
        <v>1244.1033860299999</v>
      </c>
      <c r="U149" s="36">
        <f>SUMIFS(СВЦЭМ!$D$33:$D$776,СВЦЭМ!$A$33:$A$776,$A149,СВЦЭМ!$B$33:$B$776,U$119)+'СЕТ СН'!$H$14+СВЦЭМ!$D$10+'СЕТ СН'!$H$6-'СЕТ СН'!$H$26</f>
        <v>1243.1738949099999</v>
      </c>
      <c r="V149" s="36">
        <f>SUMIFS(СВЦЭМ!$D$33:$D$776,СВЦЭМ!$A$33:$A$776,$A149,СВЦЭМ!$B$33:$B$776,V$119)+'СЕТ СН'!$H$14+СВЦЭМ!$D$10+'СЕТ СН'!$H$6-'СЕТ СН'!$H$26</f>
        <v>1253.12721631</v>
      </c>
      <c r="W149" s="36">
        <f>SUMIFS(СВЦЭМ!$D$33:$D$776,СВЦЭМ!$A$33:$A$776,$A149,СВЦЭМ!$B$33:$B$776,W$119)+'СЕТ СН'!$H$14+СВЦЭМ!$D$10+'СЕТ СН'!$H$6-'СЕТ СН'!$H$26</f>
        <v>1264.8941981600001</v>
      </c>
      <c r="X149" s="36">
        <f>SUMIFS(СВЦЭМ!$D$33:$D$776,СВЦЭМ!$A$33:$A$776,$A149,СВЦЭМ!$B$33:$B$776,X$119)+'СЕТ СН'!$H$14+СВЦЭМ!$D$10+'СЕТ СН'!$H$6-'СЕТ СН'!$H$26</f>
        <v>1270.4383057099999</v>
      </c>
      <c r="Y149" s="36">
        <f>SUMIFS(СВЦЭМ!$D$33:$D$776,СВЦЭМ!$A$33:$A$776,$A149,СВЦЭМ!$B$33:$B$776,Y$119)+'СЕТ СН'!$H$14+СВЦЭМ!$D$10+'СЕТ СН'!$H$6-'СЕТ СН'!$H$26</f>
        <v>1289.9875093599999</v>
      </c>
    </row>
    <row r="150" spans="1:27" ht="15.75" hidden="1" x14ac:dyDescent="0.2">
      <c r="A150" s="35">
        <f t="shared" si="3"/>
        <v>44166</v>
      </c>
      <c r="B150" s="36">
        <f>SUMIFS(СВЦЭМ!$D$33:$D$776,СВЦЭМ!$A$33:$A$776,$A150,СВЦЭМ!$B$33:$B$776,B$119)+'СЕТ СН'!$H$14+СВЦЭМ!$D$10+'СЕТ СН'!$H$6-'СЕТ СН'!$H$26</f>
        <v>465.72131550999995</v>
      </c>
      <c r="C150" s="36">
        <f>SUMIFS(СВЦЭМ!$D$33:$D$776,СВЦЭМ!$A$33:$A$776,$A150,СВЦЭМ!$B$33:$B$776,C$119)+'СЕТ СН'!$H$14+СВЦЭМ!$D$10+'СЕТ СН'!$H$6-'СЕТ СН'!$H$26</f>
        <v>465.72131550999995</v>
      </c>
      <c r="D150" s="36">
        <f>SUMIFS(СВЦЭМ!$D$33:$D$776,СВЦЭМ!$A$33:$A$776,$A150,СВЦЭМ!$B$33:$B$776,D$119)+'СЕТ СН'!$H$14+СВЦЭМ!$D$10+'СЕТ СН'!$H$6-'СЕТ СН'!$H$26</f>
        <v>465.72131550999995</v>
      </c>
      <c r="E150" s="36">
        <f>SUMIFS(СВЦЭМ!$D$33:$D$776,СВЦЭМ!$A$33:$A$776,$A150,СВЦЭМ!$B$33:$B$776,E$119)+'СЕТ СН'!$H$14+СВЦЭМ!$D$10+'СЕТ СН'!$H$6-'СЕТ СН'!$H$26</f>
        <v>465.72131550999995</v>
      </c>
      <c r="F150" s="36">
        <f>SUMIFS(СВЦЭМ!$D$33:$D$776,СВЦЭМ!$A$33:$A$776,$A150,СВЦЭМ!$B$33:$B$776,F$119)+'СЕТ СН'!$H$14+СВЦЭМ!$D$10+'СЕТ СН'!$H$6-'СЕТ СН'!$H$26</f>
        <v>465.72131550999995</v>
      </c>
      <c r="G150" s="36">
        <f>SUMIFS(СВЦЭМ!$D$33:$D$776,СВЦЭМ!$A$33:$A$776,$A150,СВЦЭМ!$B$33:$B$776,G$119)+'СЕТ СН'!$H$14+СВЦЭМ!$D$10+'СЕТ СН'!$H$6-'СЕТ СН'!$H$26</f>
        <v>465.72131550999995</v>
      </c>
      <c r="H150" s="36">
        <f>SUMIFS(СВЦЭМ!$D$33:$D$776,СВЦЭМ!$A$33:$A$776,$A150,СВЦЭМ!$B$33:$B$776,H$119)+'СЕТ СН'!$H$14+СВЦЭМ!$D$10+'СЕТ СН'!$H$6-'СЕТ СН'!$H$26</f>
        <v>465.72131550999995</v>
      </c>
      <c r="I150" s="36">
        <f>SUMIFS(СВЦЭМ!$D$33:$D$776,СВЦЭМ!$A$33:$A$776,$A150,СВЦЭМ!$B$33:$B$776,I$119)+'СЕТ СН'!$H$14+СВЦЭМ!$D$10+'СЕТ СН'!$H$6-'СЕТ СН'!$H$26</f>
        <v>465.72131550999995</v>
      </c>
      <c r="J150" s="36">
        <f>SUMIFS(СВЦЭМ!$D$33:$D$776,СВЦЭМ!$A$33:$A$776,$A150,СВЦЭМ!$B$33:$B$776,J$119)+'СЕТ СН'!$H$14+СВЦЭМ!$D$10+'СЕТ СН'!$H$6-'СЕТ СН'!$H$26</f>
        <v>465.72131550999995</v>
      </c>
      <c r="K150" s="36">
        <f>SUMIFS(СВЦЭМ!$D$33:$D$776,СВЦЭМ!$A$33:$A$776,$A150,СВЦЭМ!$B$33:$B$776,K$119)+'СЕТ СН'!$H$14+СВЦЭМ!$D$10+'СЕТ СН'!$H$6-'СЕТ СН'!$H$26</f>
        <v>465.72131550999995</v>
      </c>
      <c r="L150" s="36">
        <f>SUMIFS(СВЦЭМ!$D$33:$D$776,СВЦЭМ!$A$33:$A$776,$A150,СВЦЭМ!$B$33:$B$776,L$119)+'СЕТ СН'!$H$14+СВЦЭМ!$D$10+'СЕТ СН'!$H$6-'СЕТ СН'!$H$26</f>
        <v>465.72131550999995</v>
      </c>
      <c r="M150" s="36">
        <f>SUMIFS(СВЦЭМ!$D$33:$D$776,СВЦЭМ!$A$33:$A$776,$A150,СВЦЭМ!$B$33:$B$776,M$119)+'СЕТ СН'!$H$14+СВЦЭМ!$D$10+'СЕТ СН'!$H$6-'СЕТ СН'!$H$26</f>
        <v>465.72131550999995</v>
      </c>
      <c r="N150" s="36">
        <f>SUMIFS(СВЦЭМ!$D$33:$D$776,СВЦЭМ!$A$33:$A$776,$A150,СВЦЭМ!$B$33:$B$776,N$119)+'СЕТ СН'!$H$14+СВЦЭМ!$D$10+'СЕТ СН'!$H$6-'СЕТ СН'!$H$26</f>
        <v>465.72131550999995</v>
      </c>
      <c r="O150" s="36">
        <f>SUMIFS(СВЦЭМ!$D$33:$D$776,СВЦЭМ!$A$33:$A$776,$A150,СВЦЭМ!$B$33:$B$776,O$119)+'СЕТ СН'!$H$14+СВЦЭМ!$D$10+'СЕТ СН'!$H$6-'СЕТ СН'!$H$26</f>
        <v>465.72131550999995</v>
      </c>
      <c r="P150" s="36">
        <f>SUMIFS(СВЦЭМ!$D$33:$D$776,СВЦЭМ!$A$33:$A$776,$A150,СВЦЭМ!$B$33:$B$776,P$119)+'СЕТ СН'!$H$14+СВЦЭМ!$D$10+'СЕТ СН'!$H$6-'СЕТ СН'!$H$26</f>
        <v>465.72131550999995</v>
      </c>
      <c r="Q150" s="36">
        <f>SUMIFS(СВЦЭМ!$D$33:$D$776,СВЦЭМ!$A$33:$A$776,$A150,СВЦЭМ!$B$33:$B$776,Q$119)+'СЕТ СН'!$H$14+СВЦЭМ!$D$10+'СЕТ СН'!$H$6-'СЕТ СН'!$H$26</f>
        <v>465.72131550999995</v>
      </c>
      <c r="R150" s="36">
        <f>SUMIFS(СВЦЭМ!$D$33:$D$776,СВЦЭМ!$A$33:$A$776,$A150,СВЦЭМ!$B$33:$B$776,R$119)+'СЕТ СН'!$H$14+СВЦЭМ!$D$10+'СЕТ СН'!$H$6-'СЕТ СН'!$H$26</f>
        <v>465.72131550999995</v>
      </c>
      <c r="S150" s="36">
        <f>SUMIFS(СВЦЭМ!$D$33:$D$776,СВЦЭМ!$A$33:$A$776,$A150,СВЦЭМ!$B$33:$B$776,S$119)+'СЕТ СН'!$H$14+СВЦЭМ!$D$10+'СЕТ СН'!$H$6-'СЕТ СН'!$H$26</f>
        <v>465.72131550999995</v>
      </c>
      <c r="T150" s="36">
        <f>SUMIFS(СВЦЭМ!$D$33:$D$776,СВЦЭМ!$A$33:$A$776,$A150,СВЦЭМ!$B$33:$B$776,T$119)+'СЕТ СН'!$H$14+СВЦЭМ!$D$10+'СЕТ СН'!$H$6-'СЕТ СН'!$H$26</f>
        <v>465.72131550999995</v>
      </c>
      <c r="U150" s="36">
        <f>SUMIFS(СВЦЭМ!$D$33:$D$776,СВЦЭМ!$A$33:$A$776,$A150,СВЦЭМ!$B$33:$B$776,U$119)+'СЕТ СН'!$H$14+СВЦЭМ!$D$10+'СЕТ СН'!$H$6-'СЕТ СН'!$H$26</f>
        <v>465.72131550999995</v>
      </c>
      <c r="V150" s="36">
        <f>SUMIFS(СВЦЭМ!$D$33:$D$776,СВЦЭМ!$A$33:$A$776,$A150,СВЦЭМ!$B$33:$B$776,V$119)+'СЕТ СН'!$H$14+СВЦЭМ!$D$10+'СЕТ СН'!$H$6-'СЕТ СН'!$H$26</f>
        <v>465.72131550999995</v>
      </c>
      <c r="W150" s="36">
        <f>SUMIFS(СВЦЭМ!$D$33:$D$776,СВЦЭМ!$A$33:$A$776,$A150,СВЦЭМ!$B$33:$B$776,W$119)+'СЕТ СН'!$H$14+СВЦЭМ!$D$10+'СЕТ СН'!$H$6-'СЕТ СН'!$H$26</f>
        <v>465.72131550999995</v>
      </c>
      <c r="X150" s="36">
        <f>SUMIFS(СВЦЭМ!$D$33:$D$776,СВЦЭМ!$A$33:$A$776,$A150,СВЦЭМ!$B$33:$B$776,X$119)+'СЕТ СН'!$H$14+СВЦЭМ!$D$10+'СЕТ СН'!$H$6-'СЕТ СН'!$H$26</f>
        <v>465.72131550999995</v>
      </c>
      <c r="Y150" s="36">
        <f>SUMIFS(СВЦЭМ!$D$33:$D$776,СВЦЭМ!$A$33:$A$776,$A150,СВЦЭМ!$B$33:$B$776,Y$119)+'СЕТ СН'!$H$14+СВЦЭМ!$D$10+'СЕТ СН'!$H$6-'СЕТ СН'!$H$26</f>
        <v>465.72131550999995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01.11.2020</v>
      </c>
      <c r="B156" s="36">
        <f>SUMIFS(СВЦЭМ!$D$33:$D$776,СВЦЭМ!$A$33:$A$776,$A156,СВЦЭМ!$B$33:$B$776,B$155)+'СЕТ СН'!$I$14+СВЦЭМ!$D$10+'СЕТ СН'!$I$6-'СЕТ СН'!$I$26</f>
        <v>1483.1942729799998</v>
      </c>
      <c r="C156" s="36">
        <f>SUMIFS(СВЦЭМ!$D$33:$D$776,СВЦЭМ!$A$33:$A$776,$A156,СВЦЭМ!$B$33:$B$776,C$155)+'СЕТ СН'!$I$14+СВЦЭМ!$D$10+'СЕТ СН'!$I$6-'СЕТ СН'!$I$26</f>
        <v>1557.8960075800001</v>
      </c>
      <c r="D156" s="36">
        <f>SUMIFS(СВЦЭМ!$D$33:$D$776,СВЦЭМ!$A$33:$A$776,$A156,СВЦЭМ!$B$33:$B$776,D$155)+'СЕТ СН'!$I$14+СВЦЭМ!$D$10+'СЕТ СН'!$I$6-'СЕТ СН'!$I$26</f>
        <v>1606.9792864699998</v>
      </c>
      <c r="E156" s="36">
        <f>SUMIFS(СВЦЭМ!$D$33:$D$776,СВЦЭМ!$A$33:$A$776,$A156,СВЦЭМ!$B$33:$B$776,E$155)+'СЕТ СН'!$I$14+СВЦЭМ!$D$10+'СЕТ СН'!$I$6-'СЕТ СН'!$I$26</f>
        <v>1614.7566362099999</v>
      </c>
      <c r="F156" s="36">
        <f>SUMIFS(СВЦЭМ!$D$33:$D$776,СВЦЭМ!$A$33:$A$776,$A156,СВЦЭМ!$B$33:$B$776,F$155)+'СЕТ СН'!$I$14+СВЦЭМ!$D$10+'СЕТ СН'!$I$6-'СЕТ СН'!$I$26</f>
        <v>1620.2298985799998</v>
      </c>
      <c r="G156" s="36">
        <f>SUMIFS(СВЦЭМ!$D$33:$D$776,СВЦЭМ!$A$33:$A$776,$A156,СВЦЭМ!$B$33:$B$776,G$155)+'СЕТ СН'!$I$14+СВЦЭМ!$D$10+'СЕТ СН'!$I$6-'СЕТ СН'!$I$26</f>
        <v>1607.6928283499999</v>
      </c>
      <c r="H156" s="36">
        <f>SUMIFS(СВЦЭМ!$D$33:$D$776,СВЦЭМ!$A$33:$A$776,$A156,СВЦЭМ!$B$33:$B$776,H$155)+'СЕТ СН'!$I$14+СВЦЭМ!$D$10+'СЕТ СН'!$I$6-'СЕТ СН'!$I$26</f>
        <v>1591.1677627499998</v>
      </c>
      <c r="I156" s="36">
        <f>SUMIFS(СВЦЭМ!$D$33:$D$776,СВЦЭМ!$A$33:$A$776,$A156,СВЦЭМ!$B$33:$B$776,I$155)+'СЕТ СН'!$I$14+СВЦЭМ!$D$10+'СЕТ СН'!$I$6-'СЕТ СН'!$I$26</f>
        <v>1559.7137961799999</v>
      </c>
      <c r="J156" s="36">
        <f>SUMIFS(СВЦЭМ!$D$33:$D$776,СВЦЭМ!$A$33:$A$776,$A156,СВЦЭМ!$B$33:$B$776,J$155)+'СЕТ СН'!$I$14+СВЦЭМ!$D$10+'СЕТ СН'!$I$6-'СЕТ СН'!$I$26</f>
        <v>1540.2123306999999</v>
      </c>
      <c r="K156" s="36">
        <f>SUMIFS(СВЦЭМ!$D$33:$D$776,СВЦЭМ!$A$33:$A$776,$A156,СВЦЭМ!$B$33:$B$776,K$155)+'СЕТ СН'!$I$14+СВЦЭМ!$D$10+'СЕТ СН'!$I$6-'СЕТ СН'!$I$26</f>
        <v>1507.7989818999999</v>
      </c>
      <c r="L156" s="36">
        <f>SUMIFS(СВЦЭМ!$D$33:$D$776,СВЦЭМ!$A$33:$A$776,$A156,СВЦЭМ!$B$33:$B$776,L$155)+'СЕТ СН'!$I$14+СВЦЭМ!$D$10+'СЕТ СН'!$I$6-'СЕТ СН'!$I$26</f>
        <v>1482.2076843099999</v>
      </c>
      <c r="M156" s="36">
        <f>SUMIFS(СВЦЭМ!$D$33:$D$776,СВЦЭМ!$A$33:$A$776,$A156,СВЦЭМ!$B$33:$B$776,M$155)+'СЕТ СН'!$I$14+СВЦЭМ!$D$10+'СЕТ СН'!$I$6-'СЕТ СН'!$I$26</f>
        <v>1443.38636365</v>
      </c>
      <c r="N156" s="36">
        <f>SUMIFS(СВЦЭМ!$D$33:$D$776,СВЦЭМ!$A$33:$A$776,$A156,СВЦЭМ!$B$33:$B$776,N$155)+'СЕТ СН'!$I$14+СВЦЭМ!$D$10+'СЕТ СН'!$I$6-'СЕТ СН'!$I$26</f>
        <v>1440.2366563999999</v>
      </c>
      <c r="O156" s="36">
        <f>SUMIFS(СВЦЭМ!$D$33:$D$776,СВЦЭМ!$A$33:$A$776,$A156,СВЦЭМ!$B$33:$B$776,O$155)+'СЕТ СН'!$I$14+СВЦЭМ!$D$10+'СЕТ СН'!$I$6-'СЕТ СН'!$I$26</f>
        <v>1445.9904421599999</v>
      </c>
      <c r="P156" s="36">
        <f>SUMIFS(СВЦЭМ!$D$33:$D$776,СВЦЭМ!$A$33:$A$776,$A156,СВЦЭМ!$B$33:$B$776,P$155)+'СЕТ СН'!$I$14+СВЦЭМ!$D$10+'СЕТ СН'!$I$6-'СЕТ СН'!$I$26</f>
        <v>1470.0028346099998</v>
      </c>
      <c r="Q156" s="36">
        <f>SUMIFS(СВЦЭМ!$D$33:$D$776,СВЦЭМ!$A$33:$A$776,$A156,СВЦЭМ!$B$33:$B$776,Q$155)+'СЕТ СН'!$I$14+СВЦЭМ!$D$10+'СЕТ СН'!$I$6-'СЕТ СН'!$I$26</f>
        <v>1470.1526100799999</v>
      </c>
      <c r="R156" s="36">
        <f>SUMIFS(СВЦЭМ!$D$33:$D$776,СВЦЭМ!$A$33:$A$776,$A156,СВЦЭМ!$B$33:$B$776,R$155)+'СЕТ СН'!$I$14+СВЦЭМ!$D$10+'СЕТ СН'!$I$6-'СЕТ СН'!$I$26</f>
        <v>1462.5976246099999</v>
      </c>
      <c r="S156" s="36">
        <f>SUMIFS(СВЦЭМ!$D$33:$D$776,СВЦЭМ!$A$33:$A$776,$A156,СВЦЭМ!$B$33:$B$776,S$155)+'СЕТ СН'!$I$14+СВЦЭМ!$D$10+'СЕТ СН'!$I$6-'СЕТ СН'!$I$26</f>
        <v>1449.4273408199999</v>
      </c>
      <c r="T156" s="36">
        <f>SUMIFS(СВЦЭМ!$D$33:$D$776,СВЦЭМ!$A$33:$A$776,$A156,СВЦЭМ!$B$33:$B$776,T$155)+'СЕТ СН'!$I$14+СВЦЭМ!$D$10+'СЕТ СН'!$I$6-'СЕТ СН'!$I$26</f>
        <v>1431.62578037</v>
      </c>
      <c r="U156" s="36">
        <f>SUMIFS(СВЦЭМ!$D$33:$D$776,СВЦЭМ!$A$33:$A$776,$A156,СВЦЭМ!$B$33:$B$776,U$155)+'СЕТ СН'!$I$14+СВЦЭМ!$D$10+'СЕТ СН'!$I$6-'СЕТ СН'!$I$26</f>
        <v>1418.44826315</v>
      </c>
      <c r="V156" s="36">
        <f>SUMIFS(СВЦЭМ!$D$33:$D$776,СВЦЭМ!$A$33:$A$776,$A156,СВЦЭМ!$B$33:$B$776,V$155)+'СЕТ СН'!$I$14+СВЦЭМ!$D$10+'СЕТ СН'!$I$6-'СЕТ СН'!$I$26</f>
        <v>1431.28603271</v>
      </c>
      <c r="W156" s="36">
        <f>SUMIFS(СВЦЭМ!$D$33:$D$776,СВЦЭМ!$A$33:$A$776,$A156,СВЦЭМ!$B$33:$B$776,W$155)+'СЕТ СН'!$I$14+СВЦЭМ!$D$10+'СЕТ СН'!$I$6-'СЕТ СН'!$I$26</f>
        <v>1439.0587945</v>
      </c>
      <c r="X156" s="36">
        <f>SUMIFS(СВЦЭМ!$D$33:$D$776,СВЦЭМ!$A$33:$A$776,$A156,СВЦЭМ!$B$33:$B$776,X$155)+'СЕТ СН'!$I$14+СВЦЭМ!$D$10+'СЕТ СН'!$I$6-'СЕТ СН'!$I$26</f>
        <v>1453.66973465</v>
      </c>
      <c r="Y156" s="36">
        <f>SUMIFS(СВЦЭМ!$D$33:$D$776,СВЦЭМ!$A$33:$A$776,$A156,СВЦЭМ!$B$33:$B$776,Y$155)+'СЕТ СН'!$I$14+СВЦЭМ!$D$10+'СЕТ СН'!$I$6-'СЕТ СН'!$I$26</f>
        <v>1472.5513276299998</v>
      </c>
      <c r="AA156" s="45"/>
    </row>
    <row r="157" spans="1:27" ht="15.75" x14ac:dyDescent="0.2">
      <c r="A157" s="35">
        <f>A156+1</f>
        <v>44137</v>
      </c>
      <c r="B157" s="36">
        <f>SUMIFS(СВЦЭМ!$D$33:$D$776,СВЦЭМ!$A$33:$A$776,$A157,СВЦЭМ!$B$33:$B$776,B$155)+'СЕТ СН'!$I$14+СВЦЭМ!$D$10+'СЕТ СН'!$I$6-'СЕТ СН'!$I$26</f>
        <v>1480.56726065</v>
      </c>
      <c r="C157" s="36">
        <f>SUMIFS(СВЦЭМ!$D$33:$D$776,СВЦЭМ!$A$33:$A$776,$A157,СВЦЭМ!$B$33:$B$776,C$155)+'СЕТ СН'!$I$14+СВЦЭМ!$D$10+'СЕТ СН'!$I$6-'СЕТ СН'!$I$26</f>
        <v>1577.8344329399999</v>
      </c>
      <c r="D157" s="36">
        <f>SUMIFS(СВЦЭМ!$D$33:$D$776,СВЦЭМ!$A$33:$A$776,$A157,СВЦЭМ!$B$33:$B$776,D$155)+'СЕТ СН'!$I$14+СВЦЭМ!$D$10+'СЕТ СН'!$I$6-'СЕТ СН'!$I$26</f>
        <v>1657.2843124699998</v>
      </c>
      <c r="E157" s="36">
        <f>SUMIFS(СВЦЭМ!$D$33:$D$776,СВЦЭМ!$A$33:$A$776,$A157,СВЦЭМ!$B$33:$B$776,E$155)+'СЕТ СН'!$I$14+СВЦЭМ!$D$10+'СЕТ СН'!$I$6-'СЕТ СН'!$I$26</f>
        <v>1691.8554795599998</v>
      </c>
      <c r="F157" s="36">
        <f>SUMIFS(СВЦЭМ!$D$33:$D$776,СВЦЭМ!$A$33:$A$776,$A157,СВЦЭМ!$B$33:$B$776,F$155)+'СЕТ СН'!$I$14+СВЦЭМ!$D$10+'СЕТ СН'!$I$6-'СЕТ СН'!$I$26</f>
        <v>1700.5281902799998</v>
      </c>
      <c r="G157" s="36">
        <f>SUMIFS(СВЦЭМ!$D$33:$D$776,СВЦЭМ!$A$33:$A$776,$A157,СВЦЭМ!$B$33:$B$776,G$155)+'СЕТ СН'!$I$14+СВЦЭМ!$D$10+'СЕТ СН'!$I$6-'СЕТ СН'!$I$26</f>
        <v>1682.2389020599999</v>
      </c>
      <c r="H157" s="36">
        <f>SUMIFS(СВЦЭМ!$D$33:$D$776,СВЦЭМ!$A$33:$A$776,$A157,СВЦЭМ!$B$33:$B$776,H$155)+'СЕТ СН'!$I$14+СВЦЭМ!$D$10+'СЕТ СН'!$I$6-'СЕТ СН'!$I$26</f>
        <v>1635.0607683899998</v>
      </c>
      <c r="I157" s="36">
        <f>SUMIFS(СВЦЭМ!$D$33:$D$776,СВЦЭМ!$A$33:$A$776,$A157,СВЦЭМ!$B$33:$B$776,I$155)+'СЕТ СН'!$I$14+СВЦЭМ!$D$10+'СЕТ СН'!$I$6-'СЕТ СН'!$I$26</f>
        <v>1560.7204783499999</v>
      </c>
      <c r="J157" s="36">
        <f>SUMIFS(СВЦЭМ!$D$33:$D$776,СВЦЭМ!$A$33:$A$776,$A157,СВЦЭМ!$B$33:$B$776,J$155)+'СЕТ СН'!$I$14+СВЦЭМ!$D$10+'СЕТ СН'!$I$6-'СЕТ СН'!$I$26</f>
        <v>1535.6890130699999</v>
      </c>
      <c r="K157" s="36">
        <f>SUMIFS(СВЦЭМ!$D$33:$D$776,СВЦЭМ!$A$33:$A$776,$A157,СВЦЭМ!$B$33:$B$776,K$155)+'СЕТ СН'!$I$14+СВЦЭМ!$D$10+'СЕТ СН'!$I$6-'СЕТ СН'!$I$26</f>
        <v>1542.3346603499999</v>
      </c>
      <c r="L157" s="36">
        <f>SUMIFS(СВЦЭМ!$D$33:$D$776,СВЦЭМ!$A$33:$A$776,$A157,СВЦЭМ!$B$33:$B$776,L$155)+'СЕТ СН'!$I$14+СВЦЭМ!$D$10+'СЕТ СН'!$I$6-'СЕТ СН'!$I$26</f>
        <v>1516.0214873199998</v>
      </c>
      <c r="M157" s="36">
        <f>SUMIFS(СВЦЭМ!$D$33:$D$776,СВЦЭМ!$A$33:$A$776,$A157,СВЦЭМ!$B$33:$B$776,M$155)+'СЕТ СН'!$I$14+СВЦЭМ!$D$10+'СЕТ СН'!$I$6-'СЕТ СН'!$I$26</f>
        <v>1473.1135202400001</v>
      </c>
      <c r="N157" s="36">
        <f>SUMIFS(СВЦЭМ!$D$33:$D$776,СВЦЭМ!$A$33:$A$776,$A157,СВЦЭМ!$B$33:$B$776,N$155)+'СЕТ СН'!$I$14+СВЦЭМ!$D$10+'СЕТ СН'!$I$6-'СЕТ СН'!$I$26</f>
        <v>1469.8607609999999</v>
      </c>
      <c r="O157" s="36">
        <f>SUMIFS(СВЦЭМ!$D$33:$D$776,СВЦЭМ!$A$33:$A$776,$A157,СВЦЭМ!$B$33:$B$776,O$155)+'СЕТ СН'!$I$14+СВЦЭМ!$D$10+'СЕТ СН'!$I$6-'СЕТ СН'!$I$26</f>
        <v>1468.9670069099998</v>
      </c>
      <c r="P157" s="36">
        <f>SUMIFS(СВЦЭМ!$D$33:$D$776,СВЦЭМ!$A$33:$A$776,$A157,СВЦЭМ!$B$33:$B$776,P$155)+'СЕТ СН'!$I$14+СВЦЭМ!$D$10+'СЕТ СН'!$I$6-'СЕТ СН'!$I$26</f>
        <v>1472.90008532</v>
      </c>
      <c r="Q157" s="36">
        <f>SUMIFS(СВЦЭМ!$D$33:$D$776,СВЦЭМ!$A$33:$A$776,$A157,СВЦЭМ!$B$33:$B$776,Q$155)+'СЕТ СН'!$I$14+СВЦЭМ!$D$10+'СЕТ СН'!$I$6-'СЕТ СН'!$I$26</f>
        <v>1473.47557112</v>
      </c>
      <c r="R157" s="36">
        <f>SUMIFS(СВЦЭМ!$D$33:$D$776,СВЦЭМ!$A$33:$A$776,$A157,СВЦЭМ!$B$33:$B$776,R$155)+'СЕТ СН'!$I$14+СВЦЭМ!$D$10+'СЕТ СН'!$I$6-'СЕТ СН'!$I$26</f>
        <v>1467.24750825</v>
      </c>
      <c r="S157" s="36">
        <f>SUMIFS(СВЦЭМ!$D$33:$D$776,СВЦЭМ!$A$33:$A$776,$A157,СВЦЭМ!$B$33:$B$776,S$155)+'СЕТ СН'!$I$14+СВЦЭМ!$D$10+'СЕТ СН'!$I$6-'СЕТ СН'!$I$26</f>
        <v>1450.3587742899999</v>
      </c>
      <c r="T157" s="36">
        <f>SUMIFS(СВЦЭМ!$D$33:$D$776,СВЦЭМ!$A$33:$A$776,$A157,СВЦЭМ!$B$33:$B$776,T$155)+'СЕТ СН'!$I$14+СВЦЭМ!$D$10+'СЕТ СН'!$I$6-'СЕТ СН'!$I$26</f>
        <v>1423.85865251</v>
      </c>
      <c r="U157" s="36">
        <f>SUMIFS(СВЦЭМ!$D$33:$D$776,СВЦЭМ!$A$33:$A$776,$A157,СВЦЭМ!$B$33:$B$776,U$155)+'СЕТ СН'!$I$14+СВЦЭМ!$D$10+'СЕТ СН'!$I$6-'СЕТ СН'!$I$26</f>
        <v>1424.25148601</v>
      </c>
      <c r="V157" s="36">
        <f>SUMIFS(СВЦЭМ!$D$33:$D$776,СВЦЭМ!$A$33:$A$776,$A157,СВЦЭМ!$B$33:$B$776,V$155)+'СЕТ СН'!$I$14+СВЦЭМ!$D$10+'СЕТ СН'!$I$6-'СЕТ СН'!$I$26</f>
        <v>1413.8859941699998</v>
      </c>
      <c r="W157" s="36">
        <f>SUMIFS(СВЦЭМ!$D$33:$D$776,СВЦЭМ!$A$33:$A$776,$A157,СВЦЭМ!$B$33:$B$776,W$155)+'СЕТ СН'!$I$14+СВЦЭМ!$D$10+'СЕТ СН'!$I$6-'СЕТ СН'!$I$26</f>
        <v>1433.3537306799999</v>
      </c>
      <c r="X157" s="36">
        <f>SUMIFS(СВЦЭМ!$D$33:$D$776,СВЦЭМ!$A$33:$A$776,$A157,СВЦЭМ!$B$33:$B$776,X$155)+'СЕТ СН'!$I$14+СВЦЭМ!$D$10+'СЕТ СН'!$I$6-'СЕТ СН'!$I$26</f>
        <v>1442.1641285599999</v>
      </c>
      <c r="Y157" s="36">
        <f>SUMIFS(СВЦЭМ!$D$33:$D$776,СВЦЭМ!$A$33:$A$776,$A157,СВЦЭМ!$B$33:$B$776,Y$155)+'СЕТ СН'!$I$14+СВЦЭМ!$D$10+'СЕТ СН'!$I$6-'СЕТ СН'!$I$26</f>
        <v>1469.27625997</v>
      </c>
    </row>
    <row r="158" spans="1:27" ht="15.75" x14ac:dyDescent="0.2">
      <c r="A158" s="35">
        <f t="shared" ref="A158:A186" si="4">A157+1</f>
        <v>44138</v>
      </c>
      <c r="B158" s="36">
        <f>SUMIFS(СВЦЭМ!$D$33:$D$776,СВЦЭМ!$A$33:$A$776,$A158,СВЦЭМ!$B$33:$B$776,B$155)+'СЕТ СН'!$I$14+СВЦЭМ!$D$10+'СЕТ СН'!$I$6-'СЕТ СН'!$I$26</f>
        <v>1531.35714218</v>
      </c>
      <c r="C158" s="36">
        <f>SUMIFS(СВЦЭМ!$D$33:$D$776,СВЦЭМ!$A$33:$A$776,$A158,СВЦЭМ!$B$33:$B$776,C$155)+'СЕТ СН'!$I$14+СВЦЭМ!$D$10+'СЕТ СН'!$I$6-'СЕТ СН'!$I$26</f>
        <v>1613.76932726</v>
      </c>
      <c r="D158" s="36">
        <f>SUMIFS(СВЦЭМ!$D$33:$D$776,СВЦЭМ!$A$33:$A$776,$A158,СВЦЭМ!$B$33:$B$776,D$155)+'СЕТ СН'!$I$14+СВЦЭМ!$D$10+'СЕТ СН'!$I$6-'СЕТ СН'!$I$26</f>
        <v>1664.3981702399999</v>
      </c>
      <c r="E158" s="36">
        <f>SUMIFS(СВЦЭМ!$D$33:$D$776,СВЦЭМ!$A$33:$A$776,$A158,СВЦЭМ!$B$33:$B$776,E$155)+'СЕТ СН'!$I$14+СВЦЭМ!$D$10+'СЕТ СН'!$I$6-'СЕТ СН'!$I$26</f>
        <v>1671.51851751</v>
      </c>
      <c r="F158" s="36">
        <f>SUMIFS(СВЦЭМ!$D$33:$D$776,СВЦЭМ!$A$33:$A$776,$A158,СВЦЭМ!$B$33:$B$776,F$155)+'СЕТ СН'!$I$14+СВЦЭМ!$D$10+'СЕТ СН'!$I$6-'СЕТ СН'!$I$26</f>
        <v>1669.85119212</v>
      </c>
      <c r="G158" s="36">
        <f>SUMIFS(СВЦЭМ!$D$33:$D$776,СВЦЭМ!$A$33:$A$776,$A158,СВЦЭМ!$B$33:$B$776,G$155)+'СЕТ СН'!$I$14+СВЦЭМ!$D$10+'СЕТ СН'!$I$6-'СЕТ СН'!$I$26</f>
        <v>1652.9732219099999</v>
      </c>
      <c r="H158" s="36">
        <f>SUMIFS(СВЦЭМ!$D$33:$D$776,СВЦЭМ!$A$33:$A$776,$A158,СВЦЭМ!$B$33:$B$776,H$155)+'СЕТ СН'!$I$14+СВЦЭМ!$D$10+'СЕТ СН'!$I$6-'СЕТ СН'!$I$26</f>
        <v>1606.9891801399999</v>
      </c>
      <c r="I158" s="36">
        <f>SUMIFS(СВЦЭМ!$D$33:$D$776,СВЦЭМ!$A$33:$A$776,$A158,СВЦЭМ!$B$33:$B$776,I$155)+'СЕТ СН'!$I$14+СВЦЭМ!$D$10+'СЕТ СН'!$I$6-'СЕТ СН'!$I$26</f>
        <v>1547.1549150199999</v>
      </c>
      <c r="J158" s="36">
        <f>SUMIFS(СВЦЭМ!$D$33:$D$776,СВЦЭМ!$A$33:$A$776,$A158,СВЦЭМ!$B$33:$B$776,J$155)+'СЕТ СН'!$I$14+СВЦЭМ!$D$10+'СЕТ СН'!$I$6-'СЕТ СН'!$I$26</f>
        <v>1525.92889345</v>
      </c>
      <c r="K158" s="36">
        <f>SUMIFS(СВЦЭМ!$D$33:$D$776,СВЦЭМ!$A$33:$A$776,$A158,СВЦЭМ!$B$33:$B$776,K$155)+'СЕТ СН'!$I$14+СВЦЭМ!$D$10+'СЕТ СН'!$I$6-'СЕТ СН'!$I$26</f>
        <v>1524.7509109600001</v>
      </c>
      <c r="L158" s="36">
        <f>SUMIFS(СВЦЭМ!$D$33:$D$776,СВЦЭМ!$A$33:$A$776,$A158,СВЦЭМ!$B$33:$B$776,L$155)+'СЕТ СН'!$I$14+СВЦЭМ!$D$10+'СЕТ СН'!$I$6-'СЕТ СН'!$I$26</f>
        <v>1499.9135028400001</v>
      </c>
      <c r="M158" s="36">
        <f>SUMIFS(СВЦЭМ!$D$33:$D$776,СВЦЭМ!$A$33:$A$776,$A158,СВЦЭМ!$B$33:$B$776,M$155)+'СЕТ СН'!$I$14+СВЦЭМ!$D$10+'СЕТ СН'!$I$6-'СЕТ СН'!$I$26</f>
        <v>1473.5337804599999</v>
      </c>
      <c r="N158" s="36">
        <f>SUMIFS(СВЦЭМ!$D$33:$D$776,СВЦЭМ!$A$33:$A$776,$A158,СВЦЭМ!$B$33:$B$776,N$155)+'СЕТ СН'!$I$14+СВЦЭМ!$D$10+'СЕТ СН'!$I$6-'СЕТ СН'!$I$26</f>
        <v>1463.8104470899998</v>
      </c>
      <c r="O158" s="36">
        <f>SUMIFS(СВЦЭМ!$D$33:$D$776,СВЦЭМ!$A$33:$A$776,$A158,СВЦЭМ!$B$33:$B$776,O$155)+'СЕТ СН'!$I$14+СВЦЭМ!$D$10+'СЕТ СН'!$I$6-'СЕТ СН'!$I$26</f>
        <v>1471.10826034</v>
      </c>
      <c r="P158" s="36">
        <f>SUMIFS(СВЦЭМ!$D$33:$D$776,СВЦЭМ!$A$33:$A$776,$A158,СВЦЭМ!$B$33:$B$776,P$155)+'СЕТ СН'!$I$14+СВЦЭМ!$D$10+'СЕТ СН'!$I$6-'СЕТ СН'!$I$26</f>
        <v>1476.9321181299999</v>
      </c>
      <c r="Q158" s="36">
        <f>SUMIFS(СВЦЭМ!$D$33:$D$776,СВЦЭМ!$A$33:$A$776,$A158,СВЦЭМ!$B$33:$B$776,Q$155)+'СЕТ СН'!$I$14+СВЦЭМ!$D$10+'СЕТ СН'!$I$6-'СЕТ СН'!$I$26</f>
        <v>1479.4072909699998</v>
      </c>
      <c r="R158" s="36">
        <f>SUMIFS(СВЦЭМ!$D$33:$D$776,СВЦЭМ!$A$33:$A$776,$A158,СВЦЭМ!$B$33:$B$776,R$155)+'СЕТ СН'!$I$14+СВЦЭМ!$D$10+'СЕТ СН'!$I$6-'СЕТ СН'!$I$26</f>
        <v>1475.0691426200001</v>
      </c>
      <c r="S158" s="36">
        <f>SUMIFS(СВЦЭМ!$D$33:$D$776,СВЦЭМ!$A$33:$A$776,$A158,СВЦЭМ!$B$33:$B$776,S$155)+'СЕТ СН'!$I$14+СВЦЭМ!$D$10+'СЕТ СН'!$I$6-'СЕТ СН'!$I$26</f>
        <v>1483.9649125399999</v>
      </c>
      <c r="T158" s="36">
        <f>SUMIFS(СВЦЭМ!$D$33:$D$776,СВЦЭМ!$A$33:$A$776,$A158,СВЦЭМ!$B$33:$B$776,T$155)+'СЕТ СН'!$I$14+СВЦЭМ!$D$10+'СЕТ СН'!$I$6-'СЕТ СН'!$I$26</f>
        <v>1434.25980648</v>
      </c>
      <c r="U158" s="36">
        <f>SUMIFS(СВЦЭМ!$D$33:$D$776,СВЦЭМ!$A$33:$A$776,$A158,СВЦЭМ!$B$33:$B$776,U$155)+'СЕТ СН'!$I$14+СВЦЭМ!$D$10+'СЕТ СН'!$I$6-'СЕТ СН'!$I$26</f>
        <v>1425.6566578899999</v>
      </c>
      <c r="V158" s="36">
        <f>SUMIFS(СВЦЭМ!$D$33:$D$776,СВЦЭМ!$A$33:$A$776,$A158,СВЦЭМ!$B$33:$B$776,V$155)+'СЕТ СН'!$I$14+СВЦЭМ!$D$10+'СЕТ СН'!$I$6-'СЕТ СН'!$I$26</f>
        <v>1423.1327059599998</v>
      </c>
      <c r="W158" s="36">
        <f>SUMIFS(СВЦЭМ!$D$33:$D$776,СВЦЭМ!$A$33:$A$776,$A158,СВЦЭМ!$B$33:$B$776,W$155)+'СЕТ СН'!$I$14+СВЦЭМ!$D$10+'СЕТ СН'!$I$6-'СЕТ СН'!$I$26</f>
        <v>1434.1970332799999</v>
      </c>
      <c r="X158" s="36">
        <f>SUMIFS(СВЦЭМ!$D$33:$D$776,СВЦЭМ!$A$33:$A$776,$A158,СВЦЭМ!$B$33:$B$776,X$155)+'СЕТ СН'!$I$14+СВЦЭМ!$D$10+'СЕТ СН'!$I$6-'СЕТ СН'!$I$26</f>
        <v>1471.6682329599998</v>
      </c>
      <c r="Y158" s="36">
        <f>SUMIFS(СВЦЭМ!$D$33:$D$776,СВЦЭМ!$A$33:$A$776,$A158,СВЦЭМ!$B$33:$B$776,Y$155)+'СЕТ СН'!$I$14+СВЦЭМ!$D$10+'СЕТ СН'!$I$6-'СЕТ СН'!$I$26</f>
        <v>1504.41174351</v>
      </c>
    </row>
    <row r="159" spans="1:27" ht="15.75" x14ac:dyDescent="0.2">
      <c r="A159" s="35">
        <f t="shared" si="4"/>
        <v>44139</v>
      </c>
      <c r="B159" s="36">
        <f>SUMIFS(СВЦЭМ!$D$33:$D$776,СВЦЭМ!$A$33:$A$776,$A159,СВЦЭМ!$B$33:$B$776,B$155)+'СЕТ СН'!$I$14+СВЦЭМ!$D$10+'СЕТ СН'!$I$6-'СЕТ СН'!$I$26</f>
        <v>1496.5609881299999</v>
      </c>
      <c r="C159" s="36">
        <f>SUMIFS(СВЦЭМ!$D$33:$D$776,СВЦЭМ!$A$33:$A$776,$A159,СВЦЭМ!$B$33:$B$776,C$155)+'СЕТ СН'!$I$14+СВЦЭМ!$D$10+'СЕТ СН'!$I$6-'СЕТ СН'!$I$26</f>
        <v>1579.2295959099999</v>
      </c>
      <c r="D159" s="36">
        <f>SUMIFS(СВЦЭМ!$D$33:$D$776,СВЦЭМ!$A$33:$A$776,$A159,СВЦЭМ!$B$33:$B$776,D$155)+'СЕТ СН'!$I$14+СВЦЭМ!$D$10+'СЕТ СН'!$I$6-'СЕТ СН'!$I$26</f>
        <v>1641.76195648</v>
      </c>
      <c r="E159" s="36">
        <f>SUMIFS(СВЦЭМ!$D$33:$D$776,СВЦЭМ!$A$33:$A$776,$A159,СВЦЭМ!$B$33:$B$776,E$155)+'СЕТ СН'!$I$14+СВЦЭМ!$D$10+'СЕТ СН'!$I$6-'СЕТ СН'!$I$26</f>
        <v>1646.7320746599999</v>
      </c>
      <c r="F159" s="36">
        <f>SUMIFS(СВЦЭМ!$D$33:$D$776,СВЦЭМ!$A$33:$A$776,$A159,СВЦЭМ!$B$33:$B$776,F$155)+'СЕТ СН'!$I$14+СВЦЭМ!$D$10+'СЕТ СН'!$I$6-'СЕТ СН'!$I$26</f>
        <v>1638.3476870300001</v>
      </c>
      <c r="G159" s="36">
        <f>SUMIFS(СВЦЭМ!$D$33:$D$776,СВЦЭМ!$A$33:$A$776,$A159,СВЦЭМ!$B$33:$B$776,G$155)+'СЕТ СН'!$I$14+СВЦЭМ!$D$10+'СЕТ СН'!$I$6-'СЕТ СН'!$I$26</f>
        <v>1624.1601965499999</v>
      </c>
      <c r="H159" s="36">
        <f>SUMIFS(СВЦЭМ!$D$33:$D$776,СВЦЭМ!$A$33:$A$776,$A159,СВЦЭМ!$B$33:$B$776,H$155)+'СЕТ СН'!$I$14+СВЦЭМ!$D$10+'СЕТ СН'!$I$6-'СЕТ СН'!$I$26</f>
        <v>1599.4135432899998</v>
      </c>
      <c r="I159" s="36">
        <f>SUMIFS(СВЦЭМ!$D$33:$D$776,СВЦЭМ!$A$33:$A$776,$A159,СВЦЭМ!$B$33:$B$776,I$155)+'СЕТ СН'!$I$14+СВЦЭМ!$D$10+'СЕТ СН'!$I$6-'СЕТ СН'!$I$26</f>
        <v>1553.3454393299999</v>
      </c>
      <c r="J159" s="36">
        <f>SUMIFS(СВЦЭМ!$D$33:$D$776,СВЦЭМ!$A$33:$A$776,$A159,СВЦЭМ!$B$33:$B$776,J$155)+'СЕТ СН'!$I$14+СВЦЭМ!$D$10+'СЕТ СН'!$I$6-'СЕТ СН'!$I$26</f>
        <v>1520.52482723</v>
      </c>
      <c r="K159" s="36">
        <f>SUMIFS(СВЦЭМ!$D$33:$D$776,СВЦЭМ!$A$33:$A$776,$A159,СВЦЭМ!$B$33:$B$776,K$155)+'СЕТ СН'!$I$14+СВЦЭМ!$D$10+'СЕТ СН'!$I$6-'СЕТ СН'!$I$26</f>
        <v>1518.1179215100001</v>
      </c>
      <c r="L159" s="36">
        <f>SUMIFS(СВЦЭМ!$D$33:$D$776,СВЦЭМ!$A$33:$A$776,$A159,СВЦЭМ!$B$33:$B$776,L$155)+'СЕТ СН'!$I$14+СВЦЭМ!$D$10+'СЕТ СН'!$I$6-'СЕТ СН'!$I$26</f>
        <v>1492.3894792999999</v>
      </c>
      <c r="M159" s="36">
        <f>SUMIFS(СВЦЭМ!$D$33:$D$776,СВЦЭМ!$A$33:$A$776,$A159,СВЦЭМ!$B$33:$B$776,M$155)+'СЕТ СН'!$I$14+СВЦЭМ!$D$10+'СЕТ СН'!$I$6-'СЕТ СН'!$I$26</f>
        <v>1448.5686191</v>
      </c>
      <c r="N159" s="36">
        <f>SUMIFS(СВЦЭМ!$D$33:$D$776,СВЦЭМ!$A$33:$A$776,$A159,СВЦЭМ!$B$33:$B$776,N$155)+'СЕТ СН'!$I$14+СВЦЭМ!$D$10+'СЕТ СН'!$I$6-'СЕТ СН'!$I$26</f>
        <v>1430.5078225699999</v>
      </c>
      <c r="O159" s="36">
        <f>SUMIFS(СВЦЭМ!$D$33:$D$776,СВЦЭМ!$A$33:$A$776,$A159,СВЦЭМ!$B$33:$B$776,O$155)+'СЕТ СН'!$I$14+СВЦЭМ!$D$10+'СЕТ СН'!$I$6-'СЕТ СН'!$I$26</f>
        <v>1439.9742090999998</v>
      </c>
      <c r="P159" s="36">
        <f>SUMIFS(СВЦЭМ!$D$33:$D$776,СВЦЭМ!$A$33:$A$776,$A159,СВЦЭМ!$B$33:$B$776,P$155)+'СЕТ СН'!$I$14+СВЦЭМ!$D$10+'СЕТ СН'!$I$6-'СЕТ СН'!$I$26</f>
        <v>1459.4029853699999</v>
      </c>
      <c r="Q159" s="36">
        <f>SUMIFS(СВЦЭМ!$D$33:$D$776,СВЦЭМ!$A$33:$A$776,$A159,СВЦЭМ!$B$33:$B$776,Q$155)+'СЕТ СН'!$I$14+СВЦЭМ!$D$10+'СЕТ СН'!$I$6-'СЕТ СН'!$I$26</f>
        <v>1460.1745949199999</v>
      </c>
      <c r="R159" s="36">
        <f>SUMIFS(СВЦЭМ!$D$33:$D$776,СВЦЭМ!$A$33:$A$776,$A159,СВЦЭМ!$B$33:$B$776,R$155)+'СЕТ СН'!$I$14+СВЦЭМ!$D$10+'СЕТ СН'!$I$6-'СЕТ СН'!$I$26</f>
        <v>1454.2532219699999</v>
      </c>
      <c r="S159" s="36">
        <f>SUMIFS(СВЦЭМ!$D$33:$D$776,СВЦЭМ!$A$33:$A$776,$A159,СВЦЭМ!$B$33:$B$776,S$155)+'СЕТ СН'!$I$14+СВЦЭМ!$D$10+'СЕТ СН'!$I$6-'СЕТ СН'!$I$26</f>
        <v>1444.0404144399999</v>
      </c>
      <c r="T159" s="36">
        <f>SUMIFS(СВЦЭМ!$D$33:$D$776,СВЦЭМ!$A$33:$A$776,$A159,СВЦЭМ!$B$33:$B$776,T$155)+'СЕТ СН'!$I$14+СВЦЭМ!$D$10+'СЕТ СН'!$I$6-'СЕТ СН'!$I$26</f>
        <v>1452.1919022699999</v>
      </c>
      <c r="U159" s="36">
        <f>SUMIFS(СВЦЭМ!$D$33:$D$776,СВЦЭМ!$A$33:$A$776,$A159,СВЦЭМ!$B$33:$B$776,U$155)+'СЕТ СН'!$I$14+СВЦЭМ!$D$10+'СЕТ СН'!$I$6-'СЕТ СН'!$I$26</f>
        <v>1452.5210000899999</v>
      </c>
      <c r="V159" s="36">
        <f>SUMIFS(СВЦЭМ!$D$33:$D$776,СВЦЭМ!$A$33:$A$776,$A159,СВЦЭМ!$B$33:$B$776,V$155)+'СЕТ СН'!$I$14+СВЦЭМ!$D$10+'СЕТ СН'!$I$6-'СЕТ СН'!$I$26</f>
        <v>1439.4660961599998</v>
      </c>
      <c r="W159" s="36">
        <f>SUMIFS(СВЦЭМ!$D$33:$D$776,СВЦЭМ!$A$33:$A$776,$A159,СВЦЭМ!$B$33:$B$776,W$155)+'СЕТ СН'!$I$14+СВЦЭМ!$D$10+'СЕТ СН'!$I$6-'СЕТ СН'!$I$26</f>
        <v>1438.5840826399999</v>
      </c>
      <c r="X159" s="36">
        <f>SUMIFS(СВЦЭМ!$D$33:$D$776,СВЦЭМ!$A$33:$A$776,$A159,СВЦЭМ!$B$33:$B$776,X$155)+'СЕТ СН'!$I$14+СВЦЭМ!$D$10+'СЕТ СН'!$I$6-'СЕТ СН'!$I$26</f>
        <v>1441.6926561800001</v>
      </c>
      <c r="Y159" s="36">
        <f>SUMIFS(СВЦЭМ!$D$33:$D$776,СВЦЭМ!$A$33:$A$776,$A159,СВЦЭМ!$B$33:$B$776,Y$155)+'СЕТ СН'!$I$14+СВЦЭМ!$D$10+'СЕТ СН'!$I$6-'СЕТ СН'!$I$26</f>
        <v>1470.39241421</v>
      </c>
    </row>
    <row r="160" spans="1:27" ht="15.75" x14ac:dyDescent="0.2">
      <c r="A160" s="35">
        <f t="shared" si="4"/>
        <v>44140</v>
      </c>
      <c r="B160" s="36">
        <f>SUMIFS(СВЦЭМ!$D$33:$D$776,СВЦЭМ!$A$33:$A$776,$A160,СВЦЭМ!$B$33:$B$776,B$155)+'СЕТ СН'!$I$14+СВЦЭМ!$D$10+'СЕТ СН'!$I$6-'СЕТ СН'!$I$26</f>
        <v>1461.4097758799999</v>
      </c>
      <c r="C160" s="36">
        <f>SUMIFS(СВЦЭМ!$D$33:$D$776,СВЦЭМ!$A$33:$A$776,$A160,СВЦЭМ!$B$33:$B$776,C$155)+'СЕТ СН'!$I$14+СВЦЭМ!$D$10+'СЕТ СН'!$I$6-'СЕТ СН'!$I$26</f>
        <v>1535.3732021999999</v>
      </c>
      <c r="D160" s="36">
        <f>SUMIFS(СВЦЭМ!$D$33:$D$776,СВЦЭМ!$A$33:$A$776,$A160,СВЦЭМ!$B$33:$B$776,D$155)+'СЕТ СН'!$I$14+СВЦЭМ!$D$10+'СЕТ СН'!$I$6-'СЕТ СН'!$I$26</f>
        <v>1587.0666486699999</v>
      </c>
      <c r="E160" s="36">
        <f>SUMIFS(СВЦЭМ!$D$33:$D$776,СВЦЭМ!$A$33:$A$776,$A160,СВЦЭМ!$B$33:$B$776,E$155)+'СЕТ СН'!$I$14+СВЦЭМ!$D$10+'СЕТ СН'!$I$6-'СЕТ СН'!$I$26</f>
        <v>1587.2780130699998</v>
      </c>
      <c r="F160" s="36">
        <f>SUMIFS(СВЦЭМ!$D$33:$D$776,СВЦЭМ!$A$33:$A$776,$A160,СВЦЭМ!$B$33:$B$776,F$155)+'СЕТ СН'!$I$14+СВЦЭМ!$D$10+'СЕТ СН'!$I$6-'СЕТ СН'!$I$26</f>
        <v>1589.9436512699999</v>
      </c>
      <c r="G160" s="36">
        <f>SUMIFS(СВЦЭМ!$D$33:$D$776,СВЦЭМ!$A$33:$A$776,$A160,СВЦЭМ!$B$33:$B$776,G$155)+'СЕТ СН'!$I$14+СВЦЭМ!$D$10+'СЕТ СН'!$I$6-'СЕТ СН'!$I$26</f>
        <v>1582.2387429</v>
      </c>
      <c r="H160" s="36">
        <f>SUMIFS(СВЦЭМ!$D$33:$D$776,СВЦЭМ!$A$33:$A$776,$A160,СВЦЭМ!$B$33:$B$776,H$155)+'СЕТ СН'!$I$14+СВЦЭМ!$D$10+'СЕТ СН'!$I$6-'СЕТ СН'!$I$26</f>
        <v>1564.5588950299998</v>
      </c>
      <c r="I160" s="36">
        <f>SUMIFS(СВЦЭМ!$D$33:$D$776,СВЦЭМ!$A$33:$A$776,$A160,СВЦЭМ!$B$33:$B$776,I$155)+'СЕТ СН'!$I$14+СВЦЭМ!$D$10+'СЕТ СН'!$I$6-'СЕТ СН'!$I$26</f>
        <v>1576.81099313</v>
      </c>
      <c r="J160" s="36">
        <f>SUMIFS(СВЦЭМ!$D$33:$D$776,СВЦЭМ!$A$33:$A$776,$A160,СВЦЭМ!$B$33:$B$776,J$155)+'СЕТ СН'!$I$14+СВЦЭМ!$D$10+'СЕТ СН'!$I$6-'СЕТ СН'!$I$26</f>
        <v>1562.1554317999999</v>
      </c>
      <c r="K160" s="36">
        <f>SUMIFS(СВЦЭМ!$D$33:$D$776,СВЦЭМ!$A$33:$A$776,$A160,СВЦЭМ!$B$33:$B$776,K$155)+'СЕТ СН'!$I$14+СВЦЭМ!$D$10+'СЕТ СН'!$I$6-'СЕТ СН'!$I$26</f>
        <v>1556.81419706</v>
      </c>
      <c r="L160" s="36">
        <f>SUMIFS(СВЦЭМ!$D$33:$D$776,СВЦЭМ!$A$33:$A$776,$A160,СВЦЭМ!$B$33:$B$776,L$155)+'СЕТ СН'!$I$14+СВЦЭМ!$D$10+'СЕТ СН'!$I$6-'СЕТ СН'!$I$26</f>
        <v>1542.2415975199999</v>
      </c>
      <c r="M160" s="36">
        <f>SUMIFS(СВЦЭМ!$D$33:$D$776,СВЦЭМ!$A$33:$A$776,$A160,СВЦЭМ!$B$33:$B$776,M$155)+'СЕТ СН'!$I$14+СВЦЭМ!$D$10+'СЕТ СН'!$I$6-'СЕТ СН'!$I$26</f>
        <v>1496.3240218699998</v>
      </c>
      <c r="N160" s="36">
        <f>SUMIFS(СВЦЭМ!$D$33:$D$776,СВЦЭМ!$A$33:$A$776,$A160,СВЦЭМ!$B$33:$B$776,N$155)+'СЕТ СН'!$I$14+СВЦЭМ!$D$10+'СЕТ СН'!$I$6-'СЕТ СН'!$I$26</f>
        <v>1468.72119243</v>
      </c>
      <c r="O160" s="36">
        <f>SUMIFS(СВЦЭМ!$D$33:$D$776,СВЦЭМ!$A$33:$A$776,$A160,СВЦЭМ!$B$33:$B$776,O$155)+'СЕТ СН'!$I$14+СВЦЭМ!$D$10+'СЕТ СН'!$I$6-'СЕТ СН'!$I$26</f>
        <v>1475.5035745999999</v>
      </c>
      <c r="P160" s="36">
        <f>SUMIFS(СВЦЭМ!$D$33:$D$776,СВЦЭМ!$A$33:$A$776,$A160,СВЦЭМ!$B$33:$B$776,P$155)+'СЕТ СН'!$I$14+СВЦЭМ!$D$10+'СЕТ СН'!$I$6-'СЕТ СН'!$I$26</f>
        <v>1477.1632790499998</v>
      </c>
      <c r="Q160" s="36">
        <f>SUMIFS(СВЦЭМ!$D$33:$D$776,СВЦЭМ!$A$33:$A$776,$A160,СВЦЭМ!$B$33:$B$776,Q$155)+'СЕТ СН'!$I$14+СВЦЭМ!$D$10+'СЕТ СН'!$I$6-'СЕТ СН'!$I$26</f>
        <v>1480.1402343099999</v>
      </c>
      <c r="R160" s="36">
        <f>SUMIFS(СВЦЭМ!$D$33:$D$776,СВЦЭМ!$A$33:$A$776,$A160,СВЦЭМ!$B$33:$B$776,R$155)+'СЕТ СН'!$I$14+СВЦЭМ!$D$10+'СЕТ СН'!$I$6-'СЕТ СН'!$I$26</f>
        <v>1474.2058615299998</v>
      </c>
      <c r="S160" s="36">
        <f>SUMIFS(СВЦЭМ!$D$33:$D$776,СВЦЭМ!$A$33:$A$776,$A160,СВЦЭМ!$B$33:$B$776,S$155)+'СЕТ СН'!$I$14+СВЦЭМ!$D$10+'СЕТ СН'!$I$6-'СЕТ СН'!$I$26</f>
        <v>1467.47648488</v>
      </c>
      <c r="T160" s="36">
        <f>SUMIFS(СВЦЭМ!$D$33:$D$776,СВЦЭМ!$A$33:$A$776,$A160,СВЦЭМ!$B$33:$B$776,T$155)+'СЕТ СН'!$I$14+СВЦЭМ!$D$10+'СЕТ СН'!$I$6-'СЕТ СН'!$I$26</f>
        <v>1416.0882245099999</v>
      </c>
      <c r="U160" s="36">
        <f>SUMIFS(СВЦЭМ!$D$33:$D$776,СВЦЭМ!$A$33:$A$776,$A160,СВЦЭМ!$B$33:$B$776,U$155)+'СЕТ СН'!$I$14+СВЦЭМ!$D$10+'СЕТ СН'!$I$6-'СЕТ СН'!$I$26</f>
        <v>1411.68718954</v>
      </c>
      <c r="V160" s="36">
        <f>SUMIFS(СВЦЭМ!$D$33:$D$776,СВЦЭМ!$A$33:$A$776,$A160,СВЦЭМ!$B$33:$B$776,V$155)+'СЕТ СН'!$I$14+СВЦЭМ!$D$10+'СЕТ СН'!$I$6-'СЕТ СН'!$I$26</f>
        <v>1432.8962322399998</v>
      </c>
      <c r="W160" s="36">
        <f>SUMIFS(СВЦЭМ!$D$33:$D$776,СВЦЭМ!$A$33:$A$776,$A160,СВЦЭМ!$B$33:$B$776,W$155)+'СЕТ СН'!$I$14+СВЦЭМ!$D$10+'СЕТ СН'!$I$6-'СЕТ СН'!$I$26</f>
        <v>1466.57111801</v>
      </c>
      <c r="X160" s="36">
        <f>SUMIFS(СВЦЭМ!$D$33:$D$776,СВЦЭМ!$A$33:$A$776,$A160,СВЦЭМ!$B$33:$B$776,X$155)+'СЕТ СН'!$I$14+СВЦЭМ!$D$10+'СЕТ СН'!$I$6-'СЕТ СН'!$I$26</f>
        <v>1478.5600129699999</v>
      </c>
      <c r="Y160" s="36">
        <f>SUMIFS(СВЦЭМ!$D$33:$D$776,СВЦЭМ!$A$33:$A$776,$A160,СВЦЭМ!$B$33:$B$776,Y$155)+'СЕТ СН'!$I$14+СВЦЭМ!$D$10+'СЕТ СН'!$I$6-'СЕТ СН'!$I$26</f>
        <v>1517.1341785300001</v>
      </c>
    </row>
    <row r="161" spans="1:25" ht="15.75" x14ac:dyDescent="0.2">
      <c r="A161" s="35">
        <f t="shared" si="4"/>
        <v>44141</v>
      </c>
      <c r="B161" s="36">
        <f>SUMIFS(СВЦЭМ!$D$33:$D$776,СВЦЭМ!$A$33:$A$776,$A161,СВЦЭМ!$B$33:$B$776,B$155)+'СЕТ СН'!$I$14+СВЦЭМ!$D$10+'СЕТ СН'!$I$6-'СЕТ СН'!$I$26</f>
        <v>1497.91406039</v>
      </c>
      <c r="C161" s="36">
        <f>SUMIFS(СВЦЭМ!$D$33:$D$776,СВЦЭМ!$A$33:$A$776,$A161,СВЦЭМ!$B$33:$B$776,C$155)+'СЕТ СН'!$I$14+СВЦЭМ!$D$10+'СЕТ СН'!$I$6-'СЕТ СН'!$I$26</f>
        <v>1569.97884522</v>
      </c>
      <c r="D161" s="36">
        <f>SUMIFS(СВЦЭМ!$D$33:$D$776,СВЦЭМ!$A$33:$A$776,$A161,СВЦЭМ!$B$33:$B$776,D$155)+'СЕТ СН'!$I$14+СВЦЭМ!$D$10+'СЕТ СН'!$I$6-'СЕТ СН'!$I$26</f>
        <v>1626.6876931699999</v>
      </c>
      <c r="E161" s="36">
        <f>SUMIFS(СВЦЭМ!$D$33:$D$776,СВЦЭМ!$A$33:$A$776,$A161,СВЦЭМ!$B$33:$B$776,E$155)+'СЕТ СН'!$I$14+СВЦЭМ!$D$10+'СЕТ СН'!$I$6-'СЕТ СН'!$I$26</f>
        <v>1628.92346361</v>
      </c>
      <c r="F161" s="36">
        <f>SUMIFS(СВЦЭМ!$D$33:$D$776,СВЦЭМ!$A$33:$A$776,$A161,СВЦЭМ!$B$33:$B$776,F$155)+'СЕТ СН'!$I$14+СВЦЭМ!$D$10+'СЕТ СН'!$I$6-'СЕТ СН'!$I$26</f>
        <v>1630.7305969199999</v>
      </c>
      <c r="G161" s="36">
        <f>SUMIFS(СВЦЭМ!$D$33:$D$776,СВЦЭМ!$A$33:$A$776,$A161,СВЦЭМ!$B$33:$B$776,G$155)+'СЕТ СН'!$I$14+СВЦЭМ!$D$10+'СЕТ СН'!$I$6-'СЕТ СН'!$I$26</f>
        <v>1620.44233949</v>
      </c>
      <c r="H161" s="36">
        <f>SUMIFS(СВЦЭМ!$D$33:$D$776,СВЦЭМ!$A$33:$A$776,$A161,СВЦЭМ!$B$33:$B$776,H$155)+'СЕТ СН'!$I$14+СВЦЭМ!$D$10+'СЕТ СН'!$I$6-'СЕТ СН'!$I$26</f>
        <v>1594.34637862</v>
      </c>
      <c r="I161" s="36">
        <f>SUMIFS(СВЦЭМ!$D$33:$D$776,СВЦЭМ!$A$33:$A$776,$A161,СВЦЭМ!$B$33:$B$776,I$155)+'СЕТ СН'!$I$14+СВЦЭМ!$D$10+'СЕТ СН'!$I$6-'СЕТ СН'!$I$26</f>
        <v>1598.64316869</v>
      </c>
      <c r="J161" s="36">
        <f>SUMIFS(СВЦЭМ!$D$33:$D$776,СВЦЭМ!$A$33:$A$776,$A161,СВЦЭМ!$B$33:$B$776,J$155)+'СЕТ СН'!$I$14+СВЦЭМ!$D$10+'СЕТ СН'!$I$6-'СЕТ СН'!$I$26</f>
        <v>1591.4798581599998</v>
      </c>
      <c r="K161" s="36">
        <f>SUMIFS(СВЦЭМ!$D$33:$D$776,СВЦЭМ!$A$33:$A$776,$A161,СВЦЭМ!$B$33:$B$776,K$155)+'СЕТ СН'!$I$14+СВЦЭМ!$D$10+'СЕТ СН'!$I$6-'СЕТ СН'!$I$26</f>
        <v>1579.1179023300001</v>
      </c>
      <c r="L161" s="36">
        <f>SUMIFS(СВЦЭМ!$D$33:$D$776,СВЦЭМ!$A$33:$A$776,$A161,СВЦЭМ!$B$33:$B$776,L$155)+'СЕТ СН'!$I$14+СВЦЭМ!$D$10+'СЕТ СН'!$I$6-'СЕТ СН'!$I$26</f>
        <v>1558.7307377399998</v>
      </c>
      <c r="M161" s="36">
        <f>SUMIFS(СВЦЭМ!$D$33:$D$776,СВЦЭМ!$A$33:$A$776,$A161,СВЦЭМ!$B$33:$B$776,M$155)+'СЕТ СН'!$I$14+СВЦЭМ!$D$10+'СЕТ СН'!$I$6-'СЕТ СН'!$I$26</f>
        <v>1529.53480859</v>
      </c>
      <c r="N161" s="36">
        <f>SUMIFS(СВЦЭМ!$D$33:$D$776,СВЦЭМ!$A$33:$A$776,$A161,СВЦЭМ!$B$33:$B$776,N$155)+'СЕТ СН'!$I$14+СВЦЭМ!$D$10+'СЕТ СН'!$I$6-'СЕТ СН'!$I$26</f>
        <v>1485.68477583</v>
      </c>
      <c r="O161" s="36">
        <f>SUMIFS(СВЦЭМ!$D$33:$D$776,СВЦЭМ!$A$33:$A$776,$A161,СВЦЭМ!$B$33:$B$776,O$155)+'СЕТ СН'!$I$14+СВЦЭМ!$D$10+'СЕТ СН'!$I$6-'СЕТ СН'!$I$26</f>
        <v>1474.2180279199999</v>
      </c>
      <c r="P161" s="36">
        <f>SUMIFS(СВЦЭМ!$D$33:$D$776,СВЦЭМ!$A$33:$A$776,$A161,СВЦЭМ!$B$33:$B$776,P$155)+'СЕТ СН'!$I$14+СВЦЭМ!$D$10+'СЕТ СН'!$I$6-'СЕТ СН'!$I$26</f>
        <v>1479.43539528</v>
      </c>
      <c r="Q161" s="36">
        <f>SUMIFS(СВЦЭМ!$D$33:$D$776,СВЦЭМ!$A$33:$A$776,$A161,СВЦЭМ!$B$33:$B$776,Q$155)+'СЕТ СН'!$I$14+СВЦЭМ!$D$10+'СЕТ СН'!$I$6-'СЕТ СН'!$I$26</f>
        <v>1490.7229896499998</v>
      </c>
      <c r="R161" s="36">
        <f>SUMIFS(СВЦЭМ!$D$33:$D$776,СВЦЭМ!$A$33:$A$776,$A161,СВЦЭМ!$B$33:$B$776,R$155)+'СЕТ СН'!$I$14+СВЦЭМ!$D$10+'СЕТ СН'!$I$6-'СЕТ СН'!$I$26</f>
        <v>1485.2095180199999</v>
      </c>
      <c r="S161" s="36">
        <f>SUMIFS(СВЦЭМ!$D$33:$D$776,СВЦЭМ!$A$33:$A$776,$A161,СВЦЭМ!$B$33:$B$776,S$155)+'СЕТ СН'!$I$14+СВЦЭМ!$D$10+'СЕТ СН'!$I$6-'СЕТ СН'!$I$26</f>
        <v>1476.9653795300001</v>
      </c>
      <c r="T161" s="36">
        <f>SUMIFS(СВЦЭМ!$D$33:$D$776,СВЦЭМ!$A$33:$A$776,$A161,СВЦЭМ!$B$33:$B$776,T$155)+'СЕТ СН'!$I$14+СВЦЭМ!$D$10+'СЕТ СН'!$I$6-'СЕТ СН'!$I$26</f>
        <v>1438.5790902199999</v>
      </c>
      <c r="U161" s="36">
        <f>SUMIFS(СВЦЭМ!$D$33:$D$776,СВЦЭМ!$A$33:$A$776,$A161,СВЦЭМ!$B$33:$B$776,U$155)+'СЕТ СН'!$I$14+СВЦЭМ!$D$10+'СЕТ СН'!$I$6-'СЕТ СН'!$I$26</f>
        <v>1437.9637968</v>
      </c>
      <c r="V161" s="36">
        <f>SUMIFS(СВЦЭМ!$D$33:$D$776,СВЦЭМ!$A$33:$A$776,$A161,СВЦЭМ!$B$33:$B$776,V$155)+'СЕТ СН'!$I$14+СВЦЭМ!$D$10+'СЕТ СН'!$I$6-'СЕТ СН'!$I$26</f>
        <v>1448.83488883</v>
      </c>
      <c r="W161" s="36">
        <f>SUMIFS(СВЦЭМ!$D$33:$D$776,СВЦЭМ!$A$33:$A$776,$A161,СВЦЭМ!$B$33:$B$776,W$155)+'СЕТ СН'!$I$14+СВЦЭМ!$D$10+'СЕТ СН'!$I$6-'СЕТ СН'!$I$26</f>
        <v>1482.5584782799999</v>
      </c>
      <c r="X161" s="36">
        <f>SUMIFS(СВЦЭМ!$D$33:$D$776,СВЦЭМ!$A$33:$A$776,$A161,СВЦЭМ!$B$33:$B$776,X$155)+'СЕТ СН'!$I$14+СВЦЭМ!$D$10+'СЕТ СН'!$I$6-'СЕТ СН'!$I$26</f>
        <v>1494.20762642</v>
      </c>
      <c r="Y161" s="36">
        <f>SUMIFS(СВЦЭМ!$D$33:$D$776,СВЦЭМ!$A$33:$A$776,$A161,СВЦЭМ!$B$33:$B$776,Y$155)+'СЕТ СН'!$I$14+СВЦЭМ!$D$10+'СЕТ СН'!$I$6-'СЕТ СН'!$I$26</f>
        <v>1519.1213461299999</v>
      </c>
    </row>
    <row r="162" spans="1:25" ht="15.75" x14ac:dyDescent="0.2">
      <c r="A162" s="35">
        <f t="shared" si="4"/>
        <v>44142</v>
      </c>
      <c r="B162" s="36">
        <f>SUMIFS(СВЦЭМ!$D$33:$D$776,СВЦЭМ!$A$33:$A$776,$A162,СВЦЭМ!$B$33:$B$776,B$155)+'СЕТ СН'!$I$14+СВЦЭМ!$D$10+'СЕТ СН'!$I$6-'СЕТ СН'!$I$26</f>
        <v>1523.8575772999998</v>
      </c>
      <c r="C162" s="36">
        <f>SUMIFS(СВЦЭМ!$D$33:$D$776,СВЦЭМ!$A$33:$A$776,$A162,СВЦЭМ!$B$33:$B$776,C$155)+'СЕТ СН'!$I$14+СВЦЭМ!$D$10+'СЕТ СН'!$I$6-'СЕТ СН'!$I$26</f>
        <v>1594.1463946199999</v>
      </c>
      <c r="D162" s="36">
        <f>SUMIFS(СВЦЭМ!$D$33:$D$776,СВЦЭМ!$A$33:$A$776,$A162,СВЦЭМ!$B$33:$B$776,D$155)+'СЕТ СН'!$I$14+СВЦЭМ!$D$10+'СЕТ СН'!$I$6-'СЕТ СН'!$I$26</f>
        <v>1658.00221792</v>
      </c>
      <c r="E162" s="36">
        <f>SUMIFS(СВЦЭМ!$D$33:$D$776,СВЦЭМ!$A$33:$A$776,$A162,СВЦЭМ!$B$33:$B$776,E$155)+'СЕТ СН'!$I$14+СВЦЭМ!$D$10+'СЕТ СН'!$I$6-'СЕТ СН'!$I$26</f>
        <v>1669.1137013600001</v>
      </c>
      <c r="F162" s="36">
        <f>SUMIFS(СВЦЭМ!$D$33:$D$776,СВЦЭМ!$A$33:$A$776,$A162,СВЦЭМ!$B$33:$B$776,F$155)+'СЕТ СН'!$I$14+СВЦЭМ!$D$10+'СЕТ СН'!$I$6-'СЕТ СН'!$I$26</f>
        <v>1659.7975129699998</v>
      </c>
      <c r="G162" s="36">
        <f>SUMIFS(СВЦЭМ!$D$33:$D$776,СВЦЭМ!$A$33:$A$776,$A162,СВЦЭМ!$B$33:$B$776,G$155)+'СЕТ СН'!$I$14+СВЦЭМ!$D$10+'СЕТ СН'!$I$6-'СЕТ СН'!$I$26</f>
        <v>1649.2355850899999</v>
      </c>
      <c r="H162" s="36">
        <f>SUMIFS(СВЦЭМ!$D$33:$D$776,СВЦЭМ!$A$33:$A$776,$A162,СВЦЭМ!$B$33:$B$776,H$155)+'СЕТ СН'!$I$14+СВЦЭМ!$D$10+'СЕТ СН'!$I$6-'СЕТ СН'!$I$26</f>
        <v>1633.13950026</v>
      </c>
      <c r="I162" s="36">
        <f>SUMIFS(СВЦЭМ!$D$33:$D$776,СВЦЭМ!$A$33:$A$776,$A162,СВЦЭМ!$B$33:$B$776,I$155)+'СЕТ СН'!$I$14+СВЦЭМ!$D$10+'СЕТ СН'!$I$6-'СЕТ СН'!$I$26</f>
        <v>1586.79091552</v>
      </c>
      <c r="J162" s="36">
        <f>SUMIFS(СВЦЭМ!$D$33:$D$776,СВЦЭМ!$A$33:$A$776,$A162,СВЦЭМ!$B$33:$B$776,J$155)+'СЕТ СН'!$I$14+СВЦЭМ!$D$10+'СЕТ СН'!$I$6-'СЕТ СН'!$I$26</f>
        <v>1549.32809107</v>
      </c>
      <c r="K162" s="36">
        <f>SUMIFS(СВЦЭМ!$D$33:$D$776,СВЦЭМ!$A$33:$A$776,$A162,СВЦЭМ!$B$33:$B$776,K$155)+'СЕТ СН'!$I$14+СВЦЭМ!$D$10+'СЕТ СН'!$I$6-'СЕТ СН'!$I$26</f>
        <v>1525.8772912499999</v>
      </c>
      <c r="L162" s="36">
        <f>SUMIFS(СВЦЭМ!$D$33:$D$776,СВЦЭМ!$A$33:$A$776,$A162,СВЦЭМ!$B$33:$B$776,L$155)+'СЕТ СН'!$I$14+СВЦЭМ!$D$10+'СЕТ СН'!$I$6-'СЕТ СН'!$I$26</f>
        <v>1498.3186564499999</v>
      </c>
      <c r="M162" s="36">
        <f>SUMIFS(СВЦЭМ!$D$33:$D$776,СВЦЭМ!$A$33:$A$776,$A162,СВЦЭМ!$B$33:$B$776,M$155)+'СЕТ СН'!$I$14+СВЦЭМ!$D$10+'СЕТ СН'!$I$6-'СЕТ СН'!$I$26</f>
        <v>1461.03687281</v>
      </c>
      <c r="N162" s="36">
        <f>SUMIFS(СВЦЭМ!$D$33:$D$776,СВЦЭМ!$A$33:$A$776,$A162,СВЦЭМ!$B$33:$B$776,N$155)+'СЕТ СН'!$I$14+СВЦЭМ!$D$10+'СЕТ СН'!$I$6-'СЕТ СН'!$I$26</f>
        <v>1445.3562681399999</v>
      </c>
      <c r="O162" s="36">
        <f>SUMIFS(СВЦЭМ!$D$33:$D$776,СВЦЭМ!$A$33:$A$776,$A162,СВЦЭМ!$B$33:$B$776,O$155)+'СЕТ СН'!$I$14+СВЦЭМ!$D$10+'СЕТ СН'!$I$6-'СЕТ СН'!$I$26</f>
        <v>1458.0509449900001</v>
      </c>
      <c r="P162" s="36">
        <f>SUMIFS(СВЦЭМ!$D$33:$D$776,СВЦЭМ!$A$33:$A$776,$A162,СВЦЭМ!$B$33:$B$776,P$155)+'СЕТ СН'!$I$14+СВЦЭМ!$D$10+'СЕТ СН'!$I$6-'СЕТ СН'!$I$26</f>
        <v>1458.6043495599999</v>
      </c>
      <c r="Q162" s="36">
        <f>SUMIFS(СВЦЭМ!$D$33:$D$776,СВЦЭМ!$A$33:$A$776,$A162,СВЦЭМ!$B$33:$B$776,Q$155)+'СЕТ СН'!$I$14+СВЦЭМ!$D$10+'СЕТ СН'!$I$6-'СЕТ СН'!$I$26</f>
        <v>1451.8495102299999</v>
      </c>
      <c r="R162" s="36">
        <f>SUMIFS(СВЦЭМ!$D$33:$D$776,СВЦЭМ!$A$33:$A$776,$A162,СВЦЭМ!$B$33:$B$776,R$155)+'СЕТ СН'!$I$14+СВЦЭМ!$D$10+'СЕТ СН'!$I$6-'СЕТ СН'!$I$26</f>
        <v>1439.9780713999999</v>
      </c>
      <c r="S162" s="36">
        <f>SUMIFS(СВЦЭМ!$D$33:$D$776,СВЦЭМ!$A$33:$A$776,$A162,СВЦЭМ!$B$33:$B$776,S$155)+'СЕТ СН'!$I$14+СВЦЭМ!$D$10+'СЕТ СН'!$I$6-'СЕТ СН'!$I$26</f>
        <v>1436.6015795499998</v>
      </c>
      <c r="T162" s="36">
        <f>SUMIFS(СВЦЭМ!$D$33:$D$776,СВЦЭМ!$A$33:$A$776,$A162,СВЦЭМ!$B$33:$B$776,T$155)+'СЕТ СН'!$I$14+СВЦЭМ!$D$10+'СЕТ СН'!$I$6-'СЕТ СН'!$I$26</f>
        <v>1415.6556294100001</v>
      </c>
      <c r="U162" s="36">
        <f>SUMIFS(СВЦЭМ!$D$33:$D$776,СВЦЭМ!$A$33:$A$776,$A162,СВЦЭМ!$B$33:$B$776,U$155)+'СЕТ СН'!$I$14+СВЦЭМ!$D$10+'СЕТ СН'!$I$6-'СЕТ СН'!$I$26</f>
        <v>1420.9805044999998</v>
      </c>
      <c r="V162" s="36">
        <f>SUMIFS(СВЦЭМ!$D$33:$D$776,СВЦЭМ!$A$33:$A$776,$A162,СВЦЭМ!$B$33:$B$776,V$155)+'СЕТ СН'!$I$14+СВЦЭМ!$D$10+'СЕТ СН'!$I$6-'СЕТ СН'!$I$26</f>
        <v>1433.4389769499999</v>
      </c>
      <c r="W162" s="36">
        <f>SUMIFS(СВЦЭМ!$D$33:$D$776,СВЦЭМ!$A$33:$A$776,$A162,СВЦЭМ!$B$33:$B$776,W$155)+'СЕТ СН'!$I$14+СВЦЭМ!$D$10+'СЕТ СН'!$I$6-'СЕТ СН'!$I$26</f>
        <v>1440.9356747699999</v>
      </c>
      <c r="X162" s="36">
        <f>SUMIFS(СВЦЭМ!$D$33:$D$776,СВЦЭМ!$A$33:$A$776,$A162,СВЦЭМ!$B$33:$B$776,X$155)+'СЕТ СН'!$I$14+СВЦЭМ!$D$10+'СЕТ СН'!$I$6-'СЕТ СН'!$I$26</f>
        <v>1450.5380283499999</v>
      </c>
      <c r="Y162" s="36">
        <f>SUMIFS(СВЦЭМ!$D$33:$D$776,СВЦЭМ!$A$33:$A$776,$A162,СВЦЭМ!$B$33:$B$776,Y$155)+'СЕТ СН'!$I$14+СВЦЭМ!$D$10+'СЕТ СН'!$I$6-'СЕТ СН'!$I$26</f>
        <v>1480.6664309099999</v>
      </c>
    </row>
    <row r="163" spans="1:25" ht="15.75" x14ac:dyDescent="0.2">
      <c r="A163" s="35">
        <f t="shared" si="4"/>
        <v>44143</v>
      </c>
      <c r="B163" s="36">
        <f>SUMIFS(СВЦЭМ!$D$33:$D$776,СВЦЭМ!$A$33:$A$776,$A163,СВЦЭМ!$B$33:$B$776,B$155)+'СЕТ СН'!$I$14+СВЦЭМ!$D$10+'СЕТ СН'!$I$6-'СЕТ СН'!$I$26</f>
        <v>1526.2271942099999</v>
      </c>
      <c r="C163" s="36">
        <f>SUMIFS(СВЦЭМ!$D$33:$D$776,СВЦЭМ!$A$33:$A$776,$A163,СВЦЭМ!$B$33:$B$776,C$155)+'СЕТ СН'!$I$14+СВЦЭМ!$D$10+'СЕТ СН'!$I$6-'СЕТ СН'!$I$26</f>
        <v>1607.29693729</v>
      </c>
      <c r="D163" s="36">
        <f>SUMIFS(СВЦЭМ!$D$33:$D$776,СВЦЭМ!$A$33:$A$776,$A163,СВЦЭМ!$B$33:$B$776,D$155)+'СЕТ СН'!$I$14+СВЦЭМ!$D$10+'СЕТ СН'!$I$6-'СЕТ СН'!$I$26</f>
        <v>1670.6429512999998</v>
      </c>
      <c r="E163" s="36">
        <f>SUMIFS(СВЦЭМ!$D$33:$D$776,СВЦЭМ!$A$33:$A$776,$A163,СВЦЭМ!$B$33:$B$776,E$155)+'СЕТ СН'!$I$14+СВЦЭМ!$D$10+'СЕТ СН'!$I$6-'СЕТ СН'!$I$26</f>
        <v>1684.2722432099999</v>
      </c>
      <c r="F163" s="36">
        <f>SUMIFS(СВЦЭМ!$D$33:$D$776,СВЦЭМ!$A$33:$A$776,$A163,СВЦЭМ!$B$33:$B$776,F$155)+'СЕТ СН'!$I$14+СВЦЭМ!$D$10+'СЕТ СН'!$I$6-'СЕТ СН'!$I$26</f>
        <v>1679.24304566</v>
      </c>
      <c r="G163" s="36">
        <f>SUMIFS(СВЦЭМ!$D$33:$D$776,СВЦЭМ!$A$33:$A$776,$A163,СВЦЭМ!$B$33:$B$776,G$155)+'СЕТ СН'!$I$14+СВЦЭМ!$D$10+'СЕТ СН'!$I$6-'СЕТ СН'!$I$26</f>
        <v>1677.93806907</v>
      </c>
      <c r="H163" s="36">
        <f>SUMIFS(СВЦЭМ!$D$33:$D$776,СВЦЭМ!$A$33:$A$776,$A163,СВЦЭМ!$B$33:$B$776,H$155)+'СЕТ СН'!$I$14+СВЦЭМ!$D$10+'СЕТ СН'!$I$6-'СЕТ СН'!$I$26</f>
        <v>1661.8604440099998</v>
      </c>
      <c r="I163" s="36">
        <f>SUMIFS(СВЦЭМ!$D$33:$D$776,СВЦЭМ!$A$33:$A$776,$A163,СВЦЭМ!$B$33:$B$776,I$155)+'СЕТ СН'!$I$14+СВЦЭМ!$D$10+'СЕТ СН'!$I$6-'СЕТ СН'!$I$26</f>
        <v>1631.06824074</v>
      </c>
      <c r="J163" s="36">
        <f>SUMIFS(СВЦЭМ!$D$33:$D$776,СВЦЭМ!$A$33:$A$776,$A163,СВЦЭМ!$B$33:$B$776,J$155)+'СЕТ СН'!$I$14+СВЦЭМ!$D$10+'СЕТ СН'!$I$6-'СЕТ СН'!$I$26</f>
        <v>1590.29243561</v>
      </c>
      <c r="K163" s="36">
        <f>SUMIFS(СВЦЭМ!$D$33:$D$776,СВЦЭМ!$A$33:$A$776,$A163,СВЦЭМ!$B$33:$B$776,K$155)+'СЕТ СН'!$I$14+СВЦЭМ!$D$10+'СЕТ СН'!$I$6-'СЕТ СН'!$I$26</f>
        <v>1553.18967789</v>
      </c>
      <c r="L163" s="36">
        <f>SUMIFS(СВЦЭМ!$D$33:$D$776,СВЦЭМ!$A$33:$A$776,$A163,СВЦЭМ!$B$33:$B$776,L$155)+'СЕТ СН'!$I$14+СВЦЭМ!$D$10+'СЕТ СН'!$I$6-'СЕТ СН'!$I$26</f>
        <v>1506.5730017399999</v>
      </c>
      <c r="M163" s="36">
        <f>SUMIFS(СВЦЭМ!$D$33:$D$776,СВЦЭМ!$A$33:$A$776,$A163,СВЦЭМ!$B$33:$B$776,M$155)+'СЕТ СН'!$I$14+СВЦЭМ!$D$10+'СЕТ СН'!$I$6-'СЕТ СН'!$I$26</f>
        <v>1473.8323052599999</v>
      </c>
      <c r="N163" s="36">
        <f>SUMIFS(СВЦЭМ!$D$33:$D$776,СВЦЭМ!$A$33:$A$776,$A163,СВЦЭМ!$B$33:$B$776,N$155)+'СЕТ СН'!$I$14+СВЦЭМ!$D$10+'СЕТ СН'!$I$6-'СЕТ СН'!$I$26</f>
        <v>1467.8142383999998</v>
      </c>
      <c r="O163" s="36">
        <f>SUMIFS(СВЦЭМ!$D$33:$D$776,СВЦЭМ!$A$33:$A$776,$A163,СВЦЭМ!$B$33:$B$776,O$155)+'СЕТ СН'!$I$14+СВЦЭМ!$D$10+'СЕТ СН'!$I$6-'СЕТ СН'!$I$26</f>
        <v>1474.6879576399999</v>
      </c>
      <c r="P163" s="36">
        <f>SUMIFS(СВЦЭМ!$D$33:$D$776,СВЦЭМ!$A$33:$A$776,$A163,СВЦЭМ!$B$33:$B$776,P$155)+'СЕТ СН'!$I$14+СВЦЭМ!$D$10+'СЕТ СН'!$I$6-'СЕТ СН'!$I$26</f>
        <v>1480.37893044</v>
      </c>
      <c r="Q163" s="36">
        <f>SUMIFS(СВЦЭМ!$D$33:$D$776,СВЦЭМ!$A$33:$A$776,$A163,СВЦЭМ!$B$33:$B$776,Q$155)+'СЕТ СН'!$I$14+СВЦЭМ!$D$10+'СЕТ СН'!$I$6-'СЕТ СН'!$I$26</f>
        <v>1487.7392982699998</v>
      </c>
      <c r="R163" s="36">
        <f>SUMIFS(СВЦЭМ!$D$33:$D$776,СВЦЭМ!$A$33:$A$776,$A163,СВЦЭМ!$B$33:$B$776,R$155)+'СЕТ СН'!$I$14+СВЦЭМ!$D$10+'СЕТ СН'!$I$6-'СЕТ СН'!$I$26</f>
        <v>1477.48468744</v>
      </c>
      <c r="S163" s="36">
        <f>SUMIFS(СВЦЭМ!$D$33:$D$776,СВЦЭМ!$A$33:$A$776,$A163,СВЦЭМ!$B$33:$B$776,S$155)+'СЕТ СН'!$I$14+СВЦЭМ!$D$10+'СЕТ СН'!$I$6-'СЕТ СН'!$I$26</f>
        <v>1455.7077739299998</v>
      </c>
      <c r="T163" s="36">
        <f>SUMIFS(СВЦЭМ!$D$33:$D$776,СВЦЭМ!$A$33:$A$776,$A163,СВЦЭМ!$B$33:$B$776,T$155)+'СЕТ СН'!$I$14+СВЦЭМ!$D$10+'СЕТ СН'!$I$6-'СЕТ СН'!$I$26</f>
        <v>1442.2016018499999</v>
      </c>
      <c r="U163" s="36">
        <f>SUMIFS(СВЦЭМ!$D$33:$D$776,СВЦЭМ!$A$33:$A$776,$A163,СВЦЭМ!$B$33:$B$776,U$155)+'СЕТ СН'!$I$14+СВЦЭМ!$D$10+'СЕТ СН'!$I$6-'СЕТ СН'!$I$26</f>
        <v>1437.7372549699999</v>
      </c>
      <c r="V163" s="36">
        <f>SUMIFS(СВЦЭМ!$D$33:$D$776,СВЦЭМ!$A$33:$A$776,$A163,СВЦЭМ!$B$33:$B$776,V$155)+'СЕТ СН'!$I$14+СВЦЭМ!$D$10+'СЕТ СН'!$I$6-'СЕТ СН'!$I$26</f>
        <v>1453.8694153599999</v>
      </c>
      <c r="W163" s="36">
        <f>SUMIFS(СВЦЭМ!$D$33:$D$776,СВЦЭМ!$A$33:$A$776,$A163,СВЦЭМ!$B$33:$B$776,W$155)+'СЕТ СН'!$I$14+СВЦЭМ!$D$10+'СЕТ СН'!$I$6-'СЕТ СН'!$I$26</f>
        <v>1468.6490214199998</v>
      </c>
      <c r="X163" s="36">
        <f>SUMIFS(СВЦЭМ!$D$33:$D$776,СВЦЭМ!$A$33:$A$776,$A163,СВЦЭМ!$B$33:$B$776,X$155)+'СЕТ СН'!$I$14+СВЦЭМ!$D$10+'СЕТ СН'!$I$6-'СЕТ СН'!$I$26</f>
        <v>1475.6277287399998</v>
      </c>
      <c r="Y163" s="36">
        <f>SUMIFS(СВЦЭМ!$D$33:$D$776,СВЦЭМ!$A$33:$A$776,$A163,СВЦЭМ!$B$33:$B$776,Y$155)+'СЕТ СН'!$I$14+СВЦЭМ!$D$10+'СЕТ СН'!$I$6-'СЕТ СН'!$I$26</f>
        <v>1482.12216373</v>
      </c>
    </row>
    <row r="164" spans="1:25" ht="15.75" x14ac:dyDescent="0.2">
      <c r="A164" s="35">
        <f t="shared" si="4"/>
        <v>44144</v>
      </c>
      <c r="B164" s="36">
        <f>SUMIFS(СВЦЭМ!$D$33:$D$776,СВЦЭМ!$A$33:$A$776,$A164,СВЦЭМ!$B$33:$B$776,B$155)+'СЕТ СН'!$I$14+СВЦЭМ!$D$10+'СЕТ СН'!$I$6-'СЕТ СН'!$I$26</f>
        <v>1458.5156693899999</v>
      </c>
      <c r="C164" s="36">
        <f>SUMIFS(СВЦЭМ!$D$33:$D$776,СВЦЭМ!$A$33:$A$776,$A164,СВЦЭМ!$B$33:$B$776,C$155)+'СЕТ СН'!$I$14+СВЦЭМ!$D$10+'СЕТ СН'!$I$6-'СЕТ СН'!$I$26</f>
        <v>1477.1065072900001</v>
      </c>
      <c r="D164" s="36">
        <f>SUMIFS(СВЦЭМ!$D$33:$D$776,СВЦЭМ!$A$33:$A$776,$A164,СВЦЭМ!$B$33:$B$776,D$155)+'СЕТ СН'!$I$14+СВЦЭМ!$D$10+'СЕТ СН'!$I$6-'СЕТ СН'!$I$26</f>
        <v>1544.9074955900001</v>
      </c>
      <c r="E164" s="36">
        <f>SUMIFS(СВЦЭМ!$D$33:$D$776,СВЦЭМ!$A$33:$A$776,$A164,СВЦЭМ!$B$33:$B$776,E$155)+'СЕТ СН'!$I$14+СВЦЭМ!$D$10+'СЕТ СН'!$I$6-'СЕТ СН'!$I$26</f>
        <v>1552.47127632</v>
      </c>
      <c r="F164" s="36">
        <f>SUMIFS(СВЦЭМ!$D$33:$D$776,СВЦЭМ!$A$33:$A$776,$A164,СВЦЭМ!$B$33:$B$776,F$155)+'СЕТ СН'!$I$14+СВЦЭМ!$D$10+'СЕТ СН'!$I$6-'СЕТ СН'!$I$26</f>
        <v>1548.2064742299999</v>
      </c>
      <c r="G164" s="36">
        <f>SUMIFS(СВЦЭМ!$D$33:$D$776,СВЦЭМ!$A$33:$A$776,$A164,СВЦЭМ!$B$33:$B$776,G$155)+'СЕТ СН'!$I$14+СВЦЭМ!$D$10+'СЕТ СН'!$I$6-'СЕТ СН'!$I$26</f>
        <v>1564.67418357</v>
      </c>
      <c r="H164" s="36">
        <f>SUMIFS(СВЦЭМ!$D$33:$D$776,СВЦЭМ!$A$33:$A$776,$A164,СВЦЭМ!$B$33:$B$776,H$155)+'СЕТ СН'!$I$14+СВЦЭМ!$D$10+'СЕТ СН'!$I$6-'СЕТ СН'!$I$26</f>
        <v>1596.6252249899999</v>
      </c>
      <c r="I164" s="36">
        <f>SUMIFS(СВЦЭМ!$D$33:$D$776,СВЦЭМ!$A$33:$A$776,$A164,СВЦЭМ!$B$33:$B$776,I$155)+'СЕТ СН'!$I$14+СВЦЭМ!$D$10+'СЕТ СН'!$I$6-'СЕТ СН'!$I$26</f>
        <v>1621.01454814</v>
      </c>
      <c r="J164" s="36">
        <f>SUMIFS(СВЦЭМ!$D$33:$D$776,СВЦЭМ!$A$33:$A$776,$A164,СВЦЭМ!$B$33:$B$776,J$155)+'СЕТ СН'!$I$14+СВЦЭМ!$D$10+'СЕТ СН'!$I$6-'СЕТ СН'!$I$26</f>
        <v>1607.9186365599999</v>
      </c>
      <c r="K164" s="36">
        <f>SUMIFS(СВЦЭМ!$D$33:$D$776,СВЦЭМ!$A$33:$A$776,$A164,СВЦЭМ!$B$33:$B$776,K$155)+'СЕТ СН'!$I$14+СВЦЭМ!$D$10+'СЕТ СН'!$I$6-'СЕТ СН'!$I$26</f>
        <v>1604.0790869799998</v>
      </c>
      <c r="L164" s="36">
        <f>SUMIFS(СВЦЭМ!$D$33:$D$776,СВЦЭМ!$A$33:$A$776,$A164,СВЦЭМ!$B$33:$B$776,L$155)+'СЕТ СН'!$I$14+СВЦЭМ!$D$10+'СЕТ СН'!$I$6-'СЕТ СН'!$I$26</f>
        <v>1564.6153394600001</v>
      </c>
      <c r="M164" s="36">
        <f>SUMIFS(СВЦЭМ!$D$33:$D$776,СВЦЭМ!$A$33:$A$776,$A164,СВЦЭМ!$B$33:$B$776,M$155)+'СЕТ СН'!$I$14+СВЦЭМ!$D$10+'СЕТ СН'!$I$6-'СЕТ СН'!$I$26</f>
        <v>1529.89952838</v>
      </c>
      <c r="N164" s="36">
        <f>SUMIFS(СВЦЭМ!$D$33:$D$776,СВЦЭМ!$A$33:$A$776,$A164,СВЦЭМ!$B$33:$B$776,N$155)+'СЕТ СН'!$I$14+СВЦЭМ!$D$10+'СЕТ СН'!$I$6-'СЕТ СН'!$I$26</f>
        <v>1526.1042987599999</v>
      </c>
      <c r="O164" s="36">
        <f>SUMIFS(СВЦЭМ!$D$33:$D$776,СВЦЭМ!$A$33:$A$776,$A164,СВЦЭМ!$B$33:$B$776,O$155)+'СЕТ СН'!$I$14+СВЦЭМ!$D$10+'СЕТ СН'!$I$6-'СЕТ СН'!$I$26</f>
        <v>1536.5029095999998</v>
      </c>
      <c r="P164" s="36">
        <f>SUMIFS(СВЦЭМ!$D$33:$D$776,СВЦЭМ!$A$33:$A$776,$A164,СВЦЭМ!$B$33:$B$776,P$155)+'СЕТ СН'!$I$14+СВЦЭМ!$D$10+'СЕТ СН'!$I$6-'СЕТ СН'!$I$26</f>
        <v>1537.03351604</v>
      </c>
      <c r="Q164" s="36">
        <f>SUMIFS(СВЦЭМ!$D$33:$D$776,СВЦЭМ!$A$33:$A$776,$A164,СВЦЭМ!$B$33:$B$776,Q$155)+'СЕТ СН'!$I$14+СВЦЭМ!$D$10+'СЕТ СН'!$I$6-'СЕТ СН'!$I$26</f>
        <v>1536.5301381300001</v>
      </c>
      <c r="R164" s="36">
        <f>SUMIFS(СВЦЭМ!$D$33:$D$776,СВЦЭМ!$A$33:$A$776,$A164,СВЦЭМ!$B$33:$B$776,R$155)+'СЕТ СН'!$I$14+СВЦЭМ!$D$10+'СЕТ СН'!$I$6-'СЕТ СН'!$I$26</f>
        <v>1530.40766037</v>
      </c>
      <c r="S164" s="36">
        <f>SUMIFS(СВЦЭМ!$D$33:$D$776,СВЦЭМ!$A$33:$A$776,$A164,СВЦЭМ!$B$33:$B$776,S$155)+'СЕТ СН'!$I$14+СВЦЭМ!$D$10+'СЕТ СН'!$I$6-'СЕТ СН'!$I$26</f>
        <v>1528.9002935799999</v>
      </c>
      <c r="T164" s="36">
        <f>SUMIFS(СВЦЭМ!$D$33:$D$776,СВЦЭМ!$A$33:$A$776,$A164,СВЦЭМ!$B$33:$B$776,T$155)+'СЕТ СН'!$I$14+СВЦЭМ!$D$10+'СЕТ СН'!$I$6-'СЕТ СН'!$I$26</f>
        <v>1516.4680300199998</v>
      </c>
      <c r="U164" s="36">
        <f>SUMIFS(СВЦЭМ!$D$33:$D$776,СВЦЭМ!$A$33:$A$776,$A164,СВЦЭМ!$B$33:$B$776,U$155)+'СЕТ СН'!$I$14+СВЦЭМ!$D$10+'СЕТ СН'!$I$6-'СЕТ СН'!$I$26</f>
        <v>1508.46606748</v>
      </c>
      <c r="V164" s="36">
        <f>SUMIFS(СВЦЭМ!$D$33:$D$776,СВЦЭМ!$A$33:$A$776,$A164,СВЦЭМ!$B$33:$B$776,V$155)+'СЕТ СН'!$I$14+СВЦЭМ!$D$10+'СЕТ СН'!$I$6-'СЕТ СН'!$I$26</f>
        <v>1505.1039538699999</v>
      </c>
      <c r="W164" s="36">
        <f>SUMIFS(СВЦЭМ!$D$33:$D$776,СВЦЭМ!$A$33:$A$776,$A164,СВЦЭМ!$B$33:$B$776,W$155)+'СЕТ СН'!$I$14+СВЦЭМ!$D$10+'СЕТ СН'!$I$6-'СЕТ СН'!$I$26</f>
        <v>1521.5287018899999</v>
      </c>
      <c r="X164" s="36">
        <f>SUMIFS(СВЦЭМ!$D$33:$D$776,СВЦЭМ!$A$33:$A$776,$A164,СВЦЭМ!$B$33:$B$776,X$155)+'СЕТ СН'!$I$14+СВЦЭМ!$D$10+'СЕТ СН'!$I$6-'СЕТ СН'!$I$26</f>
        <v>1552.6833903299998</v>
      </c>
      <c r="Y164" s="36">
        <f>SUMIFS(СВЦЭМ!$D$33:$D$776,СВЦЭМ!$A$33:$A$776,$A164,СВЦЭМ!$B$33:$B$776,Y$155)+'СЕТ СН'!$I$14+СВЦЭМ!$D$10+'СЕТ СН'!$I$6-'СЕТ СН'!$I$26</f>
        <v>1580.5091364800001</v>
      </c>
    </row>
    <row r="165" spans="1:25" ht="15.75" x14ac:dyDescent="0.2">
      <c r="A165" s="35">
        <f t="shared" si="4"/>
        <v>44145</v>
      </c>
      <c r="B165" s="36">
        <f>SUMIFS(СВЦЭМ!$D$33:$D$776,СВЦЭМ!$A$33:$A$776,$A165,СВЦЭМ!$B$33:$B$776,B$155)+'СЕТ СН'!$I$14+СВЦЭМ!$D$10+'СЕТ СН'!$I$6-'СЕТ СН'!$I$26</f>
        <v>1496.5861012199998</v>
      </c>
      <c r="C165" s="36">
        <f>SUMIFS(СВЦЭМ!$D$33:$D$776,СВЦЭМ!$A$33:$A$776,$A165,СВЦЭМ!$B$33:$B$776,C$155)+'СЕТ СН'!$I$14+СВЦЭМ!$D$10+'СЕТ СН'!$I$6-'СЕТ СН'!$I$26</f>
        <v>1589.3843630699998</v>
      </c>
      <c r="D165" s="36">
        <f>SUMIFS(СВЦЭМ!$D$33:$D$776,СВЦЭМ!$A$33:$A$776,$A165,СВЦЭМ!$B$33:$B$776,D$155)+'СЕТ СН'!$I$14+СВЦЭМ!$D$10+'СЕТ СН'!$I$6-'СЕТ СН'!$I$26</f>
        <v>1625.0875746299998</v>
      </c>
      <c r="E165" s="36">
        <f>SUMIFS(СВЦЭМ!$D$33:$D$776,СВЦЭМ!$A$33:$A$776,$A165,СВЦЭМ!$B$33:$B$776,E$155)+'СЕТ СН'!$I$14+СВЦЭМ!$D$10+'СЕТ СН'!$I$6-'СЕТ СН'!$I$26</f>
        <v>1628.3063247099999</v>
      </c>
      <c r="F165" s="36">
        <f>SUMIFS(СВЦЭМ!$D$33:$D$776,СВЦЭМ!$A$33:$A$776,$A165,СВЦЭМ!$B$33:$B$776,F$155)+'СЕТ СН'!$I$14+СВЦЭМ!$D$10+'СЕТ СН'!$I$6-'СЕТ СН'!$I$26</f>
        <v>1630.5813539000001</v>
      </c>
      <c r="G165" s="36">
        <f>SUMIFS(СВЦЭМ!$D$33:$D$776,СВЦЭМ!$A$33:$A$776,$A165,СВЦЭМ!$B$33:$B$776,G$155)+'СЕТ СН'!$I$14+СВЦЭМ!$D$10+'СЕТ СН'!$I$6-'СЕТ СН'!$I$26</f>
        <v>1634.70801706</v>
      </c>
      <c r="H165" s="36">
        <f>SUMIFS(СВЦЭМ!$D$33:$D$776,СВЦЭМ!$A$33:$A$776,$A165,СВЦЭМ!$B$33:$B$776,H$155)+'СЕТ СН'!$I$14+СВЦЭМ!$D$10+'СЕТ СН'!$I$6-'СЕТ СН'!$I$26</f>
        <v>1609.2461761699999</v>
      </c>
      <c r="I165" s="36">
        <f>SUMIFS(СВЦЭМ!$D$33:$D$776,СВЦЭМ!$A$33:$A$776,$A165,СВЦЭМ!$B$33:$B$776,I$155)+'СЕТ СН'!$I$14+СВЦЭМ!$D$10+'СЕТ СН'!$I$6-'СЕТ СН'!$I$26</f>
        <v>1565.2117707099999</v>
      </c>
      <c r="J165" s="36">
        <f>SUMIFS(СВЦЭМ!$D$33:$D$776,СВЦЭМ!$A$33:$A$776,$A165,СВЦЭМ!$B$33:$B$776,J$155)+'СЕТ СН'!$I$14+СВЦЭМ!$D$10+'СЕТ СН'!$I$6-'СЕТ СН'!$I$26</f>
        <v>1549.4363933599998</v>
      </c>
      <c r="K165" s="36">
        <f>SUMIFS(СВЦЭМ!$D$33:$D$776,СВЦЭМ!$A$33:$A$776,$A165,СВЦЭМ!$B$33:$B$776,K$155)+'СЕТ СН'!$I$14+СВЦЭМ!$D$10+'СЕТ СН'!$I$6-'СЕТ СН'!$I$26</f>
        <v>1552.9058350999999</v>
      </c>
      <c r="L165" s="36">
        <f>SUMIFS(СВЦЭМ!$D$33:$D$776,СВЦЭМ!$A$33:$A$776,$A165,СВЦЭМ!$B$33:$B$776,L$155)+'СЕТ СН'!$I$14+СВЦЭМ!$D$10+'СЕТ СН'!$I$6-'СЕТ СН'!$I$26</f>
        <v>1518.3471758000001</v>
      </c>
      <c r="M165" s="36">
        <f>SUMIFS(СВЦЭМ!$D$33:$D$776,СВЦЭМ!$A$33:$A$776,$A165,СВЦЭМ!$B$33:$B$776,M$155)+'СЕТ СН'!$I$14+СВЦЭМ!$D$10+'СЕТ СН'!$I$6-'СЕТ СН'!$I$26</f>
        <v>1480.4777581799999</v>
      </c>
      <c r="N165" s="36">
        <f>SUMIFS(СВЦЭМ!$D$33:$D$776,СВЦЭМ!$A$33:$A$776,$A165,СВЦЭМ!$B$33:$B$776,N$155)+'СЕТ СН'!$I$14+СВЦЭМ!$D$10+'СЕТ СН'!$I$6-'СЕТ СН'!$I$26</f>
        <v>1474.9222205799999</v>
      </c>
      <c r="O165" s="36">
        <f>SUMIFS(СВЦЭМ!$D$33:$D$776,СВЦЭМ!$A$33:$A$776,$A165,СВЦЭМ!$B$33:$B$776,O$155)+'СЕТ СН'!$I$14+СВЦЭМ!$D$10+'СЕТ СН'!$I$6-'СЕТ СН'!$I$26</f>
        <v>1480.9140211700001</v>
      </c>
      <c r="P165" s="36">
        <f>SUMIFS(СВЦЭМ!$D$33:$D$776,СВЦЭМ!$A$33:$A$776,$A165,СВЦЭМ!$B$33:$B$776,P$155)+'СЕТ СН'!$I$14+СВЦЭМ!$D$10+'СЕТ СН'!$I$6-'СЕТ СН'!$I$26</f>
        <v>1481.3709420800001</v>
      </c>
      <c r="Q165" s="36">
        <f>SUMIFS(СВЦЭМ!$D$33:$D$776,СВЦЭМ!$A$33:$A$776,$A165,СВЦЭМ!$B$33:$B$776,Q$155)+'СЕТ СН'!$I$14+СВЦЭМ!$D$10+'СЕТ СН'!$I$6-'СЕТ СН'!$I$26</f>
        <v>1481.1551136899998</v>
      </c>
      <c r="R165" s="36">
        <f>SUMIFS(СВЦЭМ!$D$33:$D$776,СВЦЭМ!$A$33:$A$776,$A165,СВЦЭМ!$B$33:$B$776,R$155)+'СЕТ СН'!$I$14+СВЦЭМ!$D$10+'СЕТ СН'!$I$6-'СЕТ СН'!$I$26</f>
        <v>1474.37539109</v>
      </c>
      <c r="S165" s="36">
        <f>SUMIFS(СВЦЭМ!$D$33:$D$776,СВЦЭМ!$A$33:$A$776,$A165,СВЦЭМ!$B$33:$B$776,S$155)+'СЕТ СН'!$I$14+СВЦЭМ!$D$10+'СЕТ СН'!$I$6-'СЕТ СН'!$I$26</f>
        <v>1463.6104774199998</v>
      </c>
      <c r="T165" s="36">
        <f>SUMIFS(СВЦЭМ!$D$33:$D$776,СВЦЭМ!$A$33:$A$776,$A165,СВЦЭМ!$B$33:$B$776,T$155)+'СЕТ СН'!$I$14+СВЦЭМ!$D$10+'СЕТ СН'!$I$6-'СЕТ СН'!$I$26</f>
        <v>1475.8864265399998</v>
      </c>
      <c r="U165" s="36">
        <f>SUMIFS(СВЦЭМ!$D$33:$D$776,СВЦЭМ!$A$33:$A$776,$A165,СВЦЭМ!$B$33:$B$776,U$155)+'СЕТ СН'!$I$14+СВЦЭМ!$D$10+'СЕТ СН'!$I$6-'СЕТ СН'!$I$26</f>
        <v>1483.1201173499999</v>
      </c>
      <c r="V165" s="36">
        <f>SUMIFS(СВЦЭМ!$D$33:$D$776,СВЦЭМ!$A$33:$A$776,$A165,СВЦЭМ!$B$33:$B$776,V$155)+'СЕТ СН'!$I$14+СВЦЭМ!$D$10+'СЕТ СН'!$I$6-'СЕТ СН'!$I$26</f>
        <v>1475.6286953099998</v>
      </c>
      <c r="W165" s="36">
        <f>SUMIFS(СВЦЭМ!$D$33:$D$776,СВЦЭМ!$A$33:$A$776,$A165,СВЦЭМ!$B$33:$B$776,W$155)+'СЕТ СН'!$I$14+СВЦЭМ!$D$10+'СЕТ СН'!$I$6-'СЕТ СН'!$I$26</f>
        <v>1465.4142533300001</v>
      </c>
      <c r="X165" s="36">
        <f>SUMIFS(СВЦЭМ!$D$33:$D$776,СВЦЭМ!$A$33:$A$776,$A165,СВЦЭМ!$B$33:$B$776,X$155)+'СЕТ СН'!$I$14+СВЦЭМ!$D$10+'СЕТ СН'!$I$6-'СЕТ СН'!$I$26</f>
        <v>1466.2083209499999</v>
      </c>
      <c r="Y165" s="36">
        <f>SUMIFS(СВЦЭМ!$D$33:$D$776,СВЦЭМ!$A$33:$A$776,$A165,СВЦЭМ!$B$33:$B$776,Y$155)+'СЕТ СН'!$I$14+СВЦЭМ!$D$10+'СЕТ СН'!$I$6-'СЕТ СН'!$I$26</f>
        <v>1548.87084521</v>
      </c>
    </row>
    <row r="166" spans="1:25" ht="15.75" x14ac:dyDescent="0.2">
      <c r="A166" s="35">
        <f t="shared" si="4"/>
        <v>44146</v>
      </c>
      <c r="B166" s="36">
        <f>SUMIFS(СВЦЭМ!$D$33:$D$776,СВЦЭМ!$A$33:$A$776,$A166,СВЦЭМ!$B$33:$B$776,B$155)+'СЕТ СН'!$I$14+СВЦЭМ!$D$10+'СЕТ СН'!$I$6-'СЕТ СН'!$I$26</f>
        <v>1544.0878596399998</v>
      </c>
      <c r="C166" s="36">
        <f>SUMIFS(СВЦЭМ!$D$33:$D$776,СВЦЭМ!$A$33:$A$776,$A166,СВЦЭМ!$B$33:$B$776,C$155)+'СЕТ СН'!$I$14+СВЦЭМ!$D$10+'СЕТ СН'!$I$6-'СЕТ СН'!$I$26</f>
        <v>1598.30681581</v>
      </c>
      <c r="D166" s="36">
        <f>SUMIFS(СВЦЭМ!$D$33:$D$776,СВЦЭМ!$A$33:$A$776,$A166,СВЦЭМ!$B$33:$B$776,D$155)+'СЕТ СН'!$I$14+СВЦЭМ!$D$10+'СЕТ СН'!$I$6-'СЕТ СН'!$I$26</f>
        <v>1659.9206427999998</v>
      </c>
      <c r="E166" s="36">
        <f>SUMIFS(СВЦЭМ!$D$33:$D$776,СВЦЭМ!$A$33:$A$776,$A166,СВЦЭМ!$B$33:$B$776,E$155)+'СЕТ СН'!$I$14+СВЦЭМ!$D$10+'СЕТ СН'!$I$6-'СЕТ СН'!$I$26</f>
        <v>1678.1185883200001</v>
      </c>
      <c r="F166" s="36">
        <f>SUMIFS(СВЦЭМ!$D$33:$D$776,СВЦЭМ!$A$33:$A$776,$A166,СВЦЭМ!$B$33:$B$776,F$155)+'СЕТ СН'!$I$14+СВЦЭМ!$D$10+'СЕТ СН'!$I$6-'СЕТ СН'!$I$26</f>
        <v>1682.0056164600001</v>
      </c>
      <c r="G166" s="36">
        <f>SUMIFS(СВЦЭМ!$D$33:$D$776,СВЦЭМ!$A$33:$A$776,$A166,СВЦЭМ!$B$33:$B$776,G$155)+'СЕТ СН'!$I$14+СВЦЭМ!$D$10+'СЕТ СН'!$I$6-'СЕТ СН'!$I$26</f>
        <v>1665.2988253499998</v>
      </c>
      <c r="H166" s="36">
        <f>SUMIFS(СВЦЭМ!$D$33:$D$776,СВЦЭМ!$A$33:$A$776,$A166,СВЦЭМ!$B$33:$B$776,H$155)+'СЕТ СН'!$I$14+СВЦЭМ!$D$10+'СЕТ СН'!$I$6-'СЕТ СН'!$I$26</f>
        <v>1624.9944233199999</v>
      </c>
      <c r="I166" s="36">
        <f>SUMIFS(СВЦЭМ!$D$33:$D$776,СВЦЭМ!$A$33:$A$776,$A166,СВЦЭМ!$B$33:$B$776,I$155)+'СЕТ СН'!$I$14+СВЦЭМ!$D$10+'СЕТ СН'!$I$6-'СЕТ СН'!$I$26</f>
        <v>1586.5729001999998</v>
      </c>
      <c r="J166" s="36">
        <f>SUMIFS(СВЦЭМ!$D$33:$D$776,СВЦЭМ!$A$33:$A$776,$A166,СВЦЭМ!$B$33:$B$776,J$155)+'СЕТ СН'!$I$14+СВЦЭМ!$D$10+'СЕТ СН'!$I$6-'СЕТ СН'!$I$26</f>
        <v>1566.40716922</v>
      </c>
      <c r="K166" s="36">
        <f>SUMIFS(СВЦЭМ!$D$33:$D$776,СВЦЭМ!$A$33:$A$776,$A166,СВЦЭМ!$B$33:$B$776,K$155)+'СЕТ СН'!$I$14+СВЦЭМ!$D$10+'СЕТ СН'!$I$6-'СЕТ СН'!$I$26</f>
        <v>1554.5484907099999</v>
      </c>
      <c r="L166" s="36">
        <f>SUMIFS(СВЦЭМ!$D$33:$D$776,СВЦЭМ!$A$33:$A$776,$A166,СВЦЭМ!$B$33:$B$776,L$155)+'СЕТ СН'!$I$14+СВЦЭМ!$D$10+'СЕТ СН'!$I$6-'СЕТ СН'!$I$26</f>
        <v>1530.59369311</v>
      </c>
      <c r="M166" s="36">
        <f>SUMIFS(СВЦЭМ!$D$33:$D$776,СВЦЭМ!$A$33:$A$776,$A166,СВЦЭМ!$B$33:$B$776,M$155)+'СЕТ СН'!$I$14+СВЦЭМ!$D$10+'СЕТ СН'!$I$6-'СЕТ СН'!$I$26</f>
        <v>1503.7817961199999</v>
      </c>
      <c r="N166" s="36">
        <f>SUMIFS(СВЦЭМ!$D$33:$D$776,СВЦЭМ!$A$33:$A$776,$A166,СВЦЭМ!$B$33:$B$776,N$155)+'СЕТ СН'!$I$14+СВЦЭМ!$D$10+'СЕТ СН'!$I$6-'СЕТ СН'!$I$26</f>
        <v>1488.59825572</v>
      </c>
      <c r="O166" s="36">
        <f>SUMIFS(СВЦЭМ!$D$33:$D$776,СВЦЭМ!$A$33:$A$776,$A166,СВЦЭМ!$B$33:$B$776,O$155)+'СЕТ СН'!$I$14+СВЦЭМ!$D$10+'СЕТ СН'!$I$6-'СЕТ СН'!$I$26</f>
        <v>1493.69248573</v>
      </c>
      <c r="P166" s="36">
        <f>SUMIFS(СВЦЭМ!$D$33:$D$776,СВЦЭМ!$A$33:$A$776,$A166,СВЦЭМ!$B$33:$B$776,P$155)+'СЕТ СН'!$I$14+СВЦЭМ!$D$10+'СЕТ СН'!$I$6-'СЕТ СН'!$I$26</f>
        <v>1498.1725721099999</v>
      </c>
      <c r="Q166" s="36">
        <f>SUMIFS(СВЦЭМ!$D$33:$D$776,СВЦЭМ!$A$33:$A$776,$A166,СВЦЭМ!$B$33:$B$776,Q$155)+'СЕТ СН'!$I$14+СВЦЭМ!$D$10+'СЕТ СН'!$I$6-'СЕТ СН'!$I$26</f>
        <v>1498.8481600499999</v>
      </c>
      <c r="R166" s="36">
        <f>SUMIFS(СВЦЭМ!$D$33:$D$776,СВЦЭМ!$A$33:$A$776,$A166,СВЦЭМ!$B$33:$B$776,R$155)+'СЕТ СН'!$I$14+СВЦЭМ!$D$10+'СЕТ СН'!$I$6-'СЕТ СН'!$I$26</f>
        <v>1497.3568476299999</v>
      </c>
      <c r="S166" s="36">
        <f>SUMIFS(СВЦЭМ!$D$33:$D$776,СВЦЭМ!$A$33:$A$776,$A166,СВЦЭМ!$B$33:$B$776,S$155)+'СЕТ СН'!$I$14+СВЦЭМ!$D$10+'СЕТ СН'!$I$6-'СЕТ СН'!$I$26</f>
        <v>1492.4363797399999</v>
      </c>
      <c r="T166" s="36">
        <f>SUMIFS(СВЦЭМ!$D$33:$D$776,СВЦЭМ!$A$33:$A$776,$A166,СВЦЭМ!$B$33:$B$776,T$155)+'СЕТ СН'!$I$14+СВЦЭМ!$D$10+'СЕТ СН'!$I$6-'СЕТ СН'!$I$26</f>
        <v>1511.5109003600001</v>
      </c>
      <c r="U166" s="36">
        <f>SUMIFS(СВЦЭМ!$D$33:$D$776,СВЦЭМ!$A$33:$A$776,$A166,СВЦЭМ!$B$33:$B$776,U$155)+'СЕТ СН'!$I$14+СВЦЭМ!$D$10+'СЕТ СН'!$I$6-'СЕТ СН'!$I$26</f>
        <v>1506.9104669399999</v>
      </c>
      <c r="V166" s="36">
        <f>SUMIFS(СВЦЭМ!$D$33:$D$776,СВЦЭМ!$A$33:$A$776,$A166,СВЦЭМ!$B$33:$B$776,V$155)+'СЕТ СН'!$I$14+СВЦЭМ!$D$10+'СЕТ СН'!$I$6-'СЕТ СН'!$I$26</f>
        <v>1495.9112467099999</v>
      </c>
      <c r="W166" s="36">
        <f>SUMIFS(СВЦЭМ!$D$33:$D$776,СВЦЭМ!$A$33:$A$776,$A166,СВЦЭМ!$B$33:$B$776,W$155)+'СЕТ СН'!$I$14+СВЦЭМ!$D$10+'СЕТ СН'!$I$6-'СЕТ СН'!$I$26</f>
        <v>1489.6092452099999</v>
      </c>
      <c r="X166" s="36">
        <f>SUMIFS(СВЦЭМ!$D$33:$D$776,СВЦЭМ!$A$33:$A$776,$A166,СВЦЭМ!$B$33:$B$776,X$155)+'СЕТ СН'!$I$14+СВЦЭМ!$D$10+'СЕТ СН'!$I$6-'СЕТ СН'!$I$26</f>
        <v>1490.94993978</v>
      </c>
      <c r="Y166" s="36">
        <f>SUMIFS(СВЦЭМ!$D$33:$D$776,СВЦЭМ!$A$33:$A$776,$A166,СВЦЭМ!$B$33:$B$776,Y$155)+'СЕТ СН'!$I$14+СВЦЭМ!$D$10+'СЕТ СН'!$I$6-'СЕТ СН'!$I$26</f>
        <v>1509.7529555299998</v>
      </c>
    </row>
    <row r="167" spans="1:25" ht="15.75" x14ac:dyDescent="0.2">
      <c r="A167" s="35">
        <f t="shared" si="4"/>
        <v>44147</v>
      </c>
      <c r="B167" s="36">
        <f>SUMIFS(СВЦЭМ!$D$33:$D$776,СВЦЭМ!$A$33:$A$776,$A167,СВЦЭМ!$B$33:$B$776,B$155)+'СЕТ СН'!$I$14+СВЦЭМ!$D$10+'СЕТ СН'!$I$6-'СЕТ СН'!$I$26</f>
        <v>1507.65006503</v>
      </c>
      <c r="C167" s="36">
        <f>SUMIFS(СВЦЭМ!$D$33:$D$776,СВЦЭМ!$A$33:$A$776,$A167,СВЦЭМ!$B$33:$B$776,C$155)+'СЕТ СН'!$I$14+СВЦЭМ!$D$10+'СЕТ СН'!$I$6-'СЕТ СН'!$I$26</f>
        <v>1587.1744192599999</v>
      </c>
      <c r="D167" s="36">
        <f>SUMIFS(СВЦЭМ!$D$33:$D$776,СВЦЭМ!$A$33:$A$776,$A167,СВЦЭМ!$B$33:$B$776,D$155)+'СЕТ СН'!$I$14+СВЦЭМ!$D$10+'СЕТ СН'!$I$6-'СЕТ СН'!$I$26</f>
        <v>1629.3515169499999</v>
      </c>
      <c r="E167" s="36">
        <f>SUMIFS(СВЦЭМ!$D$33:$D$776,СВЦЭМ!$A$33:$A$776,$A167,СВЦЭМ!$B$33:$B$776,E$155)+'СЕТ СН'!$I$14+СВЦЭМ!$D$10+'СЕТ СН'!$I$6-'СЕТ СН'!$I$26</f>
        <v>1644.2176448199998</v>
      </c>
      <c r="F167" s="36">
        <f>SUMIFS(СВЦЭМ!$D$33:$D$776,СВЦЭМ!$A$33:$A$776,$A167,СВЦЭМ!$B$33:$B$776,F$155)+'СЕТ СН'!$I$14+СВЦЭМ!$D$10+'СЕТ СН'!$I$6-'СЕТ СН'!$I$26</f>
        <v>1646.65888937</v>
      </c>
      <c r="G167" s="36">
        <f>SUMIFS(СВЦЭМ!$D$33:$D$776,СВЦЭМ!$A$33:$A$776,$A167,СВЦЭМ!$B$33:$B$776,G$155)+'СЕТ СН'!$I$14+СВЦЭМ!$D$10+'СЕТ СН'!$I$6-'СЕТ СН'!$I$26</f>
        <v>1641.2970008799998</v>
      </c>
      <c r="H167" s="36">
        <f>SUMIFS(СВЦЭМ!$D$33:$D$776,СВЦЭМ!$A$33:$A$776,$A167,СВЦЭМ!$B$33:$B$776,H$155)+'СЕТ СН'!$I$14+СВЦЭМ!$D$10+'СЕТ СН'!$I$6-'СЕТ СН'!$I$26</f>
        <v>1615.7375500799999</v>
      </c>
      <c r="I167" s="36">
        <f>SUMIFS(СВЦЭМ!$D$33:$D$776,СВЦЭМ!$A$33:$A$776,$A167,СВЦЭМ!$B$33:$B$776,I$155)+'СЕТ СН'!$I$14+СВЦЭМ!$D$10+'СЕТ СН'!$I$6-'СЕТ СН'!$I$26</f>
        <v>1580.66216596</v>
      </c>
      <c r="J167" s="36">
        <f>SUMIFS(СВЦЭМ!$D$33:$D$776,СВЦЭМ!$A$33:$A$776,$A167,СВЦЭМ!$B$33:$B$776,J$155)+'СЕТ СН'!$I$14+СВЦЭМ!$D$10+'СЕТ СН'!$I$6-'СЕТ СН'!$I$26</f>
        <v>1580.7803358199999</v>
      </c>
      <c r="K167" s="36">
        <f>SUMIFS(СВЦЭМ!$D$33:$D$776,СВЦЭМ!$A$33:$A$776,$A167,СВЦЭМ!$B$33:$B$776,K$155)+'СЕТ СН'!$I$14+СВЦЭМ!$D$10+'СЕТ СН'!$I$6-'СЕТ СН'!$I$26</f>
        <v>1572.1537893299999</v>
      </c>
      <c r="L167" s="36">
        <f>SUMIFS(СВЦЭМ!$D$33:$D$776,СВЦЭМ!$A$33:$A$776,$A167,СВЦЭМ!$B$33:$B$776,L$155)+'СЕТ СН'!$I$14+СВЦЭМ!$D$10+'СЕТ СН'!$I$6-'СЕТ СН'!$I$26</f>
        <v>1533.85299072</v>
      </c>
      <c r="M167" s="36">
        <f>SUMIFS(СВЦЭМ!$D$33:$D$776,СВЦЭМ!$A$33:$A$776,$A167,СВЦЭМ!$B$33:$B$776,M$155)+'СЕТ СН'!$I$14+СВЦЭМ!$D$10+'СЕТ СН'!$I$6-'СЕТ СН'!$I$26</f>
        <v>1504.1368770499998</v>
      </c>
      <c r="N167" s="36">
        <f>SUMIFS(СВЦЭМ!$D$33:$D$776,СВЦЭМ!$A$33:$A$776,$A167,СВЦЭМ!$B$33:$B$776,N$155)+'СЕТ СН'!$I$14+СВЦЭМ!$D$10+'СЕТ СН'!$I$6-'СЕТ СН'!$I$26</f>
        <v>1505.1519038699998</v>
      </c>
      <c r="O167" s="36">
        <f>SUMIFS(СВЦЭМ!$D$33:$D$776,СВЦЭМ!$A$33:$A$776,$A167,СВЦЭМ!$B$33:$B$776,O$155)+'СЕТ СН'!$I$14+СВЦЭМ!$D$10+'СЕТ СН'!$I$6-'СЕТ СН'!$I$26</f>
        <v>1504.6066677700001</v>
      </c>
      <c r="P167" s="36">
        <f>SUMIFS(СВЦЭМ!$D$33:$D$776,СВЦЭМ!$A$33:$A$776,$A167,СВЦЭМ!$B$33:$B$776,P$155)+'СЕТ СН'!$I$14+СВЦЭМ!$D$10+'СЕТ СН'!$I$6-'СЕТ СН'!$I$26</f>
        <v>1502.13094585</v>
      </c>
      <c r="Q167" s="36">
        <f>SUMIFS(СВЦЭМ!$D$33:$D$776,СВЦЭМ!$A$33:$A$776,$A167,СВЦЭМ!$B$33:$B$776,Q$155)+'СЕТ СН'!$I$14+СВЦЭМ!$D$10+'СЕТ СН'!$I$6-'СЕТ СН'!$I$26</f>
        <v>1500.6090906899999</v>
      </c>
      <c r="R167" s="36">
        <f>SUMIFS(СВЦЭМ!$D$33:$D$776,СВЦЭМ!$A$33:$A$776,$A167,СВЦЭМ!$B$33:$B$776,R$155)+'СЕТ СН'!$I$14+СВЦЭМ!$D$10+'СЕТ СН'!$I$6-'СЕТ СН'!$I$26</f>
        <v>1500.9850601600001</v>
      </c>
      <c r="S167" s="36">
        <f>SUMIFS(СВЦЭМ!$D$33:$D$776,СВЦЭМ!$A$33:$A$776,$A167,СВЦЭМ!$B$33:$B$776,S$155)+'СЕТ СН'!$I$14+СВЦЭМ!$D$10+'СЕТ СН'!$I$6-'СЕТ СН'!$I$26</f>
        <v>1497.63977445</v>
      </c>
      <c r="T167" s="36">
        <f>SUMIFS(СВЦЭМ!$D$33:$D$776,СВЦЭМ!$A$33:$A$776,$A167,СВЦЭМ!$B$33:$B$776,T$155)+'СЕТ СН'!$I$14+СВЦЭМ!$D$10+'СЕТ СН'!$I$6-'СЕТ СН'!$I$26</f>
        <v>1520.0785212699998</v>
      </c>
      <c r="U167" s="36">
        <f>SUMIFS(СВЦЭМ!$D$33:$D$776,СВЦЭМ!$A$33:$A$776,$A167,СВЦЭМ!$B$33:$B$776,U$155)+'СЕТ СН'!$I$14+СВЦЭМ!$D$10+'СЕТ СН'!$I$6-'СЕТ СН'!$I$26</f>
        <v>1515.0314409799998</v>
      </c>
      <c r="V167" s="36">
        <f>SUMIFS(СВЦЭМ!$D$33:$D$776,СВЦЭМ!$A$33:$A$776,$A167,СВЦЭМ!$B$33:$B$776,V$155)+'СЕТ СН'!$I$14+СВЦЭМ!$D$10+'СЕТ СН'!$I$6-'СЕТ СН'!$I$26</f>
        <v>1494.7781233199998</v>
      </c>
      <c r="W167" s="36">
        <f>SUMIFS(СВЦЭМ!$D$33:$D$776,СВЦЭМ!$A$33:$A$776,$A167,СВЦЭМ!$B$33:$B$776,W$155)+'СЕТ СН'!$I$14+СВЦЭМ!$D$10+'СЕТ СН'!$I$6-'СЕТ СН'!$I$26</f>
        <v>1495.46636337</v>
      </c>
      <c r="X167" s="36">
        <f>SUMIFS(СВЦЭМ!$D$33:$D$776,СВЦЭМ!$A$33:$A$776,$A167,СВЦЭМ!$B$33:$B$776,X$155)+'СЕТ СН'!$I$14+СВЦЭМ!$D$10+'СЕТ СН'!$I$6-'СЕТ СН'!$I$26</f>
        <v>1578.01897207</v>
      </c>
      <c r="Y167" s="36">
        <f>SUMIFS(СВЦЭМ!$D$33:$D$776,СВЦЭМ!$A$33:$A$776,$A167,СВЦЭМ!$B$33:$B$776,Y$155)+'СЕТ СН'!$I$14+СВЦЭМ!$D$10+'СЕТ СН'!$I$6-'СЕТ СН'!$I$26</f>
        <v>1546.32095222</v>
      </c>
    </row>
    <row r="168" spans="1:25" ht="15.75" x14ac:dyDescent="0.2">
      <c r="A168" s="35">
        <f t="shared" si="4"/>
        <v>44148</v>
      </c>
      <c r="B168" s="36">
        <f>SUMIFS(СВЦЭМ!$D$33:$D$776,СВЦЭМ!$A$33:$A$776,$A168,СВЦЭМ!$B$33:$B$776,B$155)+'СЕТ СН'!$I$14+СВЦЭМ!$D$10+'СЕТ СН'!$I$6-'СЕТ СН'!$I$26</f>
        <v>1517.3711735799998</v>
      </c>
      <c r="C168" s="36">
        <f>SUMIFS(СВЦЭМ!$D$33:$D$776,СВЦЭМ!$A$33:$A$776,$A168,СВЦЭМ!$B$33:$B$776,C$155)+'СЕТ СН'!$I$14+СВЦЭМ!$D$10+'СЕТ СН'!$I$6-'СЕТ СН'!$I$26</f>
        <v>1597.1637880499998</v>
      </c>
      <c r="D168" s="36">
        <f>SUMIFS(СВЦЭМ!$D$33:$D$776,СВЦЭМ!$A$33:$A$776,$A168,СВЦЭМ!$B$33:$B$776,D$155)+'СЕТ СН'!$I$14+СВЦЭМ!$D$10+'СЕТ СН'!$I$6-'СЕТ СН'!$I$26</f>
        <v>1651.3418412599999</v>
      </c>
      <c r="E168" s="36">
        <f>SUMIFS(СВЦЭМ!$D$33:$D$776,СВЦЭМ!$A$33:$A$776,$A168,СВЦЭМ!$B$33:$B$776,E$155)+'СЕТ СН'!$I$14+СВЦЭМ!$D$10+'СЕТ СН'!$I$6-'СЕТ СН'!$I$26</f>
        <v>1665.0077888999999</v>
      </c>
      <c r="F168" s="36">
        <f>SUMIFS(СВЦЭМ!$D$33:$D$776,СВЦЭМ!$A$33:$A$776,$A168,СВЦЭМ!$B$33:$B$776,F$155)+'СЕТ СН'!$I$14+СВЦЭМ!$D$10+'СЕТ СН'!$I$6-'СЕТ СН'!$I$26</f>
        <v>1658.3258382099998</v>
      </c>
      <c r="G168" s="36">
        <f>SUMIFS(СВЦЭМ!$D$33:$D$776,СВЦЭМ!$A$33:$A$776,$A168,СВЦЭМ!$B$33:$B$776,G$155)+'СЕТ СН'!$I$14+СВЦЭМ!$D$10+'СЕТ СН'!$I$6-'СЕТ СН'!$I$26</f>
        <v>1643.8673322599998</v>
      </c>
      <c r="H168" s="36">
        <f>SUMIFS(СВЦЭМ!$D$33:$D$776,СВЦЭМ!$A$33:$A$776,$A168,СВЦЭМ!$B$33:$B$776,H$155)+'СЕТ СН'!$I$14+СВЦЭМ!$D$10+'СЕТ СН'!$I$6-'СЕТ СН'!$I$26</f>
        <v>1606.6941842199999</v>
      </c>
      <c r="I168" s="36">
        <f>SUMIFS(СВЦЭМ!$D$33:$D$776,СВЦЭМ!$A$33:$A$776,$A168,СВЦЭМ!$B$33:$B$776,I$155)+'СЕТ СН'!$I$14+СВЦЭМ!$D$10+'СЕТ СН'!$I$6-'СЕТ СН'!$I$26</f>
        <v>1567.3148976799998</v>
      </c>
      <c r="J168" s="36">
        <f>SUMIFS(СВЦЭМ!$D$33:$D$776,СВЦЭМ!$A$33:$A$776,$A168,СВЦЭМ!$B$33:$B$776,J$155)+'СЕТ СН'!$I$14+СВЦЭМ!$D$10+'СЕТ СН'!$I$6-'СЕТ СН'!$I$26</f>
        <v>1541.4173218799999</v>
      </c>
      <c r="K168" s="36">
        <f>SUMIFS(СВЦЭМ!$D$33:$D$776,СВЦЭМ!$A$33:$A$776,$A168,СВЦЭМ!$B$33:$B$776,K$155)+'СЕТ СН'!$I$14+СВЦЭМ!$D$10+'СЕТ СН'!$I$6-'СЕТ СН'!$I$26</f>
        <v>1536.51911391</v>
      </c>
      <c r="L168" s="36">
        <f>SUMIFS(СВЦЭМ!$D$33:$D$776,СВЦЭМ!$A$33:$A$776,$A168,СВЦЭМ!$B$33:$B$776,L$155)+'СЕТ СН'!$I$14+СВЦЭМ!$D$10+'СЕТ СН'!$I$6-'СЕТ СН'!$I$26</f>
        <v>1507.96283438</v>
      </c>
      <c r="M168" s="36">
        <f>SUMIFS(СВЦЭМ!$D$33:$D$776,СВЦЭМ!$A$33:$A$776,$A168,СВЦЭМ!$B$33:$B$776,M$155)+'СЕТ СН'!$I$14+СВЦЭМ!$D$10+'СЕТ СН'!$I$6-'СЕТ СН'!$I$26</f>
        <v>1485.8924187699999</v>
      </c>
      <c r="N168" s="36">
        <f>SUMIFS(СВЦЭМ!$D$33:$D$776,СВЦЭМ!$A$33:$A$776,$A168,СВЦЭМ!$B$33:$B$776,N$155)+'СЕТ СН'!$I$14+СВЦЭМ!$D$10+'СЕТ СН'!$I$6-'СЕТ СН'!$I$26</f>
        <v>1476.04252159</v>
      </c>
      <c r="O168" s="36">
        <f>SUMIFS(СВЦЭМ!$D$33:$D$776,СВЦЭМ!$A$33:$A$776,$A168,СВЦЭМ!$B$33:$B$776,O$155)+'СЕТ СН'!$I$14+СВЦЭМ!$D$10+'СЕТ СН'!$I$6-'СЕТ СН'!$I$26</f>
        <v>1471.2526434399999</v>
      </c>
      <c r="P168" s="36">
        <f>SUMIFS(СВЦЭМ!$D$33:$D$776,СВЦЭМ!$A$33:$A$776,$A168,СВЦЭМ!$B$33:$B$776,P$155)+'СЕТ СН'!$I$14+СВЦЭМ!$D$10+'СЕТ СН'!$I$6-'СЕТ СН'!$I$26</f>
        <v>1469.70247722</v>
      </c>
      <c r="Q168" s="36">
        <f>SUMIFS(СВЦЭМ!$D$33:$D$776,СВЦЭМ!$A$33:$A$776,$A168,СВЦЭМ!$B$33:$B$776,Q$155)+'СЕТ СН'!$I$14+СВЦЭМ!$D$10+'СЕТ СН'!$I$6-'СЕТ СН'!$I$26</f>
        <v>1469.0778717599999</v>
      </c>
      <c r="R168" s="36">
        <f>SUMIFS(СВЦЭМ!$D$33:$D$776,СВЦЭМ!$A$33:$A$776,$A168,СВЦЭМ!$B$33:$B$776,R$155)+'СЕТ СН'!$I$14+СВЦЭМ!$D$10+'СЕТ СН'!$I$6-'СЕТ СН'!$I$26</f>
        <v>1467.9633299299999</v>
      </c>
      <c r="S168" s="36">
        <f>SUMIFS(СВЦЭМ!$D$33:$D$776,СВЦЭМ!$A$33:$A$776,$A168,СВЦЭМ!$B$33:$B$776,S$155)+'СЕТ СН'!$I$14+СВЦЭМ!$D$10+'СЕТ СН'!$I$6-'СЕТ СН'!$I$26</f>
        <v>1483.1408490899998</v>
      </c>
      <c r="T168" s="36">
        <f>SUMIFS(СВЦЭМ!$D$33:$D$776,СВЦЭМ!$A$33:$A$776,$A168,СВЦЭМ!$B$33:$B$776,T$155)+'СЕТ СН'!$I$14+СВЦЭМ!$D$10+'СЕТ СН'!$I$6-'СЕТ СН'!$I$26</f>
        <v>1506.15576212</v>
      </c>
      <c r="U168" s="36">
        <f>SUMIFS(СВЦЭМ!$D$33:$D$776,СВЦЭМ!$A$33:$A$776,$A168,СВЦЭМ!$B$33:$B$776,U$155)+'СЕТ СН'!$I$14+СВЦЭМ!$D$10+'СЕТ СН'!$I$6-'СЕТ СН'!$I$26</f>
        <v>1501.5448542199999</v>
      </c>
      <c r="V168" s="36">
        <f>SUMIFS(СВЦЭМ!$D$33:$D$776,СВЦЭМ!$A$33:$A$776,$A168,СВЦЭМ!$B$33:$B$776,V$155)+'СЕТ СН'!$I$14+СВЦЭМ!$D$10+'СЕТ СН'!$I$6-'СЕТ СН'!$I$26</f>
        <v>1488.0505785800001</v>
      </c>
      <c r="W168" s="36">
        <f>SUMIFS(СВЦЭМ!$D$33:$D$776,СВЦЭМ!$A$33:$A$776,$A168,СВЦЭМ!$B$33:$B$776,W$155)+'СЕТ СН'!$I$14+СВЦЭМ!$D$10+'СЕТ СН'!$I$6-'СЕТ СН'!$I$26</f>
        <v>1477.96187427</v>
      </c>
      <c r="X168" s="36">
        <f>SUMIFS(СВЦЭМ!$D$33:$D$776,СВЦЭМ!$A$33:$A$776,$A168,СВЦЭМ!$B$33:$B$776,X$155)+'СЕТ СН'!$I$14+СВЦЭМ!$D$10+'СЕТ СН'!$I$6-'СЕТ СН'!$I$26</f>
        <v>1459.7639571599998</v>
      </c>
      <c r="Y168" s="36">
        <f>SUMIFS(СВЦЭМ!$D$33:$D$776,СВЦЭМ!$A$33:$A$776,$A168,СВЦЭМ!$B$33:$B$776,Y$155)+'СЕТ СН'!$I$14+СВЦЭМ!$D$10+'СЕТ СН'!$I$6-'СЕТ СН'!$I$26</f>
        <v>1470.7956555699998</v>
      </c>
    </row>
    <row r="169" spans="1:25" ht="15.75" x14ac:dyDescent="0.2">
      <c r="A169" s="35">
        <f t="shared" si="4"/>
        <v>44149</v>
      </c>
      <c r="B169" s="36">
        <f>SUMIFS(СВЦЭМ!$D$33:$D$776,СВЦЭМ!$A$33:$A$776,$A169,СВЦЭМ!$B$33:$B$776,B$155)+'СЕТ СН'!$I$14+СВЦЭМ!$D$10+'СЕТ СН'!$I$6-'СЕТ СН'!$I$26</f>
        <v>1519.7759912500001</v>
      </c>
      <c r="C169" s="36">
        <f>SUMIFS(СВЦЭМ!$D$33:$D$776,СВЦЭМ!$A$33:$A$776,$A169,СВЦЭМ!$B$33:$B$776,C$155)+'СЕТ СН'!$I$14+СВЦЭМ!$D$10+'СЕТ СН'!$I$6-'СЕТ СН'!$I$26</f>
        <v>1585.7853178999999</v>
      </c>
      <c r="D169" s="36">
        <f>SUMIFS(СВЦЭМ!$D$33:$D$776,СВЦЭМ!$A$33:$A$776,$A169,СВЦЭМ!$B$33:$B$776,D$155)+'СЕТ СН'!$I$14+СВЦЭМ!$D$10+'СЕТ СН'!$I$6-'СЕТ СН'!$I$26</f>
        <v>1640.47755512</v>
      </c>
      <c r="E169" s="36">
        <f>SUMIFS(СВЦЭМ!$D$33:$D$776,СВЦЭМ!$A$33:$A$776,$A169,СВЦЭМ!$B$33:$B$776,E$155)+'СЕТ СН'!$I$14+СВЦЭМ!$D$10+'СЕТ СН'!$I$6-'СЕТ СН'!$I$26</f>
        <v>1648.8417933199999</v>
      </c>
      <c r="F169" s="36">
        <f>SUMIFS(СВЦЭМ!$D$33:$D$776,СВЦЭМ!$A$33:$A$776,$A169,СВЦЭМ!$B$33:$B$776,F$155)+'СЕТ СН'!$I$14+СВЦЭМ!$D$10+'СЕТ СН'!$I$6-'СЕТ СН'!$I$26</f>
        <v>1636.1078017499999</v>
      </c>
      <c r="G169" s="36">
        <f>SUMIFS(СВЦЭМ!$D$33:$D$776,СВЦЭМ!$A$33:$A$776,$A169,СВЦЭМ!$B$33:$B$776,G$155)+'СЕТ СН'!$I$14+СВЦЭМ!$D$10+'СЕТ СН'!$I$6-'СЕТ СН'!$I$26</f>
        <v>1620.5218416600001</v>
      </c>
      <c r="H169" s="36">
        <f>SUMIFS(СВЦЭМ!$D$33:$D$776,СВЦЭМ!$A$33:$A$776,$A169,СВЦЭМ!$B$33:$B$776,H$155)+'СЕТ СН'!$I$14+СВЦЭМ!$D$10+'СЕТ СН'!$I$6-'СЕТ СН'!$I$26</f>
        <v>1598.44708378</v>
      </c>
      <c r="I169" s="36">
        <f>SUMIFS(СВЦЭМ!$D$33:$D$776,СВЦЭМ!$A$33:$A$776,$A169,СВЦЭМ!$B$33:$B$776,I$155)+'СЕТ СН'!$I$14+СВЦЭМ!$D$10+'СЕТ СН'!$I$6-'СЕТ СН'!$I$26</f>
        <v>1581.99524565</v>
      </c>
      <c r="J169" s="36">
        <f>SUMIFS(СВЦЭМ!$D$33:$D$776,СВЦЭМ!$A$33:$A$776,$A169,СВЦЭМ!$B$33:$B$776,J$155)+'СЕТ СН'!$I$14+СВЦЭМ!$D$10+'СЕТ СН'!$I$6-'СЕТ СН'!$I$26</f>
        <v>1564.2538141099999</v>
      </c>
      <c r="K169" s="36">
        <f>SUMIFS(СВЦЭМ!$D$33:$D$776,СВЦЭМ!$A$33:$A$776,$A169,СВЦЭМ!$B$33:$B$776,K$155)+'СЕТ СН'!$I$14+СВЦЭМ!$D$10+'СЕТ СН'!$I$6-'СЕТ СН'!$I$26</f>
        <v>1543.1431179900001</v>
      </c>
      <c r="L169" s="36">
        <f>SUMIFS(СВЦЭМ!$D$33:$D$776,СВЦЭМ!$A$33:$A$776,$A169,СВЦЭМ!$B$33:$B$776,L$155)+'СЕТ СН'!$I$14+СВЦЭМ!$D$10+'СЕТ СН'!$I$6-'СЕТ СН'!$I$26</f>
        <v>1516.26825035</v>
      </c>
      <c r="M169" s="36">
        <f>SUMIFS(СВЦЭМ!$D$33:$D$776,СВЦЭМ!$A$33:$A$776,$A169,СВЦЭМ!$B$33:$B$776,M$155)+'СЕТ СН'!$I$14+СВЦЭМ!$D$10+'СЕТ СН'!$I$6-'СЕТ СН'!$I$26</f>
        <v>1471.33210749</v>
      </c>
      <c r="N169" s="36">
        <f>SUMIFS(СВЦЭМ!$D$33:$D$776,СВЦЭМ!$A$33:$A$776,$A169,СВЦЭМ!$B$33:$B$776,N$155)+'СЕТ СН'!$I$14+СВЦЭМ!$D$10+'СЕТ СН'!$I$6-'СЕТ СН'!$I$26</f>
        <v>1467.7919151799999</v>
      </c>
      <c r="O169" s="36">
        <f>SUMIFS(СВЦЭМ!$D$33:$D$776,СВЦЭМ!$A$33:$A$776,$A169,СВЦЭМ!$B$33:$B$776,O$155)+'СЕТ СН'!$I$14+СВЦЭМ!$D$10+'СЕТ СН'!$I$6-'СЕТ СН'!$I$26</f>
        <v>1492.4413272899999</v>
      </c>
      <c r="P169" s="36">
        <f>SUMIFS(СВЦЭМ!$D$33:$D$776,СВЦЭМ!$A$33:$A$776,$A169,СВЦЭМ!$B$33:$B$776,P$155)+'СЕТ СН'!$I$14+СВЦЭМ!$D$10+'СЕТ СН'!$I$6-'СЕТ СН'!$I$26</f>
        <v>1504.7024735699999</v>
      </c>
      <c r="Q169" s="36">
        <f>SUMIFS(СВЦЭМ!$D$33:$D$776,СВЦЭМ!$A$33:$A$776,$A169,СВЦЭМ!$B$33:$B$776,Q$155)+'СЕТ СН'!$I$14+СВЦЭМ!$D$10+'СЕТ СН'!$I$6-'СЕТ СН'!$I$26</f>
        <v>1504.9937304599998</v>
      </c>
      <c r="R169" s="36">
        <f>SUMIFS(СВЦЭМ!$D$33:$D$776,СВЦЭМ!$A$33:$A$776,$A169,СВЦЭМ!$B$33:$B$776,R$155)+'СЕТ СН'!$I$14+СВЦЭМ!$D$10+'СЕТ СН'!$I$6-'СЕТ СН'!$I$26</f>
        <v>1500.1937977600001</v>
      </c>
      <c r="S169" s="36">
        <f>SUMIFS(СВЦЭМ!$D$33:$D$776,СВЦЭМ!$A$33:$A$776,$A169,СВЦЭМ!$B$33:$B$776,S$155)+'СЕТ СН'!$I$14+СВЦЭМ!$D$10+'СЕТ СН'!$I$6-'СЕТ СН'!$I$26</f>
        <v>1470.7772156599999</v>
      </c>
      <c r="T169" s="36">
        <f>SUMIFS(СВЦЭМ!$D$33:$D$776,СВЦЭМ!$A$33:$A$776,$A169,СВЦЭМ!$B$33:$B$776,T$155)+'СЕТ СН'!$I$14+СВЦЭМ!$D$10+'СЕТ СН'!$I$6-'СЕТ СН'!$I$26</f>
        <v>1441.7888638699999</v>
      </c>
      <c r="U169" s="36">
        <f>SUMIFS(СВЦЭМ!$D$33:$D$776,СВЦЭМ!$A$33:$A$776,$A169,СВЦЭМ!$B$33:$B$776,U$155)+'СЕТ СН'!$I$14+СВЦЭМ!$D$10+'СЕТ СН'!$I$6-'СЕТ СН'!$I$26</f>
        <v>1445.2556952599998</v>
      </c>
      <c r="V169" s="36">
        <f>SUMIFS(СВЦЭМ!$D$33:$D$776,СВЦЭМ!$A$33:$A$776,$A169,СВЦЭМ!$B$33:$B$776,V$155)+'СЕТ СН'!$I$14+СВЦЭМ!$D$10+'СЕТ СН'!$I$6-'СЕТ СН'!$I$26</f>
        <v>1473.3213802499999</v>
      </c>
      <c r="W169" s="36">
        <f>SUMIFS(СВЦЭМ!$D$33:$D$776,СВЦЭМ!$A$33:$A$776,$A169,СВЦЭМ!$B$33:$B$776,W$155)+'СЕТ СН'!$I$14+СВЦЭМ!$D$10+'СЕТ СН'!$I$6-'СЕТ СН'!$I$26</f>
        <v>1489.6394034</v>
      </c>
      <c r="X169" s="36">
        <f>SUMIFS(СВЦЭМ!$D$33:$D$776,СВЦЭМ!$A$33:$A$776,$A169,СВЦЭМ!$B$33:$B$776,X$155)+'СЕТ СН'!$I$14+СВЦЭМ!$D$10+'СЕТ СН'!$I$6-'СЕТ СН'!$I$26</f>
        <v>1498.6160166899999</v>
      </c>
      <c r="Y169" s="36">
        <f>SUMIFS(СВЦЭМ!$D$33:$D$776,СВЦЭМ!$A$33:$A$776,$A169,СВЦЭМ!$B$33:$B$776,Y$155)+'СЕТ СН'!$I$14+СВЦЭМ!$D$10+'СЕТ СН'!$I$6-'СЕТ СН'!$I$26</f>
        <v>1494.1042319999999</v>
      </c>
    </row>
    <row r="170" spans="1:25" ht="15.75" x14ac:dyDescent="0.2">
      <c r="A170" s="35">
        <f t="shared" si="4"/>
        <v>44150</v>
      </c>
      <c r="B170" s="36">
        <f>SUMIFS(СВЦЭМ!$D$33:$D$776,СВЦЭМ!$A$33:$A$776,$A170,СВЦЭМ!$B$33:$B$776,B$155)+'СЕТ СН'!$I$14+СВЦЭМ!$D$10+'СЕТ СН'!$I$6-'СЕТ СН'!$I$26</f>
        <v>1518.50355863</v>
      </c>
      <c r="C170" s="36">
        <f>SUMIFS(СВЦЭМ!$D$33:$D$776,СВЦЭМ!$A$33:$A$776,$A170,СВЦЭМ!$B$33:$B$776,C$155)+'СЕТ СН'!$I$14+СВЦЭМ!$D$10+'СЕТ СН'!$I$6-'СЕТ СН'!$I$26</f>
        <v>1597.7152328100001</v>
      </c>
      <c r="D170" s="36">
        <f>SUMIFS(СВЦЭМ!$D$33:$D$776,СВЦЭМ!$A$33:$A$776,$A170,СВЦЭМ!$B$33:$B$776,D$155)+'СЕТ СН'!$I$14+СВЦЭМ!$D$10+'СЕТ СН'!$I$6-'СЕТ СН'!$I$26</f>
        <v>1658.03457054</v>
      </c>
      <c r="E170" s="36">
        <f>SUMIFS(СВЦЭМ!$D$33:$D$776,СВЦЭМ!$A$33:$A$776,$A170,СВЦЭМ!$B$33:$B$776,E$155)+'СЕТ СН'!$I$14+СВЦЭМ!$D$10+'СЕТ СН'!$I$6-'СЕТ СН'!$I$26</f>
        <v>1671.3724654399998</v>
      </c>
      <c r="F170" s="36">
        <f>SUMIFS(СВЦЭМ!$D$33:$D$776,СВЦЭМ!$A$33:$A$776,$A170,СВЦЭМ!$B$33:$B$776,F$155)+'СЕТ СН'!$I$14+СВЦЭМ!$D$10+'СЕТ СН'!$I$6-'СЕТ СН'!$I$26</f>
        <v>1676.49779932</v>
      </c>
      <c r="G170" s="36">
        <f>SUMIFS(СВЦЭМ!$D$33:$D$776,СВЦЭМ!$A$33:$A$776,$A170,СВЦЭМ!$B$33:$B$776,G$155)+'СЕТ СН'!$I$14+СВЦЭМ!$D$10+'СЕТ СН'!$I$6-'СЕТ СН'!$I$26</f>
        <v>1663.97105298</v>
      </c>
      <c r="H170" s="36">
        <f>SUMIFS(СВЦЭМ!$D$33:$D$776,СВЦЭМ!$A$33:$A$776,$A170,СВЦЭМ!$B$33:$B$776,H$155)+'СЕТ СН'!$I$14+СВЦЭМ!$D$10+'СЕТ СН'!$I$6-'СЕТ СН'!$I$26</f>
        <v>1652.8636887299999</v>
      </c>
      <c r="I170" s="36">
        <f>SUMIFS(СВЦЭМ!$D$33:$D$776,СВЦЭМ!$A$33:$A$776,$A170,СВЦЭМ!$B$33:$B$776,I$155)+'СЕТ СН'!$I$14+СВЦЭМ!$D$10+'СЕТ СН'!$I$6-'СЕТ СН'!$I$26</f>
        <v>1624.21334555</v>
      </c>
      <c r="J170" s="36">
        <f>SUMIFS(СВЦЭМ!$D$33:$D$776,СВЦЭМ!$A$33:$A$776,$A170,СВЦЭМ!$B$33:$B$776,J$155)+'СЕТ СН'!$I$14+СВЦЭМ!$D$10+'СЕТ СН'!$I$6-'СЕТ СН'!$I$26</f>
        <v>1602.96325925</v>
      </c>
      <c r="K170" s="36">
        <f>SUMIFS(СВЦЭМ!$D$33:$D$776,СВЦЭМ!$A$33:$A$776,$A170,СВЦЭМ!$B$33:$B$776,K$155)+'СЕТ СН'!$I$14+СВЦЭМ!$D$10+'СЕТ СН'!$I$6-'СЕТ СН'!$I$26</f>
        <v>1588.2355211499998</v>
      </c>
      <c r="L170" s="36">
        <f>SUMIFS(СВЦЭМ!$D$33:$D$776,СВЦЭМ!$A$33:$A$776,$A170,СВЦЭМ!$B$33:$B$776,L$155)+'СЕТ СН'!$I$14+СВЦЭМ!$D$10+'СЕТ СН'!$I$6-'СЕТ СН'!$I$26</f>
        <v>1545.8519848799999</v>
      </c>
      <c r="M170" s="36">
        <f>SUMIFS(СВЦЭМ!$D$33:$D$776,СВЦЭМ!$A$33:$A$776,$A170,СВЦЭМ!$B$33:$B$776,M$155)+'СЕТ СН'!$I$14+СВЦЭМ!$D$10+'СЕТ СН'!$I$6-'СЕТ СН'!$I$26</f>
        <v>1490.9648726800001</v>
      </c>
      <c r="N170" s="36">
        <f>SUMIFS(СВЦЭМ!$D$33:$D$776,СВЦЭМ!$A$33:$A$776,$A170,СВЦЭМ!$B$33:$B$776,N$155)+'СЕТ СН'!$I$14+СВЦЭМ!$D$10+'СЕТ СН'!$I$6-'СЕТ СН'!$I$26</f>
        <v>1482.8019320999999</v>
      </c>
      <c r="O170" s="36">
        <f>SUMIFS(СВЦЭМ!$D$33:$D$776,СВЦЭМ!$A$33:$A$776,$A170,СВЦЭМ!$B$33:$B$776,O$155)+'СЕТ СН'!$I$14+СВЦЭМ!$D$10+'СЕТ СН'!$I$6-'СЕТ СН'!$I$26</f>
        <v>1487.7200109099999</v>
      </c>
      <c r="P170" s="36">
        <f>SUMIFS(СВЦЭМ!$D$33:$D$776,СВЦЭМ!$A$33:$A$776,$A170,СВЦЭМ!$B$33:$B$776,P$155)+'СЕТ СН'!$I$14+СВЦЭМ!$D$10+'СЕТ СН'!$I$6-'СЕТ СН'!$I$26</f>
        <v>1488.8970093200001</v>
      </c>
      <c r="Q170" s="36">
        <f>SUMIFS(СВЦЭМ!$D$33:$D$776,СВЦЭМ!$A$33:$A$776,$A170,СВЦЭМ!$B$33:$B$776,Q$155)+'СЕТ СН'!$I$14+СВЦЭМ!$D$10+'СЕТ СН'!$I$6-'СЕТ СН'!$I$26</f>
        <v>1486.34353547</v>
      </c>
      <c r="R170" s="36">
        <f>SUMIFS(СВЦЭМ!$D$33:$D$776,СВЦЭМ!$A$33:$A$776,$A170,СВЦЭМ!$B$33:$B$776,R$155)+'СЕТ СН'!$I$14+СВЦЭМ!$D$10+'СЕТ СН'!$I$6-'СЕТ СН'!$I$26</f>
        <v>1484.0890867799999</v>
      </c>
      <c r="S170" s="36">
        <f>SUMIFS(СВЦЭМ!$D$33:$D$776,СВЦЭМ!$A$33:$A$776,$A170,СВЦЭМ!$B$33:$B$776,S$155)+'СЕТ СН'!$I$14+СВЦЭМ!$D$10+'СЕТ СН'!$I$6-'СЕТ СН'!$I$26</f>
        <v>1468.01494553</v>
      </c>
      <c r="T170" s="36">
        <f>SUMIFS(СВЦЭМ!$D$33:$D$776,СВЦЭМ!$A$33:$A$776,$A170,СВЦЭМ!$B$33:$B$776,T$155)+'СЕТ СН'!$I$14+СВЦЭМ!$D$10+'СЕТ СН'!$I$6-'СЕТ СН'!$I$26</f>
        <v>1439.1503558499999</v>
      </c>
      <c r="U170" s="36">
        <f>SUMIFS(СВЦЭМ!$D$33:$D$776,СВЦЭМ!$A$33:$A$776,$A170,СВЦЭМ!$B$33:$B$776,U$155)+'СЕТ СН'!$I$14+СВЦЭМ!$D$10+'СЕТ СН'!$I$6-'СЕТ СН'!$I$26</f>
        <v>1439.4597513899998</v>
      </c>
      <c r="V170" s="36">
        <f>SUMIFS(СВЦЭМ!$D$33:$D$776,СВЦЭМ!$A$33:$A$776,$A170,СВЦЭМ!$B$33:$B$776,V$155)+'СЕТ СН'!$I$14+СВЦЭМ!$D$10+'СЕТ СН'!$I$6-'СЕТ СН'!$I$26</f>
        <v>1458.2969871</v>
      </c>
      <c r="W170" s="36">
        <f>SUMIFS(СВЦЭМ!$D$33:$D$776,СВЦЭМ!$A$33:$A$776,$A170,СВЦЭМ!$B$33:$B$776,W$155)+'СЕТ СН'!$I$14+СВЦЭМ!$D$10+'СЕТ СН'!$I$6-'СЕТ СН'!$I$26</f>
        <v>1470.70780083</v>
      </c>
      <c r="X170" s="36">
        <f>SUMIFS(СВЦЭМ!$D$33:$D$776,СВЦЭМ!$A$33:$A$776,$A170,СВЦЭМ!$B$33:$B$776,X$155)+'СЕТ СН'!$I$14+СВЦЭМ!$D$10+'СЕТ СН'!$I$6-'СЕТ СН'!$I$26</f>
        <v>1484.7067122899998</v>
      </c>
      <c r="Y170" s="36">
        <f>SUMIFS(СВЦЭМ!$D$33:$D$776,СВЦЭМ!$A$33:$A$776,$A170,СВЦЭМ!$B$33:$B$776,Y$155)+'СЕТ СН'!$I$14+СВЦЭМ!$D$10+'СЕТ СН'!$I$6-'СЕТ СН'!$I$26</f>
        <v>1490.1961844399998</v>
      </c>
    </row>
    <row r="171" spans="1:25" ht="15.75" x14ac:dyDescent="0.2">
      <c r="A171" s="35">
        <f t="shared" si="4"/>
        <v>44151</v>
      </c>
      <c r="B171" s="36">
        <f>SUMIFS(СВЦЭМ!$D$33:$D$776,СВЦЭМ!$A$33:$A$776,$A171,СВЦЭМ!$B$33:$B$776,B$155)+'СЕТ СН'!$I$14+СВЦЭМ!$D$10+'СЕТ СН'!$I$6-'СЕТ СН'!$I$26</f>
        <v>1563.5365446799999</v>
      </c>
      <c r="C171" s="36">
        <f>SUMIFS(СВЦЭМ!$D$33:$D$776,СВЦЭМ!$A$33:$A$776,$A171,СВЦЭМ!$B$33:$B$776,C$155)+'СЕТ СН'!$I$14+СВЦЭМ!$D$10+'СЕТ СН'!$I$6-'СЕТ СН'!$I$26</f>
        <v>1645.3407275</v>
      </c>
      <c r="D171" s="36">
        <f>SUMIFS(СВЦЭМ!$D$33:$D$776,СВЦЭМ!$A$33:$A$776,$A171,СВЦЭМ!$B$33:$B$776,D$155)+'СЕТ СН'!$I$14+СВЦЭМ!$D$10+'СЕТ СН'!$I$6-'СЕТ СН'!$I$26</f>
        <v>1702.1446430399997</v>
      </c>
      <c r="E171" s="36">
        <f>SUMIFS(СВЦЭМ!$D$33:$D$776,СВЦЭМ!$A$33:$A$776,$A171,СВЦЭМ!$B$33:$B$776,E$155)+'СЕТ СН'!$I$14+СВЦЭМ!$D$10+'СЕТ СН'!$I$6-'СЕТ СН'!$I$26</f>
        <v>1710.8931246399998</v>
      </c>
      <c r="F171" s="36">
        <f>SUMIFS(СВЦЭМ!$D$33:$D$776,СВЦЭМ!$A$33:$A$776,$A171,СВЦЭМ!$B$33:$B$776,F$155)+'СЕТ СН'!$I$14+СВЦЭМ!$D$10+'СЕТ СН'!$I$6-'СЕТ СН'!$I$26</f>
        <v>1704.9739898499997</v>
      </c>
      <c r="G171" s="36">
        <f>SUMIFS(СВЦЭМ!$D$33:$D$776,СВЦЭМ!$A$33:$A$776,$A171,СВЦЭМ!$B$33:$B$776,G$155)+'СЕТ СН'!$I$14+СВЦЭМ!$D$10+'СЕТ СН'!$I$6-'СЕТ СН'!$I$26</f>
        <v>1687.5975707299999</v>
      </c>
      <c r="H171" s="36">
        <f>SUMIFS(СВЦЭМ!$D$33:$D$776,СВЦЭМ!$A$33:$A$776,$A171,СВЦЭМ!$B$33:$B$776,H$155)+'СЕТ СН'!$I$14+СВЦЭМ!$D$10+'СЕТ СН'!$I$6-'СЕТ СН'!$I$26</f>
        <v>1638.47034996</v>
      </c>
      <c r="I171" s="36">
        <f>SUMIFS(СВЦЭМ!$D$33:$D$776,СВЦЭМ!$A$33:$A$776,$A171,СВЦЭМ!$B$33:$B$776,I$155)+'СЕТ СН'!$I$14+СВЦЭМ!$D$10+'СЕТ СН'!$I$6-'СЕТ СН'!$I$26</f>
        <v>1600.5381035599999</v>
      </c>
      <c r="J171" s="36">
        <f>SUMIFS(СВЦЭМ!$D$33:$D$776,СВЦЭМ!$A$33:$A$776,$A171,СВЦЭМ!$B$33:$B$776,J$155)+'СЕТ СН'!$I$14+СВЦЭМ!$D$10+'СЕТ СН'!$I$6-'СЕТ СН'!$I$26</f>
        <v>1584.30636005</v>
      </c>
      <c r="K171" s="36">
        <f>SUMIFS(СВЦЭМ!$D$33:$D$776,СВЦЭМ!$A$33:$A$776,$A171,СВЦЭМ!$B$33:$B$776,K$155)+'СЕТ СН'!$I$14+СВЦЭМ!$D$10+'СЕТ СН'!$I$6-'СЕТ СН'!$I$26</f>
        <v>1587.0218669599999</v>
      </c>
      <c r="L171" s="36">
        <f>SUMIFS(СВЦЭМ!$D$33:$D$776,СВЦЭМ!$A$33:$A$776,$A171,СВЦЭМ!$B$33:$B$776,L$155)+'СЕТ СН'!$I$14+СВЦЭМ!$D$10+'СЕТ СН'!$I$6-'СЕТ СН'!$I$26</f>
        <v>1551.8883953</v>
      </c>
      <c r="M171" s="36">
        <f>SUMIFS(СВЦЭМ!$D$33:$D$776,СВЦЭМ!$A$33:$A$776,$A171,СВЦЭМ!$B$33:$B$776,M$155)+'СЕТ СН'!$I$14+СВЦЭМ!$D$10+'СЕТ СН'!$I$6-'СЕТ СН'!$I$26</f>
        <v>1514.28568344</v>
      </c>
      <c r="N171" s="36">
        <f>SUMIFS(СВЦЭМ!$D$33:$D$776,СВЦЭМ!$A$33:$A$776,$A171,СВЦЭМ!$B$33:$B$776,N$155)+'СЕТ СН'!$I$14+СВЦЭМ!$D$10+'СЕТ СН'!$I$6-'СЕТ СН'!$I$26</f>
        <v>1501.84761045</v>
      </c>
      <c r="O171" s="36">
        <f>SUMIFS(СВЦЭМ!$D$33:$D$776,СВЦЭМ!$A$33:$A$776,$A171,СВЦЭМ!$B$33:$B$776,O$155)+'СЕТ СН'!$I$14+СВЦЭМ!$D$10+'СЕТ СН'!$I$6-'СЕТ СН'!$I$26</f>
        <v>1511.1391243099999</v>
      </c>
      <c r="P171" s="36">
        <f>SUMIFS(СВЦЭМ!$D$33:$D$776,СВЦЭМ!$A$33:$A$776,$A171,СВЦЭМ!$B$33:$B$776,P$155)+'СЕТ СН'!$I$14+СВЦЭМ!$D$10+'СЕТ СН'!$I$6-'СЕТ СН'!$I$26</f>
        <v>1512.73035476</v>
      </c>
      <c r="Q171" s="36">
        <f>SUMIFS(СВЦЭМ!$D$33:$D$776,СВЦЭМ!$A$33:$A$776,$A171,СВЦЭМ!$B$33:$B$776,Q$155)+'СЕТ СН'!$I$14+СВЦЭМ!$D$10+'СЕТ СН'!$I$6-'СЕТ СН'!$I$26</f>
        <v>1515.6236116199998</v>
      </c>
      <c r="R171" s="36">
        <f>SUMIFS(СВЦЭМ!$D$33:$D$776,СВЦЭМ!$A$33:$A$776,$A171,СВЦЭМ!$B$33:$B$776,R$155)+'СЕТ СН'!$I$14+СВЦЭМ!$D$10+'СЕТ СН'!$I$6-'СЕТ СН'!$I$26</f>
        <v>1504.7446600799999</v>
      </c>
      <c r="S171" s="36">
        <f>SUMIFS(СВЦЭМ!$D$33:$D$776,СВЦЭМ!$A$33:$A$776,$A171,СВЦЭМ!$B$33:$B$776,S$155)+'СЕТ СН'!$I$14+СВЦЭМ!$D$10+'СЕТ СН'!$I$6-'СЕТ СН'!$I$26</f>
        <v>1493.8538840399999</v>
      </c>
      <c r="T171" s="36">
        <f>SUMIFS(СВЦЭМ!$D$33:$D$776,СВЦЭМ!$A$33:$A$776,$A171,СВЦЭМ!$B$33:$B$776,T$155)+'СЕТ СН'!$I$14+СВЦЭМ!$D$10+'СЕТ СН'!$I$6-'СЕТ СН'!$I$26</f>
        <v>1478.5970247800001</v>
      </c>
      <c r="U171" s="36">
        <f>SUMIFS(СВЦЭМ!$D$33:$D$776,СВЦЭМ!$A$33:$A$776,$A171,СВЦЭМ!$B$33:$B$776,U$155)+'СЕТ СН'!$I$14+СВЦЭМ!$D$10+'СЕТ СН'!$I$6-'СЕТ СН'!$I$26</f>
        <v>1453.85270683</v>
      </c>
      <c r="V171" s="36">
        <f>SUMIFS(СВЦЭМ!$D$33:$D$776,СВЦЭМ!$A$33:$A$776,$A171,СВЦЭМ!$B$33:$B$776,V$155)+'СЕТ СН'!$I$14+СВЦЭМ!$D$10+'СЕТ СН'!$I$6-'СЕТ СН'!$I$26</f>
        <v>1455.7469071</v>
      </c>
      <c r="W171" s="36">
        <f>SUMIFS(СВЦЭМ!$D$33:$D$776,СВЦЭМ!$A$33:$A$776,$A171,СВЦЭМ!$B$33:$B$776,W$155)+'СЕТ СН'!$I$14+СВЦЭМ!$D$10+'СЕТ СН'!$I$6-'СЕТ СН'!$I$26</f>
        <v>1471.45609221</v>
      </c>
      <c r="X171" s="36">
        <f>SUMIFS(СВЦЭМ!$D$33:$D$776,СВЦЭМ!$A$33:$A$776,$A171,СВЦЭМ!$B$33:$B$776,X$155)+'СЕТ СН'!$I$14+СВЦЭМ!$D$10+'СЕТ СН'!$I$6-'СЕТ СН'!$I$26</f>
        <v>1482.6609795499999</v>
      </c>
      <c r="Y171" s="36">
        <f>SUMIFS(СВЦЭМ!$D$33:$D$776,СВЦЭМ!$A$33:$A$776,$A171,СВЦЭМ!$B$33:$B$776,Y$155)+'СЕТ СН'!$I$14+СВЦЭМ!$D$10+'СЕТ СН'!$I$6-'СЕТ СН'!$I$26</f>
        <v>1508.3478919199999</v>
      </c>
    </row>
    <row r="172" spans="1:25" ht="15.75" x14ac:dyDescent="0.2">
      <c r="A172" s="35">
        <f t="shared" si="4"/>
        <v>44152</v>
      </c>
      <c r="B172" s="36">
        <f>SUMIFS(СВЦЭМ!$D$33:$D$776,СВЦЭМ!$A$33:$A$776,$A172,СВЦЭМ!$B$33:$B$776,B$155)+'СЕТ СН'!$I$14+СВЦЭМ!$D$10+'СЕТ СН'!$I$6-'СЕТ СН'!$I$26</f>
        <v>1532.5457252799999</v>
      </c>
      <c r="C172" s="36">
        <f>SUMIFS(СВЦЭМ!$D$33:$D$776,СВЦЭМ!$A$33:$A$776,$A172,СВЦЭМ!$B$33:$B$776,C$155)+'СЕТ СН'!$I$14+СВЦЭМ!$D$10+'СЕТ СН'!$I$6-'СЕТ СН'!$I$26</f>
        <v>1605.68886428</v>
      </c>
      <c r="D172" s="36">
        <f>SUMIFS(СВЦЭМ!$D$33:$D$776,СВЦЭМ!$A$33:$A$776,$A172,СВЦЭМ!$B$33:$B$776,D$155)+'СЕТ СН'!$I$14+СВЦЭМ!$D$10+'СЕТ СН'!$I$6-'СЕТ СН'!$I$26</f>
        <v>1661.12009023</v>
      </c>
      <c r="E172" s="36">
        <f>SUMIFS(СВЦЭМ!$D$33:$D$776,СВЦЭМ!$A$33:$A$776,$A172,СВЦЭМ!$B$33:$B$776,E$155)+'СЕТ СН'!$I$14+СВЦЭМ!$D$10+'СЕТ СН'!$I$6-'СЕТ СН'!$I$26</f>
        <v>1665.4936649799999</v>
      </c>
      <c r="F172" s="36">
        <f>SUMIFS(СВЦЭМ!$D$33:$D$776,СВЦЭМ!$A$33:$A$776,$A172,СВЦЭМ!$B$33:$B$776,F$155)+'СЕТ СН'!$I$14+СВЦЭМ!$D$10+'СЕТ СН'!$I$6-'СЕТ СН'!$I$26</f>
        <v>1667.9921371599999</v>
      </c>
      <c r="G172" s="36">
        <f>SUMIFS(СВЦЭМ!$D$33:$D$776,СВЦЭМ!$A$33:$A$776,$A172,СВЦЭМ!$B$33:$B$776,G$155)+'СЕТ СН'!$I$14+СВЦЭМ!$D$10+'СЕТ СН'!$I$6-'СЕТ СН'!$I$26</f>
        <v>1659.0145047199999</v>
      </c>
      <c r="H172" s="36">
        <f>SUMIFS(СВЦЭМ!$D$33:$D$776,СВЦЭМ!$A$33:$A$776,$A172,СВЦЭМ!$B$33:$B$776,H$155)+'СЕТ СН'!$I$14+СВЦЭМ!$D$10+'СЕТ СН'!$I$6-'СЕТ СН'!$I$26</f>
        <v>1621.2706905099999</v>
      </c>
      <c r="I172" s="36">
        <f>SUMIFS(СВЦЭМ!$D$33:$D$776,СВЦЭМ!$A$33:$A$776,$A172,СВЦЭМ!$B$33:$B$776,I$155)+'СЕТ СН'!$I$14+СВЦЭМ!$D$10+'СЕТ СН'!$I$6-'СЕТ СН'!$I$26</f>
        <v>1575.0439829299999</v>
      </c>
      <c r="J172" s="36">
        <f>SUMIFS(СВЦЭМ!$D$33:$D$776,СВЦЭМ!$A$33:$A$776,$A172,СВЦЭМ!$B$33:$B$776,J$155)+'СЕТ СН'!$I$14+СВЦЭМ!$D$10+'СЕТ СН'!$I$6-'СЕТ СН'!$I$26</f>
        <v>1545.9237332099999</v>
      </c>
      <c r="K172" s="36">
        <f>SUMIFS(СВЦЭМ!$D$33:$D$776,СВЦЭМ!$A$33:$A$776,$A172,СВЦЭМ!$B$33:$B$776,K$155)+'СЕТ СН'!$I$14+СВЦЭМ!$D$10+'СЕТ СН'!$I$6-'СЕТ СН'!$I$26</f>
        <v>1593.26126436</v>
      </c>
      <c r="L172" s="36">
        <f>SUMIFS(СВЦЭМ!$D$33:$D$776,СВЦЭМ!$A$33:$A$776,$A172,СВЦЭМ!$B$33:$B$776,L$155)+'СЕТ СН'!$I$14+СВЦЭМ!$D$10+'СЕТ СН'!$I$6-'СЕТ СН'!$I$26</f>
        <v>1553.6363689599998</v>
      </c>
      <c r="M172" s="36">
        <f>SUMIFS(СВЦЭМ!$D$33:$D$776,СВЦЭМ!$A$33:$A$776,$A172,СВЦЭМ!$B$33:$B$776,M$155)+'СЕТ СН'!$I$14+СВЦЭМ!$D$10+'СЕТ СН'!$I$6-'СЕТ СН'!$I$26</f>
        <v>1491.2623140999999</v>
      </c>
      <c r="N172" s="36">
        <f>SUMIFS(СВЦЭМ!$D$33:$D$776,СВЦЭМ!$A$33:$A$776,$A172,СВЦЭМ!$B$33:$B$776,N$155)+'СЕТ СН'!$I$14+СВЦЭМ!$D$10+'СЕТ СН'!$I$6-'СЕТ СН'!$I$26</f>
        <v>1477.8973409099999</v>
      </c>
      <c r="O172" s="36">
        <f>SUMIFS(СВЦЭМ!$D$33:$D$776,СВЦЭМ!$A$33:$A$776,$A172,СВЦЭМ!$B$33:$B$776,O$155)+'СЕТ СН'!$I$14+СВЦЭМ!$D$10+'СЕТ СН'!$I$6-'СЕТ СН'!$I$26</f>
        <v>1481.81539496</v>
      </c>
      <c r="P172" s="36">
        <f>SUMIFS(СВЦЭМ!$D$33:$D$776,СВЦЭМ!$A$33:$A$776,$A172,СВЦЭМ!$B$33:$B$776,P$155)+'СЕТ СН'!$I$14+СВЦЭМ!$D$10+'СЕТ СН'!$I$6-'СЕТ СН'!$I$26</f>
        <v>1479.8103976399998</v>
      </c>
      <c r="Q172" s="36">
        <f>SUMIFS(СВЦЭМ!$D$33:$D$776,СВЦЭМ!$A$33:$A$776,$A172,СВЦЭМ!$B$33:$B$776,Q$155)+'СЕТ СН'!$I$14+СВЦЭМ!$D$10+'СЕТ СН'!$I$6-'СЕТ СН'!$I$26</f>
        <v>1480.06348174</v>
      </c>
      <c r="R172" s="36">
        <f>SUMIFS(СВЦЭМ!$D$33:$D$776,СВЦЭМ!$A$33:$A$776,$A172,СВЦЭМ!$B$33:$B$776,R$155)+'СЕТ СН'!$I$14+СВЦЭМ!$D$10+'СЕТ СН'!$I$6-'СЕТ СН'!$I$26</f>
        <v>1580.9565848299999</v>
      </c>
      <c r="S172" s="36">
        <f>SUMIFS(СВЦЭМ!$D$33:$D$776,СВЦЭМ!$A$33:$A$776,$A172,СВЦЭМ!$B$33:$B$776,S$155)+'СЕТ СН'!$I$14+СВЦЭМ!$D$10+'СЕТ СН'!$I$6-'СЕТ СН'!$I$26</f>
        <v>1553.4154629699999</v>
      </c>
      <c r="T172" s="36">
        <f>SUMIFS(СВЦЭМ!$D$33:$D$776,СВЦЭМ!$A$33:$A$776,$A172,СВЦЭМ!$B$33:$B$776,T$155)+'СЕТ СН'!$I$14+СВЦЭМ!$D$10+'СЕТ СН'!$I$6-'СЕТ СН'!$I$26</f>
        <v>1487.6590182299999</v>
      </c>
      <c r="U172" s="36">
        <f>SUMIFS(СВЦЭМ!$D$33:$D$776,СВЦЭМ!$A$33:$A$776,$A172,СВЦЭМ!$B$33:$B$776,U$155)+'СЕТ СН'!$I$14+СВЦЭМ!$D$10+'СЕТ СН'!$I$6-'СЕТ СН'!$I$26</f>
        <v>1438.1759184299999</v>
      </c>
      <c r="V172" s="36">
        <f>SUMIFS(СВЦЭМ!$D$33:$D$776,СВЦЭМ!$A$33:$A$776,$A172,СВЦЭМ!$B$33:$B$776,V$155)+'СЕТ СН'!$I$14+СВЦЭМ!$D$10+'СЕТ СН'!$I$6-'СЕТ СН'!$I$26</f>
        <v>1429.4356340899999</v>
      </c>
      <c r="W172" s="36">
        <f>SUMIFS(СВЦЭМ!$D$33:$D$776,СВЦЭМ!$A$33:$A$776,$A172,СВЦЭМ!$B$33:$B$776,W$155)+'СЕТ СН'!$I$14+СВЦЭМ!$D$10+'СЕТ СН'!$I$6-'СЕТ СН'!$I$26</f>
        <v>1460.7717677699998</v>
      </c>
      <c r="X172" s="36">
        <f>SUMIFS(СВЦЭМ!$D$33:$D$776,СВЦЭМ!$A$33:$A$776,$A172,СВЦЭМ!$B$33:$B$776,X$155)+'СЕТ СН'!$I$14+СВЦЭМ!$D$10+'СЕТ СН'!$I$6-'СЕТ СН'!$I$26</f>
        <v>1461.32339927</v>
      </c>
      <c r="Y172" s="36">
        <f>SUMIFS(СВЦЭМ!$D$33:$D$776,СВЦЭМ!$A$33:$A$776,$A172,СВЦЭМ!$B$33:$B$776,Y$155)+'СЕТ СН'!$I$14+СВЦЭМ!$D$10+'СЕТ СН'!$I$6-'СЕТ СН'!$I$26</f>
        <v>1479.8242426199999</v>
      </c>
    </row>
    <row r="173" spans="1:25" ht="15.75" x14ac:dyDescent="0.2">
      <c r="A173" s="35">
        <f t="shared" si="4"/>
        <v>44153</v>
      </c>
      <c r="B173" s="36">
        <f>SUMIFS(СВЦЭМ!$D$33:$D$776,СВЦЭМ!$A$33:$A$776,$A173,СВЦЭМ!$B$33:$B$776,B$155)+'СЕТ СН'!$I$14+СВЦЭМ!$D$10+'СЕТ СН'!$I$6-'СЕТ СН'!$I$26</f>
        <v>1540.2324151600001</v>
      </c>
      <c r="C173" s="36">
        <f>SUMIFS(СВЦЭМ!$D$33:$D$776,СВЦЭМ!$A$33:$A$776,$A173,СВЦЭМ!$B$33:$B$776,C$155)+'СЕТ СН'!$I$14+СВЦЭМ!$D$10+'СЕТ СН'!$I$6-'СЕТ СН'!$I$26</f>
        <v>1591.2727402999999</v>
      </c>
      <c r="D173" s="36">
        <f>SUMIFS(СВЦЭМ!$D$33:$D$776,СВЦЭМ!$A$33:$A$776,$A173,СВЦЭМ!$B$33:$B$776,D$155)+'СЕТ СН'!$I$14+СВЦЭМ!$D$10+'СЕТ СН'!$I$6-'СЕТ СН'!$I$26</f>
        <v>1630.6665263499999</v>
      </c>
      <c r="E173" s="36">
        <f>SUMIFS(СВЦЭМ!$D$33:$D$776,СВЦЭМ!$A$33:$A$776,$A173,СВЦЭМ!$B$33:$B$776,E$155)+'СЕТ СН'!$I$14+СВЦЭМ!$D$10+'СЕТ СН'!$I$6-'СЕТ СН'!$I$26</f>
        <v>1644.5304179099999</v>
      </c>
      <c r="F173" s="36">
        <f>SUMIFS(СВЦЭМ!$D$33:$D$776,СВЦЭМ!$A$33:$A$776,$A173,СВЦЭМ!$B$33:$B$776,F$155)+'СЕТ СН'!$I$14+СВЦЭМ!$D$10+'СЕТ СН'!$I$6-'СЕТ СН'!$I$26</f>
        <v>1640.5143219399999</v>
      </c>
      <c r="G173" s="36">
        <f>SUMIFS(СВЦЭМ!$D$33:$D$776,СВЦЭМ!$A$33:$A$776,$A173,СВЦЭМ!$B$33:$B$776,G$155)+'СЕТ СН'!$I$14+СВЦЭМ!$D$10+'СЕТ СН'!$I$6-'СЕТ СН'!$I$26</f>
        <v>1622.2220579999998</v>
      </c>
      <c r="H173" s="36">
        <f>SUMIFS(СВЦЭМ!$D$33:$D$776,СВЦЭМ!$A$33:$A$776,$A173,СВЦЭМ!$B$33:$B$776,H$155)+'СЕТ СН'!$I$14+СВЦЭМ!$D$10+'СЕТ СН'!$I$6-'СЕТ СН'!$I$26</f>
        <v>1622.27342765</v>
      </c>
      <c r="I173" s="36">
        <f>SUMIFS(СВЦЭМ!$D$33:$D$776,СВЦЭМ!$A$33:$A$776,$A173,СВЦЭМ!$B$33:$B$776,I$155)+'СЕТ СН'!$I$14+СВЦЭМ!$D$10+'СЕТ СН'!$I$6-'СЕТ СН'!$I$26</f>
        <v>1602.9377579899999</v>
      </c>
      <c r="J173" s="36">
        <f>SUMIFS(СВЦЭМ!$D$33:$D$776,СВЦЭМ!$A$33:$A$776,$A173,СВЦЭМ!$B$33:$B$776,J$155)+'СЕТ СН'!$I$14+СВЦЭМ!$D$10+'СЕТ СН'!$I$6-'СЕТ СН'!$I$26</f>
        <v>1577.3551462599999</v>
      </c>
      <c r="K173" s="36">
        <f>SUMIFS(СВЦЭМ!$D$33:$D$776,СВЦЭМ!$A$33:$A$776,$A173,СВЦЭМ!$B$33:$B$776,K$155)+'СЕТ СН'!$I$14+СВЦЭМ!$D$10+'СЕТ СН'!$I$6-'СЕТ СН'!$I$26</f>
        <v>1566.5154956699998</v>
      </c>
      <c r="L173" s="36">
        <f>SUMIFS(СВЦЭМ!$D$33:$D$776,СВЦЭМ!$A$33:$A$776,$A173,СВЦЭМ!$B$33:$B$776,L$155)+'СЕТ СН'!$I$14+СВЦЭМ!$D$10+'СЕТ СН'!$I$6-'СЕТ СН'!$I$26</f>
        <v>1536.2160451</v>
      </c>
      <c r="M173" s="36">
        <f>SUMIFS(СВЦЭМ!$D$33:$D$776,СВЦЭМ!$A$33:$A$776,$A173,СВЦЭМ!$B$33:$B$776,M$155)+'СЕТ СН'!$I$14+СВЦЭМ!$D$10+'СЕТ СН'!$I$6-'СЕТ СН'!$I$26</f>
        <v>1512.0519360399999</v>
      </c>
      <c r="N173" s="36">
        <f>SUMIFS(СВЦЭМ!$D$33:$D$776,СВЦЭМ!$A$33:$A$776,$A173,СВЦЭМ!$B$33:$B$776,N$155)+'СЕТ СН'!$I$14+СВЦЭМ!$D$10+'СЕТ СН'!$I$6-'СЕТ СН'!$I$26</f>
        <v>1499.3381032799998</v>
      </c>
      <c r="O173" s="36">
        <f>SUMIFS(СВЦЭМ!$D$33:$D$776,СВЦЭМ!$A$33:$A$776,$A173,СВЦЭМ!$B$33:$B$776,O$155)+'СЕТ СН'!$I$14+СВЦЭМ!$D$10+'СЕТ СН'!$I$6-'СЕТ СН'!$I$26</f>
        <v>1497.7527144999999</v>
      </c>
      <c r="P173" s="36">
        <f>SUMIFS(СВЦЭМ!$D$33:$D$776,СВЦЭМ!$A$33:$A$776,$A173,СВЦЭМ!$B$33:$B$776,P$155)+'СЕТ СН'!$I$14+СВЦЭМ!$D$10+'СЕТ СН'!$I$6-'СЕТ СН'!$I$26</f>
        <v>1499.9180941599998</v>
      </c>
      <c r="Q173" s="36">
        <f>SUMIFS(СВЦЭМ!$D$33:$D$776,СВЦЭМ!$A$33:$A$776,$A173,СВЦЭМ!$B$33:$B$776,Q$155)+'СЕТ СН'!$I$14+СВЦЭМ!$D$10+'СЕТ СН'!$I$6-'СЕТ СН'!$I$26</f>
        <v>1499.39414923</v>
      </c>
      <c r="R173" s="36">
        <f>SUMIFS(СВЦЭМ!$D$33:$D$776,СВЦЭМ!$A$33:$A$776,$A173,СВЦЭМ!$B$33:$B$776,R$155)+'СЕТ СН'!$I$14+СВЦЭМ!$D$10+'СЕТ СН'!$I$6-'СЕТ СН'!$I$26</f>
        <v>1493.1260884799999</v>
      </c>
      <c r="S173" s="36">
        <f>SUMIFS(СВЦЭМ!$D$33:$D$776,СВЦЭМ!$A$33:$A$776,$A173,СВЦЭМ!$B$33:$B$776,S$155)+'СЕТ СН'!$I$14+СВЦЭМ!$D$10+'СЕТ СН'!$I$6-'СЕТ СН'!$I$26</f>
        <v>1508.6390807600001</v>
      </c>
      <c r="T173" s="36">
        <f>SUMIFS(СВЦЭМ!$D$33:$D$776,СВЦЭМ!$A$33:$A$776,$A173,СВЦЭМ!$B$33:$B$776,T$155)+'СЕТ СН'!$I$14+СВЦЭМ!$D$10+'СЕТ СН'!$I$6-'СЕТ СН'!$I$26</f>
        <v>1531.1898972099998</v>
      </c>
      <c r="U173" s="36">
        <f>SUMIFS(СВЦЭМ!$D$33:$D$776,СВЦЭМ!$A$33:$A$776,$A173,СВЦЭМ!$B$33:$B$776,U$155)+'СЕТ СН'!$I$14+СВЦЭМ!$D$10+'СЕТ СН'!$I$6-'СЕТ СН'!$I$26</f>
        <v>1529.7349541899998</v>
      </c>
      <c r="V173" s="36">
        <f>SUMIFS(СВЦЭМ!$D$33:$D$776,СВЦЭМ!$A$33:$A$776,$A173,СВЦЭМ!$B$33:$B$776,V$155)+'СЕТ СН'!$I$14+СВЦЭМ!$D$10+'СЕТ СН'!$I$6-'СЕТ СН'!$I$26</f>
        <v>1520.1381854799999</v>
      </c>
      <c r="W173" s="36">
        <f>SUMIFS(СВЦЭМ!$D$33:$D$776,СВЦЭМ!$A$33:$A$776,$A173,СВЦЭМ!$B$33:$B$776,W$155)+'СЕТ СН'!$I$14+СВЦЭМ!$D$10+'СЕТ СН'!$I$6-'СЕТ СН'!$I$26</f>
        <v>1511.30267551</v>
      </c>
      <c r="X173" s="36">
        <f>SUMIFS(СВЦЭМ!$D$33:$D$776,СВЦЭМ!$A$33:$A$776,$A173,СВЦЭМ!$B$33:$B$776,X$155)+'СЕТ СН'!$I$14+СВЦЭМ!$D$10+'СЕТ СН'!$I$6-'СЕТ СН'!$I$26</f>
        <v>1502.5453503899998</v>
      </c>
      <c r="Y173" s="36">
        <f>SUMIFS(СВЦЭМ!$D$33:$D$776,СВЦЭМ!$A$33:$A$776,$A173,СВЦЭМ!$B$33:$B$776,Y$155)+'СЕТ СН'!$I$14+СВЦЭМ!$D$10+'СЕТ СН'!$I$6-'СЕТ СН'!$I$26</f>
        <v>1507.2936943599998</v>
      </c>
    </row>
    <row r="174" spans="1:25" ht="15.75" x14ac:dyDescent="0.2">
      <c r="A174" s="35">
        <f t="shared" si="4"/>
        <v>44154</v>
      </c>
      <c r="B174" s="36">
        <f>SUMIFS(СВЦЭМ!$D$33:$D$776,СВЦЭМ!$A$33:$A$776,$A174,СВЦЭМ!$B$33:$B$776,B$155)+'СЕТ СН'!$I$14+СВЦЭМ!$D$10+'СЕТ СН'!$I$6-'СЕТ СН'!$I$26</f>
        <v>1576.67447834</v>
      </c>
      <c r="C174" s="36">
        <f>SUMIFS(СВЦЭМ!$D$33:$D$776,СВЦЭМ!$A$33:$A$776,$A174,СВЦЭМ!$B$33:$B$776,C$155)+'СЕТ СН'!$I$14+СВЦЭМ!$D$10+'СЕТ СН'!$I$6-'СЕТ СН'!$I$26</f>
        <v>1639.4864823600001</v>
      </c>
      <c r="D174" s="36">
        <f>SUMIFS(СВЦЭМ!$D$33:$D$776,СВЦЭМ!$A$33:$A$776,$A174,СВЦЭМ!$B$33:$B$776,D$155)+'СЕТ СН'!$I$14+СВЦЭМ!$D$10+'СЕТ СН'!$I$6-'СЕТ СН'!$I$26</f>
        <v>1668.6291496899998</v>
      </c>
      <c r="E174" s="36">
        <f>SUMIFS(СВЦЭМ!$D$33:$D$776,СВЦЭМ!$A$33:$A$776,$A174,СВЦЭМ!$B$33:$B$776,E$155)+'СЕТ СН'!$I$14+СВЦЭМ!$D$10+'СЕТ СН'!$I$6-'СЕТ СН'!$I$26</f>
        <v>1672.2189015899999</v>
      </c>
      <c r="F174" s="36">
        <f>SUMIFS(СВЦЭМ!$D$33:$D$776,СВЦЭМ!$A$33:$A$776,$A174,СВЦЭМ!$B$33:$B$776,F$155)+'СЕТ СН'!$I$14+СВЦЭМ!$D$10+'СЕТ СН'!$I$6-'СЕТ СН'!$I$26</f>
        <v>1669.9908586299998</v>
      </c>
      <c r="G174" s="36">
        <f>SUMIFS(СВЦЭМ!$D$33:$D$776,СВЦЭМ!$A$33:$A$776,$A174,СВЦЭМ!$B$33:$B$776,G$155)+'СЕТ СН'!$I$14+СВЦЭМ!$D$10+'СЕТ СН'!$I$6-'СЕТ СН'!$I$26</f>
        <v>1670.9202586299998</v>
      </c>
      <c r="H174" s="36">
        <f>SUMIFS(СВЦЭМ!$D$33:$D$776,СВЦЭМ!$A$33:$A$776,$A174,СВЦЭМ!$B$33:$B$776,H$155)+'СЕТ СН'!$I$14+СВЦЭМ!$D$10+'СЕТ СН'!$I$6-'СЕТ СН'!$I$26</f>
        <v>1649.2653851599998</v>
      </c>
      <c r="I174" s="36">
        <f>SUMIFS(СВЦЭМ!$D$33:$D$776,СВЦЭМ!$A$33:$A$776,$A174,СВЦЭМ!$B$33:$B$776,I$155)+'СЕТ СН'!$I$14+СВЦЭМ!$D$10+'СЕТ СН'!$I$6-'СЕТ СН'!$I$26</f>
        <v>1604.2720868500001</v>
      </c>
      <c r="J174" s="36">
        <f>SUMIFS(СВЦЭМ!$D$33:$D$776,СВЦЭМ!$A$33:$A$776,$A174,СВЦЭМ!$B$33:$B$776,J$155)+'СЕТ СН'!$I$14+СВЦЭМ!$D$10+'СЕТ СН'!$I$6-'СЕТ СН'!$I$26</f>
        <v>1576.1443415199999</v>
      </c>
      <c r="K174" s="36">
        <f>SUMIFS(СВЦЭМ!$D$33:$D$776,СВЦЭМ!$A$33:$A$776,$A174,СВЦЭМ!$B$33:$B$776,K$155)+'СЕТ СН'!$I$14+СВЦЭМ!$D$10+'СЕТ СН'!$I$6-'СЕТ СН'!$I$26</f>
        <v>1570.4789428099998</v>
      </c>
      <c r="L174" s="36">
        <f>SUMIFS(СВЦЭМ!$D$33:$D$776,СВЦЭМ!$A$33:$A$776,$A174,СВЦЭМ!$B$33:$B$776,L$155)+'СЕТ СН'!$I$14+СВЦЭМ!$D$10+'СЕТ СН'!$I$6-'СЕТ СН'!$I$26</f>
        <v>1539.36524145</v>
      </c>
      <c r="M174" s="36">
        <f>SUMIFS(СВЦЭМ!$D$33:$D$776,СВЦЭМ!$A$33:$A$776,$A174,СВЦЭМ!$B$33:$B$776,M$155)+'СЕТ СН'!$I$14+СВЦЭМ!$D$10+'СЕТ СН'!$I$6-'СЕТ СН'!$I$26</f>
        <v>1514.4655893199999</v>
      </c>
      <c r="N174" s="36">
        <f>SUMIFS(СВЦЭМ!$D$33:$D$776,СВЦЭМ!$A$33:$A$776,$A174,СВЦЭМ!$B$33:$B$776,N$155)+'СЕТ СН'!$I$14+СВЦЭМ!$D$10+'СЕТ СН'!$I$6-'СЕТ СН'!$I$26</f>
        <v>1499.7612603600001</v>
      </c>
      <c r="O174" s="36">
        <f>SUMIFS(СВЦЭМ!$D$33:$D$776,СВЦЭМ!$A$33:$A$776,$A174,СВЦЭМ!$B$33:$B$776,O$155)+'СЕТ СН'!$I$14+СВЦЭМ!$D$10+'СЕТ СН'!$I$6-'СЕТ СН'!$I$26</f>
        <v>1505.2926826799999</v>
      </c>
      <c r="P174" s="36">
        <f>SUMIFS(СВЦЭМ!$D$33:$D$776,СВЦЭМ!$A$33:$A$776,$A174,СВЦЭМ!$B$33:$B$776,P$155)+'СЕТ СН'!$I$14+СВЦЭМ!$D$10+'СЕТ СН'!$I$6-'СЕТ СН'!$I$26</f>
        <v>1511.2803024699999</v>
      </c>
      <c r="Q174" s="36">
        <f>SUMIFS(СВЦЭМ!$D$33:$D$776,СВЦЭМ!$A$33:$A$776,$A174,СВЦЭМ!$B$33:$B$776,Q$155)+'СЕТ СН'!$I$14+СВЦЭМ!$D$10+'СЕТ СН'!$I$6-'СЕТ СН'!$I$26</f>
        <v>1512.9322354000001</v>
      </c>
      <c r="R174" s="36">
        <f>SUMIFS(СВЦЭМ!$D$33:$D$776,СВЦЭМ!$A$33:$A$776,$A174,СВЦЭМ!$B$33:$B$776,R$155)+'СЕТ СН'!$I$14+СВЦЭМ!$D$10+'СЕТ СН'!$I$6-'СЕТ СН'!$I$26</f>
        <v>1508.1777397699998</v>
      </c>
      <c r="S174" s="36">
        <f>SUMIFS(СВЦЭМ!$D$33:$D$776,СВЦЭМ!$A$33:$A$776,$A174,СВЦЭМ!$B$33:$B$776,S$155)+'СЕТ СН'!$I$14+СВЦЭМ!$D$10+'СЕТ СН'!$I$6-'СЕТ СН'!$I$26</f>
        <v>1509.6546631900001</v>
      </c>
      <c r="T174" s="36">
        <f>SUMIFS(СВЦЭМ!$D$33:$D$776,СВЦЭМ!$A$33:$A$776,$A174,СВЦЭМ!$B$33:$B$776,T$155)+'СЕТ СН'!$I$14+СВЦЭМ!$D$10+'СЕТ СН'!$I$6-'СЕТ СН'!$I$26</f>
        <v>1525.6516426200001</v>
      </c>
      <c r="U174" s="36">
        <f>SUMIFS(СВЦЭМ!$D$33:$D$776,СВЦЭМ!$A$33:$A$776,$A174,СВЦЭМ!$B$33:$B$776,U$155)+'СЕТ СН'!$I$14+СВЦЭМ!$D$10+'СЕТ СН'!$I$6-'СЕТ СН'!$I$26</f>
        <v>1520.91958866</v>
      </c>
      <c r="V174" s="36">
        <f>SUMIFS(СВЦЭМ!$D$33:$D$776,СВЦЭМ!$A$33:$A$776,$A174,СВЦЭМ!$B$33:$B$776,V$155)+'СЕТ СН'!$I$14+СВЦЭМ!$D$10+'СЕТ СН'!$I$6-'СЕТ СН'!$I$26</f>
        <v>1505.91691707</v>
      </c>
      <c r="W174" s="36">
        <f>SUMIFS(СВЦЭМ!$D$33:$D$776,СВЦЭМ!$A$33:$A$776,$A174,СВЦЭМ!$B$33:$B$776,W$155)+'СЕТ СН'!$I$14+СВЦЭМ!$D$10+'СЕТ СН'!$I$6-'СЕТ СН'!$I$26</f>
        <v>1495.5836224599998</v>
      </c>
      <c r="X174" s="36">
        <f>SUMIFS(СВЦЭМ!$D$33:$D$776,СВЦЭМ!$A$33:$A$776,$A174,СВЦЭМ!$B$33:$B$776,X$155)+'СЕТ СН'!$I$14+СВЦЭМ!$D$10+'СЕТ СН'!$I$6-'СЕТ СН'!$I$26</f>
        <v>1487.73699962</v>
      </c>
      <c r="Y174" s="36">
        <f>SUMIFS(СВЦЭМ!$D$33:$D$776,СВЦЭМ!$A$33:$A$776,$A174,СВЦЭМ!$B$33:$B$776,Y$155)+'СЕТ СН'!$I$14+СВЦЭМ!$D$10+'СЕТ СН'!$I$6-'СЕТ СН'!$I$26</f>
        <v>1484.4318364999999</v>
      </c>
    </row>
    <row r="175" spans="1:25" ht="15.75" x14ac:dyDescent="0.2">
      <c r="A175" s="35">
        <f t="shared" si="4"/>
        <v>44155</v>
      </c>
      <c r="B175" s="36">
        <f>SUMIFS(СВЦЭМ!$D$33:$D$776,СВЦЭМ!$A$33:$A$776,$A175,СВЦЭМ!$B$33:$B$776,B$155)+'СЕТ СН'!$I$14+СВЦЭМ!$D$10+'СЕТ СН'!$I$6-'СЕТ СН'!$I$26</f>
        <v>1557.50870429</v>
      </c>
      <c r="C175" s="36">
        <f>SUMIFS(СВЦЭМ!$D$33:$D$776,СВЦЭМ!$A$33:$A$776,$A175,СВЦЭМ!$B$33:$B$776,C$155)+'СЕТ СН'!$I$14+СВЦЭМ!$D$10+'СЕТ СН'!$I$6-'СЕТ СН'!$I$26</f>
        <v>1643.98677959</v>
      </c>
      <c r="D175" s="36">
        <f>SUMIFS(СВЦЭМ!$D$33:$D$776,СВЦЭМ!$A$33:$A$776,$A175,СВЦЭМ!$B$33:$B$776,D$155)+'СЕТ СН'!$I$14+СВЦЭМ!$D$10+'СЕТ СН'!$I$6-'СЕТ СН'!$I$26</f>
        <v>1689.79010208</v>
      </c>
      <c r="E175" s="36">
        <f>SUMIFS(СВЦЭМ!$D$33:$D$776,СВЦЭМ!$A$33:$A$776,$A175,СВЦЭМ!$B$33:$B$776,E$155)+'СЕТ СН'!$I$14+СВЦЭМ!$D$10+'СЕТ СН'!$I$6-'СЕТ СН'!$I$26</f>
        <v>1702.3313662400001</v>
      </c>
      <c r="F175" s="36">
        <f>SUMIFS(СВЦЭМ!$D$33:$D$776,СВЦЭМ!$A$33:$A$776,$A175,СВЦЭМ!$B$33:$B$776,F$155)+'СЕТ СН'!$I$14+СВЦЭМ!$D$10+'СЕТ СН'!$I$6-'СЕТ СН'!$I$26</f>
        <v>1697.8662391499997</v>
      </c>
      <c r="G175" s="36">
        <f>SUMIFS(СВЦЭМ!$D$33:$D$776,СВЦЭМ!$A$33:$A$776,$A175,СВЦЭМ!$B$33:$B$776,G$155)+'СЕТ СН'!$I$14+СВЦЭМ!$D$10+'СЕТ СН'!$I$6-'СЕТ СН'!$I$26</f>
        <v>1681.2623788300002</v>
      </c>
      <c r="H175" s="36">
        <f>SUMIFS(СВЦЭМ!$D$33:$D$776,СВЦЭМ!$A$33:$A$776,$A175,СВЦЭМ!$B$33:$B$776,H$155)+'СЕТ СН'!$I$14+СВЦЭМ!$D$10+'СЕТ СН'!$I$6-'СЕТ СН'!$I$26</f>
        <v>1636.8317336699999</v>
      </c>
      <c r="I175" s="36">
        <f>SUMIFS(СВЦЭМ!$D$33:$D$776,СВЦЭМ!$A$33:$A$776,$A175,СВЦЭМ!$B$33:$B$776,I$155)+'СЕТ СН'!$I$14+СВЦЭМ!$D$10+'СЕТ СН'!$I$6-'СЕТ СН'!$I$26</f>
        <v>1593.3005810300001</v>
      </c>
      <c r="J175" s="36">
        <f>SUMIFS(СВЦЭМ!$D$33:$D$776,СВЦЭМ!$A$33:$A$776,$A175,СВЦЭМ!$B$33:$B$776,J$155)+'СЕТ СН'!$I$14+СВЦЭМ!$D$10+'СЕТ СН'!$I$6-'СЕТ СН'!$I$26</f>
        <v>1575.5317775899998</v>
      </c>
      <c r="K175" s="36">
        <f>SUMIFS(СВЦЭМ!$D$33:$D$776,СВЦЭМ!$A$33:$A$776,$A175,СВЦЭМ!$B$33:$B$776,K$155)+'СЕТ СН'!$I$14+СВЦЭМ!$D$10+'СЕТ СН'!$I$6-'СЕТ СН'!$I$26</f>
        <v>1570.8908575599999</v>
      </c>
      <c r="L175" s="36">
        <f>SUMIFS(СВЦЭМ!$D$33:$D$776,СВЦЭМ!$A$33:$A$776,$A175,СВЦЭМ!$B$33:$B$776,L$155)+'СЕТ СН'!$I$14+СВЦЭМ!$D$10+'СЕТ СН'!$I$6-'СЕТ СН'!$I$26</f>
        <v>1549.6271973600001</v>
      </c>
      <c r="M175" s="36">
        <f>SUMIFS(СВЦЭМ!$D$33:$D$776,СВЦЭМ!$A$33:$A$776,$A175,СВЦЭМ!$B$33:$B$776,M$155)+'СЕТ СН'!$I$14+СВЦЭМ!$D$10+'СЕТ СН'!$I$6-'СЕТ СН'!$I$26</f>
        <v>1502.4206931099998</v>
      </c>
      <c r="N175" s="36">
        <f>SUMIFS(СВЦЭМ!$D$33:$D$776,СВЦЭМ!$A$33:$A$776,$A175,СВЦЭМ!$B$33:$B$776,N$155)+'СЕТ СН'!$I$14+СВЦЭМ!$D$10+'СЕТ СН'!$I$6-'СЕТ СН'!$I$26</f>
        <v>1490.0537352599999</v>
      </c>
      <c r="O175" s="36">
        <f>SUMIFS(СВЦЭМ!$D$33:$D$776,СВЦЭМ!$A$33:$A$776,$A175,СВЦЭМ!$B$33:$B$776,O$155)+'СЕТ СН'!$I$14+СВЦЭМ!$D$10+'СЕТ СН'!$I$6-'СЕТ СН'!$I$26</f>
        <v>1493.79943172</v>
      </c>
      <c r="P175" s="36">
        <f>SUMIFS(СВЦЭМ!$D$33:$D$776,СВЦЭМ!$A$33:$A$776,$A175,СВЦЭМ!$B$33:$B$776,P$155)+'СЕТ СН'!$I$14+СВЦЭМ!$D$10+'СЕТ СН'!$I$6-'СЕТ СН'!$I$26</f>
        <v>1500.7839571899999</v>
      </c>
      <c r="Q175" s="36">
        <f>SUMIFS(СВЦЭМ!$D$33:$D$776,СВЦЭМ!$A$33:$A$776,$A175,СВЦЭМ!$B$33:$B$776,Q$155)+'СЕТ СН'!$I$14+СВЦЭМ!$D$10+'СЕТ СН'!$I$6-'СЕТ СН'!$I$26</f>
        <v>1500.7026354499999</v>
      </c>
      <c r="R175" s="36">
        <f>SUMIFS(СВЦЭМ!$D$33:$D$776,СВЦЭМ!$A$33:$A$776,$A175,СВЦЭМ!$B$33:$B$776,R$155)+'СЕТ СН'!$I$14+СВЦЭМ!$D$10+'СЕТ СН'!$I$6-'СЕТ СН'!$I$26</f>
        <v>1494.0936567199999</v>
      </c>
      <c r="S175" s="36">
        <f>SUMIFS(СВЦЭМ!$D$33:$D$776,СВЦЭМ!$A$33:$A$776,$A175,СВЦЭМ!$B$33:$B$776,S$155)+'СЕТ СН'!$I$14+СВЦЭМ!$D$10+'СЕТ СН'!$I$6-'СЕТ СН'!$I$26</f>
        <v>1464.1575653899999</v>
      </c>
      <c r="T175" s="36">
        <f>SUMIFS(СВЦЭМ!$D$33:$D$776,СВЦЭМ!$A$33:$A$776,$A175,СВЦЭМ!$B$33:$B$776,T$155)+'СЕТ СН'!$I$14+СВЦЭМ!$D$10+'СЕТ СН'!$I$6-'СЕТ СН'!$I$26</f>
        <v>1451.0239089699999</v>
      </c>
      <c r="U175" s="36">
        <f>SUMIFS(СВЦЭМ!$D$33:$D$776,СВЦЭМ!$A$33:$A$776,$A175,СВЦЭМ!$B$33:$B$776,U$155)+'СЕТ СН'!$I$14+СВЦЭМ!$D$10+'СЕТ СН'!$I$6-'СЕТ СН'!$I$26</f>
        <v>1456.18561628</v>
      </c>
      <c r="V175" s="36">
        <f>SUMIFS(СВЦЭМ!$D$33:$D$776,СВЦЭМ!$A$33:$A$776,$A175,СВЦЭМ!$B$33:$B$776,V$155)+'СЕТ СН'!$I$14+СВЦЭМ!$D$10+'СЕТ СН'!$I$6-'СЕТ СН'!$I$26</f>
        <v>1464.0336728699999</v>
      </c>
      <c r="W175" s="36">
        <f>SUMIFS(СВЦЭМ!$D$33:$D$776,СВЦЭМ!$A$33:$A$776,$A175,СВЦЭМ!$B$33:$B$776,W$155)+'СЕТ СН'!$I$14+СВЦЭМ!$D$10+'СЕТ СН'!$I$6-'СЕТ СН'!$I$26</f>
        <v>1474.2030077999998</v>
      </c>
      <c r="X175" s="36">
        <f>SUMIFS(СВЦЭМ!$D$33:$D$776,СВЦЭМ!$A$33:$A$776,$A175,СВЦЭМ!$B$33:$B$776,X$155)+'СЕТ СН'!$I$14+СВЦЭМ!$D$10+'СЕТ СН'!$I$6-'СЕТ СН'!$I$26</f>
        <v>1474.2736703099999</v>
      </c>
      <c r="Y175" s="36">
        <f>SUMIFS(СВЦЭМ!$D$33:$D$776,СВЦЭМ!$A$33:$A$776,$A175,СВЦЭМ!$B$33:$B$776,Y$155)+'СЕТ СН'!$I$14+СВЦЭМ!$D$10+'СЕТ СН'!$I$6-'СЕТ СН'!$I$26</f>
        <v>1489.5848966999999</v>
      </c>
    </row>
    <row r="176" spans="1:25" ht="15.75" x14ac:dyDescent="0.2">
      <c r="A176" s="35">
        <f t="shared" si="4"/>
        <v>44156</v>
      </c>
      <c r="B176" s="36">
        <f>SUMIFS(СВЦЭМ!$D$33:$D$776,СВЦЭМ!$A$33:$A$776,$A176,СВЦЭМ!$B$33:$B$776,B$155)+'СЕТ СН'!$I$14+СВЦЭМ!$D$10+'СЕТ СН'!$I$6-'СЕТ СН'!$I$26</f>
        <v>1573.8957053499998</v>
      </c>
      <c r="C176" s="36">
        <f>SUMIFS(СВЦЭМ!$D$33:$D$776,СВЦЭМ!$A$33:$A$776,$A176,СВЦЭМ!$B$33:$B$776,C$155)+'СЕТ СН'!$I$14+СВЦЭМ!$D$10+'СЕТ СН'!$I$6-'СЕТ СН'!$I$26</f>
        <v>1623.1234654</v>
      </c>
      <c r="D176" s="36">
        <f>SUMIFS(СВЦЭМ!$D$33:$D$776,СВЦЭМ!$A$33:$A$776,$A176,СВЦЭМ!$B$33:$B$776,D$155)+'СЕТ СН'!$I$14+СВЦЭМ!$D$10+'СЕТ СН'!$I$6-'СЕТ СН'!$I$26</f>
        <v>1675.3864718899999</v>
      </c>
      <c r="E176" s="36">
        <f>SUMIFS(СВЦЭМ!$D$33:$D$776,СВЦЭМ!$A$33:$A$776,$A176,СВЦЭМ!$B$33:$B$776,E$155)+'СЕТ СН'!$I$14+СВЦЭМ!$D$10+'СЕТ СН'!$I$6-'СЕТ СН'!$I$26</f>
        <v>1679.33840538</v>
      </c>
      <c r="F176" s="36">
        <f>SUMIFS(СВЦЭМ!$D$33:$D$776,СВЦЭМ!$A$33:$A$776,$A176,СВЦЭМ!$B$33:$B$776,F$155)+'СЕТ СН'!$I$14+СВЦЭМ!$D$10+'СЕТ СН'!$I$6-'СЕТ СН'!$I$26</f>
        <v>1676.9343322099999</v>
      </c>
      <c r="G176" s="36">
        <f>SUMIFS(СВЦЭМ!$D$33:$D$776,СВЦЭМ!$A$33:$A$776,$A176,СВЦЭМ!$B$33:$B$776,G$155)+'СЕТ СН'!$I$14+СВЦЭМ!$D$10+'СЕТ СН'!$I$6-'СЕТ СН'!$I$26</f>
        <v>1662.50548678</v>
      </c>
      <c r="H176" s="36">
        <f>SUMIFS(СВЦЭМ!$D$33:$D$776,СВЦЭМ!$A$33:$A$776,$A176,СВЦЭМ!$B$33:$B$776,H$155)+'СЕТ СН'!$I$14+СВЦЭМ!$D$10+'СЕТ СН'!$I$6-'СЕТ СН'!$I$26</f>
        <v>1646.90380678</v>
      </c>
      <c r="I176" s="36">
        <f>SUMIFS(СВЦЭМ!$D$33:$D$776,СВЦЭМ!$A$33:$A$776,$A176,СВЦЭМ!$B$33:$B$776,I$155)+'СЕТ СН'!$I$14+СВЦЭМ!$D$10+'СЕТ СН'!$I$6-'СЕТ СН'!$I$26</f>
        <v>1614.98148625</v>
      </c>
      <c r="J176" s="36">
        <f>SUMIFS(СВЦЭМ!$D$33:$D$776,СВЦЭМ!$A$33:$A$776,$A176,СВЦЭМ!$B$33:$B$776,J$155)+'СЕТ СН'!$I$14+СВЦЭМ!$D$10+'СЕТ СН'!$I$6-'СЕТ СН'!$I$26</f>
        <v>1579.90914217</v>
      </c>
      <c r="K176" s="36">
        <f>SUMIFS(СВЦЭМ!$D$33:$D$776,СВЦЭМ!$A$33:$A$776,$A176,СВЦЭМ!$B$33:$B$776,K$155)+'СЕТ СН'!$I$14+СВЦЭМ!$D$10+'СЕТ СН'!$I$6-'СЕТ СН'!$I$26</f>
        <v>1551.4836465200001</v>
      </c>
      <c r="L176" s="36">
        <f>SUMIFS(СВЦЭМ!$D$33:$D$776,СВЦЭМ!$A$33:$A$776,$A176,СВЦЭМ!$B$33:$B$776,L$155)+'СЕТ СН'!$I$14+СВЦЭМ!$D$10+'СЕТ СН'!$I$6-'СЕТ СН'!$I$26</f>
        <v>1505.82750629</v>
      </c>
      <c r="M176" s="36">
        <f>SUMIFS(СВЦЭМ!$D$33:$D$776,СВЦЭМ!$A$33:$A$776,$A176,СВЦЭМ!$B$33:$B$776,M$155)+'СЕТ СН'!$I$14+СВЦЭМ!$D$10+'СЕТ СН'!$I$6-'СЕТ СН'!$I$26</f>
        <v>1467.4624914699998</v>
      </c>
      <c r="N176" s="36">
        <f>SUMIFS(СВЦЭМ!$D$33:$D$776,СВЦЭМ!$A$33:$A$776,$A176,СВЦЭМ!$B$33:$B$776,N$155)+'СЕТ СН'!$I$14+СВЦЭМ!$D$10+'СЕТ СН'!$I$6-'СЕТ СН'!$I$26</f>
        <v>1458.0936078499999</v>
      </c>
      <c r="O176" s="36">
        <f>SUMIFS(СВЦЭМ!$D$33:$D$776,СВЦЭМ!$A$33:$A$776,$A176,СВЦЭМ!$B$33:$B$776,O$155)+'СЕТ СН'!$I$14+СВЦЭМ!$D$10+'СЕТ СН'!$I$6-'СЕТ СН'!$I$26</f>
        <v>1462.9987869399999</v>
      </c>
      <c r="P176" s="36">
        <f>SUMIFS(СВЦЭМ!$D$33:$D$776,СВЦЭМ!$A$33:$A$776,$A176,СВЦЭМ!$B$33:$B$776,P$155)+'СЕТ СН'!$I$14+СВЦЭМ!$D$10+'СЕТ СН'!$I$6-'СЕТ СН'!$I$26</f>
        <v>1473.20912907</v>
      </c>
      <c r="Q176" s="36">
        <f>SUMIFS(СВЦЭМ!$D$33:$D$776,СВЦЭМ!$A$33:$A$776,$A176,СВЦЭМ!$B$33:$B$776,Q$155)+'СЕТ СН'!$I$14+СВЦЭМ!$D$10+'СЕТ СН'!$I$6-'СЕТ СН'!$I$26</f>
        <v>1461.1361925299998</v>
      </c>
      <c r="R176" s="36">
        <f>SUMIFS(СВЦЭМ!$D$33:$D$776,СВЦЭМ!$A$33:$A$776,$A176,СВЦЭМ!$B$33:$B$776,R$155)+'СЕТ СН'!$I$14+СВЦЭМ!$D$10+'СЕТ СН'!$I$6-'СЕТ СН'!$I$26</f>
        <v>1452.8488221299999</v>
      </c>
      <c r="S176" s="36">
        <f>SUMIFS(СВЦЭМ!$D$33:$D$776,СВЦЭМ!$A$33:$A$776,$A176,СВЦЭМ!$B$33:$B$776,S$155)+'СЕТ СН'!$I$14+СВЦЭМ!$D$10+'СЕТ СН'!$I$6-'СЕТ СН'!$I$26</f>
        <v>1428.1797625499999</v>
      </c>
      <c r="T176" s="36">
        <f>SUMIFS(СВЦЭМ!$D$33:$D$776,СВЦЭМ!$A$33:$A$776,$A176,СВЦЭМ!$B$33:$B$776,T$155)+'СЕТ СН'!$I$14+СВЦЭМ!$D$10+'СЕТ СН'!$I$6-'СЕТ СН'!$I$26</f>
        <v>1427.5774433199999</v>
      </c>
      <c r="U176" s="36">
        <f>SUMIFS(СВЦЭМ!$D$33:$D$776,СВЦЭМ!$A$33:$A$776,$A176,СВЦЭМ!$B$33:$B$776,U$155)+'СЕТ СН'!$I$14+СВЦЭМ!$D$10+'СЕТ СН'!$I$6-'СЕТ СН'!$I$26</f>
        <v>1426.7226425899999</v>
      </c>
      <c r="V176" s="36">
        <f>SUMIFS(СВЦЭМ!$D$33:$D$776,СВЦЭМ!$A$33:$A$776,$A176,СВЦЭМ!$B$33:$B$776,V$155)+'СЕТ СН'!$I$14+СВЦЭМ!$D$10+'СЕТ СН'!$I$6-'СЕТ СН'!$I$26</f>
        <v>1433.18020488</v>
      </c>
      <c r="W176" s="36">
        <f>SUMIFS(СВЦЭМ!$D$33:$D$776,СВЦЭМ!$A$33:$A$776,$A176,СВЦЭМ!$B$33:$B$776,W$155)+'СЕТ СН'!$I$14+СВЦЭМ!$D$10+'СЕТ СН'!$I$6-'СЕТ СН'!$I$26</f>
        <v>1447.0971942699998</v>
      </c>
      <c r="X176" s="36">
        <f>SUMIFS(СВЦЭМ!$D$33:$D$776,СВЦЭМ!$A$33:$A$776,$A176,СВЦЭМ!$B$33:$B$776,X$155)+'СЕТ СН'!$I$14+СВЦЭМ!$D$10+'СЕТ СН'!$I$6-'СЕТ СН'!$I$26</f>
        <v>1465.8630704699999</v>
      </c>
      <c r="Y176" s="36">
        <f>SUMIFS(СВЦЭМ!$D$33:$D$776,СВЦЭМ!$A$33:$A$776,$A176,СВЦЭМ!$B$33:$B$776,Y$155)+'СЕТ СН'!$I$14+СВЦЭМ!$D$10+'СЕТ СН'!$I$6-'СЕТ СН'!$I$26</f>
        <v>1500.30159293</v>
      </c>
    </row>
    <row r="177" spans="1:27" ht="15.75" x14ac:dyDescent="0.2">
      <c r="A177" s="35">
        <f t="shared" si="4"/>
        <v>44157</v>
      </c>
      <c r="B177" s="36">
        <f>SUMIFS(СВЦЭМ!$D$33:$D$776,СВЦЭМ!$A$33:$A$776,$A177,СВЦЭМ!$B$33:$B$776,B$155)+'СЕТ СН'!$I$14+СВЦЭМ!$D$10+'СЕТ СН'!$I$6-'СЕТ СН'!$I$26</f>
        <v>1544.17784405</v>
      </c>
      <c r="C177" s="36">
        <f>SUMIFS(СВЦЭМ!$D$33:$D$776,СВЦЭМ!$A$33:$A$776,$A177,СВЦЭМ!$B$33:$B$776,C$155)+'СЕТ СН'!$I$14+СВЦЭМ!$D$10+'СЕТ СН'!$I$6-'СЕТ СН'!$I$26</f>
        <v>1626.0285883299998</v>
      </c>
      <c r="D177" s="36">
        <f>SUMIFS(СВЦЭМ!$D$33:$D$776,СВЦЭМ!$A$33:$A$776,$A177,СВЦЭМ!$B$33:$B$776,D$155)+'СЕТ СН'!$I$14+СВЦЭМ!$D$10+'СЕТ СН'!$I$6-'СЕТ СН'!$I$26</f>
        <v>1678.4888330099998</v>
      </c>
      <c r="E177" s="36">
        <f>SUMIFS(СВЦЭМ!$D$33:$D$776,СВЦЭМ!$A$33:$A$776,$A177,СВЦЭМ!$B$33:$B$776,E$155)+'СЕТ СН'!$I$14+СВЦЭМ!$D$10+'СЕТ СН'!$I$6-'СЕТ СН'!$I$26</f>
        <v>1684.5213734399999</v>
      </c>
      <c r="F177" s="36">
        <f>SUMIFS(СВЦЭМ!$D$33:$D$776,СВЦЭМ!$A$33:$A$776,$A177,СВЦЭМ!$B$33:$B$776,F$155)+'СЕТ СН'!$I$14+СВЦЭМ!$D$10+'СЕТ СН'!$I$6-'СЕТ СН'!$I$26</f>
        <v>1682.7637458999998</v>
      </c>
      <c r="G177" s="36">
        <f>SUMIFS(СВЦЭМ!$D$33:$D$776,СВЦЭМ!$A$33:$A$776,$A177,СВЦЭМ!$B$33:$B$776,G$155)+'СЕТ СН'!$I$14+СВЦЭМ!$D$10+'СЕТ СН'!$I$6-'СЕТ СН'!$I$26</f>
        <v>1671.98971824</v>
      </c>
      <c r="H177" s="36">
        <f>SUMIFS(СВЦЭМ!$D$33:$D$776,СВЦЭМ!$A$33:$A$776,$A177,СВЦЭМ!$B$33:$B$776,H$155)+'СЕТ СН'!$I$14+СВЦЭМ!$D$10+'СЕТ СН'!$I$6-'СЕТ СН'!$I$26</f>
        <v>1652.7668424799999</v>
      </c>
      <c r="I177" s="36">
        <f>SUMIFS(СВЦЭМ!$D$33:$D$776,СВЦЭМ!$A$33:$A$776,$A177,СВЦЭМ!$B$33:$B$776,I$155)+'СЕТ СН'!$I$14+СВЦЭМ!$D$10+'СЕТ СН'!$I$6-'СЕТ СН'!$I$26</f>
        <v>1626.5744737699999</v>
      </c>
      <c r="J177" s="36">
        <f>SUMIFS(СВЦЭМ!$D$33:$D$776,СВЦЭМ!$A$33:$A$776,$A177,СВЦЭМ!$B$33:$B$776,J$155)+'СЕТ СН'!$I$14+СВЦЭМ!$D$10+'СЕТ СН'!$I$6-'СЕТ СН'!$I$26</f>
        <v>1593.7200580399999</v>
      </c>
      <c r="K177" s="36">
        <f>SUMIFS(СВЦЭМ!$D$33:$D$776,СВЦЭМ!$A$33:$A$776,$A177,СВЦЭМ!$B$33:$B$776,K$155)+'СЕТ СН'!$I$14+СВЦЭМ!$D$10+'СЕТ СН'!$I$6-'СЕТ СН'!$I$26</f>
        <v>1573.7708700899998</v>
      </c>
      <c r="L177" s="36">
        <f>SUMIFS(СВЦЭМ!$D$33:$D$776,СВЦЭМ!$A$33:$A$776,$A177,СВЦЭМ!$B$33:$B$776,L$155)+'СЕТ СН'!$I$14+СВЦЭМ!$D$10+'СЕТ СН'!$I$6-'СЕТ СН'!$I$26</f>
        <v>1527.15745926</v>
      </c>
      <c r="M177" s="36">
        <f>SUMIFS(СВЦЭМ!$D$33:$D$776,СВЦЭМ!$A$33:$A$776,$A177,СВЦЭМ!$B$33:$B$776,M$155)+'СЕТ СН'!$I$14+СВЦЭМ!$D$10+'СЕТ СН'!$I$6-'СЕТ СН'!$I$26</f>
        <v>1474.15324657</v>
      </c>
      <c r="N177" s="36">
        <f>SUMIFS(СВЦЭМ!$D$33:$D$776,СВЦЭМ!$A$33:$A$776,$A177,СВЦЭМ!$B$33:$B$776,N$155)+'СЕТ СН'!$I$14+СВЦЭМ!$D$10+'СЕТ СН'!$I$6-'СЕТ СН'!$I$26</f>
        <v>1468.8268677199999</v>
      </c>
      <c r="O177" s="36">
        <f>SUMIFS(СВЦЭМ!$D$33:$D$776,СВЦЭМ!$A$33:$A$776,$A177,СВЦЭМ!$B$33:$B$776,O$155)+'СЕТ СН'!$I$14+СВЦЭМ!$D$10+'СЕТ СН'!$I$6-'СЕТ СН'!$I$26</f>
        <v>1477.3231445900001</v>
      </c>
      <c r="P177" s="36">
        <f>SUMIFS(СВЦЭМ!$D$33:$D$776,СВЦЭМ!$A$33:$A$776,$A177,СВЦЭМ!$B$33:$B$776,P$155)+'СЕТ СН'!$I$14+СВЦЭМ!$D$10+'СЕТ СН'!$I$6-'СЕТ СН'!$I$26</f>
        <v>1480.5480555300001</v>
      </c>
      <c r="Q177" s="36">
        <f>SUMIFS(СВЦЭМ!$D$33:$D$776,СВЦЭМ!$A$33:$A$776,$A177,СВЦЭМ!$B$33:$B$776,Q$155)+'СЕТ СН'!$I$14+СВЦЭМ!$D$10+'СЕТ СН'!$I$6-'СЕТ СН'!$I$26</f>
        <v>1477.21806494</v>
      </c>
      <c r="R177" s="36">
        <f>SUMIFS(СВЦЭМ!$D$33:$D$776,СВЦЭМ!$A$33:$A$776,$A177,СВЦЭМ!$B$33:$B$776,R$155)+'СЕТ СН'!$I$14+СВЦЭМ!$D$10+'СЕТ СН'!$I$6-'СЕТ СН'!$I$26</f>
        <v>1472.7617461699999</v>
      </c>
      <c r="S177" s="36">
        <f>SUMIFS(СВЦЭМ!$D$33:$D$776,СВЦЭМ!$A$33:$A$776,$A177,СВЦЭМ!$B$33:$B$776,S$155)+'СЕТ СН'!$I$14+СВЦЭМ!$D$10+'СЕТ СН'!$I$6-'СЕТ СН'!$I$26</f>
        <v>1465.4419948999998</v>
      </c>
      <c r="T177" s="36">
        <f>SUMIFS(СВЦЭМ!$D$33:$D$776,СВЦЭМ!$A$33:$A$776,$A177,СВЦЭМ!$B$33:$B$776,T$155)+'СЕТ СН'!$I$14+СВЦЭМ!$D$10+'СЕТ СН'!$I$6-'СЕТ СН'!$I$26</f>
        <v>1429.4460955</v>
      </c>
      <c r="U177" s="36">
        <f>SUMIFS(СВЦЭМ!$D$33:$D$776,СВЦЭМ!$A$33:$A$776,$A177,СВЦЭМ!$B$33:$B$776,U$155)+'СЕТ СН'!$I$14+СВЦЭМ!$D$10+'СЕТ СН'!$I$6-'СЕТ СН'!$I$26</f>
        <v>1429.8797868500001</v>
      </c>
      <c r="V177" s="36">
        <f>SUMIFS(СВЦЭМ!$D$33:$D$776,СВЦЭМ!$A$33:$A$776,$A177,СВЦЭМ!$B$33:$B$776,V$155)+'СЕТ СН'!$I$14+СВЦЭМ!$D$10+'СЕТ СН'!$I$6-'СЕТ СН'!$I$26</f>
        <v>1435.07039158</v>
      </c>
      <c r="W177" s="36">
        <f>SUMIFS(СВЦЭМ!$D$33:$D$776,СВЦЭМ!$A$33:$A$776,$A177,СВЦЭМ!$B$33:$B$776,W$155)+'СЕТ СН'!$I$14+СВЦЭМ!$D$10+'СЕТ СН'!$I$6-'СЕТ СН'!$I$26</f>
        <v>1465.52493106</v>
      </c>
      <c r="X177" s="36">
        <f>SUMIFS(СВЦЭМ!$D$33:$D$776,СВЦЭМ!$A$33:$A$776,$A177,СВЦЭМ!$B$33:$B$776,X$155)+'СЕТ СН'!$I$14+СВЦЭМ!$D$10+'СЕТ СН'!$I$6-'СЕТ СН'!$I$26</f>
        <v>1480.6767210799999</v>
      </c>
      <c r="Y177" s="36">
        <f>SUMIFS(СВЦЭМ!$D$33:$D$776,СВЦЭМ!$A$33:$A$776,$A177,СВЦЭМ!$B$33:$B$776,Y$155)+'СЕТ СН'!$I$14+СВЦЭМ!$D$10+'СЕТ СН'!$I$6-'СЕТ СН'!$I$26</f>
        <v>1503.0663486899998</v>
      </c>
    </row>
    <row r="178" spans="1:27" ht="15.75" x14ac:dyDescent="0.2">
      <c r="A178" s="35">
        <f t="shared" si="4"/>
        <v>44158</v>
      </c>
      <c r="B178" s="36">
        <f>SUMIFS(СВЦЭМ!$D$33:$D$776,СВЦЭМ!$A$33:$A$776,$A178,СВЦЭМ!$B$33:$B$776,B$155)+'СЕТ СН'!$I$14+СВЦЭМ!$D$10+'СЕТ СН'!$I$6-'СЕТ СН'!$I$26</f>
        <v>1514.6900849199999</v>
      </c>
      <c r="C178" s="36">
        <f>SUMIFS(СВЦЭМ!$D$33:$D$776,СВЦЭМ!$A$33:$A$776,$A178,СВЦЭМ!$B$33:$B$776,C$155)+'СЕТ СН'!$I$14+СВЦЭМ!$D$10+'СЕТ СН'!$I$6-'СЕТ СН'!$I$26</f>
        <v>1562.6118101100001</v>
      </c>
      <c r="D178" s="36">
        <f>SUMIFS(СВЦЭМ!$D$33:$D$776,СВЦЭМ!$A$33:$A$776,$A178,СВЦЭМ!$B$33:$B$776,D$155)+'СЕТ СН'!$I$14+СВЦЭМ!$D$10+'СЕТ СН'!$I$6-'СЕТ СН'!$I$26</f>
        <v>1601.57569982</v>
      </c>
      <c r="E178" s="36">
        <f>SUMIFS(СВЦЭМ!$D$33:$D$776,СВЦЭМ!$A$33:$A$776,$A178,СВЦЭМ!$B$33:$B$776,E$155)+'СЕТ СН'!$I$14+СВЦЭМ!$D$10+'СЕТ СН'!$I$6-'СЕТ СН'!$I$26</f>
        <v>1604.8402444899998</v>
      </c>
      <c r="F178" s="36">
        <f>SUMIFS(СВЦЭМ!$D$33:$D$776,СВЦЭМ!$A$33:$A$776,$A178,СВЦЭМ!$B$33:$B$776,F$155)+'СЕТ СН'!$I$14+СВЦЭМ!$D$10+'СЕТ СН'!$I$6-'СЕТ СН'!$I$26</f>
        <v>1602.5936348999999</v>
      </c>
      <c r="G178" s="36">
        <f>SUMIFS(СВЦЭМ!$D$33:$D$776,СВЦЭМ!$A$33:$A$776,$A178,СВЦЭМ!$B$33:$B$776,G$155)+'СЕТ СН'!$I$14+СВЦЭМ!$D$10+'СЕТ СН'!$I$6-'СЕТ СН'!$I$26</f>
        <v>1602.49882772</v>
      </c>
      <c r="H178" s="36">
        <f>SUMIFS(СВЦЭМ!$D$33:$D$776,СВЦЭМ!$A$33:$A$776,$A178,СВЦЭМ!$B$33:$B$776,H$155)+'СЕТ СН'!$I$14+СВЦЭМ!$D$10+'СЕТ СН'!$I$6-'СЕТ СН'!$I$26</f>
        <v>1604.9192671199999</v>
      </c>
      <c r="I178" s="36">
        <f>SUMIFS(СВЦЭМ!$D$33:$D$776,СВЦЭМ!$A$33:$A$776,$A178,СВЦЭМ!$B$33:$B$776,I$155)+'СЕТ СН'!$I$14+СВЦЭМ!$D$10+'СЕТ СН'!$I$6-'СЕТ СН'!$I$26</f>
        <v>1593.48111604</v>
      </c>
      <c r="J178" s="36">
        <f>SUMIFS(СВЦЭМ!$D$33:$D$776,СВЦЭМ!$A$33:$A$776,$A178,СВЦЭМ!$B$33:$B$776,J$155)+'СЕТ СН'!$I$14+СВЦЭМ!$D$10+'СЕТ СН'!$I$6-'СЕТ СН'!$I$26</f>
        <v>1584.41557066</v>
      </c>
      <c r="K178" s="36">
        <f>SUMIFS(СВЦЭМ!$D$33:$D$776,СВЦЭМ!$A$33:$A$776,$A178,СВЦЭМ!$B$33:$B$776,K$155)+'СЕТ СН'!$I$14+СВЦЭМ!$D$10+'СЕТ СН'!$I$6-'СЕТ СН'!$I$26</f>
        <v>1602.5997810099998</v>
      </c>
      <c r="L178" s="36">
        <f>SUMIFS(СВЦЭМ!$D$33:$D$776,СВЦЭМ!$A$33:$A$776,$A178,СВЦЭМ!$B$33:$B$776,L$155)+'СЕТ СН'!$I$14+СВЦЭМ!$D$10+'СЕТ СН'!$I$6-'СЕТ СН'!$I$26</f>
        <v>1576.9810293799999</v>
      </c>
      <c r="M178" s="36">
        <f>SUMIFS(СВЦЭМ!$D$33:$D$776,СВЦЭМ!$A$33:$A$776,$A178,СВЦЭМ!$B$33:$B$776,M$155)+'СЕТ СН'!$I$14+СВЦЭМ!$D$10+'СЕТ СН'!$I$6-'СЕТ СН'!$I$26</f>
        <v>1525.00377207</v>
      </c>
      <c r="N178" s="36">
        <f>SUMIFS(СВЦЭМ!$D$33:$D$776,СВЦЭМ!$A$33:$A$776,$A178,СВЦЭМ!$B$33:$B$776,N$155)+'СЕТ СН'!$I$14+СВЦЭМ!$D$10+'СЕТ СН'!$I$6-'СЕТ СН'!$I$26</f>
        <v>1505.4210710299999</v>
      </c>
      <c r="O178" s="36">
        <f>SUMIFS(СВЦЭМ!$D$33:$D$776,СВЦЭМ!$A$33:$A$776,$A178,СВЦЭМ!$B$33:$B$776,O$155)+'СЕТ СН'!$I$14+СВЦЭМ!$D$10+'СЕТ СН'!$I$6-'СЕТ СН'!$I$26</f>
        <v>1514.5538173599998</v>
      </c>
      <c r="P178" s="36">
        <f>SUMIFS(СВЦЭМ!$D$33:$D$776,СВЦЭМ!$A$33:$A$776,$A178,СВЦЭМ!$B$33:$B$776,P$155)+'СЕТ СН'!$I$14+СВЦЭМ!$D$10+'СЕТ СН'!$I$6-'СЕТ СН'!$I$26</f>
        <v>1517.5212790799999</v>
      </c>
      <c r="Q178" s="36">
        <f>SUMIFS(СВЦЭМ!$D$33:$D$776,СВЦЭМ!$A$33:$A$776,$A178,СВЦЭМ!$B$33:$B$776,Q$155)+'СЕТ СН'!$I$14+СВЦЭМ!$D$10+'СЕТ СН'!$I$6-'СЕТ СН'!$I$26</f>
        <v>1518.0946580599998</v>
      </c>
      <c r="R178" s="36">
        <f>SUMIFS(СВЦЭМ!$D$33:$D$776,СВЦЭМ!$A$33:$A$776,$A178,СВЦЭМ!$B$33:$B$776,R$155)+'СЕТ СН'!$I$14+СВЦЭМ!$D$10+'СЕТ СН'!$I$6-'СЕТ СН'!$I$26</f>
        <v>1506.5581887599999</v>
      </c>
      <c r="S178" s="36">
        <f>SUMIFS(СВЦЭМ!$D$33:$D$776,СВЦЭМ!$A$33:$A$776,$A178,СВЦЭМ!$B$33:$B$776,S$155)+'СЕТ СН'!$I$14+СВЦЭМ!$D$10+'СЕТ СН'!$I$6-'СЕТ СН'!$I$26</f>
        <v>1491.5234626500001</v>
      </c>
      <c r="T178" s="36">
        <f>SUMIFS(СВЦЭМ!$D$33:$D$776,СВЦЭМ!$A$33:$A$776,$A178,СВЦЭМ!$B$33:$B$776,T$155)+'СЕТ СН'!$I$14+СВЦЭМ!$D$10+'СЕТ СН'!$I$6-'СЕТ СН'!$I$26</f>
        <v>1478.0671361099999</v>
      </c>
      <c r="U178" s="36">
        <f>SUMIFS(СВЦЭМ!$D$33:$D$776,СВЦЭМ!$A$33:$A$776,$A178,СВЦЭМ!$B$33:$B$776,U$155)+'СЕТ СН'!$I$14+СВЦЭМ!$D$10+'СЕТ СН'!$I$6-'СЕТ СН'!$I$26</f>
        <v>1474.4388281399999</v>
      </c>
      <c r="V178" s="36">
        <f>SUMIFS(СВЦЭМ!$D$33:$D$776,СВЦЭМ!$A$33:$A$776,$A178,СВЦЭМ!$B$33:$B$776,V$155)+'СЕТ СН'!$I$14+СВЦЭМ!$D$10+'СЕТ СН'!$I$6-'СЕТ СН'!$I$26</f>
        <v>1485.2362800999999</v>
      </c>
      <c r="W178" s="36">
        <f>SUMIFS(СВЦЭМ!$D$33:$D$776,СВЦЭМ!$A$33:$A$776,$A178,СВЦЭМ!$B$33:$B$776,W$155)+'СЕТ СН'!$I$14+СВЦЭМ!$D$10+'СЕТ СН'!$I$6-'СЕТ СН'!$I$26</f>
        <v>1498.1198983899999</v>
      </c>
      <c r="X178" s="36">
        <f>SUMIFS(СВЦЭМ!$D$33:$D$776,СВЦЭМ!$A$33:$A$776,$A178,СВЦЭМ!$B$33:$B$776,X$155)+'СЕТ СН'!$I$14+СВЦЭМ!$D$10+'СЕТ СН'!$I$6-'СЕТ СН'!$I$26</f>
        <v>1492.0175068599999</v>
      </c>
      <c r="Y178" s="36">
        <f>SUMIFS(СВЦЭМ!$D$33:$D$776,СВЦЭМ!$A$33:$A$776,$A178,СВЦЭМ!$B$33:$B$776,Y$155)+'СЕТ СН'!$I$14+СВЦЭМ!$D$10+'СЕТ СН'!$I$6-'СЕТ СН'!$I$26</f>
        <v>1511.2465350799998</v>
      </c>
    </row>
    <row r="179" spans="1:27" ht="15.75" x14ac:dyDescent="0.2">
      <c r="A179" s="35">
        <f t="shared" si="4"/>
        <v>44159</v>
      </c>
      <c r="B179" s="36">
        <f>SUMIFS(СВЦЭМ!$D$33:$D$776,СВЦЭМ!$A$33:$A$776,$A179,СВЦЭМ!$B$33:$B$776,B$155)+'СЕТ СН'!$I$14+СВЦЭМ!$D$10+'СЕТ СН'!$I$6-'СЕТ СН'!$I$26</f>
        <v>1525.9997736400001</v>
      </c>
      <c r="C179" s="36">
        <f>SUMIFS(СВЦЭМ!$D$33:$D$776,СВЦЭМ!$A$33:$A$776,$A179,СВЦЭМ!$B$33:$B$776,C$155)+'СЕТ СН'!$I$14+СВЦЭМ!$D$10+'СЕТ СН'!$I$6-'СЕТ СН'!$I$26</f>
        <v>1608.4547977799998</v>
      </c>
      <c r="D179" s="36">
        <f>SUMIFS(СВЦЭМ!$D$33:$D$776,СВЦЭМ!$A$33:$A$776,$A179,СВЦЭМ!$B$33:$B$776,D$155)+'СЕТ СН'!$I$14+СВЦЭМ!$D$10+'СЕТ СН'!$I$6-'СЕТ СН'!$I$26</f>
        <v>1666.8195300799998</v>
      </c>
      <c r="E179" s="36">
        <f>SUMIFS(СВЦЭМ!$D$33:$D$776,СВЦЭМ!$A$33:$A$776,$A179,СВЦЭМ!$B$33:$B$776,E$155)+'СЕТ СН'!$I$14+СВЦЭМ!$D$10+'СЕТ СН'!$I$6-'СЕТ СН'!$I$26</f>
        <v>1684.3150104599999</v>
      </c>
      <c r="F179" s="36">
        <f>SUMIFS(СВЦЭМ!$D$33:$D$776,СВЦЭМ!$A$33:$A$776,$A179,СВЦЭМ!$B$33:$B$776,F$155)+'СЕТ СН'!$I$14+СВЦЭМ!$D$10+'СЕТ СН'!$I$6-'СЕТ СН'!$I$26</f>
        <v>1682.9407519000001</v>
      </c>
      <c r="G179" s="36">
        <f>SUMIFS(СВЦЭМ!$D$33:$D$776,СВЦЭМ!$A$33:$A$776,$A179,СВЦЭМ!$B$33:$B$776,G$155)+'СЕТ СН'!$I$14+СВЦЭМ!$D$10+'СЕТ СН'!$I$6-'СЕТ СН'!$I$26</f>
        <v>1669.5416728099999</v>
      </c>
      <c r="H179" s="36">
        <f>SUMIFS(СВЦЭМ!$D$33:$D$776,СВЦЭМ!$A$33:$A$776,$A179,СВЦЭМ!$B$33:$B$776,H$155)+'СЕТ СН'!$I$14+СВЦЭМ!$D$10+'СЕТ СН'!$I$6-'СЕТ СН'!$I$26</f>
        <v>1630.96718042</v>
      </c>
      <c r="I179" s="36">
        <f>SUMIFS(СВЦЭМ!$D$33:$D$776,СВЦЭМ!$A$33:$A$776,$A179,СВЦЭМ!$B$33:$B$776,I$155)+'СЕТ СН'!$I$14+СВЦЭМ!$D$10+'СЕТ СН'!$I$6-'СЕТ СН'!$I$26</f>
        <v>1578.3719369800001</v>
      </c>
      <c r="J179" s="36">
        <f>SUMIFS(СВЦЭМ!$D$33:$D$776,СВЦЭМ!$A$33:$A$776,$A179,СВЦЭМ!$B$33:$B$776,J$155)+'СЕТ СН'!$I$14+СВЦЭМ!$D$10+'СЕТ СН'!$I$6-'СЕТ СН'!$I$26</f>
        <v>1549.2826738199999</v>
      </c>
      <c r="K179" s="36">
        <f>SUMIFS(СВЦЭМ!$D$33:$D$776,СВЦЭМ!$A$33:$A$776,$A179,СВЦЭМ!$B$33:$B$776,K$155)+'СЕТ СН'!$I$14+СВЦЭМ!$D$10+'СЕТ СН'!$I$6-'СЕТ СН'!$I$26</f>
        <v>1547.5699135199998</v>
      </c>
      <c r="L179" s="36">
        <f>SUMIFS(СВЦЭМ!$D$33:$D$776,СВЦЭМ!$A$33:$A$776,$A179,СВЦЭМ!$B$33:$B$776,L$155)+'СЕТ СН'!$I$14+СВЦЭМ!$D$10+'СЕТ СН'!$I$6-'СЕТ СН'!$I$26</f>
        <v>1515.47722853</v>
      </c>
      <c r="M179" s="36">
        <f>SUMIFS(СВЦЭМ!$D$33:$D$776,СВЦЭМ!$A$33:$A$776,$A179,СВЦЭМ!$B$33:$B$776,M$155)+'СЕТ СН'!$I$14+СВЦЭМ!$D$10+'СЕТ СН'!$I$6-'СЕТ СН'!$I$26</f>
        <v>1468.1534823500001</v>
      </c>
      <c r="N179" s="36">
        <f>SUMIFS(СВЦЭМ!$D$33:$D$776,СВЦЭМ!$A$33:$A$776,$A179,СВЦЭМ!$B$33:$B$776,N$155)+'СЕТ СН'!$I$14+СВЦЭМ!$D$10+'СЕТ СН'!$I$6-'СЕТ СН'!$I$26</f>
        <v>1460.5951687299998</v>
      </c>
      <c r="O179" s="36">
        <f>SUMIFS(СВЦЭМ!$D$33:$D$776,СВЦЭМ!$A$33:$A$776,$A179,СВЦЭМ!$B$33:$B$776,O$155)+'СЕТ СН'!$I$14+СВЦЭМ!$D$10+'СЕТ СН'!$I$6-'СЕТ СН'!$I$26</f>
        <v>1479.9886173699999</v>
      </c>
      <c r="P179" s="36">
        <f>SUMIFS(СВЦЭМ!$D$33:$D$776,СВЦЭМ!$A$33:$A$776,$A179,СВЦЭМ!$B$33:$B$776,P$155)+'СЕТ СН'!$I$14+СВЦЭМ!$D$10+'СЕТ СН'!$I$6-'СЕТ СН'!$I$26</f>
        <v>1492.6331687100001</v>
      </c>
      <c r="Q179" s="36">
        <f>SUMIFS(СВЦЭМ!$D$33:$D$776,СВЦЭМ!$A$33:$A$776,$A179,СВЦЭМ!$B$33:$B$776,Q$155)+'СЕТ СН'!$I$14+СВЦЭМ!$D$10+'СЕТ СН'!$I$6-'СЕТ СН'!$I$26</f>
        <v>1500.7135908099999</v>
      </c>
      <c r="R179" s="36">
        <f>SUMIFS(СВЦЭМ!$D$33:$D$776,СВЦЭМ!$A$33:$A$776,$A179,СВЦЭМ!$B$33:$B$776,R$155)+'СЕТ СН'!$I$14+СВЦЭМ!$D$10+'СЕТ СН'!$I$6-'СЕТ СН'!$I$26</f>
        <v>1509.4075610599998</v>
      </c>
      <c r="S179" s="36">
        <f>SUMIFS(СВЦЭМ!$D$33:$D$776,СВЦЭМ!$A$33:$A$776,$A179,СВЦЭМ!$B$33:$B$776,S$155)+'СЕТ СН'!$I$14+СВЦЭМ!$D$10+'СЕТ СН'!$I$6-'СЕТ СН'!$I$26</f>
        <v>1497.2205240999999</v>
      </c>
      <c r="T179" s="36">
        <f>SUMIFS(СВЦЭМ!$D$33:$D$776,СВЦЭМ!$A$33:$A$776,$A179,СВЦЭМ!$B$33:$B$776,T$155)+'СЕТ СН'!$I$14+СВЦЭМ!$D$10+'СЕТ СН'!$I$6-'СЕТ СН'!$I$26</f>
        <v>1460.73913161</v>
      </c>
      <c r="U179" s="36">
        <f>SUMIFS(СВЦЭМ!$D$33:$D$776,СВЦЭМ!$A$33:$A$776,$A179,СВЦЭМ!$B$33:$B$776,U$155)+'СЕТ СН'!$I$14+СВЦЭМ!$D$10+'СЕТ СН'!$I$6-'СЕТ СН'!$I$26</f>
        <v>1444.8455079800001</v>
      </c>
      <c r="V179" s="36">
        <f>SUMIFS(СВЦЭМ!$D$33:$D$776,СВЦЭМ!$A$33:$A$776,$A179,СВЦЭМ!$B$33:$B$776,V$155)+'СЕТ СН'!$I$14+СВЦЭМ!$D$10+'СЕТ СН'!$I$6-'СЕТ СН'!$I$26</f>
        <v>1453.7621210100001</v>
      </c>
      <c r="W179" s="36">
        <f>SUMIFS(СВЦЭМ!$D$33:$D$776,СВЦЭМ!$A$33:$A$776,$A179,СВЦЭМ!$B$33:$B$776,W$155)+'СЕТ СН'!$I$14+СВЦЭМ!$D$10+'СЕТ СН'!$I$6-'СЕТ СН'!$I$26</f>
        <v>1463.7037098999999</v>
      </c>
      <c r="X179" s="36">
        <f>SUMIFS(СВЦЭМ!$D$33:$D$776,СВЦЭМ!$A$33:$A$776,$A179,СВЦЭМ!$B$33:$B$776,X$155)+'СЕТ СН'!$I$14+СВЦЭМ!$D$10+'СЕТ СН'!$I$6-'СЕТ СН'!$I$26</f>
        <v>1464.0195815499999</v>
      </c>
      <c r="Y179" s="36">
        <f>SUMIFS(СВЦЭМ!$D$33:$D$776,СВЦЭМ!$A$33:$A$776,$A179,СВЦЭМ!$B$33:$B$776,Y$155)+'СЕТ СН'!$I$14+СВЦЭМ!$D$10+'СЕТ СН'!$I$6-'СЕТ СН'!$I$26</f>
        <v>1488.92653047</v>
      </c>
    </row>
    <row r="180" spans="1:27" ht="15.75" x14ac:dyDescent="0.2">
      <c r="A180" s="35">
        <f t="shared" si="4"/>
        <v>44160</v>
      </c>
      <c r="B180" s="36">
        <f>SUMIFS(СВЦЭМ!$D$33:$D$776,СВЦЭМ!$A$33:$A$776,$A180,СВЦЭМ!$B$33:$B$776,B$155)+'СЕТ СН'!$I$14+СВЦЭМ!$D$10+'СЕТ СН'!$I$6-'СЕТ СН'!$I$26</f>
        <v>1527.2150996800001</v>
      </c>
      <c r="C180" s="36">
        <f>SUMIFS(СВЦЭМ!$D$33:$D$776,СВЦЭМ!$A$33:$A$776,$A180,СВЦЭМ!$B$33:$B$776,C$155)+'СЕТ СН'!$I$14+СВЦЭМ!$D$10+'СЕТ СН'!$I$6-'СЕТ СН'!$I$26</f>
        <v>1601.6177983299999</v>
      </c>
      <c r="D180" s="36">
        <f>SUMIFS(СВЦЭМ!$D$33:$D$776,СВЦЭМ!$A$33:$A$776,$A180,СВЦЭМ!$B$33:$B$776,D$155)+'СЕТ СН'!$I$14+СВЦЭМ!$D$10+'СЕТ СН'!$I$6-'СЕТ СН'!$I$26</f>
        <v>1651.5188030899999</v>
      </c>
      <c r="E180" s="36">
        <f>SUMIFS(СВЦЭМ!$D$33:$D$776,СВЦЭМ!$A$33:$A$776,$A180,СВЦЭМ!$B$33:$B$776,E$155)+'СЕТ СН'!$I$14+СВЦЭМ!$D$10+'СЕТ СН'!$I$6-'СЕТ СН'!$I$26</f>
        <v>1660.1916594999998</v>
      </c>
      <c r="F180" s="36">
        <f>SUMIFS(СВЦЭМ!$D$33:$D$776,СВЦЭМ!$A$33:$A$776,$A180,СВЦЭМ!$B$33:$B$776,F$155)+'СЕТ СН'!$I$14+СВЦЭМ!$D$10+'СЕТ СН'!$I$6-'СЕТ СН'!$I$26</f>
        <v>1654.6281548899999</v>
      </c>
      <c r="G180" s="36">
        <f>SUMIFS(СВЦЭМ!$D$33:$D$776,СВЦЭМ!$A$33:$A$776,$A180,СВЦЭМ!$B$33:$B$776,G$155)+'СЕТ СН'!$I$14+СВЦЭМ!$D$10+'СЕТ СН'!$I$6-'СЕТ СН'!$I$26</f>
        <v>1644.0669805099999</v>
      </c>
      <c r="H180" s="36">
        <f>SUMIFS(СВЦЭМ!$D$33:$D$776,СВЦЭМ!$A$33:$A$776,$A180,СВЦЭМ!$B$33:$B$776,H$155)+'СЕТ СН'!$I$14+СВЦЭМ!$D$10+'СЕТ СН'!$I$6-'СЕТ СН'!$I$26</f>
        <v>1621.3854084899999</v>
      </c>
      <c r="I180" s="36">
        <f>SUMIFS(СВЦЭМ!$D$33:$D$776,СВЦЭМ!$A$33:$A$776,$A180,СВЦЭМ!$B$33:$B$776,I$155)+'СЕТ СН'!$I$14+СВЦЭМ!$D$10+'СЕТ СН'!$I$6-'СЕТ СН'!$I$26</f>
        <v>1585.3745530399999</v>
      </c>
      <c r="J180" s="36">
        <f>SUMIFS(СВЦЭМ!$D$33:$D$776,СВЦЭМ!$A$33:$A$776,$A180,СВЦЭМ!$B$33:$B$776,J$155)+'СЕТ СН'!$I$14+СВЦЭМ!$D$10+'СЕТ СН'!$I$6-'СЕТ СН'!$I$26</f>
        <v>1570.0724938399999</v>
      </c>
      <c r="K180" s="36">
        <f>SUMIFS(СВЦЭМ!$D$33:$D$776,СВЦЭМ!$A$33:$A$776,$A180,СВЦЭМ!$B$33:$B$776,K$155)+'СЕТ СН'!$I$14+СВЦЭМ!$D$10+'СЕТ СН'!$I$6-'СЕТ СН'!$I$26</f>
        <v>1562.0957634199999</v>
      </c>
      <c r="L180" s="36">
        <f>SUMIFS(СВЦЭМ!$D$33:$D$776,СВЦЭМ!$A$33:$A$776,$A180,СВЦЭМ!$B$33:$B$776,L$155)+'СЕТ СН'!$I$14+СВЦЭМ!$D$10+'СЕТ СН'!$I$6-'СЕТ СН'!$I$26</f>
        <v>1532.1566433799999</v>
      </c>
      <c r="M180" s="36">
        <f>SUMIFS(СВЦЭМ!$D$33:$D$776,СВЦЭМ!$A$33:$A$776,$A180,СВЦЭМ!$B$33:$B$776,M$155)+'СЕТ СН'!$I$14+СВЦЭМ!$D$10+'СЕТ СН'!$I$6-'СЕТ СН'!$I$26</f>
        <v>1485.71288559</v>
      </c>
      <c r="N180" s="36">
        <f>SUMIFS(СВЦЭМ!$D$33:$D$776,СВЦЭМ!$A$33:$A$776,$A180,СВЦЭМ!$B$33:$B$776,N$155)+'СЕТ СН'!$I$14+СВЦЭМ!$D$10+'СЕТ СН'!$I$6-'СЕТ СН'!$I$26</f>
        <v>1472.28364014</v>
      </c>
      <c r="O180" s="36">
        <f>SUMIFS(СВЦЭМ!$D$33:$D$776,СВЦЭМ!$A$33:$A$776,$A180,СВЦЭМ!$B$33:$B$776,O$155)+'СЕТ СН'!$I$14+СВЦЭМ!$D$10+'СЕТ СН'!$I$6-'СЕТ СН'!$I$26</f>
        <v>1487.7558632400001</v>
      </c>
      <c r="P180" s="36">
        <f>SUMIFS(СВЦЭМ!$D$33:$D$776,СВЦЭМ!$A$33:$A$776,$A180,СВЦЭМ!$B$33:$B$776,P$155)+'СЕТ СН'!$I$14+СВЦЭМ!$D$10+'СЕТ СН'!$I$6-'СЕТ СН'!$I$26</f>
        <v>1495.2309022499999</v>
      </c>
      <c r="Q180" s="36">
        <f>SUMIFS(СВЦЭМ!$D$33:$D$776,СВЦЭМ!$A$33:$A$776,$A180,СВЦЭМ!$B$33:$B$776,Q$155)+'СЕТ СН'!$I$14+СВЦЭМ!$D$10+'СЕТ СН'!$I$6-'СЕТ СН'!$I$26</f>
        <v>1494.4000326800001</v>
      </c>
      <c r="R180" s="36">
        <f>SUMIFS(СВЦЭМ!$D$33:$D$776,СВЦЭМ!$A$33:$A$776,$A180,СВЦЭМ!$B$33:$B$776,R$155)+'СЕТ СН'!$I$14+СВЦЭМ!$D$10+'СЕТ СН'!$I$6-'СЕТ СН'!$I$26</f>
        <v>1493.9016405499999</v>
      </c>
      <c r="S180" s="36">
        <f>SUMIFS(СВЦЭМ!$D$33:$D$776,СВЦЭМ!$A$33:$A$776,$A180,СВЦЭМ!$B$33:$B$776,S$155)+'СЕТ СН'!$I$14+СВЦЭМ!$D$10+'СЕТ СН'!$I$6-'СЕТ СН'!$I$26</f>
        <v>1481.32742433</v>
      </c>
      <c r="T180" s="36">
        <f>SUMIFS(СВЦЭМ!$D$33:$D$776,СВЦЭМ!$A$33:$A$776,$A180,СВЦЭМ!$B$33:$B$776,T$155)+'СЕТ СН'!$I$14+СВЦЭМ!$D$10+'СЕТ СН'!$I$6-'СЕТ СН'!$I$26</f>
        <v>1493.4976891699998</v>
      </c>
      <c r="U180" s="36">
        <f>SUMIFS(СВЦЭМ!$D$33:$D$776,СВЦЭМ!$A$33:$A$776,$A180,СВЦЭМ!$B$33:$B$776,U$155)+'СЕТ СН'!$I$14+СВЦЭМ!$D$10+'СЕТ СН'!$I$6-'СЕТ СН'!$I$26</f>
        <v>1488.8227064299999</v>
      </c>
      <c r="V180" s="36">
        <f>SUMIFS(СВЦЭМ!$D$33:$D$776,СВЦЭМ!$A$33:$A$776,$A180,СВЦЭМ!$B$33:$B$776,V$155)+'СЕТ СН'!$I$14+СВЦЭМ!$D$10+'СЕТ СН'!$I$6-'СЕТ СН'!$I$26</f>
        <v>1476.0406110599999</v>
      </c>
      <c r="W180" s="36">
        <f>SUMIFS(СВЦЭМ!$D$33:$D$776,СВЦЭМ!$A$33:$A$776,$A180,СВЦЭМ!$B$33:$B$776,W$155)+'СЕТ СН'!$I$14+СВЦЭМ!$D$10+'СЕТ СН'!$I$6-'СЕТ СН'!$I$26</f>
        <v>1480.08910668</v>
      </c>
      <c r="X180" s="36">
        <f>SUMIFS(СВЦЭМ!$D$33:$D$776,СВЦЭМ!$A$33:$A$776,$A180,СВЦЭМ!$B$33:$B$776,X$155)+'СЕТ СН'!$I$14+СВЦЭМ!$D$10+'СЕТ СН'!$I$6-'СЕТ СН'!$I$26</f>
        <v>1493.7112390799998</v>
      </c>
      <c r="Y180" s="36">
        <f>SUMIFS(СВЦЭМ!$D$33:$D$776,СВЦЭМ!$A$33:$A$776,$A180,СВЦЭМ!$B$33:$B$776,Y$155)+'СЕТ СН'!$I$14+СВЦЭМ!$D$10+'СЕТ СН'!$I$6-'СЕТ СН'!$I$26</f>
        <v>1512.26152953</v>
      </c>
    </row>
    <row r="181" spans="1:27" ht="15.75" x14ac:dyDescent="0.2">
      <c r="A181" s="35">
        <f t="shared" si="4"/>
        <v>44161</v>
      </c>
      <c r="B181" s="36">
        <f>SUMIFS(СВЦЭМ!$D$33:$D$776,СВЦЭМ!$A$33:$A$776,$A181,СВЦЭМ!$B$33:$B$776,B$155)+'СЕТ СН'!$I$14+СВЦЭМ!$D$10+'СЕТ СН'!$I$6-'СЕТ СН'!$I$26</f>
        <v>1509.7998113199999</v>
      </c>
      <c r="C181" s="36">
        <f>SUMIFS(СВЦЭМ!$D$33:$D$776,СВЦЭМ!$A$33:$A$776,$A181,СВЦЭМ!$B$33:$B$776,C$155)+'СЕТ СН'!$I$14+СВЦЭМ!$D$10+'СЕТ СН'!$I$6-'СЕТ СН'!$I$26</f>
        <v>1586.53729445</v>
      </c>
      <c r="D181" s="36">
        <f>SUMIFS(СВЦЭМ!$D$33:$D$776,СВЦЭМ!$A$33:$A$776,$A181,СВЦЭМ!$B$33:$B$776,D$155)+'СЕТ СН'!$I$14+СВЦЭМ!$D$10+'СЕТ СН'!$I$6-'СЕТ СН'!$I$26</f>
        <v>1642.7678594099998</v>
      </c>
      <c r="E181" s="36">
        <f>SUMIFS(СВЦЭМ!$D$33:$D$776,СВЦЭМ!$A$33:$A$776,$A181,СВЦЭМ!$B$33:$B$776,E$155)+'СЕТ СН'!$I$14+СВЦЭМ!$D$10+'СЕТ СН'!$I$6-'СЕТ СН'!$I$26</f>
        <v>1651.6176206599998</v>
      </c>
      <c r="F181" s="36">
        <f>SUMIFS(СВЦЭМ!$D$33:$D$776,СВЦЭМ!$A$33:$A$776,$A181,СВЦЭМ!$B$33:$B$776,F$155)+'СЕТ СН'!$I$14+СВЦЭМ!$D$10+'СЕТ СН'!$I$6-'СЕТ СН'!$I$26</f>
        <v>1644.1356817999999</v>
      </c>
      <c r="G181" s="36">
        <f>SUMIFS(СВЦЭМ!$D$33:$D$776,СВЦЭМ!$A$33:$A$776,$A181,СВЦЭМ!$B$33:$B$776,G$155)+'СЕТ СН'!$I$14+СВЦЭМ!$D$10+'СЕТ СН'!$I$6-'СЕТ СН'!$I$26</f>
        <v>1623.4759772</v>
      </c>
      <c r="H181" s="36">
        <f>SUMIFS(СВЦЭМ!$D$33:$D$776,СВЦЭМ!$A$33:$A$776,$A181,СВЦЭМ!$B$33:$B$776,H$155)+'СЕТ СН'!$I$14+СВЦЭМ!$D$10+'СЕТ СН'!$I$6-'СЕТ СН'!$I$26</f>
        <v>1596.92193488</v>
      </c>
      <c r="I181" s="36">
        <f>SUMIFS(СВЦЭМ!$D$33:$D$776,СВЦЭМ!$A$33:$A$776,$A181,СВЦЭМ!$B$33:$B$776,I$155)+'СЕТ СН'!$I$14+СВЦЭМ!$D$10+'СЕТ СН'!$I$6-'СЕТ СН'!$I$26</f>
        <v>1565.5127337599999</v>
      </c>
      <c r="J181" s="36">
        <f>SUMIFS(СВЦЭМ!$D$33:$D$776,СВЦЭМ!$A$33:$A$776,$A181,СВЦЭМ!$B$33:$B$776,J$155)+'СЕТ СН'!$I$14+СВЦЭМ!$D$10+'СЕТ СН'!$I$6-'СЕТ СН'!$I$26</f>
        <v>1546.5855508099999</v>
      </c>
      <c r="K181" s="36">
        <f>SUMIFS(СВЦЭМ!$D$33:$D$776,СВЦЭМ!$A$33:$A$776,$A181,СВЦЭМ!$B$33:$B$776,K$155)+'СЕТ СН'!$I$14+СВЦЭМ!$D$10+'СЕТ СН'!$I$6-'СЕТ СН'!$I$26</f>
        <v>1549.1060225900001</v>
      </c>
      <c r="L181" s="36">
        <f>SUMIFS(СВЦЭМ!$D$33:$D$776,СВЦЭМ!$A$33:$A$776,$A181,СВЦЭМ!$B$33:$B$776,L$155)+'СЕТ СН'!$I$14+СВЦЭМ!$D$10+'СЕТ СН'!$I$6-'СЕТ СН'!$I$26</f>
        <v>1521.5023697900001</v>
      </c>
      <c r="M181" s="36">
        <f>SUMIFS(СВЦЭМ!$D$33:$D$776,СВЦЭМ!$A$33:$A$776,$A181,СВЦЭМ!$B$33:$B$776,M$155)+'СЕТ СН'!$I$14+СВЦЭМ!$D$10+'СЕТ СН'!$I$6-'СЕТ СН'!$I$26</f>
        <v>1486.53028234</v>
      </c>
      <c r="N181" s="36">
        <f>SUMIFS(СВЦЭМ!$D$33:$D$776,СВЦЭМ!$A$33:$A$776,$A181,СВЦЭМ!$B$33:$B$776,N$155)+'СЕТ СН'!$I$14+СВЦЭМ!$D$10+'СЕТ СН'!$I$6-'СЕТ СН'!$I$26</f>
        <v>1494.4223384299999</v>
      </c>
      <c r="O181" s="36">
        <f>SUMIFS(СВЦЭМ!$D$33:$D$776,СВЦЭМ!$A$33:$A$776,$A181,СВЦЭМ!$B$33:$B$776,O$155)+'СЕТ СН'!$I$14+СВЦЭМ!$D$10+'СЕТ СН'!$I$6-'СЕТ СН'!$I$26</f>
        <v>1498.33369163</v>
      </c>
      <c r="P181" s="36">
        <f>SUMIFS(СВЦЭМ!$D$33:$D$776,СВЦЭМ!$A$33:$A$776,$A181,СВЦЭМ!$B$33:$B$776,P$155)+'СЕТ СН'!$I$14+СВЦЭМ!$D$10+'СЕТ СН'!$I$6-'СЕТ СН'!$I$26</f>
        <v>1500.5128906099999</v>
      </c>
      <c r="Q181" s="36">
        <f>SUMIFS(СВЦЭМ!$D$33:$D$776,СВЦЭМ!$A$33:$A$776,$A181,СВЦЭМ!$B$33:$B$776,Q$155)+'СЕТ СН'!$I$14+СВЦЭМ!$D$10+'СЕТ СН'!$I$6-'СЕТ СН'!$I$26</f>
        <v>1502.3867567699999</v>
      </c>
      <c r="R181" s="36">
        <f>SUMIFS(СВЦЭМ!$D$33:$D$776,СВЦЭМ!$A$33:$A$776,$A181,СВЦЭМ!$B$33:$B$776,R$155)+'СЕТ СН'!$I$14+СВЦЭМ!$D$10+'СЕТ СН'!$I$6-'СЕТ СН'!$I$26</f>
        <v>1489.5866993099999</v>
      </c>
      <c r="S181" s="36">
        <f>SUMIFS(СВЦЭМ!$D$33:$D$776,СВЦЭМ!$A$33:$A$776,$A181,СВЦЭМ!$B$33:$B$776,S$155)+'СЕТ СН'!$I$14+СВЦЭМ!$D$10+'СЕТ СН'!$I$6-'СЕТ СН'!$I$26</f>
        <v>1471.26165294</v>
      </c>
      <c r="T181" s="36">
        <f>SUMIFS(СВЦЭМ!$D$33:$D$776,СВЦЭМ!$A$33:$A$776,$A181,СВЦЭМ!$B$33:$B$776,T$155)+'СЕТ СН'!$I$14+СВЦЭМ!$D$10+'СЕТ СН'!$I$6-'СЕТ СН'!$I$26</f>
        <v>1487.6777356099999</v>
      </c>
      <c r="U181" s="36">
        <f>SUMIFS(СВЦЭМ!$D$33:$D$776,СВЦЭМ!$A$33:$A$776,$A181,СВЦЭМ!$B$33:$B$776,U$155)+'СЕТ СН'!$I$14+СВЦЭМ!$D$10+'СЕТ СН'!$I$6-'СЕТ СН'!$I$26</f>
        <v>1478.0179499799999</v>
      </c>
      <c r="V181" s="36">
        <f>SUMIFS(СВЦЭМ!$D$33:$D$776,СВЦЭМ!$A$33:$A$776,$A181,СВЦЭМ!$B$33:$B$776,V$155)+'СЕТ СН'!$I$14+СВЦЭМ!$D$10+'СЕТ СН'!$I$6-'СЕТ СН'!$I$26</f>
        <v>1464.84060623</v>
      </c>
      <c r="W181" s="36">
        <f>SUMIFS(СВЦЭМ!$D$33:$D$776,СВЦЭМ!$A$33:$A$776,$A181,СВЦЭМ!$B$33:$B$776,W$155)+'СЕТ СН'!$I$14+СВЦЭМ!$D$10+'СЕТ СН'!$I$6-'СЕТ СН'!$I$26</f>
        <v>1489.23671053</v>
      </c>
      <c r="X181" s="36">
        <f>SUMIFS(СВЦЭМ!$D$33:$D$776,СВЦЭМ!$A$33:$A$776,$A181,СВЦЭМ!$B$33:$B$776,X$155)+'СЕТ СН'!$I$14+СВЦЭМ!$D$10+'СЕТ СН'!$I$6-'СЕТ СН'!$I$26</f>
        <v>1496.7061500899999</v>
      </c>
      <c r="Y181" s="36">
        <f>SUMIFS(СВЦЭМ!$D$33:$D$776,СВЦЭМ!$A$33:$A$776,$A181,СВЦЭМ!$B$33:$B$776,Y$155)+'СЕТ СН'!$I$14+СВЦЭМ!$D$10+'СЕТ СН'!$I$6-'СЕТ СН'!$I$26</f>
        <v>1510.16268593</v>
      </c>
    </row>
    <row r="182" spans="1:27" ht="15.75" x14ac:dyDescent="0.2">
      <c r="A182" s="35">
        <f t="shared" si="4"/>
        <v>44162</v>
      </c>
      <c r="B182" s="36">
        <f>SUMIFS(СВЦЭМ!$D$33:$D$776,СВЦЭМ!$A$33:$A$776,$A182,СВЦЭМ!$B$33:$B$776,B$155)+'СЕТ СН'!$I$14+СВЦЭМ!$D$10+'СЕТ СН'!$I$6-'СЕТ СН'!$I$26</f>
        <v>1513.3082806</v>
      </c>
      <c r="C182" s="36">
        <f>SUMIFS(СВЦЭМ!$D$33:$D$776,СВЦЭМ!$A$33:$A$776,$A182,СВЦЭМ!$B$33:$B$776,C$155)+'СЕТ СН'!$I$14+СВЦЭМ!$D$10+'СЕТ СН'!$I$6-'СЕТ СН'!$I$26</f>
        <v>1595.0178614399999</v>
      </c>
      <c r="D182" s="36">
        <f>SUMIFS(СВЦЭМ!$D$33:$D$776,СВЦЭМ!$A$33:$A$776,$A182,СВЦЭМ!$B$33:$B$776,D$155)+'СЕТ СН'!$I$14+СВЦЭМ!$D$10+'СЕТ СН'!$I$6-'СЕТ СН'!$I$26</f>
        <v>1653.37109074</v>
      </c>
      <c r="E182" s="36">
        <f>SUMIFS(СВЦЭМ!$D$33:$D$776,СВЦЭМ!$A$33:$A$776,$A182,СВЦЭМ!$B$33:$B$776,E$155)+'СЕТ СН'!$I$14+СВЦЭМ!$D$10+'СЕТ СН'!$I$6-'СЕТ СН'!$I$26</f>
        <v>1664.9461788799999</v>
      </c>
      <c r="F182" s="36">
        <f>SUMIFS(СВЦЭМ!$D$33:$D$776,СВЦЭМ!$A$33:$A$776,$A182,СВЦЭМ!$B$33:$B$776,F$155)+'СЕТ СН'!$I$14+СВЦЭМ!$D$10+'СЕТ СН'!$I$6-'СЕТ СН'!$I$26</f>
        <v>1667.77443184</v>
      </c>
      <c r="G182" s="36">
        <f>SUMIFS(СВЦЭМ!$D$33:$D$776,СВЦЭМ!$A$33:$A$776,$A182,СВЦЭМ!$B$33:$B$776,G$155)+'СЕТ СН'!$I$14+СВЦЭМ!$D$10+'СЕТ СН'!$I$6-'СЕТ СН'!$I$26</f>
        <v>1655.7886649799998</v>
      </c>
      <c r="H182" s="36">
        <f>SUMIFS(СВЦЭМ!$D$33:$D$776,СВЦЭМ!$A$33:$A$776,$A182,СВЦЭМ!$B$33:$B$776,H$155)+'СЕТ СН'!$I$14+СВЦЭМ!$D$10+'СЕТ СН'!$I$6-'СЕТ СН'!$I$26</f>
        <v>1610.6239870699999</v>
      </c>
      <c r="I182" s="36">
        <f>SUMIFS(СВЦЭМ!$D$33:$D$776,СВЦЭМ!$A$33:$A$776,$A182,СВЦЭМ!$B$33:$B$776,I$155)+'СЕТ СН'!$I$14+СВЦЭМ!$D$10+'СЕТ СН'!$I$6-'СЕТ СН'!$I$26</f>
        <v>1574.7645232199998</v>
      </c>
      <c r="J182" s="36">
        <f>SUMIFS(СВЦЭМ!$D$33:$D$776,СВЦЭМ!$A$33:$A$776,$A182,СВЦЭМ!$B$33:$B$776,J$155)+'СЕТ СН'!$I$14+СВЦЭМ!$D$10+'СЕТ СН'!$I$6-'СЕТ СН'!$I$26</f>
        <v>1567.8152433499999</v>
      </c>
      <c r="K182" s="36">
        <f>SUMIFS(СВЦЭМ!$D$33:$D$776,СВЦЭМ!$A$33:$A$776,$A182,СВЦЭМ!$B$33:$B$776,K$155)+'СЕТ СН'!$I$14+СВЦЭМ!$D$10+'СЕТ СН'!$I$6-'СЕТ СН'!$I$26</f>
        <v>1570.25675181</v>
      </c>
      <c r="L182" s="36">
        <f>SUMIFS(СВЦЭМ!$D$33:$D$776,СВЦЭМ!$A$33:$A$776,$A182,СВЦЭМ!$B$33:$B$776,L$155)+'СЕТ СН'!$I$14+СВЦЭМ!$D$10+'СЕТ СН'!$I$6-'СЕТ СН'!$I$26</f>
        <v>1541.4807358999999</v>
      </c>
      <c r="M182" s="36">
        <f>SUMIFS(СВЦЭМ!$D$33:$D$776,СВЦЭМ!$A$33:$A$776,$A182,СВЦЭМ!$B$33:$B$776,M$155)+'СЕТ СН'!$I$14+СВЦЭМ!$D$10+'СЕТ СН'!$I$6-'СЕТ СН'!$I$26</f>
        <v>1492.9795513700001</v>
      </c>
      <c r="N182" s="36">
        <f>SUMIFS(СВЦЭМ!$D$33:$D$776,СВЦЭМ!$A$33:$A$776,$A182,СВЦЭМ!$B$33:$B$776,N$155)+'СЕТ СН'!$I$14+СВЦЭМ!$D$10+'СЕТ СН'!$I$6-'СЕТ СН'!$I$26</f>
        <v>1478.3805118499999</v>
      </c>
      <c r="O182" s="36">
        <f>SUMIFS(СВЦЭМ!$D$33:$D$776,СВЦЭМ!$A$33:$A$776,$A182,СВЦЭМ!$B$33:$B$776,O$155)+'СЕТ СН'!$I$14+СВЦЭМ!$D$10+'СЕТ СН'!$I$6-'СЕТ СН'!$I$26</f>
        <v>1479.7819004999999</v>
      </c>
      <c r="P182" s="36">
        <f>SUMIFS(СВЦЭМ!$D$33:$D$776,СВЦЭМ!$A$33:$A$776,$A182,СВЦЭМ!$B$33:$B$776,P$155)+'СЕТ СН'!$I$14+СВЦЭМ!$D$10+'СЕТ СН'!$I$6-'СЕТ СН'!$I$26</f>
        <v>1491.3972414699999</v>
      </c>
      <c r="Q182" s="36">
        <f>SUMIFS(СВЦЭМ!$D$33:$D$776,СВЦЭМ!$A$33:$A$776,$A182,СВЦЭМ!$B$33:$B$776,Q$155)+'СЕТ СН'!$I$14+СВЦЭМ!$D$10+'СЕТ СН'!$I$6-'СЕТ СН'!$I$26</f>
        <v>1500.5016381099999</v>
      </c>
      <c r="R182" s="36">
        <f>SUMIFS(СВЦЭМ!$D$33:$D$776,СВЦЭМ!$A$33:$A$776,$A182,СВЦЭМ!$B$33:$B$776,R$155)+'СЕТ СН'!$I$14+СВЦЭМ!$D$10+'СЕТ СН'!$I$6-'СЕТ СН'!$I$26</f>
        <v>1496.2738743899999</v>
      </c>
      <c r="S182" s="36">
        <f>SUMIFS(СВЦЭМ!$D$33:$D$776,СВЦЭМ!$A$33:$A$776,$A182,СВЦЭМ!$B$33:$B$776,S$155)+'СЕТ СН'!$I$14+СВЦЭМ!$D$10+'СЕТ СН'!$I$6-'СЕТ СН'!$I$26</f>
        <v>1474.8820979</v>
      </c>
      <c r="T182" s="36">
        <f>SUMIFS(СВЦЭМ!$D$33:$D$776,СВЦЭМ!$A$33:$A$776,$A182,СВЦЭМ!$B$33:$B$776,T$155)+'СЕТ СН'!$I$14+СВЦЭМ!$D$10+'СЕТ СН'!$I$6-'СЕТ СН'!$I$26</f>
        <v>1456.2634947299998</v>
      </c>
      <c r="U182" s="36">
        <f>SUMIFS(СВЦЭМ!$D$33:$D$776,СВЦЭМ!$A$33:$A$776,$A182,СВЦЭМ!$B$33:$B$776,U$155)+'СЕТ СН'!$I$14+СВЦЭМ!$D$10+'СЕТ СН'!$I$6-'СЕТ СН'!$I$26</f>
        <v>1456.5582416100001</v>
      </c>
      <c r="V182" s="36">
        <f>SUMIFS(СВЦЭМ!$D$33:$D$776,СВЦЭМ!$A$33:$A$776,$A182,СВЦЭМ!$B$33:$B$776,V$155)+'СЕТ СН'!$I$14+СВЦЭМ!$D$10+'СЕТ СН'!$I$6-'СЕТ СН'!$I$26</f>
        <v>1455.2870118999999</v>
      </c>
      <c r="W182" s="36">
        <f>SUMIFS(СВЦЭМ!$D$33:$D$776,СВЦЭМ!$A$33:$A$776,$A182,СВЦЭМ!$B$33:$B$776,W$155)+'СЕТ СН'!$I$14+СВЦЭМ!$D$10+'СЕТ СН'!$I$6-'СЕТ СН'!$I$26</f>
        <v>1469.1252323199999</v>
      </c>
      <c r="X182" s="36">
        <f>SUMIFS(СВЦЭМ!$D$33:$D$776,СВЦЭМ!$A$33:$A$776,$A182,СВЦЭМ!$B$33:$B$776,X$155)+'СЕТ СН'!$I$14+СВЦЭМ!$D$10+'СЕТ СН'!$I$6-'СЕТ СН'!$I$26</f>
        <v>1481.0837412999999</v>
      </c>
      <c r="Y182" s="36">
        <f>SUMIFS(СВЦЭМ!$D$33:$D$776,СВЦЭМ!$A$33:$A$776,$A182,СВЦЭМ!$B$33:$B$776,Y$155)+'СЕТ СН'!$I$14+СВЦЭМ!$D$10+'СЕТ СН'!$I$6-'СЕТ СН'!$I$26</f>
        <v>1502.0199110899998</v>
      </c>
    </row>
    <row r="183" spans="1:27" ht="15.75" x14ac:dyDescent="0.2">
      <c r="A183" s="35">
        <f t="shared" si="4"/>
        <v>44163</v>
      </c>
      <c r="B183" s="36">
        <f>SUMIFS(СВЦЭМ!$D$33:$D$776,СВЦЭМ!$A$33:$A$776,$A183,СВЦЭМ!$B$33:$B$776,B$155)+'СЕТ СН'!$I$14+СВЦЭМ!$D$10+'СЕТ СН'!$I$6-'СЕТ СН'!$I$26</f>
        <v>1526.70661393</v>
      </c>
      <c r="C183" s="36">
        <f>SUMIFS(СВЦЭМ!$D$33:$D$776,СВЦЭМ!$A$33:$A$776,$A183,СВЦЭМ!$B$33:$B$776,C$155)+'СЕТ СН'!$I$14+СВЦЭМ!$D$10+'СЕТ СН'!$I$6-'СЕТ СН'!$I$26</f>
        <v>1594.0051731999999</v>
      </c>
      <c r="D183" s="36">
        <f>SUMIFS(СВЦЭМ!$D$33:$D$776,СВЦЭМ!$A$33:$A$776,$A183,СВЦЭМ!$B$33:$B$776,D$155)+'СЕТ СН'!$I$14+СВЦЭМ!$D$10+'СЕТ СН'!$I$6-'СЕТ СН'!$I$26</f>
        <v>1639.42371134</v>
      </c>
      <c r="E183" s="36">
        <f>SUMIFS(СВЦЭМ!$D$33:$D$776,СВЦЭМ!$A$33:$A$776,$A183,СВЦЭМ!$B$33:$B$776,E$155)+'СЕТ СН'!$I$14+СВЦЭМ!$D$10+'СЕТ СН'!$I$6-'СЕТ СН'!$I$26</f>
        <v>1646.3295738699999</v>
      </c>
      <c r="F183" s="36">
        <f>SUMIFS(СВЦЭМ!$D$33:$D$776,СВЦЭМ!$A$33:$A$776,$A183,СВЦЭМ!$B$33:$B$776,F$155)+'СЕТ СН'!$I$14+СВЦЭМ!$D$10+'СЕТ СН'!$I$6-'СЕТ СН'!$I$26</f>
        <v>1646.3321989299998</v>
      </c>
      <c r="G183" s="36">
        <f>SUMIFS(СВЦЭМ!$D$33:$D$776,СВЦЭМ!$A$33:$A$776,$A183,СВЦЭМ!$B$33:$B$776,G$155)+'СЕТ СН'!$I$14+СВЦЭМ!$D$10+'СЕТ СН'!$I$6-'СЕТ СН'!$I$26</f>
        <v>1641.65073837</v>
      </c>
      <c r="H183" s="36">
        <f>SUMIFS(СВЦЭМ!$D$33:$D$776,СВЦЭМ!$A$33:$A$776,$A183,СВЦЭМ!$B$33:$B$776,H$155)+'СЕТ СН'!$I$14+СВЦЭМ!$D$10+'СЕТ СН'!$I$6-'СЕТ СН'!$I$26</f>
        <v>1626.7442899399998</v>
      </c>
      <c r="I183" s="36">
        <f>SUMIFS(СВЦЭМ!$D$33:$D$776,СВЦЭМ!$A$33:$A$776,$A183,СВЦЭМ!$B$33:$B$776,I$155)+'СЕТ СН'!$I$14+СВЦЭМ!$D$10+'СЕТ СН'!$I$6-'СЕТ СН'!$I$26</f>
        <v>1609.7124101499999</v>
      </c>
      <c r="J183" s="36">
        <f>SUMIFS(СВЦЭМ!$D$33:$D$776,СВЦЭМ!$A$33:$A$776,$A183,СВЦЭМ!$B$33:$B$776,J$155)+'СЕТ СН'!$I$14+СВЦЭМ!$D$10+'СЕТ СН'!$I$6-'СЕТ СН'!$I$26</f>
        <v>1587.2466870999999</v>
      </c>
      <c r="K183" s="36">
        <f>SUMIFS(СВЦЭМ!$D$33:$D$776,СВЦЭМ!$A$33:$A$776,$A183,СВЦЭМ!$B$33:$B$776,K$155)+'СЕТ СН'!$I$14+СВЦЭМ!$D$10+'СЕТ СН'!$I$6-'СЕТ СН'!$I$26</f>
        <v>1571.0450166799999</v>
      </c>
      <c r="L183" s="36">
        <f>SUMIFS(СВЦЭМ!$D$33:$D$776,СВЦЭМ!$A$33:$A$776,$A183,СВЦЭМ!$B$33:$B$776,L$155)+'СЕТ СН'!$I$14+СВЦЭМ!$D$10+'СЕТ СН'!$I$6-'СЕТ СН'!$I$26</f>
        <v>1532.2812599099998</v>
      </c>
      <c r="M183" s="36">
        <f>SUMIFS(СВЦЭМ!$D$33:$D$776,СВЦЭМ!$A$33:$A$776,$A183,СВЦЭМ!$B$33:$B$776,M$155)+'СЕТ СН'!$I$14+СВЦЭМ!$D$10+'СЕТ СН'!$I$6-'СЕТ СН'!$I$26</f>
        <v>1488.30926755</v>
      </c>
      <c r="N183" s="36">
        <f>SUMIFS(СВЦЭМ!$D$33:$D$776,СВЦЭМ!$A$33:$A$776,$A183,СВЦЭМ!$B$33:$B$776,N$155)+'СЕТ СН'!$I$14+СВЦЭМ!$D$10+'СЕТ СН'!$I$6-'СЕТ СН'!$I$26</f>
        <v>1482.9128042399998</v>
      </c>
      <c r="O183" s="36">
        <f>SUMIFS(СВЦЭМ!$D$33:$D$776,СВЦЭМ!$A$33:$A$776,$A183,СВЦЭМ!$B$33:$B$776,O$155)+'СЕТ СН'!$I$14+СВЦЭМ!$D$10+'СЕТ СН'!$I$6-'СЕТ СН'!$I$26</f>
        <v>1494.3530154</v>
      </c>
      <c r="P183" s="36">
        <f>SUMIFS(СВЦЭМ!$D$33:$D$776,СВЦЭМ!$A$33:$A$776,$A183,СВЦЭМ!$B$33:$B$776,P$155)+'СЕТ СН'!$I$14+СВЦЭМ!$D$10+'СЕТ СН'!$I$6-'СЕТ СН'!$I$26</f>
        <v>1501.2316347000001</v>
      </c>
      <c r="Q183" s="36">
        <f>SUMIFS(СВЦЭМ!$D$33:$D$776,СВЦЭМ!$A$33:$A$776,$A183,СВЦЭМ!$B$33:$B$776,Q$155)+'СЕТ СН'!$I$14+СВЦЭМ!$D$10+'СЕТ СН'!$I$6-'СЕТ СН'!$I$26</f>
        <v>1493.4439598399999</v>
      </c>
      <c r="R183" s="36">
        <f>SUMIFS(СВЦЭМ!$D$33:$D$776,СВЦЭМ!$A$33:$A$776,$A183,СВЦЭМ!$B$33:$B$776,R$155)+'СЕТ СН'!$I$14+СВЦЭМ!$D$10+'СЕТ СН'!$I$6-'СЕТ СН'!$I$26</f>
        <v>1485.6604353099999</v>
      </c>
      <c r="S183" s="36">
        <f>SUMIFS(СВЦЭМ!$D$33:$D$776,СВЦЭМ!$A$33:$A$776,$A183,СВЦЭМ!$B$33:$B$776,S$155)+'СЕТ СН'!$I$14+СВЦЭМ!$D$10+'СЕТ СН'!$I$6-'СЕТ СН'!$I$26</f>
        <v>1467.1489458799999</v>
      </c>
      <c r="T183" s="36">
        <f>SUMIFS(СВЦЭМ!$D$33:$D$776,СВЦЭМ!$A$33:$A$776,$A183,СВЦЭМ!$B$33:$B$776,T$155)+'СЕТ СН'!$I$14+СВЦЭМ!$D$10+'СЕТ СН'!$I$6-'СЕТ СН'!$I$26</f>
        <v>1460.3277775500001</v>
      </c>
      <c r="U183" s="36">
        <f>SUMIFS(СВЦЭМ!$D$33:$D$776,СВЦЭМ!$A$33:$A$776,$A183,СВЦЭМ!$B$33:$B$776,U$155)+'СЕТ СН'!$I$14+СВЦЭМ!$D$10+'СЕТ СН'!$I$6-'СЕТ СН'!$I$26</f>
        <v>1452.2344690599998</v>
      </c>
      <c r="V183" s="36">
        <f>SUMIFS(СВЦЭМ!$D$33:$D$776,СВЦЭМ!$A$33:$A$776,$A183,СВЦЭМ!$B$33:$B$776,V$155)+'СЕТ СН'!$I$14+СВЦЭМ!$D$10+'СЕТ СН'!$I$6-'СЕТ СН'!$I$26</f>
        <v>1450.0830544299999</v>
      </c>
      <c r="W183" s="36">
        <f>SUMIFS(СВЦЭМ!$D$33:$D$776,СВЦЭМ!$A$33:$A$776,$A183,СВЦЭМ!$B$33:$B$776,W$155)+'СЕТ СН'!$I$14+СВЦЭМ!$D$10+'СЕТ СН'!$I$6-'СЕТ СН'!$I$26</f>
        <v>1468.14124627</v>
      </c>
      <c r="X183" s="36">
        <f>SUMIFS(СВЦЭМ!$D$33:$D$776,СВЦЭМ!$A$33:$A$776,$A183,СВЦЭМ!$B$33:$B$776,X$155)+'СЕТ СН'!$I$14+СВЦЭМ!$D$10+'СЕТ СН'!$I$6-'СЕТ СН'!$I$26</f>
        <v>1487.6676964899998</v>
      </c>
      <c r="Y183" s="36">
        <f>SUMIFS(СВЦЭМ!$D$33:$D$776,СВЦЭМ!$A$33:$A$776,$A183,СВЦЭМ!$B$33:$B$776,Y$155)+'СЕТ СН'!$I$14+СВЦЭМ!$D$10+'СЕТ СН'!$I$6-'СЕТ СН'!$I$26</f>
        <v>1510.0430983699998</v>
      </c>
    </row>
    <row r="184" spans="1:27" ht="15.75" x14ac:dyDescent="0.2">
      <c r="A184" s="35">
        <f t="shared" si="4"/>
        <v>44164</v>
      </c>
      <c r="B184" s="36">
        <f>SUMIFS(СВЦЭМ!$D$33:$D$776,СВЦЭМ!$A$33:$A$776,$A184,СВЦЭМ!$B$33:$B$776,B$155)+'СЕТ СН'!$I$14+СВЦЭМ!$D$10+'СЕТ СН'!$I$6-'СЕТ СН'!$I$26</f>
        <v>1521.0939803399999</v>
      </c>
      <c r="C184" s="36">
        <f>SUMIFS(СВЦЭМ!$D$33:$D$776,СВЦЭМ!$A$33:$A$776,$A184,СВЦЭМ!$B$33:$B$776,C$155)+'СЕТ СН'!$I$14+СВЦЭМ!$D$10+'СЕТ СН'!$I$6-'СЕТ СН'!$I$26</f>
        <v>1599.35499686</v>
      </c>
      <c r="D184" s="36">
        <f>SUMIFS(СВЦЭМ!$D$33:$D$776,СВЦЭМ!$A$33:$A$776,$A184,СВЦЭМ!$B$33:$B$776,D$155)+'СЕТ СН'!$I$14+СВЦЭМ!$D$10+'СЕТ СН'!$I$6-'СЕТ СН'!$I$26</f>
        <v>1651.3453794100001</v>
      </c>
      <c r="E184" s="36">
        <f>SUMIFS(СВЦЭМ!$D$33:$D$776,СВЦЭМ!$A$33:$A$776,$A184,СВЦЭМ!$B$33:$B$776,E$155)+'СЕТ СН'!$I$14+СВЦЭМ!$D$10+'СЕТ СН'!$I$6-'СЕТ СН'!$I$26</f>
        <v>1662.1558239299998</v>
      </c>
      <c r="F184" s="36">
        <f>SUMIFS(СВЦЭМ!$D$33:$D$776,СВЦЭМ!$A$33:$A$776,$A184,СВЦЭМ!$B$33:$B$776,F$155)+'СЕТ СН'!$I$14+СВЦЭМ!$D$10+'СЕТ СН'!$I$6-'СЕТ СН'!$I$26</f>
        <v>1660.6317452499998</v>
      </c>
      <c r="G184" s="36">
        <f>SUMIFS(СВЦЭМ!$D$33:$D$776,СВЦЭМ!$A$33:$A$776,$A184,СВЦЭМ!$B$33:$B$776,G$155)+'СЕТ СН'!$I$14+СВЦЭМ!$D$10+'СЕТ СН'!$I$6-'СЕТ СН'!$I$26</f>
        <v>1657.3619634299998</v>
      </c>
      <c r="H184" s="36">
        <f>SUMIFS(СВЦЭМ!$D$33:$D$776,СВЦЭМ!$A$33:$A$776,$A184,СВЦЭМ!$B$33:$B$776,H$155)+'СЕТ СН'!$I$14+СВЦЭМ!$D$10+'СЕТ СН'!$I$6-'СЕТ СН'!$I$26</f>
        <v>1642.2415268299999</v>
      </c>
      <c r="I184" s="36">
        <f>SUMIFS(СВЦЭМ!$D$33:$D$776,СВЦЭМ!$A$33:$A$776,$A184,СВЦЭМ!$B$33:$B$776,I$155)+'СЕТ СН'!$I$14+СВЦЭМ!$D$10+'СЕТ СН'!$I$6-'СЕТ СН'!$I$26</f>
        <v>1616.7398061899999</v>
      </c>
      <c r="J184" s="36">
        <f>SUMIFS(СВЦЭМ!$D$33:$D$776,СВЦЭМ!$A$33:$A$776,$A184,СВЦЭМ!$B$33:$B$776,J$155)+'СЕТ СН'!$I$14+СВЦЭМ!$D$10+'СЕТ СН'!$I$6-'СЕТ СН'!$I$26</f>
        <v>1579.1470061800001</v>
      </c>
      <c r="K184" s="36">
        <f>SUMIFS(СВЦЭМ!$D$33:$D$776,СВЦЭМ!$A$33:$A$776,$A184,СВЦЭМ!$B$33:$B$776,K$155)+'СЕТ СН'!$I$14+СВЦЭМ!$D$10+'СЕТ СН'!$I$6-'СЕТ СН'!$I$26</f>
        <v>1563.1874340899999</v>
      </c>
      <c r="L184" s="36">
        <f>SUMIFS(СВЦЭМ!$D$33:$D$776,СВЦЭМ!$A$33:$A$776,$A184,СВЦЭМ!$B$33:$B$776,L$155)+'СЕТ СН'!$I$14+СВЦЭМ!$D$10+'СЕТ СН'!$I$6-'СЕТ СН'!$I$26</f>
        <v>1521.8403230199999</v>
      </c>
      <c r="M184" s="36">
        <f>SUMIFS(СВЦЭМ!$D$33:$D$776,СВЦЭМ!$A$33:$A$776,$A184,СВЦЭМ!$B$33:$B$776,M$155)+'СЕТ СН'!$I$14+СВЦЭМ!$D$10+'СЕТ СН'!$I$6-'СЕТ СН'!$I$26</f>
        <v>1480.2969453400001</v>
      </c>
      <c r="N184" s="36">
        <f>SUMIFS(СВЦЭМ!$D$33:$D$776,СВЦЭМ!$A$33:$A$776,$A184,СВЦЭМ!$B$33:$B$776,N$155)+'СЕТ СН'!$I$14+СВЦЭМ!$D$10+'СЕТ СН'!$I$6-'СЕТ СН'!$I$26</f>
        <v>1467.2466219299999</v>
      </c>
      <c r="O184" s="36">
        <f>SUMIFS(СВЦЭМ!$D$33:$D$776,СВЦЭМ!$A$33:$A$776,$A184,СВЦЭМ!$B$33:$B$776,O$155)+'СЕТ СН'!$I$14+СВЦЭМ!$D$10+'СЕТ СН'!$I$6-'СЕТ СН'!$I$26</f>
        <v>1482.9132763299999</v>
      </c>
      <c r="P184" s="36">
        <f>SUMIFS(СВЦЭМ!$D$33:$D$776,СВЦЭМ!$A$33:$A$776,$A184,СВЦЭМ!$B$33:$B$776,P$155)+'СЕТ СН'!$I$14+СВЦЭМ!$D$10+'СЕТ СН'!$I$6-'СЕТ СН'!$I$26</f>
        <v>1492.6321005699999</v>
      </c>
      <c r="Q184" s="36">
        <f>SUMIFS(СВЦЭМ!$D$33:$D$776,СВЦЭМ!$A$33:$A$776,$A184,СВЦЭМ!$B$33:$B$776,Q$155)+'СЕТ СН'!$I$14+СВЦЭМ!$D$10+'СЕТ СН'!$I$6-'СЕТ СН'!$I$26</f>
        <v>1492.1953427899998</v>
      </c>
      <c r="R184" s="36">
        <f>SUMIFS(СВЦЭМ!$D$33:$D$776,СВЦЭМ!$A$33:$A$776,$A184,СВЦЭМ!$B$33:$B$776,R$155)+'СЕТ СН'!$I$14+СВЦЭМ!$D$10+'СЕТ СН'!$I$6-'СЕТ СН'!$I$26</f>
        <v>1488.8537487599999</v>
      </c>
      <c r="S184" s="36">
        <f>SUMIFS(СВЦЭМ!$D$33:$D$776,СВЦЭМ!$A$33:$A$776,$A184,СВЦЭМ!$B$33:$B$776,S$155)+'СЕТ СН'!$I$14+СВЦЭМ!$D$10+'СЕТ СН'!$I$6-'СЕТ СН'!$I$26</f>
        <v>1470.0583592899998</v>
      </c>
      <c r="T184" s="36">
        <f>SUMIFS(СВЦЭМ!$D$33:$D$776,СВЦЭМ!$A$33:$A$776,$A184,СВЦЭМ!$B$33:$B$776,T$155)+'СЕТ СН'!$I$14+СВЦЭМ!$D$10+'СЕТ СН'!$I$6-'СЕТ СН'!$I$26</f>
        <v>1447.0357023500001</v>
      </c>
      <c r="U184" s="36">
        <f>SUMIFS(СВЦЭМ!$D$33:$D$776,СВЦЭМ!$A$33:$A$776,$A184,СВЦЭМ!$B$33:$B$776,U$155)+'СЕТ СН'!$I$14+СВЦЭМ!$D$10+'СЕТ СН'!$I$6-'СЕТ СН'!$I$26</f>
        <v>1445.6489590399999</v>
      </c>
      <c r="V184" s="36">
        <f>SUMIFS(СВЦЭМ!$D$33:$D$776,СВЦЭМ!$A$33:$A$776,$A184,СВЦЭМ!$B$33:$B$776,V$155)+'СЕТ СН'!$I$14+СВЦЭМ!$D$10+'СЕТ СН'!$I$6-'СЕТ СН'!$I$26</f>
        <v>1453.5026688600001</v>
      </c>
      <c r="W184" s="36">
        <f>SUMIFS(СВЦЭМ!$D$33:$D$776,СВЦЭМ!$A$33:$A$776,$A184,СВЦЭМ!$B$33:$B$776,W$155)+'СЕТ СН'!$I$14+СВЦЭМ!$D$10+'СЕТ СН'!$I$6-'СЕТ СН'!$I$26</f>
        <v>1462.54908918</v>
      </c>
      <c r="X184" s="36">
        <f>SUMIFS(СВЦЭМ!$D$33:$D$776,СВЦЭМ!$A$33:$A$776,$A184,СВЦЭМ!$B$33:$B$776,X$155)+'СЕТ СН'!$I$14+СВЦЭМ!$D$10+'СЕТ СН'!$I$6-'СЕТ СН'!$I$26</f>
        <v>1484.4717435399998</v>
      </c>
      <c r="Y184" s="36">
        <f>SUMIFS(СВЦЭМ!$D$33:$D$776,СВЦЭМ!$A$33:$A$776,$A184,СВЦЭМ!$B$33:$B$776,Y$155)+'СЕТ СН'!$I$14+СВЦЭМ!$D$10+'СЕТ СН'!$I$6-'СЕТ СН'!$I$26</f>
        <v>1501.3048107300001</v>
      </c>
    </row>
    <row r="185" spans="1:27" ht="15.75" x14ac:dyDescent="0.2">
      <c r="A185" s="35">
        <f t="shared" si="4"/>
        <v>44165</v>
      </c>
      <c r="B185" s="36">
        <f>SUMIFS(СВЦЭМ!$D$33:$D$776,СВЦЭМ!$A$33:$A$776,$A185,СВЦЭМ!$B$33:$B$776,B$155)+'СЕТ СН'!$I$14+СВЦЭМ!$D$10+'СЕТ СН'!$I$6-'СЕТ СН'!$I$26</f>
        <v>1564.6155784299999</v>
      </c>
      <c r="C185" s="36">
        <f>SUMIFS(СВЦЭМ!$D$33:$D$776,СВЦЭМ!$A$33:$A$776,$A185,СВЦЭМ!$B$33:$B$776,C$155)+'СЕТ СН'!$I$14+СВЦЭМ!$D$10+'СЕТ СН'!$I$6-'СЕТ СН'!$I$26</f>
        <v>1634.24189972</v>
      </c>
      <c r="D185" s="36">
        <f>SUMIFS(СВЦЭМ!$D$33:$D$776,СВЦЭМ!$A$33:$A$776,$A185,СВЦЭМ!$B$33:$B$776,D$155)+'СЕТ СН'!$I$14+СВЦЭМ!$D$10+'СЕТ СН'!$I$6-'СЕТ СН'!$I$26</f>
        <v>1683.3988037600002</v>
      </c>
      <c r="E185" s="36">
        <f>SUMIFS(СВЦЭМ!$D$33:$D$776,СВЦЭМ!$A$33:$A$776,$A185,СВЦЭМ!$B$33:$B$776,E$155)+'СЕТ СН'!$I$14+СВЦЭМ!$D$10+'СЕТ СН'!$I$6-'СЕТ СН'!$I$26</f>
        <v>1691.23112696</v>
      </c>
      <c r="F185" s="36">
        <f>SUMIFS(СВЦЭМ!$D$33:$D$776,СВЦЭМ!$A$33:$A$776,$A185,СВЦЭМ!$B$33:$B$776,F$155)+'СЕТ СН'!$I$14+СВЦЭМ!$D$10+'СЕТ СН'!$I$6-'СЕТ СН'!$I$26</f>
        <v>1686.85016047</v>
      </c>
      <c r="G185" s="36">
        <f>SUMIFS(СВЦЭМ!$D$33:$D$776,СВЦЭМ!$A$33:$A$776,$A185,СВЦЭМ!$B$33:$B$776,G$155)+'СЕТ СН'!$I$14+СВЦЭМ!$D$10+'СЕТ СН'!$I$6-'СЕТ СН'!$I$26</f>
        <v>1671.1052159399999</v>
      </c>
      <c r="H185" s="36">
        <f>SUMIFS(СВЦЭМ!$D$33:$D$776,СВЦЭМ!$A$33:$A$776,$A185,СВЦЭМ!$B$33:$B$776,H$155)+'СЕТ СН'!$I$14+СВЦЭМ!$D$10+'СЕТ СН'!$I$6-'СЕТ СН'!$I$26</f>
        <v>1657.11607611</v>
      </c>
      <c r="I185" s="36">
        <f>SUMIFS(СВЦЭМ!$D$33:$D$776,СВЦЭМ!$A$33:$A$776,$A185,СВЦЭМ!$B$33:$B$776,I$155)+'СЕТ СН'!$I$14+СВЦЭМ!$D$10+'СЕТ СН'!$I$6-'СЕТ СН'!$I$26</f>
        <v>1629.25585469</v>
      </c>
      <c r="J185" s="36">
        <f>SUMIFS(СВЦЭМ!$D$33:$D$776,СВЦЭМ!$A$33:$A$776,$A185,СВЦЭМ!$B$33:$B$776,J$155)+'СЕТ СН'!$I$14+СВЦЭМ!$D$10+'СЕТ СН'!$I$6-'СЕТ СН'!$I$26</f>
        <v>1603.0511496399999</v>
      </c>
      <c r="K185" s="36">
        <f>SUMIFS(СВЦЭМ!$D$33:$D$776,СВЦЭМ!$A$33:$A$776,$A185,СВЦЭМ!$B$33:$B$776,K$155)+'СЕТ СН'!$I$14+СВЦЭМ!$D$10+'СЕТ СН'!$I$6-'СЕТ СН'!$I$26</f>
        <v>1595.2716617799999</v>
      </c>
      <c r="L185" s="36">
        <f>SUMIFS(СВЦЭМ!$D$33:$D$776,СВЦЭМ!$A$33:$A$776,$A185,СВЦЭМ!$B$33:$B$776,L$155)+'СЕТ СН'!$I$14+СВЦЭМ!$D$10+'СЕТ СН'!$I$6-'СЕТ СН'!$I$26</f>
        <v>1565.1246913099999</v>
      </c>
      <c r="M185" s="36">
        <f>SUMIFS(СВЦЭМ!$D$33:$D$776,СВЦЭМ!$A$33:$A$776,$A185,СВЦЭМ!$B$33:$B$776,M$155)+'СЕТ СН'!$I$14+СВЦЭМ!$D$10+'СЕТ СН'!$I$6-'СЕТ СН'!$I$26</f>
        <v>1525.70635967</v>
      </c>
      <c r="N185" s="36">
        <f>SUMIFS(СВЦЭМ!$D$33:$D$776,СВЦЭМ!$A$33:$A$776,$A185,СВЦЭМ!$B$33:$B$776,N$155)+'СЕТ СН'!$I$14+СВЦЭМ!$D$10+'СЕТ СН'!$I$6-'СЕТ СН'!$I$26</f>
        <v>1512.6560268599999</v>
      </c>
      <c r="O185" s="36">
        <f>SUMIFS(СВЦЭМ!$D$33:$D$776,СВЦЭМ!$A$33:$A$776,$A185,СВЦЭМ!$B$33:$B$776,O$155)+'СЕТ СН'!$I$14+СВЦЭМ!$D$10+'СЕТ СН'!$I$6-'СЕТ СН'!$I$26</f>
        <v>1517.1956153799999</v>
      </c>
      <c r="P185" s="36">
        <f>SUMIFS(СВЦЭМ!$D$33:$D$776,СВЦЭМ!$A$33:$A$776,$A185,СВЦЭМ!$B$33:$B$776,P$155)+'СЕТ СН'!$I$14+СВЦЭМ!$D$10+'СЕТ СН'!$I$6-'СЕТ СН'!$I$26</f>
        <v>1526.5589715799999</v>
      </c>
      <c r="Q185" s="36">
        <f>SUMIFS(СВЦЭМ!$D$33:$D$776,СВЦЭМ!$A$33:$A$776,$A185,СВЦЭМ!$B$33:$B$776,Q$155)+'СЕТ СН'!$I$14+СВЦЭМ!$D$10+'СЕТ СН'!$I$6-'СЕТ СН'!$I$26</f>
        <v>1520.4457163299999</v>
      </c>
      <c r="R185" s="36">
        <f>SUMIFS(СВЦЭМ!$D$33:$D$776,СВЦЭМ!$A$33:$A$776,$A185,СВЦЭМ!$B$33:$B$776,R$155)+'СЕТ СН'!$I$14+СВЦЭМ!$D$10+'СЕТ СН'!$I$6-'СЕТ СН'!$I$26</f>
        <v>1508.6569828299998</v>
      </c>
      <c r="S185" s="36">
        <f>SUMIFS(СВЦЭМ!$D$33:$D$776,СВЦЭМ!$A$33:$A$776,$A185,СВЦЭМ!$B$33:$B$776,S$155)+'СЕТ СН'!$I$14+СВЦЭМ!$D$10+'СЕТ СН'!$I$6-'СЕТ СН'!$I$26</f>
        <v>1500.0749836599998</v>
      </c>
      <c r="T185" s="36">
        <f>SUMIFS(СВЦЭМ!$D$33:$D$776,СВЦЭМ!$A$33:$A$776,$A185,СВЦЭМ!$B$33:$B$776,T$155)+'СЕТ СН'!$I$14+СВЦЭМ!$D$10+'СЕТ СН'!$I$6-'СЕТ СН'!$I$26</f>
        <v>1487.8733860299999</v>
      </c>
      <c r="U185" s="36">
        <f>SUMIFS(СВЦЭМ!$D$33:$D$776,СВЦЭМ!$A$33:$A$776,$A185,СВЦЭМ!$B$33:$B$776,U$155)+'СЕТ СН'!$I$14+СВЦЭМ!$D$10+'СЕТ СН'!$I$6-'СЕТ СН'!$I$26</f>
        <v>1486.9438949099999</v>
      </c>
      <c r="V185" s="36">
        <f>SUMIFS(СВЦЭМ!$D$33:$D$776,СВЦЭМ!$A$33:$A$776,$A185,СВЦЭМ!$B$33:$B$776,V$155)+'СЕТ СН'!$I$14+СВЦЭМ!$D$10+'СЕТ СН'!$I$6-'СЕТ СН'!$I$26</f>
        <v>1496.89721631</v>
      </c>
      <c r="W185" s="36">
        <f>SUMIFS(СВЦЭМ!$D$33:$D$776,СВЦЭМ!$A$33:$A$776,$A185,СВЦЭМ!$B$33:$B$776,W$155)+'СЕТ СН'!$I$14+СВЦЭМ!$D$10+'СЕТ СН'!$I$6-'СЕТ СН'!$I$26</f>
        <v>1508.6641981600001</v>
      </c>
      <c r="X185" s="36">
        <f>SUMIFS(СВЦЭМ!$D$33:$D$776,СВЦЭМ!$A$33:$A$776,$A185,СВЦЭМ!$B$33:$B$776,X$155)+'СЕТ СН'!$I$14+СВЦЭМ!$D$10+'СЕТ СН'!$I$6-'СЕТ СН'!$I$26</f>
        <v>1514.2083057099999</v>
      </c>
      <c r="Y185" s="36">
        <f>SUMIFS(СВЦЭМ!$D$33:$D$776,СВЦЭМ!$A$33:$A$776,$A185,СВЦЭМ!$B$33:$B$776,Y$155)+'СЕТ СН'!$I$14+СВЦЭМ!$D$10+'СЕТ СН'!$I$6-'СЕТ СН'!$I$26</f>
        <v>1533.7575093599999</v>
      </c>
    </row>
    <row r="186" spans="1:27" ht="15.75" hidden="1" x14ac:dyDescent="0.2">
      <c r="A186" s="35">
        <f t="shared" si="4"/>
        <v>44166</v>
      </c>
      <c r="B186" s="36">
        <f>SUMIFS(СВЦЭМ!$D$33:$D$776,СВЦЭМ!$A$33:$A$776,$A186,СВЦЭМ!$B$33:$B$776,B$155)+'СЕТ СН'!$I$14+СВЦЭМ!$D$10+'СЕТ СН'!$I$6-'СЕТ СН'!$I$26</f>
        <v>709.49131550999994</v>
      </c>
      <c r="C186" s="36">
        <f>SUMIFS(СВЦЭМ!$D$33:$D$776,СВЦЭМ!$A$33:$A$776,$A186,СВЦЭМ!$B$33:$B$776,C$155)+'СЕТ СН'!$I$14+СВЦЭМ!$D$10+'СЕТ СН'!$I$6-'СЕТ СН'!$I$26</f>
        <v>709.49131550999994</v>
      </c>
      <c r="D186" s="36">
        <f>SUMIFS(СВЦЭМ!$D$33:$D$776,СВЦЭМ!$A$33:$A$776,$A186,СВЦЭМ!$B$33:$B$776,D$155)+'СЕТ СН'!$I$14+СВЦЭМ!$D$10+'СЕТ СН'!$I$6-'СЕТ СН'!$I$26</f>
        <v>709.49131550999994</v>
      </c>
      <c r="E186" s="36">
        <f>SUMIFS(СВЦЭМ!$D$33:$D$776,СВЦЭМ!$A$33:$A$776,$A186,СВЦЭМ!$B$33:$B$776,E$155)+'СЕТ СН'!$I$14+СВЦЭМ!$D$10+'СЕТ СН'!$I$6-'СЕТ СН'!$I$26</f>
        <v>709.49131550999994</v>
      </c>
      <c r="F186" s="36">
        <f>SUMIFS(СВЦЭМ!$D$33:$D$776,СВЦЭМ!$A$33:$A$776,$A186,СВЦЭМ!$B$33:$B$776,F$155)+'СЕТ СН'!$I$14+СВЦЭМ!$D$10+'СЕТ СН'!$I$6-'СЕТ СН'!$I$26</f>
        <v>709.49131550999994</v>
      </c>
      <c r="G186" s="36">
        <f>SUMIFS(СВЦЭМ!$D$33:$D$776,СВЦЭМ!$A$33:$A$776,$A186,СВЦЭМ!$B$33:$B$776,G$155)+'СЕТ СН'!$I$14+СВЦЭМ!$D$10+'СЕТ СН'!$I$6-'СЕТ СН'!$I$26</f>
        <v>709.49131550999994</v>
      </c>
      <c r="H186" s="36">
        <f>SUMIFS(СВЦЭМ!$D$33:$D$776,СВЦЭМ!$A$33:$A$776,$A186,СВЦЭМ!$B$33:$B$776,H$155)+'СЕТ СН'!$I$14+СВЦЭМ!$D$10+'СЕТ СН'!$I$6-'СЕТ СН'!$I$26</f>
        <v>709.49131550999994</v>
      </c>
      <c r="I186" s="36">
        <f>SUMIFS(СВЦЭМ!$D$33:$D$776,СВЦЭМ!$A$33:$A$776,$A186,СВЦЭМ!$B$33:$B$776,I$155)+'СЕТ СН'!$I$14+СВЦЭМ!$D$10+'СЕТ СН'!$I$6-'СЕТ СН'!$I$26</f>
        <v>709.49131550999994</v>
      </c>
      <c r="J186" s="36">
        <f>SUMIFS(СВЦЭМ!$D$33:$D$776,СВЦЭМ!$A$33:$A$776,$A186,СВЦЭМ!$B$33:$B$776,J$155)+'СЕТ СН'!$I$14+СВЦЭМ!$D$10+'СЕТ СН'!$I$6-'СЕТ СН'!$I$26</f>
        <v>709.49131550999994</v>
      </c>
      <c r="K186" s="36">
        <f>SUMIFS(СВЦЭМ!$D$33:$D$776,СВЦЭМ!$A$33:$A$776,$A186,СВЦЭМ!$B$33:$B$776,K$155)+'СЕТ СН'!$I$14+СВЦЭМ!$D$10+'СЕТ СН'!$I$6-'СЕТ СН'!$I$26</f>
        <v>709.49131550999994</v>
      </c>
      <c r="L186" s="36">
        <f>SUMIFS(СВЦЭМ!$D$33:$D$776,СВЦЭМ!$A$33:$A$776,$A186,СВЦЭМ!$B$33:$B$776,L$155)+'СЕТ СН'!$I$14+СВЦЭМ!$D$10+'СЕТ СН'!$I$6-'СЕТ СН'!$I$26</f>
        <v>709.49131550999994</v>
      </c>
      <c r="M186" s="36">
        <f>SUMIFS(СВЦЭМ!$D$33:$D$776,СВЦЭМ!$A$33:$A$776,$A186,СВЦЭМ!$B$33:$B$776,M$155)+'СЕТ СН'!$I$14+СВЦЭМ!$D$10+'СЕТ СН'!$I$6-'СЕТ СН'!$I$26</f>
        <v>709.49131550999994</v>
      </c>
      <c r="N186" s="36">
        <f>SUMIFS(СВЦЭМ!$D$33:$D$776,СВЦЭМ!$A$33:$A$776,$A186,СВЦЭМ!$B$33:$B$776,N$155)+'СЕТ СН'!$I$14+СВЦЭМ!$D$10+'СЕТ СН'!$I$6-'СЕТ СН'!$I$26</f>
        <v>709.49131550999994</v>
      </c>
      <c r="O186" s="36">
        <f>SUMIFS(СВЦЭМ!$D$33:$D$776,СВЦЭМ!$A$33:$A$776,$A186,СВЦЭМ!$B$33:$B$776,O$155)+'СЕТ СН'!$I$14+СВЦЭМ!$D$10+'СЕТ СН'!$I$6-'СЕТ СН'!$I$26</f>
        <v>709.49131550999994</v>
      </c>
      <c r="P186" s="36">
        <f>SUMIFS(СВЦЭМ!$D$33:$D$776,СВЦЭМ!$A$33:$A$776,$A186,СВЦЭМ!$B$33:$B$776,P$155)+'СЕТ СН'!$I$14+СВЦЭМ!$D$10+'СЕТ СН'!$I$6-'СЕТ СН'!$I$26</f>
        <v>709.49131550999994</v>
      </c>
      <c r="Q186" s="36">
        <f>SUMIFS(СВЦЭМ!$D$33:$D$776,СВЦЭМ!$A$33:$A$776,$A186,СВЦЭМ!$B$33:$B$776,Q$155)+'СЕТ СН'!$I$14+СВЦЭМ!$D$10+'СЕТ СН'!$I$6-'СЕТ СН'!$I$26</f>
        <v>709.49131550999994</v>
      </c>
      <c r="R186" s="36">
        <f>SUMIFS(СВЦЭМ!$D$33:$D$776,СВЦЭМ!$A$33:$A$776,$A186,СВЦЭМ!$B$33:$B$776,R$155)+'СЕТ СН'!$I$14+СВЦЭМ!$D$10+'СЕТ СН'!$I$6-'СЕТ СН'!$I$26</f>
        <v>709.49131550999994</v>
      </c>
      <c r="S186" s="36">
        <f>SUMIFS(СВЦЭМ!$D$33:$D$776,СВЦЭМ!$A$33:$A$776,$A186,СВЦЭМ!$B$33:$B$776,S$155)+'СЕТ СН'!$I$14+СВЦЭМ!$D$10+'СЕТ СН'!$I$6-'СЕТ СН'!$I$26</f>
        <v>709.49131550999994</v>
      </c>
      <c r="T186" s="36">
        <f>SUMIFS(СВЦЭМ!$D$33:$D$776,СВЦЭМ!$A$33:$A$776,$A186,СВЦЭМ!$B$33:$B$776,T$155)+'СЕТ СН'!$I$14+СВЦЭМ!$D$10+'СЕТ СН'!$I$6-'СЕТ СН'!$I$26</f>
        <v>709.49131550999994</v>
      </c>
      <c r="U186" s="36">
        <f>SUMIFS(СВЦЭМ!$D$33:$D$776,СВЦЭМ!$A$33:$A$776,$A186,СВЦЭМ!$B$33:$B$776,U$155)+'СЕТ СН'!$I$14+СВЦЭМ!$D$10+'СЕТ СН'!$I$6-'СЕТ СН'!$I$26</f>
        <v>709.49131550999994</v>
      </c>
      <c r="V186" s="36">
        <f>SUMIFS(СВЦЭМ!$D$33:$D$776,СВЦЭМ!$A$33:$A$776,$A186,СВЦЭМ!$B$33:$B$776,V$155)+'СЕТ СН'!$I$14+СВЦЭМ!$D$10+'СЕТ СН'!$I$6-'СЕТ СН'!$I$26</f>
        <v>709.49131550999994</v>
      </c>
      <c r="W186" s="36">
        <f>SUMIFS(СВЦЭМ!$D$33:$D$776,СВЦЭМ!$A$33:$A$776,$A186,СВЦЭМ!$B$33:$B$776,W$155)+'СЕТ СН'!$I$14+СВЦЭМ!$D$10+'СЕТ СН'!$I$6-'СЕТ СН'!$I$26</f>
        <v>709.49131550999994</v>
      </c>
      <c r="X186" s="36">
        <f>SUMIFS(СВЦЭМ!$D$33:$D$776,СВЦЭМ!$A$33:$A$776,$A186,СВЦЭМ!$B$33:$B$776,X$155)+'СЕТ СН'!$I$14+СВЦЭМ!$D$10+'СЕТ СН'!$I$6-'СЕТ СН'!$I$26</f>
        <v>709.49131550999994</v>
      </c>
      <c r="Y186" s="36">
        <f>SUMIFS(СВЦЭМ!$D$33:$D$776,СВЦЭМ!$A$33:$A$776,$A186,СВЦЭМ!$B$33:$B$776,Y$155)+'СЕТ СН'!$I$14+СВЦЭМ!$D$10+'СЕТ СН'!$I$6-'СЕТ СН'!$I$26</f>
        <v>709.49131550999994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01.11.2020</v>
      </c>
      <c r="B192" s="36">
        <f>SUMIFS(СВЦЭМ!$E$33:$E$776,СВЦЭМ!$A$33:$A$776,$A192,СВЦЭМ!$B$33:$B$776,B$191)+'СЕТ СН'!$F$15</f>
        <v>155.056557</v>
      </c>
      <c r="C192" s="36">
        <f>SUMIFS(СВЦЭМ!$E$33:$E$776,СВЦЭМ!$A$33:$A$776,$A192,СВЦЭМ!$B$33:$B$776,C$191)+'СЕТ СН'!$F$15</f>
        <v>170.02741069000001</v>
      </c>
      <c r="D192" s="36">
        <f>SUMIFS(СВЦЭМ!$E$33:$E$776,СВЦЭМ!$A$33:$A$776,$A192,СВЦЭМ!$B$33:$B$776,D$191)+'СЕТ СН'!$F$15</f>
        <v>179.86411114000001</v>
      </c>
      <c r="E192" s="36">
        <f>SUMIFS(СВЦЭМ!$E$33:$E$776,СВЦЭМ!$A$33:$A$776,$A192,СВЦЭМ!$B$33:$B$776,E$191)+'СЕТ СН'!$F$15</f>
        <v>181.42275720999999</v>
      </c>
      <c r="F192" s="36">
        <f>SUMIFS(СВЦЭМ!$E$33:$E$776,СВЦЭМ!$A$33:$A$776,$A192,СВЦЭМ!$B$33:$B$776,F$191)+'СЕТ СН'!$F$15</f>
        <v>182.51964486</v>
      </c>
      <c r="G192" s="36">
        <f>SUMIFS(СВЦЭМ!$E$33:$E$776,СВЦЭМ!$A$33:$A$776,$A192,СВЦЭМ!$B$33:$B$776,G$191)+'СЕТ СН'!$F$15</f>
        <v>180.00711090999999</v>
      </c>
      <c r="H192" s="36">
        <f>SUMIFS(СВЦЭМ!$E$33:$E$776,СВЦЭМ!$A$33:$A$776,$A192,СВЦЭМ!$B$33:$B$776,H$191)+'СЕТ СН'!$F$15</f>
        <v>176.69534927000001</v>
      </c>
      <c r="I192" s="36">
        <f>SUMIFS(СВЦЭМ!$E$33:$E$776,СВЦЭМ!$A$33:$A$776,$A192,СВЦЭМ!$B$33:$B$776,I$191)+'СЕТ СН'!$F$15</f>
        <v>170.39171076</v>
      </c>
      <c r="J192" s="36">
        <f>SUMIFS(СВЦЭМ!$E$33:$E$776,СВЦЭМ!$A$33:$A$776,$A192,СВЦЭМ!$B$33:$B$776,J$191)+'СЕТ СН'!$F$15</f>
        <v>166.48345363000001</v>
      </c>
      <c r="K192" s="36">
        <f>SUMIFS(СВЦЭМ!$E$33:$E$776,СВЦЭМ!$A$33:$A$776,$A192,СВЦЭМ!$B$33:$B$776,K$191)+'СЕТ СН'!$F$15</f>
        <v>159.98754688</v>
      </c>
      <c r="L192" s="36">
        <f>SUMIFS(СВЦЭМ!$E$33:$E$776,СВЦЭМ!$A$33:$A$776,$A192,СВЦЭМ!$B$33:$B$776,L$191)+'СЕТ СН'!$F$15</f>
        <v>154.85883637000001</v>
      </c>
      <c r="M192" s="36">
        <f>SUMIFS(СВЦЭМ!$E$33:$E$776,СВЦЭМ!$A$33:$A$776,$A192,СВЦЭМ!$B$33:$B$776,M$191)+'СЕТ СН'!$F$15</f>
        <v>147.07871835</v>
      </c>
      <c r="N192" s="36">
        <f>SUMIFS(СВЦЭМ!$E$33:$E$776,СВЦЭМ!$A$33:$A$776,$A192,СВЦЭМ!$B$33:$B$776,N$191)+'СЕТ СН'!$F$15</f>
        <v>146.44749062</v>
      </c>
      <c r="O192" s="36">
        <f>SUMIFS(СВЦЭМ!$E$33:$E$776,СВЦЭМ!$A$33:$A$776,$A192,СВЦЭМ!$B$33:$B$776,O$191)+'СЕТ СН'!$F$15</f>
        <v>147.60059751</v>
      </c>
      <c r="P192" s="36">
        <f>SUMIFS(СВЦЭМ!$E$33:$E$776,СВЦЭМ!$A$33:$A$776,$A192,СВЦЭМ!$B$33:$B$776,P$191)+'СЕТ СН'!$F$15</f>
        <v>152.41288220000001</v>
      </c>
      <c r="Q192" s="36">
        <f>SUMIFS(СВЦЭМ!$E$33:$E$776,СВЦЭМ!$A$33:$A$776,$A192,СВЦЭМ!$B$33:$B$776,Q$191)+'СЕТ СН'!$F$15</f>
        <v>152.44289846000001</v>
      </c>
      <c r="R192" s="36">
        <f>SUMIFS(СВЦЭМ!$E$33:$E$776,СВЦЭМ!$A$33:$A$776,$A192,СВЦЭМ!$B$33:$B$776,R$191)+'СЕТ СН'!$F$15</f>
        <v>150.92881604999999</v>
      </c>
      <c r="S192" s="36">
        <f>SUMIFS(СВЦЭМ!$E$33:$E$776,СВЦЭМ!$A$33:$A$776,$A192,СВЦЭМ!$B$33:$B$776,S$191)+'СЕТ СН'!$F$15</f>
        <v>148.2893808</v>
      </c>
      <c r="T192" s="36">
        <f>SUMIFS(СВЦЭМ!$E$33:$E$776,СВЦЭМ!$A$33:$A$776,$A192,СВЦЭМ!$B$33:$B$776,T$191)+'СЕТ СН'!$F$15</f>
        <v>144.72179889</v>
      </c>
      <c r="U192" s="36">
        <f>SUMIFS(СВЦЭМ!$E$33:$E$776,СВЦЭМ!$A$33:$A$776,$A192,СВЦЭМ!$B$33:$B$776,U$191)+'СЕТ СН'!$F$15</f>
        <v>142.08091400000001</v>
      </c>
      <c r="V192" s="36">
        <f>SUMIFS(СВЦЭМ!$E$33:$E$776,СВЦЭМ!$A$33:$A$776,$A192,СВЦЭМ!$B$33:$B$776,V$191)+'СЕТ СН'!$F$15</f>
        <v>144.65371062</v>
      </c>
      <c r="W192" s="36">
        <f>SUMIFS(СВЦЭМ!$E$33:$E$776,СВЦЭМ!$A$33:$A$776,$A192,СВЦЭМ!$B$33:$B$776,W$191)+'СЕТ СН'!$F$15</f>
        <v>146.21143721999999</v>
      </c>
      <c r="X192" s="36">
        <f>SUMIFS(СВЦЭМ!$E$33:$E$776,СВЦЭМ!$A$33:$A$776,$A192,СВЦЭМ!$B$33:$B$776,X$191)+'СЕТ СН'!$F$15</f>
        <v>149.13959208</v>
      </c>
      <c r="Y192" s="36">
        <f>SUMIFS(СВЦЭМ!$E$33:$E$776,СВЦЭМ!$A$33:$A$776,$A192,СВЦЭМ!$B$33:$B$776,Y$191)+'СЕТ СН'!$F$15</f>
        <v>152.92362155999999</v>
      </c>
      <c r="AA192" s="45"/>
    </row>
    <row r="193" spans="1:25" ht="15.75" x14ac:dyDescent="0.2">
      <c r="A193" s="35">
        <f>A192+1</f>
        <v>44137</v>
      </c>
      <c r="B193" s="36">
        <f>SUMIFS(СВЦЭМ!$E$33:$E$776,СВЦЭМ!$A$33:$A$776,$A193,СВЦЭМ!$B$33:$B$776,B$191)+'СЕТ СН'!$F$15</f>
        <v>154.53008172</v>
      </c>
      <c r="C193" s="36">
        <f>SUMIFS(СВЦЭМ!$E$33:$E$776,СВЦЭМ!$A$33:$A$776,$A193,СВЦЭМ!$B$33:$B$776,C$191)+'СЕТ СН'!$F$15</f>
        <v>174.02323823</v>
      </c>
      <c r="D193" s="36">
        <f>SUMIFS(СВЦЭМ!$E$33:$E$776,СВЦЭМ!$A$33:$A$776,$A193,СВЦЭМ!$B$33:$B$776,D$191)+'СЕТ СН'!$F$15</f>
        <v>189.94565994999999</v>
      </c>
      <c r="E193" s="36">
        <f>SUMIFS(СВЦЭМ!$E$33:$E$776,СВЦЭМ!$A$33:$A$776,$A193,СВЦЭМ!$B$33:$B$776,E$191)+'СЕТ СН'!$F$15</f>
        <v>196.87401156999999</v>
      </c>
      <c r="F193" s="36">
        <f>SUMIFS(СВЦЭМ!$E$33:$E$776,СВЦЭМ!$A$33:$A$776,$A193,СВЦЭМ!$B$33:$B$776,F$191)+'СЕТ СН'!$F$15</f>
        <v>198.61209549</v>
      </c>
      <c r="G193" s="36">
        <f>SUMIFS(СВЦЭМ!$E$33:$E$776,СВЦЭМ!$A$33:$A$776,$A193,СВЦЭМ!$B$33:$B$776,G$191)+'СЕТ СН'!$F$15</f>
        <v>194.94676885000001</v>
      </c>
      <c r="H193" s="36">
        <f>SUMIFS(СВЦЭМ!$E$33:$E$776,СВЦЭМ!$A$33:$A$776,$A193,СВЦЭМ!$B$33:$B$776,H$191)+'СЕТ СН'!$F$15</f>
        <v>185.49187545999999</v>
      </c>
      <c r="I193" s="36">
        <f>SUMIFS(СВЦЭМ!$E$33:$E$776,СВЦЭМ!$A$33:$A$776,$A193,СВЦЭМ!$B$33:$B$776,I$191)+'СЕТ СН'!$F$15</f>
        <v>170.59345830000001</v>
      </c>
      <c r="J193" s="36">
        <f>SUMIFS(СВЦЭМ!$E$33:$E$776,СВЦЭМ!$A$33:$A$776,$A193,СВЦЭМ!$B$33:$B$776,J$191)+'СЕТ СН'!$F$15</f>
        <v>165.57694287000001</v>
      </c>
      <c r="K193" s="36">
        <f>SUMIFS(СВЦЭМ!$E$33:$E$776,СВЦЭМ!$A$33:$A$776,$A193,СВЦЭМ!$B$33:$B$776,K$191)+'СЕТ СН'!$F$15</f>
        <v>166.90878627999999</v>
      </c>
      <c r="L193" s="36">
        <f>SUMIFS(СВЦЭМ!$E$33:$E$776,СВЦЭМ!$A$33:$A$776,$A193,СВЦЭМ!$B$33:$B$776,L$191)+'СЕТ СН'!$F$15</f>
        <v>161.63540588000001</v>
      </c>
      <c r="M193" s="36">
        <f>SUMIFS(СВЦЭМ!$E$33:$E$776,СВЦЭМ!$A$33:$A$776,$A193,СВЦЭМ!$B$33:$B$776,M$191)+'СЕТ СН'!$F$15</f>
        <v>153.03628967</v>
      </c>
      <c r="N193" s="36">
        <f>SUMIFS(СВЦЭМ!$E$33:$E$776,СВЦЭМ!$A$33:$A$776,$A193,СВЦЭМ!$B$33:$B$776,N$191)+'СЕТ СН'!$F$15</f>
        <v>152.38440946</v>
      </c>
      <c r="O193" s="36">
        <f>SUMIFS(СВЦЭМ!$E$33:$E$776,СВЦЭМ!$A$33:$A$776,$A193,СВЦЭМ!$B$33:$B$776,O$191)+'СЕТ СН'!$F$15</f>
        <v>152.20529364999999</v>
      </c>
      <c r="P193" s="36">
        <f>SUMIFS(СВЦЭМ!$E$33:$E$776,СВЦЭМ!$A$33:$A$776,$A193,СВЦЭМ!$B$33:$B$776,P$191)+'СЕТ СН'!$F$15</f>
        <v>152.99351551999999</v>
      </c>
      <c r="Q193" s="36">
        <f>SUMIFS(СВЦЭМ!$E$33:$E$776,СВЦЭМ!$A$33:$A$776,$A193,СВЦЭМ!$B$33:$B$776,Q$191)+'СЕТ СН'!$F$15</f>
        <v>153.10884770000001</v>
      </c>
      <c r="R193" s="36">
        <f>SUMIFS(СВЦЭМ!$E$33:$E$776,СВЦЭМ!$A$33:$A$776,$A193,СВЦЭМ!$B$33:$B$776,R$191)+'СЕТ СН'!$F$15</f>
        <v>151.86069169999999</v>
      </c>
      <c r="S193" s="36">
        <f>SUMIFS(СВЦЭМ!$E$33:$E$776,СВЦЭМ!$A$33:$A$776,$A193,СВЦЭМ!$B$33:$B$776,S$191)+'СЕТ СН'!$F$15</f>
        <v>148.47604788000001</v>
      </c>
      <c r="T193" s="36">
        <f>SUMIFS(СВЦЭМ!$E$33:$E$776,СВЦЭМ!$A$33:$A$776,$A193,СВЦЭМ!$B$33:$B$776,T$191)+'СЕТ СН'!$F$15</f>
        <v>143.16520138000001</v>
      </c>
      <c r="U193" s="36">
        <f>SUMIFS(СВЦЭМ!$E$33:$E$776,СВЦЭМ!$A$33:$A$776,$A193,СВЦЭМ!$B$33:$B$776,U$191)+'СЕТ СН'!$F$15</f>
        <v>143.24392850000001</v>
      </c>
      <c r="V193" s="36">
        <f>SUMIFS(СВЦЭМ!$E$33:$E$776,СВЦЭМ!$A$33:$A$776,$A193,СВЦЭМ!$B$33:$B$776,V$191)+'СЕТ СН'!$F$15</f>
        <v>141.16659705999999</v>
      </c>
      <c r="W193" s="36">
        <f>SUMIFS(СВЦЭМ!$E$33:$E$776,СВЦЭМ!$A$33:$A$776,$A193,СВЦЭМ!$B$33:$B$776,W$191)+'СЕТ СН'!$F$15</f>
        <v>145.06809462000001</v>
      </c>
      <c r="X193" s="36">
        <f>SUMIFS(СВЦЭМ!$E$33:$E$776,СВЦЭМ!$A$33:$A$776,$A193,СВЦЭМ!$B$33:$B$776,X$191)+'СЕТ СН'!$F$15</f>
        <v>146.83377218999999</v>
      </c>
      <c r="Y193" s="36">
        <f>SUMIFS(СВЦЭМ!$E$33:$E$776,СВЦЭМ!$A$33:$A$776,$A193,СВЦЭМ!$B$33:$B$776,Y$191)+'СЕТ СН'!$F$15</f>
        <v>152.26727055000001</v>
      </c>
    </row>
    <row r="194" spans="1:25" ht="15.75" x14ac:dyDescent="0.2">
      <c r="A194" s="35">
        <f t="shared" ref="A194:A222" si="5">A193+1</f>
        <v>44138</v>
      </c>
      <c r="B194" s="36">
        <f>SUMIFS(СВЦЭМ!$E$33:$E$776,СВЦЭМ!$A$33:$A$776,$A194,СВЦЭМ!$B$33:$B$776,B$191)+'СЕТ СН'!$F$15</f>
        <v>164.70879964</v>
      </c>
      <c r="C194" s="36">
        <f>SUMIFS(СВЦЭМ!$E$33:$E$776,СВЦЭМ!$A$33:$A$776,$A194,СВЦЭМ!$B$33:$B$776,C$191)+'СЕТ СН'!$F$15</f>
        <v>181.22489221999999</v>
      </c>
      <c r="D194" s="36">
        <f>SUMIFS(СВЦЭМ!$E$33:$E$776,СВЦЭМ!$A$33:$A$776,$A194,СВЦЭМ!$B$33:$B$776,D$191)+'СЕТ СН'!$F$15</f>
        <v>191.37133667000001</v>
      </c>
      <c r="E194" s="36">
        <f>SUMIFS(СВЦЭМ!$E$33:$E$776,СВЦЭМ!$A$33:$A$776,$A194,СВЦЭМ!$B$33:$B$776,E$191)+'СЕТ СН'!$F$15</f>
        <v>192.79831393000001</v>
      </c>
      <c r="F194" s="36">
        <f>SUMIFS(СВЦЭМ!$E$33:$E$776,СВЦЭМ!$A$33:$A$776,$A194,СВЦЭМ!$B$33:$B$776,F$191)+'СЕТ СН'!$F$15</f>
        <v>192.46416794999999</v>
      </c>
      <c r="G194" s="36">
        <f>SUMIFS(СВЦЭМ!$E$33:$E$776,СВЦЭМ!$A$33:$A$776,$A194,СВЦЭМ!$B$33:$B$776,G$191)+'СЕТ СН'!$F$15</f>
        <v>189.08168126999999</v>
      </c>
      <c r="H194" s="36">
        <f>SUMIFS(СВЦЭМ!$E$33:$E$776,СВЦЭМ!$A$33:$A$776,$A194,СВЦЭМ!$B$33:$B$776,H$191)+'СЕТ СН'!$F$15</f>
        <v>179.86609390999999</v>
      </c>
      <c r="I194" s="36">
        <f>SUMIFS(СВЦЭМ!$E$33:$E$776,СВЦЭМ!$A$33:$A$776,$A194,СВЦЭМ!$B$33:$B$776,I$191)+'СЕТ СН'!$F$15</f>
        <v>167.87480572000001</v>
      </c>
      <c r="J194" s="36">
        <f>SUMIFS(СВЦЭМ!$E$33:$E$776,СВЦЭМ!$A$33:$A$776,$A194,СВЦЭМ!$B$33:$B$776,J$191)+'СЕТ СН'!$F$15</f>
        <v>163.6209331</v>
      </c>
      <c r="K194" s="36">
        <f>SUMIFS(СВЦЭМ!$E$33:$E$776,СВЦЭМ!$A$33:$A$776,$A194,СВЦЭМ!$B$33:$B$776,K$191)+'СЕТ СН'!$F$15</f>
        <v>163.38485553999999</v>
      </c>
      <c r="L194" s="36">
        <f>SUMIFS(СВЦЭМ!$E$33:$E$776,СВЦЭМ!$A$33:$A$776,$A194,СВЦЭМ!$B$33:$B$776,L$191)+'СЕТ СН'!$F$15</f>
        <v>158.40723079</v>
      </c>
      <c r="M194" s="36">
        <f>SUMIFS(СВЦЭМ!$E$33:$E$776,СВЦЭМ!$A$33:$A$776,$A194,СВЦЭМ!$B$33:$B$776,M$191)+'СЕТ СН'!$F$15</f>
        <v>153.12051334</v>
      </c>
      <c r="N194" s="36">
        <f>SUMIFS(СВЦЭМ!$E$33:$E$776,СВЦЭМ!$A$33:$A$776,$A194,СВЦЭМ!$B$33:$B$776,N$191)+'СЕТ СН'!$F$15</f>
        <v>151.17187584000001</v>
      </c>
      <c r="O194" s="36">
        <f>SUMIFS(СВЦЭМ!$E$33:$E$776,СВЦЭМ!$A$33:$A$776,$A194,СВЦЭМ!$B$33:$B$776,O$191)+'СЕТ СН'!$F$15</f>
        <v>152.63441878</v>
      </c>
      <c r="P194" s="36">
        <f>SUMIFS(СВЦЭМ!$E$33:$E$776,СВЦЭМ!$A$33:$A$776,$A194,СВЦЭМ!$B$33:$B$776,P$191)+'СЕТ СН'!$F$15</f>
        <v>153.80156869000001</v>
      </c>
      <c r="Q194" s="36">
        <f>SUMIFS(СВЦЭМ!$E$33:$E$776,СВЦЭМ!$A$33:$A$776,$A194,СВЦЭМ!$B$33:$B$776,Q$191)+'СЕТ СН'!$F$15</f>
        <v>154.29761407000001</v>
      </c>
      <c r="R194" s="36">
        <f>SUMIFS(СВЦЭМ!$E$33:$E$776,СВЦЭМ!$A$33:$A$776,$A194,СВЦЭМ!$B$33:$B$776,R$191)+'СЕТ СН'!$F$15</f>
        <v>153.42821278</v>
      </c>
      <c r="S194" s="36">
        <f>SUMIFS(СВЦЭМ!$E$33:$E$776,СВЦЭМ!$A$33:$A$776,$A194,СВЦЭМ!$B$33:$B$776,S$191)+'СЕТ СН'!$F$15</f>
        <v>155.21099963</v>
      </c>
      <c r="T194" s="36">
        <f>SUMIFS(СВЦЭМ!$E$33:$E$776,СВЦЭМ!$A$33:$A$776,$A194,СВЦЭМ!$B$33:$B$776,T$191)+'СЕТ СН'!$F$15</f>
        <v>145.2496798</v>
      </c>
      <c r="U194" s="36">
        <f>SUMIFS(СВЦЭМ!$E$33:$E$776,СВЦЭМ!$A$33:$A$776,$A194,СВЦЭМ!$B$33:$B$776,U$191)+'СЕТ СН'!$F$15</f>
        <v>143.52553671999999</v>
      </c>
      <c r="V194" s="36">
        <f>SUMIFS(СВЦЭМ!$E$33:$E$776,СВЦЭМ!$A$33:$A$776,$A194,СВЦЭМ!$B$33:$B$776,V$191)+'СЕТ СН'!$F$15</f>
        <v>143.01971560000001</v>
      </c>
      <c r="W194" s="36">
        <f>SUMIFS(СВЦЭМ!$E$33:$E$776,СВЦЭМ!$A$33:$A$776,$A194,СВЦЭМ!$B$33:$B$776,W$191)+'СЕТ СН'!$F$15</f>
        <v>145.23709952999999</v>
      </c>
      <c r="X194" s="36">
        <f>SUMIFS(СВЦЭМ!$E$33:$E$776,СВЦЭМ!$A$33:$A$776,$A194,СВЦЭМ!$B$33:$B$776,X$191)+'СЕТ СН'!$F$15</f>
        <v>152.74664199</v>
      </c>
      <c r="Y194" s="36">
        <f>SUMIFS(СВЦЭМ!$E$33:$E$776,СВЦЭМ!$A$33:$A$776,$A194,СВЦЭМ!$B$33:$B$776,Y$191)+'СЕТ СН'!$F$15</f>
        <v>159.30871592</v>
      </c>
    </row>
    <row r="195" spans="1:25" ht="15.75" x14ac:dyDescent="0.2">
      <c r="A195" s="35">
        <f t="shared" si="5"/>
        <v>44139</v>
      </c>
      <c r="B195" s="36">
        <f>SUMIFS(СВЦЭМ!$E$33:$E$776,СВЦЭМ!$A$33:$A$776,$A195,СВЦЭМ!$B$33:$B$776,B$191)+'СЕТ СН'!$F$15</f>
        <v>157.73535874999999</v>
      </c>
      <c r="C195" s="36">
        <f>SUMIFS(СВЦЭМ!$E$33:$E$776,СВЦЭМ!$A$33:$A$776,$A195,СВЦЭМ!$B$33:$B$776,C$191)+'СЕТ СН'!$F$15</f>
        <v>174.30284058000001</v>
      </c>
      <c r="D195" s="36">
        <f>SUMIFS(СВЦЭМ!$E$33:$E$776,СВЦЭМ!$A$33:$A$776,$A195,СВЦЭМ!$B$33:$B$776,D$191)+'СЕТ СН'!$F$15</f>
        <v>186.83484971999999</v>
      </c>
      <c r="E195" s="36">
        <f>SUMIFS(СВЦЭМ!$E$33:$E$776,СВЦЭМ!$A$33:$A$776,$A195,СВЦЭМ!$B$33:$B$776,E$191)+'СЕТ СН'!$F$15</f>
        <v>187.83090304999999</v>
      </c>
      <c r="F195" s="36">
        <f>SUMIFS(СВЦЭМ!$E$33:$E$776,СВЦЭМ!$A$33:$A$776,$A195,СВЦЭМ!$B$33:$B$776,F$191)+'СЕТ СН'!$F$15</f>
        <v>186.15060151</v>
      </c>
      <c r="G195" s="36">
        <f>SUMIFS(СВЦЭМ!$E$33:$E$776,СВЦЭМ!$A$33:$A$776,$A195,СВЦЭМ!$B$33:$B$776,G$191)+'СЕТ СН'!$F$15</f>
        <v>183.30730951000001</v>
      </c>
      <c r="H195" s="36">
        <f>SUMIFS(СВЦЭМ!$E$33:$E$776,СВЦЭМ!$A$33:$A$776,$A195,СВЦЭМ!$B$33:$B$776,H$191)+'СЕТ СН'!$F$15</f>
        <v>178.3478728</v>
      </c>
      <c r="I195" s="36">
        <f>SUMIFS(СВЦЭМ!$E$33:$E$776,СВЦЭМ!$A$33:$A$776,$A195,СВЦЭМ!$B$33:$B$776,I$191)+'СЕТ СН'!$F$15</f>
        <v>169.11543867</v>
      </c>
      <c r="J195" s="36">
        <f>SUMIFS(СВЦЭМ!$E$33:$E$776,СВЦЭМ!$A$33:$A$776,$A195,СВЦЭМ!$B$33:$B$776,J$191)+'СЕТ СН'!$F$15</f>
        <v>162.53791294000001</v>
      </c>
      <c r="K195" s="36">
        <f>SUMIFS(СВЦЭМ!$E$33:$E$776,СВЦЭМ!$A$33:$A$776,$A195,СВЦЭМ!$B$33:$B$776,K$191)+'СЕТ СН'!$F$15</f>
        <v>162.05554885999999</v>
      </c>
      <c r="L195" s="36">
        <f>SUMIFS(СВЦЭМ!$E$33:$E$776,СВЦЭМ!$A$33:$A$776,$A195,СВЦЭМ!$B$33:$B$776,L$191)+'СЕТ СН'!$F$15</f>
        <v>156.89935341</v>
      </c>
      <c r="M195" s="36">
        <f>SUMIFS(СВЦЭМ!$E$33:$E$776,СВЦЭМ!$A$33:$A$776,$A195,СВЦЭМ!$B$33:$B$776,M$191)+'СЕТ СН'!$F$15</f>
        <v>148.11728577</v>
      </c>
      <c r="N195" s="36">
        <f>SUMIFS(СВЦЭМ!$E$33:$E$776,СВЦЭМ!$A$33:$A$776,$A195,СВЦЭМ!$B$33:$B$776,N$191)+'СЕТ СН'!$F$15</f>
        <v>144.49775077999999</v>
      </c>
      <c r="O195" s="36">
        <f>SUMIFS(СВЦЭМ!$E$33:$E$776,СВЦЭМ!$A$33:$A$776,$A195,СВЦЭМ!$B$33:$B$776,O$191)+'СЕТ СН'!$F$15</f>
        <v>146.39489398000001</v>
      </c>
      <c r="P195" s="36">
        <f>SUMIFS(СВЦЭМ!$E$33:$E$776,СВЦЭМ!$A$33:$A$776,$A195,СВЦЭМ!$B$33:$B$776,P$191)+'СЕТ СН'!$F$15</f>
        <v>150.28858356999999</v>
      </c>
      <c r="Q195" s="36">
        <f>SUMIFS(СВЦЭМ!$E$33:$E$776,СВЦЭМ!$A$33:$A$776,$A195,СВЦЭМ!$B$33:$B$776,Q$191)+'СЕТ СН'!$F$15</f>
        <v>150.44322059999999</v>
      </c>
      <c r="R195" s="36">
        <f>SUMIFS(СВЦЭМ!$E$33:$E$776,СВЦЭМ!$A$33:$A$776,$A195,СВЦЭМ!$B$33:$B$776,R$191)+'СЕТ СН'!$F$15</f>
        <v>149.25652783000001</v>
      </c>
      <c r="S195" s="36">
        <f>SUMIFS(СВЦЭМ!$E$33:$E$776,СВЦЭМ!$A$33:$A$776,$A195,СВЦЭМ!$B$33:$B$776,S$191)+'СЕТ СН'!$F$15</f>
        <v>147.20979560999999</v>
      </c>
      <c r="T195" s="36">
        <f>SUMIFS(СВЦЭМ!$E$33:$E$776,СВЦЭМ!$A$33:$A$776,$A195,СВЦЭМ!$B$33:$B$776,T$191)+'СЕТ СН'!$F$15</f>
        <v>148.84342208999999</v>
      </c>
      <c r="U195" s="36">
        <f>SUMIFS(СВЦЭМ!$E$33:$E$776,СВЦЭМ!$A$33:$A$776,$A195,СВЦЭМ!$B$33:$B$776,U$191)+'СЕТ СН'!$F$15</f>
        <v>148.90937604999999</v>
      </c>
      <c r="V195" s="36">
        <f>SUMIFS(СВЦЭМ!$E$33:$E$776,СВЦЭМ!$A$33:$A$776,$A195,СВЦЭМ!$B$33:$B$776,V$191)+'СЕТ СН'!$F$15</f>
        <v>146.29306389000001</v>
      </c>
      <c r="W195" s="36">
        <f>SUMIFS(СВЦЭМ!$E$33:$E$776,СВЦЭМ!$A$33:$A$776,$A195,СВЦЭМ!$B$33:$B$776,W$191)+'СЕТ СН'!$F$15</f>
        <v>146.11630099000001</v>
      </c>
      <c r="X195" s="36">
        <f>SUMIFS(СВЦЭМ!$E$33:$E$776,СВЦЭМ!$A$33:$A$776,$A195,СВЦЭМ!$B$33:$B$776,X$191)+'СЕТ СН'!$F$15</f>
        <v>146.73928518</v>
      </c>
      <c r="Y195" s="36">
        <f>SUMIFS(СВЦЭМ!$E$33:$E$776,СВЦЭМ!$A$33:$A$776,$A195,СВЦЭМ!$B$33:$B$776,Y$191)+'СЕТ СН'!$F$15</f>
        <v>152.49095722000001</v>
      </c>
    </row>
    <row r="196" spans="1:25" ht="15.75" x14ac:dyDescent="0.2">
      <c r="A196" s="35">
        <f t="shared" si="5"/>
        <v>44140</v>
      </c>
      <c r="B196" s="36">
        <f>SUMIFS(СВЦЭМ!$E$33:$E$776,СВЦЭМ!$A$33:$A$776,$A196,СВЦЭМ!$B$33:$B$776,B$191)+'СЕТ СН'!$F$15</f>
        <v>150.69076121000001</v>
      </c>
      <c r="C196" s="36">
        <f>SUMIFS(СВЦЭМ!$E$33:$E$776,СВЦЭМ!$A$33:$A$776,$A196,СВЦЭМ!$B$33:$B$776,C$191)+'СЕТ СН'!$F$15</f>
        <v>165.51365172999999</v>
      </c>
      <c r="D196" s="36">
        <f>SUMIFS(СВЦЭМ!$E$33:$E$776,СВЦЭМ!$A$33:$A$776,$A196,СВЦЭМ!$B$33:$B$776,D$191)+'СЕТ СН'!$F$15</f>
        <v>175.87345164000001</v>
      </c>
      <c r="E196" s="36">
        <f>SUMIFS(СВЦЭМ!$E$33:$E$776,СВЦЭМ!$A$33:$A$776,$A196,СВЦЭМ!$B$33:$B$776,E$191)+'СЕТ СН'!$F$15</f>
        <v>175.91581083</v>
      </c>
      <c r="F196" s="36">
        <f>SUMIFS(СВЦЭМ!$E$33:$E$776,СВЦЭМ!$A$33:$A$776,$A196,СВЦЭМ!$B$33:$B$776,F$191)+'СЕТ СН'!$F$15</f>
        <v>176.45002707</v>
      </c>
      <c r="G196" s="36">
        <f>SUMIFS(СВЦЭМ!$E$33:$E$776,СВЦЭМ!$A$33:$A$776,$A196,СВЦЭМ!$B$33:$B$776,G$191)+'СЕТ СН'!$F$15</f>
        <v>174.90589886000001</v>
      </c>
      <c r="H196" s="36">
        <f>SUMIFS(СВЦЭМ!$E$33:$E$776,СВЦЭМ!$A$33:$A$776,$A196,СВЦЭМ!$B$33:$B$776,H$191)+'СЕТ СН'!$F$15</f>
        <v>171.36270916999999</v>
      </c>
      <c r="I196" s="36">
        <f>SUMIFS(СВЦЭМ!$E$33:$E$776,СВЦЭМ!$A$33:$A$776,$A196,СВЦЭМ!$B$33:$B$776,I$191)+'СЕТ СН'!$F$15</f>
        <v>173.81813231000001</v>
      </c>
      <c r="J196" s="36">
        <f>SUMIFS(СВЦЭМ!$E$33:$E$776,СВЦЭМ!$A$33:$A$776,$A196,СВЦЭМ!$B$33:$B$776,J$191)+'СЕТ СН'!$F$15</f>
        <v>170.881035</v>
      </c>
      <c r="K196" s="36">
        <f>SUMIFS(СВЦЭМ!$E$33:$E$776,СВЦЭМ!$A$33:$A$776,$A196,СВЦЭМ!$B$33:$B$776,K$191)+'СЕТ СН'!$F$15</f>
        <v>169.81060679000001</v>
      </c>
      <c r="L196" s="36">
        <f>SUMIFS(СВЦЭМ!$E$33:$E$776,СВЦЭМ!$A$33:$A$776,$A196,СВЦЭМ!$B$33:$B$776,L$191)+'СЕТ СН'!$F$15</f>
        <v>166.89013571000001</v>
      </c>
      <c r="M196" s="36">
        <f>SUMIFS(СВЦЭМ!$E$33:$E$776,СВЦЭМ!$A$33:$A$776,$A196,СВЦЭМ!$B$33:$B$776,M$191)+'СЕТ СН'!$F$15</f>
        <v>157.68786872000001</v>
      </c>
      <c r="N196" s="36">
        <f>SUMIFS(СВЦЭМ!$E$33:$E$776,СВЦЭМ!$A$33:$A$776,$A196,СВЦЭМ!$B$33:$B$776,N$191)+'СЕТ СН'!$F$15</f>
        <v>152.15603035999999</v>
      </c>
      <c r="O196" s="36">
        <f>SUMIFS(СВЦЭМ!$E$33:$E$776,СВЦЭМ!$A$33:$A$776,$A196,СВЦЭМ!$B$33:$B$776,O$191)+'СЕТ СН'!$F$15</f>
        <v>153.51527659000001</v>
      </c>
      <c r="P196" s="36">
        <f>SUMIFS(СВЦЭМ!$E$33:$E$776,СВЦЭМ!$A$33:$A$776,$A196,СВЦЭМ!$B$33:$B$776,P$191)+'СЕТ СН'!$F$15</f>
        <v>153.84789527999999</v>
      </c>
      <c r="Q196" s="36">
        <f>SUMIFS(СВЦЭМ!$E$33:$E$776,СВЦЭМ!$A$33:$A$776,$A196,СВЦЭМ!$B$33:$B$776,Q$191)+'СЕТ СН'!$F$15</f>
        <v>154.44450205999999</v>
      </c>
      <c r="R196" s="36">
        <f>SUMIFS(СВЦЭМ!$E$33:$E$776,СВЦЭМ!$A$33:$A$776,$A196,СВЦЭМ!$B$33:$B$776,R$191)+'СЕТ СН'!$F$15</f>
        <v>153.25520402000001</v>
      </c>
      <c r="S196" s="36">
        <f>SUMIFS(СВЦЭМ!$E$33:$E$776,СВЦЭМ!$A$33:$A$776,$A196,СВЦЭМ!$B$33:$B$776,S$191)+'СЕТ СН'!$F$15</f>
        <v>151.90658053999999</v>
      </c>
      <c r="T196" s="36">
        <f>SUMIFS(СВЦЭМ!$E$33:$E$776,СВЦЭМ!$A$33:$A$776,$A196,СВЦЭМ!$B$33:$B$776,T$191)+'СЕТ СН'!$F$15</f>
        <v>141.60794247999999</v>
      </c>
      <c r="U196" s="36">
        <f>SUMIFS(СВЦЭМ!$E$33:$E$776,СВЦЭМ!$A$33:$A$776,$A196,СВЦЭМ!$B$33:$B$776,U$191)+'СЕТ СН'!$F$15</f>
        <v>140.72593818999999</v>
      </c>
      <c r="V196" s="36">
        <f>SUMIFS(СВЦЭМ!$E$33:$E$776,СВЦЭМ!$A$33:$A$776,$A196,СВЦЭМ!$B$33:$B$776,V$191)+'СЕТ СН'!$F$15</f>
        <v>144.97640809999999</v>
      </c>
      <c r="W196" s="36">
        <f>SUMIFS(СВЦЭМ!$E$33:$E$776,СВЦЭМ!$A$33:$A$776,$A196,СВЦЭМ!$B$33:$B$776,W$191)+'СЕТ СН'!$F$15</f>
        <v>151.72513742999999</v>
      </c>
      <c r="X196" s="36">
        <f>SUMIFS(СВЦЭМ!$E$33:$E$776,СВЦЭМ!$A$33:$A$776,$A196,СВЦЭМ!$B$33:$B$776,X$191)+'СЕТ СН'!$F$15</f>
        <v>154.12781246</v>
      </c>
      <c r="Y196" s="36">
        <f>SUMIFS(СВЦЭМ!$E$33:$E$776,СВЦЭМ!$A$33:$A$776,$A196,СВЦЭМ!$B$33:$B$776,Y$191)+'СЕТ СН'!$F$15</f>
        <v>161.85839852000001</v>
      </c>
    </row>
    <row r="197" spans="1:25" ht="15.75" x14ac:dyDescent="0.2">
      <c r="A197" s="35">
        <f t="shared" si="5"/>
        <v>44141</v>
      </c>
      <c r="B197" s="36">
        <f>SUMIFS(СВЦЭМ!$E$33:$E$776,СВЦЭМ!$A$33:$A$776,$A197,СВЦЭМ!$B$33:$B$776,B$191)+'СЕТ СН'!$F$15</f>
        <v>158.00652577</v>
      </c>
      <c r="C197" s="36">
        <f>SUMIFS(СВЦЭМ!$E$33:$E$776,СВЦЭМ!$A$33:$A$776,$A197,СВЦЭМ!$B$33:$B$776,C$191)+'СЕТ СН'!$F$15</f>
        <v>172.44891261000001</v>
      </c>
      <c r="D197" s="36">
        <f>SUMIFS(СВЦЭМ!$E$33:$E$776,СВЦЭМ!$A$33:$A$776,$A197,СВЦЭМ!$B$33:$B$776,D$191)+'СЕТ СН'!$F$15</f>
        <v>183.81384101</v>
      </c>
      <c r="E197" s="36">
        <f>SUMIFS(СВЦЭМ!$E$33:$E$776,СВЦЭМ!$A$33:$A$776,$A197,СВЦЭМ!$B$33:$B$776,E$191)+'СЕТ СН'!$F$15</f>
        <v>184.26190815000001</v>
      </c>
      <c r="F197" s="36">
        <f>SUMIFS(СВЦЭМ!$E$33:$E$776,СВЦЭМ!$A$33:$A$776,$A197,СВЦЭМ!$B$33:$B$776,F$191)+'СЕТ СН'!$F$15</f>
        <v>184.62407281</v>
      </c>
      <c r="G197" s="36">
        <f>SUMIFS(СВЦЭМ!$E$33:$E$776,СВЦЭМ!$A$33:$A$776,$A197,СВЦЭМ!$B$33:$B$776,G$191)+'СЕТ СН'!$F$15</f>
        <v>182.56221980000001</v>
      </c>
      <c r="H197" s="36">
        <f>SUMIFS(СВЦЭМ!$E$33:$E$776,СВЦЭМ!$A$33:$A$776,$A197,СВЦЭМ!$B$33:$B$776,H$191)+'СЕТ СН'!$F$15</f>
        <v>177.33237052999999</v>
      </c>
      <c r="I197" s="36">
        <f>SUMIFS(СВЦЭМ!$E$33:$E$776,СВЦЭМ!$A$33:$A$776,$A197,СВЦЭМ!$B$33:$B$776,I$191)+'СЕТ СН'!$F$15</f>
        <v>178.19348327</v>
      </c>
      <c r="J197" s="36">
        <f>SUMIFS(СВЦЭМ!$E$33:$E$776,СВЦЭМ!$A$33:$A$776,$A197,СВЦЭМ!$B$33:$B$776,J$191)+'СЕТ СН'!$F$15</f>
        <v>176.75789581000001</v>
      </c>
      <c r="K197" s="36">
        <f>SUMIFS(СВЦЭМ!$E$33:$E$776,СВЦЭМ!$A$33:$A$776,$A197,СВЦЭМ!$B$33:$B$776,K$191)+'СЕТ СН'!$F$15</f>
        <v>174.28045624999999</v>
      </c>
      <c r="L197" s="36">
        <f>SUMIFS(СВЦЭМ!$E$33:$E$776,СВЦЭМ!$A$33:$A$776,$A197,СВЦЭМ!$B$33:$B$776,L$191)+'СЕТ СН'!$F$15</f>
        <v>170.19469760999999</v>
      </c>
      <c r="M197" s="36">
        <f>SUMIFS(СВЦЭМ!$E$33:$E$776,СВЦЭМ!$A$33:$A$776,$A197,СВЦЭМ!$B$33:$B$776,M$191)+'СЕТ СН'!$F$15</f>
        <v>164.34358872000001</v>
      </c>
      <c r="N197" s="36">
        <f>SUMIFS(СВЦЭМ!$E$33:$E$776,СВЦЭМ!$A$33:$A$776,$A197,СВЦЭМ!$B$33:$B$776,N$191)+'СЕТ СН'!$F$15</f>
        <v>155.55567464999999</v>
      </c>
      <c r="O197" s="36">
        <f>SUMIFS(СВЦЭМ!$E$33:$E$776,СВЦЭМ!$A$33:$A$776,$A197,СВЦЭМ!$B$33:$B$776,O$191)+'СЕТ СН'!$F$15</f>
        <v>153.25764226999999</v>
      </c>
      <c r="P197" s="36">
        <f>SUMIFS(СВЦЭМ!$E$33:$E$776,СВЦЭМ!$A$33:$A$776,$A197,СВЦЭМ!$B$33:$B$776,P$191)+'СЕТ СН'!$F$15</f>
        <v>154.30324641000001</v>
      </c>
      <c r="Q197" s="36">
        <f>SUMIFS(СВЦЭМ!$E$33:$E$776,СВЦЭМ!$A$33:$A$776,$A197,СВЦЭМ!$B$33:$B$776,Q$191)+'СЕТ СН'!$F$15</f>
        <v>156.56537492000001</v>
      </c>
      <c r="R197" s="36">
        <f>SUMIFS(СВЦЭМ!$E$33:$E$776,СВЦЭМ!$A$33:$A$776,$A197,СВЦЭМ!$B$33:$B$776,R$191)+'СЕТ СН'!$F$15</f>
        <v>155.460429</v>
      </c>
      <c r="S197" s="36">
        <f>SUMIFS(СВЦЭМ!$E$33:$E$776,СВЦЭМ!$A$33:$A$776,$A197,СВЦЭМ!$B$33:$B$776,S$191)+'СЕТ СН'!$F$15</f>
        <v>153.80823455000001</v>
      </c>
      <c r="T197" s="36">
        <f>SUMIFS(СВЦЭМ!$E$33:$E$776,СВЦЭМ!$A$33:$A$776,$A197,СВЦЭМ!$B$33:$B$776,T$191)+'СЕТ СН'!$F$15</f>
        <v>146.11530045999999</v>
      </c>
      <c r="U197" s="36">
        <f>SUMIFS(СВЦЭМ!$E$33:$E$776,СВЦЭМ!$A$33:$A$776,$A197,СВЦЭМ!$B$33:$B$776,U$191)+'СЕТ СН'!$F$15</f>
        <v>145.99199050999999</v>
      </c>
      <c r="V197" s="36">
        <f>SUMIFS(СВЦЭМ!$E$33:$E$776,СВЦЭМ!$A$33:$A$776,$A197,СВЦЭМ!$B$33:$B$776,V$191)+'СЕТ СН'!$F$15</f>
        <v>148.17064846</v>
      </c>
      <c r="W197" s="36">
        <f>SUMIFS(СВЦЭМ!$E$33:$E$776,СВЦЭМ!$A$33:$A$776,$A197,СВЦЭМ!$B$33:$B$776,W$191)+'СЕТ СН'!$F$15</f>
        <v>154.92913841999999</v>
      </c>
      <c r="X197" s="36">
        <f>SUMIFS(СВЦЭМ!$E$33:$E$776,СВЦЭМ!$A$33:$A$776,$A197,СВЦЭМ!$B$33:$B$776,X$191)+'СЕТ СН'!$F$15</f>
        <v>157.26372534000001</v>
      </c>
      <c r="Y197" s="36">
        <f>SUMIFS(СВЦЭМ!$E$33:$E$776,СВЦЭМ!$A$33:$A$776,$A197,СВЦЭМ!$B$33:$B$776,Y$191)+'СЕТ СН'!$F$15</f>
        <v>162.25664355999999</v>
      </c>
    </row>
    <row r="198" spans="1:25" ht="15.75" x14ac:dyDescent="0.2">
      <c r="A198" s="35">
        <f t="shared" si="5"/>
        <v>44142</v>
      </c>
      <c r="B198" s="36">
        <f>SUMIFS(СВЦЭМ!$E$33:$E$776,СВЦЭМ!$A$33:$A$776,$A198,СВЦЭМ!$B$33:$B$776,B$191)+'СЕТ СН'!$F$15</f>
        <v>163.20582399</v>
      </c>
      <c r="C198" s="36">
        <f>SUMIFS(СВЦЭМ!$E$33:$E$776,СВЦЭМ!$A$33:$A$776,$A198,СВЦЭМ!$B$33:$B$776,C$191)+'СЕТ СН'!$F$15</f>
        <v>177.29229205999999</v>
      </c>
      <c r="D198" s="36">
        <f>SUMIFS(СВЦЭМ!$E$33:$E$776,СВЦЭМ!$A$33:$A$776,$A198,СВЦЭМ!$B$33:$B$776,D$191)+'СЕТ СН'!$F$15</f>
        <v>190.08953421999999</v>
      </c>
      <c r="E198" s="36">
        <f>SUMIFS(СВЦЭМ!$E$33:$E$776,СВЦЭМ!$A$33:$A$776,$A198,СВЦЭМ!$B$33:$B$776,E$191)+'СЕТ СН'!$F$15</f>
        <v>192.31636861999999</v>
      </c>
      <c r="F198" s="36">
        <f>SUMIFS(СВЦЭМ!$E$33:$E$776,СВЦЭМ!$A$33:$A$776,$A198,СВЦЭМ!$B$33:$B$776,F$191)+'СЕТ СН'!$F$15</f>
        <v>190.44932639000001</v>
      </c>
      <c r="G198" s="36">
        <f>SUMIFS(СВЦЭМ!$E$33:$E$776,СВЦЭМ!$A$33:$A$776,$A198,СВЦЭМ!$B$33:$B$776,G$191)+'СЕТ СН'!$F$15</f>
        <v>188.33262753</v>
      </c>
      <c r="H198" s="36">
        <f>SUMIFS(СВЦЭМ!$E$33:$E$776,СВЦЭМ!$A$33:$A$776,$A198,СВЦЭМ!$B$33:$B$776,H$191)+'СЕТ СН'!$F$15</f>
        <v>185.10683723</v>
      </c>
      <c r="I198" s="36">
        <f>SUMIFS(СВЦЭМ!$E$33:$E$776,СВЦЭМ!$A$33:$A$776,$A198,СВЦЭМ!$B$33:$B$776,I$191)+'СЕТ СН'!$F$15</f>
        <v>175.81819239999999</v>
      </c>
      <c r="J198" s="36">
        <f>SUMIFS(СВЦЭМ!$E$33:$E$776,СВЦЭМ!$A$33:$A$776,$A198,СВЦЭМ!$B$33:$B$776,J$191)+'СЕТ СН'!$F$15</f>
        <v>168.31032841000001</v>
      </c>
      <c r="K198" s="36">
        <f>SUMIFS(СВЦЭМ!$E$33:$E$776,СВЦЭМ!$A$33:$A$776,$A198,СВЦЭМ!$B$33:$B$776,K$191)+'СЕТ СН'!$F$15</f>
        <v>163.61059159000001</v>
      </c>
      <c r="L198" s="36">
        <f>SUMIFS(СВЦЭМ!$E$33:$E$776,СВЦЭМ!$A$33:$A$776,$A198,СВЦЭМ!$B$33:$B$776,L$191)+'СЕТ СН'!$F$15</f>
        <v>158.08761021000001</v>
      </c>
      <c r="M198" s="36">
        <f>SUMIFS(СВЦЭМ!$E$33:$E$776,СВЦЭМ!$A$33:$A$776,$A198,СВЦЭМ!$B$33:$B$776,M$191)+'СЕТ СН'!$F$15</f>
        <v>150.61602830999999</v>
      </c>
      <c r="N198" s="36">
        <f>SUMIFS(СВЦЭМ!$E$33:$E$776,СВЦЭМ!$A$33:$A$776,$A198,СВЦЭМ!$B$33:$B$776,N$191)+'СЕТ СН'!$F$15</f>
        <v>147.47350372</v>
      </c>
      <c r="O198" s="36">
        <f>SUMIFS(СВЦЭМ!$E$33:$E$776,СВЦЭМ!$A$33:$A$776,$A198,СВЦЭМ!$B$33:$B$776,O$191)+'СЕТ СН'!$F$15</f>
        <v>150.01762335000001</v>
      </c>
      <c r="P198" s="36">
        <f>SUMIFS(СВЦЭМ!$E$33:$E$776,СВЦЭМ!$A$33:$A$776,$A198,СВЦЭМ!$B$33:$B$776,P$191)+'СЕТ СН'!$F$15</f>
        <v>150.12853027</v>
      </c>
      <c r="Q198" s="36">
        <f>SUMIFS(СВЦЭМ!$E$33:$E$776,СВЦЭМ!$A$33:$A$776,$A198,СВЦЭМ!$B$33:$B$776,Q$191)+'СЕТ СН'!$F$15</f>
        <v>148.77480385000001</v>
      </c>
      <c r="R198" s="36">
        <f>SUMIFS(СВЦЭМ!$E$33:$E$776,СВЦЭМ!$A$33:$A$776,$A198,СВЦЭМ!$B$33:$B$776,R$191)+'СЕТ СН'!$F$15</f>
        <v>146.39566801999999</v>
      </c>
      <c r="S198" s="36">
        <f>SUMIFS(СВЦЭМ!$E$33:$E$776,СВЦЭМ!$A$33:$A$776,$A198,СВЦЭМ!$B$33:$B$776,S$191)+'СЕТ СН'!$F$15</f>
        <v>145.71899074999999</v>
      </c>
      <c r="T198" s="36">
        <f>SUMIFS(СВЦЭМ!$E$33:$E$776,СВЦЭМ!$A$33:$A$776,$A198,СВЦЭМ!$B$33:$B$776,T$191)+'СЕТ СН'!$F$15</f>
        <v>141.5212468</v>
      </c>
      <c r="U198" s="36">
        <f>SUMIFS(СВЦЭМ!$E$33:$E$776,СВЦЭМ!$A$33:$A$776,$A198,СВЦЭМ!$B$33:$B$776,U$191)+'СЕТ СН'!$F$15</f>
        <v>142.58839639000001</v>
      </c>
      <c r="V198" s="36">
        <f>SUMIFS(СВЦЭМ!$E$33:$E$776,СВЦЭМ!$A$33:$A$776,$A198,СВЦЭМ!$B$33:$B$776,V$191)+'СЕТ СН'!$F$15</f>
        <v>145.08517868999999</v>
      </c>
      <c r="W198" s="36">
        <f>SUMIFS(СВЦЭМ!$E$33:$E$776,СВЦЭМ!$A$33:$A$776,$A198,СВЦЭМ!$B$33:$B$776,W$191)+'СЕТ СН'!$F$15</f>
        <v>146.58757976000001</v>
      </c>
      <c r="X198" s="36">
        <f>SUMIFS(СВЦЭМ!$E$33:$E$776,СВЦЭМ!$A$33:$A$776,$A198,СВЦЭМ!$B$33:$B$776,X$191)+'СЕТ СН'!$F$15</f>
        <v>148.51197189000001</v>
      </c>
      <c r="Y198" s="36">
        <f>SUMIFS(СВЦЭМ!$E$33:$E$776,СВЦЭМ!$A$33:$A$776,$A198,СВЦЭМ!$B$33:$B$776,Y$191)+'СЕТ СН'!$F$15</f>
        <v>154.54995627</v>
      </c>
    </row>
    <row r="199" spans="1:25" ht="15.75" x14ac:dyDescent="0.2">
      <c r="A199" s="35">
        <f t="shared" si="5"/>
        <v>44143</v>
      </c>
      <c r="B199" s="36">
        <f>SUMIFS(СВЦЭМ!$E$33:$E$776,СВЦЭМ!$A$33:$A$776,$A199,СВЦЭМ!$B$33:$B$776,B$191)+'СЕТ СН'!$F$15</f>
        <v>163.68071506999999</v>
      </c>
      <c r="C199" s="36">
        <f>SUMIFS(СВЦЭМ!$E$33:$E$776,СВЦЭМ!$A$33:$A$776,$A199,СВЦЭМ!$B$33:$B$776,C$191)+'СЕТ СН'!$F$15</f>
        <v>179.92777101999999</v>
      </c>
      <c r="D199" s="36">
        <f>SUMIFS(СВЦЭМ!$E$33:$E$776,СВЦЭМ!$A$33:$A$776,$A199,СВЦЭМ!$B$33:$B$776,D$191)+'СЕТ СН'!$F$15</f>
        <v>192.62284313000001</v>
      </c>
      <c r="E199" s="36">
        <f>SUMIFS(СВЦЭМ!$E$33:$E$776,СВЦЭМ!$A$33:$A$776,$A199,СВЦЭМ!$B$33:$B$776,E$191)+'СЕТ СН'!$F$15</f>
        <v>195.35426745000001</v>
      </c>
      <c r="F199" s="36">
        <f>SUMIFS(СВЦЭМ!$E$33:$E$776,СВЦЭМ!$A$33:$A$776,$A199,СВЦЭМ!$B$33:$B$776,F$191)+'СЕТ СН'!$F$15</f>
        <v>194.34637411</v>
      </c>
      <c r="G199" s="36">
        <f>SUMIFS(СВЦЭМ!$E$33:$E$776,СВЦЭМ!$A$33:$A$776,$A199,СВЦЭМ!$B$33:$B$776,G$191)+'СЕТ СН'!$F$15</f>
        <v>194.08484587000001</v>
      </c>
      <c r="H199" s="36">
        <f>SUMIFS(СВЦЭМ!$E$33:$E$776,СВЦЭМ!$A$33:$A$776,$A199,СВЦЭМ!$B$33:$B$776,H$191)+'СЕТ СН'!$F$15</f>
        <v>190.86275506000001</v>
      </c>
      <c r="I199" s="36">
        <f>SUMIFS(СВЦЭМ!$E$33:$E$776,СВЦЭМ!$A$33:$A$776,$A199,СВЦЭМ!$B$33:$B$776,I$191)+'СЕТ СН'!$F$15</f>
        <v>184.69173946000001</v>
      </c>
      <c r="J199" s="36">
        <f>SUMIFS(СВЦЭМ!$E$33:$E$776,СВЦЭМ!$A$33:$A$776,$A199,СВЦЭМ!$B$33:$B$776,J$191)+'СЕТ СН'!$F$15</f>
        <v>176.51992637000001</v>
      </c>
      <c r="K199" s="36">
        <f>SUMIFS(СВЦЭМ!$E$33:$E$776,СВЦЭМ!$A$33:$A$776,$A199,СВЦЭМ!$B$33:$B$776,K$191)+'СЕТ СН'!$F$15</f>
        <v>169.08422277</v>
      </c>
      <c r="L199" s="36">
        <f>SUMIFS(СВЦЭМ!$E$33:$E$776,СВЦЭМ!$A$33:$A$776,$A199,СВЦЭМ!$B$33:$B$776,L$191)+'СЕТ СН'!$F$15</f>
        <v>159.74185018</v>
      </c>
      <c r="M199" s="36">
        <f>SUMIFS(СВЦЭМ!$E$33:$E$776,СВЦЭМ!$A$33:$A$776,$A199,СВЦЭМ!$B$33:$B$776,M$191)+'СЕТ СН'!$F$15</f>
        <v>153.18034021</v>
      </c>
      <c r="N199" s="36">
        <f>SUMIFS(СВЦЭМ!$E$33:$E$776,СВЦЭМ!$A$33:$A$776,$A199,СВЦЭМ!$B$33:$B$776,N$191)+'СЕТ СН'!$F$15</f>
        <v>151.97426917999999</v>
      </c>
      <c r="O199" s="36">
        <f>SUMIFS(СВЦЭМ!$E$33:$E$776,СВЦЭМ!$A$33:$A$776,$A199,СВЦЭМ!$B$33:$B$776,O$191)+'СЕТ СН'!$F$15</f>
        <v>153.35182012000001</v>
      </c>
      <c r="P199" s="36">
        <f>SUMIFS(СВЦЭМ!$E$33:$E$776,СВЦЭМ!$A$33:$A$776,$A199,СВЦЭМ!$B$33:$B$776,P$191)+'СЕТ СН'!$F$15</f>
        <v>154.49233876</v>
      </c>
      <c r="Q199" s="36">
        <f>SUMIFS(СВЦЭМ!$E$33:$E$776,СВЦЭМ!$A$33:$A$776,$A199,СВЦЭМ!$B$33:$B$776,Q$191)+'СЕТ СН'!$F$15</f>
        <v>155.96741815999999</v>
      </c>
      <c r="R199" s="36">
        <f>SUMIFS(СВЦЭМ!$E$33:$E$776,СВЦЭМ!$A$33:$A$776,$A199,СВЦЭМ!$B$33:$B$776,R$191)+'СЕТ СН'!$F$15</f>
        <v>153.91230820999999</v>
      </c>
      <c r="S199" s="36">
        <f>SUMIFS(СВЦЭМ!$E$33:$E$776,СВЦЭМ!$A$33:$A$776,$A199,СВЦЭМ!$B$33:$B$776,S$191)+'СЕТ СН'!$F$15</f>
        <v>149.54803222999999</v>
      </c>
      <c r="T199" s="36">
        <f>SUMIFS(СВЦЭМ!$E$33:$E$776,СВЦЭМ!$A$33:$A$776,$A199,СВЦЭМ!$B$33:$B$776,T$191)+'СЕТ СН'!$F$15</f>
        <v>146.84128215000001</v>
      </c>
      <c r="U199" s="36">
        <f>SUMIFS(СВЦЭМ!$E$33:$E$776,СВЦЭМ!$A$33:$A$776,$A199,СВЦЭМ!$B$33:$B$776,U$191)+'СЕТ СН'!$F$15</f>
        <v>145.94658962</v>
      </c>
      <c r="V199" s="36">
        <f>SUMIFS(СВЦЭМ!$E$33:$E$776,СВЦЭМ!$A$33:$A$776,$A199,СВЦЭМ!$B$33:$B$776,V$191)+'СЕТ СН'!$F$15</f>
        <v>149.17960977000001</v>
      </c>
      <c r="W199" s="36">
        <f>SUMIFS(СВЦЭМ!$E$33:$E$776,СВЦЭМ!$A$33:$A$776,$A199,СВЦЭМ!$B$33:$B$776,W$191)+'СЕТ СН'!$F$15</f>
        <v>152.14156668999999</v>
      </c>
      <c r="X199" s="36">
        <f>SUMIFS(СВЦЭМ!$E$33:$E$776,СВЦЭМ!$A$33:$A$776,$A199,СВЦЭМ!$B$33:$B$776,X$191)+'СЕТ СН'!$F$15</f>
        <v>153.54015812</v>
      </c>
      <c r="Y199" s="36">
        <f>SUMIFS(СВЦЭМ!$E$33:$E$776,СВЦЭМ!$A$33:$A$776,$A199,СВЦЭМ!$B$33:$B$776,Y$191)+'СЕТ СН'!$F$15</f>
        <v>154.84169732999999</v>
      </c>
    </row>
    <row r="200" spans="1:25" ht="15.75" x14ac:dyDescent="0.2">
      <c r="A200" s="35">
        <f t="shared" si="5"/>
        <v>44144</v>
      </c>
      <c r="B200" s="36">
        <f>SUMIFS(СВЦЭМ!$E$33:$E$776,СВЦЭМ!$A$33:$A$776,$A200,СВЦЭМ!$B$33:$B$776,B$191)+'СЕТ СН'!$F$15</f>
        <v>150.11075801999999</v>
      </c>
      <c r="C200" s="36">
        <f>SUMIFS(СВЦЭМ!$E$33:$E$776,СВЦЭМ!$A$33:$A$776,$A200,СВЦЭМ!$B$33:$B$776,C$191)+'СЕТ СН'!$F$15</f>
        <v>153.83651774000001</v>
      </c>
      <c r="D200" s="36">
        <f>SUMIFS(СВЦЭМ!$E$33:$E$776,СВЦЭМ!$A$33:$A$776,$A200,СВЦЭМ!$B$33:$B$776,D$191)+'СЕТ СН'!$F$15</f>
        <v>167.42440403000001</v>
      </c>
      <c r="E200" s="36">
        <f>SUMIFS(СВЦЭМ!$E$33:$E$776,СВЦЭМ!$A$33:$A$776,$A200,СВЦЭМ!$B$33:$B$776,E$191)+'СЕТ СН'!$F$15</f>
        <v>168.94024908</v>
      </c>
      <c r="F200" s="36">
        <f>SUMIFS(СВЦЭМ!$E$33:$E$776,СВЦЭМ!$A$33:$A$776,$A200,СВЦЭМ!$B$33:$B$776,F$191)+'СЕТ СН'!$F$15</f>
        <v>168.08554699999999</v>
      </c>
      <c r="G200" s="36">
        <f>SUMIFS(СВЦЭМ!$E$33:$E$776,СВЦЭМ!$A$33:$A$776,$A200,СВЦЭМ!$B$33:$B$776,G$191)+'СЕТ СН'!$F$15</f>
        <v>171.38581396000001</v>
      </c>
      <c r="H200" s="36">
        <f>SUMIFS(СВЦЭМ!$E$33:$E$776,СВЦЭМ!$A$33:$A$776,$A200,СВЦЭМ!$B$33:$B$776,H$191)+'СЕТ СН'!$F$15</f>
        <v>177.78907043999999</v>
      </c>
      <c r="I200" s="36">
        <f>SUMIFS(СВЦЭМ!$E$33:$E$776,СВЦЭМ!$A$33:$A$776,$A200,СВЦЭМ!$B$33:$B$776,I$191)+'СЕТ СН'!$F$15</f>
        <v>182.67689519999999</v>
      </c>
      <c r="J200" s="36">
        <f>SUMIFS(СВЦЭМ!$E$33:$E$776,СВЦЭМ!$A$33:$A$776,$A200,СВЦЭМ!$B$33:$B$776,J$191)+'СЕТ СН'!$F$15</f>
        <v>180.05236477</v>
      </c>
      <c r="K200" s="36">
        <f>SUMIFS(СВЦЭМ!$E$33:$E$776,СВЦЭМ!$A$33:$A$776,$A200,СВЦЭМ!$B$33:$B$776,K$191)+'СЕТ СН'!$F$15</f>
        <v>179.28288685000001</v>
      </c>
      <c r="L200" s="36">
        <f>SUMIFS(СВЦЭМ!$E$33:$E$776,СВЦЭМ!$A$33:$A$776,$A200,СВЦЭМ!$B$33:$B$776,L$191)+'СЕТ СН'!$F$15</f>
        <v>171.37402111</v>
      </c>
      <c r="M200" s="36">
        <f>SUMIFS(СВЦЭМ!$E$33:$E$776,СВЦЭМ!$A$33:$A$776,$A200,СВЦЭМ!$B$33:$B$776,M$191)+'СЕТ СН'!$F$15</f>
        <v>164.41668161999999</v>
      </c>
      <c r="N200" s="36">
        <f>SUMIFS(СВЦЭМ!$E$33:$E$776,СВЦЭМ!$A$33:$A$776,$A200,СВЦЭМ!$B$33:$B$776,N$191)+'СЕТ СН'!$F$15</f>
        <v>163.6560858</v>
      </c>
      <c r="O200" s="36">
        <f>SUMIFS(СВЦЭМ!$E$33:$E$776,СВЦЭМ!$A$33:$A$776,$A200,СВЦЭМ!$B$33:$B$776,O$191)+'СЕТ СН'!$F$15</f>
        <v>165.74005456</v>
      </c>
      <c r="P200" s="36">
        <f>SUMIFS(СВЦЭМ!$E$33:$E$776,СВЦЭМ!$A$33:$A$776,$A200,СВЦЭМ!$B$33:$B$776,P$191)+'СЕТ СН'!$F$15</f>
        <v>165.84639253</v>
      </c>
      <c r="Q200" s="36">
        <f>SUMIFS(СВЦЭМ!$E$33:$E$776,СВЦЭМ!$A$33:$A$776,$A200,СВЦЭМ!$B$33:$B$776,Q$191)+'СЕТ СН'!$F$15</f>
        <v>165.74551138000001</v>
      </c>
      <c r="R200" s="36">
        <f>SUMIFS(СВЦЭМ!$E$33:$E$776,СВЦЭМ!$A$33:$A$776,$A200,СВЦЭМ!$B$33:$B$776,R$191)+'СЕТ СН'!$F$15</f>
        <v>164.51851553</v>
      </c>
      <c r="S200" s="36">
        <f>SUMIFS(СВЦЭМ!$E$33:$E$776,СВЦЭМ!$A$33:$A$776,$A200,СВЦЭМ!$B$33:$B$776,S$191)+'СЕТ СН'!$F$15</f>
        <v>164.21642659</v>
      </c>
      <c r="T200" s="36">
        <f>SUMIFS(СВЦЭМ!$E$33:$E$776,СВЦЭМ!$A$33:$A$776,$A200,СВЦЭМ!$B$33:$B$776,T$191)+'СЕТ СН'!$F$15</f>
        <v>161.72489677999999</v>
      </c>
      <c r="U200" s="36">
        <f>SUMIFS(СВЦЭМ!$E$33:$E$776,СВЦЭМ!$A$33:$A$776,$A200,СВЦЭМ!$B$33:$B$776,U$191)+'СЕТ СН'!$F$15</f>
        <v>160.12123642</v>
      </c>
      <c r="V200" s="36">
        <f>SUMIFS(СВЦЭМ!$E$33:$E$776,СВЦЭМ!$A$33:$A$776,$A200,СВЦЭМ!$B$33:$B$776,V$191)+'СЕТ СН'!$F$15</f>
        <v>159.44744068</v>
      </c>
      <c r="W200" s="36">
        <f>SUMIFS(СВЦЭМ!$E$33:$E$776,СВЦЭМ!$A$33:$A$776,$A200,СВЦЭМ!$B$33:$B$776,W$191)+'СЕТ СН'!$F$15</f>
        <v>162.73909782999999</v>
      </c>
      <c r="X200" s="36">
        <f>SUMIFS(СВЦЭМ!$E$33:$E$776,СВЦЭМ!$A$33:$A$776,$A200,СВЦЭМ!$B$33:$B$776,X$191)+'СЕТ СН'!$F$15</f>
        <v>168.98275849999999</v>
      </c>
      <c r="Y200" s="36">
        <f>SUMIFS(СВЦЭМ!$E$33:$E$776,СВЦЭМ!$A$33:$A$776,$A200,СВЦЭМ!$B$33:$B$776,Y$191)+'СЕТ СН'!$F$15</f>
        <v>174.55927123999999</v>
      </c>
    </row>
    <row r="201" spans="1:25" ht="15.75" x14ac:dyDescent="0.2">
      <c r="A201" s="35">
        <f t="shared" si="5"/>
        <v>44145</v>
      </c>
      <c r="B201" s="36">
        <f>SUMIFS(СВЦЭМ!$E$33:$E$776,СВЦЭМ!$A$33:$A$776,$A201,СВЦЭМ!$B$33:$B$776,B$191)+'СЕТ СН'!$F$15</f>
        <v>157.74039162</v>
      </c>
      <c r="C201" s="36">
        <f>SUMIFS(СВЦЭМ!$E$33:$E$776,СВЦЭМ!$A$33:$A$776,$A201,СВЦЭМ!$B$33:$B$776,C$191)+'СЕТ СН'!$F$15</f>
        <v>176.33794103</v>
      </c>
      <c r="D201" s="36">
        <f>SUMIFS(СВЦЭМ!$E$33:$E$776,СВЦЭМ!$A$33:$A$776,$A201,СВЦЭМ!$B$33:$B$776,D$191)+'СЕТ СН'!$F$15</f>
        <v>183.49316385</v>
      </c>
      <c r="E201" s="36">
        <f>SUMIFS(СВЦЭМ!$E$33:$E$776,СВЦЭМ!$A$33:$A$776,$A201,СВЦЭМ!$B$33:$B$776,E$191)+'СЕТ СН'!$F$15</f>
        <v>184.13822834000001</v>
      </c>
      <c r="F201" s="36">
        <f>SUMIFS(СВЦЭМ!$E$33:$E$776,СВЦЭМ!$A$33:$A$776,$A201,СВЦЭМ!$B$33:$B$776,F$191)+'СЕТ СН'!$F$15</f>
        <v>184.59416325999999</v>
      </c>
      <c r="G201" s="36">
        <f>SUMIFS(СВЦЭМ!$E$33:$E$776,СВЦЭМ!$A$33:$A$776,$A201,СВЦЭМ!$B$33:$B$776,G$191)+'СЕТ СН'!$F$15</f>
        <v>185.42118113999999</v>
      </c>
      <c r="H201" s="36">
        <f>SUMIFS(СВЦЭМ!$E$33:$E$776,СВЦЭМ!$A$33:$A$776,$A201,СВЦЭМ!$B$33:$B$776,H$191)+'СЕТ СН'!$F$15</f>
        <v>180.31841482999999</v>
      </c>
      <c r="I201" s="36">
        <f>SUMIFS(СВЦЭМ!$E$33:$E$776,СВЦЭМ!$A$33:$A$776,$A201,СВЦЭМ!$B$33:$B$776,I$191)+'СЕТ СН'!$F$15</f>
        <v>171.49355093</v>
      </c>
      <c r="J201" s="36">
        <f>SUMIFS(СВЦЭМ!$E$33:$E$776,СВЦЭМ!$A$33:$A$776,$A201,СВЦЭМ!$B$33:$B$776,J$191)+'СЕТ СН'!$F$15</f>
        <v>168.33203309999999</v>
      </c>
      <c r="K201" s="36">
        <f>SUMIFS(СВЦЭМ!$E$33:$E$776,СВЦЭМ!$A$33:$A$776,$A201,СВЦЭМ!$B$33:$B$776,K$191)+'СЕТ СН'!$F$15</f>
        <v>169.0273383</v>
      </c>
      <c r="L201" s="36">
        <f>SUMIFS(СВЦЭМ!$E$33:$E$776,СВЦЭМ!$A$33:$A$776,$A201,СВЦЭМ!$B$33:$B$776,L$191)+'СЕТ СН'!$F$15</f>
        <v>162.10149333999999</v>
      </c>
      <c r="M201" s="36">
        <f>SUMIFS(СВЦЭМ!$E$33:$E$776,СВЦЭМ!$A$33:$A$776,$A201,СВЦЭМ!$B$33:$B$776,M$191)+'СЕТ СН'!$F$15</f>
        <v>154.51214467</v>
      </c>
      <c r="N201" s="36">
        <f>SUMIFS(СВЦЭМ!$E$33:$E$776,СВЦЭМ!$A$33:$A$776,$A201,СВЦЭМ!$B$33:$B$776,N$191)+'СЕТ СН'!$F$15</f>
        <v>153.39876838000001</v>
      </c>
      <c r="O201" s="36">
        <f>SUMIFS(СВЦЭМ!$E$33:$E$776,СВЦЭМ!$A$33:$A$776,$A201,СВЦЭМ!$B$33:$B$776,O$191)+'СЕТ СН'!$F$15</f>
        <v>154.59957542999999</v>
      </c>
      <c r="P201" s="36">
        <f>SUMIFS(СВЦЭМ!$E$33:$E$776,СВЦЭМ!$A$33:$A$776,$A201,СВЦЭМ!$B$33:$B$776,P$191)+'СЕТ СН'!$F$15</f>
        <v>154.69114621</v>
      </c>
      <c r="Q201" s="36">
        <f>SUMIFS(СВЦЭМ!$E$33:$E$776,СВЦЭМ!$A$33:$A$776,$A201,СВЦЭМ!$B$33:$B$776,Q$191)+'СЕТ СН'!$F$15</f>
        <v>154.64789239000001</v>
      </c>
      <c r="R201" s="36">
        <f>SUMIFS(СВЦЭМ!$E$33:$E$776,СВЦЭМ!$A$33:$A$776,$A201,СВЦЭМ!$B$33:$B$776,R$191)+'СЕТ СН'!$F$15</f>
        <v>153.28917916</v>
      </c>
      <c r="S201" s="36">
        <f>SUMIFS(СВЦЭМ!$E$33:$E$776,СВЦЭМ!$A$33:$A$776,$A201,СВЦЭМ!$B$33:$B$776,S$191)+'СЕТ СН'!$F$15</f>
        <v>151.13180023999999</v>
      </c>
      <c r="T201" s="36">
        <f>SUMIFS(СВЦЭМ!$E$33:$E$776,СВЦЭМ!$A$33:$A$776,$A201,СВЦЭМ!$B$33:$B$776,T$191)+'СЕТ СН'!$F$15</f>
        <v>153.59200333000001</v>
      </c>
      <c r="U201" s="36">
        <f>SUMIFS(СВЦЭМ!$E$33:$E$776,СВЦЭМ!$A$33:$A$776,$A201,СВЦЭМ!$B$33:$B$776,U$191)+'СЕТ СН'!$F$15</f>
        <v>155.04169558999999</v>
      </c>
      <c r="V201" s="36">
        <f>SUMIFS(СВЦЭМ!$E$33:$E$776,СВЦЭМ!$A$33:$A$776,$A201,СВЦЭМ!$B$33:$B$776,V$191)+'СЕТ СН'!$F$15</f>
        <v>153.54035182999999</v>
      </c>
      <c r="W201" s="36">
        <f>SUMIFS(СВЦЭМ!$E$33:$E$776,СВЦЭМ!$A$33:$A$776,$A201,СВЦЭМ!$B$33:$B$776,W$191)+'СЕТ СН'!$F$15</f>
        <v>151.49329205000001</v>
      </c>
      <c r="X201" s="36">
        <f>SUMIFS(СВЦЭМ!$E$33:$E$776,СВЦЭМ!$A$33:$A$776,$A201,СВЦЭМ!$B$33:$B$776,X$191)+'СЕТ СН'!$F$15</f>
        <v>151.65242986000001</v>
      </c>
      <c r="Y201" s="36">
        <f>SUMIFS(СВЦЭМ!$E$33:$E$776,СВЦЭМ!$A$33:$A$776,$A201,СВЦЭМ!$B$33:$B$776,Y$191)+'СЕТ СН'!$F$15</f>
        <v>168.21869251000001</v>
      </c>
    </row>
    <row r="202" spans="1:25" ht="15.75" x14ac:dyDescent="0.2">
      <c r="A202" s="35">
        <f t="shared" si="5"/>
        <v>44146</v>
      </c>
      <c r="B202" s="36">
        <f>SUMIFS(СВЦЭМ!$E$33:$E$776,СВЦЭМ!$A$33:$A$776,$A202,СВЦЭМ!$B$33:$B$776,B$191)+'СЕТ СН'!$F$15</f>
        <v>167.26014211</v>
      </c>
      <c r="C202" s="36">
        <f>SUMIFS(СВЦЭМ!$E$33:$E$776,СВЦЭМ!$A$33:$A$776,$A202,СВЦЭМ!$B$33:$B$776,C$191)+'СЕТ СН'!$F$15</f>
        <v>178.12607532999999</v>
      </c>
      <c r="D202" s="36">
        <f>SUMIFS(СВЦЭМ!$E$33:$E$776,СВЦЭМ!$A$33:$A$776,$A202,СВЦЭМ!$B$33:$B$776,D$191)+'СЕТ СН'!$F$15</f>
        <v>190.47400264000001</v>
      </c>
      <c r="E202" s="36">
        <f>SUMIFS(СВЦЭМ!$E$33:$E$776,СВЦЭМ!$A$33:$A$776,$A202,СВЦЭМ!$B$33:$B$776,E$191)+'СЕТ СН'!$F$15</f>
        <v>194.12102343999999</v>
      </c>
      <c r="F202" s="36">
        <f>SUMIFS(СВЦЭМ!$E$33:$E$776,СВЦЭМ!$A$33:$A$776,$A202,СВЦЭМ!$B$33:$B$776,F$191)+'СЕТ СН'!$F$15</f>
        <v>194.90001645999999</v>
      </c>
      <c r="G202" s="36">
        <f>SUMIFS(СВЦЭМ!$E$33:$E$776,СВЦЭМ!$A$33:$A$776,$A202,СВЦЭМ!$B$33:$B$776,G$191)+'СЕТ СН'!$F$15</f>
        <v>191.55183550000001</v>
      </c>
      <c r="H202" s="36">
        <f>SUMIFS(СВЦЭМ!$E$33:$E$776,СВЦЭМ!$A$33:$A$776,$A202,СВЦЭМ!$B$33:$B$776,H$191)+'СЕТ СН'!$F$15</f>
        <v>183.47449555</v>
      </c>
      <c r="I202" s="36">
        <f>SUMIFS(СВЦЭМ!$E$33:$E$776,СВЦЭМ!$A$33:$A$776,$A202,СВЦЭМ!$B$33:$B$776,I$191)+'СЕТ СН'!$F$15</f>
        <v>175.77450031000001</v>
      </c>
      <c r="J202" s="36">
        <f>SUMIFS(СВЦЭМ!$E$33:$E$776,СВЦЭМ!$A$33:$A$776,$A202,СВЦЭМ!$B$33:$B$776,J$191)+'СЕТ СН'!$F$15</f>
        <v>171.73311881000001</v>
      </c>
      <c r="K202" s="36">
        <f>SUMIFS(СВЦЭМ!$E$33:$E$776,СВЦЭМ!$A$33:$A$776,$A202,СВЦЭМ!$B$33:$B$776,K$191)+'СЕТ СН'!$F$15</f>
        <v>169.35654024999999</v>
      </c>
      <c r="L202" s="36">
        <f>SUMIFS(СВЦЭМ!$E$33:$E$776,СВЦЭМ!$A$33:$A$776,$A202,СВЦЭМ!$B$33:$B$776,L$191)+'СЕТ СН'!$F$15</f>
        <v>164.55579804999999</v>
      </c>
      <c r="M202" s="36">
        <f>SUMIFS(СВЦЭМ!$E$33:$E$776,СВЦЭМ!$A$33:$A$776,$A202,СВЦЭМ!$B$33:$B$776,M$191)+'СЕТ СН'!$F$15</f>
        <v>159.18246918</v>
      </c>
      <c r="N202" s="36">
        <f>SUMIFS(СВЦЭМ!$E$33:$E$776,СВЦЭМ!$A$33:$A$776,$A202,СВЦЭМ!$B$33:$B$776,N$191)+'СЕТ СН'!$F$15</f>
        <v>156.13956044</v>
      </c>
      <c r="O202" s="36">
        <f>SUMIFS(СВЦЭМ!$E$33:$E$776,СВЦЭМ!$A$33:$A$776,$A202,СВЦЭМ!$B$33:$B$776,O$191)+'СЕТ СН'!$F$15</f>
        <v>157.16048681999999</v>
      </c>
      <c r="P202" s="36">
        <f>SUMIFS(СВЦЭМ!$E$33:$E$776,СВЦЭМ!$A$33:$A$776,$A202,СВЦЭМ!$B$33:$B$776,P$191)+'СЕТ СН'!$F$15</f>
        <v>158.05833368</v>
      </c>
      <c r="Q202" s="36">
        <f>SUMIFS(СВЦЭМ!$E$33:$E$776,СВЦЭМ!$A$33:$A$776,$A202,СВЦЭМ!$B$33:$B$776,Q$191)+'СЕТ СН'!$F$15</f>
        <v>158.19372716999999</v>
      </c>
      <c r="R202" s="36">
        <f>SUMIFS(СВЦЭМ!$E$33:$E$776,СВЦЭМ!$A$33:$A$776,$A202,СВЦЭМ!$B$33:$B$776,R$191)+'СЕТ СН'!$F$15</f>
        <v>157.89485565999999</v>
      </c>
      <c r="S202" s="36">
        <f>SUMIFS(СВЦЭМ!$E$33:$E$776,СВЦЭМ!$A$33:$A$776,$A202,СВЦЭМ!$B$33:$B$776,S$191)+'СЕТ СН'!$F$15</f>
        <v>156.90875266</v>
      </c>
      <c r="T202" s="36">
        <f>SUMIFS(СВЦЭМ!$E$33:$E$776,СВЦЭМ!$A$33:$A$776,$A202,СВЦЭМ!$B$33:$B$776,T$191)+'СЕТ СН'!$F$15</f>
        <v>160.73144644999999</v>
      </c>
      <c r="U202" s="36">
        <f>SUMIFS(СВЦЭМ!$E$33:$E$776,СВЦЭМ!$A$33:$A$776,$A202,СВЦЭМ!$B$33:$B$776,U$191)+'СЕТ СН'!$F$15</f>
        <v>159.80948104000001</v>
      </c>
      <c r="V202" s="36">
        <f>SUMIFS(СВЦЭМ!$E$33:$E$776,СВЦЭМ!$A$33:$A$776,$A202,СВЦЭМ!$B$33:$B$776,V$191)+'СЕТ СН'!$F$15</f>
        <v>157.60514512</v>
      </c>
      <c r="W202" s="36">
        <f>SUMIFS(СВЦЭМ!$E$33:$E$776,СВЦЭМ!$A$33:$A$776,$A202,СВЦЭМ!$B$33:$B$776,W$191)+'СЕТ СН'!$F$15</f>
        <v>156.3421712</v>
      </c>
      <c r="X202" s="36">
        <f>SUMIFS(СВЦЭМ!$E$33:$E$776,СВЦЭМ!$A$33:$A$776,$A202,СВЦЭМ!$B$33:$B$776,X$191)+'СЕТ СН'!$F$15</f>
        <v>156.61085763</v>
      </c>
      <c r="Y202" s="36">
        <f>SUMIFS(СВЦЭМ!$E$33:$E$776,СВЦЭМ!$A$33:$A$776,$A202,СВЦЭМ!$B$33:$B$776,Y$191)+'СЕТ СН'!$F$15</f>
        <v>160.37913957000001</v>
      </c>
    </row>
    <row r="203" spans="1:25" ht="15.75" x14ac:dyDescent="0.2">
      <c r="A203" s="35">
        <f t="shared" si="5"/>
        <v>44147</v>
      </c>
      <c r="B203" s="36">
        <f>SUMIFS(СВЦЭМ!$E$33:$E$776,СВЦЭМ!$A$33:$A$776,$A203,СВЦЭМ!$B$33:$B$776,B$191)+'СЕТ СН'!$F$15</f>
        <v>159.95770268999999</v>
      </c>
      <c r="C203" s="36">
        <f>SUMIFS(СВЦЭМ!$E$33:$E$776,СВЦЭМ!$A$33:$A$776,$A203,СВЦЭМ!$B$33:$B$776,C$191)+'СЕТ СН'!$F$15</f>
        <v>175.89504977000001</v>
      </c>
      <c r="D203" s="36">
        <f>SUMIFS(СВЦЭМ!$E$33:$E$776,СВЦЭМ!$A$33:$A$776,$A203,СВЦЭМ!$B$33:$B$776,D$191)+'СЕТ СН'!$F$15</f>
        <v>184.34769363000001</v>
      </c>
      <c r="E203" s="36">
        <f>SUMIFS(СВЦЭМ!$E$33:$E$776,СВЦЭМ!$A$33:$A$776,$A203,СВЦЭМ!$B$33:$B$776,E$191)+'СЕТ СН'!$F$15</f>
        <v>187.32699023999999</v>
      </c>
      <c r="F203" s="36">
        <f>SUMIFS(СВЦЭМ!$E$33:$E$776,СВЦЭМ!$A$33:$A$776,$A203,СВЦЭМ!$B$33:$B$776,F$191)+'СЕТ СН'!$F$15</f>
        <v>187.81623611000001</v>
      </c>
      <c r="G203" s="36">
        <f>SUMIFS(СВЦЭМ!$E$33:$E$776,СВЦЭМ!$A$33:$A$776,$A203,СВЦЭМ!$B$33:$B$776,G$191)+'СЕТ СН'!$F$15</f>
        <v>186.74166872000001</v>
      </c>
      <c r="H203" s="36">
        <f>SUMIFS(СВЦЭМ!$E$33:$E$776,СВЦЭМ!$A$33:$A$776,$A203,СВЦЭМ!$B$33:$B$776,H$191)+'СЕТ СН'!$F$15</f>
        <v>181.61934056999999</v>
      </c>
      <c r="I203" s="36">
        <f>SUMIFS(СВЦЭМ!$E$33:$E$776,СВЦЭМ!$A$33:$A$776,$A203,СВЦЭМ!$B$33:$B$776,I$191)+'СЕТ СН'!$F$15</f>
        <v>174.58993963</v>
      </c>
      <c r="J203" s="36">
        <f>SUMIFS(СВЦЭМ!$E$33:$E$776,СВЦЭМ!$A$33:$A$776,$A203,СВЦЭМ!$B$33:$B$776,J$191)+'СЕТ СН'!$F$15</f>
        <v>174.61362185999999</v>
      </c>
      <c r="K203" s="36">
        <f>SUMIFS(СВЦЭМ!$E$33:$E$776,СВЦЭМ!$A$33:$A$776,$A203,СВЦЭМ!$B$33:$B$776,K$191)+'СЕТ СН'!$F$15</f>
        <v>172.88478964000001</v>
      </c>
      <c r="L203" s="36">
        <f>SUMIFS(СВЦЭМ!$E$33:$E$776,СВЦЭМ!$A$33:$A$776,$A203,СВЦЭМ!$B$33:$B$776,L$191)+'СЕТ СН'!$F$15</f>
        <v>165.20898861000001</v>
      </c>
      <c r="M203" s="36">
        <f>SUMIFS(СВЦЭМ!$E$33:$E$776,СВЦЭМ!$A$33:$A$776,$A203,СВЦЭМ!$B$33:$B$776,M$191)+'СЕТ СН'!$F$15</f>
        <v>159.25363038</v>
      </c>
      <c r="N203" s="36">
        <f>SUMIFS(СВЦЭМ!$E$33:$E$776,СВЦЭМ!$A$33:$A$776,$A203,СВЦЭМ!$B$33:$B$776,N$191)+'СЕТ СН'!$F$15</f>
        <v>159.45705025999999</v>
      </c>
      <c r="O203" s="36">
        <f>SUMIFS(СВЦЭМ!$E$33:$E$776,СВЦЭМ!$A$33:$A$776,$A203,СВЦЭМ!$B$33:$B$776,O$191)+'СЕТ СН'!$F$15</f>
        <v>159.34778037999999</v>
      </c>
      <c r="P203" s="36">
        <f>SUMIFS(СВЦЭМ!$E$33:$E$776,СВЦЭМ!$A$33:$A$776,$A203,СВЦЭМ!$B$33:$B$776,P$191)+'СЕТ СН'!$F$15</f>
        <v>158.85162495</v>
      </c>
      <c r="Q203" s="36">
        <f>SUMIFS(СВЦЭМ!$E$33:$E$776,СВЦЭМ!$A$33:$A$776,$A203,СВЦЭМ!$B$33:$B$776,Q$191)+'СЕТ СН'!$F$15</f>
        <v>158.54663242999999</v>
      </c>
      <c r="R203" s="36">
        <f>SUMIFS(СВЦЭМ!$E$33:$E$776,СВЦЭМ!$A$33:$A$776,$A203,СВЦЭМ!$B$33:$B$776,R$191)+'СЕТ СН'!$F$15</f>
        <v>158.62197986000001</v>
      </c>
      <c r="S203" s="36">
        <f>SUMIFS(СВЦЭМ!$E$33:$E$776,СВЦЭМ!$A$33:$A$776,$A203,СВЦЭМ!$B$33:$B$776,S$191)+'СЕТ СН'!$F$15</f>
        <v>157.95155657000001</v>
      </c>
      <c r="T203" s="36">
        <f>SUMIFS(СВЦЭМ!$E$33:$E$776,СВЦЭМ!$A$33:$A$776,$A203,СВЦЭМ!$B$33:$B$776,T$191)+'СЕТ СН'!$F$15</f>
        <v>162.44846948</v>
      </c>
      <c r="U203" s="36">
        <f>SUMIFS(СВЦЭМ!$E$33:$E$776,СВЦЭМ!$A$33:$A$776,$A203,СВЦЭМ!$B$33:$B$776,U$191)+'СЕТ СН'!$F$15</f>
        <v>161.43699229999999</v>
      </c>
      <c r="V203" s="36">
        <f>SUMIFS(СВЦЭМ!$E$33:$E$776,СВЦЭМ!$A$33:$A$776,$A203,СВЦЭМ!$B$33:$B$776,V$191)+'СЕТ СН'!$F$15</f>
        <v>157.3780577</v>
      </c>
      <c r="W203" s="36">
        <f>SUMIFS(СВЦЭМ!$E$33:$E$776,СВЦЭМ!$A$33:$A$776,$A203,СВЦЭМ!$B$33:$B$776,W$191)+'СЕТ СН'!$F$15</f>
        <v>157.51598677000001</v>
      </c>
      <c r="X203" s="36">
        <f>SUMIFS(СВЦЭМ!$E$33:$E$776,СВЦЭМ!$A$33:$A$776,$A203,СВЦЭМ!$B$33:$B$776,X$191)+'СЕТ СН'!$F$15</f>
        <v>174.06022142</v>
      </c>
      <c r="Y203" s="36">
        <f>SUMIFS(СВЦЭМ!$E$33:$E$776,СВЦЭМ!$A$33:$A$776,$A203,СВЦЭМ!$B$33:$B$776,Y$191)+'СЕТ СН'!$F$15</f>
        <v>167.70767258000001</v>
      </c>
    </row>
    <row r="204" spans="1:25" ht="15.75" x14ac:dyDescent="0.2">
      <c r="A204" s="35">
        <f t="shared" si="5"/>
        <v>44148</v>
      </c>
      <c r="B204" s="36">
        <f>SUMIFS(СВЦЭМ!$E$33:$E$776,СВЦЭМ!$A$33:$A$776,$A204,СВЦЭМ!$B$33:$B$776,B$191)+'СЕТ СН'!$F$15</f>
        <v>161.90589431999999</v>
      </c>
      <c r="C204" s="36">
        <f>SUMIFS(СВЦЭМ!$E$33:$E$776,СВЦЭМ!$A$33:$A$776,$A204,СВЦЭМ!$B$33:$B$776,C$191)+'СЕТ СН'!$F$15</f>
        <v>177.89700299</v>
      </c>
      <c r="D204" s="36">
        <f>SUMIFS(СВЦЭМ!$E$33:$E$776,СВЦЭМ!$A$33:$A$776,$A204,СВЦЭМ!$B$33:$B$776,D$191)+'СЕТ СН'!$F$15</f>
        <v>188.75473891999999</v>
      </c>
      <c r="E204" s="36">
        <f>SUMIFS(СВЦЭМ!$E$33:$E$776,СВЦЭМ!$A$33:$A$776,$A204,СВЦЭМ!$B$33:$B$776,E$191)+'СЕТ СН'!$F$15</f>
        <v>191.49350935999999</v>
      </c>
      <c r="F204" s="36">
        <f>SUMIFS(СВЦЭМ!$E$33:$E$776,СВЦЭМ!$A$33:$A$776,$A204,СВЦЭМ!$B$33:$B$776,F$191)+'СЕТ СН'!$F$15</f>
        <v>190.15439043999999</v>
      </c>
      <c r="G204" s="36">
        <f>SUMIFS(СВЦЭМ!$E$33:$E$776,СВЦЭМ!$A$33:$A$776,$A204,СВЦЭМ!$B$33:$B$776,G$191)+'СЕТ СН'!$F$15</f>
        <v>187.25678467</v>
      </c>
      <c r="H204" s="36">
        <f>SUMIFS(СВЦЭМ!$E$33:$E$776,СВЦЭМ!$A$33:$A$776,$A204,СВЦЭМ!$B$33:$B$776,H$191)+'СЕТ СН'!$F$15</f>
        <v>179.80697426</v>
      </c>
      <c r="I204" s="36">
        <f>SUMIFS(СВЦЭМ!$E$33:$E$776,СВЦЭМ!$A$33:$A$776,$A204,СВЦЭМ!$B$33:$B$776,I$191)+'СЕТ СН'!$F$15</f>
        <v>171.91503520000001</v>
      </c>
      <c r="J204" s="36">
        <f>SUMIFS(СВЦЭМ!$E$33:$E$776,СВЦЭМ!$A$33:$A$776,$A204,СВЦЭМ!$B$33:$B$776,J$191)+'СЕТ СН'!$F$15</f>
        <v>166.72494397</v>
      </c>
      <c r="K204" s="36">
        <f>SUMIFS(СВЦЭМ!$E$33:$E$776,СВЦЭМ!$A$33:$A$776,$A204,СВЦЭМ!$B$33:$B$776,K$191)+'СЕТ СН'!$F$15</f>
        <v>165.74330204</v>
      </c>
      <c r="L204" s="36">
        <f>SUMIFS(СВЦЭМ!$E$33:$E$776,СВЦЭМ!$A$33:$A$776,$A204,СВЦЭМ!$B$33:$B$776,L$191)+'СЕТ СН'!$F$15</f>
        <v>160.02038429000001</v>
      </c>
      <c r="M204" s="36">
        <f>SUMIFS(СВЦЭМ!$E$33:$E$776,СВЦЭМ!$A$33:$A$776,$A204,СВЦЭМ!$B$33:$B$776,M$191)+'СЕТ СН'!$F$15</f>
        <v>155.59728802999999</v>
      </c>
      <c r="N204" s="36">
        <f>SUMIFS(СВЦЭМ!$E$33:$E$776,СВЦЭМ!$A$33:$A$776,$A204,СВЦЭМ!$B$33:$B$776,N$191)+'СЕТ СН'!$F$15</f>
        <v>153.62328608999999</v>
      </c>
      <c r="O204" s="36">
        <f>SUMIFS(СВЦЭМ!$E$33:$E$776,СВЦЭМ!$A$33:$A$776,$A204,СВЦЭМ!$B$33:$B$776,O$191)+'СЕТ СН'!$F$15</f>
        <v>152.66335436</v>
      </c>
      <c r="P204" s="36">
        <f>SUMIFS(СВЦЭМ!$E$33:$E$776,СВЦЭМ!$A$33:$A$776,$A204,СВЦЭМ!$B$33:$B$776,P$191)+'СЕТ СН'!$F$15</f>
        <v>152.35268805999999</v>
      </c>
      <c r="Q204" s="36">
        <f>SUMIFS(СВЦЭМ!$E$33:$E$776,СВЦЭМ!$A$33:$A$776,$A204,СВЦЭМ!$B$33:$B$776,Q$191)+'СЕТ СН'!$F$15</f>
        <v>152.22751188999999</v>
      </c>
      <c r="R204" s="36">
        <f>SUMIFS(СВЦЭМ!$E$33:$E$776,СВЦЭМ!$A$33:$A$776,$A204,СВЦЭМ!$B$33:$B$776,R$191)+'СЕТ СН'!$F$15</f>
        <v>152.00414837</v>
      </c>
      <c r="S204" s="36">
        <f>SUMIFS(СВЦЭМ!$E$33:$E$776,СВЦЭМ!$A$33:$A$776,$A204,СВЦЭМ!$B$33:$B$776,S$191)+'СЕТ СН'!$F$15</f>
        <v>155.04585041000001</v>
      </c>
      <c r="T204" s="36">
        <f>SUMIFS(СВЦЭМ!$E$33:$E$776,СВЦЭМ!$A$33:$A$776,$A204,СВЦЭМ!$B$33:$B$776,T$191)+'СЕТ СН'!$F$15</f>
        <v>159.65823187000001</v>
      </c>
      <c r="U204" s="36">
        <f>SUMIFS(СВЦЭМ!$E$33:$E$776,СВЦЭМ!$A$33:$A$776,$A204,СВЦЭМ!$B$33:$B$776,U$191)+'СЕТ СН'!$F$15</f>
        <v>158.73416728000001</v>
      </c>
      <c r="V204" s="36">
        <f>SUMIFS(СВЦЭМ!$E$33:$E$776,СВЦЭМ!$A$33:$A$776,$A204,СВЦЭМ!$B$33:$B$776,V$191)+'СЕТ СН'!$F$15</f>
        <v>156.02980135000001</v>
      </c>
      <c r="W204" s="36">
        <f>SUMIFS(СВЦЭМ!$E$33:$E$776,СВЦЭМ!$A$33:$A$776,$A204,СВЦЭМ!$B$33:$B$776,W$191)+'СЕТ СН'!$F$15</f>
        <v>154.00794045000001</v>
      </c>
      <c r="X204" s="36">
        <f>SUMIFS(СВЦЭМ!$E$33:$E$776,СВЦЭМ!$A$33:$A$776,$A204,СВЦЭМ!$B$33:$B$776,X$191)+'СЕТ СН'!$F$15</f>
        <v>150.36092535</v>
      </c>
      <c r="Y204" s="36">
        <f>SUMIFS(СВЦЭМ!$E$33:$E$776,СВЦЭМ!$A$33:$A$776,$A204,СВЦЭМ!$B$33:$B$776,Y$191)+'СЕТ СН'!$F$15</f>
        <v>152.57177016</v>
      </c>
    </row>
    <row r="205" spans="1:25" ht="15.75" x14ac:dyDescent="0.2">
      <c r="A205" s="35">
        <f t="shared" si="5"/>
        <v>44149</v>
      </c>
      <c r="B205" s="36">
        <f>SUMIFS(СВЦЭМ!$E$33:$E$776,СВЦЭМ!$A$33:$A$776,$A205,СВЦЭМ!$B$33:$B$776,B$191)+'СЕТ СН'!$F$15</f>
        <v>162.38783993000001</v>
      </c>
      <c r="C205" s="36">
        <f>SUMIFS(СВЦЭМ!$E$33:$E$776,СВЦЭМ!$A$33:$A$776,$A205,СВЦЭМ!$B$33:$B$776,C$191)+'СЕТ СН'!$F$15</f>
        <v>175.61666220999999</v>
      </c>
      <c r="D205" s="36">
        <f>SUMIFS(СВЦЭМ!$E$33:$E$776,СВЦЭМ!$A$33:$A$776,$A205,СВЦЭМ!$B$33:$B$776,D$191)+'СЕТ СН'!$F$15</f>
        <v>186.57744492</v>
      </c>
      <c r="E205" s="36">
        <f>SUMIFS(СВЦЭМ!$E$33:$E$776,СВЦЭМ!$A$33:$A$776,$A205,СВЦЭМ!$B$33:$B$776,E$191)+'СЕТ СН'!$F$15</f>
        <v>188.25370835999999</v>
      </c>
      <c r="F205" s="36">
        <f>SUMIFS(СВЦЭМ!$E$33:$E$776,СВЦЭМ!$A$33:$A$776,$A205,СВЦЭМ!$B$33:$B$776,F$191)+'СЕТ СН'!$F$15</f>
        <v>185.70170972</v>
      </c>
      <c r="G205" s="36">
        <f>SUMIFS(СВЦЭМ!$E$33:$E$776,СВЦЭМ!$A$33:$A$776,$A205,СВЦЭМ!$B$33:$B$776,G$191)+'СЕТ СН'!$F$15</f>
        <v>182.5781527</v>
      </c>
      <c r="H205" s="36">
        <f>SUMIFS(СВЦЭМ!$E$33:$E$776,СВЦЭМ!$A$33:$A$776,$A205,СВЦЭМ!$B$33:$B$776,H$191)+'СЕТ СН'!$F$15</f>
        <v>178.15418621000001</v>
      </c>
      <c r="I205" s="36">
        <f>SUMIFS(СВЦЭМ!$E$33:$E$776,СВЦЭМ!$A$33:$A$776,$A205,СВЦЭМ!$B$33:$B$776,I$191)+'СЕТ СН'!$F$15</f>
        <v>174.85709997000001</v>
      </c>
      <c r="J205" s="36">
        <f>SUMIFS(СВЦЭМ!$E$33:$E$776,СВЦЭМ!$A$33:$A$776,$A205,СВЦЭМ!$B$33:$B$776,J$191)+'СЕТ СН'!$F$15</f>
        <v>171.30156840000001</v>
      </c>
      <c r="K205" s="36">
        <f>SUMIFS(СВЦЭМ!$E$33:$E$776,СВЦЭМ!$A$33:$A$776,$A205,СВЦЭМ!$B$33:$B$776,K$191)+'СЕТ СН'!$F$15</f>
        <v>167.07080797</v>
      </c>
      <c r="L205" s="36">
        <f>SUMIFS(СВЦЭМ!$E$33:$E$776,СВЦЭМ!$A$33:$A$776,$A205,СВЦЭМ!$B$33:$B$776,L$191)+'СЕТ СН'!$F$15</f>
        <v>161.68485926</v>
      </c>
      <c r="M205" s="36">
        <f>SUMIFS(СВЦЭМ!$E$33:$E$776,СВЦЭМ!$A$33:$A$776,$A205,СВЦЭМ!$B$33:$B$776,M$191)+'СЕТ СН'!$F$15</f>
        <v>152.67927961999999</v>
      </c>
      <c r="N205" s="36">
        <f>SUMIFS(СВЦЭМ!$E$33:$E$776,СВЦЭМ!$A$33:$A$776,$A205,СВЦЭМ!$B$33:$B$776,N$191)+'СЕТ СН'!$F$15</f>
        <v>151.96979542</v>
      </c>
      <c r="O205" s="36">
        <f>SUMIFS(СВЦЭМ!$E$33:$E$776,СВЦЭМ!$A$33:$A$776,$A205,СВЦЭМ!$B$33:$B$776,O$191)+'СЕТ СН'!$F$15</f>
        <v>156.90974419</v>
      </c>
      <c r="P205" s="36">
        <f>SUMIFS(СВЦЭМ!$E$33:$E$776,СВЦЭМ!$A$33:$A$776,$A205,СВЦЭМ!$B$33:$B$776,P$191)+'СЕТ СН'!$F$15</f>
        <v>159.36698066</v>
      </c>
      <c r="Q205" s="36">
        <f>SUMIFS(СВЦЭМ!$E$33:$E$776,СВЦЭМ!$A$33:$A$776,$A205,СВЦЭМ!$B$33:$B$776,Q$191)+'СЕТ СН'!$F$15</f>
        <v>159.42535097999999</v>
      </c>
      <c r="R205" s="36">
        <f>SUMIFS(СВЦЭМ!$E$33:$E$776,СВЦЭМ!$A$33:$A$776,$A205,СВЦЭМ!$B$33:$B$776,R$191)+'СЕТ СН'!$F$15</f>
        <v>158.46340423999999</v>
      </c>
      <c r="S205" s="36">
        <f>SUMIFS(СВЦЭМ!$E$33:$E$776,СВЦЭМ!$A$33:$A$776,$A205,СВЦЭМ!$B$33:$B$776,S$191)+'СЕТ СН'!$F$15</f>
        <v>152.56807465</v>
      </c>
      <c r="T205" s="36">
        <f>SUMIFS(СВЦЭМ!$E$33:$E$776,СВЦЭМ!$A$33:$A$776,$A205,СВЦЭМ!$B$33:$B$776,T$191)+'СЕТ СН'!$F$15</f>
        <v>146.758566</v>
      </c>
      <c r="U205" s="36">
        <f>SUMIFS(СВЦЭМ!$E$33:$E$776,СВЦЭМ!$A$33:$A$776,$A205,СВЦЭМ!$B$33:$B$776,U$191)+'СЕТ СН'!$F$15</f>
        <v>147.45334807</v>
      </c>
      <c r="V205" s="36">
        <f>SUMIFS(СВЦЭМ!$E$33:$E$776,СВЦЭМ!$A$33:$A$776,$A205,СВЦЭМ!$B$33:$B$776,V$191)+'СЕТ СН'!$F$15</f>
        <v>153.07794655999999</v>
      </c>
      <c r="W205" s="36">
        <f>SUMIFS(СВЦЭМ!$E$33:$E$776,СВЦЭМ!$A$33:$A$776,$A205,СВЦЭМ!$B$33:$B$776,W$191)+'СЕТ СН'!$F$15</f>
        <v>156.34821516</v>
      </c>
      <c r="X205" s="36">
        <f>SUMIFS(СВЦЭМ!$E$33:$E$776,СВЦЭМ!$A$33:$A$776,$A205,СВЦЭМ!$B$33:$B$776,X$191)+'СЕТ СН'!$F$15</f>
        <v>158.14720369</v>
      </c>
      <c r="Y205" s="36">
        <f>SUMIFS(СВЦЭМ!$E$33:$E$776,СВЦЭМ!$A$33:$A$776,$A205,СВЦЭМ!$B$33:$B$776,Y$191)+'СЕТ СН'!$F$15</f>
        <v>157.24300423</v>
      </c>
    </row>
    <row r="206" spans="1:25" ht="15.75" x14ac:dyDescent="0.2">
      <c r="A206" s="35">
        <f t="shared" si="5"/>
        <v>44150</v>
      </c>
      <c r="B206" s="36">
        <f>SUMIFS(СВЦЭМ!$E$33:$E$776,СВЦЭМ!$A$33:$A$776,$A206,СВЦЭМ!$B$33:$B$776,B$191)+'СЕТ СН'!$F$15</f>
        <v>162.13283376999999</v>
      </c>
      <c r="C206" s="36">
        <f>SUMIFS(СВЦЭМ!$E$33:$E$776,СВЦЭМ!$A$33:$A$776,$A206,СВЦЭМ!$B$33:$B$776,C$191)+'СЕТ СН'!$F$15</f>
        <v>178.00751714</v>
      </c>
      <c r="D206" s="36">
        <f>SUMIFS(СВЦЭМ!$E$33:$E$776,СВЦЭМ!$A$33:$A$776,$A206,СВЦЭМ!$B$33:$B$776,D$191)+'СЕТ СН'!$F$15</f>
        <v>190.09601795</v>
      </c>
      <c r="E206" s="36">
        <f>SUMIFS(СВЦЭМ!$E$33:$E$776,СВЦЭМ!$A$33:$A$776,$A206,СВЦЭМ!$B$33:$B$776,E$191)+'СЕТ СН'!$F$15</f>
        <v>192.76904388</v>
      </c>
      <c r="F206" s="36">
        <f>SUMIFS(СВЦЭМ!$E$33:$E$776,СВЦЭМ!$A$33:$A$776,$A206,СВЦЭМ!$B$33:$B$776,F$191)+'СЕТ СН'!$F$15</f>
        <v>193.79620374000001</v>
      </c>
      <c r="G206" s="36">
        <f>SUMIFS(СВЦЭМ!$E$33:$E$776,СВЦЭМ!$A$33:$A$776,$A206,СВЦЭМ!$B$33:$B$776,G$191)+'СЕТ СН'!$F$15</f>
        <v>191.28573879000001</v>
      </c>
      <c r="H206" s="36">
        <f>SUMIFS(СВЦЭМ!$E$33:$E$776,СВЦЭМ!$A$33:$A$776,$A206,СВЦЭМ!$B$33:$B$776,H$191)+'СЕТ СН'!$F$15</f>
        <v>189.05972990000001</v>
      </c>
      <c r="I206" s="36">
        <f>SUMIFS(СВЦЭМ!$E$33:$E$776,СВЦЭМ!$A$33:$A$776,$A206,СВЦЭМ!$B$33:$B$776,I$191)+'СЕТ СН'!$F$15</f>
        <v>183.31796101</v>
      </c>
      <c r="J206" s="36">
        <f>SUMIFS(СВЦЭМ!$E$33:$E$776,СВЦЭМ!$A$33:$A$776,$A206,СВЦЭМ!$B$33:$B$776,J$191)+'СЕТ СН'!$F$15</f>
        <v>179.05926561999999</v>
      </c>
      <c r="K206" s="36">
        <f>SUMIFS(СВЦЭМ!$E$33:$E$776,СВЦЭМ!$A$33:$A$776,$A206,СВЦЭМ!$B$33:$B$776,K$191)+'СЕТ СН'!$F$15</f>
        <v>176.10770348</v>
      </c>
      <c r="L206" s="36">
        <f>SUMIFS(СВЦЭМ!$E$33:$E$776,СВЦЭМ!$A$33:$A$776,$A206,СВЦЭМ!$B$33:$B$776,L$191)+'СЕТ СН'!$F$15</f>
        <v>167.61368759999999</v>
      </c>
      <c r="M206" s="36">
        <f>SUMIFS(СВЦЭМ!$E$33:$E$776,СВЦЭМ!$A$33:$A$776,$A206,СВЦЭМ!$B$33:$B$776,M$191)+'СЕТ СН'!$F$15</f>
        <v>156.61385031</v>
      </c>
      <c r="N206" s="36">
        <f>SUMIFS(СВЦЭМ!$E$33:$E$776,СВЦЭМ!$A$33:$A$776,$A206,СВЦЭМ!$B$33:$B$776,N$191)+'СЕТ СН'!$F$15</f>
        <v>154.97792860000001</v>
      </c>
      <c r="O206" s="36">
        <f>SUMIFS(СВЦЭМ!$E$33:$E$776,СВЦЭМ!$A$33:$A$776,$A206,СВЦЭМ!$B$33:$B$776,O$191)+'СЕТ СН'!$F$15</f>
        <v>155.96355281999999</v>
      </c>
      <c r="P206" s="36">
        <f>SUMIFS(СВЦЭМ!$E$33:$E$776,СВЦЭМ!$A$33:$A$776,$A206,СВЦЭМ!$B$33:$B$776,P$191)+'СЕТ СН'!$F$15</f>
        <v>156.19943316000001</v>
      </c>
      <c r="Q206" s="36">
        <f>SUMIFS(СВЦЭМ!$E$33:$E$776,СВЦЭМ!$A$33:$A$776,$A206,СВЦЭМ!$B$33:$B$776,Q$191)+'СЕТ СН'!$F$15</f>
        <v>155.68769560000001</v>
      </c>
      <c r="R206" s="36">
        <f>SUMIFS(СВЦЭМ!$E$33:$E$776,СВЦЭМ!$A$33:$A$776,$A206,СВЦЭМ!$B$33:$B$776,R$191)+'СЕТ СН'!$F$15</f>
        <v>155.23588519</v>
      </c>
      <c r="S206" s="36">
        <f>SUMIFS(СВЦЭМ!$E$33:$E$776,СВЦЭМ!$A$33:$A$776,$A206,СВЦЭМ!$B$33:$B$776,S$191)+'СЕТ СН'!$F$15</f>
        <v>152.01449256999999</v>
      </c>
      <c r="T206" s="36">
        <f>SUMIFS(СВЦЭМ!$E$33:$E$776,СВЦЭМ!$A$33:$A$776,$A206,СВЦЭМ!$B$33:$B$776,T$191)+'СЕТ СН'!$F$15</f>
        <v>146.22978688000001</v>
      </c>
      <c r="U206" s="36">
        <f>SUMIFS(СВЦЭМ!$E$33:$E$776,СВЦЭМ!$A$33:$A$776,$A206,СВЦЭМ!$B$33:$B$776,U$191)+'СЕТ СН'!$F$15</f>
        <v>146.29179234</v>
      </c>
      <c r="V206" s="36">
        <f>SUMIFS(СВЦЭМ!$E$33:$E$776,СВЦЭМ!$A$33:$A$776,$A206,СВЦЭМ!$B$33:$B$776,V$191)+'СЕТ СН'!$F$15</f>
        <v>150.06693225000001</v>
      </c>
      <c r="W206" s="36">
        <f>SUMIFS(СВЦЭМ!$E$33:$E$776,СВЦЭМ!$A$33:$A$776,$A206,СВЦЭМ!$B$33:$B$776,W$191)+'СЕТ СН'!$F$15</f>
        <v>152.55416334</v>
      </c>
      <c r="X206" s="36">
        <f>SUMIFS(СВЦЭМ!$E$33:$E$776,СВЦЭМ!$A$33:$A$776,$A206,СВЦЭМ!$B$33:$B$776,X$191)+'СЕТ СН'!$F$15</f>
        <v>155.35966252</v>
      </c>
      <c r="Y206" s="36">
        <f>SUMIFS(СВЦЭМ!$E$33:$E$776,СВЦЭМ!$A$33:$A$776,$A206,СВЦЭМ!$B$33:$B$776,Y$191)+'СЕТ СН'!$F$15</f>
        <v>156.45979874</v>
      </c>
    </row>
    <row r="207" spans="1:25" ht="15.75" x14ac:dyDescent="0.2">
      <c r="A207" s="35">
        <f t="shared" si="5"/>
        <v>44151</v>
      </c>
      <c r="B207" s="36">
        <f>SUMIFS(СВЦЭМ!$E$33:$E$776,СВЦЭМ!$A$33:$A$776,$A207,СВЦЭМ!$B$33:$B$776,B$191)+'СЕТ СН'!$F$15</f>
        <v>171.15782159</v>
      </c>
      <c r="C207" s="36">
        <f>SUMIFS(СВЦЭМ!$E$33:$E$776,СВЦЭМ!$A$33:$A$776,$A207,СВЦЭМ!$B$33:$B$776,C$191)+'СЕТ СН'!$F$15</f>
        <v>187.55206541999999</v>
      </c>
      <c r="D207" s="36">
        <f>SUMIFS(СВЦЭМ!$E$33:$E$776,СВЦЭМ!$A$33:$A$776,$A207,СВЦЭМ!$B$33:$B$776,D$191)+'СЕТ СН'!$F$15</f>
        <v>198.93604617</v>
      </c>
      <c r="E207" s="36">
        <f>SUMIFS(СВЦЭМ!$E$33:$E$776,СВЦЭМ!$A$33:$A$776,$A207,СВЦЭМ!$B$33:$B$776,E$191)+'СЕТ СН'!$F$15</f>
        <v>200.68931520000001</v>
      </c>
      <c r="F207" s="36">
        <f>SUMIFS(СВЦЭМ!$E$33:$E$776,СВЦЭМ!$A$33:$A$776,$A207,СВЦЭМ!$B$33:$B$776,F$191)+'СЕТ СН'!$F$15</f>
        <v>199.50307097999999</v>
      </c>
      <c r="G207" s="36">
        <f>SUMIFS(СВЦЭМ!$E$33:$E$776,СВЦЭМ!$A$33:$A$776,$A207,СВЦЭМ!$B$33:$B$776,G$191)+'СЕТ СН'!$F$15</f>
        <v>196.02069096</v>
      </c>
      <c r="H207" s="36">
        <f>SUMIFS(СВЦЭМ!$E$33:$E$776,СВЦЭМ!$A$33:$A$776,$A207,СВЦЭМ!$B$33:$B$776,H$191)+'СЕТ СН'!$F$15</f>
        <v>186.17518418</v>
      </c>
      <c r="I207" s="36">
        <f>SUMIFS(СВЦЭМ!$E$33:$E$776,СВЦЭМ!$A$33:$A$776,$A207,СВЦЭМ!$B$33:$B$776,I$191)+'СЕТ СН'!$F$15</f>
        <v>178.57324410000001</v>
      </c>
      <c r="J207" s="36">
        <f>SUMIFS(СВЦЭМ!$E$33:$E$776,СВЦЭМ!$A$33:$A$776,$A207,СВЦЭМ!$B$33:$B$776,J$191)+'СЕТ СН'!$F$15</f>
        <v>175.32026665999999</v>
      </c>
      <c r="K207" s="36">
        <f>SUMIFS(СВЦЭМ!$E$33:$E$776,СВЦЭМ!$A$33:$A$776,$A207,СВЦЭМ!$B$33:$B$776,K$191)+'СЕТ СН'!$F$15</f>
        <v>175.86447701</v>
      </c>
      <c r="L207" s="36">
        <f>SUMIFS(СВЦЭМ!$E$33:$E$776,СВЦЭМ!$A$33:$A$776,$A207,СВЦЭМ!$B$33:$B$776,L$191)+'СЕТ СН'!$F$15</f>
        <v>168.82343484</v>
      </c>
      <c r="M207" s="36">
        <f>SUMIFS(СВЦЭМ!$E$33:$E$776,СВЦЭМ!$A$33:$A$776,$A207,СВЦЭМ!$B$33:$B$776,M$191)+'СЕТ СН'!$F$15</f>
        <v>161.28753623</v>
      </c>
      <c r="N207" s="36">
        <f>SUMIFS(СВЦЭМ!$E$33:$E$776,СВЦЭМ!$A$33:$A$776,$A207,СВЦЭМ!$B$33:$B$776,N$191)+'СЕТ СН'!$F$15</f>
        <v>158.79484217000001</v>
      </c>
      <c r="O207" s="36">
        <f>SUMIFS(СВЦЭМ!$E$33:$E$776,СВЦЭМ!$A$33:$A$776,$A207,СВЦЭМ!$B$33:$B$776,O$191)+'СЕТ СН'!$F$15</f>
        <v>160.65693941000001</v>
      </c>
      <c r="P207" s="36">
        <f>SUMIFS(СВЦЭМ!$E$33:$E$776,СВЦЭМ!$A$33:$A$776,$A207,СВЦЭМ!$B$33:$B$776,P$191)+'СЕТ СН'!$F$15</f>
        <v>160.97583533</v>
      </c>
      <c r="Q207" s="36">
        <f>SUMIFS(СВЦЭМ!$E$33:$E$776,СВЦЭМ!$A$33:$A$776,$A207,СВЦЭМ!$B$33:$B$776,Q$191)+'СЕТ СН'!$F$15</f>
        <v>161.55566825</v>
      </c>
      <c r="R207" s="36">
        <f>SUMIFS(СВЦЭМ!$E$33:$E$776,СВЦЭМ!$A$33:$A$776,$A207,СВЦЭМ!$B$33:$B$776,R$191)+'СЕТ СН'!$F$15</f>
        <v>159.37543518999999</v>
      </c>
      <c r="S207" s="36">
        <f>SUMIFS(СВЦЭМ!$E$33:$E$776,СВЦЭМ!$A$33:$A$776,$A207,СВЦЭМ!$B$33:$B$776,S$191)+'СЕТ СН'!$F$15</f>
        <v>157.19283239999999</v>
      </c>
      <c r="T207" s="36">
        <f>SUMIFS(СВЦЭМ!$E$33:$E$776,СВЦЭМ!$A$33:$A$776,$A207,СВЦЭМ!$B$33:$B$776,T$191)+'СЕТ СН'!$F$15</f>
        <v>154.13522993999999</v>
      </c>
      <c r="U207" s="36">
        <f>SUMIFS(СВЦЭМ!$E$33:$E$776,СВЦЭМ!$A$33:$A$776,$A207,СВЦЭМ!$B$33:$B$776,U$191)+'СЕТ СН'!$F$15</f>
        <v>149.17626124</v>
      </c>
      <c r="V207" s="36">
        <f>SUMIFS(СВЦЭМ!$E$33:$E$776,СВЦЭМ!$A$33:$A$776,$A207,СВЦЭМ!$B$33:$B$776,V$191)+'СЕТ СН'!$F$15</f>
        <v>149.55587485000001</v>
      </c>
      <c r="W207" s="36">
        <f>SUMIFS(СВЦЭМ!$E$33:$E$776,СВЦЭМ!$A$33:$A$776,$A207,СВЦЭМ!$B$33:$B$776,W$191)+'СЕТ СН'!$F$15</f>
        <v>152.70412719999999</v>
      </c>
      <c r="X207" s="36">
        <f>SUMIFS(СВЦЭМ!$E$33:$E$776,СВЦЭМ!$A$33:$A$776,$A207,СВЦЭМ!$B$33:$B$776,X$191)+'СЕТ СН'!$F$15</f>
        <v>154.94968052999999</v>
      </c>
      <c r="Y207" s="36">
        <f>SUMIFS(СВЦЭМ!$E$33:$E$776,СВЦЭМ!$A$33:$A$776,$A207,СВЦЭМ!$B$33:$B$776,Y$191)+'СЕТ СН'!$F$15</f>
        <v>160.09755304999999</v>
      </c>
    </row>
    <row r="208" spans="1:25" ht="15.75" x14ac:dyDescent="0.2">
      <c r="A208" s="35">
        <f t="shared" si="5"/>
        <v>44152</v>
      </c>
      <c r="B208" s="36">
        <f>SUMIFS(СВЦЭМ!$E$33:$E$776,СВЦЭМ!$A$33:$A$776,$A208,СВЦЭМ!$B$33:$B$776,B$191)+'СЕТ СН'!$F$15</f>
        <v>164.94700165</v>
      </c>
      <c r="C208" s="36">
        <f>SUMIFS(СВЦЭМ!$E$33:$E$776,СВЦЭМ!$A$33:$A$776,$A208,СВЦЭМ!$B$33:$B$776,C$191)+'СЕТ СН'!$F$15</f>
        <v>179.60549972000001</v>
      </c>
      <c r="D208" s="36">
        <f>SUMIFS(СВЦЭМ!$E$33:$E$776,СВЦЭМ!$A$33:$A$776,$A208,СВЦЭМ!$B$33:$B$776,D$191)+'СЕТ СН'!$F$15</f>
        <v>190.71438196</v>
      </c>
      <c r="E208" s="36">
        <f>SUMIFS(СВЦЭМ!$E$33:$E$776,СВЦЭМ!$A$33:$A$776,$A208,СВЦЭМ!$B$33:$B$776,E$191)+'СЕТ СН'!$F$15</f>
        <v>191.59088299000001</v>
      </c>
      <c r="F208" s="36">
        <f>SUMIFS(СВЦЭМ!$E$33:$E$776,СВЦЭМ!$A$33:$A$776,$A208,СВЦЭМ!$B$33:$B$776,F$191)+'СЕТ СН'!$F$15</f>
        <v>192.09159776000001</v>
      </c>
      <c r="G208" s="36">
        <f>SUMIFS(СВЦЭМ!$E$33:$E$776,СВЦЭМ!$A$33:$A$776,$A208,СВЦЭМ!$B$33:$B$776,G$191)+'СЕТ СН'!$F$15</f>
        <v>190.29240497999999</v>
      </c>
      <c r="H208" s="36">
        <f>SUMIFS(СВЦЭМ!$E$33:$E$776,СВЦЭМ!$A$33:$A$776,$A208,СВЦЭМ!$B$33:$B$776,H$191)+'СЕТ СН'!$F$15</f>
        <v>182.72822828</v>
      </c>
      <c r="I208" s="36">
        <f>SUMIFS(СВЦЭМ!$E$33:$E$776,СВЦЭМ!$A$33:$A$776,$A208,СВЦЭМ!$B$33:$B$776,I$191)+'СЕТ СН'!$F$15</f>
        <v>173.46400865999999</v>
      </c>
      <c r="J208" s="36">
        <f>SUMIFS(СВЦЭМ!$E$33:$E$776,СВЦЭМ!$A$33:$A$776,$A208,СВЦЭМ!$B$33:$B$776,J$191)+'СЕТ СН'!$F$15</f>
        <v>167.62806656000001</v>
      </c>
      <c r="K208" s="36">
        <f>SUMIFS(СВЦЭМ!$E$33:$E$776,СВЦЭМ!$A$33:$A$776,$A208,СВЦЭМ!$B$33:$B$776,K$191)+'СЕТ СН'!$F$15</f>
        <v>177.11490454</v>
      </c>
      <c r="L208" s="36">
        <f>SUMIFS(СВЦЭМ!$E$33:$E$776,СВЦЭМ!$A$33:$A$776,$A208,СВЦЭМ!$B$33:$B$776,L$191)+'СЕТ СН'!$F$15</f>
        <v>169.17374340999999</v>
      </c>
      <c r="M208" s="36">
        <f>SUMIFS(СВЦЭМ!$E$33:$E$776,СВЦЭМ!$A$33:$A$776,$A208,СВЦЭМ!$B$33:$B$776,M$191)+'СЕТ СН'!$F$15</f>
        <v>156.67346006</v>
      </c>
      <c r="N208" s="36">
        <f>SUMIFS(СВЦЭМ!$E$33:$E$776,СВЦЭМ!$A$33:$A$776,$A208,СВЦЭМ!$B$33:$B$776,N$191)+'СЕТ СН'!$F$15</f>
        <v>153.99500742000001</v>
      </c>
      <c r="O208" s="36">
        <f>SUMIFS(СВЦЭМ!$E$33:$E$776,СВЦЭМ!$A$33:$A$776,$A208,СВЦЭМ!$B$33:$B$776,O$191)+'СЕТ СН'!$F$15</f>
        <v>154.78021828999999</v>
      </c>
      <c r="P208" s="36">
        <f>SUMIFS(СВЦЭМ!$E$33:$E$776,СВЦЭМ!$A$33:$A$776,$A208,СВЦЭМ!$B$33:$B$776,P$191)+'СЕТ СН'!$F$15</f>
        <v>154.37840002999999</v>
      </c>
      <c r="Q208" s="36">
        <f>SUMIFS(СВЦЭМ!$E$33:$E$776,СВЦЭМ!$A$33:$A$776,$A208,СВЦЭМ!$B$33:$B$776,Q$191)+'СЕТ СН'!$F$15</f>
        <v>154.4291202</v>
      </c>
      <c r="R208" s="36">
        <f>SUMIFS(СВЦЭМ!$E$33:$E$776,СВЦЭМ!$A$33:$A$776,$A208,СВЦЭМ!$B$33:$B$776,R$191)+'СЕТ СН'!$F$15</f>
        <v>174.64894364</v>
      </c>
      <c r="S208" s="36">
        <f>SUMIFS(СВЦЭМ!$E$33:$E$776,СВЦЭМ!$A$33:$A$776,$A208,СВЦЭМ!$B$33:$B$776,S$191)+'СЕТ СН'!$F$15</f>
        <v>169.12947199999999</v>
      </c>
      <c r="T208" s="36">
        <f>SUMIFS(СВЦЭМ!$E$33:$E$776,СВЦЭМ!$A$33:$A$776,$A208,СВЦЭМ!$B$33:$B$776,T$191)+'СЕТ СН'!$F$15</f>
        <v>155.95132937</v>
      </c>
      <c r="U208" s="36">
        <f>SUMIFS(СВЦЭМ!$E$33:$E$776,СВЦЭМ!$A$33:$A$776,$A208,СВЦЭМ!$B$33:$B$776,U$191)+'СЕТ СН'!$F$15</f>
        <v>146.03450146</v>
      </c>
      <c r="V208" s="36">
        <f>SUMIFS(СВЦЭМ!$E$33:$E$776,СВЦЭМ!$A$33:$A$776,$A208,СВЦЭМ!$B$33:$B$776,V$191)+'СЕТ СН'!$F$15</f>
        <v>144.28287521999999</v>
      </c>
      <c r="W208" s="36">
        <f>SUMIFS(СВЦЭМ!$E$33:$E$776,СВЦЭМ!$A$33:$A$776,$A208,СВЦЭМ!$B$33:$B$776,W$191)+'СЕТ СН'!$F$15</f>
        <v>150.56289903999999</v>
      </c>
      <c r="X208" s="36">
        <f>SUMIFS(СВЦЭМ!$E$33:$E$776,СВЦЭМ!$A$33:$A$776,$A208,СВЦЭМ!$B$33:$B$776,X$191)+'СЕТ СН'!$F$15</f>
        <v>150.67345062000001</v>
      </c>
      <c r="Y208" s="36">
        <f>SUMIFS(СВЦЭМ!$E$33:$E$776,СВЦЭМ!$A$33:$A$776,$A208,СВЦЭМ!$B$33:$B$776,Y$191)+'СЕТ СН'!$F$15</f>
        <v>154.38117467999999</v>
      </c>
    </row>
    <row r="209" spans="1:25" ht="15.75" x14ac:dyDescent="0.2">
      <c r="A209" s="35">
        <f t="shared" si="5"/>
        <v>44153</v>
      </c>
      <c r="B209" s="36">
        <f>SUMIFS(СВЦЭМ!$E$33:$E$776,СВЦЭМ!$A$33:$A$776,$A209,СВЦЭМ!$B$33:$B$776,B$191)+'СЕТ СН'!$F$15</f>
        <v>166.48747872999999</v>
      </c>
      <c r="C209" s="36">
        <f>SUMIFS(СВЦЭМ!$E$33:$E$776,СВЦЭМ!$A$33:$A$776,$A209,СВЦЭМ!$B$33:$B$776,C$191)+'СЕТ СН'!$F$15</f>
        <v>176.71638765</v>
      </c>
      <c r="D209" s="36">
        <f>SUMIFS(СВЦЭМ!$E$33:$E$776,СВЦЭМ!$A$33:$A$776,$A209,СВЦЭМ!$B$33:$B$776,D$191)+'СЕТ СН'!$F$15</f>
        <v>184.61123253</v>
      </c>
      <c r="E209" s="36">
        <f>SUMIFS(СВЦЭМ!$E$33:$E$776,СВЦЭМ!$A$33:$A$776,$A209,СВЦЭМ!$B$33:$B$776,E$191)+'СЕТ СН'!$F$15</f>
        <v>187.38967259</v>
      </c>
      <c r="F209" s="36">
        <f>SUMIFS(СВЦЭМ!$E$33:$E$776,СВЦЭМ!$A$33:$A$776,$A209,СВЦЭМ!$B$33:$B$776,F$191)+'СЕТ СН'!$F$15</f>
        <v>186.58481330000001</v>
      </c>
      <c r="G209" s="36">
        <f>SUMIFS(СВЦЭМ!$E$33:$E$776,СВЦЭМ!$A$33:$A$776,$A209,СВЦЭМ!$B$33:$B$776,G$191)+'СЕТ СН'!$F$15</f>
        <v>182.91889029999999</v>
      </c>
      <c r="H209" s="36">
        <f>SUMIFS(СВЦЭМ!$E$33:$E$776,СВЦЭМ!$A$33:$A$776,$A209,СВЦЭМ!$B$33:$B$776,H$191)+'СЕТ СН'!$F$15</f>
        <v>182.92918521000001</v>
      </c>
      <c r="I209" s="36">
        <f>SUMIFS(СВЦЭМ!$E$33:$E$776,СВЦЭМ!$A$33:$A$776,$A209,СВЦЭМ!$B$33:$B$776,I$191)+'СЕТ СН'!$F$15</f>
        <v>179.05415496000001</v>
      </c>
      <c r="J209" s="36">
        <f>SUMIFS(СВЦЭМ!$E$33:$E$776,СВЦЭМ!$A$33:$A$776,$A209,СВЦЭМ!$B$33:$B$776,J$191)+'СЕТ СН'!$F$15</f>
        <v>173.92718515999999</v>
      </c>
      <c r="K209" s="36">
        <f>SUMIFS(СВЦЭМ!$E$33:$E$776,СВЦЭМ!$A$33:$A$776,$A209,СВЦЭМ!$B$33:$B$776,K$191)+'СЕТ СН'!$F$15</f>
        <v>171.75482833999999</v>
      </c>
      <c r="L209" s="36">
        <f>SUMIFS(СВЦЭМ!$E$33:$E$776,СВЦЭМ!$A$33:$A$776,$A209,СВЦЭМ!$B$33:$B$776,L$191)+'СЕТ СН'!$F$15</f>
        <v>165.68256450999999</v>
      </c>
      <c r="M209" s="36">
        <f>SUMIFS(СВЦЭМ!$E$33:$E$776,СВЦЭМ!$A$33:$A$776,$A209,СВЦЭМ!$B$33:$B$776,M$191)+'СЕТ СН'!$F$15</f>
        <v>160.83987453</v>
      </c>
      <c r="N209" s="36">
        <f>SUMIFS(СВЦЭМ!$E$33:$E$776,СВЦЭМ!$A$33:$A$776,$A209,СВЦЭМ!$B$33:$B$776,N$191)+'СЕТ СН'!$F$15</f>
        <v>158.29191589999999</v>
      </c>
      <c r="O209" s="36">
        <f>SUMIFS(СВЦЭМ!$E$33:$E$776,СВЦЭМ!$A$33:$A$776,$A209,СВЦЭМ!$B$33:$B$776,O$191)+'СЕТ СН'!$F$15</f>
        <v>157.97419070000001</v>
      </c>
      <c r="P209" s="36">
        <f>SUMIFS(СВЦЭМ!$E$33:$E$776,СВЦЭМ!$A$33:$A$776,$A209,СВЦЭМ!$B$33:$B$776,P$191)+'СЕТ СН'!$F$15</f>
        <v>158.40815093000001</v>
      </c>
      <c r="Q209" s="36">
        <f>SUMIFS(СВЦЭМ!$E$33:$E$776,СВЦЭМ!$A$33:$A$776,$A209,СВЦЭМ!$B$33:$B$776,Q$191)+'СЕТ СН'!$F$15</f>
        <v>158.30314797</v>
      </c>
      <c r="R209" s="36">
        <f>SUMIFS(СВЦЭМ!$E$33:$E$776,СВЦЭМ!$A$33:$A$776,$A209,СВЦЭМ!$B$33:$B$776,R$191)+'СЕТ СН'!$F$15</f>
        <v>157.04697607</v>
      </c>
      <c r="S209" s="36">
        <f>SUMIFS(СВЦЭМ!$E$33:$E$776,СВЦЭМ!$A$33:$A$776,$A209,СВЦЭМ!$B$33:$B$776,S$191)+'СЕТ СН'!$F$15</f>
        <v>160.15590972999999</v>
      </c>
      <c r="T209" s="36">
        <f>SUMIFS(СВЦЭМ!$E$33:$E$776,СВЦЭМ!$A$33:$A$776,$A209,СВЦЭМ!$B$33:$B$776,T$191)+'СЕТ СН'!$F$15</f>
        <v>164.67528235</v>
      </c>
      <c r="U209" s="36">
        <f>SUMIFS(СВЦЭМ!$E$33:$E$776,СВЦЭМ!$A$33:$A$776,$A209,СВЦЭМ!$B$33:$B$776,U$191)+'СЕТ СН'!$F$15</f>
        <v>164.38369957</v>
      </c>
      <c r="V209" s="36">
        <f>SUMIFS(СВЦЭМ!$E$33:$E$776,СВЦЭМ!$A$33:$A$776,$A209,СВЦЭМ!$B$33:$B$776,V$191)+'СЕТ СН'!$F$15</f>
        <v>162.46042668999999</v>
      </c>
      <c r="W209" s="36">
        <f>SUMIFS(СВЦЭМ!$E$33:$E$776,СВЦЭМ!$A$33:$A$776,$A209,СВЦЭМ!$B$33:$B$776,W$191)+'СЕТ СН'!$F$15</f>
        <v>160.68971644000001</v>
      </c>
      <c r="X209" s="36">
        <f>SUMIFS(СВЦЭМ!$E$33:$E$776,СВЦЭМ!$A$33:$A$776,$A209,СВЦЭМ!$B$33:$B$776,X$191)+'СЕТ СН'!$F$15</f>
        <v>158.93467509999999</v>
      </c>
      <c r="Y209" s="36">
        <f>SUMIFS(СВЦЭМ!$E$33:$E$776,СВЦЭМ!$A$33:$A$776,$A209,СВЦЭМ!$B$33:$B$776,Y$191)+'СЕТ СН'!$F$15</f>
        <v>159.88628302000001</v>
      </c>
    </row>
    <row r="210" spans="1:25" ht="15.75" x14ac:dyDescent="0.2">
      <c r="A210" s="35">
        <f t="shared" si="5"/>
        <v>44154</v>
      </c>
      <c r="B210" s="36">
        <f>SUMIFS(СВЦЭМ!$E$33:$E$776,СВЦЭМ!$A$33:$A$776,$A210,СВЦЭМ!$B$33:$B$776,B$191)+'СЕТ СН'!$F$15</f>
        <v>173.79077361</v>
      </c>
      <c r="C210" s="36">
        <f>SUMIFS(СВЦЭМ!$E$33:$E$776,СВЦЭМ!$A$33:$A$776,$A210,СВЦЭМ!$B$33:$B$776,C$191)+'СЕТ СН'!$F$15</f>
        <v>186.37882562999999</v>
      </c>
      <c r="D210" s="36">
        <f>SUMIFS(СВЦЭМ!$E$33:$E$776,СВЦЭМ!$A$33:$A$776,$A210,СВЦЭМ!$B$33:$B$776,D$191)+'СЕТ СН'!$F$15</f>
        <v>192.21926041</v>
      </c>
      <c r="E210" s="36">
        <f>SUMIFS(СВЦЭМ!$E$33:$E$776,СВЦЭМ!$A$33:$A$776,$A210,СВЦЭМ!$B$33:$B$776,E$191)+'СЕТ СН'!$F$15</f>
        <v>192.93867677</v>
      </c>
      <c r="F210" s="36">
        <f>SUMIFS(СВЦЭМ!$E$33:$E$776,СВЦЭМ!$A$33:$A$776,$A210,СВЦЭМ!$B$33:$B$776,F$191)+'СЕТ СН'!$F$15</f>
        <v>192.49215828999999</v>
      </c>
      <c r="G210" s="36">
        <f>SUMIFS(СВЦЭМ!$E$33:$E$776,СВЦЭМ!$A$33:$A$776,$A210,СВЦЭМ!$B$33:$B$776,G$191)+'СЕТ СН'!$F$15</f>
        <v>192.67841784000001</v>
      </c>
      <c r="H210" s="36">
        <f>SUMIFS(СВЦЭМ!$E$33:$E$776,СВЦЭМ!$A$33:$A$776,$A210,СВЦЭМ!$B$33:$B$776,H$191)+'СЕТ СН'!$F$15</f>
        <v>188.33859971000001</v>
      </c>
      <c r="I210" s="36">
        <f>SUMIFS(СВЦЭМ!$E$33:$E$776,СВЦЭМ!$A$33:$A$776,$A210,СВЦЭМ!$B$33:$B$776,I$191)+'СЕТ СН'!$F$15</f>
        <v>179.32156563999999</v>
      </c>
      <c r="J210" s="36">
        <f>SUMIFS(СВЦЭМ!$E$33:$E$776,СВЦЭМ!$A$33:$A$776,$A210,СВЦЭМ!$B$33:$B$776,J$191)+'СЕТ СН'!$F$15</f>
        <v>173.68452973999999</v>
      </c>
      <c r="K210" s="36">
        <f>SUMIFS(СВЦЭМ!$E$33:$E$776,СВЦЭМ!$A$33:$A$776,$A210,СВЦЭМ!$B$33:$B$776,K$191)+'СЕТ СН'!$F$15</f>
        <v>172.54913636000001</v>
      </c>
      <c r="L210" s="36">
        <f>SUMIFS(СВЦЭМ!$E$33:$E$776,СВЦЭМ!$A$33:$A$776,$A210,СВЦЭМ!$B$33:$B$776,L$191)+'СЕТ СН'!$F$15</f>
        <v>166.31368985</v>
      </c>
      <c r="M210" s="36">
        <f>SUMIFS(СВЦЭМ!$E$33:$E$776,СВЦЭМ!$A$33:$A$776,$A210,СВЦЭМ!$B$33:$B$776,M$191)+'СЕТ СН'!$F$15</f>
        <v>161.32359088000001</v>
      </c>
      <c r="N210" s="36">
        <f>SUMIFS(СВЦЭМ!$E$33:$E$776,СВЦЭМ!$A$33:$A$776,$A210,СВЦЭМ!$B$33:$B$776,N$191)+'СЕТ СН'!$F$15</f>
        <v>158.37672011999999</v>
      </c>
      <c r="O210" s="36">
        <f>SUMIFS(СВЦЭМ!$E$33:$E$776,СВЦЭМ!$A$33:$A$776,$A210,СВЦЭМ!$B$33:$B$776,O$191)+'СЕТ СН'!$F$15</f>
        <v>159.48526351000001</v>
      </c>
      <c r="P210" s="36">
        <f>SUMIFS(СВЦЭМ!$E$33:$E$776,СВЦЭМ!$A$33:$A$776,$A210,СВЦЭМ!$B$33:$B$776,P$191)+'СЕТ СН'!$F$15</f>
        <v>160.6852327</v>
      </c>
      <c r="Q210" s="36">
        <f>SUMIFS(СВЦЭМ!$E$33:$E$776,СВЦЭМ!$A$33:$A$776,$A210,СВЦЭМ!$B$33:$B$776,Q$191)+'СЕТ СН'!$F$15</f>
        <v>161.01629389999999</v>
      </c>
      <c r="R210" s="36">
        <f>SUMIFS(СВЦЭМ!$E$33:$E$776,СВЦЭМ!$A$33:$A$776,$A210,СВЦЭМ!$B$33:$B$776,R$191)+'СЕТ СН'!$F$15</f>
        <v>160.06345313</v>
      </c>
      <c r="S210" s="36">
        <f>SUMIFS(СВЦЭМ!$E$33:$E$776,СВЦЭМ!$A$33:$A$776,$A210,СВЦЭМ!$B$33:$B$776,S$191)+'СЕТ СН'!$F$15</f>
        <v>160.35944096</v>
      </c>
      <c r="T210" s="36">
        <f>SUMIFS(СВЦЭМ!$E$33:$E$776,СВЦЭМ!$A$33:$A$776,$A210,СВЦЭМ!$B$33:$B$776,T$191)+'СЕТ СН'!$F$15</f>
        <v>163.56536971</v>
      </c>
      <c r="U210" s="36">
        <f>SUMIFS(СВЦЭМ!$E$33:$E$776,СВЦЭМ!$A$33:$A$776,$A210,СВЦЭМ!$B$33:$B$776,U$191)+'СЕТ СН'!$F$15</f>
        <v>162.61702643999999</v>
      </c>
      <c r="V210" s="36">
        <f>SUMIFS(СВЦЭМ!$E$33:$E$776,СВЦЭМ!$A$33:$A$776,$A210,СВЦЭМ!$B$33:$B$776,V$191)+'СЕТ СН'!$F$15</f>
        <v>159.61036532</v>
      </c>
      <c r="W210" s="36">
        <f>SUMIFS(СВЦЭМ!$E$33:$E$776,СВЦЭМ!$A$33:$A$776,$A210,СВЦЭМ!$B$33:$B$776,W$191)+'СЕТ СН'!$F$15</f>
        <v>157.53948647000001</v>
      </c>
      <c r="X210" s="36">
        <f>SUMIFS(СВЦЭМ!$E$33:$E$776,СВЦЭМ!$A$33:$A$776,$A210,СВЦЭМ!$B$33:$B$776,X$191)+'СЕТ СН'!$F$15</f>
        <v>155.96695750000001</v>
      </c>
      <c r="Y210" s="36">
        <f>SUMIFS(СВЦЭМ!$E$33:$E$776,СВЦЭМ!$A$33:$A$776,$A210,СВЦЭМ!$B$33:$B$776,Y$191)+'СЕТ СН'!$F$15</f>
        <v>155.30457511</v>
      </c>
    </row>
    <row r="211" spans="1:25" ht="15.75" x14ac:dyDescent="0.2">
      <c r="A211" s="35">
        <f t="shared" si="5"/>
        <v>44155</v>
      </c>
      <c r="B211" s="36">
        <f>SUMIFS(СВЦЭМ!$E$33:$E$776,СВЦЭМ!$A$33:$A$776,$A211,СВЦЭМ!$B$33:$B$776,B$191)+'СЕТ СН'!$F$15</f>
        <v>169.94979186</v>
      </c>
      <c r="C211" s="36">
        <f>SUMIFS(СВЦЭМ!$E$33:$E$776,СВЦЭМ!$A$33:$A$776,$A211,СВЦЭМ!$B$33:$B$776,C$191)+'СЕТ СН'!$F$15</f>
        <v>187.28072291000001</v>
      </c>
      <c r="D211" s="36">
        <f>SUMIFS(СВЦЭМ!$E$33:$E$776,СВЦЭМ!$A$33:$A$776,$A211,СВЦЭМ!$B$33:$B$776,D$191)+'СЕТ СН'!$F$15</f>
        <v>196.46009261</v>
      </c>
      <c r="E211" s="36">
        <f>SUMIFS(СВЦЭМ!$E$33:$E$776,СВЦЭМ!$A$33:$A$776,$A211,СВЦЭМ!$B$33:$B$776,E$191)+'СЕТ СН'!$F$15</f>
        <v>198.97346705999999</v>
      </c>
      <c r="F211" s="36">
        <f>SUMIFS(СВЦЭМ!$E$33:$E$776,СВЦЭМ!$A$33:$A$776,$A211,СВЦЭМ!$B$33:$B$776,F$191)+'СЕТ СН'!$F$15</f>
        <v>198.07861817</v>
      </c>
      <c r="G211" s="36">
        <f>SUMIFS(СВЦЭМ!$E$33:$E$776,СВЦЭМ!$A$33:$A$776,$A211,СВЦЭМ!$B$33:$B$776,G$191)+'СЕТ СН'!$F$15</f>
        <v>194.75106541</v>
      </c>
      <c r="H211" s="36">
        <f>SUMIFS(СВЦЭМ!$E$33:$E$776,СВЦЭМ!$A$33:$A$776,$A211,СВЦЭМ!$B$33:$B$776,H$191)+'СЕТ СН'!$F$15</f>
        <v>185.84679174999999</v>
      </c>
      <c r="I211" s="36">
        <f>SUMIFS(СВЦЭМ!$E$33:$E$776,СВЦЭМ!$A$33:$A$776,$A211,СВЦЭМ!$B$33:$B$776,I$191)+'СЕТ СН'!$F$15</f>
        <v>177.12278393</v>
      </c>
      <c r="J211" s="36">
        <f>SUMIFS(СВЦЭМ!$E$33:$E$776,СВЦЭМ!$A$33:$A$776,$A211,СВЦЭМ!$B$33:$B$776,J$191)+'СЕТ СН'!$F$15</f>
        <v>173.56176679999999</v>
      </c>
      <c r="K211" s="36">
        <f>SUMIFS(СВЦЭМ!$E$33:$E$776,СВЦЭМ!$A$33:$A$776,$A211,СВЦЭМ!$B$33:$B$776,K$191)+'СЕТ СН'!$F$15</f>
        <v>172.63168752999999</v>
      </c>
      <c r="L211" s="36">
        <f>SUMIFS(СВЦЭМ!$E$33:$E$776,СВЦЭМ!$A$33:$A$776,$A211,СВЦЭМ!$B$33:$B$776,L$191)+'СЕТ СН'!$F$15</f>
        <v>168.37027182</v>
      </c>
      <c r="M211" s="36">
        <f>SUMIFS(СВЦЭМ!$E$33:$E$776,СВЦЭМ!$A$33:$A$776,$A211,СВЦЭМ!$B$33:$B$776,M$191)+'СЕТ СН'!$F$15</f>
        <v>158.90969272999999</v>
      </c>
      <c r="N211" s="36">
        <f>SUMIFS(СВЦЭМ!$E$33:$E$776,СВЦЭМ!$A$33:$A$776,$A211,СВЦЭМ!$B$33:$B$776,N$191)+'СЕТ СН'!$F$15</f>
        <v>156.43125072999999</v>
      </c>
      <c r="O211" s="36">
        <f>SUMIFS(СВЦЭМ!$E$33:$E$776,СВЦЭМ!$A$33:$A$776,$A211,СВЦЭМ!$B$33:$B$776,O$191)+'СЕТ СН'!$F$15</f>
        <v>157.18191970000001</v>
      </c>
      <c r="P211" s="36">
        <f>SUMIFS(СВЦЭМ!$E$33:$E$776,СВЦЭМ!$A$33:$A$776,$A211,СВЦЭМ!$B$33:$B$776,P$191)+'СЕТ СН'!$F$15</f>
        <v>158.58167714000001</v>
      </c>
      <c r="Q211" s="36">
        <f>SUMIFS(СВЦЭМ!$E$33:$E$776,СВЦЭМ!$A$33:$A$776,$A211,СВЦЭМ!$B$33:$B$776,Q$191)+'СЕТ СН'!$F$15</f>
        <v>158.56537958000001</v>
      </c>
      <c r="R211" s="36">
        <f>SUMIFS(СВЦЭМ!$E$33:$E$776,СВЦЭМ!$A$33:$A$776,$A211,СВЦЭМ!$B$33:$B$776,R$191)+'СЕТ СН'!$F$15</f>
        <v>157.24088484999999</v>
      </c>
      <c r="S211" s="36">
        <f>SUMIFS(СВЦЭМ!$E$33:$E$776,СВЦЭМ!$A$33:$A$776,$A211,СВЦЭМ!$B$33:$B$776,S$191)+'СЕТ СН'!$F$15</f>
        <v>151.24144125999999</v>
      </c>
      <c r="T211" s="36">
        <f>SUMIFS(СВЦЭМ!$E$33:$E$776,СВЦЭМ!$A$33:$A$776,$A211,СВЦЭМ!$B$33:$B$776,T$191)+'СЕТ СН'!$F$15</f>
        <v>148.60934644</v>
      </c>
      <c r="U211" s="36">
        <f>SUMIFS(СВЦЭМ!$E$33:$E$776,СВЦЭМ!$A$33:$A$776,$A211,СВЦЭМ!$B$33:$B$776,U$191)+'СЕТ СН'!$F$15</f>
        <v>149.64379584</v>
      </c>
      <c r="V211" s="36">
        <f>SUMIFS(СВЦЭМ!$E$33:$E$776,СВЦЭМ!$A$33:$A$776,$A211,СВЦЭМ!$B$33:$B$776,V$191)+'СЕТ СН'!$F$15</f>
        <v>151.21661216000001</v>
      </c>
      <c r="W211" s="36">
        <f>SUMIFS(СВЦЭМ!$E$33:$E$776,СВЦЭМ!$A$33:$A$776,$A211,СВЦЭМ!$B$33:$B$776,W$191)+'СЕТ СН'!$F$15</f>
        <v>153.25463210999999</v>
      </c>
      <c r="X211" s="36">
        <f>SUMIFS(СВЦЭМ!$E$33:$E$776,СВЦЭМ!$A$33:$A$776,$A211,СВЦЭМ!$B$33:$B$776,X$191)+'СЕТ СН'!$F$15</f>
        <v>153.26879346999999</v>
      </c>
      <c r="Y211" s="36">
        <f>SUMIFS(СВЦЭМ!$E$33:$E$776,СВЦЭМ!$A$33:$A$776,$A211,СВЦЭМ!$B$33:$B$776,Y$191)+'СЕТ СН'!$F$15</f>
        <v>156.33729156000001</v>
      </c>
    </row>
    <row r="212" spans="1:25" ht="15.75" x14ac:dyDescent="0.2">
      <c r="A212" s="35">
        <f t="shared" si="5"/>
        <v>44156</v>
      </c>
      <c r="B212" s="36">
        <f>SUMIFS(СВЦЭМ!$E$33:$E$776,СВЦЭМ!$A$33:$A$776,$A212,СВЦЭМ!$B$33:$B$776,B$191)+'СЕТ СН'!$F$15</f>
        <v>173.23388421000001</v>
      </c>
      <c r="C212" s="36">
        <f>SUMIFS(СВЦЭМ!$E$33:$E$776,СВЦЭМ!$A$33:$A$776,$A212,СВЦЭМ!$B$33:$B$776,C$191)+'СЕТ СН'!$F$15</f>
        <v>183.0995399</v>
      </c>
      <c r="D212" s="36">
        <f>SUMIFS(СВЦЭМ!$E$33:$E$776,СВЦЭМ!$A$33:$A$776,$A212,СВЦЭМ!$B$33:$B$776,D$191)+'СЕТ СН'!$F$15</f>
        <v>193.57348440999999</v>
      </c>
      <c r="E212" s="36">
        <f>SUMIFS(СВЦЭМ!$E$33:$E$776,СВЦЭМ!$A$33:$A$776,$A212,СВЦЭМ!$B$33:$B$776,E$191)+'СЕТ СН'!$F$15</f>
        <v>194.36548500000001</v>
      </c>
      <c r="F212" s="36">
        <f>SUMIFS(СВЦЭМ!$E$33:$E$776,СВЦЭМ!$A$33:$A$776,$A212,СВЦЭМ!$B$33:$B$776,F$191)+'СЕТ СН'!$F$15</f>
        <v>193.88368858999999</v>
      </c>
      <c r="G212" s="36">
        <f>SUMIFS(СВЦЭМ!$E$33:$E$776,СВЦЭМ!$A$33:$A$776,$A212,СВЦЭМ!$B$33:$B$776,G$191)+'СЕТ СН'!$F$15</f>
        <v>190.99202704000001</v>
      </c>
      <c r="H212" s="36">
        <f>SUMIFS(СВЦЭМ!$E$33:$E$776,СВЦЭМ!$A$33:$A$776,$A212,СВЦЭМ!$B$33:$B$776,H$191)+'СЕТ СН'!$F$15</f>
        <v>187.86531961</v>
      </c>
      <c r="I212" s="36">
        <f>SUMIFS(СВЦЭМ!$E$33:$E$776,СВЦЭМ!$A$33:$A$776,$A212,СВЦЭМ!$B$33:$B$776,I$191)+'СЕТ СН'!$F$15</f>
        <v>181.46781903999999</v>
      </c>
      <c r="J212" s="36">
        <f>SUMIFS(СВЦЭМ!$E$33:$E$776,СВЦЭМ!$A$33:$A$776,$A212,СВЦЭМ!$B$33:$B$776,J$191)+'СЕТ СН'!$F$15</f>
        <v>174.43902735</v>
      </c>
      <c r="K212" s="36">
        <f>SUMIFS(СВЦЭМ!$E$33:$E$776,СВЦЭМ!$A$33:$A$776,$A212,СВЦЭМ!$B$33:$B$776,K$191)+'СЕТ СН'!$F$15</f>
        <v>168.74231979000001</v>
      </c>
      <c r="L212" s="36">
        <f>SUMIFS(СВЦЭМ!$E$33:$E$776,СВЦЭМ!$A$33:$A$776,$A212,СВЦЭМ!$B$33:$B$776,L$191)+'СЕТ СН'!$F$15</f>
        <v>159.59244665</v>
      </c>
      <c r="M212" s="36">
        <f>SUMIFS(СВЦЭМ!$E$33:$E$776,СВЦЭМ!$A$33:$A$776,$A212,СВЦЭМ!$B$33:$B$776,M$191)+'СЕТ СН'!$F$15</f>
        <v>151.90377613999999</v>
      </c>
      <c r="N212" s="36">
        <f>SUMIFS(СВЦЭМ!$E$33:$E$776,СВЦЭМ!$A$33:$A$776,$A212,СВЦЭМ!$B$33:$B$776,N$191)+'СЕТ СН'!$F$15</f>
        <v>150.02617334999999</v>
      </c>
      <c r="O212" s="36">
        <f>SUMIFS(СВЦЭМ!$E$33:$E$776,СВЦЭМ!$A$33:$A$776,$A212,СВЦЭМ!$B$33:$B$776,O$191)+'СЕТ СН'!$F$15</f>
        <v>151.00921235000001</v>
      </c>
      <c r="P212" s="36">
        <f>SUMIFS(СВЦЭМ!$E$33:$E$776,СВЦЭМ!$A$33:$A$776,$A212,СВЦЭМ!$B$33:$B$776,P$191)+'СЕТ СН'!$F$15</f>
        <v>153.05545047999999</v>
      </c>
      <c r="Q212" s="36">
        <f>SUMIFS(СВЦЭМ!$E$33:$E$776,СВЦЭМ!$A$33:$A$776,$A212,СВЦЭМ!$B$33:$B$776,Q$191)+'СЕТ СН'!$F$15</f>
        <v>150.63593281999999</v>
      </c>
      <c r="R212" s="36">
        <f>SUMIFS(СВЦЭМ!$E$33:$E$776,СВЦЭМ!$A$33:$A$776,$A212,СВЦЭМ!$B$33:$B$776,R$191)+'СЕТ СН'!$F$15</f>
        <v>148.97507433000001</v>
      </c>
      <c r="S212" s="36">
        <f>SUMIFS(СВЦЭМ!$E$33:$E$776,СВЦЭМ!$A$33:$A$776,$A212,СВЦЭМ!$B$33:$B$776,S$191)+'СЕТ СН'!$F$15</f>
        <v>144.03118803999999</v>
      </c>
      <c r="T212" s="36">
        <f>SUMIFS(СВЦЭМ!$E$33:$E$776,СВЦЭМ!$A$33:$A$776,$A212,СВЦЭМ!$B$33:$B$776,T$191)+'СЕТ СН'!$F$15</f>
        <v>143.91047821999999</v>
      </c>
      <c r="U212" s="36">
        <f>SUMIFS(СВЦЭМ!$E$33:$E$776,СВЦЭМ!$A$33:$A$776,$A212,СВЦЭМ!$B$33:$B$776,U$191)+'СЕТ СН'!$F$15</f>
        <v>143.73916899</v>
      </c>
      <c r="V212" s="36">
        <f>SUMIFS(СВЦЭМ!$E$33:$E$776,СВЦЭМ!$A$33:$A$776,$A212,СВЦЭМ!$B$33:$B$776,V$191)+'СЕТ СН'!$F$15</f>
        <v>145.03331858999999</v>
      </c>
      <c r="W212" s="36">
        <f>SUMIFS(СВЦЭМ!$E$33:$E$776,СВЦЭМ!$A$33:$A$776,$A212,СВЦЭМ!$B$33:$B$776,W$191)+'СЕТ СН'!$F$15</f>
        <v>147.82239989999999</v>
      </c>
      <c r="X212" s="36">
        <f>SUMIFS(СВЦЭМ!$E$33:$E$776,СВЦЭМ!$A$33:$A$776,$A212,СВЦЭМ!$B$33:$B$776,X$191)+'СЕТ СН'!$F$15</f>
        <v>151.58323877000001</v>
      </c>
      <c r="Y212" s="36">
        <f>SUMIFS(СВЦЭМ!$E$33:$E$776,СВЦЭМ!$A$33:$A$776,$A212,СВЦЭМ!$B$33:$B$776,Y$191)+'СЕТ СН'!$F$15</f>
        <v>158.48500730000001</v>
      </c>
    </row>
    <row r="213" spans="1:25" ht="15.75" x14ac:dyDescent="0.2">
      <c r="A213" s="35">
        <f t="shared" si="5"/>
        <v>44157</v>
      </c>
      <c r="B213" s="36">
        <f>SUMIFS(СВЦЭМ!$E$33:$E$776,СВЦЭМ!$A$33:$A$776,$A213,СВЦЭМ!$B$33:$B$776,B$191)+'СЕТ СН'!$F$15</f>
        <v>167.27817573999999</v>
      </c>
      <c r="C213" s="36">
        <f>SUMIFS(СВЦЭМ!$E$33:$E$776,СВЦЭМ!$A$33:$A$776,$A213,СВЦЭМ!$B$33:$B$776,C$191)+'СЕТ СН'!$F$15</f>
        <v>183.68175088000001</v>
      </c>
      <c r="D213" s="36">
        <f>SUMIFS(СВЦЭМ!$E$33:$E$776,СВЦЭМ!$A$33:$A$776,$A213,СВЦЭМ!$B$33:$B$776,D$191)+'СЕТ СН'!$F$15</f>
        <v>194.19522358</v>
      </c>
      <c r="E213" s="36">
        <f>SUMIFS(СВЦЭМ!$E$33:$E$776,СВЦЭМ!$A$33:$A$776,$A213,СВЦЭМ!$B$33:$B$776,E$191)+'СЕТ СН'!$F$15</f>
        <v>195.40419524000001</v>
      </c>
      <c r="F213" s="36">
        <f>SUMIFS(СВЦЭМ!$E$33:$E$776,СВЦЭМ!$A$33:$A$776,$A213,СВЦЭМ!$B$33:$B$776,F$191)+'СЕТ СН'!$F$15</f>
        <v>195.05195194999999</v>
      </c>
      <c r="G213" s="36">
        <f>SUMIFS(СВЦЭМ!$E$33:$E$776,СВЦЭМ!$A$33:$A$776,$A213,СВЦЭМ!$B$33:$B$776,G$191)+'СЕТ СН'!$F$15</f>
        <v>192.89274650999999</v>
      </c>
      <c r="H213" s="36">
        <f>SUMIFS(СВЦЭМ!$E$33:$E$776,СВЦЭМ!$A$33:$A$776,$A213,СВЦЭМ!$B$33:$B$776,H$191)+'СЕТ СН'!$F$15</f>
        <v>189.0403211</v>
      </c>
      <c r="I213" s="36">
        <f>SUMIFS(СВЦЭМ!$E$33:$E$776,СВЦЭМ!$A$33:$A$776,$A213,СВЦЭМ!$B$33:$B$776,I$191)+'СЕТ СН'!$F$15</f>
        <v>183.79115089999999</v>
      </c>
      <c r="J213" s="36">
        <f>SUMIFS(СВЦЭМ!$E$33:$E$776,СВЦЭМ!$A$33:$A$776,$A213,СВЦЭМ!$B$33:$B$776,J$191)+'СЕТ СН'!$F$15</f>
        <v>177.20685064</v>
      </c>
      <c r="K213" s="36">
        <f>SUMIFS(СВЦЭМ!$E$33:$E$776,СВЦЭМ!$A$33:$A$776,$A213,СВЦЭМ!$B$33:$B$776,K$191)+'СЕТ СН'!$F$15</f>
        <v>173.20886618</v>
      </c>
      <c r="L213" s="36">
        <f>SUMIFS(СВЦЭМ!$E$33:$E$776,СВЦЭМ!$A$33:$A$776,$A213,СВЦЭМ!$B$33:$B$776,L$191)+'СЕТ СН'!$F$15</f>
        <v>163.86714799000001</v>
      </c>
      <c r="M213" s="36">
        <f>SUMIFS(СВЦЭМ!$E$33:$E$776,СВЦЭМ!$A$33:$A$776,$A213,СВЦЭМ!$B$33:$B$776,M$191)+'СЕТ СН'!$F$15</f>
        <v>153.24465953999999</v>
      </c>
      <c r="N213" s="36">
        <f>SUMIFS(СВЦЭМ!$E$33:$E$776,СВЦЭМ!$A$33:$A$776,$A213,СВЦЭМ!$B$33:$B$776,N$191)+'СЕТ СН'!$F$15</f>
        <v>152.17720858000001</v>
      </c>
      <c r="O213" s="36">
        <f>SUMIFS(СВЦЭМ!$E$33:$E$776,СВЦЭМ!$A$33:$A$776,$A213,СВЦЭМ!$B$33:$B$776,O$191)+'СЕТ СН'!$F$15</f>
        <v>153.87993367000001</v>
      </c>
      <c r="P213" s="36">
        <f>SUMIFS(СВЦЭМ!$E$33:$E$776,СВЦЭМ!$A$33:$A$776,$A213,СВЦЭМ!$B$33:$B$776,P$191)+'СЕТ СН'!$F$15</f>
        <v>154.52623285000001</v>
      </c>
      <c r="Q213" s="36">
        <f>SUMIFS(СВЦЭМ!$E$33:$E$776,СВЦЭМ!$A$33:$A$776,$A213,СВЦЭМ!$B$33:$B$776,Q$191)+'СЕТ СН'!$F$15</f>
        <v>153.85887482999999</v>
      </c>
      <c r="R213" s="36">
        <f>SUMIFS(СВЦЭМ!$E$33:$E$776,СВЦЭМ!$A$33:$A$776,$A213,СВЦЭМ!$B$33:$B$776,R$191)+'СЕТ СН'!$F$15</f>
        <v>152.96579120000001</v>
      </c>
      <c r="S213" s="36">
        <f>SUMIFS(СВЦЭМ!$E$33:$E$776,СВЦЭМ!$A$33:$A$776,$A213,СВЦЭМ!$B$33:$B$776,S$191)+'СЕТ СН'!$F$15</f>
        <v>151.49885169999999</v>
      </c>
      <c r="T213" s="36">
        <f>SUMIFS(СВЦЭМ!$E$33:$E$776,СВЦЭМ!$A$33:$A$776,$A213,СВЦЭМ!$B$33:$B$776,T$191)+'СЕТ СН'!$F$15</f>
        <v>144.28497178000001</v>
      </c>
      <c r="U213" s="36">
        <f>SUMIFS(СВЦЭМ!$E$33:$E$776,СВЦЭМ!$A$33:$A$776,$A213,СВЦЭМ!$B$33:$B$776,U$191)+'СЕТ СН'!$F$15</f>
        <v>144.37188716</v>
      </c>
      <c r="V213" s="36">
        <f>SUMIFS(СВЦЭМ!$E$33:$E$776,СВЦЭМ!$A$33:$A$776,$A213,СВЦЭМ!$B$33:$B$776,V$191)+'СЕТ СН'!$F$15</f>
        <v>145.41212784999999</v>
      </c>
      <c r="W213" s="36">
        <f>SUMIFS(СВЦЭМ!$E$33:$E$776,СВЦЭМ!$A$33:$A$776,$A213,СВЦЭМ!$B$33:$B$776,W$191)+'СЕТ СН'!$F$15</f>
        <v>151.5154728</v>
      </c>
      <c r="X213" s="36">
        <f>SUMIFS(СВЦЭМ!$E$33:$E$776,СВЦЭМ!$A$33:$A$776,$A213,СВЦЭМ!$B$33:$B$776,X$191)+'СЕТ СН'!$F$15</f>
        <v>154.5520185</v>
      </c>
      <c r="Y213" s="36">
        <f>SUMIFS(СВЦЭМ!$E$33:$E$776,СВЦЭМ!$A$33:$A$776,$A213,СВЦЭМ!$B$33:$B$776,Y$191)+'СЕТ СН'!$F$15</f>
        <v>159.03908752000001</v>
      </c>
    </row>
    <row r="214" spans="1:25" ht="15.75" x14ac:dyDescent="0.2">
      <c r="A214" s="35">
        <f t="shared" si="5"/>
        <v>44158</v>
      </c>
      <c r="B214" s="36">
        <f>SUMIFS(СВЦЭМ!$E$33:$E$776,СВЦЭМ!$A$33:$A$776,$A214,СВЦЭМ!$B$33:$B$776,B$191)+'СЕТ СН'!$F$15</f>
        <v>161.36858168000001</v>
      </c>
      <c r="C214" s="36">
        <f>SUMIFS(СВЦЭМ!$E$33:$E$776,СВЦЭМ!$A$33:$A$776,$A214,СВЦЭМ!$B$33:$B$776,C$191)+'СЕТ СН'!$F$15</f>
        <v>170.97249704000001</v>
      </c>
      <c r="D214" s="36">
        <f>SUMIFS(СВЦЭМ!$E$33:$E$776,СВЦЭМ!$A$33:$A$776,$A214,СВЦЭМ!$B$33:$B$776,D$191)+'СЕТ СН'!$F$15</f>
        <v>178.78118709</v>
      </c>
      <c r="E214" s="36">
        <f>SUMIFS(СВЦЭМ!$E$33:$E$776,СВЦЭМ!$A$33:$A$776,$A214,СВЦЭМ!$B$33:$B$776,E$191)+'СЕТ СН'!$F$15</f>
        <v>179.43542919999999</v>
      </c>
      <c r="F214" s="36">
        <f>SUMIFS(СВЦЭМ!$E$33:$E$776,СВЦЭМ!$A$33:$A$776,$A214,СВЦЭМ!$B$33:$B$776,F$191)+'СЕТ СН'!$F$15</f>
        <v>178.98518981000001</v>
      </c>
      <c r="G214" s="36">
        <f>SUMIFS(СВЦЭМ!$E$33:$E$776,СВЦЭМ!$A$33:$A$776,$A214,СВЦЭМ!$B$33:$B$776,G$191)+'СЕТ СН'!$F$15</f>
        <v>178.96618964999999</v>
      </c>
      <c r="H214" s="36">
        <f>SUMIFS(СВЦЭМ!$E$33:$E$776,СВЦЭМ!$A$33:$A$776,$A214,СВЦЭМ!$B$33:$B$776,H$191)+'СЕТ СН'!$F$15</f>
        <v>179.45126599</v>
      </c>
      <c r="I214" s="36">
        <f>SUMIFS(СВЦЭМ!$E$33:$E$776,СВЦЭМ!$A$33:$A$776,$A214,СВЦЭМ!$B$33:$B$776,I$191)+'СЕТ СН'!$F$15</f>
        <v>177.15896466000001</v>
      </c>
      <c r="J214" s="36">
        <f>SUMIFS(СВЦЭМ!$E$33:$E$776,СВЦЭМ!$A$33:$A$776,$A214,СВЦЭМ!$B$33:$B$776,J$191)+'СЕТ СН'!$F$15</f>
        <v>175.34215338000001</v>
      </c>
      <c r="K214" s="36">
        <f>SUMIFS(СВЦЭМ!$E$33:$E$776,СВЦЭМ!$A$33:$A$776,$A214,СВЦЭМ!$B$33:$B$776,K$191)+'СЕТ СН'!$F$15</f>
        <v>178.98642154000001</v>
      </c>
      <c r="L214" s="36">
        <f>SUMIFS(СВЦЭМ!$E$33:$E$776,СВЦЭМ!$A$33:$A$776,$A214,СВЦЭМ!$B$33:$B$776,L$191)+'СЕТ СН'!$F$15</f>
        <v>173.85220899999999</v>
      </c>
      <c r="M214" s="36">
        <f>SUMIFS(СВЦЭМ!$E$33:$E$776,СВЦЭМ!$A$33:$A$776,$A214,СВЦЭМ!$B$33:$B$776,M$191)+'СЕТ СН'!$F$15</f>
        <v>163.43553102000001</v>
      </c>
      <c r="N214" s="36">
        <f>SUMIFS(СВЦЭМ!$E$33:$E$776,СВЦЭМ!$A$33:$A$776,$A214,СВЦЭМ!$B$33:$B$776,N$191)+'СЕТ СН'!$F$15</f>
        <v>159.51099361000001</v>
      </c>
      <c r="O214" s="36">
        <f>SUMIFS(СВЦЭМ!$E$33:$E$776,СВЦЭМ!$A$33:$A$776,$A214,СВЦЭМ!$B$33:$B$776,O$191)+'СЕТ СН'!$F$15</f>
        <v>161.34127251999999</v>
      </c>
      <c r="P214" s="36">
        <f>SUMIFS(СВЦЭМ!$E$33:$E$776,СВЦЭМ!$A$33:$A$776,$A214,СВЦЭМ!$B$33:$B$776,P$191)+'СЕТ СН'!$F$15</f>
        <v>161.93597672000001</v>
      </c>
      <c r="Q214" s="36">
        <f>SUMIFS(СВЦЭМ!$E$33:$E$776,СВЦЭМ!$A$33:$A$776,$A214,СВЦЭМ!$B$33:$B$776,Q$191)+'СЕТ СН'!$F$15</f>
        <v>162.05088667000001</v>
      </c>
      <c r="R214" s="36">
        <f>SUMIFS(СВЦЭМ!$E$33:$E$776,СВЦЭМ!$A$33:$A$776,$A214,СВЦЭМ!$B$33:$B$776,R$191)+'СЕТ СН'!$F$15</f>
        <v>159.73888153999999</v>
      </c>
      <c r="S214" s="36">
        <f>SUMIFS(СВЦЭМ!$E$33:$E$776,СВЦЭМ!$A$33:$A$776,$A214,СВЦЭМ!$B$33:$B$776,S$191)+'СЕТ СН'!$F$15</f>
        <v>156.72579641999999</v>
      </c>
      <c r="T214" s="36">
        <f>SUMIFS(СВЦЭМ!$E$33:$E$776,СВЦЭМ!$A$33:$A$776,$A214,СВЦЭМ!$B$33:$B$776,T$191)+'СЕТ СН'!$F$15</f>
        <v>154.02903581000001</v>
      </c>
      <c r="U214" s="36">
        <f>SUMIFS(СВЦЭМ!$E$33:$E$776,СВЦЭМ!$A$33:$A$776,$A214,СВЦЭМ!$B$33:$B$776,U$191)+'СЕТ СН'!$F$15</f>
        <v>153.30189247999999</v>
      </c>
      <c r="V214" s="36">
        <f>SUMIFS(СВЦЭМ!$E$33:$E$776,СВЦЭМ!$A$33:$A$776,$A214,СВЦЭМ!$B$33:$B$776,V$191)+'СЕТ СН'!$F$15</f>
        <v>155.46579234000001</v>
      </c>
      <c r="W214" s="36">
        <f>SUMIFS(СВЦЭМ!$E$33:$E$776,СВЦЭМ!$A$33:$A$776,$A214,СВЦЭМ!$B$33:$B$776,W$191)+'СЕТ СН'!$F$15</f>
        <v>158.04777743</v>
      </c>
      <c r="X214" s="36">
        <f>SUMIFS(СВЦЭМ!$E$33:$E$776,СВЦЭМ!$A$33:$A$776,$A214,СВЦЭМ!$B$33:$B$776,X$191)+'СЕТ СН'!$F$15</f>
        <v>156.82480702000001</v>
      </c>
      <c r="Y214" s="36">
        <f>SUMIFS(СВЦЭМ!$E$33:$E$776,СВЦЭМ!$A$33:$A$776,$A214,СВЦЭМ!$B$33:$B$776,Y$191)+'СЕТ СН'!$F$15</f>
        <v>160.67846542999999</v>
      </c>
    </row>
    <row r="215" spans="1:25" ht="15.75" x14ac:dyDescent="0.2">
      <c r="A215" s="35">
        <f t="shared" si="5"/>
        <v>44159</v>
      </c>
      <c r="B215" s="36">
        <f>SUMIFS(СВЦЭМ!$E$33:$E$776,СВЦЭМ!$A$33:$A$776,$A215,СВЦЭМ!$B$33:$B$776,B$191)+'СЕТ СН'!$F$15</f>
        <v>163.63513809</v>
      </c>
      <c r="C215" s="36">
        <f>SUMIFS(СВЦЭМ!$E$33:$E$776,СВЦЭМ!$A$33:$A$776,$A215,СВЦЭМ!$B$33:$B$776,C$191)+'СЕТ СН'!$F$15</f>
        <v>180.15981597000001</v>
      </c>
      <c r="D215" s="36">
        <f>SUMIFS(СВЦЭМ!$E$33:$E$776,СВЦЭМ!$A$33:$A$776,$A215,СВЦЭМ!$B$33:$B$776,D$191)+'СЕТ СН'!$F$15</f>
        <v>191.85659747</v>
      </c>
      <c r="E215" s="36">
        <f>SUMIFS(СВЦЭМ!$E$33:$E$776,СВЦЭМ!$A$33:$A$776,$A215,СВЦЭМ!$B$33:$B$776,E$191)+'СЕТ СН'!$F$15</f>
        <v>195.36283836999999</v>
      </c>
      <c r="F215" s="36">
        <f>SUMIFS(СВЦЭМ!$E$33:$E$776,СВЦЭМ!$A$33:$A$776,$A215,СВЦЭМ!$B$33:$B$776,F$191)+'СЕТ СН'!$F$15</f>
        <v>195.08742544</v>
      </c>
      <c r="G215" s="36">
        <f>SUMIFS(СВЦЭМ!$E$33:$E$776,СВЦЭМ!$A$33:$A$776,$A215,СВЦЭМ!$B$33:$B$776,G$191)+'СЕТ СН'!$F$15</f>
        <v>192.40213768999999</v>
      </c>
      <c r="H215" s="36">
        <f>SUMIFS(СВЦЭМ!$E$33:$E$776,СВЦЭМ!$A$33:$A$776,$A215,СВЦЭМ!$B$33:$B$776,H$191)+'СЕТ СН'!$F$15</f>
        <v>184.67148613000001</v>
      </c>
      <c r="I215" s="36">
        <f>SUMIFS(СВЦЭМ!$E$33:$E$776,СВЦЭМ!$A$33:$A$776,$A215,СВЦЭМ!$B$33:$B$776,I$191)+'СЕТ СН'!$F$15</f>
        <v>174.13095853999999</v>
      </c>
      <c r="J215" s="36">
        <f>SUMIFS(СВЦЭМ!$E$33:$E$776,СВЦЭМ!$A$33:$A$776,$A215,СВЦЭМ!$B$33:$B$776,J$191)+'СЕТ СН'!$F$15</f>
        <v>168.30122641</v>
      </c>
      <c r="K215" s="36">
        <f>SUMIFS(СВЦЭМ!$E$33:$E$776,СВЦЭМ!$A$33:$A$776,$A215,СВЦЭМ!$B$33:$B$776,K$191)+'СЕТ СН'!$F$15</f>
        <v>167.95797489</v>
      </c>
      <c r="L215" s="36">
        <f>SUMIFS(СВЦЭМ!$E$33:$E$776,СВЦЭМ!$A$33:$A$776,$A215,СВЦЭМ!$B$33:$B$776,L$191)+'СЕТ СН'!$F$15</f>
        <v>161.52633186</v>
      </c>
      <c r="M215" s="36">
        <f>SUMIFS(СВЦЭМ!$E$33:$E$776,СВЦЭМ!$A$33:$A$776,$A215,СВЦЭМ!$B$33:$B$776,M$191)+'СЕТ СН'!$F$15</f>
        <v>152.04225650999999</v>
      </c>
      <c r="N215" s="36">
        <f>SUMIFS(СВЦЭМ!$E$33:$E$776,СВЦЭМ!$A$33:$A$776,$A215,СВЦЭМ!$B$33:$B$776,N$191)+'СЕТ СН'!$F$15</f>
        <v>150.52750710999999</v>
      </c>
      <c r="O215" s="36">
        <f>SUMIFS(СВЦЭМ!$E$33:$E$776,СВЦЭМ!$A$33:$A$776,$A215,СВЦЭМ!$B$33:$B$776,O$191)+'СЕТ СН'!$F$15</f>
        <v>154.41411675000001</v>
      </c>
      <c r="P215" s="36">
        <f>SUMIFS(СВЦЭМ!$E$33:$E$776,СВЦЭМ!$A$33:$A$776,$A215,СВЦЭМ!$B$33:$B$776,P$191)+'СЕТ СН'!$F$15</f>
        <v>156.94819081</v>
      </c>
      <c r="Q215" s="36">
        <f>SUMIFS(СВЦЭМ!$E$33:$E$776,СВЦЭМ!$A$33:$A$776,$A215,СВЦЭМ!$B$33:$B$776,Q$191)+'СЕТ СН'!$F$15</f>
        <v>158.56757512999999</v>
      </c>
      <c r="R215" s="36">
        <f>SUMIFS(СВЦЭМ!$E$33:$E$776,СВЦЭМ!$A$33:$A$776,$A215,СВЦЭМ!$B$33:$B$776,R$191)+'СЕТ СН'!$F$15</f>
        <v>160.30991963</v>
      </c>
      <c r="S215" s="36">
        <f>SUMIFS(СВЦЭМ!$E$33:$E$776,СВЦЭМ!$A$33:$A$776,$A215,СВЦЭМ!$B$33:$B$776,S$191)+'СЕТ СН'!$F$15</f>
        <v>157.86753528</v>
      </c>
      <c r="T215" s="36">
        <f>SUMIFS(СВЦЭМ!$E$33:$E$776,СВЦЭМ!$A$33:$A$776,$A215,СВЦЭМ!$B$33:$B$776,T$191)+'СЕТ СН'!$F$15</f>
        <v>150.55635848</v>
      </c>
      <c r="U215" s="36">
        <f>SUMIFS(СВЦЭМ!$E$33:$E$776,СВЦЭМ!$A$33:$A$776,$A215,СВЦЭМ!$B$33:$B$776,U$191)+'СЕТ СН'!$F$15</f>
        <v>147.37114310000001</v>
      </c>
      <c r="V215" s="36">
        <f>SUMIFS(СВЦЭМ!$E$33:$E$776,СВЦЭМ!$A$33:$A$776,$A215,СВЦЭМ!$B$33:$B$776,V$191)+'СЕТ СН'!$F$15</f>
        <v>149.15810708000001</v>
      </c>
      <c r="W215" s="36">
        <f>SUMIFS(СВЦЭМ!$E$33:$E$776,СВЦЭМ!$A$33:$A$776,$A215,СВЦЭМ!$B$33:$B$776,W$191)+'СЕТ СН'!$F$15</f>
        <v>151.15048480999999</v>
      </c>
      <c r="X215" s="36">
        <f>SUMIFS(СВЦЭМ!$E$33:$E$776,СВЦЭМ!$A$33:$A$776,$A215,СВЦЭМ!$B$33:$B$776,X$191)+'СЕТ СН'!$F$15</f>
        <v>151.21378813999999</v>
      </c>
      <c r="Y215" s="36">
        <f>SUMIFS(СВЦЭМ!$E$33:$E$776,СВЦЭМ!$A$33:$A$776,$A215,СВЦЭМ!$B$33:$B$776,Y$191)+'СЕТ СН'!$F$15</f>
        <v>156.20534945</v>
      </c>
    </row>
    <row r="216" spans="1:25" ht="15.75" x14ac:dyDescent="0.2">
      <c r="A216" s="35">
        <f t="shared" si="5"/>
        <v>44160</v>
      </c>
      <c r="B216" s="36">
        <f>SUMIFS(СВЦЭМ!$E$33:$E$776,СВЦЭМ!$A$33:$A$776,$A216,СВЦЭМ!$B$33:$B$776,B$191)+'СЕТ СН'!$F$15</f>
        <v>163.87869961000001</v>
      </c>
      <c r="C216" s="36">
        <f>SUMIFS(СВЦЭМ!$E$33:$E$776,СВЦЭМ!$A$33:$A$776,$A216,СВЦЭМ!$B$33:$B$776,C$191)+'СЕТ СН'!$F$15</f>
        <v>178.78962397999999</v>
      </c>
      <c r="D216" s="36">
        <f>SUMIFS(СВЦЭМ!$E$33:$E$776,СВЦЭМ!$A$33:$A$776,$A216,СВЦЭМ!$B$33:$B$776,D$191)+'СЕТ СН'!$F$15</f>
        <v>188.79020355</v>
      </c>
      <c r="E216" s="36">
        <f>SUMIFS(СВЦЭМ!$E$33:$E$776,СВЦЭМ!$A$33:$A$776,$A216,СВЦЭМ!$B$33:$B$776,E$191)+'СЕТ СН'!$F$15</f>
        <v>190.52831666</v>
      </c>
      <c r="F216" s="36">
        <f>SUMIFS(СВЦЭМ!$E$33:$E$776,СВЦЭМ!$A$33:$A$776,$A216,СВЦЭМ!$B$33:$B$776,F$191)+'СЕТ СН'!$F$15</f>
        <v>189.41334370999999</v>
      </c>
      <c r="G216" s="36">
        <f>SUMIFS(СВЦЭМ!$E$33:$E$776,СВЦЭМ!$A$33:$A$776,$A216,СВЦЭМ!$B$33:$B$776,G$191)+'СЕТ СН'!$F$15</f>
        <v>187.29679585</v>
      </c>
      <c r="H216" s="36">
        <f>SUMIFS(СВЦЭМ!$E$33:$E$776,СВЦЭМ!$A$33:$A$776,$A216,СВЦЭМ!$B$33:$B$776,H$191)+'СЕТ СН'!$F$15</f>
        <v>182.75121873000001</v>
      </c>
      <c r="I216" s="36">
        <f>SUMIFS(СВЦЭМ!$E$33:$E$776,СВЦЭМ!$A$33:$A$776,$A216,СВЦЭМ!$B$33:$B$776,I$191)+'СЕТ СН'!$F$15</f>
        <v>175.53434149</v>
      </c>
      <c r="J216" s="36">
        <f>SUMIFS(СВЦЭМ!$E$33:$E$776,СВЦЭМ!$A$33:$A$776,$A216,СВЦЭМ!$B$33:$B$776,J$191)+'СЕТ СН'!$F$15</f>
        <v>172.46768058000001</v>
      </c>
      <c r="K216" s="36">
        <f>SUMIFS(СВЦЭМ!$E$33:$E$776,СВЦЭМ!$A$33:$A$776,$A216,СВЦЭМ!$B$33:$B$776,K$191)+'СЕТ СН'!$F$15</f>
        <v>170.86907694999999</v>
      </c>
      <c r="L216" s="36">
        <f>SUMIFS(СВЦЭМ!$E$33:$E$776,СВЦЭМ!$A$33:$A$776,$A216,СВЦЭМ!$B$33:$B$776,L$191)+'СЕТ СН'!$F$15</f>
        <v>164.86902638000001</v>
      </c>
      <c r="M216" s="36">
        <f>SUMIFS(СВЦЭМ!$E$33:$E$776,СВЦЭМ!$A$33:$A$776,$A216,СВЦЭМ!$B$33:$B$776,M$191)+'СЕТ СН'!$F$15</f>
        <v>155.56130808</v>
      </c>
      <c r="N216" s="36">
        <f>SUMIFS(СВЦЭМ!$E$33:$E$776,СВЦЭМ!$A$33:$A$776,$A216,СВЦЭМ!$B$33:$B$776,N$191)+'СЕТ СН'!$F$15</f>
        <v>152.86997474</v>
      </c>
      <c r="O216" s="36">
        <f>SUMIFS(СВЦЭМ!$E$33:$E$776,СВЦЭМ!$A$33:$A$776,$A216,СВЦЭМ!$B$33:$B$776,O$191)+'СЕТ СН'!$F$15</f>
        <v>155.97073792</v>
      </c>
      <c r="P216" s="36">
        <f>SUMIFS(СВЦЭМ!$E$33:$E$776,СВЦЭМ!$A$33:$A$776,$A216,СВЦЭМ!$B$33:$B$776,P$191)+'СЕТ СН'!$F$15</f>
        <v>157.46879838999999</v>
      </c>
      <c r="Q216" s="36">
        <f>SUMIFS(СВЦЭМ!$E$33:$E$776,СВЦЭМ!$A$33:$A$776,$A216,СВЦЭМ!$B$33:$B$776,Q$191)+'СЕТ СН'!$F$15</f>
        <v>157.30228516</v>
      </c>
      <c r="R216" s="36">
        <f>SUMIFS(СВЦЭМ!$E$33:$E$776,СВЦЭМ!$A$33:$A$776,$A216,СВЦЭМ!$B$33:$B$776,R$191)+'СЕТ СН'!$F$15</f>
        <v>157.20240319999999</v>
      </c>
      <c r="S216" s="36">
        <f>SUMIFS(СВЦЭМ!$E$33:$E$776,СВЦЭМ!$A$33:$A$776,$A216,СВЦЭМ!$B$33:$B$776,S$191)+'СЕТ СН'!$F$15</f>
        <v>154.68242488999999</v>
      </c>
      <c r="T216" s="36">
        <f>SUMIFS(СВЦЭМ!$E$33:$E$776,СВЦЭМ!$A$33:$A$776,$A216,СВЦЭМ!$B$33:$B$776,T$191)+'СЕТ СН'!$F$15</f>
        <v>157.12144796000001</v>
      </c>
      <c r="U216" s="36">
        <f>SUMIFS(СВЦЭМ!$E$33:$E$776,СВЦЭМ!$A$33:$A$776,$A216,СВЦЭМ!$B$33:$B$776,U$191)+'СЕТ СН'!$F$15</f>
        <v>156.18454224000001</v>
      </c>
      <c r="V216" s="36">
        <f>SUMIFS(СВЦЭМ!$E$33:$E$776,СВЦЭМ!$A$33:$A$776,$A216,СВЦЭМ!$B$33:$B$776,V$191)+'СЕТ СН'!$F$15</f>
        <v>153.6229032</v>
      </c>
      <c r="W216" s="36">
        <f>SUMIFS(СВЦЭМ!$E$33:$E$776,СВЦЭМ!$A$33:$A$776,$A216,СВЦЭМ!$B$33:$B$776,W$191)+'СЕТ СН'!$F$15</f>
        <v>154.43425565000001</v>
      </c>
      <c r="X216" s="36">
        <f>SUMIFS(СВЦЭМ!$E$33:$E$776,СВЦЭМ!$A$33:$A$776,$A216,СВЦЭМ!$B$33:$B$776,X$191)+'СЕТ СН'!$F$15</f>
        <v>157.16424515</v>
      </c>
      <c r="Y216" s="36">
        <f>SUMIFS(СВЦЭМ!$E$33:$E$776,СВЦЭМ!$A$33:$A$776,$A216,СВЦЭМ!$B$33:$B$776,Y$191)+'СЕТ СН'!$F$15</f>
        <v>160.88187883000001</v>
      </c>
    </row>
    <row r="217" spans="1:25" ht="15.75" x14ac:dyDescent="0.2">
      <c r="A217" s="35">
        <f t="shared" si="5"/>
        <v>44161</v>
      </c>
      <c r="B217" s="36">
        <f>SUMIFS(СВЦЭМ!$E$33:$E$776,СВЦЭМ!$A$33:$A$776,$A217,СВЦЭМ!$B$33:$B$776,B$191)+'СЕТ СН'!$F$15</f>
        <v>160.38852987000001</v>
      </c>
      <c r="C217" s="36">
        <f>SUMIFS(СВЦЭМ!$E$33:$E$776,СВЦЭМ!$A$33:$A$776,$A217,СВЦЭМ!$B$33:$B$776,C$191)+'СЕТ СН'!$F$15</f>
        <v>175.76736460999999</v>
      </c>
      <c r="D217" s="36">
        <f>SUMIFS(СВЦЭМ!$E$33:$E$776,СВЦЭМ!$A$33:$A$776,$A217,СВЦЭМ!$B$33:$B$776,D$191)+'СЕТ СН'!$F$15</f>
        <v>187.03644109999999</v>
      </c>
      <c r="E217" s="36">
        <f>SUMIFS(СВЦЭМ!$E$33:$E$776,СВЦЭМ!$A$33:$A$776,$A217,СВЦЭМ!$B$33:$B$776,E$191)+'СЕТ СН'!$F$15</f>
        <v>188.81000742000001</v>
      </c>
      <c r="F217" s="36">
        <f>SUMIFS(СВЦЭМ!$E$33:$E$776,СВЦЭМ!$A$33:$A$776,$A217,СВЦЭМ!$B$33:$B$776,F$191)+'СЕТ СН'!$F$15</f>
        <v>187.31056416999999</v>
      </c>
      <c r="G217" s="36">
        <f>SUMIFS(СВЦЭМ!$E$33:$E$776,СВЦЭМ!$A$33:$A$776,$A217,СВЦЭМ!$B$33:$B$776,G$191)+'СЕТ СН'!$F$15</f>
        <v>183.17018622000001</v>
      </c>
      <c r="H217" s="36">
        <f>SUMIFS(СВЦЭМ!$E$33:$E$776,СВЦЭМ!$A$33:$A$776,$A217,СВЦЭМ!$B$33:$B$776,H$191)+'СЕТ СН'!$F$15</f>
        <v>177.84853358999999</v>
      </c>
      <c r="I217" s="36">
        <f>SUMIFS(СВЦЭМ!$E$33:$E$776,СВЦЭМ!$A$33:$A$776,$A217,СВЦЭМ!$B$33:$B$776,I$191)+'СЕТ СН'!$F$15</f>
        <v>171.55386644999999</v>
      </c>
      <c r="J217" s="36">
        <f>SUMIFS(СВЦЭМ!$E$33:$E$776,СВЦЭМ!$A$33:$A$776,$A217,СВЦЭМ!$B$33:$B$776,J$191)+'СЕТ СН'!$F$15</f>
        <v>167.76070035999999</v>
      </c>
      <c r="K217" s="36">
        <f>SUMIFS(СВЦЭМ!$E$33:$E$776,СВЦЭМ!$A$33:$A$776,$A217,СВЦЭМ!$B$33:$B$776,K$191)+'СЕТ СН'!$F$15</f>
        <v>168.26582403</v>
      </c>
      <c r="L217" s="36">
        <f>SUMIFS(СВЦЭМ!$E$33:$E$776,СВЦЭМ!$A$33:$A$776,$A217,СВЦЭМ!$B$33:$B$776,L$191)+'СЕТ СН'!$F$15</f>
        <v>162.73382065999999</v>
      </c>
      <c r="M217" s="36">
        <f>SUMIFS(СВЦЭМ!$E$33:$E$776,СВЦЭМ!$A$33:$A$776,$A217,СВЦЭМ!$B$33:$B$776,M$191)+'СЕТ СН'!$F$15</f>
        <v>155.72512123999999</v>
      </c>
      <c r="N217" s="36">
        <f>SUMIFS(СВЦЭМ!$E$33:$E$776,СВЦЭМ!$A$33:$A$776,$A217,СВЦЭМ!$B$33:$B$776,N$191)+'СЕТ СН'!$F$15</f>
        <v>157.30675542</v>
      </c>
      <c r="O217" s="36">
        <f>SUMIFS(СВЦЭМ!$E$33:$E$776,СВЦЭМ!$A$33:$A$776,$A217,СВЦЭМ!$B$33:$B$776,O$191)+'СЕТ СН'!$F$15</f>
        <v>158.09062338000001</v>
      </c>
      <c r="P217" s="36">
        <f>SUMIFS(СВЦЭМ!$E$33:$E$776,СВЦЭМ!$A$33:$A$776,$A217,СВЦЭМ!$B$33:$B$776,P$191)+'СЕТ СН'!$F$15</f>
        <v>158.52735311999999</v>
      </c>
      <c r="Q217" s="36">
        <f>SUMIFS(СВЦЭМ!$E$33:$E$776,СВЦЭМ!$A$33:$A$776,$A217,СВЦЭМ!$B$33:$B$776,Q$191)+'СЕТ СН'!$F$15</f>
        <v>158.90289161000001</v>
      </c>
      <c r="R217" s="36">
        <f>SUMIFS(СВЦЭМ!$E$33:$E$776,СВЦЭМ!$A$33:$A$776,$A217,СВЦЭМ!$B$33:$B$776,R$191)+'СЕТ СН'!$F$15</f>
        <v>156.33765281999999</v>
      </c>
      <c r="S217" s="36">
        <f>SUMIFS(СВЦЭМ!$E$33:$E$776,СВЦЭМ!$A$33:$A$776,$A217,СВЦЭМ!$B$33:$B$776,S$191)+'СЕТ СН'!$F$15</f>
        <v>152.66515994</v>
      </c>
      <c r="T217" s="36">
        <f>SUMIFS(СВЦЭМ!$E$33:$E$776,СВЦЭМ!$A$33:$A$776,$A217,СВЦЭМ!$B$33:$B$776,T$191)+'СЕТ СН'!$F$15</f>
        <v>155.95508049</v>
      </c>
      <c r="U217" s="36">
        <f>SUMIFS(СВЦЭМ!$E$33:$E$776,СВЦЭМ!$A$33:$A$776,$A217,СВЦЭМ!$B$33:$B$776,U$191)+'СЕТ СН'!$F$15</f>
        <v>154.01917849</v>
      </c>
      <c r="V217" s="36">
        <f>SUMIFS(СВЦЭМ!$E$33:$E$776,СВЦЭМ!$A$33:$A$776,$A217,СВЦЭМ!$B$33:$B$776,V$191)+'СЕТ СН'!$F$15</f>
        <v>151.37832836999999</v>
      </c>
      <c r="W217" s="36">
        <f>SUMIFS(СВЦЭМ!$E$33:$E$776,СВЦЭМ!$A$33:$A$776,$A217,СВЦЭМ!$B$33:$B$776,W$191)+'СЕТ СН'!$F$15</f>
        <v>156.26751213</v>
      </c>
      <c r="X217" s="36">
        <f>SUMIFS(СВЦЭМ!$E$33:$E$776,СВЦЭМ!$A$33:$A$776,$A217,СВЦЭМ!$B$33:$B$776,X$191)+'СЕТ СН'!$F$15</f>
        <v>157.76445042</v>
      </c>
      <c r="Y217" s="36">
        <f>SUMIFS(СВЦЭМ!$E$33:$E$776,СВЦЭМ!$A$33:$A$776,$A217,СВЦЭМ!$B$33:$B$776,Y$191)+'СЕТ СН'!$F$15</f>
        <v>160.46125298000001</v>
      </c>
    </row>
    <row r="218" spans="1:25" ht="15.75" x14ac:dyDescent="0.2">
      <c r="A218" s="35">
        <f t="shared" si="5"/>
        <v>44162</v>
      </c>
      <c r="B218" s="36">
        <f>SUMIFS(СВЦЭМ!$E$33:$E$776,СВЦЭМ!$A$33:$A$776,$A218,СВЦЭМ!$B$33:$B$776,B$191)+'СЕТ СН'!$F$15</f>
        <v>161.09165651000001</v>
      </c>
      <c r="C218" s="36">
        <f>SUMIFS(СВЦЭМ!$E$33:$E$776,СВЦЭМ!$A$33:$A$776,$A218,СВЦЭМ!$B$33:$B$776,C$191)+'СЕТ СН'!$F$15</f>
        <v>177.46694131000001</v>
      </c>
      <c r="D218" s="36">
        <f>SUMIFS(СВЦЭМ!$E$33:$E$776,СВЦЭМ!$A$33:$A$776,$A218,СВЦЭМ!$B$33:$B$776,D$191)+'СЕТ СН'!$F$15</f>
        <v>189.16141751999999</v>
      </c>
      <c r="E218" s="36">
        <f>SUMIFS(СВЦЭМ!$E$33:$E$776,СВЦЭМ!$A$33:$A$776,$A218,СВЦЭМ!$B$33:$B$776,E$191)+'СЕТ СН'!$F$15</f>
        <v>191.48116218999999</v>
      </c>
      <c r="F218" s="36">
        <f>SUMIFS(СВЦЭМ!$E$33:$E$776,СВЦЭМ!$A$33:$A$776,$A218,СВЦЭМ!$B$33:$B$776,F$191)+'СЕТ СН'!$F$15</f>
        <v>192.04796779</v>
      </c>
      <c r="G218" s="36">
        <f>SUMIFS(СВЦЭМ!$E$33:$E$776,СВЦЭМ!$A$33:$A$776,$A218,СВЦЭМ!$B$33:$B$776,G$191)+'СЕТ СН'!$F$15</f>
        <v>189.64591966</v>
      </c>
      <c r="H218" s="36">
        <f>SUMIFS(СВЦЭМ!$E$33:$E$776,СВЦЭМ!$A$33:$A$776,$A218,СВЦЭМ!$B$33:$B$776,H$191)+'СЕТ СН'!$F$15</f>
        <v>180.59453968</v>
      </c>
      <c r="I218" s="36">
        <f>SUMIFS(СВЦЭМ!$E$33:$E$776,СВЦЭМ!$A$33:$A$776,$A218,СВЦЭМ!$B$33:$B$776,I$191)+'СЕТ СН'!$F$15</f>
        <v>173.40800259</v>
      </c>
      <c r="J218" s="36">
        <f>SUMIFS(СВЦЭМ!$E$33:$E$776,СВЦЭМ!$A$33:$A$776,$A218,СВЦЭМ!$B$33:$B$776,J$191)+'СЕТ СН'!$F$15</f>
        <v>172.01530867</v>
      </c>
      <c r="K218" s="36">
        <f>SUMIFS(СВЦЭМ!$E$33:$E$776,СВЦЭМ!$A$33:$A$776,$A218,СВЦЭМ!$B$33:$B$776,K$191)+'СЕТ СН'!$F$15</f>
        <v>172.50460742000001</v>
      </c>
      <c r="L218" s="36">
        <f>SUMIFS(СВЦЭМ!$E$33:$E$776,СВЦЭМ!$A$33:$A$776,$A218,СВЦЭМ!$B$33:$B$776,L$191)+'СЕТ СН'!$F$15</f>
        <v>166.73765266999999</v>
      </c>
      <c r="M218" s="36">
        <f>SUMIFS(СВЦЭМ!$E$33:$E$776,СВЦЭМ!$A$33:$A$776,$A218,СВЦЭМ!$B$33:$B$776,M$191)+'СЕТ СН'!$F$15</f>
        <v>157.0176088</v>
      </c>
      <c r="N218" s="36">
        <f>SUMIFS(СВЦЭМ!$E$33:$E$776,СВЦЭМ!$A$33:$A$776,$A218,СВЦЭМ!$B$33:$B$776,N$191)+'СЕТ СН'!$F$15</f>
        <v>154.09183892999999</v>
      </c>
      <c r="O218" s="36">
        <f>SUMIFS(СВЦЭМ!$E$33:$E$776,СВЦЭМ!$A$33:$A$776,$A218,СВЦЭМ!$B$33:$B$776,O$191)+'СЕТ СН'!$F$15</f>
        <v>154.37268896</v>
      </c>
      <c r="P218" s="36">
        <f>SUMIFS(СВЦЭМ!$E$33:$E$776,СВЦЭМ!$A$33:$A$776,$A218,СВЦЭМ!$B$33:$B$776,P$191)+'СЕТ СН'!$F$15</f>
        <v>156.70050064</v>
      </c>
      <c r="Q218" s="36">
        <f>SUMIFS(СВЦЭМ!$E$33:$E$776,СВЦЭМ!$A$33:$A$776,$A218,СВЦЭМ!$B$33:$B$776,Q$191)+'СЕТ СН'!$F$15</f>
        <v>158.52509803000001</v>
      </c>
      <c r="R218" s="36">
        <f>SUMIFS(СВЦЭМ!$E$33:$E$776,СВЦЭМ!$A$33:$A$776,$A218,СВЦЭМ!$B$33:$B$776,R$191)+'СЕТ СН'!$F$15</f>
        <v>157.67781875</v>
      </c>
      <c r="S218" s="36">
        <f>SUMIFS(СВЦЭМ!$E$33:$E$776,СВЦЭМ!$A$33:$A$776,$A218,СВЦЭМ!$B$33:$B$776,S$191)+'СЕТ СН'!$F$15</f>
        <v>153.39072745000001</v>
      </c>
      <c r="T218" s="36">
        <f>SUMIFS(СВЦЭМ!$E$33:$E$776,СВЦЭМ!$A$33:$A$776,$A218,СВЦЭМ!$B$33:$B$776,T$191)+'СЕТ СН'!$F$15</f>
        <v>149.65940334000001</v>
      </c>
      <c r="U218" s="36">
        <f>SUMIFS(СВЦЭМ!$E$33:$E$776,СВЦЭМ!$A$33:$A$776,$A218,СВЦЭМ!$B$33:$B$776,U$191)+'СЕТ СН'!$F$15</f>
        <v>149.71847308</v>
      </c>
      <c r="V218" s="36">
        <f>SUMIFS(СВЦЭМ!$E$33:$E$776,СВЦЭМ!$A$33:$A$776,$A218,СВЦЭМ!$B$33:$B$776,V$191)+'СЕТ СН'!$F$15</f>
        <v>149.463708</v>
      </c>
      <c r="W218" s="36">
        <f>SUMIFS(СВЦЭМ!$E$33:$E$776,СВЦЭМ!$A$33:$A$776,$A218,СВЦЭМ!$B$33:$B$776,W$191)+'СЕТ СН'!$F$15</f>
        <v>152.23700334</v>
      </c>
      <c r="X218" s="36">
        <f>SUMIFS(СВЦЭМ!$E$33:$E$776,СВЦЭМ!$A$33:$A$776,$A218,СВЦЭМ!$B$33:$B$776,X$191)+'СЕТ СН'!$F$15</f>
        <v>154.63358876999999</v>
      </c>
      <c r="Y218" s="36">
        <f>SUMIFS(СВЦЭМ!$E$33:$E$776,СВЦЭМ!$A$33:$A$776,$A218,СВЦЭМ!$B$33:$B$776,Y$191)+'СЕТ СН'!$F$15</f>
        <v>158.82937265999999</v>
      </c>
    </row>
    <row r="219" spans="1:25" ht="15.75" x14ac:dyDescent="0.2">
      <c r="A219" s="35">
        <f t="shared" si="5"/>
        <v>44163</v>
      </c>
      <c r="B219" s="36">
        <f>SUMIFS(СВЦЭМ!$E$33:$E$776,СВЦЭМ!$A$33:$A$776,$A219,СВЦЭМ!$B$33:$B$776,B$191)+'СЕТ СН'!$F$15</f>
        <v>163.7767948</v>
      </c>
      <c r="C219" s="36">
        <f>SUMIFS(СВЦЭМ!$E$33:$E$776,СВЦЭМ!$A$33:$A$776,$A219,СВЦЭМ!$B$33:$B$776,C$191)+'СЕТ СН'!$F$15</f>
        <v>177.2639901</v>
      </c>
      <c r="D219" s="36">
        <f>SUMIFS(СВЦЭМ!$E$33:$E$776,СВЦЭМ!$A$33:$A$776,$A219,СВЦЭМ!$B$33:$B$776,D$191)+'СЕТ СН'!$F$15</f>
        <v>186.36624578999999</v>
      </c>
      <c r="E219" s="36">
        <f>SUMIFS(СВЦЭМ!$E$33:$E$776,СВЦЭМ!$A$33:$A$776,$A219,СВЦЭМ!$B$33:$B$776,E$191)+'СЕТ СН'!$F$15</f>
        <v>187.75023852000001</v>
      </c>
      <c r="F219" s="36">
        <f>SUMIFS(СВЦЭМ!$E$33:$E$776,СВЦЭМ!$A$33:$A$776,$A219,СВЦЭМ!$B$33:$B$776,F$191)+'СЕТ СН'!$F$15</f>
        <v>187.75076461</v>
      </c>
      <c r="G219" s="36">
        <f>SUMIFS(СВЦЭМ!$E$33:$E$776,СВЦЭМ!$A$33:$A$776,$A219,СВЦЭМ!$B$33:$B$776,G$191)+'СЕТ СН'!$F$15</f>
        <v>186.81256067999999</v>
      </c>
      <c r="H219" s="36">
        <f>SUMIFS(СВЦЭМ!$E$33:$E$776,СВЦЭМ!$A$33:$A$776,$A219,СВЦЭМ!$B$33:$B$776,H$191)+'СЕТ СН'!$F$15</f>
        <v>183.82518347999999</v>
      </c>
      <c r="I219" s="36">
        <f>SUMIFS(СВЦЭМ!$E$33:$E$776,СВЦЭМ!$A$33:$A$776,$A219,СВЦЭМ!$B$33:$B$776,I$191)+'СЕТ СН'!$F$15</f>
        <v>180.41185203000001</v>
      </c>
      <c r="J219" s="36">
        <f>SUMIFS(СВЦЭМ!$E$33:$E$776,СВЦЭМ!$A$33:$A$776,$A219,СВЦЭМ!$B$33:$B$776,J$191)+'СЕТ СН'!$F$15</f>
        <v>175.90953285000001</v>
      </c>
      <c r="K219" s="36">
        <f>SUMIFS(СВЦЭМ!$E$33:$E$776,СВЦЭМ!$A$33:$A$776,$A219,СВЦЭМ!$B$33:$B$776,K$191)+'СЕТ СН'!$F$15</f>
        <v>172.66258231</v>
      </c>
      <c r="L219" s="36">
        <f>SUMIFS(СВЦЭМ!$E$33:$E$776,СВЦЭМ!$A$33:$A$776,$A219,СВЦЭМ!$B$33:$B$776,L$191)+'СЕТ СН'!$F$15</f>
        <v>164.89400058000001</v>
      </c>
      <c r="M219" s="36">
        <f>SUMIFS(СВЦЭМ!$E$33:$E$776,СВЦЭМ!$A$33:$A$776,$A219,СВЦЭМ!$B$33:$B$776,M$191)+'СЕТ СН'!$F$15</f>
        <v>156.08164478</v>
      </c>
      <c r="N219" s="36">
        <f>SUMIFS(СВЦЭМ!$E$33:$E$776,СВЦЭМ!$A$33:$A$776,$A219,СВЦЭМ!$B$33:$B$776,N$191)+'СЕТ СН'!$F$15</f>
        <v>155.00014830999999</v>
      </c>
      <c r="O219" s="36">
        <f>SUMIFS(СВЦЭМ!$E$33:$E$776,СВЦЭМ!$A$33:$A$776,$A219,СВЦЭМ!$B$33:$B$776,O$191)+'СЕТ СН'!$F$15</f>
        <v>157.29286250999999</v>
      </c>
      <c r="P219" s="36">
        <f>SUMIFS(СВЦЭМ!$E$33:$E$776,СВЦЭМ!$A$33:$A$776,$A219,СВЦЭМ!$B$33:$B$776,P$191)+'СЕТ СН'!$F$15</f>
        <v>158.67139546000001</v>
      </c>
      <c r="Q219" s="36">
        <f>SUMIFS(СВЦЭМ!$E$33:$E$776,СВЦЭМ!$A$33:$A$776,$A219,СВЦЭМ!$B$33:$B$776,Q$191)+'СЕТ СН'!$F$15</f>
        <v>157.11068015000001</v>
      </c>
      <c r="R219" s="36">
        <f>SUMIFS(СВЦЭМ!$E$33:$E$776,СВЦЭМ!$A$33:$A$776,$A219,СВЦЭМ!$B$33:$B$776,R$191)+'СЕТ СН'!$F$15</f>
        <v>155.55079660000001</v>
      </c>
      <c r="S219" s="36">
        <f>SUMIFS(СВЦЭМ!$E$33:$E$776,СВЦЭМ!$A$33:$A$776,$A219,СВЦЭМ!$B$33:$B$776,S$191)+'СЕТ СН'!$F$15</f>
        <v>151.84093898</v>
      </c>
      <c r="T219" s="36">
        <f>SUMIFS(СВЦЭМ!$E$33:$E$776,СВЦЭМ!$A$33:$A$776,$A219,СВЦЭМ!$B$33:$B$776,T$191)+'СЕТ СН'!$F$15</f>
        <v>150.47391967999999</v>
      </c>
      <c r="U219" s="36">
        <f>SUMIFS(СВЦЭМ!$E$33:$E$776,СВЦЭМ!$A$33:$A$776,$A219,СВЦЭМ!$B$33:$B$776,U$191)+'СЕТ СН'!$F$15</f>
        <v>148.85195282999999</v>
      </c>
      <c r="V219" s="36">
        <f>SUMIFS(СВЦЭМ!$E$33:$E$776,СВЦЭМ!$A$33:$A$776,$A219,СВЦЭМ!$B$33:$B$776,V$191)+'СЕТ СН'!$F$15</f>
        <v>148.42079131</v>
      </c>
      <c r="W219" s="36">
        <f>SUMIFS(СВЦЭМ!$E$33:$E$776,СВЦЭМ!$A$33:$A$776,$A219,СВЦЭМ!$B$33:$B$776,W$191)+'СЕТ СН'!$F$15</f>
        <v>152.03980429000001</v>
      </c>
      <c r="X219" s="36">
        <f>SUMIFS(СВЦЭМ!$E$33:$E$776,СВЦЭМ!$A$33:$A$776,$A219,СВЦЭМ!$B$33:$B$776,X$191)+'СЕТ СН'!$F$15</f>
        <v>155.95306857</v>
      </c>
      <c r="Y219" s="36">
        <f>SUMIFS(СВЦЭМ!$E$33:$E$776,СВЦЭМ!$A$33:$A$776,$A219,СВЦЭМ!$B$33:$B$776,Y$191)+'СЕТ СН'!$F$15</f>
        <v>160.43728662999999</v>
      </c>
    </row>
    <row r="220" spans="1:25" ht="15.75" x14ac:dyDescent="0.2">
      <c r="A220" s="35">
        <f t="shared" si="5"/>
        <v>44164</v>
      </c>
      <c r="B220" s="36">
        <f>SUMIFS(СВЦЭМ!$E$33:$E$776,СВЦЭМ!$A$33:$A$776,$A220,СВЦЭМ!$B$33:$B$776,B$191)+'СЕТ СН'!$F$15</f>
        <v>162.65197599000001</v>
      </c>
      <c r="C220" s="36">
        <f>SUMIFS(СВЦЭМ!$E$33:$E$776,СВЦЭМ!$A$33:$A$776,$A220,СВЦЭМ!$B$33:$B$776,C$191)+'СЕТ СН'!$F$15</f>
        <v>178.3361396</v>
      </c>
      <c r="D220" s="36">
        <f>SUMIFS(СВЦЭМ!$E$33:$E$776,СВЦЭМ!$A$33:$A$776,$A220,СВЦЭМ!$B$33:$B$776,D$191)+'СЕТ СН'!$F$15</f>
        <v>188.75544798999999</v>
      </c>
      <c r="E220" s="36">
        <f>SUMIFS(СВЦЭМ!$E$33:$E$776,СВЦЭМ!$A$33:$A$776,$A220,СВЦЭМ!$B$33:$B$776,E$191)+'СЕТ СН'!$F$15</f>
        <v>190.92195167</v>
      </c>
      <c r="F220" s="36">
        <f>SUMIFS(СВЦЭМ!$E$33:$E$776,СВЦЭМ!$A$33:$A$776,$A220,СВЦЭМ!$B$33:$B$776,F$191)+'СЕТ СН'!$F$15</f>
        <v>190.61651352999999</v>
      </c>
      <c r="G220" s="36">
        <f>SUMIFS(СВЦЭМ!$E$33:$E$776,СВЦЭМ!$A$33:$A$776,$A220,СВЦЭМ!$B$33:$B$776,G$191)+'СЕТ СН'!$F$15</f>
        <v>189.96122184999999</v>
      </c>
      <c r="H220" s="36">
        <f>SUMIFS(СВЦЭМ!$E$33:$E$776,СВЦЭМ!$A$33:$A$776,$A220,СВЦЭМ!$B$33:$B$776,H$191)+'СЕТ СН'!$F$15</f>
        <v>186.93095962999999</v>
      </c>
      <c r="I220" s="36">
        <f>SUMIFS(СВЦЭМ!$E$33:$E$776,СВЦЭМ!$A$33:$A$776,$A220,СВЦЭМ!$B$33:$B$776,I$191)+'СЕТ СН'!$F$15</f>
        <v>181.82020109000001</v>
      </c>
      <c r="J220" s="36">
        <f>SUMIFS(СВЦЭМ!$E$33:$E$776,СВЦЭМ!$A$33:$A$776,$A220,СВЦЭМ!$B$33:$B$776,J$191)+'СЕТ СН'!$F$15</f>
        <v>174.28628891</v>
      </c>
      <c r="K220" s="36">
        <f>SUMIFS(СВЦЭМ!$E$33:$E$776,СВЦЭМ!$A$33:$A$776,$A220,СВЦЭМ!$B$33:$B$776,K$191)+'СЕТ СН'!$F$15</f>
        <v>171.08785691</v>
      </c>
      <c r="L220" s="36">
        <f>SUMIFS(СВЦЭМ!$E$33:$E$776,СВЦЭМ!$A$33:$A$776,$A220,СВЦЭМ!$B$33:$B$776,L$191)+'СЕТ СН'!$F$15</f>
        <v>162.80154931999999</v>
      </c>
      <c r="M220" s="36">
        <f>SUMIFS(СВЦЭМ!$E$33:$E$776,СВЦЭМ!$A$33:$A$776,$A220,СВЦЭМ!$B$33:$B$776,M$191)+'СЕТ СН'!$F$15</f>
        <v>154.47590826000001</v>
      </c>
      <c r="N220" s="36">
        <f>SUMIFS(СВЦЭМ!$E$33:$E$776,СВЦЭМ!$A$33:$A$776,$A220,СВЦЭМ!$B$33:$B$776,N$191)+'СЕТ СН'!$F$15</f>
        <v>151.86051408</v>
      </c>
      <c r="O220" s="36">
        <f>SUMIFS(СВЦЭМ!$E$33:$E$776,СВЦЭМ!$A$33:$A$776,$A220,СВЦЭМ!$B$33:$B$776,O$191)+'СЕТ СН'!$F$15</f>
        <v>155.00024292000001</v>
      </c>
      <c r="P220" s="36">
        <f>SUMIFS(СВЦЭМ!$E$33:$E$776,СВЦЭМ!$A$33:$A$776,$A220,СВЦЭМ!$B$33:$B$776,P$191)+'СЕТ СН'!$F$15</f>
        <v>156.94797675000001</v>
      </c>
      <c r="Q220" s="36">
        <f>SUMIFS(СВЦЭМ!$E$33:$E$776,СВЦЭМ!$A$33:$A$776,$A220,СВЦЭМ!$B$33:$B$776,Q$191)+'СЕТ СН'!$F$15</f>
        <v>156.86044683</v>
      </c>
      <c r="R220" s="36">
        <f>SUMIFS(СВЦЭМ!$E$33:$E$776,СВЦЭМ!$A$33:$A$776,$A220,СВЦЭМ!$B$33:$B$776,R$191)+'СЕТ СН'!$F$15</f>
        <v>156.19076337999999</v>
      </c>
      <c r="S220" s="36">
        <f>SUMIFS(СВЦЭМ!$E$33:$E$776,СВЦЭМ!$A$33:$A$776,$A220,СВЦЭМ!$B$33:$B$776,S$191)+'СЕТ СН'!$F$15</f>
        <v>152.42400981</v>
      </c>
      <c r="T220" s="36">
        <f>SUMIFS(СВЦЭМ!$E$33:$E$776,СВЦЭМ!$A$33:$A$776,$A220,СВЦЭМ!$B$33:$B$776,T$191)+'СЕТ СН'!$F$15</f>
        <v>147.81007640999999</v>
      </c>
      <c r="U220" s="36">
        <f>SUMIFS(СВЦЭМ!$E$33:$E$776,СВЦЭМ!$A$33:$A$776,$A220,СВЦЭМ!$B$33:$B$776,U$191)+'СЕТ СН'!$F$15</f>
        <v>147.53216143</v>
      </c>
      <c r="V220" s="36">
        <f>SUMIFS(СВЦЭМ!$E$33:$E$776,СВЦЭМ!$A$33:$A$776,$A220,СВЦЭМ!$B$33:$B$776,V$191)+'СЕТ СН'!$F$15</f>
        <v>149.10611069999999</v>
      </c>
      <c r="W220" s="36">
        <f>SUMIFS(СВЦЭМ!$E$33:$E$776,СВЦЭМ!$A$33:$A$776,$A220,СВЦЭМ!$B$33:$B$776,W$191)+'СЕТ СН'!$F$15</f>
        <v>150.91908914999999</v>
      </c>
      <c r="X220" s="36">
        <f>SUMIFS(СВЦЭМ!$E$33:$E$776,СВЦЭМ!$A$33:$A$776,$A220,СВЦЭМ!$B$33:$B$776,X$191)+'СЕТ СН'!$F$15</f>
        <v>155.31257281000001</v>
      </c>
      <c r="Y220" s="36">
        <f>SUMIFS(СВЦЭМ!$E$33:$E$776,СВЦЭМ!$A$33:$A$776,$A220,СВЦЭМ!$B$33:$B$776,Y$191)+'СЕТ СН'!$F$15</f>
        <v>158.68606055000001</v>
      </c>
    </row>
    <row r="221" spans="1:25" ht="15.75" x14ac:dyDescent="0.2">
      <c r="A221" s="35">
        <f t="shared" si="5"/>
        <v>44165</v>
      </c>
      <c r="B221" s="36">
        <f>SUMIFS(СВЦЭМ!$E$33:$E$776,СВЦЭМ!$A$33:$A$776,$A221,СВЦЭМ!$B$33:$B$776,B$191)+'СЕТ СН'!$F$15</f>
        <v>171.37406899999999</v>
      </c>
      <c r="C221" s="36">
        <f>SUMIFS(СВЦЭМ!$E$33:$E$776,СВЦЭМ!$A$33:$A$776,$A221,СВЦЭМ!$B$33:$B$776,C$191)+'СЕТ СН'!$F$15</f>
        <v>185.32776731999999</v>
      </c>
      <c r="D221" s="36">
        <f>SUMIFS(СВЦЭМ!$E$33:$E$776,СВЦЭМ!$A$33:$A$776,$A221,СВЦЭМ!$B$33:$B$776,D$191)+'СЕТ СН'!$F$15</f>
        <v>195.17922286999999</v>
      </c>
      <c r="E221" s="36">
        <f>SUMIFS(СВЦЭМ!$E$33:$E$776,СВЦЭМ!$A$33:$A$776,$A221,СВЦЭМ!$B$33:$B$776,E$191)+'СЕТ СН'!$F$15</f>
        <v>196.74888608000001</v>
      </c>
      <c r="F221" s="36">
        <f>SUMIFS(СВЦЭМ!$E$33:$E$776,СВЦЭМ!$A$33:$A$776,$A221,СВЦЭМ!$B$33:$B$776,F$191)+'СЕТ СН'!$F$15</f>
        <v>195.87090368</v>
      </c>
      <c r="G221" s="36">
        <f>SUMIFS(СВЦЭМ!$E$33:$E$776,СВЦЭМ!$A$33:$A$776,$A221,СВЦЭМ!$B$33:$B$776,G$191)+'СЕТ СН'!$F$15</f>
        <v>192.71548483999999</v>
      </c>
      <c r="H221" s="36">
        <f>SUMIFS(СВЦЭМ!$E$33:$E$776,СВЦЭМ!$A$33:$A$776,$A221,СВЦЭМ!$B$33:$B$776,H$191)+'СЕТ СН'!$F$15</f>
        <v>189.91194397000001</v>
      </c>
      <c r="I221" s="36">
        <f>SUMIFS(СВЦЭМ!$E$33:$E$776,СВЦЭМ!$A$33:$A$776,$A221,СВЦЭМ!$B$33:$B$776,I$191)+'СЕТ СН'!$F$15</f>
        <v>184.32852210999999</v>
      </c>
      <c r="J221" s="36">
        <f>SUMIFS(СВЦЭМ!$E$33:$E$776,СВЦЭМ!$A$33:$A$776,$A221,СВЦЭМ!$B$33:$B$776,J$191)+'СЕТ СН'!$F$15</f>
        <v>179.07687960000001</v>
      </c>
      <c r="K221" s="36">
        <f>SUMIFS(СВЦЭМ!$E$33:$E$776,СВЦЭМ!$A$33:$A$776,$A221,СВЦЭМ!$B$33:$B$776,K$191)+'СЕТ СН'!$F$15</f>
        <v>177.51780503000001</v>
      </c>
      <c r="L221" s="36">
        <f>SUMIFS(СВЦЭМ!$E$33:$E$776,СВЦЭМ!$A$33:$A$776,$A221,СВЦЭМ!$B$33:$B$776,L$191)+'СЕТ СН'!$F$15</f>
        <v>171.47609949</v>
      </c>
      <c r="M221" s="36">
        <f>SUMIFS(СВЦЭМ!$E$33:$E$776,СВЦЭМ!$A$33:$A$776,$A221,СВЦЭМ!$B$33:$B$776,M$191)+'СЕТ СН'!$F$15</f>
        <v>163.57633547</v>
      </c>
      <c r="N221" s="36">
        <f>SUMIFS(СВЦЭМ!$E$33:$E$776,СВЦЭМ!$A$33:$A$776,$A221,СВЦЭМ!$B$33:$B$776,N$191)+'СЕТ СН'!$F$15</f>
        <v>160.9609394</v>
      </c>
      <c r="O221" s="36">
        <f>SUMIFS(СВЦЭМ!$E$33:$E$776,СВЦЭМ!$A$33:$A$776,$A221,СВЦЭМ!$B$33:$B$776,O$191)+'СЕТ СН'!$F$15</f>
        <v>161.87071098000001</v>
      </c>
      <c r="P221" s="36">
        <f>SUMIFS(СВЦЭМ!$E$33:$E$776,СВЦЭМ!$A$33:$A$776,$A221,СВЦЭМ!$B$33:$B$776,P$191)+'СЕТ СН'!$F$15</f>
        <v>163.74720604000001</v>
      </c>
      <c r="Q221" s="36">
        <f>SUMIFS(СВЦЭМ!$E$33:$E$776,СВЦЭМ!$A$33:$A$776,$A221,СВЦЭМ!$B$33:$B$776,Q$191)+'СЕТ СН'!$F$15</f>
        <v>162.52205845</v>
      </c>
      <c r="R221" s="36">
        <f>SUMIFS(СВЦЭМ!$E$33:$E$776,СВЦЭМ!$A$33:$A$776,$A221,СВЦЭМ!$B$33:$B$776,R$191)+'СЕТ СН'!$F$15</f>
        <v>160.15949746000001</v>
      </c>
      <c r="S221" s="36">
        <f>SUMIFS(СВЦЭМ!$E$33:$E$776,СВЦЭМ!$A$33:$A$776,$A221,СВЦЭМ!$B$33:$B$776,S$191)+'СЕТ СН'!$F$15</f>
        <v>158.43959290000001</v>
      </c>
      <c r="T221" s="36">
        <f>SUMIFS(СВЦЭМ!$E$33:$E$776,СВЦЭМ!$A$33:$A$776,$A221,СВЦЭМ!$B$33:$B$776,T$191)+'СЕТ СН'!$F$15</f>
        <v>155.99429047000001</v>
      </c>
      <c r="U221" s="36">
        <f>SUMIFS(СВЦЭМ!$E$33:$E$776,СВЦЭМ!$A$33:$A$776,$A221,СВЦЭМ!$B$33:$B$776,U$191)+'СЕТ СН'!$F$15</f>
        <v>155.80801266</v>
      </c>
      <c r="V221" s="36">
        <f>SUMIFS(СВЦЭМ!$E$33:$E$776,СВЦЭМ!$A$33:$A$776,$A221,СВЦЭМ!$B$33:$B$776,V$191)+'СЕТ СН'!$F$15</f>
        <v>157.80274169</v>
      </c>
      <c r="W221" s="36">
        <f>SUMIFS(СВЦЭМ!$E$33:$E$776,СВЦЭМ!$A$33:$A$776,$A221,СВЦЭМ!$B$33:$B$776,W$191)+'СЕТ СН'!$F$15</f>
        <v>160.16094347000001</v>
      </c>
      <c r="X221" s="36">
        <f>SUMIFS(СВЦЭМ!$E$33:$E$776,СВЦЭМ!$A$33:$A$776,$A221,СВЦЭМ!$B$33:$B$776,X$191)+'СЕТ СН'!$F$15</f>
        <v>161.27202908999999</v>
      </c>
      <c r="Y221" s="36">
        <f>SUMIFS(СВЦЭМ!$E$33:$E$776,СВЦЭМ!$A$33:$A$776,$A221,СВЦЭМ!$B$33:$B$776,Y$191)+'СЕТ СН'!$F$15</f>
        <v>165.18985334000001</v>
      </c>
    </row>
    <row r="222" spans="1:25" ht="15.75" hidden="1" x14ac:dyDescent="0.2">
      <c r="A222" s="35">
        <f t="shared" si="5"/>
        <v>44166</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01.11.2020</v>
      </c>
      <c r="B227" s="36">
        <f>SUMIFS(СВЦЭМ!$F$33:$F$776,СВЦЭМ!$A$33:$A$776,$A227,СВЦЭМ!$B$33:$B$776,B$226)+'СЕТ СН'!$F$15</f>
        <v>155.056557</v>
      </c>
      <c r="C227" s="36">
        <f>SUMIFS(СВЦЭМ!$F$33:$F$776,СВЦЭМ!$A$33:$A$776,$A227,СВЦЭМ!$B$33:$B$776,C$226)+'СЕТ СН'!$F$15</f>
        <v>170.02741069000001</v>
      </c>
      <c r="D227" s="36">
        <f>SUMIFS(СВЦЭМ!$F$33:$F$776,СВЦЭМ!$A$33:$A$776,$A227,СВЦЭМ!$B$33:$B$776,D$226)+'СЕТ СН'!$F$15</f>
        <v>179.86411114000001</v>
      </c>
      <c r="E227" s="36">
        <f>SUMIFS(СВЦЭМ!$F$33:$F$776,СВЦЭМ!$A$33:$A$776,$A227,СВЦЭМ!$B$33:$B$776,E$226)+'СЕТ СН'!$F$15</f>
        <v>181.42275720999999</v>
      </c>
      <c r="F227" s="36">
        <f>SUMIFS(СВЦЭМ!$F$33:$F$776,СВЦЭМ!$A$33:$A$776,$A227,СВЦЭМ!$B$33:$B$776,F$226)+'СЕТ СН'!$F$15</f>
        <v>182.51964486</v>
      </c>
      <c r="G227" s="36">
        <f>SUMIFS(СВЦЭМ!$F$33:$F$776,СВЦЭМ!$A$33:$A$776,$A227,СВЦЭМ!$B$33:$B$776,G$226)+'СЕТ СН'!$F$15</f>
        <v>180.00711090999999</v>
      </c>
      <c r="H227" s="36">
        <f>SUMIFS(СВЦЭМ!$F$33:$F$776,СВЦЭМ!$A$33:$A$776,$A227,СВЦЭМ!$B$33:$B$776,H$226)+'СЕТ СН'!$F$15</f>
        <v>176.69534927000001</v>
      </c>
      <c r="I227" s="36">
        <f>SUMIFS(СВЦЭМ!$F$33:$F$776,СВЦЭМ!$A$33:$A$776,$A227,СВЦЭМ!$B$33:$B$776,I$226)+'СЕТ СН'!$F$15</f>
        <v>170.39171076</v>
      </c>
      <c r="J227" s="36">
        <f>SUMIFS(СВЦЭМ!$F$33:$F$776,СВЦЭМ!$A$33:$A$776,$A227,СВЦЭМ!$B$33:$B$776,J$226)+'СЕТ СН'!$F$15</f>
        <v>166.48345363000001</v>
      </c>
      <c r="K227" s="36">
        <f>SUMIFS(СВЦЭМ!$F$33:$F$776,СВЦЭМ!$A$33:$A$776,$A227,СВЦЭМ!$B$33:$B$776,K$226)+'СЕТ СН'!$F$15</f>
        <v>159.98754688</v>
      </c>
      <c r="L227" s="36">
        <f>SUMIFS(СВЦЭМ!$F$33:$F$776,СВЦЭМ!$A$33:$A$776,$A227,СВЦЭМ!$B$33:$B$776,L$226)+'СЕТ СН'!$F$15</f>
        <v>154.85883637000001</v>
      </c>
      <c r="M227" s="36">
        <f>SUMIFS(СВЦЭМ!$F$33:$F$776,СВЦЭМ!$A$33:$A$776,$A227,СВЦЭМ!$B$33:$B$776,M$226)+'СЕТ СН'!$F$15</f>
        <v>147.07871835</v>
      </c>
      <c r="N227" s="36">
        <f>SUMIFS(СВЦЭМ!$F$33:$F$776,СВЦЭМ!$A$33:$A$776,$A227,СВЦЭМ!$B$33:$B$776,N$226)+'СЕТ СН'!$F$15</f>
        <v>146.44749062</v>
      </c>
      <c r="O227" s="36">
        <f>SUMIFS(СВЦЭМ!$F$33:$F$776,СВЦЭМ!$A$33:$A$776,$A227,СВЦЭМ!$B$33:$B$776,O$226)+'СЕТ СН'!$F$15</f>
        <v>147.60059751</v>
      </c>
      <c r="P227" s="36">
        <f>SUMIFS(СВЦЭМ!$F$33:$F$776,СВЦЭМ!$A$33:$A$776,$A227,СВЦЭМ!$B$33:$B$776,P$226)+'СЕТ СН'!$F$15</f>
        <v>152.41288220000001</v>
      </c>
      <c r="Q227" s="36">
        <f>SUMIFS(СВЦЭМ!$F$33:$F$776,СВЦЭМ!$A$33:$A$776,$A227,СВЦЭМ!$B$33:$B$776,Q$226)+'СЕТ СН'!$F$15</f>
        <v>152.44289846000001</v>
      </c>
      <c r="R227" s="36">
        <f>SUMIFS(СВЦЭМ!$F$33:$F$776,СВЦЭМ!$A$33:$A$776,$A227,СВЦЭМ!$B$33:$B$776,R$226)+'СЕТ СН'!$F$15</f>
        <v>150.92881604999999</v>
      </c>
      <c r="S227" s="36">
        <f>SUMIFS(СВЦЭМ!$F$33:$F$776,СВЦЭМ!$A$33:$A$776,$A227,СВЦЭМ!$B$33:$B$776,S$226)+'СЕТ СН'!$F$15</f>
        <v>148.2893808</v>
      </c>
      <c r="T227" s="36">
        <f>SUMIFS(СВЦЭМ!$F$33:$F$776,СВЦЭМ!$A$33:$A$776,$A227,СВЦЭМ!$B$33:$B$776,T$226)+'СЕТ СН'!$F$15</f>
        <v>144.72179889</v>
      </c>
      <c r="U227" s="36">
        <f>SUMIFS(СВЦЭМ!$F$33:$F$776,СВЦЭМ!$A$33:$A$776,$A227,СВЦЭМ!$B$33:$B$776,U$226)+'СЕТ СН'!$F$15</f>
        <v>142.08091400000001</v>
      </c>
      <c r="V227" s="36">
        <f>SUMIFS(СВЦЭМ!$F$33:$F$776,СВЦЭМ!$A$33:$A$776,$A227,СВЦЭМ!$B$33:$B$776,V$226)+'СЕТ СН'!$F$15</f>
        <v>144.65371062</v>
      </c>
      <c r="W227" s="36">
        <f>SUMIFS(СВЦЭМ!$F$33:$F$776,СВЦЭМ!$A$33:$A$776,$A227,СВЦЭМ!$B$33:$B$776,W$226)+'СЕТ СН'!$F$15</f>
        <v>146.21143721999999</v>
      </c>
      <c r="X227" s="36">
        <f>SUMIFS(СВЦЭМ!$F$33:$F$776,СВЦЭМ!$A$33:$A$776,$A227,СВЦЭМ!$B$33:$B$776,X$226)+'СЕТ СН'!$F$15</f>
        <v>149.13959208</v>
      </c>
      <c r="Y227" s="36">
        <f>SUMIFS(СВЦЭМ!$F$33:$F$776,СВЦЭМ!$A$33:$A$776,$A227,СВЦЭМ!$B$33:$B$776,Y$226)+'СЕТ СН'!$F$15</f>
        <v>152.92362155999999</v>
      </c>
      <c r="AA227" s="45"/>
    </row>
    <row r="228" spans="1:27" ht="15.75" x14ac:dyDescent="0.2">
      <c r="A228" s="35">
        <f>A227+1</f>
        <v>44137</v>
      </c>
      <c r="B228" s="36">
        <f>SUMIFS(СВЦЭМ!$F$33:$F$776,СВЦЭМ!$A$33:$A$776,$A228,СВЦЭМ!$B$33:$B$776,B$226)+'СЕТ СН'!$F$15</f>
        <v>154.53008172</v>
      </c>
      <c r="C228" s="36">
        <f>SUMIFS(СВЦЭМ!$F$33:$F$776,СВЦЭМ!$A$33:$A$776,$A228,СВЦЭМ!$B$33:$B$776,C$226)+'СЕТ СН'!$F$15</f>
        <v>174.02323823</v>
      </c>
      <c r="D228" s="36">
        <f>SUMIFS(СВЦЭМ!$F$33:$F$776,СВЦЭМ!$A$33:$A$776,$A228,СВЦЭМ!$B$33:$B$776,D$226)+'СЕТ СН'!$F$15</f>
        <v>189.94565994999999</v>
      </c>
      <c r="E228" s="36">
        <f>SUMIFS(СВЦЭМ!$F$33:$F$776,СВЦЭМ!$A$33:$A$776,$A228,СВЦЭМ!$B$33:$B$776,E$226)+'СЕТ СН'!$F$15</f>
        <v>196.87401156999999</v>
      </c>
      <c r="F228" s="36">
        <f>SUMIFS(СВЦЭМ!$F$33:$F$776,СВЦЭМ!$A$33:$A$776,$A228,СВЦЭМ!$B$33:$B$776,F$226)+'СЕТ СН'!$F$15</f>
        <v>198.61209549</v>
      </c>
      <c r="G228" s="36">
        <f>SUMIFS(СВЦЭМ!$F$33:$F$776,СВЦЭМ!$A$33:$A$776,$A228,СВЦЭМ!$B$33:$B$776,G$226)+'СЕТ СН'!$F$15</f>
        <v>194.94676885000001</v>
      </c>
      <c r="H228" s="36">
        <f>SUMIFS(СВЦЭМ!$F$33:$F$776,СВЦЭМ!$A$33:$A$776,$A228,СВЦЭМ!$B$33:$B$776,H$226)+'СЕТ СН'!$F$15</f>
        <v>185.49187545999999</v>
      </c>
      <c r="I228" s="36">
        <f>SUMIFS(СВЦЭМ!$F$33:$F$776,СВЦЭМ!$A$33:$A$776,$A228,СВЦЭМ!$B$33:$B$776,I$226)+'СЕТ СН'!$F$15</f>
        <v>170.59345830000001</v>
      </c>
      <c r="J228" s="36">
        <f>SUMIFS(СВЦЭМ!$F$33:$F$776,СВЦЭМ!$A$33:$A$776,$A228,СВЦЭМ!$B$33:$B$776,J$226)+'СЕТ СН'!$F$15</f>
        <v>165.57694287000001</v>
      </c>
      <c r="K228" s="36">
        <f>SUMIFS(СВЦЭМ!$F$33:$F$776,СВЦЭМ!$A$33:$A$776,$A228,СВЦЭМ!$B$33:$B$776,K$226)+'СЕТ СН'!$F$15</f>
        <v>166.90878627999999</v>
      </c>
      <c r="L228" s="36">
        <f>SUMIFS(СВЦЭМ!$F$33:$F$776,СВЦЭМ!$A$33:$A$776,$A228,СВЦЭМ!$B$33:$B$776,L$226)+'СЕТ СН'!$F$15</f>
        <v>161.63540588000001</v>
      </c>
      <c r="M228" s="36">
        <f>SUMIFS(СВЦЭМ!$F$33:$F$776,СВЦЭМ!$A$33:$A$776,$A228,СВЦЭМ!$B$33:$B$776,M$226)+'СЕТ СН'!$F$15</f>
        <v>153.03628967</v>
      </c>
      <c r="N228" s="36">
        <f>SUMIFS(СВЦЭМ!$F$33:$F$776,СВЦЭМ!$A$33:$A$776,$A228,СВЦЭМ!$B$33:$B$776,N$226)+'СЕТ СН'!$F$15</f>
        <v>152.38440946</v>
      </c>
      <c r="O228" s="36">
        <f>SUMIFS(СВЦЭМ!$F$33:$F$776,СВЦЭМ!$A$33:$A$776,$A228,СВЦЭМ!$B$33:$B$776,O$226)+'СЕТ СН'!$F$15</f>
        <v>152.20529364999999</v>
      </c>
      <c r="P228" s="36">
        <f>SUMIFS(СВЦЭМ!$F$33:$F$776,СВЦЭМ!$A$33:$A$776,$A228,СВЦЭМ!$B$33:$B$776,P$226)+'СЕТ СН'!$F$15</f>
        <v>152.99351551999999</v>
      </c>
      <c r="Q228" s="36">
        <f>SUMIFS(СВЦЭМ!$F$33:$F$776,СВЦЭМ!$A$33:$A$776,$A228,СВЦЭМ!$B$33:$B$776,Q$226)+'СЕТ СН'!$F$15</f>
        <v>153.10884770000001</v>
      </c>
      <c r="R228" s="36">
        <f>SUMIFS(СВЦЭМ!$F$33:$F$776,СВЦЭМ!$A$33:$A$776,$A228,СВЦЭМ!$B$33:$B$776,R$226)+'СЕТ СН'!$F$15</f>
        <v>151.86069169999999</v>
      </c>
      <c r="S228" s="36">
        <f>SUMIFS(СВЦЭМ!$F$33:$F$776,СВЦЭМ!$A$33:$A$776,$A228,СВЦЭМ!$B$33:$B$776,S$226)+'СЕТ СН'!$F$15</f>
        <v>148.47604788000001</v>
      </c>
      <c r="T228" s="36">
        <f>SUMIFS(СВЦЭМ!$F$33:$F$776,СВЦЭМ!$A$33:$A$776,$A228,СВЦЭМ!$B$33:$B$776,T$226)+'СЕТ СН'!$F$15</f>
        <v>143.16520138000001</v>
      </c>
      <c r="U228" s="36">
        <f>SUMIFS(СВЦЭМ!$F$33:$F$776,СВЦЭМ!$A$33:$A$776,$A228,СВЦЭМ!$B$33:$B$776,U$226)+'СЕТ СН'!$F$15</f>
        <v>143.24392850000001</v>
      </c>
      <c r="V228" s="36">
        <f>SUMIFS(СВЦЭМ!$F$33:$F$776,СВЦЭМ!$A$33:$A$776,$A228,СВЦЭМ!$B$33:$B$776,V$226)+'СЕТ СН'!$F$15</f>
        <v>141.16659705999999</v>
      </c>
      <c r="W228" s="36">
        <f>SUMIFS(СВЦЭМ!$F$33:$F$776,СВЦЭМ!$A$33:$A$776,$A228,СВЦЭМ!$B$33:$B$776,W$226)+'СЕТ СН'!$F$15</f>
        <v>145.06809462000001</v>
      </c>
      <c r="X228" s="36">
        <f>SUMIFS(СВЦЭМ!$F$33:$F$776,СВЦЭМ!$A$33:$A$776,$A228,СВЦЭМ!$B$33:$B$776,X$226)+'СЕТ СН'!$F$15</f>
        <v>146.83377218999999</v>
      </c>
      <c r="Y228" s="36">
        <f>SUMIFS(СВЦЭМ!$F$33:$F$776,СВЦЭМ!$A$33:$A$776,$A228,СВЦЭМ!$B$33:$B$776,Y$226)+'СЕТ СН'!$F$15</f>
        <v>152.26727055000001</v>
      </c>
    </row>
    <row r="229" spans="1:27" ht="15.75" x14ac:dyDescent="0.2">
      <c r="A229" s="35">
        <f t="shared" ref="A229:A257" si="6">A228+1</f>
        <v>44138</v>
      </c>
      <c r="B229" s="36">
        <f>SUMIFS(СВЦЭМ!$F$33:$F$776,СВЦЭМ!$A$33:$A$776,$A229,СВЦЭМ!$B$33:$B$776,B$226)+'СЕТ СН'!$F$15</f>
        <v>164.70879964</v>
      </c>
      <c r="C229" s="36">
        <f>SUMIFS(СВЦЭМ!$F$33:$F$776,СВЦЭМ!$A$33:$A$776,$A229,СВЦЭМ!$B$33:$B$776,C$226)+'СЕТ СН'!$F$15</f>
        <v>181.22489221999999</v>
      </c>
      <c r="D229" s="36">
        <f>SUMIFS(СВЦЭМ!$F$33:$F$776,СВЦЭМ!$A$33:$A$776,$A229,СВЦЭМ!$B$33:$B$776,D$226)+'СЕТ СН'!$F$15</f>
        <v>191.37133667000001</v>
      </c>
      <c r="E229" s="36">
        <f>SUMIFS(СВЦЭМ!$F$33:$F$776,СВЦЭМ!$A$33:$A$776,$A229,СВЦЭМ!$B$33:$B$776,E$226)+'СЕТ СН'!$F$15</f>
        <v>192.79831393000001</v>
      </c>
      <c r="F229" s="36">
        <f>SUMIFS(СВЦЭМ!$F$33:$F$776,СВЦЭМ!$A$33:$A$776,$A229,СВЦЭМ!$B$33:$B$776,F$226)+'СЕТ СН'!$F$15</f>
        <v>192.46416794999999</v>
      </c>
      <c r="G229" s="36">
        <f>SUMIFS(СВЦЭМ!$F$33:$F$776,СВЦЭМ!$A$33:$A$776,$A229,СВЦЭМ!$B$33:$B$776,G$226)+'СЕТ СН'!$F$15</f>
        <v>189.08168126999999</v>
      </c>
      <c r="H229" s="36">
        <f>SUMIFS(СВЦЭМ!$F$33:$F$776,СВЦЭМ!$A$33:$A$776,$A229,СВЦЭМ!$B$33:$B$776,H$226)+'СЕТ СН'!$F$15</f>
        <v>179.86609390999999</v>
      </c>
      <c r="I229" s="36">
        <f>SUMIFS(СВЦЭМ!$F$33:$F$776,СВЦЭМ!$A$33:$A$776,$A229,СВЦЭМ!$B$33:$B$776,I$226)+'СЕТ СН'!$F$15</f>
        <v>167.87480572000001</v>
      </c>
      <c r="J229" s="36">
        <f>SUMIFS(СВЦЭМ!$F$33:$F$776,СВЦЭМ!$A$33:$A$776,$A229,СВЦЭМ!$B$33:$B$776,J$226)+'СЕТ СН'!$F$15</f>
        <v>163.6209331</v>
      </c>
      <c r="K229" s="36">
        <f>SUMIFS(СВЦЭМ!$F$33:$F$776,СВЦЭМ!$A$33:$A$776,$A229,СВЦЭМ!$B$33:$B$776,K$226)+'СЕТ СН'!$F$15</f>
        <v>163.38485553999999</v>
      </c>
      <c r="L229" s="36">
        <f>SUMIFS(СВЦЭМ!$F$33:$F$776,СВЦЭМ!$A$33:$A$776,$A229,СВЦЭМ!$B$33:$B$776,L$226)+'СЕТ СН'!$F$15</f>
        <v>158.40723079</v>
      </c>
      <c r="M229" s="36">
        <f>SUMIFS(СВЦЭМ!$F$33:$F$776,СВЦЭМ!$A$33:$A$776,$A229,СВЦЭМ!$B$33:$B$776,M$226)+'СЕТ СН'!$F$15</f>
        <v>153.12051334</v>
      </c>
      <c r="N229" s="36">
        <f>SUMIFS(СВЦЭМ!$F$33:$F$776,СВЦЭМ!$A$33:$A$776,$A229,СВЦЭМ!$B$33:$B$776,N$226)+'СЕТ СН'!$F$15</f>
        <v>151.17187584000001</v>
      </c>
      <c r="O229" s="36">
        <f>SUMIFS(СВЦЭМ!$F$33:$F$776,СВЦЭМ!$A$33:$A$776,$A229,СВЦЭМ!$B$33:$B$776,O$226)+'СЕТ СН'!$F$15</f>
        <v>152.63441878</v>
      </c>
      <c r="P229" s="36">
        <f>SUMIFS(СВЦЭМ!$F$33:$F$776,СВЦЭМ!$A$33:$A$776,$A229,СВЦЭМ!$B$33:$B$776,P$226)+'СЕТ СН'!$F$15</f>
        <v>153.80156869000001</v>
      </c>
      <c r="Q229" s="36">
        <f>SUMIFS(СВЦЭМ!$F$33:$F$776,СВЦЭМ!$A$33:$A$776,$A229,СВЦЭМ!$B$33:$B$776,Q$226)+'СЕТ СН'!$F$15</f>
        <v>154.29761407000001</v>
      </c>
      <c r="R229" s="36">
        <f>SUMIFS(СВЦЭМ!$F$33:$F$776,СВЦЭМ!$A$33:$A$776,$A229,СВЦЭМ!$B$33:$B$776,R$226)+'СЕТ СН'!$F$15</f>
        <v>153.42821278</v>
      </c>
      <c r="S229" s="36">
        <f>SUMIFS(СВЦЭМ!$F$33:$F$776,СВЦЭМ!$A$33:$A$776,$A229,СВЦЭМ!$B$33:$B$776,S$226)+'СЕТ СН'!$F$15</f>
        <v>155.21099963</v>
      </c>
      <c r="T229" s="36">
        <f>SUMIFS(СВЦЭМ!$F$33:$F$776,СВЦЭМ!$A$33:$A$776,$A229,СВЦЭМ!$B$33:$B$776,T$226)+'СЕТ СН'!$F$15</f>
        <v>145.2496798</v>
      </c>
      <c r="U229" s="36">
        <f>SUMIFS(СВЦЭМ!$F$33:$F$776,СВЦЭМ!$A$33:$A$776,$A229,СВЦЭМ!$B$33:$B$776,U$226)+'СЕТ СН'!$F$15</f>
        <v>143.52553671999999</v>
      </c>
      <c r="V229" s="36">
        <f>SUMIFS(СВЦЭМ!$F$33:$F$776,СВЦЭМ!$A$33:$A$776,$A229,СВЦЭМ!$B$33:$B$776,V$226)+'СЕТ СН'!$F$15</f>
        <v>143.01971560000001</v>
      </c>
      <c r="W229" s="36">
        <f>SUMIFS(СВЦЭМ!$F$33:$F$776,СВЦЭМ!$A$33:$A$776,$A229,СВЦЭМ!$B$33:$B$776,W$226)+'СЕТ СН'!$F$15</f>
        <v>145.23709952999999</v>
      </c>
      <c r="X229" s="36">
        <f>SUMIFS(СВЦЭМ!$F$33:$F$776,СВЦЭМ!$A$33:$A$776,$A229,СВЦЭМ!$B$33:$B$776,X$226)+'СЕТ СН'!$F$15</f>
        <v>152.74664199</v>
      </c>
      <c r="Y229" s="36">
        <f>SUMIFS(СВЦЭМ!$F$33:$F$776,СВЦЭМ!$A$33:$A$776,$A229,СВЦЭМ!$B$33:$B$776,Y$226)+'СЕТ СН'!$F$15</f>
        <v>159.30871592</v>
      </c>
    </row>
    <row r="230" spans="1:27" ht="15.75" x14ac:dyDescent="0.2">
      <c r="A230" s="35">
        <f t="shared" si="6"/>
        <v>44139</v>
      </c>
      <c r="B230" s="36">
        <f>SUMIFS(СВЦЭМ!$F$33:$F$776,СВЦЭМ!$A$33:$A$776,$A230,СВЦЭМ!$B$33:$B$776,B$226)+'СЕТ СН'!$F$15</f>
        <v>157.73535874999999</v>
      </c>
      <c r="C230" s="36">
        <f>SUMIFS(СВЦЭМ!$F$33:$F$776,СВЦЭМ!$A$33:$A$776,$A230,СВЦЭМ!$B$33:$B$776,C$226)+'СЕТ СН'!$F$15</f>
        <v>174.30284058000001</v>
      </c>
      <c r="D230" s="36">
        <f>SUMIFS(СВЦЭМ!$F$33:$F$776,СВЦЭМ!$A$33:$A$776,$A230,СВЦЭМ!$B$33:$B$776,D$226)+'СЕТ СН'!$F$15</f>
        <v>186.83484971999999</v>
      </c>
      <c r="E230" s="36">
        <f>SUMIFS(СВЦЭМ!$F$33:$F$776,СВЦЭМ!$A$33:$A$776,$A230,СВЦЭМ!$B$33:$B$776,E$226)+'СЕТ СН'!$F$15</f>
        <v>187.83090304999999</v>
      </c>
      <c r="F230" s="36">
        <f>SUMIFS(СВЦЭМ!$F$33:$F$776,СВЦЭМ!$A$33:$A$776,$A230,СВЦЭМ!$B$33:$B$776,F$226)+'СЕТ СН'!$F$15</f>
        <v>186.15060151</v>
      </c>
      <c r="G230" s="36">
        <f>SUMIFS(СВЦЭМ!$F$33:$F$776,СВЦЭМ!$A$33:$A$776,$A230,СВЦЭМ!$B$33:$B$776,G$226)+'СЕТ СН'!$F$15</f>
        <v>183.30730951000001</v>
      </c>
      <c r="H230" s="36">
        <f>SUMIFS(СВЦЭМ!$F$33:$F$776,СВЦЭМ!$A$33:$A$776,$A230,СВЦЭМ!$B$33:$B$776,H$226)+'СЕТ СН'!$F$15</f>
        <v>178.3478728</v>
      </c>
      <c r="I230" s="36">
        <f>SUMIFS(СВЦЭМ!$F$33:$F$776,СВЦЭМ!$A$33:$A$776,$A230,СВЦЭМ!$B$33:$B$776,I$226)+'СЕТ СН'!$F$15</f>
        <v>169.11543867</v>
      </c>
      <c r="J230" s="36">
        <f>SUMIFS(СВЦЭМ!$F$33:$F$776,СВЦЭМ!$A$33:$A$776,$A230,СВЦЭМ!$B$33:$B$776,J$226)+'СЕТ СН'!$F$15</f>
        <v>162.53791294000001</v>
      </c>
      <c r="K230" s="36">
        <f>SUMIFS(СВЦЭМ!$F$33:$F$776,СВЦЭМ!$A$33:$A$776,$A230,СВЦЭМ!$B$33:$B$776,K$226)+'СЕТ СН'!$F$15</f>
        <v>162.05554885999999</v>
      </c>
      <c r="L230" s="36">
        <f>SUMIFS(СВЦЭМ!$F$33:$F$776,СВЦЭМ!$A$33:$A$776,$A230,СВЦЭМ!$B$33:$B$776,L$226)+'СЕТ СН'!$F$15</f>
        <v>156.89935341</v>
      </c>
      <c r="M230" s="36">
        <f>SUMIFS(СВЦЭМ!$F$33:$F$776,СВЦЭМ!$A$33:$A$776,$A230,СВЦЭМ!$B$33:$B$776,M$226)+'СЕТ СН'!$F$15</f>
        <v>148.11728577</v>
      </c>
      <c r="N230" s="36">
        <f>SUMIFS(СВЦЭМ!$F$33:$F$776,СВЦЭМ!$A$33:$A$776,$A230,СВЦЭМ!$B$33:$B$776,N$226)+'СЕТ СН'!$F$15</f>
        <v>144.49775077999999</v>
      </c>
      <c r="O230" s="36">
        <f>SUMIFS(СВЦЭМ!$F$33:$F$776,СВЦЭМ!$A$33:$A$776,$A230,СВЦЭМ!$B$33:$B$776,O$226)+'СЕТ СН'!$F$15</f>
        <v>146.39489398000001</v>
      </c>
      <c r="P230" s="36">
        <f>SUMIFS(СВЦЭМ!$F$33:$F$776,СВЦЭМ!$A$33:$A$776,$A230,СВЦЭМ!$B$33:$B$776,P$226)+'СЕТ СН'!$F$15</f>
        <v>150.28858356999999</v>
      </c>
      <c r="Q230" s="36">
        <f>SUMIFS(СВЦЭМ!$F$33:$F$776,СВЦЭМ!$A$33:$A$776,$A230,СВЦЭМ!$B$33:$B$776,Q$226)+'СЕТ СН'!$F$15</f>
        <v>150.44322059999999</v>
      </c>
      <c r="R230" s="36">
        <f>SUMIFS(СВЦЭМ!$F$33:$F$776,СВЦЭМ!$A$33:$A$776,$A230,СВЦЭМ!$B$33:$B$776,R$226)+'СЕТ СН'!$F$15</f>
        <v>149.25652783000001</v>
      </c>
      <c r="S230" s="36">
        <f>SUMIFS(СВЦЭМ!$F$33:$F$776,СВЦЭМ!$A$33:$A$776,$A230,СВЦЭМ!$B$33:$B$776,S$226)+'СЕТ СН'!$F$15</f>
        <v>147.20979560999999</v>
      </c>
      <c r="T230" s="36">
        <f>SUMIFS(СВЦЭМ!$F$33:$F$776,СВЦЭМ!$A$33:$A$776,$A230,СВЦЭМ!$B$33:$B$776,T$226)+'СЕТ СН'!$F$15</f>
        <v>148.84342208999999</v>
      </c>
      <c r="U230" s="36">
        <f>SUMIFS(СВЦЭМ!$F$33:$F$776,СВЦЭМ!$A$33:$A$776,$A230,СВЦЭМ!$B$33:$B$776,U$226)+'СЕТ СН'!$F$15</f>
        <v>148.90937604999999</v>
      </c>
      <c r="V230" s="36">
        <f>SUMIFS(СВЦЭМ!$F$33:$F$776,СВЦЭМ!$A$33:$A$776,$A230,СВЦЭМ!$B$33:$B$776,V$226)+'СЕТ СН'!$F$15</f>
        <v>146.29306389000001</v>
      </c>
      <c r="W230" s="36">
        <f>SUMIFS(СВЦЭМ!$F$33:$F$776,СВЦЭМ!$A$33:$A$776,$A230,СВЦЭМ!$B$33:$B$776,W$226)+'СЕТ СН'!$F$15</f>
        <v>146.11630099000001</v>
      </c>
      <c r="X230" s="36">
        <f>SUMIFS(СВЦЭМ!$F$33:$F$776,СВЦЭМ!$A$33:$A$776,$A230,СВЦЭМ!$B$33:$B$776,X$226)+'СЕТ СН'!$F$15</f>
        <v>146.73928518</v>
      </c>
      <c r="Y230" s="36">
        <f>SUMIFS(СВЦЭМ!$F$33:$F$776,СВЦЭМ!$A$33:$A$776,$A230,СВЦЭМ!$B$33:$B$776,Y$226)+'СЕТ СН'!$F$15</f>
        <v>152.49095722000001</v>
      </c>
    </row>
    <row r="231" spans="1:27" ht="15.75" x14ac:dyDescent="0.2">
      <c r="A231" s="35">
        <f t="shared" si="6"/>
        <v>44140</v>
      </c>
      <c r="B231" s="36">
        <f>SUMIFS(СВЦЭМ!$F$33:$F$776,СВЦЭМ!$A$33:$A$776,$A231,СВЦЭМ!$B$33:$B$776,B$226)+'СЕТ СН'!$F$15</f>
        <v>150.69076121000001</v>
      </c>
      <c r="C231" s="36">
        <f>SUMIFS(СВЦЭМ!$F$33:$F$776,СВЦЭМ!$A$33:$A$776,$A231,СВЦЭМ!$B$33:$B$776,C$226)+'СЕТ СН'!$F$15</f>
        <v>165.51365172999999</v>
      </c>
      <c r="D231" s="36">
        <f>SUMIFS(СВЦЭМ!$F$33:$F$776,СВЦЭМ!$A$33:$A$776,$A231,СВЦЭМ!$B$33:$B$776,D$226)+'СЕТ СН'!$F$15</f>
        <v>175.87345164000001</v>
      </c>
      <c r="E231" s="36">
        <f>SUMIFS(СВЦЭМ!$F$33:$F$776,СВЦЭМ!$A$33:$A$776,$A231,СВЦЭМ!$B$33:$B$776,E$226)+'СЕТ СН'!$F$15</f>
        <v>175.91581083</v>
      </c>
      <c r="F231" s="36">
        <f>SUMIFS(СВЦЭМ!$F$33:$F$776,СВЦЭМ!$A$33:$A$776,$A231,СВЦЭМ!$B$33:$B$776,F$226)+'СЕТ СН'!$F$15</f>
        <v>176.45002707</v>
      </c>
      <c r="G231" s="36">
        <f>SUMIFS(СВЦЭМ!$F$33:$F$776,СВЦЭМ!$A$33:$A$776,$A231,СВЦЭМ!$B$33:$B$776,G$226)+'СЕТ СН'!$F$15</f>
        <v>174.90589886000001</v>
      </c>
      <c r="H231" s="36">
        <f>SUMIFS(СВЦЭМ!$F$33:$F$776,СВЦЭМ!$A$33:$A$776,$A231,СВЦЭМ!$B$33:$B$776,H$226)+'СЕТ СН'!$F$15</f>
        <v>171.36270916999999</v>
      </c>
      <c r="I231" s="36">
        <f>SUMIFS(СВЦЭМ!$F$33:$F$776,СВЦЭМ!$A$33:$A$776,$A231,СВЦЭМ!$B$33:$B$776,I$226)+'СЕТ СН'!$F$15</f>
        <v>173.81813231000001</v>
      </c>
      <c r="J231" s="36">
        <f>SUMIFS(СВЦЭМ!$F$33:$F$776,СВЦЭМ!$A$33:$A$776,$A231,СВЦЭМ!$B$33:$B$776,J$226)+'СЕТ СН'!$F$15</f>
        <v>170.881035</v>
      </c>
      <c r="K231" s="36">
        <f>SUMIFS(СВЦЭМ!$F$33:$F$776,СВЦЭМ!$A$33:$A$776,$A231,СВЦЭМ!$B$33:$B$776,K$226)+'СЕТ СН'!$F$15</f>
        <v>169.81060679000001</v>
      </c>
      <c r="L231" s="36">
        <f>SUMIFS(СВЦЭМ!$F$33:$F$776,СВЦЭМ!$A$33:$A$776,$A231,СВЦЭМ!$B$33:$B$776,L$226)+'СЕТ СН'!$F$15</f>
        <v>166.89013571000001</v>
      </c>
      <c r="M231" s="36">
        <f>SUMIFS(СВЦЭМ!$F$33:$F$776,СВЦЭМ!$A$33:$A$776,$A231,СВЦЭМ!$B$33:$B$776,M$226)+'СЕТ СН'!$F$15</f>
        <v>157.68786872000001</v>
      </c>
      <c r="N231" s="36">
        <f>SUMIFS(СВЦЭМ!$F$33:$F$776,СВЦЭМ!$A$33:$A$776,$A231,СВЦЭМ!$B$33:$B$776,N$226)+'СЕТ СН'!$F$15</f>
        <v>152.15603035999999</v>
      </c>
      <c r="O231" s="36">
        <f>SUMIFS(СВЦЭМ!$F$33:$F$776,СВЦЭМ!$A$33:$A$776,$A231,СВЦЭМ!$B$33:$B$776,O$226)+'СЕТ СН'!$F$15</f>
        <v>153.51527659000001</v>
      </c>
      <c r="P231" s="36">
        <f>SUMIFS(СВЦЭМ!$F$33:$F$776,СВЦЭМ!$A$33:$A$776,$A231,СВЦЭМ!$B$33:$B$776,P$226)+'СЕТ СН'!$F$15</f>
        <v>153.84789527999999</v>
      </c>
      <c r="Q231" s="36">
        <f>SUMIFS(СВЦЭМ!$F$33:$F$776,СВЦЭМ!$A$33:$A$776,$A231,СВЦЭМ!$B$33:$B$776,Q$226)+'СЕТ СН'!$F$15</f>
        <v>154.44450205999999</v>
      </c>
      <c r="R231" s="36">
        <f>SUMIFS(СВЦЭМ!$F$33:$F$776,СВЦЭМ!$A$33:$A$776,$A231,СВЦЭМ!$B$33:$B$776,R$226)+'СЕТ СН'!$F$15</f>
        <v>153.25520402000001</v>
      </c>
      <c r="S231" s="36">
        <f>SUMIFS(СВЦЭМ!$F$33:$F$776,СВЦЭМ!$A$33:$A$776,$A231,СВЦЭМ!$B$33:$B$776,S$226)+'СЕТ СН'!$F$15</f>
        <v>151.90658053999999</v>
      </c>
      <c r="T231" s="36">
        <f>SUMIFS(СВЦЭМ!$F$33:$F$776,СВЦЭМ!$A$33:$A$776,$A231,СВЦЭМ!$B$33:$B$776,T$226)+'СЕТ СН'!$F$15</f>
        <v>141.60794247999999</v>
      </c>
      <c r="U231" s="36">
        <f>SUMIFS(СВЦЭМ!$F$33:$F$776,СВЦЭМ!$A$33:$A$776,$A231,СВЦЭМ!$B$33:$B$776,U$226)+'СЕТ СН'!$F$15</f>
        <v>140.72593818999999</v>
      </c>
      <c r="V231" s="36">
        <f>SUMIFS(СВЦЭМ!$F$33:$F$776,СВЦЭМ!$A$33:$A$776,$A231,СВЦЭМ!$B$33:$B$776,V$226)+'СЕТ СН'!$F$15</f>
        <v>144.97640809999999</v>
      </c>
      <c r="W231" s="36">
        <f>SUMIFS(СВЦЭМ!$F$33:$F$776,СВЦЭМ!$A$33:$A$776,$A231,СВЦЭМ!$B$33:$B$776,W$226)+'СЕТ СН'!$F$15</f>
        <v>151.72513742999999</v>
      </c>
      <c r="X231" s="36">
        <f>SUMIFS(СВЦЭМ!$F$33:$F$776,СВЦЭМ!$A$33:$A$776,$A231,СВЦЭМ!$B$33:$B$776,X$226)+'СЕТ СН'!$F$15</f>
        <v>154.12781246</v>
      </c>
      <c r="Y231" s="36">
        <f>SUMIFS(СВЦЭМ!$F$33:$F$776,СВЦЭМ!$A$33:$A$776,$A231,СВЦЭМ!$B$33:$B$776,Y$226)+'СЕТ СН'!$F$15</f>
        <v>161.85839852000001</v>
      </c>
    </row>
    <row r="232" spans="1:27" ht="15.75" x14ac:dyDescent="0.2">
      <c r="A232" s="35">
        <f t="shared" si="6"/>
        <v>44141</v>
      </c>
      <c r="B232" s="36">
        <f>SUMIFS(СВЦЭМ!$F$33:$F$776,СВЦЭМ!$A$33:$A$776,$A232,СВЦЭМ!$B$33:$B$776,B$226)+'СЕТ СН'!$F$15</f>
        <v>158.00652577</v>
      </c>
      <c r="C232" s="36">
        <f>SUMIFS(СВЦЭМ!$F$33:$F$776,СВЦЭМ!$A$33:$A$776,$A232,СВЦЭМ!$B$33:$B$776,C$226)+'СЕТ СН'!$F$15</f>
        <v>172.44891261000001</v>
      </c>
      <c r="D232" s="36">
        <f>SUMIFS(СВЦЭМ!$F$33:$F$776,СВЦЭМ!$A$33:$A$776,$A232,СВЦЭМ!$B$33:$B$776,D$226)+'СЕТ СН'!$F$15</f>
        <v>183.81384101</v>
      </c>
      <c r="E232" s="36">
        <f>SUMIFS(СВЦЭМ!$F$33:$F$776,СВЦЭМ!$A$33:$A$776,$A232,СВЦЭМ!$B$33:$B$776,E$226)+'СЕТ СН'!$F$15</f>
        <v>184.26190815000001</v>
      </c>
      <c r="F232" s="36">
        <f>SUMIFS(СВЦЭМ!$F$33:$F$776,СВЦЭМ!$A$33:$A$776,$A232,СВЦЭМ!$B$33:$B$776,F$226)+'СЕТ СН'!$F$15</f>
        <v>184.62407281</v>
      </c>
      <c r="G232" s="36">
        <f>SUMIFS(СВЦЭМ!$F$33:$F$776,СВЦЭМ!$A$33:$A$776,$A232,СВЦЭМ!$B$33:$B$776,G$226)+'СЕТ СН'!$F$15</f>
        <v>182.56221980000001</v>
      </c>
      <c r="H232" s="36">
        <f>SUMIFS(СВЦЭМ!$F$33:$F$776,СВЦЭМ!$A$33:$A$776,$A232,СВЦЭМ!$B$33:$B$776,H$226)+'СЕТ СН'!$F$15</f>
        <v>177.33237052999999</v>
      </c>
      <c r="I232" s="36">
        <f>SUMIFS(СВЦЭМ!$F$33:$F$776,СВЦЭМ!$A$33:$A$776,$A232,СВЦЭМ!$B$33:$B$776,I$226)+'СЕТ СН'!$F$15</f>
        <v>178.19348327</v>
      </c>
      <c r="J232" s="36">
        <f>SUMIFS(СВЦЭМ!$F$33:$F$776,СВЦЭМ!$A$33:$A$776,$A232,СВЦЭМ!$B$33:$B$776,J$226)+'СЕТ СН'!$F$15</f>
        <v>176.75789581000001</v>
      </c>
      <c r="K232" s="36">
        <f>SUMIFS(СВЦЭМ!$F$33:$F$776,СВЦЭМ!$A$33:$A$776,$A232,СВЦЭМ!$B$33:$B$776,K$226)+'СЕТ СН'!$F$15</f>
        <v>174.28045624999999</v>
      </c>
      <c r="L232" s="36">
        <f>SUMIFS(СВЦЭМ!$F$33:$F$776,СВЦЭМ!$A$33:$A$776,$A232,СВЦЭМ!$B$33:$B$776,L$226)+'СЕТ СН'!$F$15</f>
        <v>170.19469760999999</v>
      </c>
      <c r="M232" s="36">
        <f>SUMIFS(СВЦЭМ!$F$33:$F$776,СВЦЭМ!$A$33:$A$776,$A232,СВЦЭМ!$B$33:$B$776,M$226)+'СЕТ СН'!$F$15</f>
        <v>164.34358872000001</v>
      </c>
      <c r="N232" s="36">
        <f>SUMIFS(СВЦЭМ!$F$33:$F$776,СВЦЭМ!$A$33:$A$776,$A232,СВЦЭМ!$B$33:$B$776,N$226)+'СЕТ СН'!$F$15</f>
        <v>155.55567464999999</v>
      </c>
      <c r="O232" s="36">
        <f>SUMIFS(СВЦЭМ!$F$33:$F$776,СВЦЭМ!$A$33:$A$776,$A232,СВЦЭМ!$B$33:$B$776,O$226)+'СЕТ СН'!$F$15</f>
        <v>153.25764226999999</v>
      </c>
      <c r="P232" s="36">
        <f>SUMIFS(СВЦЭМ!$F$33:$F$776,СВЦЭМ!$A$33:$A$776,$A232,СВЦЭМ!$B$33:$B$776,P$226)+'СЕТ СН'!$F$15</f>
        <v>154.30324641000001</v>
      </c>
      <c r="Q232" s="36">
        <f>SUMIFS(СВЦЭМ!$F$33:$F$776,СВЦЭМ!$A$33:$A$776,$A232,СВЦЭМ!$B$33:$B$776,Q$226)+'СЕТ СН'!$F$15</f>
        <v>156.56537492000001</v>
      </c>
      <c r="R232" s="36">
        <f>SUMIFS(СВЦЭМ!$F$33:$F$776,СВЦЭМ!$A$33:$A$776,$A232,СВЦЭМ!$B$33:$B$776,R$226)+'СЕТ СН'!$F$15</f>
        <v>155.460429</v>
      </c>
      <c r="S232" s="36">
        <f>SUMIFS(СВЦЭМ!$F$33:$F$776,СВЦЭМ!$A$33:$A$776,$A232,СВЦЭМ!$B$33:$B$776,S$226)+'СЕТ СН'!$F$15</f>
        <v>153.80823455000001</v>
      </c>
      <c r="T232" s="36">
        <f>SUMIFS(СВЦЭМ!$F$33:$F$776,СВЦЭМ!$A$33:$A$776,$A232,СВЦЭМ!$B$33:$B$776,T$226)+'СЕТ СН'!$F$15</f>
        <v>146.11530045999999</v>
      </c>
      <c r="U232" s="36">
        <f>SUMIFS(СВЦЭМ!$F$33:$F$776,СВЦЭМ!$A$33:$A$776,$A232,СВЦЭМ!$B$33:$B$776,U$226)+'СЕТ СН'!$F$15</f>
        <v>145.99199050999999</v>
      </c>
      <c r="V232" s="36">
        <f>SUMIFS(СВЦЭМ!$F$33:$F$776,СВЦЭМ!$A$33:$A$776,$A232,СВЦЭМ!$B$33:$B$776,V$226)+'СЕТ СН'!$F$15</f>
        <v>148.17064846</v>
      </c>
      <c r="W232" s="36">
        <f>SUMIFS(СВЦЭМ!$F$33:$F$776,СВЦЭМ!$A$33:$A$776,$A232,СВЦЭМ!$B$33:$B$776,W$226)+'СЕТ СН'!$F$15</f>
        <v>154.92913841999999</v>
      </c>
      <c r="X232" s="36">
        <f>SUMIFS(СВЦЭМ!$F$33:$F$776,СВЦЭМ!$A$33:$A$776,$A232,СВЦЭМ!$B$33:$B$776,X$226)+'СЕТ СН'!$F$15</f>
        <v>157.26372534000001</v>
      </c>
      <c r="Y232" s="36">
        <f>SUMIFS(СВЦЭМ!$F$33:$F$776,СВЦЭМ!$A$33:$A$776,$A232,СВЦЭМ!$B$33:$B$776,Y$226)+'СЕТ СН'!$F$15</f>
        <v>162.25664355999999</v>
      </c>
    </row>
    <row r="233" spans="1:27" ht="15.75" x14ac:dyDescent="0.2">
      <c r="A233" s="35">
        <f t="shared" si="6"/>
        <v>44142</v>
      </c>
      <c r="B233" s="36">
        <f>SUMIFS(СВЦЭМ!$F$33:$F$776,СВЦЭМ!$A$33:$A$776,$A233,СВЦЭМ!$B$33:$B$776,B$226)+'СЕТ СН'!$F$15</f>
        <v>163.20582399</v>
      </c>
      <c r="C233" s="36">
        <f>SUMIFS(СВЦЭМ!$F$33:$F$776,СВЦЭМ!$A$33:$A$776,$A233,СВЦЭМ!$B$33:$B$776,C$226)+'СЕТ СН'!$F$15</f>
        <v>177.29229205999999</v>
      </c>
      <c r="D233" s="36">
        <f>SUMIFS(СВЦЭМ!$F$33:$F$776,СВЦЭМ!$A$33:$A$776,$A233,СВЦЭМ!$B$33:$B$776,D$226)+'СЕТ СН'!$F$15</f>
        <v>190.08953421999999</v>
      </c>
      <c r="E233" s="36">
        <f>SUMIFS(СВЦЭМ!$F$33:$F$776,СВЦЭМ!$A$33:$A$776,$A233,СВЦЭМ!$B$33:$B$776,E$226)+'СЕТ СН'!$F$15</f>
        <v>192.31636861999999</v>
      </c>
      <c r="F233" s="36">
        <f>SUMIFS(СВЦЭМ!$F$33:$F$776,СВЦЭМ!$A$33:$A$776,$A233,СВЦЭМ!$B$33:$B$776,F$226)+'СЕТ СН'!$F$15</f>
        <v>190.44932639000001</v>
      </c>
      <c r="G233" s="36">
        <f>SUMIFS(СВЦЭМ!$F$33:$F$776,СВЦЭМ!$A$33:$A$776,$A233,СВЦЭМ!$B$33:$B$776,G$226)+'СЕТ СН'!$F$15</f>
        <v>188.33262753</v>
      </c>
      <c r="H233" s="36">
        <f>SUMIFS(СВЦЭМ!$F$33:$F$776,СВЦЭМ!$A$33:$A$776,$A233,СВЦЭМ!$B$33:$B$776,H$226)+'СЕТ СН'!$F$15</f>
        <v>185.10683723</v>
      </c>
      <c r="I233" s="36">
        <f>SUMIFS(СВЦЭМ!$F$33:$F$776,СВЦЭМ!$A$33:$A$776,$A233,СВЦЭМ!$B$33:$B$776,I$226)+'СЕТ СН'!$F$15</f>
        <v>175.81819239999999</v>
      </c>
      <c r="J233" s="36">
        <f>SUMIFS(СВЦЭМ!$F$33:$F$776,СВЦЭМ!$A$33:$A$776,$A233,СВЦЭМ!$B$33:$B$776,J$226)+'СЕТ СН'!$F$15</f>
        <v>168.31032841000001</v>
      </c>
      <c r="K233" s="36">
        <f>SUMIFS(СВЦЭМ!$F$33:$F$776,СВЦЭМ!$A$33:$A$776,$A233,СВЦЭМ!$B$33:$B$776,K$226)+'СЕТ СН'!$F$15</f>
        <v>163.61059159000001</v>
      </c>
      <c r="L233" s="36">
        <f>SUMIFS(СВЦЭМ!$F$33:$F$776,СВЦЭМ!$A$33:$A$776,$A233,СВЦЭМ!$B$33:$B$776,L$226)+'СЕТ СН'!$F$15</f>
        <v>158.08761021000001</v>
      </c>
      <c r="M233" s="36">
        <f>SUMIFS(СВЦЭМ!$F$33:$F$776,СВЦЭМ!$A$33:$A$776,$A233,СВЦЭМ!$B$33:$B$776,M$226)+'СЕТ СН'!$F$15</f>
        <v>150.61602830999999</v>
      </c>
      <c r="N233" s="36">
        <f>SUMIFS(СВЦЭМ!$F$33:$F$776,СВЦЭМ!$A$33:$A$776,$A233,СВЦЭМ!$B$33:$B$776,N$226)+'СЕТ СН'!$F$15</f>
        <v>147.47350372</v>
      </c>
      <c r="O233" s="36">
        <f>SUMIFS(СВЦЭМ!$F$33:$F$776,СВЦЭМ!$A$33:$A$776,$A233,СВЦЭМ!$B$33:$B$776,O$226)+'СЕТ СН'!$F$15</f>
        <v>150.01762335000001</v>
      </c>
      <c r="P233" s="36">
        <f>SUMIFS(СВЦЭМ!$F$33:$F$776,СВЦЭМ!$A$33:$A$776,$A233,СВЦЭМ!$B$33:$B$776,P$226)+'СЕТ СН'!$F$15</f>
        <v>150.12853027</v>
      </c>
      <c r="Q233" s="36">
        <f>SUMIFS(СВЦЭМ!$F$33:$F$776,СВЦЭМ!$A$33:$A$776,$A233,СВЦЭМ!$B$33:$B$776,Q$226)+'СЕТ СН'!$F$15</f>
        <v>148.77480385000001</v>
      </c>
      <c r="R233" s="36">
        <f>SUMIFS(СВЦЭМ!$F$33:$F$776,СВЦЭМ!$A$33:$A$776,$A233,СВЦЭМ!$B$33:$B$776,R$226)+'СЕТ СН'!$F$15</f>
        <v>146.39566801999999</v>
      </c>
      <c r="S233" s="36">
        <f>SUMIFS(СВЦЭМ!$F$33:$F$776,СВЦЭМ!$A$33:$A$776,$A233,СВЦЭМ!$B$33:$B$776,S$226)+'СЕТ СН'!$F$15</f>
        <v>145.71899074999999</v>
      </c>
      <c r="T233" s="36">
        <f>SUMIFS(СВЦЭМ!$F$33:$F$776,СВЦЭМ!$A$33:$A$776,$A233,СВЦЭМ!$B$33:$B$776,T$226)+'СЕТ СН'!$F$15</f>
        <v>141.5212468</v>
      </c>
      <c r="U233" s="36">
        <f>SUMIFS(СВЦЭМ!$F$33:$F$776,СВЦЭМ!$A$33:$A$776,$A233,СВЦЭМ!$B$33:$B$776,U$226)+'СЕТ СН'!$F$15</f>
        <v>142.58839639000001</v>
      </c>
      <c r="V233" s="36">
        <f>SUMIFS(СВЦЭМ!$F$33:$F$776,СВЦЭМ!$A$33:$A$776,$A233,СВЦЭМ!$B$33:$B$776,V$226)+'СЕТ СН'!$F$15</f>
        <v>145.08517868999999</v>
      </c>
      <c r="W233" s="36">
        <f>SUMIFS(СВЦЭМ!$F$33:$F$776,СВЦЭМ!$A$33:$A$776,$A233,СВЦЭМ!$B$33:$B$776,W$226)+'СЕТ СН'!$F$15</f>
        <v>146.58757976000001</v>
      </c>
      <c r="X233" s="36">
        <f>SUMIFS(СВЦЭМ!$F$33:$F$776,СВЦЭМ!$A$33:$A$776,$A233,СВЦЭМ!$B$33:$B$776,X$226)+'СЕТ СН'!$F$15</f>
        <v>148.51197189000001</v>
      </c>
      <c r="Y233" s="36">
        <f>SUMIFS(СВЦЭМ!$F$33:$F$776,СВЦЭМ!$A$33:$A$776,$A233,СВЦЭМ!$B$33:$B$776,Y$226)+'СЕТ СН'!$F$15</f>
        <v>154.54995627</v>
      </c>
    </row>
    <row r="234" spans="1:27" ht="15.75" x14ac:dyDescent="0.2">
      <c r="A234" s="35">
        <f t="shared" si="6"/>
        <v>44143</v>
      </c>
      <c r="B234" s="36">
        <f>SUMIFS(СВЦЭМ!$F$33:$F$776,СВЦЭМ!$A$33:$A$776,$A234,СВЦЭМ!$B$33:$B$776,B$226)+'СЕТ СН'!$F$15</f>
        <v>163.68071506999999</v>
      </c>
      <c r="C234" s="36">
        <f>SUMIFS(СВЦЭМ!$F$33:$F$776,СВЦЭМ!$A$33:$A$776,$A234,СВЦЭМ!$B$33:$B$776,C$226)+'СЕТ СН'!$F$15</f>
        <v>179.92777101999999</v>
      </c>
      <c r="D234" s="36">
        <f>SUMIFS(СВЦЭМ!$F$33:$F$776,СВЦЭМ!$A$33:$A$776,$A234,СВЦЭМ!$B$33:$B$776,D$226)+'СЕТ СН'!$F$15</f>
        <v>192.62284313000001</v>
      </c>
      <c r="E234" s="36">
        <f>SUMIFS(СВЦЭМ!$F$33:$F$776,СВЦЭМ!$A$33:$A$776,$A234,СВЦЭМ!$B$33:$B$776,E$226)+'СЕТ СН'!$F$15</f>
        <v>195.35426745000001</v>
      </c>
      <c r="F234" s="36">
        <f>SUMIFS(СВЦЭМ!$F$33:$F$776,СВЦЭМ!$A$33:$A$776,$A234,СВЦЭМ!$B$33:$B$776,F$226)+'СЕТ СН'!$F$15</f>
        <v>194.34637411</v>
      </c>
      <c r="G234" s="36">
        <f>SUMIFS(СВЦЭМ!$F$33:$F$776,СВЦЭМ!$A$33:$A$776,$A234,СВЦЭМ!$B$33:$B$776,G$226)+'СЕТ СН'!$F$15</f>
        <v>194.08484587000001</v>
      </c>
      <c r="H234" s="36">
        <f>SUMIFS(СВЦЭМ!$F$33:$F$776,СВЦЭМ!$A$33:$A$776,$A234,СВЦЭМ!$B$33:$B$776,H$226)+'СЕТ СН'!$F$15</f>
        <v>190.86275506000001</v>
      </c>
      <c r="I234" s="36">
        <f>SUMIFS(СВЦЭМ!$F$33:$F$776,СВЦЭМ!$A$33:$A$776,$A234,СВЦЭМ!$B$33:$B$776,I$226)+'СЕТ СН'!$F$15</f>
        <v>184.69173946000001</v>
      </c>
      <c r="J234" s="36">
        <f>SUMIFS(СВЦЭМ!$F$33:$F$776,СВЦЭМ!$A$33:$A$776,$A234,СВЦЭМ!$B$33:$B$776,J$226)+'СЕТ СН'!$F$15</f>
        <v>176.51992637000001</v>
      </c>
      <c r="K234" s="36">
        <f>SUMIFS(СВЦЭМ!$F$33:$F$776,СВЦЭМ!$A$33:$A$776,$A234,СВЦЭМ!$B$33:$B$776,K$226)+'СЕТ СН'!$F$15</f>
        <v>169.08422277</v>
      </c>
      <c r="L234" s="36">
        <f>SUMIFS(СВЦЭМ!$F$33:$F$776,СВЦЭМ!$A$33:$A$776,$A234,СВЦЭМ!$B$33:$B$776,L$226)+'СЕТ СН'!$F$15</f>
        <v>159.74185018</v>
      </c>
      <c r="M234" s="36">
        <f>SUMIFS(СВЦЭМ!$F$33:$F$776,СВЦЭМ!$A$33:$A$776,$A234,СВЦЭМ!$B$33:$B$776,M$226)+'СЕТ СН'!$F$15</f>
        <v>153.18034021</v>
      </c>
      <c r="N234" s="36">
        <f>SUMIFS(СВЦЭМ!$F$33:$F$776,СВЦЭМ!$A$33:$A$776,$A234,СВЦЭМ!$B$33:$B$776,N$226)+'СЕТ СН'!$F$15</f>
        <v>151.97426917999999</v>
      </c>
      <c r="O234" s="36">
        <f>SUMIFS(СВЦЭМ!$F$33:$F$776,СВЦЭМ!$A$33:$A$776,$A234,СВЦЭМ!$B$33:$B$776,O$226)+'СЕТ СН'!$F$15</f>
        <v>153.35182012000001</v>
      </c>
      <c r="P234" s="36">
        <f>SUMIFS(СВЦЭМ!$F$33:$F$776,СВЦЭМ!$A$33:$A$776,$A234,СВЦЭМ!$B$33:$B$776,P$226)+'СЕТ СН'!$F$15</f>
        <v>154.49233876</v>
      </c>
      <c r="Q234" s="36">
        <f>SUMIFS(СВЦЭМ!$F$33:$F$776,СВЦЭМ!$A$33:$A$776,$A234,СВЦЭМ!$B$33:$B$776,Q$226)+'СЕТ СН'!$F$15</f>
        <v>155.96741815999999</v>
      </c>
      <c r="R234" s="36">
        <f>SUMIFS(СВЦЭМ!$F$33:$F$776,СВЦЭМ!$A$33:$A$776,$A234,СВЦЭМ!$B$33:$B$776,R$226)+'СЕТ СН'!$F$15</f>
        <v>153.91230820999999</v>
      </c>
      <c r="S234" s="36">
        <f>SUMIFS(СВЦЭМ!$F$33:$F$776,СВЦЭМ!$A$33:$A$776,$A234,СВЦЭМ!$B$33:$B$776,S$226)+'СЕТ СН'!$F$15</f>
        <v>149.54803222999999</v>
      </c>
      <c r="T234" s="36">
        <f>SUMIFS(СВЦЭМ!$F$33:$F$776,СВЦЭМ!$A$33:$A$776,$A234,СВЦЭМ!$B$33:$B$776,T$226)+'СЕТ СН'!$F$15</f>
        <v>146.84128215000001</v>
      </c>
      <c r="U234" s="36">
        <f>SUMIFS(СВЦЭМ!$F$33:$F$776,СВЦЭМ!$A$33:$A$776,$A234,СВЦЭМ!$B$33:$B$776,U$226)+'СЕТ СН'!$F$15</f>
        <v>145.94658962</v>
      </c>
      <c r="V234" s="36">
        <f>SUMIFS(СВЦЭМ!$F$33:$F$776,СВЦЭМ!$A$33:$A$776,$A234,СВЦЭМ!$B$33:$B$776,V$226)+'СЕТ СН'!$F$15</f>
        <v>149.17960977000001</v>
      </c>
      <c r="W234" s="36">
        <f>SUMIFS(СВЦЭМ!$F$33:$F$776,СВЦЭМ!$A$33:$A$776,$A234,СВЦЭМ!$B$33:$B$776,W$226)+'СЕТ СН'!$F$15</f>
        <v>152.14156668999999</v>
      </c>
      <c r="X234" s="36">
        <f>SUMIFS(СВЦЭМ!$F$33:$F$776,СВЦЭМ!$A$33:$A$776,$A234,СВЦЭМ!$B$33:$B$776,X$226)+'СЕТ СН'!$F$15</f>
        <v>153.54015812</v>
      </c>
      <c r="Y234" s="36">
        <f>SUMIFS(СВЦЭМ!$F$33:$F$776,СВЦЭМ!$A$33:$A$776,$A234,СВЦЭМ!$B$33:$B$776,Y$226)+'СЕТ СН'!$F$15</f>
        <v>154.84169732999999</v>
      </c>
    </row>
    <row r="235" spans="1:27" ht="15.75" x14ac:dyDescent="0.2">
      <c r="A235" s="35">
        <f t="shared" si="6"/>
        <v>44144</v>
      </c>
      <c r="B235" s="36">
        <f>SUMIFS(СВЦЭМ!$F$33:$F$776,СВЦЭМ!$A$33:$A$776,$A235,СВЦЭМ!$B$33:$B$776,B$226)+'СЕТ СН'!$F$15</f>
        <v>150.11075801999999</v>
      </c>
      <c r="C235" s="36">
        <f>SUMIFS(СВЦЭМ!$F$33:$F$776,СВЦЭМ!$A$33:$A$776,$A235,СВЦЭМ!$B$33:$B$776,C$226)+'СЕТ СН'!$F$15</f>
        <v>153.83651774000001</v>
      </c>
      <c r="D235" s="36">
        <f>SUMIFS(СВЦЭМ!$F$33:$F$776,СВЦЭМ!$A$33:$A$776,$A235,СВЦЭМ!$B$33:$B$776,D$226)+'СЕТ СН'!$F$15</f>
        <v>167.42440403000001</v>
      </c>
      <c r="E235" s="36">
        <f>SUMIFS(СВЦЭМ!$F$33:$F$776,СВЦЭМ!$A$33:$A$776,$A235,СВЦЭМ!$B$33:$B$776,E$226)+'СЕТ СН'!$F$15</f>
        <v>168.94024908</v>
      </c>
      <c r="F235" s="36">
        <f>SUMIFS(СВЦЭМ!$F$33:$F$776,СВЦЭМ!$A$33:$A$776,$A235,СВЦЭМ!$B$33:$B$776,F$226)+'СЕТ СН'!$F$15</f>
        <v>168.08554699999999</v>
      </c>
      <c r="G235" s="36">
        <f>SUMIFS(СВЦЭМ!$F$33:$F$776,СВЦЭМ!$A$33:$A$776,$A235,СВЦЭМ!$B$33:$B$776,G$226)+'СЕТ СН'!$F$15</f>
        <v>171.38581396000001</v>
      </c>
      <c r="H235" s="36">
        <f>SUMIFS(СВЦЭМ!$F$33:$F$776,СВЦЭМ!$A$33:$A$776,$A235,СВЦЭМ!$B$33:$B$776,H$226)+'СЕТ СН'!$F$15</f>
        <v>177.78907043999999</v>
      </c>
      <c r="I235" s="36">
        <f>SUMIFS(СВЦЭМ!$F$33:$F$776,СВЦЭМ!$A$33:$A$776,$A235,СВЦЭМ!$B$33:$B$776,I$226)+'СЕТ СН'!$F$15</f>
        <v>182.67689519999999</v>
      </c>
      <c r="J235" s="36">
        <f>SUMIFS(СВЦЭМ!$F$33:$F$776,СВЦЭМ!$A$33:$A$776,$A235,СВЦЭМ!$B$33:$B$776,J$226)+'СЕТ СН'!$F$15</f>
        <v>180.05236477</v>
      </c>
      <c r="K235" s="36">
        <f>SUMIFS(СВЦЭМ!$F$33:$F$776,СВЦЭМ!$A$33:$A$776,$A235,СВЦЭМ!$B$33:$B$776,K$226)+'СЕТ СН'!$F$15</f>
        <v>179.28288685000001</v>
      </c>
      <c r="L235" s="36">
        <f>SUMIFS(СВЦЭМ!$F$33:$F$776,СВЦЭМ!$A$33:$A$776,$A235,СВЦЭМ!$B$33:$B$776,L$226)+'СЕТ СН'!$F$15</f>
        <v>171.37402111</v>
      </c>
      <c r="M235" s="36">
        <f>SUMIFS(СВЦЭМ!$F$33:$F$776,СВЦЭМ!$A$33:$A$776,$A235,СВЦЭМ!$B$33:$B$776,M$226)+'СЕТ СН'!$F$15</f>
        <v>164.41668161999999</v>
      </c>
      <c r="N235" s="36">
        <f>SUMIFS(СВЦЭМ!$F$33:$F$776,СВЦЭМ!$A$33:$A$776,$A235,СВЦЭМ!$B$33:$B$776,N$226)+'СЕТ СН'!$F$15</f>
        <v>163.6560858</v>
      </c>
      <c r="O235" s="36">
        <f>SUMIFS(СВЦЭМ!$F$33:$F$776,СВЦЭМ!$A$33:$A$776,$A235,СВЦЭМ!$B$33:$B$776,O$226)+'СЕТ СН'!$F$15</f>
        <v>165.74005456</v>
      </c>
      <c r="P235" s="36">
        <f>SUMIFS(СВЦЭМ!$F$33:$F$776,СВЦЭМ!$A$33:$A$776,$A235,СВЦЭМ!$B$33:$B$776,P$226)+'СЕТ СН'!$F$15</f>
        <v>165.84639253</v>
      </c>
      <c r="Q235" s="36">
        <f>SUMIFS(СВЦЭМ!$F$33:$F$776,СВЦЭМ!$A$33:$A$776,$A235,СВЦЭМ!$B$33:$B$776,Q$226)+'СЕТ СН'!$F$15</f>
        <v>165.74551138000001</v>
      </c>
      <c r="R235" s="36">
        <f>SUMIFS(СВЦЭМ!$F$33:$F$776,СВЦЭМ!$A$33:$A$776,$A235,СВЦЭМ!$B$33:$B$776,R$226)+'СЕТ СН'!$F$15</f>
        <v>164.51851553</v>
      </c>
      <c r="S235" s="36">
        <f>SUMIFS(СВЦЭМ!$F$33:$F$776,СВЦЭМ!$A$33:$A$776,$A235,СВЦЭМ!$B$33:$B$776,S$226)+'СЕТ СН'!$F$15</f>
        <v>164.21642659</v>
      </c>
      <c r="T235" s="36">
        <f>SUMIFS(СВЦЭМ!$F$33:$F$776,СВЦЭМ!$A$33:$A$776,$A235,СВЦЭМ!$B$33:$B$776,T$226)+'СЕТ СН'!$F$15</f>
        <v>161.72489677999999</v>
      </c>
      <c r="U235" s="36">
        <f>SUMIFS(СВЦЭМ!$F$33:$F$776,СВЦЭМ!$A$33:$A$776,$A235,СВЦЭМ!$B$33:$B$776,U$226)+'СЕТ СН'!$F$15</f>
        <v>160.12123642</v>
      </c>
      <c r="V235" s="36">
        <f>SUMIFS(СВЦЭМ!$F$33:$F$776,СВЦЭМ!$A$33:$A$776,$A235,СВЦЭМ!$B$33:$B$776,V$226)+'СЕТ СН'!$F$15</f>
        <v>159.44744068</v>
      </c>
      <c r="W235" s="36">
        <f>SUMIFS(СВЦЭМ!$F$33:$F$776,СВЦЭМ!$A$33:$A$776,$A235,СВЦЭМ!$B$33:$B$776,W$226)+'СЕТ СН'!$F$15</f>
        <v>162.73909782999999</v>
      </c>
      <c r="X235" s="36">
        <f>SUMIFS(СВЦЭМ!$F$33:$F$776,СВЦЭМ!$A$33:$A$776,$A235,СВЦЭМ!$B$33:$B$776,X$226)+'СЕТ СН'!$F$15</f>
        <v>168.98275849999999</v>
      </c>
      <c r="Y235" s="36">
        <f>SUMIFS(СВЦЭМ!$F$33:$F$776,СВЦЭМ!$A$33:$A$776,$A235,СВЦЭМ!$B$33:$B$776,Y$226)+'СЕТ СН'!$F$15</f>
        <v>174.55927123999999</v>
      </c>
    </row>
    <row r="236" spans="1:27" ht="15.75" x14ac:dyDescent="0.2">
      <c r="A236" s="35">
        <f t="shared" si="6"/>
        <v>44145</v>
      </c>
      <c r="B236" s="36">
        <f>SUMIFS(СВЦЭМ!$F$33:$F$776,СВЦЭМ!$A$33:$A$776,$A236,СВЦЭМ!$B$33:$B$776,B$226)+'СЕТ СН'!$F$15</f>
        <v>157.74039162</v>
      </c>
      <c r="C236" s="36">
        <f>SUMIFS(СВЦЭМ!$F$33:$F$776,СВЦЭМ!$A$33:$A$776,$A236,СВЦЭМ!$B$33:$B$776,C$226)+'СЕТ СН'!$F$15</f>
        <v>176.33794103</v>
      </c>
      <c r="D236" s="36">
        <f>SUMIFS(СВЦЭМ!$F$33:$F$776,СВЦЭМ!$A$33:$A$776,$A236,СВЦЭМ!$B$33:$B$776,D$226)+'СЕТ СН'!$F$15</f>
        <v>183.49316385</v>
      </c>
      <c r="E236" s="36">
        <f>SUMIFS(СВЦЭМ!$F$33:$F$776,СВЦЭМ!$A$33:$A$776,$A236,СВЦЭМ!$B$33:$B$776,E$226)+'СЕТ СН'!$F$15</f>
        <v>184.13822834000001</v>
      </c>
      <c r="F236" s="36">
        <f>SUMIFS(СВЦЭМ!$F$33:$F$776,СВЦЭМ!$A$33:$A$776,$A236,СВЦЭМ!$B$33:$B$776,F$226)+'СЕТ СН'!$F$15</f>
        <v>184.59416325999999</v>
      </c>
      <c r="G236" s="36">
        <f>SUMIFS(СВЦЭМ!$F$33:$F$776,СВЦЭМ!$A$33:$A$776,$A236,СВЦЭМ!$B$33:$B$776,G$226)+'СЕТ СН'!$F$15</f>
        <v>185.42118113999999</v>
      </c>
      <c r="H236" s="36">
        <f>SUMIFS(СВЦЭМ!$F$33:$F$776,СВЦЭМ!$A$33:$A$776,$A236,СВЦЭМ!$B$33:$B$776,H$226)+'СЕТ СН'!$F$15</f>
        <v>180.31841482999999</v>
      </c>
      <c r="I236" s="36">
        <f>SUMIFS(СВЦЭМ!$F$33:$F$776,СВЦЭМ!$A$33:$A$776,$A236,СВЦЭМ!$B$33:$B$776,I$226)+'СЕТ СН'!$F$15</f>
        <v>171.49355093</v>
      </c>
      <c r="J236" s="36">
        <f>SUMIFS(СВЦЭМ!$F$33:$F$776,СВЦЭМ!$A$33:$A$776,$A236,СВЦЭМ!$B$33:$B$776,J$226)+'СЕТ СН'!$F$15</f>
        <v>168.33203309999999</v>
      </c>
      <c r="K236" s="36">
        <f>SUMIFS(СВЦЭМ!$F$33:$F$776,СВЦЭМ!$A$33:$A$776,$A236,СВЦЭМ!$B$33:$B$776,K$226)+'СЕТ СН'!$F$15</f>
        <v>169.0273383</v>
      </c>
      <c r="L236" s="36">
        <f>SUMIFS(СВЦЭМ!$F$33:$F$776,СВЦЭМ!$A$33:$A$776,$A236,СВЦЭМ!$B$33:$B$776,L$226)+'СЕТ СН'!$F$15</f>
        <v>162.10149333999999</v>
      </c>
      <c r="M236" s="36">
        <f>SUMIFS(СВЦЭМ!$F$33:$F$776,СВЦЭМ!$A$33:$A$776,$A236,СВЦЭМ!$B$33:$B$776,M$226)+'СЕТ СН'!$F$15</f>
        <v>154.51214467</v>
      </c>
      <c r="N236" s="36">
        <f>SUMIFS(СВЦЭМ!$F$33:$F$776,СВЦЭМ!$A$33:$A$776,$A236,СВЦЭМ!$B$33:$B$776,N$226)+'СЕТ СН'!$F$15</f>
        <v>153.39876838000001</v>
      </c>
      <c r="O236" s="36">
        <f>SUMIFS(СВЦЭМ!$F$33:$F$776,СВЦЭМ!$A$33:$A$776,$A236,СВЦЭМ!$B$33:$B$776,O$226)+'СЕТ СН'!$F$15</f>
        <v>154.59957542999999</v>
      </c>
      <c r="P236" s="36">
        <f>SUMIFS(СВЦЭМ!$F$33:$F$776,СВЦЭМ!$A$33:$A$776,$A236,СВЦЭМ!$B$33:$B$776,P$226)+'СЕТ СН'!$F$15</f>
        <v>154.69114621</v>
      </c>
      <c r="Q236" s="36">
        <f>SUMIFS(СВЦЭМ!$F$33:$F$776,СВЦЭМ!$A$33:$A$776,$A236,СВЦЭМ!$B$33:$B$776,Q$226)+'СЕТ СН'!$F$15</f>
        <v>154.64789239000001</v>
      </c>
      <c r="R236" s="36">
        <f>SUMIFS(СВЦЭМ!$F$33:$F$776,СВЦЭМ!$A$33:$A$776,$A236,СВЦЭМ!$B$33:$B$776,R$226)+'СЕТ СН'!$F$15</f>
        <v>153.28917916</v>
      </c>
      <c r="S236" s="36">
        <f>SUMIFS(СВЦЭМ!$F$33:$F$776,СВЦЭМ!$A$33:$A$776,$A236,СВЦЭМ!$B$33:$B$776,S$226)+'СЕТ СН'!$F$15</f>
        <v>151.13180023999999</v>
      </c>
      <c r="T236" s="36">
        <f>SUMIFS(СВЦЭМ!$F$33:$F$776,СВЦЭМ!$A$33:$A$776,$A236,СВЦЭМ!$B$33:$B$776,T$226)+'СЕТ СН'!$F$15</f>
        <v>153.59200333000001</v>
      </c>
      <c r="U236" s="36">
        <f>SUMIFS(СВЦЭМ!$F$33:$F$776,СВЦЭМ!$A$33:$A$776,$A236,СВЦЭМ!$B$33:$B$776,U$226)+'СЕТ СН'!$F$15</f>
        <v>155.04169558999999</v>
      </c>
      <c r="V236" s="36">
        <f>SUMIFS(СВЦЭМ!$F$33:$F$776,СВЦЭМ!$A$33:$A$776,$A236,СВЦЭМ!$B$33:$B$776,V$226)+'СЕТ СН'!$F$15</f>
        <v>153.54035182999999</v>
      </c>
      <c r="W236" s="36">
        <f>SUMIFS(СВЦЭМ!$F$33:$F$776,СВЦЭМ!$A$33:$A$776,$A236,СВЦЭМ!$B$33:$B$776,W$226)+'СЕТ СН'!$F$15</f>
        <v>151.49329205000001</v>
      </c>
      <c r="X236" s="36">
        <f>SUMIFS(СВЦЭМ!$F$33:$F$776,СВЦЭМ!$A$33:$A$776,$A236,СВЦЭМ!$B$33:$B$776,X$226)+'СЕТ СН'!$F$15</f>
        <v>151.65242986000001</v>
      </c>
      <c r="Y236" s="36">
        <f>SUMIFS(СВЦЭМ!$F$33:$F$776,СВЦЭМ!$A$33:$A$776,$A236,СВЦЭМ!$B$33:$B$776,Y$226)+'СЕТ СН'!$F$15</f>
        <v>168.21869251000001</v>
      </c>
    </row>
    <row r="237" spans="1:27" ht="15.75" x14ac:dyDescent="0.2">
      <c r="A237" s="35">
        <f t="shared" si="6"/>
        <v>44146</v>
      </c>
      <c r="B237" s="36">
        <f>SUMIFS(СВЦЭМ!$F$33:$F$776,СВЦЭМ!$A$33:$A$776,$A237,СВЦЭМ!$B$33:$B$776,B$226)+'СЕТ СН'!$F$15</f>
        <v>167.26014211</v>
      </c>
      <c r="C237" s="36">
        <f>SUMIFS(СВЦЭМ!$F$33:$F$776,СВЦЭМ!$A$33:$A$776,$A237,СВЦЭМ!$B$33:$B$776,C$226)+'СЕТ СН'!$F$15</f>
        <v>178.12607532999999</v>
      </c>
      <c r="D237" s="36">
        <f>SUMIFS(СВЦЭМ!$F$33:$F$776,СВЦЭМ!$A$33:$A$776,$A237,СВЦЭМ!$B$33:$B$776,D$226)+'СЕТ СН'!$F$15</f>
        <v>190.47400264000001</v>
      </c>
      <c r="E237" s="36">
        <f>SUMIFS(СВЦЭМ!$F$33:$F$776,СВЦЭМ!$A$33:$A$776,$A237,СВЦЭМ!$B$33:$B$776,E$226)+'СЕТ СН'!$F$15</f>
        <v>194.12102343999999</v>
      </c>
      <c r="F237" s="36">
        <f>SUMIFS(СВЦЭМ!$F$33:$F$776,СВЦЭМ!$A$33:$A$776,$A237,СВЦЭМ!$B$33:$B$776,F$226)+'СЕТ СН'!$F$15</f>
        <v>194.90001645999999</v>
      </c>
      <c r="G237" s="36">
        <f>SUMIFS(СВЦЭМ!$F$33:$F$776,СВЦЭМ!$A$33:$A$776,$A237,СВЦЭМ!$B$33:$B$776,G$226)+'СЕТ СН'!$F$15</f>
        <v>191.55183550000001</v>
      </c>
      <c r="H237" s="36">
        <f>SUMIFS(СВЦЭМ!$F$33:$F$776,СВЦЭМ!$A$33:$A$776,$A237,СВЦЭМ!$B$33:$B$776,H$226)+'СЕТ СН'!$F$15</f>
        <v>183.47449555</v>
      </c>
      <c r="I237" s="36">
        <f>SUMIFS(СВЦЭМ!$F$33:$F$776,СВЦЭМ!$A$33:$A$776,$A237,СВЦЭМ!$B$33:$B$776,I$226)+'СЕТ СН'!$F$15</f>
        <v>175.77450031000001</v>
      </c>
      <c r="J237" s="36">
        <f>SUMIFS(СВЦЭМ!$F$33:$F$776,СВЦЭМ!$A$33:$A$776,$A237,СВЦЭМ!$B$33:$B$776,J$226)+'СЕТ СН'!$F$15</f>
        <v>171.73311881000001</v>
      </c>
      <c r="K237" s="36">
        <f>SUMIFS(СВЦЭМ!$F$33:$F$776,СВЦЭМ!$A$33:$A$776,$A237,СВЦЭМ!$B$33:$B$776,K$226)+'СЕТ СН'!$F$15</f>
        <v>169.35654024999999</v>
      </c>
      <c r="L237" s="36">
        <f>SUMIFS(СВЦЭМ!$F$33:$F$776,СВЦЭМ!$A$33:$A$776,$A237,СВЦЭМ!$B$33:$B$776,L$226)+'СЕТ СН'!$F$15</f>
        <v>164.55579804999999</v>
      </c>
      <c r="M237" s="36">
        <f>SUMIFS(СВЦЭМ!$F$33:$F$776,СВЦЭМ!$A$33:$A$776,$A237,СВЦЭМ!$B$33:$B$776,M$226)+'СЕТ СН'!$F$15</f>
        <v>159.18246918</v>
      </c>
      <c r="N237" s="36">
        <f>SUMIFS(СВЦЭМ!$F$33:$F$776,СВЦЭМ!$A$33:$A$776,$A237,СВЦЭМ!$B$33:$B$776,N$226)+'СЕТ СН'!$F$15</f>
        <v>156.13956044</v>
      </c>
      <c r="O237" s="36">
        <f>SUMIFS(СВЦЭМ!$F$33:$F$776,СВЦЭМ!$A$33:$A$776,$A237,СВЦЭМ!$B$33:$B$776,O$226)+'СЕТ СН'!$F$15</f>
        <v>157.16048681999999</v>
      </c>
      <c r="P237" s="36">
        <f>SUMIFS(СВЦЭМ!$F$33:$F$776,СВЦЭМ!$A$33:$A$776,$A237,СВЦЭМ!$B$33:$B$776,P$226)+'СЕТ СН'!$F$15</f>
        <v>158.05833368</v>
      </c>
      <c r="Q237" s="36">
        <f>SUMIFS(СВЦЭМ!$F$33:$F$776,СВЦЭМ!$A$33:$A$776,$A237,СВЦЭМ!$B$33:$B$776,Q$226)+'СЕТ СН'!$F$15</f>
        <v>158.19372716999999</v>
      </c>
      <c r="R237" s="36">
        <f>SUMIFS(СВЦЭМ!$F$33:$F$776,СВЦЭМ!$A$33:$A$776,$A237,СВЦЭМ!$B$33:$B$776,R$226)+'СЕТ СН'!$F$15</f>
        <v>157.89485565999999</v>
      </c>
      <c r="S237" s="36">
        <f>SUMIFS(СВЦЭМ!$F$33:$F$776,СВЦЭМ!$A$33:$A$776,$A237,СВЦЭМ!$B$33:$B$776,S$226)+'СЕТ СН'!$F$15</f>
        <v>156.90875266</v>
      </c>
      <c r="T237" s="36">
        <f>SUMIFS(СВЦЭМ!$F$33:$F$776,СВЦЭМ!$A$33:$A$776,$A237,СВЦЭМ!$B$33:$B$776,T$226)+'СЕТ СН'!$F$15</f>
        <v>160.73144644999999</v>
      </c>
      <c r="U237" s="36">
        <f>SUMIFS(СВЦЭМ!$F$33:$F$776,СВЦЭМ!$A$33:$A$776,$A237,СВЦЭМ!$B$33:$B$776,U$226)+'СЕТ СН'!$F$15</f>
        <v>159.80948104000001</v>
      </c>
      <c r="V237" s="36">
        <f>SUMIFS(СВЦЭМ!$F$33:$F$776,СВЦЭМ!$A$33:$A$776,$A237,СВЦЭМ!$B$33:$B$776,V$226)+'СЕТ СН'!$F$15</f>
        <v>157.60514512</v>
      </c>
      <c r="W237" s="36">
        <f>SUMIFS(СВЦЭМ!$F$33:$F$776,СВЦЭМ!$A$33:$A$776,$A237,СВЦЭМ!$B$33:$B$776,W$226)+'СЕТ СН'!$F$15</f>
        <v>156.3421712</v>
      </c>
      <c r="X237" s="36">
        <f>SUMIFS(СВЦЭМ!$F$33:$F$776,СВЦЭМ!$A$33:$A$776,$A237,СВЦЭМ!$B$33:$B$776,X$226)+'СЕТ СН'!$F$15</f>
        <v>156.61085763</v>
      </c>
      <c r="Y237" s="36">
        <f>SUMIFS(СВЦЭМ!$F$33:$F$776,СВЦЭМ!$A$33:$A$776,$A237,СВЦЭМ!$B$33:$B$776,Y$226)+'СЕТ СН'!$F$15</f>
        <v>160.37913957000001</v>
      </c>
    </row>
    <row r="238" spans="1:27" ht="15.75" x14ac:dyDescent="0.2">
      <c r="A238" s="35">
        <f t="shared" si="6"/>
        <v>44147</v>
      </c>
      <c r="B238" s="36">
        <f>SUMIFS(СВЦЭМ!$F$33:$F$776,СВЦЭМ!$A$33:$A$776,$A238,СВЦЭМ!$B$33:$B$776,B$226)+'СЕТ СН'!$F$15</f>
        <v>159.95770268999999</v>
      </c>
      <c r="C238" s="36">
        <f>SUMIFS(СВЦЭМ!$F$33:$F$776,СВЦЭМ!$A$33:$A$776,$A238,СВЦЭМ!$B$33:$B$776,C$226)+'СЕТ СН'!$F$15</f>
        <v>175.89504977000001</v>
      </c>
      <c r="D238" s="36">
        <f>SUMIFS(СВЦЭМ!$F$33:$F$776,СВЦЭМ!$A$33:$A$776,$A238,СВЦЭМ!$B$33:$B$776,D$226)+'СЕТ СН'!$F$15</f>
        <v>184.34769363000001</v>
      </c>
      <c r="E238" s="36">
        <f>SUMIFS(СВЦЭМ!$F$33:$F$776,СВЦЭМ!$A$33:$A$776,$A238,СВЦЭМ!$B$33:$B$776,E$226)+'СЕТ СН'!$F$15</f>
        <v>187.32699023999999</v>
      </c>
      <c r="F238" s="36">
        <f>SUMIFS(СВЦЭМ!$F$33:$F$776,СВЦЭМ!$A$33:$A$776,$A238,СВЦЭМ!$B$33:$B$776,F$226)+'СЕТ СН'!$F$15</f>
        <v>187.81623611000001</v>
      </c>
      <c r="G238" s="36">
        <f>SUMIFS(СВЦЭМ!$F$33:$F$776,СВЦЭМ!$A$33:$A$776,$A238,СВЦЭМ!$B$33:$B$776,G$226)+'СЕТ СН'!$F$15</f>
        <v>186.74166872000001</v>
      </c>
      <c r="H238" s="36">
        <f>SUMIFS(СВЦЭМ!$F$33:$F$776,СВЦЭМ!$A$33:$A$776,$A238,СВЦЭМ!$B$33:$B$776,H$226)+'СЕТ СН'!$F$15</f>
        <v>181.61934056999999</v>
      </c>
      <c r="I238" s="36">
        <f>SUMIFS(СВЦЭМ!$F$33:$F$776,СВЦЭМ!$A$33:$A$776,$A238,СВЦЭМ!$B$33:$B$776,I$226)+'СЕТ СН'!$F$15</f>
        <v>174.58993963</v>
      </c>
      <c r="J238" s="36">
        <f>SUMIFS(СВЦЭМ!$F$33:$F$776,СВЦЭМ!$A$33:$A$776,$A238,СВЦЭМ!$B$33:$B$776,J$226)+'СЕТ СН'!$F$15</f>
        <v>174.61362185999999</v>
      </c>
      <c r="K238" s="36">
        <f>SUMIFS(СВЦЭМ!$F$33:$F$776,СВЦЭМ!$A$33:$A$776,$A238,СВЦЭМ!$B$33:$B$776,K$226)+'СЕТ СН'!$F$15</f>
        <v>172.88478964000001</v>
      </c>
      <c r="L238" s="36">
        <f>SUMIFS(СВЦЭМ!$F$33:$F$776,СВЦЭМ!$A$33:$A$776,$A238,СВЦЭМ!$B$33:$B$776,L$226)+'СЕТ СН'!$F$15</f>
        <v>165.20898861000001</v>
      </c>
      <c r="M238" s="36">
        <f>SUMIFS(СВЦЭМ!$F$33:$F$776,СВЦЭМ!$A$33:$A$776,$A238,СВЦЭМ!$B$33:$B$776,M$226)+'СЕТ СН'!$F$15</f>
        <v>159.25363038</v>
      </c>
      <c r="N238" s="36">
        <f>SUMIFS(СВЦЭМ!$F$33:$F$776,СВЦЭМ!$A$33:$A$776,$A238,СВЦЭМ!$B$33:$B$776,N$226)+'СЕТ СН'!$F$15</f>
        <v>159.45705025999999</v>
      </c>
      <c r="O238" s="36">
        <f>SUMIFS(СВЦЭМ!$F$33:$F$776,СВЦЭМ!$A$33:$A$776,$A238,СВЦЭМ!$B$33:$B$776,O$226)+'СЕТ СН'!$F$15</f>
        <v>159.34778037999999</v>
      </c>
      <c r="P238" s="36">
        <f>SUMIFS(СВЦЭМ!$F$33:$F$776,СВЦЭМ!$A$33:$A$776,$A238,СВЦЭМ!$B$33:$B$776,P$226)+'СЕТ СН'!$F$15</f>
        <v>158.85162495</v>
      </c>
      <c r="Q238" s="36">
        <f>SUMIFS(СВЦЭМ!$F$33:$F$776,СВЦЭМ!$A$33:$A$776,$A238,СВЦЭМ!$B$33:$B$776,Q$226)+'СЕТ СН'!$F$15</f>
        <v>158.54663242999999</v>
      </c>
      <c r="R238" s="36">
        <f>SUMIFS(СВЦЭМ!$F$33:$F$776,СВЦЭМ!$A$33:$A$776,$A238,СВЦЭМ!$B$33:$B$776,R$226)+'СЕТ СН'!$F$15</f>
        <v>158.62197986000001</v>
      </c>
      <c r="S238" s="36">
        <f>SUMIFS(СВЦЭМ!$F$33:$F$776,СВЦЭМ!$A$33:$A$776,$A238,СВЦЭМ!$B$33:$B$776,S$226)+'СЕТ СН'!$F$15</f>
        <v>157.95155657000001</v>
      </c>
      <c r="T238" s="36">
        <f>SUMIFS(СВЦЭМ!$F$33:$F$776,СВЦЭМ!$A$33:$A$776,$A238,СВЦЭМ!$B$33:$B$776,T$226)+'СЕТ СН'!$F$15</f>
        <v>162.44846948</v>
      </c>
      <c r="U238" s="36">
        <f>SUMIFS(СВЦЭМ!$F$33:$F$776,СВЦЭМ!$A$33:$A$776,$A238,СВЦЭМ!$B$33:$B$776,U$226)+'СЕТ СН'!$F$15</f>
        <v>161.43699229999999</v>
      </c>
      <c r="V238" s="36">
        <f>SUMIFS(СВЦЭМ!$F$33:$F$776,СВЦЭМ!$A$33:$A$776,$A238,СВЦЭМ!$B$33:$B$776,V$226)+'СЕТ СН'!$F$15</f>
        <v>157.3780577</v>
      </c>
      <c r="W238" s="36">
        <f>SUMIFS(СВЦЭМ!$F$33:$F$776,СВЦЭМ!$A$33:$A$776,$A238,СВЦЭМ!$B$33:$B$776,W$226)+'СЕТ СН'!$F$15</f>
        <v>157.51598677000001</v>
      </c>
      <c r="X238" s="36">
        <f>SUMIFS(СВЦЭМ!$F$33:$F$776,СВЦЭМ!$A$33:$A$776,$A238,СВЦЭМ!$B$33:$B$776,X$226)+'СЕТ СН'!$F$15</f>
        <v>174.06022142</v>
      </c>
      <c r="Y238" s="36">
        <f>SUMIFS(СВЦЭМ!$F$33:$F$776,СВЦЭМ!$A$33:$A$776,$A238,СВЦЭМ!$B$33:$B$776,Y$226)+'СЕТ СН'!$F$15</f>
        <v>167.70767258000001</v>
      </c>
    </row>
    <row r="239" spans="1:27" ht="15.75" x14ac:dyDescent="0.2">
      <c r="A239" s="35">
        <f t="shared" si="6"/>
        <v>44148</v>
      </c>
      <c r="B239" s="36">
        <f>SUMIFS(СВЦЭМ!$F$33:$F$776,СВЦЭМ!$A$33:$A$776,$A239,СВЦЭМ!$B$33:$B$776,B$226)+'СЕТ СН'!$F$15</f>
        <v>161.90589431999999</v>
      </c>
      <c r="C239" s="36">
        <f>SUMIFS(СВЦЭМ!$F$33:$F$776,СВЦЭМ!$A$33:$A$776,$A239,СВЦЭМ!$B$33:$B$776,C$226)+'СЕТ СН'!$F$15</f>
        <v>177.89700299</v>
      </c>
      <c r="D239" s="36">
        <f>SUMIFS(СВЦЭМ!$F$33:$F$776,СВЦЭМ!$A$33:$A$776,$A239,СВЦЭМ!$B$33:$B$776,D$226)+'СЕТ СН'!$F$15</f>
        <v>188.75473891999999</v>
      </c>
      <c r="E239" s="36">
        <f>SUMIFS(СВЦЭМ!$F$33:$F$776,СВЦЭМ!$A$33:$A$776,$A239,СВЦЭМ!$B$33:$B$776,E$226)+'СЕТ СН'!$F$15</f>
        <v>191.49350935999999</v>
      </c>
      <c r="F239" s="36">
        <f>SUMIFS(СВЦЭМ!$F$33:$F$776,СВЦЭМ!$A$33:$A$776,$A239,СВЦЭМ!$B$33:$B$776,F$226)+'СЕТ СН'!$F$15</f>
        <v>190.15439043999999</v>
      </c>
      <c r="G239" s="36">
        <f>SUMIFS(СВЦЭМ!$F$33:$F$776,СВЦЭМ!$A$33:$A$776,$A239,СВЦЭМ!$B$33:$B$776,G$226)+'СЕТ СН'!$F$15</f>
        <v>187.25678467</v>
      </c>
      <c r="H239" s="36">
        <f>SUMIFS(СВЦЭМ!$F$33:$F$776,СВЦЭМ!$A$33:$A$776,$A239,СВЦЭМ!$B$33:$B$776,H$226)+'СЕТ СН'!$F$15</f>
        <v>179.80697426</v>
      </c>
      <c r="I239" s="36">
        <f>SUMIFS(СВЦЭМ!$F$33:$F$776,СВЦЭМ!$A$33:$A$776,$A239,СВЦЭМ!$B$33:$B$776,I$226)+'СЕТ СН'!$F$15</f>
        <v>171.91503520000001</v>
      </c>
      <c r="J239" s="36">
        <f>SUMIFS(СВЦЭМ!$F$33:$F$776,СВЦЭМ!$A$33:$A$776,$A239,СВЦЭМ!$B$33:$B$776,J$226)+'СЕТ СН'!$F$15</f>
        <v>166.72494397</v>
      </c>
      <c r="K239" s="36">
        <f>SUMIFS(СВЦЭМ!$F$33:$F$776,СВЦЭМ!$A$33:$A$776,$A239,СВЦЭМ!$B$33:$B$776,K$226)+'СЕТ СН'!$F$15</f>
        <v>165.74330204</v>
      </c>
      <c r="L239" s="36">
        <f>SUMIFS(СВЦЭМ!$F$33:$F$776,СВЦЭМ!$A$33:$A$776,$A239,СВЦЭМ!$B$33:$B$776,L$226)+'СЕТ СН'!$F$15</f>
        <v>160.02038429000001</v>
      </c>
      <c r="M239" s="36">
        <f>SUMIFS(СВЦЭМ!$F$33:$F$776,СВЦЭМ!$A$33:$A$776,$A239,СВЦЭМ!$B$33:$B$776,M$226)+'СЕТ СН'!$F$15</f>
        <v>155.59728802999999</v>
      </c>
      <c r="N239" s="36">
        <f>SUMIFS(СВЦЭМ!$F$33:$F$776,СВЦЭМ!$A$33:$A$776,$A239,СВЦЭМ!$B$33:$B$776,N$226)+'СЕТ СН'!$F$15</f>
        <v>153.62328608999999</v>
      </c>
      <c r="O239" s="36">
        <f>SUMIFS(СВЦЭМ!$F$33:$F$776,СВЦЭМ!$A$33:$A$776,$A239,СВЦЭМ!$B$33:$B$776,O$226)+'СЕТ СН'!$F$15</f>
        <v>152.66335436</v>
      </c>
      <c r="P239" s="36">
        <f>SUMIFS(СВЦЭМ!$F$33:$F$776,СВЦЭМ!$A$33:$A$776,$A239,СВЦЭМ!$B$33:$B$776,P$226)+'СЕТ СН'!$F$15</f>
        <v>152.35268805999999</v>
      </c>
      <c r="Q239" s="36">
        <f>SUMIFS(СВЦЭМ!$F$33:$F$776,СВЦЭМ!$A$33:$A$776,$A239,СВЦЭМ!$B$33:$B$776,Q$226)+'СЕТ СН'!$F$15</f>
        <v>152.22751188999999</v>
      </c>
      <c r="R239" s="36">
        <f>SUMIFS(СВЦЭМ!$F$33:$F$776,СВЦЭМ!$A$33:$A$776,$A239,СВЦЭМ!$B$33:$B$776,R$226)+'СЕТ СН'!$F$15</f>
        <v>152.00414837</v>
      </c>
      <c r="S239" s="36">
        <f>SUMIFS(СВЦЭМ!$F$33:$F$776,СВЦЭМ!$A$33:$A$776,$A239,СВЦЭМ!$B$33:$B$776,S$226)+'СЕТ СН'!$F$15</f>
        <v>155.04585041000001</v>
      </c>
      <c r="T239" s="36">
        <f>SUMIFS(СВЦЭМ!$F$33:$F$776,СВЦЭМ!$A$33:$A$776,$A239,СВЦЭМ!$B$33:$B$776,T$226)+'СЕТ СН'!$F$15</f>
        <v>159.65823187000001</v>
      </c>
      <c r="U239" s="36">
        <f>SUMIFS(СВЦЭМ!$F$33:$F$776,СВЦЭМ!$A$33:$A$776,$A239,СВЦЭМ!$B$33:$B$776,U$226)+'СЕТ СН'!$F$15</f>
        <v>158.73416728000001</v>
      </c>
      <c r="V239" s="36">
        <f>SUMIFS(СВЦЭМ!$F$33:$F$776,СВЦЭМ!$A$33:$A$776,$A239,СВЦЭМ!$B$33:$B$776,V$226)+'СЕТ СН'!$F$15</f>
        <v>156.02980135000001</v>
      </c>
      <c r="W239" s="36">
        <f>SUMIFS(СВЦЭМ!$F$33:$F$776,СВЦЭМ!$A$33:$A$776,$A239,СВЦЭМ!$B$33:$B$776,W$226)+'СЕТ СН'!$F$15</f>
        <v>154.00794045000001</v>
      </c>
      <c r="X239" s="36">
        <f>SUMIFS(СВЦЭМ!$F$33:$F$776,СВЦЭМ!$A$33:$A$776,$A239,СВЦЭМ!$B$33:$B$776,X$226)+'СЕТ СН'!$F$15</f>
        <v>150.36092535</v>
      </c>
      <c r="Y239" s="36">
        <f>SUMIFS(СВЦЭМ!$F$33:$F$776,СВЦЭМ!$A$33:$A$776,$A239,СВЦЭМ!$B$33:$B$776,Y$226)+'СЕТ СН'!$F$15</f>
        <v>152.57177016</v>
      </c>
    </row>
    <row r="240" spans="1:27" ht="15.75" x14ac:dyDescent="0.2">
      <c r="A240" s="35">
        <f t="shared" si="6"/>
        <v>44149</v>
      </c>
      <c r="B240" s="36">
        <f>SUMIFS(СВЦЭМ!$F$33:$F$776,СВЦЭМ!$A$33:$A$776,$A240,СВЦЭМ!$B$33:$B$776,B$226)+'СЕТ СН'!$F$15</f>
        <v>162.38783993000001</v>
      </c>
      <c r="C240" s="36">
        <f>SUMIFS(СВЦЭМ!$F$33:$F$776,СВЦЭМ!$A$33:$A$776,$A240,СВЦЭМ!$B$33:$B$776,C$226)+'СЕТ СН'!$F$15</f>
        <v>175.61666220999999</v>
      </c>
      <c r="D240" s="36">
        <f>SUMIFS(СВЦЭМ!$F$33:$F$776,СВЦЭМ!$A$33:$A$776,$A240,СВЦЭМ!$B$33:$B$776,D$226)+'СЕТ СН'!$F$15</f>
        <v>186.57744492</v>
      </c>
      <c r="E240" s="36">
        <f>SUMIFS(СВЦЭМ!$F$33:$F$776,СВЦЭМ!$A$33:$A$776,$A240,СВЦЭМ!$B$33:$B$776,E$226)+'СЕТ СН'!$F$15</f>
        <v>188.25370835999999</v>
      </c>
      <c r="F240" s="36">
        <f>SUMIFS(СВЦЭМ!$F$33:$F$776,СВЦЭМ!$A$33:$A$776,$A240,СВЦЭМ!$B$33:$B$776,F$226)+'СЕТ СН'!$F$15</f>
        <v>185.70170972</v>
      </c>
      <c r="G240" s="36">
        <f>SUMIFS(СВЦЭМ!$F$33:$F$776,СВЦЭМ!$A$33:$A$776,$A240,СВЦЭМ!$B$33:$B$776,G$226)+'СЕТ СН'!$F$15</f>
        <v>182.5781527</v>
      </c>
      <c r="H240" s="36">
        <f>SUMIFS(СВЦЭМ!$F$33:$F$776,СВЦЭМ!$A$33:$A$776,$A240,СВЦЭМ!$B$33:$B$776,H$226)+'СЕТ СН'!$F$15</f>
        <v>178.15418621000001</v>
      </c>
      <c r="I240" s="36">
        <f>SUMIFS(СВЦЭМ!$F$33:$F$776,СВЦЭМ!$A$33:$A$776,$A240,СВЦЭМ!$B$33:$B$776,I$226)+'СЕТ СН'!$F$15</f>
        <v>174.85709997000001</v>
      </c>
      <c r="J240" s="36">
        <f>SUMIFS(СВЦЭМ!$F$33:$F$776,СВЦЭМ!$A$33:$A$776,$A240,СВЦЭМ!$B$33:$B$776,J$226)+'СЕТ СН'!$F$15</f>
        <v>171.30156840000001</v>
      </c>
      <c r="K240" s="36">
        <f>SUMIFS(СВЦЭМ!$F$33:$F$776,СВЦЭМ!$A$33:$A$776,$A240,СВЦЭМ!$B$33:$B$776,K$226)+'СЕТ СН'!$F$15</f>
        <v>167.07080797</v>
      </c>
      <c r="L240" s="36">
        <f>SUMIFS(СВЦЭМ!$F$33:$F$776,СВЦЭМ!$A$33:$A$776,$A240,СВЦЭМ!$B$33:$B$776,L$226)+'СЕТ СН'!$F$15</f>
        <v>161.68485926</v>
      </c>
      <c r="M240" s="36">
        <f>SUMIFS(СВЦЭМ!$F$33:$F$776,СВЦЭМ!$A$33:$A$776,$A240,СВЦЭМ!$B$33:$B$776,M$226)+'СЕТ СН'!$F$15</f>
        <v>152.67927961999999</v>
      </c>
      <c r="N240" s="36">
        <f>SUMIFS(СВЦЭМ!$F$33:$F$776,СВЦЭМ!$A$33:$A$776,$A240,СВЦЭМ!$B$33:$B$776,N$226)+'СЕТ СН'!$F$15</f>
        <v>151.96979542</v>
      </c>
      <c r="O240" s="36">
        <f>SUMIFS(СВЦЭМ!$F$33:$F$776,СВЦЭМ!$A$33:$A$776,$A240,СВЦЭМ!$B$33:$B$776,O$226)+'СЕТ СН'!$F$15</f>
        <v>156.90974419</v>
      </c>
      <c r="P240" s="36">
        <f>SUMIFS(СВЦЭМ!$F$33:$F$776,СВЦЭМ!$A$33:$A$776,$A240,СВЦЭМ!$B$33:$B$776,P$226)+'СЕТ СН'!$F$15</f>
        <v>159.36698066</v>
      </c>
      <c r="Q240" s="36">
        <f>SUMIFS(СВЦЭМ!$F$33:$F$776,СВЦЭМ!$A$33:$A$776,$A240,СВЦЭМ!$B$33:$B$776,Q$226)+'СЕТ СН'!$F$15</f>
        <v>159.42535097999999</v>
      </c>
      <c r="R240" s="36">
        <f>SUMIFS(СВЦЭМ!$F$33:$F$776,СВЦЭМ!$A$33:$A$776,$A240,СВЦЭМ!$B$33:$B$776,R$226)+'СЕТ СН'!$F$15</f>
        <v>158.46340423999999</v>
      </c>
      <c r="S240" s="36">
        <f>SUMIFS(СВЦЭМ!$F$33:$F$776,СВЦЭМ!$A$33:$A$776,$A240,СВЦЭМ!$B$33:$B$776,S$226)+'СЕТ СН'!$F$15</f>
        <v>152.56807465</v>
      </c>
      <c r="T240" s="36">
        <f>SUMIFS(СВЦЭМ!$F$33:$F$776,СВЦЭМ!$A$33:$A$776,$A240,СВЦЭМ!$B$33:$B$776,T$226)+'СЕТ СН'!$F$15</f>
        <v>146.758566</v>
      </c>
      <c r="U240" s="36">
        <f>SUMIFS(СВЦЭМ!$F$33:$F$776,СВЦЭМ!$A$33:$A$776,$A240,СВЦЭМ!$B$33:$B$776,U$226)+'СЕТ СН'!$F$15</f>
        <v>147.45334807</v>
      </c>
      <c r="V240" s="36">
        <f>SUMIFS(СВЦЭМ!$F$33:$F$776,СВЦЭМ!$A$33:$A$776,$A240,СВЦЭМ!$B$33:$B$776,V$226)+'СЕТ СН'!$F$15</f>
        <v>153.07794655999999</v>
      </c>
      <c r="W240" s="36">
        <f>SUMIFS(СВЦЭМ!$F$33:$F$776,СВЦЭМ!$A$33:$A$776,$A240,СВЦЭМ!$B$33:$B$776,W$226)+'СЕТ СН'!$F$15</f>
        <v>156.34821516</v>
      </c>
      <c r="X240" s="36">
        <f>SUMIFS(СВЦЭМ!$F$33:$F$776,СВЦЭМ!$A$33:$A$776,$A240,СВЦЭМ!$B$33:$B$776,X$226)+'СЕТ СН'!$F$15</f>
        <v>158.14720369</v>
      </c>
      <c r="Y240" s="36">
        <f>SUMIFS(СВЦЭМ!$F$33:$F$776,СВЦЭМ!$A$33:$A$776,$A240,СВЦЭМ!$B$33:$B$776,Y$226)+'СЕТ СН'!$F$15</f>
        <v>157.24300423</v>
      </c>
    </row>
    <row r="241" spans="1:25" ht="15.75" x14ac:dyDescent="0.2">
      <c r="A241" s="35">
        <f t="shared" si="6"/>
        <v>44150</v>
      </c>
      <c r="B241" s="36">
        <f>SUMIFS(СВЦЭМ!$F$33:$F$776,СВЦЭМ!$A$33:$A$776,$A241,СВЦЭМ!$B$33:$B$776,B$226)+'СЕТ СН'!$F$15</f>
        <v>162.13283376999999</v>
      </c>
      <c r="C241" s="36">
        <f>SUMIFS(СВЦЭМ!$F$33:$F$776,СВЦЭМ!$A$33:$A$776,$A241,СВЦЭМ!$B$33:$B$776,C$226)+'СЕТ СН'!$F$15</f>
        <v>178.00751714</v>
      </c>
      <c r="D241" s="36">
        <f>SUMIFS(СВЦЭМ!$F$33:$F$776,СВЦЭМ!$A$33:$A$776,$A241,СВЦЭМ!$B$33:$B$776,D$226)+'СЕТ СН'!$F$15</f>
        <v>190.09601795</v>
      </c>
      <c r="E241" s="36">
        <f>SUMIFS(СВЦЭМ!$F$33:$F$776,СВЦЭМ!$A$33:$A$776,$A241,СВЦЭМ!$B$33:$B$776,E$226)+'СЕТ СН'!$F$15</f>
        <v>192.76904388</v>
      </c>
      <c r="F241" s="36">
        <f>SUMIFS(СВЦЭМ!$F$33:$F$776,СВЦЭМ!$A$33:$A$776,$A241,СВЦЭМ!$B$33:$B$776,F$226)+'СЕТ СН'!$F$15</f>
        <v>193.79620374000001</v>
      </c>
      <c r="G241" s="36">
        <f>SUMIFS(СВЦЭМ!$F$33:$F$776,СВЦЭМ!$A$33:$A$776,$A241,СВЦЭМ!$B$33:$B$776,G$226)+'СЕТ СН'!$F$15</f>
        <v>191.28573879000001</v>
      </c>
      <c r="H241" s="36">
        <f>SUMIFS(СВЦЭМ!$F$33:$F$776,СВЦЭМ!$A$33:$A$776,$A241,СВЦЭМ!$B$33:$B$776,H$226)+'СЕТ СН'!$F$15</f>
        <v>189.05972990000001</v>
      </c>
      <c r="I241" s="36">
        <f>SUMIFS(СВЦЭМ!$F$33:$F$776,СВЦЭМ!$A$33:$A$776,$A241,СВЦЭМ!$B$33:$B$776,I$226)+'СЕТ СН'!$F$15</f>
        <v>183.31796101</v>
      </c>
      <c r="J241" s="36">
        <f>SUMIFS(СВЦЭМ!$F$33:$F$776,СВЦЭМ!$A$33:$A$776,$A241,СВЦЭМ!$B$33:$B$776,J$226)+'СЕТ СН'!$F$15</f>
        <v>179.05926561999999</v>
      </c>
      <c r="K241" s="36">
        <f>SUMIFS(СВЦЭМ!$F$33:$F$776,СВЦЭМ!$A$33:$A$776,$A241,СВЦЭМ!$B$33:$B$776,K$226)+'СЕТ СН'!$F$15</f>
        <v>176.10770348</v>
      </c>
      <c r="L241" s="36">
        <f>SUMIFS(СВЦЭМ!$F$33:$F$776,СВЦЭМ!$A$33:$A$776,$A241,СВЦЭМ!$B$33:$B$776,L$226)+'СЕТ СН'!$F$15</f>
        <v>167.61368759999999</v>
      </c>
      <c r="M241" s="36">
        <f>SUMIFS(СВЦЭМ!$F$33:$F$776,СВЦЭМ!$A$33:$A$776,$A241,СВЦЭМ!$B$33:$B$776,M$226)+'СЕТ СН'!$F$15</f>
        <v>156.61385031</v>
      </c>
      <c r="N241" s="36">
        <f>SUMIFS(СВЦЭМ!$F$33:$F$776,СВЦЭМ!$A$33:$A$776,$A241,СВЦЭМ!$B$33:$B$776,N$226)+'СЕТ СН'!$F$15</f>
        <v>154.97792860000001</v>
      </c>
      <c r="O241" s="36">
        <f>SUMIFS(СВЦЭМ!$F$33:$F$776,СВЦЭМ!$A$33:$A$776,$A241,СВЦЭМ!$B$33:$B$776,O$226)+'СЕТ СН'!$F$15</f>
        <v>155.96355281999999</v>
      </c>
      <c r="P241" s="36">
        <f>SUMIFS(СВЦЭМ!$F$33:$F$776,СВЦЭМ!$A$33:$A$776,$A241,СВЦЭМ!$B$33:$B$776,P$226)+'СЕТ СН'!$F$15</f>
        <v>156.19943316000001</v>
      </c>
      <c r="Q241" s="36">
        <f>SUMIFS(СВЦЭМ!$F$33:$F$776,СВЦЭМ!$A$33:$A$776,$A241,СВЦЭМ!$B$33:$B$776,Q$226)+'СЕТ СН'!$F$15</f>
        <v>155.68769560000001</v>
      </c>
      <c r="R241" s="36">
        <f>SUMIFS(СВЦЭМ!$F$33:$F$776,СВЦЭМ!$A$33:$A$776,$A241,СВЦЭМ!$B$33:$B$776,R$226)+'СЕТ СН'!$F$15</f>
        <v>155.23588519</v>
      </c>
      <c r="S241" s="36">
        <f>SUMIFS(СВЦЭМ!$F$33:$F$776,СВЦЭМ!$A$33:$A$776,$A241,СВЦЭМ!$B$33:$B$776,S$226)+'СЕТ СН'!$F$15</f>
        <v>152.01449256999999</v>
      </c>
      <c r="T241" s="36">
        <f>SUMIFS(СВЦЭМ!$F$33:$F$776,СВЦЭМ!$A$33:$A$776,$A241,СВЦЭМ!$B$33:$B$776,T$226)+'СЕТ СН'!$F$15</f>
        <v>146.22978688000001</v>
      </c>
      <c r="U241" s="36">
        <f>SUMIFS(СВЦЭМ!$F$33:$F$776,СВЦЭМ!$A$33:$A$776,$A241,СВЦЭМ!$B$33:$B$776,U$226)+'СЕТ СН'!$F$15</f>
        <v>146.29179234</v>
      </c>
      <c r="V241" s="36">
        <f>SUMIFS(СВЦЭМ!$F$33:$F$776,СВЦЭМ!$A$33:$A$776,$A241,СВЦЭМ!$B$33:$B$776,V$226)+'СЕТ СН'!$F$15</f>
        <v>150.06693225000001</v>
      </c>
      <c r="W241" s="36">
        <f>SUMIFS(СВЦЭМ!$F$33:$F$776,СВЦЭМ!$A$33:$A$776,$A241,СВЦЭМ!$B$33:$B$776,W$226)+'СЕТ СН'!$F$15</f>
        <v>152.55416334</v>
      </c>
      <c r="X241" s="36">
        <f>SUMIFS(СВЦЭМ!$F$33:$F$776,СВЦЭМ!$A$33:$A$776,$A241,СВЦЭМ!$B$33:$B$776,X$226)+'СЕТ СН'!$F$15</f>
        <v>155.35966252</v>
      </c>
      <c r="Y241" s="36">
        <f>SUMIFS(СВЦЭМ!$F$33:$F$776,СВЦЭМ!$A$33:$A$776,$A241,СВЦЭМ!$B$33:$B$776,Y$226)+'СЕТ СН'!$F$15</f>
        <v>156.45979874</v>
      </c>
    </row>
    <row r="242" spans="1:25" ht="15.75" x14ac:dyDescent="0.2">
      <c r="A242" s="35">
        <f t="shared" si="6"/>
        <v>44151</v>
      </c>
      <c r="B242" s="36">
        <f>SUMIFS(СВЦЭМ!$F$33:$F$776,СВЦЭМ!$A$33:$A$776,$A242,СВЦЭМ!$B$33:$B$776,B$226)+'СЕТ СН'!$F$15</f>
        <v>171.15782159</v>
      </c>
      <c r="C242" s="36">
        <f>SUMIFS(СВЦЭМ!$F$33:$F$776,СВЦЭМ!$A$33:$A$776,$A242,СВЦЭМ!$B$33:$B$776,C$226)+'СЕТ СН'!$F$15</f>
        <v>187.55206541999999</v>
      </c>
      <c r="D242" s="36">
        <f>SUMIFS(СВЦЭМ!$F$33:$F$776,СВЦЭМ!$A$33:$A$776,$A242,СВЦЭМ!$B$33:$B$776,D$226)+'СЕТ СН'!$F$15</f>
        <v>198.93604617</v>
      </c>
      <c r="E242" s="36">
        <f>SUMIFS(СВЦЭМ!$F$33:$F$776,СВЦЭМ!$A$33:$A$776,$A242,СВЦЭМ!$B$33:$B$776,E$226)+'СЕТ СН'!$F$15</f>
        <v>200.68931520000001</v>
      </c>
      <c r="F242" s="36">
        <f>SUMIFS(СВЦЭМ!$F$33:$F$776,СВЦЭМ!$A$33:$A$776,$A242,СВЦЭМ!$B$33:$B$776,F$226)+'СЕТ СН'!$F$15</f>
        <v>199.50307097999999</v>
      </c>
      <c r="G242" s="36">
        <f>SUMIFS(СВЦЭМ!$F$33:$F$776,СВЦЭМ!$A$33:$A$776,$A242,СВЦЭМ!$B$33:$B$776,G$226)+'СЕТ СН'!$F$15</f>
        <v>196.02069096</v>
      </c>
      <c r="H242" s="36">
        <f>SUMIFS(СВЦЭМ!$F$33:$F$776,СВЦЭМ!$A$33:$A$776,$A242,СВЦЭМ!$B$33:$B$776,H$226)+'СЕТ СН'!$F$15</f>
        <v>186.17518418</v>
      </c>
      <c r="I242" s="36">
        <f>SUMIFS(СВЦЭМ!$F$33:$F$776,СВЦЭМ!$A$33:$A$776,$A242,СВЦЭМ!$B$33:$B$776,I$226)+'СЕТ СН'!$F$15</f>
        <v>178.57324410000001</v>
      </c>
      <c r="J242" s="36">
        <f>SUMIFS(СВЦЭМ!$F$33:$F$776,СВЦЭМ!$A$33:$A$776,$A242,СВЦЭМ!$B$33:$B$776,J$226)+'СЕТ СН'!$F$15</f>
        <v>175.32026665999999</v>
      </c>
      <c r="K242" s="36">
        <f>SUMIFS(СВЦЭМ!$F$33:$F$776,СВЦЭМ!$A$33:$A$776,$A242,СВЦЭМ!$B$33:$B$776,K$226)+'СЕТ СН'!$F$15</f>
        <v>175.86447701</v>
      </c>
      <c r="L242" s="36">
        <f>SUMIFS(СВЦЭМ!$F$33:$F$776,СВЦЭМ!$A$33:$A$776,$A242,СВЦЭМ!$B$33:$B$776,L$226)+'СЕТ СН'!$F$15</f>
        <v>168.82343484</v>
      </c>
      <c r="M242" s="36">
        <f>SUMIFS(СВЦЭМ!$F$33:$F$776,СВЦЭМ!$A$33:$A$776,$A242,СВЦЭМ!$B$33:$B$776,M$226)+'СЕТ СН'!$F$15</f>
        <v>161.28753623</v>
      </c>
      <c r="N242" s="36">
        <f>SUMIFS(СВЦЭМ!$F$33:$F$776,СВЦЭМ!$A$33:$A$776,$A242,СВЦЭМ!$B$33:$B$776,N$226)+'СЕТ СН'!$F$15</f>
        <v>158.79484217000001</v>
      </c>
      <c r="O242" s="36">
        <f>SUMIFS(СВЦЭМ!$F$33:$F$776,СВЦЭМ!$A$33:$A$776,$A242,СВЦЭМ!$B$33:$B$776,O$226)+'СЕТ СН'!$F$15</f>
        <v>160.65693941000001</v>
      </c>
      <c r="P242" s="36">
        <f>SUMIFS(СВЦЭМ!$F$33:$F$776,СВЦЭМ!$A$33:$A$776,$A242,СВЦЭМ!$B$33:$B$776,P$226)+'СЕТ СН'!$F$15</f>
        <v>160.97583533</v>
      </c>
      <c r="Q242" s="36">
        <f>SUMIFS(СВЦЭМ!$F$33:$F$776,СВЦЭМ!$A$33:$A$776,$A242,СВЦЭМ!$B$33:$B$776,Q$226)+'СЕТ СН'!$F$15</f>
        <v>161.55566825</v>
      </c>
      <c r="R242" s="36">
        <f>SUMIFS(СВЦЭМ!$F$33:$F$776,СВЦЭМ!$A$33:$A$776,$A242,СВЦЭМ!$B$33:$B$776,R$226)+'СЕТ СН'!$F$15</f>
        <v>159.37543518999999</v>
      </c>
      <c r="S242" s="36">
        <f>SUMIFS(СВЦЭМ!$F$33:$F$776,СВЦЭМ!$A$33:$A$776,$A242,СВЦЭМ!$B$33:$B$776,S$226)+'СЕТ СН'!$F$15</f>
        <v>157.19283239999999</v>
      </c>
      <c r="T242" s="36">
        <f>SUMIFS(СВЦЭМ!$F$33:$F$776,СВЦЭМ!$A$33:$A$776,$A242,СВЦЭМ!$B$33:$B$776,T$226)+'СЕТ СН'!$F$15</f>
        <v>154.13522993999999</v>
      </c>
      <c r="U242" s="36">
        <f>SUMIFS(СВЦЭМ!$F$33:$F$776,СВЦЭМ!$A$33:$A$776,$A242,СВЦЭМ!$B$33:$B$776,U$226)+'СЕТ СН'!$F$15</f>
        <v>149.17626124</v>
      </c>
      <c r="V242" s="36">
        <f>SUMIFS(СВЦЭМ!$F$33:$F$776,СВЦЭМ!$A$33:$A$776,$A242,СВЦЭМ!$B$33:$B$776,V$226)+'СЕТ СН'!$F$15</f>
        <v>149.55587485000001</v>
      </c>
      <c r="W242" s="36">
        <f>SUMIFS(СВЦЭМ!$F$33:$F$776,СВЦЭМ!$A$33:$A$776,$A242,СВЦЭМ!$B$33:$B$776,W$226)+'СЕТ СН'!$F$15</f>
        <v>152.70412719999999</v>
      </c>
      <c r="X242" s="36">
        <f>SUMIFS(СВЦЭМ!$F$33:$F$776,СВЦЭМ!$A$33:$A$776,$A242,СВЦЭМ!$B$33:$B$776,X$226)+'СЕТ СН'!$F$15</f>
        <v>154.94968052999999</v>
      </c>
      <c r="Y242" s="36">
        <f>SUMIFS(СВЦЭМ!$F$33:$F$776,СВЦЭМ!$A$33:$A$776,$A242,СВЦЭМ!$B$33:$B$776,Y$226)+'СЕТ СН'!$F$15</f>
        <v>160.09755304999999</v>
      </c>
    </row>
    <row r="243" spans="1:25" ht="15.75" x14ac:dyDescent="0.2">
      <c r="A243" s="35">
        <f t="shared" si="6"/>
        <v>44152</v>
      </c>
      <c r="B243" s="36">
        <f>SUMIFS(СВЦЭМ!$F$33:$F$776,СВЦЭМ!$A$33:$A$776,$A243,СВЦЭМ!$B$33:$B$776,B$226)+'СЕТ СН'!$F$15</f>
        <v>164.94700165</v>
      </c>
      <c r="C243" s="36">
        <f>SUMIFS(СВЦЭМ!$F$33:$F$776,СВЦЭМ!$A$33:$A$776,$A243,СВЦЭМ!$B$33:$B$776,C$226)+'СЕТ СН'!$F$15</f>
        <v>179.60549972000001</v>
      </c>
      <c r="D243" s="36">
        <f>SUMIFS(СВЦЭМ!$F$33:$F$776,СВЦЭМ!$A$33:$A$776,$A243,СВЦЭМ!$B$33:$B$776,D$226)+'СЕТ СН'!$F$15</f>
        <v>190.71438196</v>
      </c>
      <c r="E243" s="36">
        <f>SUMIFS(СВЦЭМ!$F$33:$F$776,СВЦЭМ!$A$33:$A$776,$A243,СВЦЭМ!$B$33:$B$776,E$226)+'СЕТ СН'!$F$15</f>
        <v>191.59088299000001</v>
      </c>
      <c r="F243" s="36">
        <f>SUMIFS(СВЦЭМ!$F$33:$F$776,СВЦЭМ!$A$33:$A$776,$A243,СВЦЭМ!$B$33:$B$776,F$226)+'СЕТ СН'!$F$15</f>
        <v>192.09159776000001</v>
      </c>
      <c r="G243" s="36">
        <f>SUMIFS(СВЦЭМ!$F$33:$F$776,СВЦЭМ!$A$33:$A$776,$A243,СВЦЭМ!$B$33:$B$776,G$226)+'СЕТ СН'!$F$15</f>
        <v>190.29240497999999</v>
      </c>
      <c r="H243" s="36">
        <f>SUMIFS(СВЦЭМ!$F$33:$F$776,СВЦЭМ!$A$33:$A$776,$A243,СВЦЭМ!$B$33:$B$776,H$226)+'СЕТ СН'!$F$15</f>
        <v>182.72822828</v>
      </c>
      <c r="I243" s="36">
        <f>SUMIFS(СВЦЭМ!$F$33:$F$776,СВЦЭМ!$A$33:$A$776,$A243,СВЦЭМ!$B$33:$B$776,I$226)+'СЕТ СН'!$F$15</f>
        <v>173.46400865999999</v>
      </c>
      <c r="J243" s="36">
        <f>SUMIFS(СВЦЭМ!$F$33:$F$776,СВЦЭМ!$A$33:$A$776,$A243,СВЦЭМ!$B$33:$B$776,J$226)+'СЕТ СН'!$F$15</f>
        <v>167.62806656000001</v>
      </c>
      <c r="K243" s="36">
        <f>SUMIFS(СВЦЭМ!$F$33:$F$776,СВЦЭМ!$A$33:$A$776,$A243,СВЦЭМ!$B$33:$B$776,K$226)+'СЕТ СН'!$F$15</f>
        <v>177.11490454</v>
      </c>
      <c r="L243" s="36">
        <f>SUMIFS(СВЦЭМ!$F$33:$F$776,СВЦЭМ!$A$33:$A$776,$A243,СВЦЭМ!$B$33:$B$776,L$226)+'СЕТ СН'!$F$15</f>
        <v>169.17374340999999</v>
      </c>
      <c r="M243" s="36">
        <f>SUMIFS(СВЦЭМ!$F$33:$F$776,СВЦЭМ!$A$33:$A$776,$A243,СВЦЭМ!$B$33:$B$776,M$226)+'СЕТ СН'!$F$15</f>
        <v>156.67346006</v>
      </c>
      <c r="N243" s="36">
        <f>SUMIFS(СВЦЭМ!$F$33:$F$776,СВЦЭМ!$A$33:$A$776,$A243,СВЦЭМ!$B$33:$B$776,N$226)+'СЕТ СН'!$F$15</f>
        <v>153.99500742000001</v>
      </c>
      <c r="O243" s="36">
        <f>SUMIFS(СВЦЭМ!$F$33:$F$776,СВЦЭМ!$A$33:$A$776,$A243,СВЦЭМ!$B$33:$B$776,O$226)+'СЕТ СН'!$F$15</f>
        <v>154.78021828999999</v>
      </c>
      <c r="P243" s="36">
        <f>SUMIFS(СВЦЭМ!$F$33:$F$776,СВЦЭМ!$A$33:$A$776,$A243,СВЦЭМ!$B$33:$B$776,P$226)+'СЕТ СН'!$F$15</f>
        <v>154.37840002999999</v>
      </c>
      <c r="Q243" s="36">
        <f>SUMIFS(СВЦЭМ!$F$33:$F$776,СВЦЭМ!$A$33:$A$776,$A243,СВЦЭМ!$B$33:$B$776,Q$226)+'СЕТ СН'!$F$15</f>
        <v>154.4291202</v>
      </c>
      <c r="R243" s="36">
        <f>SUMIFS(СВЦЭМ!$F$33:$F$776,СВЦЭМ!$A$33:$A$776,$A243,СВЦЭМ!$B$33:$B$776,R$226)+'СЕТ СН'!$F$15</f>
        <v>174.64894364</v>
      </c>
      <c r="S243" s="36">
        <f>SUMIFS(СВЦЭМ!$F$33:$F$776,СВЦЭМ!$A$33:$A$776,$A243,СВЦЭМ!$B$33:$B$776,S$226)+'СЕТ СН'!$F$15</f>
        <v>169.12947199999999</v>
      </c>
      <c r="T243" s="36">
        <f>SUMIFS(СВЦЭМ!$F$33:$F$776,СВЦЭМ!$A$33:$A$776,$A243,СВЦЭМ!$B$33:$B$776,T$226)+'СЕТ СН'!$F$15</f>
        <v>155.95132937</v>
      </c>
      <c r="U243" s="36">
        <f>SUMIFS(СВЦЭМ!$F$33:$F$776,СВЦЭМ!$A$33:$A$776,$A243,СВЦЭМ!$B$33:$B$776,U$226)+'СЕТ СН'!$F$15</f>
        <v>146.03450146</v>
      </c>
      <c r="V243" s="36">
        <f>SUMIFS(СВЦЭМ!$F$33:$F$776,СВЦЭМ!$A$33:$A$776,$A243,СВЦЭМ!$B$33:$B$776,V$226)+'СЕТ СН'!$F$15</f>
        <v>144.28287521999999</v>
      </c>
      <c r="W243" s="36">
        <f>SUMIFS(СВЦЭМ!$F$33:$F$776,СВЦЭМ!$A$33:$A$776,$A243,СВЦЭМ!$B$33:$B$776,W$226)+'СЕТ СН'!$F$15</f>
        <v>150.56289903999999</v>
      </c>
      <c r="X243" s="36">
        <f>SUMIFS(СВЦЭМ!$F$33:$F$776,СВЦЭМ!$A$33:$A$776,$A243,СВЦЭМ!$B$33:$B$776,X$226)+'СЕТ СН'!$F$15</f>
        <v>150.67345062000001</v>
      </c>
      <c r="Y243" s="36">
        <f>SUMIFS(СВЦЭМ!$F$33:$F$776,СВЦЭМ!$A$33:$A$776,$A243,СВЦЭМ!$B$33:$B$776,Y$226)+'СЕТ СН'!$F$15</f>
        <v>154.38117467999999</v>
      </c>
    </row>
    <row r="244" spans="1:25" ht="15.75" x14ac:dyDescent="0.2">
      <c r="A244" s="35">
        <f t="shared" si="6"/>
        <v>44153</v>
      </c>
      <c r="B244" s="36">
        <f>SUMIFS(СВЦЭМ!$F$33:$F$776,СВЦЭМ!$A$33:$A$776,$A244,СВЦЭМ!$B$33:$B$776,B$226)+'СЕТ СН'!$F$15</f>
        <v>166.48747872999999</v>
      </c>
      <c r="C244" s="36">
        <f>SUMIFS(СВЦЭМ!$F$33:$F$776,СВЦЭМ!$A$33:$A$776,$A244,СВЦЭМ!$B$33:$B$776,C$226)+'СЕТ СН'!$F$15</f>
        <v>176.71638765</v>
      </c>
      <c r="D244" s="36">
        <f>SUMIFS(СВЦЭМ!$F$33:$F$776,СВЦЭМ!$A$33:$A$776,$A244,СВЦЭМ!$B$33:$B$776,D$226)+'СЕТ СН'!$F$15</f>
        <v>184.61123253</v>
      </c>
      <c r="E244" s="36">
        <f>SUMIFS(СВЦЭМ!$F$33:$F$776,СВЦЭМ!$A$33:$A$776,$A244,СВЦЭМ!$B$33:$B$776,E$226)+'СЕТ СН'!$F$15</f>
        <v>187.38967259</v>
      </c>
      <c r="F244" s="36">
        <f>SUMIFS(СВЦЭМ!$F$33:$F$776,СВЦЭМ!$A$33:$A$776,$A244,СВЦЭМ!$B$33:$B$776,F$226)+'СЕТ СН'!$F$15</f>
        <v>186.58481330000001</v>
      </c>
      <c r="G244" s="36">
        <f>SUMIFS(СВЦЭМ!$F$33:$F$776,СВЦЭМ!$A$33:$A$776,$A244,СВЦЭМ!$B$33:$B$776,G$226)+'СЕТ СН'!$F$15</f>
        <v>182.91889029999999</v>
      </c>
      <c r="H244" s="36">
        <f>SUMIFS(СВЦЭМ!$F$33:$F$776,СВЦЭМ!$A$33:$A$776,$A244,СВЦЭМ!$B$33:$B$776,H$226)+'СЕТ СН'!$F$15</f>
        <v>182.92918521000001</v>
      </c>
      <c r="I244" s="36">
        <f>SUMIFS(СВЦЭМ!$F$33:$F$776,СВЦЭМ!$A$33:$A$776,$A244,СВЦЭМ!$B$33:$B$776,I$226)+'СЕТ СН'!$F$15</f>
        <v>179.05415496000001</v>
      </c>
      <c r="J244" s="36">
        <f>SUMIFS(СВЦЭМ!$F$33:$F$776,СВЦЭМ!$A$33:$A$776,$A244,СВЦЭМ!$B$33:$B$776,J$226)+'СЕТ СН'!$F$15</f>
        <v>173.92718515999999</v>
      </c>
      <c r="K244" s="36">
        <f>SUMIFS(СВЦЭМ!$F$33:$F$776,СВЦЭМ!$A$33:$A$776,$A244,СВЦЭМ!$B$33:$B$776,K$226)+'СЕТ СН'!$F$15</f>
        <v>171.75482833999999</v>
      </c>
      <c r="L244" s="36">
        <f>SUMIFS(СВЦЭМ!$F$33:$F$776,СВЦЭМ!$A$33:$A$776,$A244,СВЦЭМ!$B$33:$B$776,L$226)+'СЕТ СН'!$F$15</f>
        <v>165.68256450999999</v>
      </c>
      <c r="M244" s="36">
        <f>SUMIFS(СВЦЭМ!$F$33:$F$776,СВЦЭМ!$A$33:$A$776,$A244,СВЦЭМ!$B$33:$B$776,M$226)+'СЕТ СН'!$F$15</f>
        <v>160.83987453</v>
      </c>
      <c r="N244" s="36">
        <f>SUMIFS(СВЦЭМ!$F$33:$F$776,СВЦЭМ!$A$33:$A$776,$A244,СВЦЭМ!$B$33:$B$776,N$226)+'СЕТ СН'!$F$15</f>
        <v>158.29191589999999</v>
      </c>
      <c r="O244" s="36">
        <f>SUMIFS(СВЦЭМ!$F$33:$F$776,СВЦЭМ!$A$33:$A$776,$A244,СВЦЭМ!$B$33:$B$776,O$226)+'СЕТ СН'!$F$15</f>
        <v>157.97419070000001</v>
      </c>
      <c r="P244" s="36">
        <f>SUMIFS(СВЦЭМ!$F$33:$F$776,СВЦЭМ!$A$33:$A$776,$A244,СВЦЭМ!$B$33:$B$776,P$226)+'СЕТ СН'!$F$15</f>
        <v>158.40815093000001</v>
      </c>
      <c r="Q244" s="36">
        <f>SUMIFS(СВЦЭМ!$F$33:$F$776,СВЦЭМ!$A$33:$A$776,$A244,СВЦЭМ!$B$33:$B$776,Q$226)+'СЕТ СН'!$F$15</f>
        <v>158.30314797</v>
      </c>
      <c r="R244" s="36">
        <f>SUMIFS(СВЦЭМ!$F$33:$F$776,СВЦЭМ!$A$33:$A$776,$A244,СВЦЭМ!$B$33:$B$776,R$226)+'СЕТ СН'!$F$15</f>
        <v>157.04697607</v>
      </c>
      <c r="S244" s="36">
        <f>SUMIFS(СВЦЭМ!$F$33:$F$776,СВЦЭМ!$A$33:$A$776,$A244,СВЦЭМ!$B$33:$B$776,S$226)+'СЕТ СН'!$F$15</f>
        <v>160.15590972999999</v>
      </c>
      <c r="T244" s="36">
        <f>SUMIFS(СВЦЭМ!$F$33:$F$776,СВЦЭМ!$A$33:$A$776,$A244,СВЦЭМ!$B$33:$B$776,T$226)+'СЕТ СН'!$F$15</f>
        <v>164.67528235</v>
      </c>
      <c r="U244" s="36">
        <f>SUMIFS(СВЦЭМ!$F$33:$F$776,СВЦЭМ!$A$33:$A$776,$A244,СВЦЭМ!$B$33:$B$776,U$226)+'СЕТ СН'!$F$15</f>
        <v>164.38369957</v>
      </c>
      <c r="V244" s="36">
        <f>SUMIFS(СВЦЭМ!$F$33:$F$776,СВЦЭМ!$A$33:$A$776,$A244,СВЦЭМ!$B$33:$B$776,V$226)+'СЕТ СН'!$F$15</f>
        <v>162.46042668999999</v>
      </c>
      <c r="W244" s="36">
        <f>SUMIFS(СВЦЭМ!$F$33:$F$776,СВЦЭМ!$A$33:$A$776,$A244,СВЦЭМ!$B$33:$B$776,W$226)+'СЕТ СН'!$F$15</f>
        <v>160.68971644000001</v>
      </c>
      <c r="X244" s="36">
        <f>SUMIFS(СВЦЭМ!$F$33:$F$776,СВЦЭМ!$A$33:$A$776,$A244,СВЦЭМ!$B$33:$B$776,X$226)+'СЕТ СН'!$F$15</f>
        <v>158.93467509999999</v>
      </c>
      <c r="Y244" s="36">
        <f>SUMIFS(СВЦЭМ!$F$33:$F$776,СВЦЭМ!$A$33:$A$776,$A244,СВЦЭМ!$B$33:$B$776,Y$226)+'СЕТ СН'!$F$15</f>
        <v>159.88628302000001</v>
      </c>
    </row>
    <row r="245" spans="1:25" ht="15.75" x14ac:dyDescent="0.2">
      <c r="A245" s="35">
        <f t="shared" si="6"/>
        <v>44154</v>
      </c>
      <c r="B245" s="36">
        <f>SUMIFS(СВЦЭМ!$F$33:$F$776,СВЦЭМ!$A$33:$A$776,$A245,СВЦЭМ!$B$33:$B$776,B$226)+'СЕТ СН'!$F$15</f>
        <v>173.79077361</v>
      </c>
      <c r="C245" s="36">
        <f>SUMIFS(СВЦЭМ!$F$33:$F$776,СВЦЭМ!$A$33:$A$776,$A245,СВЦЭМ!$B$33:$B$776,C$226)+'СЕТ СН'!$F$15</f>
        <v>186.37882562999999</v>
      </c>
      <c r="D245" s="36">
        <f>SUMIFS(СВЦЭМ!$F$33:$F$776,СВЦЭМ!$A$33:$A$776,$A245,СВЦЭМ!$B$33:$B$776,D$226)+'СЕТ СН'!$F$15</f>
        <v>192.21926041</v>
      </c>
      <c r="E245" s="36">
        <f>SUMIFS(СВЦЭМ!$F$33:$F$776,СВЦЭМ!$A$33:$A$776,$A245,СВЦЭМ!$B$33:$B$776,E$226)+'СЕТ СН'!$F$15</f>
        <v>192.93867677</v>
      </c>
      <c r="F245" s="36">
        <f>SUMIFS(СВЦЭМ!$F$33:$F$776,СВЦЭМ!$A$33:$A$776,$A245,СВЦЭМ!$B$33:$B$776,F$226)+'СЕТ СН'!$F$15</f>
        <v>192.49215828999999</v>
      </c>
      <c r="G245" s="36">
        <f>SUMIFS(СВЦЭМ!$F$33:$F$776,СВЦЭМ!$A$33:$A$776,$A245,СВЦЭМ!$B$33:$B$776,G$226)+'СЕТ СН'!$F$15</f>
        <v>192.67841784000001</v>
      </c>
      <c r="H245" s="36">
        <f>SUMIFS(СВЦЭМ!$F$33:$F$776,СВЦЭМ!$A$33:$A$776,$A245,СВЦЭМ!$B$33:$B$776,H$226)+'СЕТ СН'!$F$15</f>
        <v>188.33859971000001</v>
      </c>
      <c r="I245" s="36">
        <f>SUMIFS(СВЦЭМ!$F$33:$F$776,СВЦЭМ!$A$33:$A$776,$A245,СВЦЭМ!$B$33:$B$776,I$226)+'СЕТ СН'!$F$15</f>
        <v>179.32156563999999</v>
      </c>
      <c r="J245" s="36">
        <f>SUMIFS(СВЦЭМ!$F$33:$F$776,СВЦЭМ!$A$33:$A$776,$A245,СВЦЭМ!$B$33:$B$776,J$226)+'СЕТ СН'!$F$15</f>
        <v>173.68452973999999</v>
      </c>
      <c r="K245" s="36">
        <f>SUMIFS(СВЦЭМ!$F$33:$F$776,СВЦЭМ!$A$33:$A$776,$A245,СВЦЭМ!$B$33:$B$776,K$226)+'СЕТ СН'!$F$15</f>
        <v>172.54913636000001</v>
      </c>
      <c r="L245" s="36">
        <f>SUMIFS(СВЦЭМ!$F$33:$F$776,СВЦЭМ!$A$33:$A$776,$A245,СВЦЭМ!$B$33:$B$776,L$226)+'СЕТ СН'!$F$15</f>
        <v>166.31368985</v>
      </c>
      <c r="M245" s="36">
        <f>SUMIFS(СВЦЭМ!$F$33:$F$776,СВЦЭМ!$A$33:$A$776,$A245,СВЦЭМ!$B$33:$B$776,M$226)+'СЕТ СН'!$F$15</f>
        <v>161.32359088000001</v>
      </c>
      <c r="N245" s="36">
        <f>SUMIFS(СВЦЭМ!$F$33:$F$776,СВЦЭМ!$A$33:$A$776,$A245,СВЦЭМ!$B$33:$B$776,N$226)+'СЕТ СН'!$F$15</f>
        <v>158.37672011999999</v>
      </c>
      <c r="O245" s="36">
        <f>SUMIFS(СВЦЭМ!$F$33:$F$776,СВЦЭМ!$A$33:$A$776,$A245,СВЦЭМ!$B$33:$B$776,O$226)+'СЕТ СН'!$F$15</f>
        <v>159.48526351000001</v>
      </c>
      <c r="P245" s="36">
        <f>SUMIFS(СВЦЭМ!$F$33:$F$776,СВЦЭМ!$A$33:$A$776,$A245,СВЦЭМ!$B$33:$B$776,P$226)+'СЕТ СН'!$F$15</f>
        <v>160.6852327</v>
      </c>
      <c r="Q245" s="36">
        <f>SUMIFS(СВЦЭМ!$F$33:$F$776,СВЦЭМ!$A$33:$A$776,$A245,СВЦЭМ!$B$33:$B$776,Q$226)+'СЕТ СН'!$F$15</f>
        <v>161.01629389999999</v>
      </c>
      <c r="R245" s="36">
        <f>SUMIFS(СВЦЭМ!$F$33:$F$776,СВЦЭМ!$A$33:$A$776,$A245,СВЦЭМ!$B$33:$B$776,R$226)+'СЕТ СН'!$F$15</f>
        <v>160.06345313</v>
      </c>
      <c r="S245" s="36">
        <f>SUMIFS(СВЦЭМ!$F$33:$F$776,СВЦЭМ!$A$33:$A$776,$A245,СВЦЭМ!$B$33:$B$776,S$226)+'СЕТ СН'!$F$15</f>
        <v>160.35944096</v>
      </c>
      <c r="T245" s="36">
        <f>SUMIFS(СВЦЭМ!$F$33:$F$776,СВЦЭМ!$A$33:$A$776,$A245,СВЦЭМ!$B$33:$B$776,T$226)+'СЕТ СН'!$F$15</f>
        <v>163.56536971</v>
      </c>
      <c r="U245" s="36">
        <f>SUMIFS(СВЦЭМ!$F$33:$F$776,СВЦЭМ!$A$33:$A$776,$A245,СВЦЭМ!$B$33:$B$776,U$226)+'СЕТ СН'!$F$15</f>
        <v>162.61702643999999</v>
      </c>
      <c r="V245" s="36">
        <f>SUMIFS(СВЦЭМ!$F$33:$F$776,СВЦЭМ!$A$33:$A$776,$A245,СВЦЭМ!$B$33:$B$776,V$226)+'СЕТ СН'!$F$15</f>
        <v>159.61036532</v>
      </c>
      <c r="W245" s="36">
        <f>SUMIFS(СВЦЭМ!$F$33:$F$776,СВЦЭМ!$A$33:$A$776,$A245,СВЦЭМ!$B$33:$B$776,W$226)+'СЕТ СН'!$F$15</f>
        <v>157.53948647000001</v>
      </c>
      <c r="X245" s="36">
        <f>SUMIFS(СВЦЭМ!$F$33:$F$776,СВЦЭМ!$A$33:$A$776,$A245,СВЦЭМ!$B$33:$B$776,X$226)+'СЕТ СН'!$F$15</f>
        <v>155.96695750000001</v>
      </c>
      <c r="Y245" s="36">
        <f>SUMIFS(СВЦЭМ!$F$33:$F$776,СВЦЭМ!$A$33:$A$776,$A245,СВЦЭМ!$B$33:$B$776,Y$226)+'СЕТ СН'!$F$15</f>
        <v>155.30457511</v>
      </c>
    </row>
    <row r="246" spans="1:25" ht="15.75" x14ac:dyDescent="0.2">
      <c r="A246" s="35">
        <f t="shared" si="6"/>
        <v>44155</v>
      </c>
      <c r="B246" s="36">
        <f>SUMIFS(СВЦЭМ!$F$33:$F$776,СВЦЭМ!$A$33:$A$776,$A246,СВЦЭМ!$B$33:$B$776,B$226)+'СЕТ СН'!$F$15</f>
        <v>169.94979186</v>
      </c>
      <c r="C246" s="36">
        <f>SUMIFS(СВЦЭМ!$F$33:$F$776,СВЦЭМ!$A$33:$A$776,$A246,СВЦЭМ!$B$33:$B$776,C$226)+'СЕТ СН'!$F$15</f>
        <v>187.28072291000001</v>
      </c>
      <c r="D246" s="36">
        <f>SUMIFS(СВЦЭМ!$F$33:$F$776,СВЦЭМ!$A$33:$A$776,$A246,СВЦЭМ!$B$33:$B$776,D$226)+'СЕТ СН'!$F$15</f>
        <v>196.46009261</v>
      </c>
      <c r="E246" s="36">
        <f>SUMIFS(СВЦЭМ!$F$33:$F$776,СВЦЭМ!$A$33:$A$776,$A246,СВЦЭМ!$B$33:$B$776,E$226)+'СЕТ СН'!$F$15</f>
        <v>198.97346705999999</v>
      </c>
      <c r="F246" s="36">
        <f>SUMIFS(СВЦЭМ!$F$33:$F$776,СВЦЭМ!$A$33:$A$776,$A246,СВЦЭМ!$B$33:$B$776,F$226)+'СЕТ СН'!$F$15</f>
        <v>198.07861817</v>
      </c>
      <c r="G246" s="36">
        <f>SUMIFS(СВЦЭМ!$F$33:$F$776,СВЦЭМ!$A$33:$A$776,$A246,СВЦЭМ!$B$33:$B$776,G$226)+'СЕТ СН'!$F$15</f>
        <v>194.75106541</v>
      </c>
      <c r="H246" s="36">
        <f>SUMIFS(СВЦЭМ!$F$33:$F$776,СВЦЭМ!$A$33:$A$776,$A246,СВЦЭМ!$B$33:$B$776,H$226)+'СЕТ СН'!$F$15</f>
        <v>185.84679174999999</v>
      </c>
      <c r="I246" s="36">
        <f>SUMIFS(СВЦЭМ!$F$33:$F$776,СВЦЭМ!$A$33:$A$776,$A246,СВЦЭМ!$B$33:$B$776,I$226)+'СЕТ СН'!$F$15</f>
        <v>177.12278393</v>
      </c>
      <c r="J246" s="36">
        <f>SUMIFS(СВЦЭМ!$F$33:$F$776,СВЦЭМ!$A$33:$A$776,$A246,СВЦЭМ!$B$33:$B$776,J$226)+'СЕТ СН'!$F$15</f>
        <v>173.56176679999999</v>
      </c>
      <c r="K246" s="36">
        <f>SUMIFS(СВЦЭМ!$F$33:$F$776,СВЦЭМ!$A$33:$A$776,$A246,СВЦЭМ!$B$33:$B$776,K$226)+'СЕТ СН'!$F$15</f>
        <v>172.63168752999999</v>
      </c>
      <c r="L246" s="36">
        <f>SUMIFS(СВЦЭМ!$F$33:$F$776,СВЦЭМ!$A$33:$A$776,$A246,СВЦЭМ!$B$33:$B$776,L$226)+'СЕТ СН'!$F$15</f>
        <v>168.37027182</v>
      </c>
      <c r="M246" s="36">
        <f>SUMIFS(СВЦЭМ!$F$33:$F$776,СВЦЭМ!$A$33:$A$776,$A246,СВЦЭМ!$B$33:$B$776,M$226)+'СЕТ СН'!$F$15</f>
        <v>158.90969272999999</v>
      </c>
      <c r="N246" s="36">
        <f>SUMIFS(СВЦЭМ!$F$33:$F$776,СВЦЭМ!$A$33:$A$776,$A246,СВЦЭМ!$B$33:$B$776,N$226)+'СЕТ СН'!$F$15</f>
        <v>156.43125072999999</v>
      </c>
      <c r="O246" s="36">
        <f>SUMIFS(СВЦЭМ!$F$33:$F$776,СВЦЭМ!$A$33:$A$776,$A246,СВЦЭМ!$B$33:$B$776,O$226)+'СЕТ СН'!$F$15</f>
        <v>157.18191970000001</v>
      </c>
      <c r="P246" s="36">
        <f>SUMIFS(СВЦЭМ!$F$33:$F$776,СВЦЭМ!$A$33:$A$776,$A246,СВЦЭМ!$B$33:$B$776,P$226)+'СЕТ СН'!$F$15</f>
        <v>158.58167714000001</v>
      </c>
      <c r="Q246" s="36">
        <f>SUMIFS(СВЦЭМ!$F$33:$F$776,СВЦЭМ!$A$33:$A$776,$A246,СВЦЭМ!$B$33:$B$776,Q$226)+'СЕТ СН'!$F$15</f>
        <v>158.56537958000001</v>
      </c>
      <c r="R246" s="36">
        <f>SUMIFS(СВЦЭМ!$F$33:$F$776,СВЦЭМ!$A$33:$A$776,$A246,СВЦЭМ!$B$33:$B$776,R$226)+'СЕТ СН'!$F$15</f>
        <v>157.24088484999999</v>
      </c>
      <c r="S246" s="36">
        <f>SUMIFS(СВЦЭМ!$F$33:$F$776,СВЦЭМ!$A$33:$A$776,$A246,СВЦЭМ!$B$33:$B$776,S$226)+'СЕТ СН'!$F$15</f>
        <v>151.24144125999999</v>
      </c>
      <c r="T246" s="36">
        <f>SUMIFS(СВЦЭМ!$F$33:$F$776,СВЦЭМ!$A$33:$A$776,$A246,СВЦЭМ!$B$33:$B$776,T$226)+'СЕТ СН'!$F$15</f>
        <v>148.60934644</v>
      </c>
      <c r="U246" s="36">
        <f>SUMIFS(СВЦЭМ!$F$33:$F$776,СВЦЭМ!$A$33:$A$776,$A246,СВЦЭМ!$B$33:$B$776,U$226)+'СЕТ СН'!$F$15</f>
        <v>149.64379584</v>
      </c>
      <c r="V246" s="36">
        <f>SUMIFS(СВЦЭМ!$F$33:$F$776,СВЦЭМ!$A$33:$A$776,$A246,СВЦЭМ!$B$33:$B$776,V$226)+'СЕТ СН'!$F$15</f>
        <v>151.21661216000001</v>
      </c>
      <c r="W246" s="36">
        <f>SUMIFS(СВЦЭМ!$F$33:$F$776,СВЦЭМ!$A$33:$A$776,$A246,СВЦЭМ!$B$33:$B$776,W$226)+'СЕТ СН'!$F$15</f>
        <v>153.25463210999999</v>
      </c>
      <c r="X246" s="36">
        <f>SUMIFS(СВЦЭМ!$F$33:$F$776,СВЦЭМ!$A$33:$A$776,$A246,СВЦЭМ!$B$33:$B$776,X$226)+'СЕТ СН'!$F$15</f>
        <v>153.26879346999999</v>
      </c>
      <c r="Y246" s="36">
        <f>SUMIFS(СВЦЭМ!$F$33:$F$776,СВЦЭМ!$A$33:$A$776,$A246,СВЦЭМ!$B$33:$B$776,Y$226)+'СЕТ СН'!$F$15</f>
        <v>156.33729156000001</v>
      </c>
    </row>
    <row r="247" spans="1:25" ht="15.75" x14ac:dyDescent="0.2">
      <c r="A247" s="35">
        <f t="shared" si="6"/>
        <v>44156</v>
      </c>
      <c r="B247" s="36">
        <f>SUMIFS(СВЦЭМ!$F$33:$F$776,СВЦЭМ!$A$33:$A$776,$A247,СВЦЭМ!$B$33:$B$776,B$226)+'СЕТ СН'!$F$15</f>
        <v>173.23388421000001</v>
      </c>
      <c r="C247" s="36">
        <f>SUMIFS(СВЦЭМ!$F$33:$F$776,СВЦЭМ!$A$33:$A$776,$A247,СВЦЭМ!$B$33:$B$776,C$226)+'СЕТ СН'!$F$15</f>
        <v>183.0995399</v>
      </c>
      <c r="D247" s="36">
        <f>SUMIFS(СВЦЭМ!$F$33:$F$776,СВЦЭМ!$A$33:$A$776,$A247,СВЦЭМ!$B$33:$B$776,D$226)+'СЕТ СН'!$F$15</f>
        <v>193.57348440999999</v>
      </c>
      <c r="E247" s="36">
        <f>SUMIFS(СВЦЭМ!$F$33:$F$776,СВЦЭМ!$A$33:$A$776,$A247,СВЦЭМ!$B$33:$B$776,E$226)+'СЕТ СН'!$F$15</f>
        <v>194.36548500000001</v>
      </c>
      <c r="F247" s="36">
        <f>SUMIFS(СВЦЭМ!$F$33:$F$776,СВЦЭМ!$A$33:$A$776,$A247,СВЦЭМ!$B$33:$B$776,F$226)+'СЕТ СН'!$F$15</f>
        <v>193.88368858999999</v>
      </c>
      <c r="G247" s="36">
        <f>SUMIFS(СВЦЭМ!$F$33:$F$776,СВЦЭМ!$A$33:$A$776,$A247,СВЦЭМ!$B$33:$B$776,G$226)+'СЕТ СН'!$F$15</f>
        <v>190.99202704000001</v>
      </c>
      <c r="H247" s="36">
        <f>SUMIFS(СВЦЭМ!$F$33:$F$776,СВЦЭМ!$A$33:$A$776,$A247,СВЦЭМ!$B$33:$B$776,H$226)+'СЕТ СН'!$F$15</f>
        <v>187.86531961</v>
      </c>
      <c r="I247" s="36">
        <f>SUMIFS(СВЦЭМ!$F$33:$F$776,СВЦЭМ!$A$33:$A$776,$A247,СВЦЭМ!$B$33:$B$776,I$226)+'СЕТ СН'!$F$15</f>
        <v>181.46781903999999</v>
      </c>
      <c r="J247" s="36">
        <f>SUMIFS(СВЦЭМ!$F$33:$F$776,СВЦЭМ!$A$33:$A$776,$A247,СВЦЭМ!$B$33:$B$776,J$226)+'СЕТ СН'!$F$15</f>
        <v>174.43902735</v>
      </c>
      <c r="K247" s="36">
        <f>SUMIFS(СВЦЭМ!$F$33:$F$776,СВЦЭМ!$A$33:$A$776,$A247,СВЦЭМ!$B$33:$B$776,K$226)+'СЕТ СН'!$F$15</f>
        <v>168.74231979000001</v>
      </c>
      <c r="L247" s="36">
        <f>SUMIFS(СВЦЭМ!$F$33:$F$776,СВЦЭМ!$A$33:$A$776,$A247,СВЦЭМ!$B$33:$B$776,L$226)+'СЕТ СН'!$F$15</f>
        <v>159.59244665</v>
      </c>
      <c r="M247" s="36">
        <f>SUMIFS(СВЦЭМ!$F$33:$F$776,СВЦЭМ!$A$33:$A$776,$A247,СВЦЭМ!$B$33:$B$776,M$226)+'СЕТ СН'!$F$15</f>
        <v>151.90377613999999</v>
      </c>
      <c r="N247" s="36">
        <f>SUMIFS(СВЦЭМ!$F$33:$F$776,СВЦЭМ!$A$33:$A$776,$A247,СВЦЭМ!$B$33:$B$776,N$226)+'СЕТ СН'!$F$15</f>
        <v>150.02617334999999</v>
      </c>
      <c r="O247" s="36">
        <f>SUMIFS(СВЦЭМ!$F$33:$F$776,СВЦЭМ!$A$33:$A$776,$A247,СВЦЭМ!$B$33:$B$776,O$226)+'СЕТ СН'!$F$15</f>
        <v>151.00921235000001</v>
      </c>
      <c r="P247" s="36">
        <f>SUMIFS(СВЦЭМ!$F$33:$F$776,СВЦЭМ!$A$33:$A$776,$A247,СВЦЭМ!$B$33:$B$776,P$226)+'СЕТ СН'!$F$15</f>
        <v>153.05545047999999</v>
      </c>
      <c r="Q247" s="36">
        <f>SUMIFS(СВЦЭМ!$F$33:$F$776,СВЦЭМ!$A$33:$A$776,$A247,СВЦЭМ!$B$33:$B$776,Q$226)+'СЕТ СН'!$F$15</f>
        <v>150.63593281999999</v>
      </c>
      <c r="R247" s="36">
        <f>SUMIFS(СВЦЭМ!$F$33:$F$776,СВЦЭМ!$A$33:$A$776,$A247,СВЦЭМ!$B$33:$B$776,R$226)+'СЕТ СН'!$F$15</f>
        <v>148.97507433000001</v>
      </c>
      <c r="S247" s="36">
        <f>SUMIFS(СВЦЭМ!$F$33:$F$776,СВЦЭМ!$A$33:$A$776,$A247,СВЦЭМ!$B$33:$B$776,S$226)+'СЕТ СН'!$F$15</f>
        <v>144.03118803999999</v>
      </c>
      <c r="T247" s="36">
        <f>SUMIFS(СВЦЭМ!$F$33:$F$776,СВЦЭМ!$A$33:$A$776,$A247,СВЦЭМ!$B$33:$B$776,T$226)+'СЕТ СН'!$F$15</f>
        <v>143.91047821999999</v>
      </c>
      <c r="U247" s="36">
        <f>SUMIFS(СВЦЭМ!$F$33:$F$776,СВЦЭМ!$A$33:$A$776,$A247,СВЦЭМ!$B$33:$B$776,U$226)+'СЕТ СН'!$F$15</f>
        <v>143.73916899</v>
      </c>
      <c r="V247" s="36">
        <f>SUMIFS(СВЦЭМ!$F$33:$F$776,СВЦЭМ!$A$33:$A$776,$A247,СВЦЭМ!$B$33:$B$776,V$226)+'СЕТ СН'!$F$15</f>
        <v>145.03331858999999</v>
      </c>
      <c r="W247" s="36">
        <f>SUMIFS(СВЦЭМ!$F$33:$F$776,СВЦЭМ!$A$33:$A$776,$A247,СВЦЭМ!$B$33:$B$776,W$226)+'СЕТ СН'!$F$15</f>
        <v>147.82239989999999</v>
      </c>
      <c r="X247" s="36">
        <f>SUMIFS(СВЦЭМ!$F$33:$F$776,СВЦЭМ!$A$33:$A$776,$A247,СВЦЭМ!$B$33:$B$776,X$226)+'СЕТ СН'!$F$15</f>
        <v>151.58323877000001</v>
      </c>
      <c r="Y247" s="36">
        <f>SUMIFS(СВЦЭМ!$F$33:$F$776,СВЦЭМ!$A$33:$A$776,$A247,СВЦЭМ!$B$33:$B$776,Y$226)+'СЕТ СН'!$F$15</f>
        <v>158.48500730000001</v>
      </c>
    </row>
    <row r="248" spans="1:25" ht="15.75" x14ac:dyDescent="0.2">
      <c r="A248" s="35">
        <f t="shared" si="6"/>
        <v>44157</v>
      </c>
      <c r="B248" s="36">
        <f>SUMIFS(СВЦЭМ!$F$33:$F$776,СВЦЭМ!$A$33:$A$776,$A248,СВЦЭМ!$B$33:$B$776,B$226)+'СЕТ СН'!$F$15</f>
        <v>167.27817573999999</v>
      </c>
      <c r="C248" s="36">
        <f>SUMIFS(СВЦЭМ!$F$33:$F$776,СВЦЭМ!$A$33:$A$776,$A248,СВЦЭМ!$B$33:$B$776,C$226)+'СЕТ СН'!$F$15</f>
        <v>183.68175088000001</v>
      </c>
      <c r="D248" s="36">
        <f>SUMIFS(СВЦЭМ!$F$33:$F$776,СВЦЭМ!$A$33:$A$776,$A248,СВЦЭМ!$B$33:$B$776,D$226)+'СЕТ СН'!$F$15</f>
        <v>194.19522358</v>
      </c>
      <c r="E248" s="36">
        <f>SUMIFS(СВЦЭМ!$F$33:$F$776,СВЦЭМ!$A$33:$A$776,$A248,СВЦЭМ!$B$33:$B$776,E$226)+'СЕТ СН'!$F$15</f>
        <v>195.40419524000001</v>
      </c>
      <c r="F248" s="36">
        <f>SUMIFS(СВЦЭМ!$F$33:$F$776,СВЦЭМ!$A$33:$A$776,$A248,СВЦЭМ!$B$33:$B$776,F$226)+'СЕТ СН'!$F$15</f>
        <v>195.05195194999999</v>
      </c>
      <c r="G248" s="36">
        <f>SUMIFS(СВЦЭМ!$F$33:$F$776,СВЦЭМ!$A$33:$A$776,$A248,СВЦЭМ!$B$33:$B$776,G$226)+'СЕТ СН'!$F$15</f>
        <v>192.89274650999999</v>
      </c>
      <c r="H248" s="36">
        <f>SUMIFS(СВЦЭМ!$F$33:$F$776,СВЦЭМ!$A$33:$A$776,$A248,СВЦЭМ!$B$33:$B$776,H$226)+'СЕТ СН'!$F$15</f>
        <v>189.0403211</v>
      </c>
      <c r="I248" s="36">
        <f>SUMIFS(СВЦЭМ!$F$33:$F$776,СВЦЭМ!$A$33:$A$776,$A248,СВЦЭМ!$B$33:$B$776,I$226)+'СЕТ СН'!$F$15</f>
        <v>183.79115089999999</v>
      </c>
      <c r="J248" s="36">
        <f>SUMIFS(СВЦЭМ!$F$33:$F$776,СВЦЭМ!$A$33:$A$776,$A248,СВЦЭМ!$B$33:$B$776,J$226)+'СЕТ СН'!$F$15</f>
        <v>177.20685064</v>
      </c>
      <c r="K248" s="36">
        <f>SUMIFS(СВЦЭМ!$F$33:$F$776,СВЦЭМ!$A$33:$A$776,$A248,СВЦЭМ!$B$33:$B$776,K$226)+'СЕТ СН'!$F$15</f>
        <v>173.20886618</v>
      </c>
      <c r="L248" s="36">
        <f>SUMIFS(СВЦЭМ!$F$33:$F$776,СВЦЭМ!$A$33:$A$776,$A248,СВЦЭМ!$B$33:$B$776,L$226)+'СЕТ СН'!$F$15</f>
        <v>163.86714799000001</v>
      </c>
      <c r="M248" s="36">
        <f>SUMIFS(СВЦЭМ!$F$33:$F$776,СВЦЭМ!$A$33:$A$776,$A248,СВЦЭМ!$B$33:$B$776,M$226)+'СЕТ СН'!$F$15</f>
        <v>153.24465953999999</v>
      </c>
      <c r="N248" s="36">
        <f>SUMIFS(СВЦЭМ!$F$33:$F$776,СВЦЭМ!$A$33:$A$776,$A248,СВЦЭМ!$B$33:$B$776,N$226)+'СЕТ СН'!$F$15</f>
        <v>152.17720858000001</v>
      </c>
      <c r="O248" s="36">
        <f>SUMIFS(СВЦЭМ!$F$33:$F$776,СВЦЭМ!$A$33:$A$776,$A248,СВЦЭМ!$B$33:$B$776,O$226)+'СЕТ СН'!$F$15</f>
        <v>153.87993367000001</v>
      </c>
      <c r="P248" s="36">
        <f>SUMIFS(СВЦЭМ!$F$33:$F$776,СВЦЭМ!$A$33:$A$776,$A248,СВЦЭМ!$B$33:$B$776,P$226)+'СЕТ СН'!$F$15</f>
        <v>154.52623285000001</v>
      </c>
      <c r="Q248" s="36">
        <f>SUMIFS(СВЦЭМ!$F$33:$F$776,СВЦЭМ!$A$33:$A$776,$A248,СВЦЭМ!$B$33:$B$776,Q$226)+'СЕТ СН'!$F$15</f>
        <v>153.85887482999999</v>
      </c>
      <c r="R248" s="36">
        <f>SUMIFS(СВЦЭМ!$F$33:$F$776,СВЦЭМ!$A$33:$A$776,$A248,СВЦЭМ!$B$33:$B$776,R$226)+'СЕТ СН'!$F$15</f>
        <v>152.96579120000001</v>
      </c>
      <c r="S248" s="36">
        <f>SUMIFS(СВЦЭМ!$F$33:$F$776,СВЦЭМ!$A$33:$A$776,$A248,СВЦЭМ!$B$33:$B$776,S$226)+'СЕТ СН'!$F$15</f>
        <v>151.49885169999999</v>
      </c>
      <c r="T248" s="36">
        <f>SUMIFS(СВЦЭМ!$F$33:$F$776,СВЦЭМ!$A$33:$A$776,$A248,СВЦЭМ!$B$33:$B$776,T$226)+'СЕТ СН'!$F$15</f>
        <v>144.28497178000001</v>
      </c>
      <c r="U248" s="36">
        <f>SUMIFS(СВЦЭМ!$F$33:$F$776,СВЦЭМ!$A$33:$A$776,$A248,СВЦЭМ!$B$33:$B$776,U$226)+'СЕТ СН'!$F$15</f>
        <v>144.37188716</v>
      </c>
      <c r="V248" s="36">
        <f>SUMIFS(СВЦЭМ!$F$33:$F$776,СВЦЭМ!$A$33:$A$776,$A248,СВЦЭМ!$B$33:$B$776,V$226)+'СЕТ СН'!$F$15</f>
        <v>145.41212784999999</v>
      </c>
      <c r="W248" s="36">
        <f>SUMIFS(СВЦЭМ!$F$33:$F$776,СВЦЭМ!$A$33:$A$776,$A248,СВЦЭМ!$B$33:$B$776,W$226)+'СЕТ СН'!$F$15</f>
        <v>151.5154728</v>
      </c>
      <c r="X248" s="36">
        <f>SUMIFS(СВЦЭМ!$F$33:$F$776,СВЦЭМ!$A$33:$A$776,$A248,СВЦЭМ!$B$33:$B$776,X$226)+'СЕТ СН'!$F$15</f>
        <v>154.5520185</v>
      </c>
      <c r="Y248" s="36">
        <f>SUMIFS(СВЦЭМ!$F$33:$F$776,СВЦЭМ!$A$33:$A$776,$A248,СВЦЭМ!$B$33:$B$776,Y$226)+'СЕТ СН'!$F$15</f>
        <v>159.03908752000001</v>
      </c>
    </row>
    <row r="249" spans="1:25" ht="15.75" x14ac:dyDescent="0.2">
      <c r="A249" s="35">
        <f t="shared" si="6"/>
        <v>44158</v>
      </c>
      <c r="B249" s="36">
        <f>SUMIFS(СВЦЭМ!$F$33:$F$776,СВЦЭМ!$A$33:$A$776,$A249,СВЦЭМ!$B$33:$B$776,B$226)+'СЕТ СН'!$F$15</f>
        <v>161.36858168000001</v>
      </c>
      <c r="C249" s="36">
        <f>SUMIFS(СВЦЭМ!$F$33:$F$776,СВЦЭМ!$A$33:$A$776,$A249,СВЦЭМ!$B$33:$B$776,C$226)+'СЕТ СН'!$F$15</f>
        <v>170.97249704000001</v>
      </c>
      <c r="D249" s="36">
        <f>SUMIFS(СВЦЭМ!$F$33:$F$776,СВЦЭМ!$A$33:$A$776,$A249,СВЦЭМ!$B$33:$B$776,D$226)+'СЕТ СН'!$F$15</f>
        <v>178.78118709</v>
      </c>
      <c r="E249" s="36">
        <f>SUMIFS(СВЦЭМ!$F$33:$F$776,СВЦЭМ!$A$33:$A$776,$A249,СВЦЭМ!$B$33:$B$776,E$226)+'СЕТ СН'!$F$15</f>
        <v>179.43542919999999</v>
      </c>
      <c r="F249" s="36">
        <f>SUMIFS(СВЦЭМ!$F$33:$F$776,СВЦЭМ!$A$33:$A$776,$A249,СВЦЭМ!$B$33:$B$776,F$226)+'СЕТ СН'!$F$15</f>
        <v>178.98518981000001</v>
      </c>
      <c r="G249" s="36">
        <f>SUMIFS(СВЦЭМ!$F$33:$F$776,СВЦЭМ!$A$33:$A$776,$A249,СВЦЭМ!$B$33:$B$776,G$226)+'СЕТ СН'!$F$15</f>
        <v>178.96618964999999</v>
      </c>
      <c r="H249" s="36">
        <f>SUMIFS(СВЦЭМ!$F$33:$F$776,СВЦЭМ!$A$33:$A$776,$A249,СВЦЭМ!$B$33:$B$776,H$226)+'СЕТ СН'!$F$15</f>
        <v>179.45126599</v>
      </c>
      <c r="I249" s="36">
        <f>SUMIFS(СВЦЭМ!$F$33:$F$776,СВЦЭМ!$A$33:$A$776,$A249,СВЦЭМ!$B$33:$B$776,I$226)+'СЕТ СН'!$F$15</f>
        <v>177.15896466000001</v>
      </c>
      <c r="J249" s="36">
        <f>SUMIFS(СВЦЭМ!$F$33:$F$776,СВЦЭМ!$A$33:$A$776,$A249,СВЦЭМ!$B$33:$B$776,J$226)+'СЕТ СН'!$F$15</f>
        <v>175.34215338000001</v>
      </c>
      <c r="K249" s="36">
        <f>SUMIFS(СВЦЭМ!$F$33:$F$776,СВЦЭМ!$A$33:$A$776,$A249,СВЦЭМ!$B$33:$B$776,K$226)+'СЕТ СН'!$F$15</f>
        <v>178.98642154000001</v>
      </c>
      <c r="L249" s="36">
        <f>SUMIFS(СВЦЭМ!$F$33:$F$776,СВЦЭМ!$A$33:$A$776,$A249,СВЦЭМ!$B$33:$B$776,L$226)+'СЕТ СН'!$F$15</f>
        <v>173.85220899999999</v>
      </c>
      <c r="M249" s="36">
        <f>SUMIFS(СВЦЭМ!$F$33:$F$776,СВЦЭМ!$A$33:$A$776,$A249,СВЦЭМ!$B$33:$B$776,M$226)+'СЕТ СН'!$F$15</f>
        <v>163.43553102000001</v>
      </c>
      <c r="N249" s="36">
        <f>SUMIFS(СВЦЭМ!$F$33:$F$776,СВЦЭМ!$A$33:$A$776,$A249,СВЦЭМ!$B$33:$B$776,N$226)+'СЕТ СН'!$F$15</f>
        <v>159.51099361000001</v>
      </c>
      <c r="O249" s="36">
        <f>SUMIFS(СВЦЭМ!$F$33:$F$776,СВЦЭМ!$A$33:$A$776,$A249,СВЦЭМ!$B$33:$B$776,O$226)+'СЕТ СН'!$F$15</f>
        <v>161.34127251999999</v>
      </c>
      <c r="P249" s="36">
        <f>SUMIFS(СВЦЭМ!$F$33:$F$776,СВЦЭМ!$A$33:$A$776,$A249,СВЦЭМ!$B$33:$B$776,P$226)+'СЕТ СН'!$F$15</f>
        <v>161.93597672000001</v>
      </c>
      <c r="Q249" s="36">
        <f>SUMIFS(СВЦЭМ!$F$33:$F$776,СВЦЭМ!$A$33:$A$776,$A249,СВЦЭМ!$B$33:$B$776,Q$226)+'СЕТ СН'!$F$15</f>
        <v>162.05088667000001</v>
      </c>
      <c r="R249" s="36">
        <f>SUMIFS(СВЦЭМ!$F$33:$F$776,СВЦЭМ!$A$33:$A$776,$A249,СВЦЭМ!$B$33:$B$776,R$226)+'СЕТ СН'!$F$15</f>
        <v>159.73888153999999</v>
      </c>
      <c r="S249" s="36">
        <f>SUMIFS(СВЦЭМ!$F$33:$F$776,СВЦЭМ!$A$33:$A$776,$A249,СВЦЭМ!$B$33:$B$776,S$226)+'СЕТ СН'!$F$15</f>
        <v>156.72579641999999</v>
      </c>
      <c r="T249" s="36">
        <f>SUMIFS(СВЦЭМ!$F$33:$F$776,СВЦЭМ!$A$33:$A$776,$A249,СВЦЭМ!$B$33:$B$776,T$226)+'СЕТ СН'!$F$15</f>
        <v>154.02903581000001</v>
      </c>
      <c r="U249" s="36">
        <f>SUMIFS(СВЦЭМ!$F$33:$F$776,СВЦЭМ!$A$33:$A$776,$A249,СВЦЭМ!$B$33:$B$776,U$226)+'СЕТ СН'!$F$15</f>
        <v>153.30189247999999</v>
      </c>
      <c r="V249" s="36">
        <f>SUMIFS(СВЦЭМ!$F$33:$F$776,СВЦЭМ!$A$33:$A$776,$A249,СВЦЭМ!$B$33:$B$776,V$226)+'СЕТ СН'!$F$15</f>
        <v>155.46579234000001</v>
      </c>
      <c r="W249" s="36">
        <f>SUMIFS(СВЦЭМ!$F$33:$F$776,СВЦЭМ!$A$33:$A$776,$A249,СВЦЭМ!$B$33:$B$776,W$226)+'СЕТ СН'!$F$15</f>
        <v>158.04777743</v>
      </c>
      <c r="X249" s="36">
        <f>SUMIFS(СВЦЭМ!$F$33:$F$776,СВЦЭМ!$A$33:$A$776,$A249,СВЦЭМ!$B$33:$B$776,X$226)+'СЕТ СН'!$F$15</f>
        <v>156.82480702000001</v>
      </c>
      <c r="Y249" s="36">
        <f>SUMIFS(СВЦЭМ!$F$33:$F$776,СВЦЭМ!$A$33:$A$776,$A249,СВЦЭМ!$B$33:$B$776,Y$226)+'СЕТ СН'!$F$15</f>
        <v>160.67846542999999</v>
      </c>
    </row>
    <row r="250" spans="1:25" ht="15.75" x14ac:dyDescent="0.2">
      <c r="A250" s="35">
        <f t="shared" si="6"/>
        <v>44159</v>
      </c>
      <c r="B250" s="36">
        <f>SUMIFS(СВЦЭМ!$F$33:$F$776,СВЦЭМ!$A$33:$A$776,$A250,СВЦЭМ!$B$33:$B$776,B$226)+'СЕТ СН'!$F$15</f>
        <v>163.63513809</v>
      </c>
      <c r="C250" s="36">
        <f>SUMIFS(СВЦЭМ!$F$33:$F$776,СВЦЭМ!$A$33:$A$776,$A250,СВЦЭМ!$B$33:$B$776,C$226)+'СЕТ СН'!$F$15</f>
        <v>180.15981597000001</v>
      </c>
      <c r="D250" s="36">
        <f>SUMIFS(СВЦЭМ!$F$33:$F$776,СВЦЭМ!$A$33:$A$776,$A250,СВЦЭМ!$B$33:$B$776,D$226)+'СЕТ СН'!$F$15</f>
        <v>191.85659747</v>
      </c>
      <c r="E250" s="36">
        <f>SUMIFS(СВЦЭМ!$F$33:$F$776,СВЦЭМ!$A$33:$A$776,$A250,СВЦЭМ!$B$33:$B$776,E$226)+'СЕТ СН'!$F$15</f>
        <v>195.36283836999999</v>
      </c>
      <c r="F250" s="36">
        <f>SUMIFS(СВЦЭМ!$F$33:$F$776,СВЦЭМ!$A$33:$A$776,$A250,СВЦЭМ!$B$33:$B$776,F$226)+'СЕТ СН'!$F$15</f>
        <v>195.08742544</v>
      </c>
      <c r="G250" s="36">
        <f>SUMIFS(СВЦЭМ!$F$33:$F$776,СВЦЭМ!$A$33:$A$776,$A250,СВЦЭМ!$B$33:$B$776,G$226)+'СЕТ СН'!$F$15</f>
        <v>192.40213768999999</v>
      </c>
      <c r="H250" s="36">
        <f>SUMIFS(СВЦЭМ!$F$33:$F$776,СВЦЭМ!$A$33:$A$776,$A250,СВЦЭМ!$B$33:$B$776,H$226)+'СЕТ СН'!$F$15</f>
        <v>184.67148613000001</v>
      </c>
      <c r="I250" s="36">
        <f>SUMIFS(СВЦЭМ!$F$33:$F$776,СВЦЭМ!$A$33:$A$776,$A250,СВЦЭМ!$B$33:$B$776,I$226)+'СЕТ СН'!$F$15</f>
        <v>174.13095853999999</v>
      </c>
      <c r="J250" s="36">
        <f>SUMIFS(СВЦЭМ!$F$33:$F$776,СВЦЭМ!$A$33:$A$776,$A250,СВЦЭМ!$B$33:$B$776,J$226)+'СЕТ СН'!$F$15</f>
        <v>168.30122641</v>
      </c>
      <c r="K250" s="36">
        <f>SUMIFS(СВЦЭМ!$F$33:$F$776,СВЦЭМ!$A$33:$A$776,$A250,СВЦЭМ!$B$33:$B$776,K$226)+'СЕТ СН'!$F$15</f>
        <v>167.95797489</v>
      </c>
      <c r="L250" s="36">
        <f>SUMIFS(СВЦЭМ!$F$33:$F$776,СВЦЭМ!$A$33:$A$776,$A250,СВЦЭМ!$B$33:$B$776,L$226)+'СЕТ СН'!$F$15</f>
        <v>161.52633186</v>
      </c>
      <c r="M250" s="36">
        <f>SUMIFS(СВЦЭМ!$F$33:$F$776,СВЦЭМ!$A$33:$A$776,$A250,СВЦЭМ!$B$33:$B$776,M$226)+'СЕТ СН'!$F$15</f>
        <v>152.04225650999999</v>
      </c>
      <c r="N250" s="36">
        <f>SUMIFS(СВЦЭМ!$F$33:$F$776,СВЦЭМ!$A$33:$A$776,$A250,СВЦЭМ!$B$33:$B$776,N$226)+'СЕТ СН'!$F$15</f>
        <v>150.52750710999999</v>
      </c>
      <c r="O250" s="36">
        <f>SUMIFS(СВЦЭМ!$F$33:$F$776,СВЦЭМ!$A$33:$A$776,$A250,СВЦЭМ!$B$33:$B$776,O$226)+'СЕТ СН'!$F$15</f>
        <v>154.41411675000001</v>
      </c>
      <c r="P250" s="36">
        <f>SUMIFS(СВЦЭМ!$F$33:$F$776,СВЦЭМ!$A$33:$A$776,$A250,СВЦЭМ!$B$33:$B$776,P$226)+'СЕТ СН'!$F$15</f>
        <v>156.94819081</v>
      </c>
      <c r="Q250" s="36">
        <f>SUMIFS(СВЦЭМ!$F$33:$F$776,СВЦЭМ!$A$33:$A$776,$A250,СВЦЭМ!$B$33:$B$776,Q$226)+'СЕТ СН'!$F$15</f>
        <v>158.56757512999999</v>
      </c>
      <c r="R250" s="36">
        <f>SUMIFS(СВЦЭМ!$F$33:$F$776,СВЦЭМ!$A$33:$A$776,$A250,СВЦЭМ!$B$33:$B$776,R$226)+'СЕТ СН'!$F$15</f>
        <v>160.30991963</v>
      </c>
      <c r="S250" s="36">
        <f>SUMIFS(СВЦЭМ!$F$33:$F$776,СВЦЭМ!$A$33:$A$776,$A250,СВЦЭМ!$B$33:$B$776,S$226)+'СЕТ СН'!$F$15</f>
        <v>157.86753528</v>
      </c>
      <c r="T250" s="36">
        <f>SUMIFS(СВЦЭМ!$F$33:$F$776,СВЦЭМ!$A$33:$A$776,$A250,СВЦЭМ!$B$33:$B$776,T$226)+'СЕТ СН'!$F$15</f>
        <v>150.55635848</v>
      </c>
      <c r="U250" s="36">
        <f>SUMIFS(СВЦЭМ!$F$33:$F$776,СВЦЭМ!$A$33:$A$776,$A250,СВЦЭМ!$B$33:$B$776,U$226)+'СЕТ СН'!$F$15</f>
        <v>147.37114310000001</v>
      </c>
      <c r="V250" s="36">
        <f>SUMIFS(СВЦЭМ!$F$33:$F$776,СВЦЭМ!$A$33:$A$776,$A250,СВЦЭМ!$B$33:$B$776,V$226)+'СЕТ СН'!$F$15</f>
        <v>149.15810708000001</v>
      </c>
      <c r="W250" s="36">
        <f>SUMIFS(СВЦЭМ!$F$33:$F$776,СВЦЭМ!$A$33:$A$776,$A250,СВЦЭМ!$B$33:$B$776,W$226)+'СЕТ СН'!$F$15</f>
        <v>151.15048480999999</v>
      </c>
      <c r="X250" s="36">
        <f>SUMIFS(СВЦЭМ!$F$33:$F$776,СВЦЭМ!$A$33:$A$776,$A250,СВЦЭМ!$B$33:$B$776,X$226)+'СЕТ СН'!$F$15</f>
        <v>151.21378813999999</v>
      </c>
      <c r="Y250" s="36">
        <f>SUMIFS(СВЦЭМ!$F$33:$F$776,СВЦЭМ!$A$33:$A$776,$A250,СВЦЭМ!$B$33:$B$776,Y$226)+'СЕТ СН'!$F$15</f>
        <v>156.20534945</v>
      </c>
    </row>
    <row r="251" spans="1:25" ht="15.75" x14ac:dyDescent="0.2">
      <c r="A251" s="35">
        <f t="shared" si="6"/>
        <v>44160</v>
      </c>
      <c r="B251" s="36">
        <f>SUMIFS(СВЦЭМ!$F$33:$F$776,СВЦЭМ!$A$33:$A$776,$A251,СВЦЭМ!$B$33:$B$776,B$226)+'СЕТ СН'!$F$15</f>
        <v>163.87869961000001</v>
      </c>
      <c r="C251" s="36">
        <f>SUMIFS(СВЦЭМ!$F$33:$F$776,СВЦЭМ!$A$33:$A$776,$A251,СВЦЭМ!$B$33:$B$776,C$226)+'СЕТ СН'!$F$15</f>
        <v>178.78962397999999</v>
      </c>
      <c r="D251" s="36">
        <f>SUMIFS(СВЦЭМ!$F$33:$F$776,СВЦЭМ!$A$33:$A$776,$A251,СВЦЭМ!$B$33:$B$776,D$226)+'СЕТ СН'!$F$15</f>
        <v>188.79020355</v>
      </c>
      <c r="E251" s="36">
        <f>SUMIFS(СВЦЭМ!$F$33:$F$776,СВЦЭМ!$A$33:$A$776,$A251,СВЦЭМ!$B$33:$B$776,E$226)+'СЕТ СН'!$F$15</f>
        <v>190.52831666</v>
      </c>
      <c r="F251" s="36">
        <f>SUMIFS(СВЦЭМ!$F$33:$F$776,СВЦЭМ!$A$33:$A$776,$A251,СВЦЭМ!$B$33:$B$776,F$226)+'СЕТ СН'!$F$15</f>
        <v>189.41334370999999</v>
      </c>
      <c r="G251" s="36">
        <f>SUMIFS(СВЦЭМ!$F$33:$F$776,СВЦЭМ!$A$33:$A$776,$A251,СВЦЭМ!$B$33:$B$776,G$226)+'СЕТ СН'!$F$15</f>
        <v>187.29679585</v>
      </c>
      <c r="H251" s="36">
        <f>SUMIFS(СВЦЭМ!$F$33:$F$776,СВЦЭМ!$A$33:$A$776,$A251,СВЦЭМ!$B$33:$B$776,H$226)+'СЕТ СН'!$F$15</f>
        <v>182.75121873000001</v>
      </c>
      <c r="I251" s="36">
        <f>SUMIFS(СВЦЭМ!$F$33:$F$776,СВЦЭМ!$A$33:$A$776,$A251,СВЦЭМ!$B$33:$B$776,I$226)+'СЕТ СН'!$F$15</f>
        <v>175.53434149</v>
      </c>
      <c r="J251" s="36">
        <f>SUMIFS(СВЦЭМ!$F$33:$F$776,СВЦЭМ!$A$33:$A$776,$A251,СВЦЭМ!$B$33:$B$776,J$226)+'СЕТ СН'!$F$15</f>
        <v>172.46768058000001</v>
      </c>
      <c r="K251" s="36">
        <f>SUMIFS(СВЦЭМ!$F$33:$F$776,СВЦЭМ!$A$33:$A$776,$A251,СВЦЭМ!$B$33:$B$776,K$226)+'СЕТ СН'!$F$15</f>
        <v>170.86907694999999</v>
      </c>
      <c r="L251" s="36">
        <f>SUMIFS(СВЦЭМ!$F$33:$F$776,СВЦЭМ!$A$33:$A$776,$A251,СВЦЭМ!$B$33:$B$776,L$226)+'СЕТ СН'!$F$15</f>
        <v>164.86902638000001</v>
      </c>
      <c r="M251" s="36">
        <f>SUMIFS(СВЦЭМ!$F$33:$F$776,СВЦЭМ!$A$33:$A$776,$A251,СВЦЭМ!$B$33:$B$776,M$226)+'СЕТ СН'!$F$15</f>
        <v>155.56130808</v>
      </c>
      <c r="N251" s="36">
        <f>SUMIFS(СВЦЭМ!$F$33:$F$776,СВЦЭМ!$A$33:$A$776,$A251,СВЦЭМ!$B$33:$B$776,N$226)+'СЕТ СН'!$F$15</f>
        <v>152.86997474</v>
      </c>
      <c r="O251" s="36">
        <f>SUMIFS(СВЦЭМ!$F$33:$F$776,СВЦЭМ!$A$33:$A$776,$A251,СВЦЭМ!$B$33:$B$776,O$226)+'СЕТ СН'!$F$15</f>
        <v>155.97073792</v>
      </c>
      <c r="P251" s="36">
        <f>SUMIFS(СВЦЭМ!$F$33:$F$776,СВЦЭМ!$A$33:$A$776,$A251,СВЦЭМ!$B$33:$B$776,P$226)+'СЕТ СН'!$F$15</f>
        <v>157.46879838999999</v>
      </c>
      <c r="Q251" s="36">
        <f>SUMIFS(СВЦЭМ!$F$33:$F$776,СВЦЭМ!$A$33:$A$776,$A251,СВЦЭМ!$B$33:$B$776,Q$226)+'СЕТ СН'!$F$15</f>
        <v>157.30228516</v>
      </c>
      <c r="R251" s="36">
        <f>SUMIFS(СВЦЭМ!$F$33:$F$776,СВЦЭМ!$A$33:$A$776,$A251,СВЦЭМ!$B$33:$B$776,R$226)+'СЕТ СН'!$F$15</f>
        <v>157.20240319999999</v>
      </c>
      <c r="S251" s="36">
        <f>SUMIFS(СВЦЭМ!$F$33:$F$776,СВЦЭМ!$A$33:$A$776,$A251,СВЦЭМ!$B$33:$B$776,S$226)+'СЕТ СН'!$F$15</f>
        <v>154.68242488999999</v>
      </c>
      <c r="T251" s="36">
        <f>SUMIFS(СВЦЭМ!$F$33:$F$776,СВЦЭМ!$A$33:$A$776,$A251,СВЦЭМ!$B$33:$B$776,T$226)+'СЕТ СН'!$F$15</f>
        <v>157.12144796000001</v>
      </c>
      <c r="U251" s="36">
        <f>SUMIFS(СВЦЭМ!$F$33:$F$776,СВЦЭМ!$A$33:$A$776,$A251,СВЦЭМ!$B$33:$B$776,U$226)+'СЕТ СН'!$F$15</f>
        <v>156.18454224000001</v>
      </c>
      <c r="V251" s="36">
        <f>SUMIFS(СВЦЭМ!$F$33:$F$776,СВЦЭМ!$A$33:$A$776,$A251,СВЦЭМ!$B$33:$B$776,V$226)+'СЕТ СН'!$F$15</f>
        <v>153.6229032</v>
      </c>
      <c r="W251" s="36">
        <f>SUMIFS(СВЦЭМ!$F$33:$F$776,СВЦЭМ!$A$33:$A$776,$A251,СВЦЭМ!$B$33:$B$776,W$226)+'СЕТ СН'!$F$15</f>
        <v>154.43425565000001</v>
      </c>
      <c r="X251" s="36">
        <f>SUMIFS(СВЦЭМ!$F$33:$F$776,СВЦЭМ!$A$33:$A$776,$A251,СВЦЭМ!$B$33:$B$776,X$226)+'СЕТ СН'!$F$15</f>
        <v>157.16424515</v>
      </c>
      <c r="Y251" s="36">
        <f>SUMIFS(СВЦЭМ!$F$33:$F$776,СВЦЭМ!$A$33:$A$776,$A251,СВЦЭМ!$B$33:$B$776,Y$226)+'СЕТ СН'!$F$15</f>
        <v>160.88187883000001</v>
      </c>
    </row>
    <row r="252" spans="1:25" ht="15.75" x14ac:dyDescent="0.2">
      <c r="A252" s="35">
        <f t="shared" si="6"/>
        <v>44161</v>
      </c>
      <c r="B252" s="36">
        <f>SUMIFS(СВЦЭМ!$F$33:$F$776,СВЦЭМ!$A$33:$A$776,$A252,СВЦЭМ!$B$33:$B$776,B$226)+'СЕТ СН'!$F$15</f>
        <v>160.38852987000001</v>
      </c>
      <c r="C252" s="36">
        <f>SUMIFS(СВЦЭМ!$F$33:$F$776,СВЦЭМ!$A$33:$A$776,$A252,СВЦЭМ!$B$33:$B$776,C$226)+'СЕТ СН'!$F$15</f>
        <v>175.76736460999999</v>
      </c>
      <c r="D252" s="36">
        <f>SUMIFS(СВЦЭМ!$F$33:$F$776,СВЦЭМ!$A$33:$A$776,$A252,СВЦЭМ!$B$33:$B$776,D$226)+'СЕТ СН'!$F$15</f>
        <v>187.03644109999999</v>
      </c>
      <c r="E252" s="36">
        <f>SUMIFS(СВЦЭМ!$F$33:$F$776,СВЦЭМ!$A$33:$A$776,$A252,СВЦЭМ!$B$33:$B$776,E$226)+'СЕТ СН'!$F$15</f>
        <v>188.81000742000001</v>
      </c>
      <c r="F252" s="36">
        <f>SUMIFS(СВЦЭМ!$F$33:$F$776,СВЦЭМ!$A$33:$A$776,$A252,СВЦЭМ!$B$33:$B$776,F$226)+'СЕТ СН'!$F$15</f>
        <v>187.31056416999999</v>
      </c>
      <c r="G252" s="36">
        <f>SUMIFS(СВЦЭМ!$F$33:$F$776,СВЦЭМ!$A$33:$A$776,$A252,СВЦЭМ!$B$33:$B$776,G$226)+'СЕТ СН'!$F$15</f>
        <v>183.17018622000001</v>
      </c>
      <c r="H252" s="36">
        <f>SUMIFS(СВЦЭМ!$F$33:$F$776,СВЦЭМ!$A$33:$A$776,$A252,СВЦЭМ!$B$33:$B$776,H$226)+'СЕТ СН'!$F$15</f>
        <v>177.84853358999999</v>
      </c>
      <c r="I252" s="36">
        <f>SUMIFS(СВЦЭМ!$F$33:$F$776,СВЦЭМ!$A$33:$A$776,$A252,СВЦЭМ!$B$33:$B$776,I$226)+'СЕТ СН'!$F$15</f>
        <v>171.55386644999999</v>
      </c>
      <c r="J252" s="36">
        <f>SUMIFS(СВЦЭМ!$F$33:$F$776,СВЦЭМ!$A$33:$A$776,$A252,СВЦЭМ!$B$33:$B$776,J$226)+'СЕТ СН'!$F$15</f>
        <v>167.76070035999999</v>
      </c>
      <c r="K252" s="36">
        <f>SUMIFS(СВЦЭМ!$F$33:$F$776,СВЦЭМ!$A$33:$A$776,$A252,СВЦЭМ!$B$33:$B$776,K$226)+'СЕТ СН'!$F$15</f>
        <v>168.26582403</v>
      </c>
      <c r="L252" s="36">
        <f>SUMIFS(СВЦЭМ!$F$33:$F$776,СВЦЭМ!$A$33:$A$776,$A252,СВЦЭМ!$B$33:$B$776,L$226)+'СЕТ СН'!$F$15</f>
        <v>162.73382065999999</v>
      </c>
      <c r="M252" s="36">
        <f>SUMIFS(СВЦЭМ!$F$33:$F$776,СВЦЭМ!$A$33:$A$776,$A252,СВЦЭМ!$B$33:$B$776,M$226)+'СЕТ СН'!$F$15</f>
        <v>155.72512123999999</v>
      </c>
      <c r="N252" s="36">
        <f>SUMIFS(СВЦЭМ!$F$33:$F$776,СВЦЭМ!$A$33:$A$776,$A252,СВЦЭМ!$B$33:$B$776,N$226)+'СЕТ СН'!$F$15</f>
        <v>157.30675542</v>
      </c>
      <c r="O252" s="36">
        <f>SUMIFS(СВЦЭМ!$F$33:$F$776,СВЦЭМ!$A$33:$A$776,$A252,СВЦЭМ!$B$33:$B$776,O$226)+'СЕТ СН'!$F$15</f>
        <v>158.09062338000001</v>
      </c>
      <c r="P252" s="36">
        <f>SUMIFS(СВЦЭМ!$F$33:$F$776,СВЦЭМ!$A$33:$A$776,$A252,СВЦЭМ!$B$33:$B$776,P$226)+'СЕТ СН'!$F$15</f>
        <v>158.52735311999999</v>
      </c>
      <c r="Q252" s="36">
        <f>SUMIFS(СВЦЭМ!$F$33:$F$776,СВЦЭМ!$A$33:$A$776,$A252,СВЦЭМ!$B$33:$B$776,Q$226)+'СЕТ СН'!$F$15</f>
        <v>158.90289161000001</v>
      </c>
      <c r="R252" s="36">
        <f>SUMIFS(СВЦЭМ!$F$33:$F$776,СВЦЭМ!$A$33:$A$776,$A252,СВЦЭМ!$B$33:$B$776,R$226)+'СЕТ СН'!$F$15</f>
        <v>156.33765281999999</v>
      </c>
      <c r="S252" s="36">
        <f>SUMIFS(СВЦЭМ!$F$33:$F$776,СВЦЭМ!$A$33:$A$776,$A252,СВЦЭМ!$B$33:$B$776,S$226)+'СЕТ СН'!$F$15</f>
        <v>152.66515994</v>
      </c>
      <c r="T252" s="36">
        <f>SUMIFS(СВЦЭМ!$F$33:$F$776,СВЦЭМ!$A$33:$A$776,$A252,СВЦЭМ!$B$33:$B$776,T$226)+'СЕТ СН'!$F$15</f>
        <v>155.95508049</v>
      </c>
      <c r="U252" s="36">
        <f>SUMIFS(СВЦЭМ!$F$33:$F$776,СВЦЭМ!$A$33:$A$776,$A252,СВЦЭМ!$B$33:$B$776,U$226)+'СЕТ СН'!$F$15</f>
        <v>154.01917849</v>
      </c>
      <c r="V252" s="36">
        <f>SUMIFS(СВЦЭМ!$F$33:$F$776,СВЦЭМ!$A$33:$A$776,$A252,СВЦЭМ!$B$33:$B$776,V$226)+'СЕТ СН'!$F$15</f>
        <v>151.37832836999999</v>
      </c>
      <c r="W252" s="36">
        <f>SUMIFS(СВЦЭМ!$F$33:$F$776,СВЦЭМ!$A$33:$A$776,$A252,СВЦЭМ!$B$33:$B$776,W$226)+'СЕТ СН'!$F$15</f>
        <v>156.26751213</v>
      </c>
      <c r="X252" s="36">
        <f>SUMIFS(СВЦЭМ!$F$33:$F$776,СВЦЭМ!$A$33:$A$776,$A252,СВЦЭМ!$B$33:$B$776,X$226)+'СЕТ СН'!$F$15</f>
        <v>157.76445042</v>
      </c>
      <c r="Y252" s="36">
        <f>SUMIFS(СВЦЭМ!$F$33:$F$776,СВЦЭМ!$A$33:$A$776,$A252,СВЦЭМ!$B$33:$B$776,Y$226)+'СЕТ СН'!$F$15</f>
        <v>160.46125298000001</v>
      </c>
    </row>
    <row r="253" spans="1:25" ht="15.75" x14ac:dyDescent="0.2">
      <c r="A253" s="35">
        <f t="shared" si="6"/>
        <v>44162</v>
      </c>
      <c r="B253" s="36">
        <f>SUMIFS(СВЦЭМ!$F$33:$F$776,СВЦЭМ!$A$33:$A$776,$A253,СВЦЭМ!$B$33:$B$776,B$226)+'СЕТ СН'!$F$15</f>
        <v>161.09165651000001</v>
      </c>
      <c r="C253" s="36">
        <f>SUMIFS(СВЦЭМ!$F$33:$F$776,СВЦЭМ!$A$33:$A$776,$A253,СВЦЭМ!$B$33:$B$776,C$226)+'СЕТ СН'!$F$15</f>
        <v>177.46694131000001</v>
      </c>
      <c r="D253" s="36">
        <f>SUMIFS(СВЦЭМ!$F$33:$F$776,СВЦЭМ!$A$33:$A$776,$A253,СВЦЭМ!$B$33:$B$776,D$226)+'СЕТ СН'!$F$15</f>
        <v>189.16141751999999</v>
      </c>
      <c r="E253" s="36">
        <f>SUMIFS(СВЦЭМ!$F$33:$F$776,СВЦЭМ!$A$33:$A$776,$A253,СВЦЭМ!$B$33:$B$776,E$226)+'СЕТ СН'!$F$15</f>
        <v>191.48116218999999</v>
      </c>
      <c r="F253" s="36">
        <f>SUMIFS(СВЦЭМ!$F$33:$F$776,СВЦЭМ!$A$33:$A$776,$A253,СВЦЭМ!$B$33:$B$776,F$226)+'СЕТ СН'!$F$15</f>
        <v>192.04796779</v>
      </c>
      <c r="G253" s="36">
        <f>SUMIFS(СВЦЭМ!$F$33:$F$776,СВЦЭМ!$A$33:$A$776,$A253,СВЦЭМ!$B$33:$B$776,G$226)+'СЕТ СН'!$F$15</f>
        <v>189.64591966</v>
      </c>
      <c r="H253" s="36">
        <f>SUMIFS(СВЦЭМ!$F$33:$F$776,СВЦЭМ!$A$33:$A$776,$A253,СВЦЭМ!$B$33:$B$776,H$226)+'СЕТ СН'!$F$15</f>
        <v>180.59453968</v>
      </c>
      <c r="I253" s="36">
        <f>SUMIFS(СВЦЭМ!$F$33:$F$776,СВЦЭМ!$A$33:$A$776,$A253,СВЦЭМ!$B$33:$B$776,I$226)+'СЕТ СН'!$F$15</f>
        <v>173.40800259</v>
      </c>
      <c r="J253" s="36">
        <f>SUMIFS(СВЦЭМ!$F$33:$F$776,СВЦЭМ!$A$33:$A$776,$A253,СВЦЭМ!$B$33:$B$776,J$226)+'СЕТ СН'!$F$15</f>
        <v>172.01530867</v>
      </c>
      <c r="K253" s="36">
        <f>SUMIFS(СВЦЭМ!$F$33:$F$776,СВЦЭМ!$A$33:$A$776,$A253,СВЦЭМ!$B$33:$B$776,K$226)+'СЕТ СН'!$F$15</f>
        <v>172.50460742000001</v>
      </c>
      <c r="L253" s="36">
        <f>SUMIFS(СВЦЭМ!$F$33:$F$776,СВЦЭМ!$A$33:$A$776,$A253,СВЦЭМ!$B$33:$B$776,L$226)+'СЕТ СН'!$F$15</f>
        <v>166.73765266999999</v>
      </c>
      <c r="M253" s="36">
        <f>SUMIFS(СВЦЭМ!$F$33:$F$776,СВЦЭМ!$A$33:$A$776,$A253,СВЦЭМ!$B$33:$B$776,M$226)+'СЕТ СН'!$F$15</f>
        <v>157.0176088</v>
      </c>
      <c r="N253" s="36">
        <f>SUMIFS(СВЦЭМ!$F$33:$F$776,СВЦЭМ!$A$33:$A$776,$A253,СВЦЭМ!$B$33:$B$776,N$226)+'СЕТ СН'!$F$15</f>
        <v>154.09183892999999</v>
      </c>
      <c r="O253" s="36">
        <f>SUMIFS(СВЦЭМ!$F$33:$F$776,СВЦЭМ!$A$33:$A$776,$A253,СВЦЭМ!$B$33:$B$776,O$226)+'СЕТ СН'!$F$15</f>
        <v>154.37268896</v>
      </c>
      <c r="P253" s="36">
        <f>SUMIFS(СВЦЭМ!$F$33:$F$776,СВЦЭМ!$A$33:$A$776,$A253,СВЦЭМ!$B$33:$B$776,P$226)+'СЕТ СН'!$F$15</f>
        <v>156.70050064</v>
      </c>
      <c r="Q253" s="36">
        <f>SUMIFS(СВЦЭМ!$F$33:$F$776,СВЦЭМ!$A$33:$A$776,$A253,СВЦЭМ!$B$33:$B$776,Q$226)+'СЕТ СН'!$F$15</f>
        <v>158.52509803000001</v>
      </c>
      <c r="R253" s="36">
        <f>SUMIFS(СВЦЭМ!$F$33:$F$776,СВЦЭМ!$A$33:$A$776,$A253,СВЦЭМ!$B$33:$B$776,R$226)+'СЕТ СН'!$F$15</f>
        <v>157.67781875</v>
      </c>
      <c r="S253" s="36">
        <f>SUMIFS(СВЦЭМ!$F$33:$F$776,СВЦЭМ!$A$33:$A$776,$A253,СВЦЭМ!$B$33:$B$776,S$226)+'СЕТ СН'!$F$15</f>
        <v>153.39072745000001</v>
      </c>
      <c r="T253" s="36">
        <f>SUMIFS(СВЦЭМ!$F$33:$F$776,СВЦЭМ!$A$33:$A$776,$A253,СВЦЭМ!$B$33:$B$776,T$226)+'СЕТ СН'!$F$15</f>
        <v>149.65940334000001</v>
      </c>
      <c r="U253" s="36">
        <f>SUMIFS(СВЦЭМ!$F$33:$F$776,СВЦЭМ!$A$33:$A$776,$A253,СВЦЭМ!$B$33:$B$776,U$226)+'СЕТ СН'!$F$15</f>
        <v>149.71847308</v>
      </c>
      <c r="V253" s="36">
        <f>SUMIFS(СВЦЭМ!$F$33:$F$776,СВЦЭМ!$A$33:$A$776,$A253,СВЦЭМ!$B$33:$B$776,V$226)+'СЕТ СН'!$F$15</f>
        <v>149.463708</v>
      </c>
      <c r="W253" s="36">
        <f>SUMIFS(СВЦЭМ!$F$33:$F$776,СВЦЭМ!$A$33:$A$776,$A253,СВЦЭМ!$B$33:$B$776,W$226)+'СЕТ СН'!$F$15</f>
        <v>152.23700334</v>
      </c>
      <c r="X253" s="36">
        <f>SUMIFS(СВЦЭМ!$F$33:$F$776,СВЦЭМ!$A$33:$A$776,$A253,СВЦЭМ!$B$33:$B$776,X$226)+'СЕТ СН'!$F$15</f>
        <v>154.63358876999999</v>
      </c>
      <c r="Y253" s="36">
        <f>SUMIFS(СВЦЭМ!$F$33:$F$776,СВЦЭМ!$A$33:$A$776,$A253,СВЦЭМ!$B$33:$B$776,Y$226)+'СЕТ СН'!$F$15</f>
        <v>158.82937265999999</v>
      </c>
    </row>
    <row r="254" spans="1:25" ht="15.75" x14ac:dyDescent="0.2">
      <c r="A254" s="35">
        <f t="shared" si="6"/>
        <v>44163</v>
      </c>
      <c r="B254" s="36">
        <f>SUMIFS(СВЦЭМ!$F$33:$F$776,СВЦЭМ!$A$33:$A$776,$A254,СВЦЭМ!$B$33:$B$776,B$226)+'СЕТ СН'!$F$15</f>
        <v>163.7767948</v>
      </c>
      <c r="C254" s="36">
        <f>SUMIFS(СВЦЭМ!$F$33:$F$776,СВЦЭМ!$A$33:$A$776,$A254,СВЦЭМ!$B$33:$B$776,C$226)+'СЕТ СН'!$F$15</f>
        <v>177.2639901</v>
      </c>
      <c r="D254" s="36">
        <f>SUMIFS(СВЦЭМ!$F$33:$F$776,СВЦЭМ!$A$33:$A$776,$A254,СВЦЭМ!$B$33:$B$776,D$226)+'СЕТ СН'!$F$15</f>
        <v>186.36624578999999</v>
      </c>
      <c r="E254" s="36">
        <f>SUMIFS(СВЦЭМ!$F$33:$F$776,СВЦЭМ!$A$33:$A$776,$A254,СВЦЭМ!$B$33:$B$776,E$226)+'СЕТ СН'!$F$15</f>
        <v>187.75023852000001</v>
      </c>
      <c r="F254" s="36">
        <f>SUMIFS(СВЦЭМ!$F$33:$F$776,СВЦЭМ!$A$33:$A$776,$A254,СВЦЭМ!$B$33:$B$776,F$226)+'СЕТ СН'!$F$15</f>
        <v>187.75076461</v>
      </c>
      <c r="G254" s="36">
        <f>SUMIFS(СВЦЭМ!$F$33:$F$776,СВЦЭМ!$A$33:$A$776,$A254,СВЦЭМ!$B$33:$B$776,G$226)+'СЕТ СН'!$F$15</f>
        <v>186.81256067999999</v>
      </c>
      <c r="H254" s="36">
        <f>SUMIFS(СВЦЭМ!$F$33:$F$776,СВЦЭМ!$A$33:$A$776,$A254,СВЦЭМ!$B$33:$B$776,H$226)+'СЕТ СН'!$F$15</f>
        <v>183.82518347999999</v>
      </c>
      <c r="I254" s="36">
        <f>SUMIFS(СВЦЭМ!$F$33:$F$776,СВЦЭМ!$A$33:$A$776,$A254,СВЦЭМ!$B$33:$B$776,I$226)+'СЕТ СН'!$F$15</f>
        <v>180.41185203000001</v>
      </c>
      <c r="J254" s="36">
        <f>SUMIFS(СВЦЭМ!$F$33:$F$776,СВЦЭМ!$A$33:$A$776,$A254,СВЦЭМ!$B$33:$B$776,J$226)+'СЕТ СН'!$F$15</f>
        <v>175.90953285000001</v>
      </c>
      <c r="K254" s="36">
        <f>SUMIFS(СВЦЭМ!$F$33:$F$776,СВЦЭМ!$A$33:$A$776,$A254,СВЦЭМ!$B$33:$B$776,K$226)+'СЕТ СН'!$F$15</f>
        <v>172.66258231</v>
      </c>
      <c r="L254" s="36">
        <f>SUMIFS(СВЦЭМ!$F$33:$F$776,СВЦЭМ!$A$33:$A$776,$A254,СВЦЭМ!$B$33:$B$776,L$226)+'СЕТ СН'!$F$15</f>
        <v>164.89400058000001</v>
      </c>
      <c r="M254" s="36">
        <f>SUMIFS(СВЦЭМ!$F$33:$F$776,СВЦЭМ!$A$33:$A$776,$A254,СВЦЭМ!$B$33:$B$776,M$226)+'СЕТ СН'!$F$15</f>
        <v>156.08164478</v>
      </c>
      <c r="N254" s="36">
        <f>SUMIFS(СВЦЭМ!$F$33:$F$776,СВЦЭМ!$A$33:$A$776,$A254,СВЦЭМ!$B$33:$B$776,N$226)+'СЕТ СН'!$F$15</f>
        <v>155.00014830999999</v>
      </c>
      <c r="O254" s="36">
        <f>SUMIFS(СВЦЭМ!$F$33:$F$776,СВЦЭМ!$A$33:$A$776,$A254,СВЦЭМ!$B$33:$B$776,O$226)+'СЕТ СН'!$F$15</f>
        <v>157.29286250999999</v>
      </c>
      <c r="P254" s="36">
        <f>SUMIFS(СВЦЭМ!$F$33:$F$776,СВЦЭМ!$A$33:$A$776,$A254,СВЦЭМ!$B$33:$B$776,P$226)+'СЕТ СН'!$F$15</f>
        <v>158.67139546000001</v>
      </c>
      <c r="Q254" s="36">
        <f>SUMIFS(СВЦЭМ!$F$33:$F$776,СВЦЭМ!$A$33:$A$776,$A254,СВЦЭМ!$B$33:$B$776,Q$226)+'СЕТ СН'!$F$15</f>
        <v>157.11068015000001</v>
      </c>
      <c r="R254" s="36">
        <f>SUMIFS(СВЦЭМ!$F$33:$F$776,СВЦЭМ!$A$33:$A$776,$A254,СВЦЭМ!$B$33:$B$776,R$226)+'СЕТ СН'!$F$15</f>
        <v>155.55079660000001</v>
      </c>
      <c r="S254" s="36">
        <f>SUMIFS(СВЦЭМ!$F$33:$F$776,СВЦЭМ!$A$33:$A$776,$A254,СВЦЭМ!$B$33:$B$776,S$226)+'СЕТ СН'!$F$15</f>
        <v>151.84093898</v>
      </c>
      <c r="T254" s="36">
        <f>SUMIFS(СВЦЭМ!$F$33:$F$776,СВЦЭМ!$A$33:$A$776,$A254,СВЦЭМ!$B$33:$B$776,T$226)+'СЕТ СН'!$F$15</f>
        <v>150.47391967999999</v>
      </c>
      <c r="U254" s="36">
        <f>SUMIFS(СВЦЭМ!$F$33:$F$776,СВЦЭМ!$A$33:$A$776,$A254,СВЦЭМ!$B$33:$B$776,U$226)+'СЕТ СН'!$F$15</f>
        <v>148.85195282999999</v>
      </c>
      <c r="V254" s="36">
        <f>SUMIFS(СВЦЭМ!$F$33:$F$776,СВЦЭМ!$A$33:$A$776,$A254,СВЦЭМ!$B$33:$B$776,V$226)+'СЕТ СН'!$F$15</f>
        <v>148.42079131</v>
      </c>
      <c r="W254" s="36">
        <f>SUMIFS(СВЦЭМ!$F$33:$F$776,СВЦЭМ!$A$33:$A$776,$A254,СВЦЭМ!$B$33:$B$776,W$226)+'СЕТ СН'!$F$15</f>
        <v>152.03980429000001</v>
      </c>
      <c r="X254" s="36">
        <f>SUMIFS(СВЦЭМ!$F$33:$F$776,СВЦЭМ!$A$33:$A$776,$A254,СВЦЭМ!$B$33:$B$776,X$226)+'СЕТ СН'!$F$15</f>
        <v>155.95306857</v>
      </c>
      <c r="Y254" s="36">
        <f>SUMIFS(СВЦЭМ!$F$33:$F$776,СВЦЭМ!$A$33:$A$776,$A254,СВЦЭМ!$B$33:$B$776,Y$226)+'СЕТ СН'!$F$15</f>
        <v>160.43728662999999</v>
      </c>
    </row>
    <row r="255" spans="1:25" ht="15.75" x14ac:dyDescent="0.2">
      <c r="A255" s="35">
        <f t="shared" si="6"/>
        <v>44164</v>
      </c>
      <c r="B255" s="36">
        <f>SUMIFS(СВЦЭМ!$F$33:$F$776,СВЦЭМ!$A$33:$A$776,$A255,СВЦЭМ!$B$33:$B$776,B$226)+'СЕТ СН'!$F$15</f>
        <v>162.65197599000001</v>
      </c>
      <c r="C255" s="36">
        <f>SUMIFS(СВЦЭМ!$F$33:$F$776,СВЦЭМ!$A$33:$A$776,$A255,СВЦЭМ!$B$33:$B$776,C$226)+'СЕТ СН'!$F$15</f>
        <v>178.3361396</v>
      </c>
      <c r="D255" s="36">
        <f>SUMIFS(СВЦЭМ!$F$33:$F$776,СВЦЭМ!$A$33:$A$776,$A255,СВЦЭМ!$B$33:$B$776,D$226)+'СЕТ СН'!$F$15</f>
        <v>188.75544798999999</v>
      </c>
      <c r="E255" s="36">
        <f>SUMIFS(СВЦЭМ!$F$33:$F$776,СВЦЭМ!$A$33:$A$776,$A255,СВЦЭМ!$B$33:$B$776,E$226)+'СЕТ СН'!$F$15</f>
        <v>190.92195167</v>
      </c>
      <c r="F255" s="36">
        <f>SUMIFS(СВЦЭМ!$F$33:$F$776,СВЦЭМ!$A$33:$A$776,$A255,СВЦЭМ!$B$33:$B$776,F$226)+'СЕТ СН'!$F$15</f>
        <v>190.61651352999999</v>
      </c>
      <c r="G255" s="36">
        <f>SUMIFS(СВЦЭМ!$F$33:$F$776,СВЦЭМ!$A$33:$A$776,$A255,СВЦЭМ!$B$33:$B$776,G$226)+'СЕТ СН'!$F$15</f>
        <v>189.96122184999999</v>
      </c>
      <c r="H255" s="36">
        <f>SUMIFS(СВЦЭМ!$F$33:$F$776,СВЦЭМ!$A$33:$A$776,$A255,СВЦЭМ!$B$33:$B$776,H$226)+'СЕТ СН'!$F$15</f>
        <v>186.93095962999999</v>
      </c>
      <c r="I255" s="36">
        <f>SUMIFS(СВЦЭМ!$F$33:$F$776,СВЦЭМ!$A$33:$A$776,$A255,СВЦЭМ!$B$33:$B$776,I$226)+'СЕТ СН'!$F$15</f>
        <v>181.82020109000001</v>
      </c>
      <c r="J255" s="36">
        <f>SUMIFS(СВЦЭМ!$F$33:$F$776,СВЦЭМ!$A$33:$A$776,$A255,СВЦЭМ!$B$33:$B$776,J$226)+'СЕТ СН'!$F$15</f>
        <v>174.28628891</v>
      </c>
      <c r="K255" s="36">
        <f>SUMIFS(СВЦЭМ!$F$33:$F$776,СВЦЭМ!$A$33:$A$776,$A255,СВЦЭМ!$B$33:$B$776,K$226)+'СЕТ СН'!$F$15</f>
        <v>171.08785691</v>
      </c>
      <c r="L255" s="36">
        <f>SUMIFS(СВЦЭМ!$F$33:$F$776,СВЦЭМ!$A$33:$A$776,$A255,СВЦЭМ!$B$33:$B$776,L$226)+'СЕТ СН'!$F$15</f>
        <v>162.80154931999999</v>
      </c>
      <c r="M255" s="36">
        <f>SUMIFS(СВЦЭМ!$F$33:$F$776,СВЦЭМ!$A$33:$A$776,$A255,СВЦЭМ!$B$33:$B$776,M$226)+'СЕТ СН'!$F$15</f>
        <v>154.47590826000001</v>
      </c>
      <c r="N255" s="36">
        <f>SUMIFS(СВЦЭМ!$F$33:$F$776,СВЦЭМ!$A$33:$A$776,$A255,СВЦЭМ!$B$33:$B$776,N$226)+'СЕТ СН'!$F$15</f>
        <v>151.86051408</v>
      </c>
      <c r="O255" s="36">
        <f>SUMIFS(СВЦЭМ!$F$33:$F$776,СВЦЭМ!$A$33:$A$776,$A255,СВЦЭМ!$B$33:$B$776,O$226)+'СЕТ СН'!$F$15</f>
        <v>155.00024292000001</v>
      </c>
      <c r="P255" s="36">
        <f>SUMIFS(СВЦЭМ!$F$33:$F$776,СВЦЭМ!$A$33:$A$776,$A255,СВЦЭМ!$B$33:$B$776,P$226)+'СЕТ СН'!$F$15</f>
        <v>156.94797675000001</v>
      </c>
      <c r="Q255" s="36">
        <f>SUMIFS(СВЦЭМ!$F$33:$F$776,СВЦЭМ!$A$33:$A$776,$A255,СВЦЭМ!$B$33:$B$776,Q$226)+'СЕТ СН'!$F$15</f>
        <v>156.86044683</v>
      </c>
      <c r="R255" s="36">
        <f>SUMIFS(СВЦЭМ!$F$33:$F$776,СВЦЭМ!$A$33:$A$776,$A255,СВЦЭМ!$B$33:$B$776,R$226)+'СЕТ СН'!$F$15</f>
        <v>156.19076337999999</v>
      </c>
      <c r="S255" s="36">
        <f>SUMIFS(СВЦЭМ!$F$33:$F$776,СВЦЭМ!$A$33:$A$776,$A255,СВЦЭМ!$B$33:$B$776,S$226)+'СЕТ СН'!$F$15</f>
        <v>152.42400981</v>
      </c>
      <c r="T255" s="36">
        <f>SUMIFS(СВЦЭМ!$F$33:$F$776,СВЦЭМ!$A$33:$A$776,$A255,СВЦЭМ!$B$33:$B$776,T$226)+'СЕТ СН'!$F$15</f>
        <v>147.81007640999999</v>
      </c>
      <c r="U255" s="36">
        <f>SUMIFS(СВЦЭМ!$F$33:$F$776,СВЦЭМ!$A$33:$A$776,$A255,СВЦЭМ!$B$33:$B$776,U$226)+'СЕТ СН'!$F$15</f>
        <v>147.53216143</v>
      </c>
      <c r="V255" s="36">
        <f>SUMIFS(СВЦЭМ!$F$33:$F$776,СВЦЭМ!$A$33:$A$776,$A255,СВЦЭМ!$B$33:$B$776,V$226)+'СЕТ СН'!$F$15</f>
        <v>149.10611069999999</v>
      </c>
      <c r="W255" s="36">
        <f>SUMIFS(СВЦЭМ!$F$33:$F$776,СВЦЭМ!$A$33:$A$776,$A255,СВЦЭМ!$B$33:$B$776,W$226)+'СЕТ СН'!$F$15</f>
        <v>150.91908914999999</v>
      </c>
      <c r="X255" s="36">
        <f>SUMIFS(СВЦЭМ!$F$33:$F$776,СВЦЭМ!$A$33:$A$776,$A255,СВЦЭМ!$B$33:$B$776,X$226)+'СЕТ СН'!$F$15</f>
        <v>155.31257281000001</v>
      </c>
      <c r="Y255" s="36">
        <f>SUMIFS(СВЦЭМ!$F$33:$F$776,СВЦЭМ!$A$33:$A$776,$A255,СВЦЭМ!$B$33:$B$776,Y$226)+'СЕТ СН'!$F$15</f>
        <v>158.68606055000001</v>
      </c>
    </row>
    <row r="256" spans="1:25" ht="15.75" x14ac:dyDescent="0.2">
      <c r="A256" s="35">
        <f t="shared" si="6"/>
        <v>44165</v>
      </c>
      <c r="B256" s="36">
        <f>SUMIFS(СВЦЭМ!$F$33:$F$776,СВЦЭМ!$A$33:$A$776,$A256,СВЦЭМ!$B$33:$B$776,B$226)+'СЕТ СН'!$F$15</f>
        <v>171.37406899999999</v>
      </c>
      <c r="C256" s="36">
        <f>SUMIFS(СВЦЭМ!$F$33:$F$776,СВЦЭМ!$A$33:$A$776,$A256,СВЦЭМ!$B$33:$B$776,C$226)+'СЕТ СН'!$F$15</f>
        <v>185.32776731999999</v>
      </c>
      <c r="D256" s="36">
        <f>SUMIFS(СВЦЭМ!$F$33:$F$776,СВЦЭМ!$A$33:$A$776,$A256,СВЦЭМ!$B$33:$B$776,D$226)+'СЕТ СН'!$F$15</f>
        <v>195.17922286999999</v>
      </c>
      <c r="E256" s="36">
        <f>SUMIFS(СВЦЭМ!$F$33:$F$776,СВЦЭМ!$A$33:$A$776,$A256,СВЦЭМ!$B$33:$B$776,E$226)+'СЕТ СН'!$F$15</f>
        <v>196.74888608000001</v>
      </c>
      <c r="F256" s="36">
        <f>SUMIFS(СВЦЭМ!$F$33:$F$776,СВЦЭМ!$A$33:$A$776,$A256,СВЦЭМ!$B$33:$B$776,F$226)+'СЕТ СН'!$F$15</f>
        <v>195.87090368</v>
      </c>
      <c r="G256" s="36">
        <f>SUMIFS(СВЦЭМ!$F$33:$F$776,СВЦЭМ!$A$33:$A$776,$A256,СВЦЭМ!$B$33:$B$776,G$226)+'СЕТ СН'!$F$15</f>
        <v>192.71548483999999</v>
      </c>
      <c r="H256" s="36">
        <f>SUMIFS(СВЦЭМ!$F$33:$F$776,СВЦЭМ!$A$33:$A$776,$A256,СВЦЭМ!$B$33:$B$776,H$226)+'СЕТ СН'!$F$15</f>
        <v>189.91194397000001</v>
      </c>
      <c r="I256" s="36">
        <f>SUMIFS(СВЦЭМ!$F$33:$F$776,СВЦЭМ!$A$33:$A$776,$A256,СВЦЭМ!$B$33:$B$776,I$226)+'СЕТ СН'!$F$15</f>
        <v>184.32852210999999</v>
      </c>
      <c r="J256" s="36">
        <f>SUMIFS(СВЦЭМ!$F$33:$F$776,СВЦЭМ!$A$33:$A$776,$A256,СВЦЭМ!$B$33:$B$776,J$226)+'СЕТ СН'!$F$15</f>
        <v>179.07687960000001</v>
      </c>
      <c r="K256" s="36">
        <f>SUMIFS(СВЦЭМ!$F$33:$F$776,СВЦЭМ!$A$33:$A$776,$A256,СВЦЭМ!$B$33:$B$776,K$226)+'СЕТ СН'!$F$15</f>
        <v>177.51780503000001</v>
      </c>
      <c r="L256" s="36">
        <f>SUMIFS(СВЦЭМ!$F$33:$F$776,СВЦЭМ!$A$33:$A$776,$A256,СВЦЭМ!$B$33:$B$776,L$226)+'СЕТ СН'!$F$15</f>
        <v>171.47609949</v>
      </c>
      <c r="M256" s="36">
        <f>SUMIFS(СВЦЭМ!$F$33:$F$776,СВЦЭМ!$A$33:$A$776,$A256,СВЦЭМ!$B$33:$B$776,M$226)+'СЕТ СН'!$F$15</f>
        <v>163.57633547</v>
      </c>
      <c r="N256" s="36">
        <f>SUMIFS(СВЦЭМ!$F$33:$F$776,СВЦЭМ!$A$33:$A$776,$A256,СВЦЭМ!$B$33:$B$776,N$226)+'СЕТ СН'!$F$15</f>
        <v>160.9609394</v>
      </c>
      <c r="O256" s="36">
        <f>SUMIFS(СВЦЭМ!$F$33:$F$776,СВЦЭМ!$A$33:$A$776,$A256,СВЦЭМ!$B$33:$B$776,O$226)+'СЕТ СН'!$F$15</f>
        <v>161.87071098000001</v>
      </c>
      <c r="P256" s="36">
        <f>SUMIFS(СВЦЭМ!$F$33:$F$776,СВЦЭМ!$A$33:$A$776,$A256,СВЦЭМ!$B$33:$B$776,P$226)+'СЕТ СН'!$F$15</f>
        <v>163.74720604000001</v>
      </c>
      <c r="Q256" s="36">
        <f>SUMIFS(СВЦЭМ!$F$33:$F$776,СВЦЭМ!$A$33:$A$776,$A256,СВЦЭМ!$B$33:$B$776,Q$226)+'СЕТ СН'!$F$15</f>
        <v>162.52205845</v>
      </c>
      <c r="R256" s="36">
        <f>SUMIFS(СВЦЭМ!$F$33:$F$776,СВЦЭМ!$A$33:$A$776,$A256,СВЦЭМ!$B$33:$B$776,R$226)+'СЕТ СН'!$F$15</f>
        <v>160.15949746000001</v>
      </c>
      <c r="S256" s="36">
        <f>SUMIFS(СВЦЭМ!$F$33:$F$776,СВЦЭМ!$A$33:$A$776,$A256,СВЦЭМ!$B$33:$B$776,S$226)+'СЕТ СН'!$F$15</f>
        <v>158.43959290000001</v>
      </c>
      <c r="T256" s="36">
        <f>SUMIFS(СВЦЭМ!$F$33:$F$776,СВЦЭМ!$A$33:$A$776,$A256,СВЦЭМ!$B$33:$B$776,T$226)+'СЕТ СН'!$F$15</f>
        <v>155.99429047000001</v>
      </c>
      <c r="U256" s="36">
        <f>SUMIFS(СВЦЭМ!$F$33:$F$776,СВЦЭМ!$A$33:$A$776,$A256,СВЦЭМ!$B$33:$B$776,U$226)+'СЕТ СН'!$F$15</f>
        <v>155.80801266</v>
      </c>
      <c r="V256" s="36">
        <f>SUMIFS(СВЦЭМ!$F$33:$F$776,СВЦЭМ!$A$33:$A$776,$A256,СВЦЭМ!$B$33:$B$776,V$226)+'СЕТ СН'!$F$15</f>
        <v>157.80274169</v>
      </c>
      <c r="W256" s="36">
        <f>SUMIFS(СВЦЭМ!$F$33:$F$776,СВЦЭМ!$A$33:$A$776,$A256,СВЦЭМ!$B$33:$B$776,W$226)+'СЕТ СН'!$F$15</f>
        <v>160.16094347000001</v>
      </c>
      <c r="X256" s="36">
        <f>SUMIFS(СВЦЭМ!$F$33:$F$776,СВЦЭМ!$A$33:$A$776,$A256,СВЦЭМ!$B$33:$B$776,X$226)+'СЕТ СН'!$F$15</f>
        <v>161.27202908999999</v>
      </c>
      <c r="Y256" s="36">
        <f>SUMIFS(СВЦЭМ!$F$33:$F$776,СВЦЭМ!$A$33:$A$776,$A256,СВЦЭМ!$B$33:$B$776,Y$226)+'СЕТ СН'!$F$15</f>
        <v>165.18985334000001</v>
      </c>
    </row>
    <row r="257" spans="1:27" ht="15.75" hidden="1" x14ac:dyDescent="0.2">
      <c r="A257" s="35">
        <f t="shared" si="6"/>
        <v>44166</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44137</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44138</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44139</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44140</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44141</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44142</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44143</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44144</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44145</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44146</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44147</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44148</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44149</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44150</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44151</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44152</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44153</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44154</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44155</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44156</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44157</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44158</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44159</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44160</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44161</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44162</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44163</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44164</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44165</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44166</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44137</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44138</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44139</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44140</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44141</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44142</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44143</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44144</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44145</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44146</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44147</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44148</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44149</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44150</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44151</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44152</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44153</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44154</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44155</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44156</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44157</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44158</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44159</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44160</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44161</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44162</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44163</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44164</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44165</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44166</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44137</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44138</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44139</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44140</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44141</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44142</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44143</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44144</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44145</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44146</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44147</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44148</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44149</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44150</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44151</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44152</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44153</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44154</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44155</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44156</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44157</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44158</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44159</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44160</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44161</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44162</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44163</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44164</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44165</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44166</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44137</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44138</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44139</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44140</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44141</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44142</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44143</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44144</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44145</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44146</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44147</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44148</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44149</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44150</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44151</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44152</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44153</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44154</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44155</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44156</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44157</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44158</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44159</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44160</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44161</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44162</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44163</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44164</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44165</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44166</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44137</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44138</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44139</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44140</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44141</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44142</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44143</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44144</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44145</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44146</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44147</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44148</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44149</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44150</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44151</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44152</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44153</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44154</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44155</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44156</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44157</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44158</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44159</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44160</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44161</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44162</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44163</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44164</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44165</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44166</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44137</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44138</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44139</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44140</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44141</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44142</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44143</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44144</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44145</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44146</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44147</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44148</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44149</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44150</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44151</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44152</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44153</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44154</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44155</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44156</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44157</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44158</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44159</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44160</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44161</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44162</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44163</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44164</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44165</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44166</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697571.62682215741</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135</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1466461.65</v>
      </c>
      <c r="O479" s="143"/>
      <c r="P479" s="143">
        <f>'СЕТ СН'!$G$7</f>
        <v>1029924.38</v>
      </c>
      <c r="Q479" s="143"/>
      <c r="R479" s="143">
        <f>'СЕТ СН'!$H$7</f>
        <v>1366087.15</v>
      </c>
      <c r="S479" s="143"/>
      <c r="T479" s="143">
        <f>'СЕТ СН'!$I$7</f>
        <v>1264711.31</v>
      </c>
      <c r="U479" s="143"/>
    </row>
    <row r="482" spans="1:25" ht="15.75" x14ac:dyDescent="0.25">
      <c r="A482" s="144" t="s">
        <v>136</v>
      </c>
      <c r="B482" s="145"/>
      <c r="C482" s="145"/>
      <c r="D482" s="145"/>
      <c r="E482" s="145"/>
      <c r="F482" s="145"/>
      <c r="G482" s="145"/>
      <c r="H482" s="145"/>
      <c r="I482" s="145"/>
      <c r="J482" s="145"/>
      <c r="K482" s="145"/>
      <c r="L482" s="145"/>
      <c r="M482" s="146"/>
      <c r="N482" s="92" t="s">
        <v>137</v>
      </c>
      <c r="O482" s="93"/>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142</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192746.05</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44013</v>
      </c>
      <c r="D5" s="54">
        <v>44196</v>
      </c>
      <c r="E5" s="52" t="s">
        <v>20</v>
      </c>
      <c r="F5" s="52">
        <v>2530</v>
      </c>
      <c r="G5" s="52">
        <v>2660</v>
      </c>
      <c r="H5" s="52">
        <v>2730</v>
      </c>
      <c r="I5" s="52">
        <v>2730</v>
      </c>
    </row>
    <row r="6" spans="1:9" ht="60" x14ac:dyDescent="0.2">
      <c r="A6" s="53" t="s">
        <v>145</v>
      </c>
      <c r="B6" s="100" t="s">
        <v>149</v>
      </c>
      <c r="C6" s="54">
        <v>44013</v>
      </c>
      <c r="D6" s="54">
        <v>44196</v>
      </c>
      <c r="E6" s="52" t="s">
        <v>20</v>
      </c>
      <c r="F6" s="52">
        <v>73.23</v>
      </c>
      <c r="G6" s="52">
        <v>595.12</v>
      </c>
      <c r="H6" s="52">
        <v>409.4</v>
      </c>
      <c r="I6" s="52">
        <v>653.16999999999996</v>
      </c>
    </row>
    <row r="7" spans="1:9" ht="60" x14ac:dyDescent="0.2">
      <c r="A7" s="53" t="s">
        <v>146</v>
      </c>
      <c r="B7" s="100" t="s">
        <v>149</v>
      </c>
      <c r="C7" s="54">
        <v>44013</v>
      </c>
      <c r="D7" s="54">
        <v>44196</v>
      </c>
      <c r="E7" s="52" t="s">
        <v>21</v>
      </c>
      <c r="F7" s="52">
        <v>1466461.65</v>
      </c>
      <c r="G7" s="52">
        <v>1029924.38</v>
      </c>
      <c r="H7" s="52">
        <v>1366087.15</v>
      </c>
      <c r="I7" s="52">
        <v>1264711.31</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44136</v>
      </c>
      <c r="D9" s="54">
        <v>44165</v>
      </c>
      <c r="E9" s="91" t="s">
        <v>20</v>
      </c>
      <c r="F9" s="94" t="s">
        <v>184</v>
      </c>
      <c r="G9" s="91"/>
      <c r="H9" s="91"/>
      <c r="I9" s="91"/>
    </row>
    <row r="10" spans="1:9" ht="45" x14ac:dyDescent="0.2">
      <c r="A10" s="53" t="s">
        <v>139</v>
      </c>
      <c r="B10" s="91" t="s">
        <v>151</v>
      </c>
      <c r="C10" s="54">
        <v>44013</v>
      </c>
      <c r="D10" s="54">
        <v>44196</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a+FE6qrlxB1+2sGsFyi2VntCfQi3hD/KdEUo/S+TaEOU70vyzuO2ieuyjlUU3gOGziFKSNLoOqWNUE+DSJJAiA==" saltValue="xWo4bg1dl3xhQavOdF85ow=="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143</v>
      </c>
    </row>
    <row r="7" spans="1:4" ht="15" customHeight="1" x14ac:dyDescent="0.2">
      <c r="A7" s="174" t="s">
        <v>89</v>
      </c>
      <c r="B7" s="175"/>
      <c r="C7" s="67"/>
      <c r="D7" s="64" t="s">
        <v>153</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6.3213155099999998</v>
      </c>
    </row>
    <row r="11" spans="1:4" ht="66" customHeight="1" x14ac:dyDescent="0.2">
      <c r="A11" s="168" t="s">
        <v>93</v>
      </c>
      <c r="B11" s="169"/>
      <c r="C11" s="73"/>
      <c r="D11" s="74">
        <v>833.09014762000004</v>
      </c>
    </row>
    <row r="12" spans="1:4" ht="30" customHeight="1" x14ac:dyDescent="0.2">
      <c r="A12" s="168" t="s">
        <v>94</v>
      </c>
      <c r="B12" s="169"/>
      <c r="C12" s="73"/>
      <c r="D12" s="75">
        <v>697571.62682215741</v>
      </c>
    </row>
    <row r="13" spans="1:4" ht="30" customHeight="1" x14ac:dyDescent="0.2">
      <c r="A13" s="168" t="s">
        <v>95</v>
      </c>
      <c r="B13" s="169"/>
      <c r="C13" s="73"/>
      <c r="D13" s="76"/>
    </row>
    <row r="14" spans="1:4" ht="15" customHeight="1" x14ac:dyDescent="0.2">
      <c r="A14" s="172" t="s">
        <v>96</v>
      </c>
      <c r="B14" s="173"/>
      <c r="C14" s="73"/>
      <c r="D14" s="74">
        <v>913.32270915000004</v>
      </c>
    </row>
    <row r="15" spans="1:4" ht="15" customHeight="1" x14ac:dyDescent="0.2">
      <c r="A15" s="172" t="s">
        <v>97</v>
      </c>
      <c r="B15" s="173"/>
      <c r="C15" s="73"/>
      <c r="D15" s="74">
        <v>1819.36062343</v>
      </c>
    </row>
    <row r="16" spans="1:4" ht="15" customHeight="1" x14ac:dyDescent="0.2">
      <c r="A16" s="172" t="s">
        <v>98</v>
      </c>
      <c r="B16" s="173"/>
      <c r="C16" s="73"/>
      <c r="D16" s="74">
        <v>2952.9836961699998</v>
      </c>
    </row>
    <row r="17" spans="1:6" ht="15" customHeight="1" x14ac:dyDescent="0.2">
      <c r="A17" s="172" t="s">
        <v>99</v>
      </c>
      <c r="B17" s="173"/>
      <c r="C17" s="73"/>
      <c r="D17" s="74">
        <v>2248.8649233400001</v>
      </c>
    </row>
    <row r="18" spans="1:6" ht="52.5" customHeight="1" x14ac:dyDescent="0.2">
      <c r="A18" s="168" t="s">
        <v>100</v>
      </c>
      <c r="B18" s="169"/>
      <c r="C18" s="73"/>
      <c r="D18" s="74">
        <v>0</v>
      </c>
    </row>
    <row r="19" spans="1:6" ht="15" customHeight="1" x14ac:dyDescent="0.2">
      <c r="A19" s="69" t="s">
        <v>101</v>
      </c>
      <c r="B19" s="70"/>
      <c r="C19" s="77"/>
      <c r="D19" s="78"/>
    </row>
    <row r="20" spans="1:6" ht="30" customHeight="1" x14ac:dyDescent="0.2">
      <c r="A20" s="168" t="s">
        <v>102</v>
      </c>
      <c r="B20" s="169"/>
      <c r="C20" s="73"/>
      <c r="D20" s="79">
        <v>2454.33</v>
      </c>
    </row>
    <row r="21" spans="1:6" ht="30" customHeight="1" x14ac:dyDescent="0.2">
      <c r="A21" s="168" t="s">
        <v>103</v>
      </c>
      <c r="B21" s="169"/>
      <c r="C21" s="80"/>
      <c r="D21" s="79">
        <v>3.43</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1.4768612535050001E-3</v>
      </c>
    </row>
    <row r="26" spans="1:6" ht="15" customHeight="1" x14ac:dyDescent="0.25">
      <c r="A26" s="172" t="s">
        <v>98</v>
      </c>
      <c r="B26" s="173"/>
      <c r="C26" s="81"/>
      <c r="D26" s="82">
        <v>3.0910480919000001E-3</v>
      </c>
    </row>
    <row r="27" spans="1:6" ht="15" customHeight="1" x14ac:dyDescent="0.25">
      <c r="A27" s="172" t="s">
        <v>99</v>
      </c>
      <c r="B27" s="173"/>
      <c r="C27" s="81"/>
      <c r="D27" s="82">
        <v>2.088985928274E-3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154</v>
      </c>
      <c r="B33" s="83">
        <v>1</v>
      </c>
      <c r="C33" s="84">
        <v>780.04451405999998</v>
      </c>
      <c r="D33" s="84">
        <v>773.70295747</v>
      </c>
      <c r="E33" s="84">
        <v>155.056557</v>
      </c>
      <c r="F33" s="84">
        <v>155.056557</v>
      </c>
    </row>
    <row r="34" spans="1:6" ht="12.75" customHeight="1" x14ac:dyDescent="0.2">
      <c r="A34" s="83" t="s">
        <v>154</v>
      </c>
      <c r="B34" s="83">
        <v>2</v>
      </c>
      <c r="C34" s="84">
        <v>855.24320283999998</v>
      </c>
      <c r="D34" s="84">
        <v>848.40469207000001</v>
      </c>
      <c r="E34" s="84">
        <v>170.02741069000001</v>
      </c>
      <c r="F34" s="84">
        <v>170.02741069000001</v>
      </c>
    </row>
    <row r="35" spans="1:6" ht="12.75" customHeight="1" x14ac:dyDescent="0.2">
      <c r="A35" s="83" t="s">
        <v>154</v>
      </c>
      <c r="B35" s="83">
        <v>3</v>
      </c>
      <c r="C35" s="84">
        <v>905.51340373999994</v>
      </c>
      <c r="D35" s="84">
        <v>897.48797095999998</v>
      </c>
      <c r="E35" s="84">
        <v>179.86411114000001</v>
      </c>
      <c r="F35" s="84">
        <v>179.86411114000001</v>
      </c>
    </row>
    <row r="36" spans="1:6" ht="12.75" customHeight="1" x14ac:dyDescent="0.2">
      <c r="A36" s="83" t="s">
        <v>154</v>
      </c>
      <c r="B36" s="83">
        <v>4</v>
      </c>
      <c r="C36" s="84">
        <v>913.18529893000004</v>
      </c>
      <c r="D36" s="84">
        <v>905.26532069999996</v>
      </c>
      <c r="E36" s="84">
        <v>181.42275720999999</v>
      </c>
      <c r="F36" s="84">
        <v>181.42275720999999</v>
      </c>
    </row>
    <row r="37" spans="1:6" ht="12.75" customHeight="1" x14ac:dyDescent="0.2">
      <c r="A37" s="83" t="s">
        <v>154</v>
      </c>
      <c r="B37" s="83">
        <v>5</v>
      </c>
      <c r="C37" s="84">
        <v>918.65705620999995</v>
      </c>
      <c r="D37" s="84">
        <v>910.73858307</v>
      </c>
      <c r="E37" s="84">
        <v>182.51964486</v>
      </c>
      <c r="F37" s="84">
        <v>182.51964486</v>
      </c>
    </row>
    <row r="38" spans="1:6" ht="12.75" customHeight="1" x14ac:dyDescent="0.2">
      <c r="A38" s="83" t="s">
        <v>154</v>
      </c>
      <c r="B38" s="83">
        <v>6</v>
      </c>
      <c r="C38" s="84">
        <v>906.25942278000002</v>
      </c>
      <c r="D38" s="84">
        <v>898.20151283999996</v>
      </c>
      <c r="E38" s="84">
        <v>180.00711090999999</v>
      </c>
      <c r="F38" s="84">
        <v>180.00711090999999</v>
      </c>
    </row>
    <row r="39" spans="1:6" ht="12.75" customHeight="1" x14ac:dyDescent="0.2">
      <c r="A39" s="83" t="s">
        <v>154</v>
      </c>
      <c r="B39" s="83">
        <v>7</v>
      </c>
      <c r="C39" s="84">
        <v>889.59569476000001</v>
      </c>
      <c r="D39" s="84">
        <v>881.67644724000002</v>
      </c>
      <c r="E39" s="84">
        <v>176.69534927000001</v>
      </c>
      <c r="F39" s="84">
        <v>176.69534927000001</v>
      </c>
    </row>
    <row r="40" spans="1:6" ht="12.75" customHeight="1" x14ac:dyDescent="0.2">
      <c r="A40" s="83" t="s">
        <v>154</v>
      </c>
      <c r="B40" s="83">
        <v>8</v>
      </c>
      <c r="C40" s="84">
        <v>857.90932476</v>
      </c>
      <c r="D40" s="84">
        <v>850.22248066999998</v>
      </c>
      <c r="E40" s="84">
        <v>170.39171076</v>
      </c>
      <c r="F40" s="84">
        <v>170.39171076</v>
      </c>
    </row>
    <row r="41" spans="1:6" ht="12.75" customHeight="1" x14ac:dyDescent="0.2">
      <c r="A41" s="83" t="s">
        <v>154</v>
      </c>
      <c r="B41" s="83">
        <v>9</v>
      </c>
      <c r="C41" s="84">
        <v>837.76921979999997</v>
      </c>
      <c r="D41" s="84">
        <v>830.72101519</v>
      </c>
      <c r="E41" s="84">
        <v>166.48345363000001</v>
      </c>
      <c r="F41" s="84">
        <v>166.48345363000001</v>
      </c>
    </row>
    <row r="42" spans="1:6" ht="12.75" customHeight="1" x14ac:dyDescent="0.2">
      <c r="A42" s="83" t="s">
        <v>154</v>
      </c>
      <c r="B42" s="83">
        <v>10</v>
      </c>
      <c r="C42" s="84">
        <v>805.08191386999999</v>
      </c>
      <c r="D42" s="84">
        <v>798.30766639000001</v>
      </c>
      <c r="E42" s="84">
        <v>159.98754688</v>
      </c>
      <c r="F42" s="84">
        <v>159.98754688</v>
      </c>
    </row>
    <row r="43" spans="1:6" ht="12.75" customHeight="1" x14ac:dyDescent="0.2">
      <c r="A43" s="83" t="s">
        <v>154</v>
      </c>
      <c r="B43" s="83">
        <v>11</v>
      </c>
      <c r="C43" s="84">
        <v>779.44326848000003</v>
      </c>
      <c r="D43" s="84">
        <v>772.71636880000005</v>
      </c>
      <c r="E43" s="84">
        <v>154.85883637000001</v>
      </c>
      <c r="F43" s="84">
        <v>154.85883637000001</v>
      </c>
    </row>
    <row r="44" spans="1:6" ht="12.75" customHeight="1" x14ac:dyDescent="0.2">
      <c r="A44" s="83" t="s">
        <v>154</v>
      </c>
      <c r="B44" s="83">
        <v>12</v>
      </c>
      <c r="C44" s="84">
        <v>737.01171622000004</v>
      </c>
      <c r="D44" s="84">
        <v>733.89504813999997</v>
      </c>
      <c r="E44" s="84">
        <v>147.07871835</v>
      </c>
      <c r="F44" s="84">
        <v>147.07871835</v>
      </c>
    </row>
    <row r="45" spans="1:6" ht="12.75" customHeight="1" x14ac:dyDescent="0.2">
      <c r="A45" s="83" t="s">
        <v>154</v>
      </c>
      <c r="B45" s="83">
        <v>13</v>
      </c>
      <c r="C45" s="84">
        <v>733.69215014999997</v>
      </c>
      <c r="D45" s="84">
        <v>730.74534088999997</v>
      </c>
      <c r="E45" s="84">
        <v>146.44749062</v>
      </c>
      <c r="F45" s="84">
        <v>146.44749062</v>
      </c>
    </row>
    <row r="46" spans="1:6" ht="12.75" customHeight="1" x14ac:dyDescent="0.2">
      <c r="A46" s="83" t="s">
        <v>154</v>
      </c>
      <c r="B46" s="83">
        <v>14</v>
      </c>
      <c r="C46" s="84">
        <v>739.93944133000002</v>
      </c>
      <c r="D46" s="84">
        <v>736.49912664999999</v>
      </c>
      <c r="E46" s="84">
        <v>147.60059751</v>
      </c>
      <c r="F46" s="84">
        <v>147.60059751</v>
      </c>
    </row>
    <row r="47" spans="1:6" ht="12.75" customHeight="1" x14ac:dyDescent="0.2">
      <c r="A47" s="83" t="s">
        <v>154</v>
      </c>
      <c r="B47" s="83">
        <v>15</v>
      </c>
      <c r="C47" s="84">
        <v>767.51695496000002</v>
      </c>
      <c r="D47" s="84">
        <v>760.51151909999999</v>
      </c>
      <c r="E47" s="84">
        <v>152.41288220000001</v>
      </c>
      <c r="F47" s="84">
        <v>152.41288220000001</v>
      </c>
    </row>
    <row r="48" spans="1:6" ht="12.75" customHeight="1" x14ac:dyDescent="0.2">
      <c r="A48" s="83" t="s">
        <v>154</v>
      </c>
      <c r="B48" s="83">
        <v>16</v>
      </c>
      <c r="C48" s="84">
        <v>767.69556129</v>
      </c>
      <c r="D48" s="84">
        <v>760.66129457</v>
      </c>
      <c r="E48" s="84">
        <v>152.44289846000001</v>
      </c>
      <c r="F48" s="84">
        <v>152.44289846000001</v>
      </c>
    </row>
    <row r="49" spans="1:6" ht="12.75" customHeight="1" x14ac:dyDescent="0.2">
      <c r="A49" s="83" t="s">
        <v>154</v>
      </c>
      <c r="B49" s="83">
        <v>17</v>
      </c>
      <c r="C49" s="84">
        <v>760.28759953999997</v>
      </c>
      <c r="D49" s="84">
        <v>753.10630909999998</v>
      </c>
      <c r="E49" s="84">
        <v>150.92881604999999</v>
      </c>
      <c r="F49" s="84">
        <v>150.92881604999999</v>
      </c>
    </row>
    <row r="50" spans="1:6" ht="12.75" customHeight="1" x14ac:dyDescent="0.2">
      <c r="A50" s="83" t="s">
        <v>154</v>
      </c>
      <c r="B50" s="83">
        <v>18</v>
      </c>
      <c r="C50" s="84">
        <v>745.97744452999996</v>
      </c>
      <c r="D50" s="84">
        <v>739.93602530999999</v>
      </c>
      <c r="E50" s="84">
        <v>148.2893808</v>
      </c>
      <c r="F50" s="84">
        <v>148.2893808</v>
      </c>
    </row>
    <row r="51" spans="1:6" ht="12.75" customHeight="1" x14ac:dyDescent="0.2">
      <c r="A51" s="83" t="s">
        <v>154</v>
      </c>
      <c r="B51" s="83">
        <v>19</v>
      </c>
      <c r="C51" s="84">
        <v>728.66679542999998</v>
      </c>
      <c r="D51" s="84">
        <v>722.13446485999998</v>
      </c>
      <c r="E51" s="84">
        <v>144.72179889</v>
      </c>
      <c r="F51" s="84">
        <v>144.72179889</v>
      </c>
    </row>
    <row r="52" spans="1:6" ht="12.75" customHeight="1" x14ac:dyDescent="0.2">
      <c r="A52" s="83" t="s">
        <v>154</v>
      </c>
      <c r="B52" s="83">
        <v>20</v>
      </c>
      <c r="C52" s="84">
        <v>714.87132062000001</v>
      </c>
      <c r="D52" s="84">
        <v>708.95694763999995</v>
      </c>
      <c r="E52" s="84">
        <v>142.08091400000001</v>
      </c>
      <c r="F52" s="84">
        <v>142.08091400000001</v>
      </c>
    </row>
    <row r="53" spans="1:6" ht="12.75" customHeight="1" x14ac:dyDescent="0.2">
      <c r="A53" s="83" t="s">
        <v>154</v>
      </c>
      <c r="B53" s="83">
        <v>21</v>
      </c>
      <c r="C53" s="84">
        <v>727.34656735999999</v>
      </c>
      <c r="D53" s="84">
        <v>721.79471720000004</v>
      </c>
      <c r="E53" s="84">
        <v>144.65371062</v>
      </c>
      <c r="F53" s="84">
        <v>144.65371062</v>
      </c>
    </row>
    <row r="54" spans="1:6" ht="12.75" customHeight="1" x14ac:dyDescent="0.2">
      <c r="A54" s="83" t="s">
        <v>154</v>
      </c>
      <c r="B54" s="83">
        <v>22</v>
      </c>
      <c r="C54" s="84">
        <v>735.94761443000004</v>
      </c>
      <c r="D54" s="84">
        <v>729.56747899000004</v>
      </c>
      <c r="E54" s="84">
        <v>146.21143721999999</v>
      </c>
      <c r="F54" s="84">
        <v>146.21143721999999</v>
      </c>
    </row>
    <row r="55" spans="1:6" ht="12.75" customHeight="1" x14ac:dyDescent="0.2">
      <c r="A55" s="83" t="s">
        <v>154</v>
      </c>
      <c r="B55" s="83">
        <v>23</v>
      </c>
      <c r="C55" s="84">
        <v>751.18295278999994</v>
      </c>
      <c r="D55" s="84">
        <v>744.17841913999996</v>
      </c>
      <c r="E55" s="84">
        <v>149.13959208</v>
      </c>
      <c r="F55" s="84">
        <v>149.13959208</v>
      </c>
    </row>
    <row r="56" spans="1:6" ht="12.75" customHeight="1" x14ac:dyDescent="0.2">
      <c r="A56" s="83" t="s">
        <v>154</v>
      </c>
      <c r="B56" s="83">
        <v>24</v>
      </c>
      <c r="C56" s="84">
        <v>767.75979244999996</v>
      </c>
      <c r="D56" s="84">
        <v>763.06001212000001</v>
      </c>
      <c r="E56" s="84">
        <v>152.92362155999999</v>
      </c>
      <c r="F56" s="84">
        <v>152.92362155999999</v>
      </c>
    </row>
    <row r="57" spans="1:6" ht="12.75" customHeight="1" x14ac:dyDescent="0.2">
      <c r="A57" s="83" t="s">
        <v>155</v>
      </c>
      <c r="B57" s="83">
        <v>1</v>
      </c>
      <c r="C57" s="84">
        <v>777.64442281000004</v>
      </c>
      <c r="D57" s="84">
        <v>771.07594514000004</v>
      </c>
      <c r="E57" s="84">
        <v>154.53008172</v>
      </c>
      <c r="F57" s="84">
        <v>154.53008172</v>
      </c>
    </row>
    <row r="58" spans="1:6" ht="12.75" customHeight="1" x14ac:dyDescent="0.2">
      <c r="A58" s="83" t="s">
        <v>155</v>
      </c>
      <c r="B58" s="83">
        <v>2</v>
      </c>
      <c r="C58" s="84">
        <v>875.42896463</v>
      </c>
      <c r="D58" s="84">
        <v>868.34311743000001</v>
      </c>
      <c r="E58" s="84">
        <v>174.02323823</v>
      </c>
      <c r="F58" s="84">
        <v>174.02323823</v>
      </c>
    </row>
    <row r="59" spans="1:6" ht="12.75" customHeight="1" x14ac:dyDescent="0.2">
      <c r="A59" s="83" t="s">
        <v>155</v>
      </c>
      <c r="B59" s="83">
        <v>3</v>
      </c>
      <c r="C59" s="84">
        <v>955.98862187999998</v>
      </c>
      <c r="D59" s="84">
        <v>947.79299695999998</v>
      </c>
      <c r="E59" s="84">
        <v>189.94565994999999</v>
      </c>
      <c r="F59" s="84">
        <v>189.94565994999999</v>
      </c>
    </row>
    <row r="60" spans="1:6" ht="12.75" customHeight="1" x14ac:dyDescent="0.2">
      <c r="A60" s="83" t="s">
        <v>155</v>
      </c>
      <c r="B60" s="83">
        <v>4</v>
      </c>
      <c r="C60" s="84">
        <v>991.11412012000005</v>
      </c>
      <c r="D60" s="84">
        <v>982.36416405</v>
      </c>
      <c r="E60" s="84">
        <v>196.87401156999999</v>
      </c>
      <c r="F60" s="84">
        <v>196.87401156999999</v>
      </c>
    </row>
    <row r="61" spans="1:6" ht="12.75" customHeight="1" x14ac:dyDescent="0.2">
      <c r="A61" s="83" t="s">
        <v>155</v>
      </c>
      <c r="B61" s="83">
        <v>5</v>
      </c>
      <c r="C61" s="84">
        <v>999.76454546000002</v>
      </c>
      <c r="D61" s="84">
        <v>991.03687477000005</v>
      </c>
      <c r="E61" s="84">
        <v>198.61209549</v>
      </c>
      <c r="F61" s="84">
        <v>198.61209549</v>
      </c>
    </row>
    <row r="62" spans="1:6" ht="12.75" customHeight="1" x14ac:dyDescent="0.2">
      <c r="A62" s="83" t="s">
        <v>155</v>
      </c>
      <c r="B62" s="83">
        <v>6</v>
      </c>
      <c r="C62" s="84">
        <v>981.33931270000005</v>
      </c>
      <c r="D62" s="84">
        <v>972.74758655000005</v>
      </c>
      <c r="E62" s="84">
        <v>194.94676885000001</v>
      </c>
      <c r="F62" s="84">
        <v>194.94676885000001</v>
      </c>
    </row>
    <row r="63" spans="1:6" ht="12.75" customHeight="1" x14ac:dyDescent="0.2">
      <c r="A63" s="83" t="s">
        <v>155</v>
      </c>
      <c r="B63" s="83">
        <v>7</v>
      </c>
      <c r="C63" s="84">
        <v>933.65260009999997</v>
      </c>
      <c r="D63" s="84">
        <v>925.56945287999997</v>
      </c>
      <c r="E63" s="84">
        <v>185.49187545999999</v>
      </c>
      <c r="F63" s="84">
        <v>185.49187545999999</v>
      </c>
    </row>
    <row r="64" spans="1:6" ht="12.75" customHeight="1" x14ac:dyDescent="0.2">
      <c r="A64" s="83" t="s">
        <v>155</v>
      </c>
      <c r="B64" s="83">
        <v>8</v>
      </c>
      <c r="C64" s="84">
        <v>858.50566105999997</v>
      </c>
      <c r="D64" s="84">
        <v>851.22916283999996</v>
      </c>
      <c r="E64" s="84">
        <v>170.59345830000001</v>
      </c>
      <c r="F64" s="84">
        <v>170.59345830000001</v>
      </c>
    </row>
    <row r="65" spans="1:6" ht="12.75" customHeight="1" x14ac:dyDescent="0.2">
      <c r="A65" s="83" t="s">
        <v>155</v>
      </c>
      <c r="B65" s="83">
        <v>9</v>
      </c>
      <c r="C65" s="84">
        <v>832.97661240000002</v>
      </c>
      <c r="D65" s="84">
        <v>826.19769756000005</v>
      </c>
      <c r="E65" s="84">
        <v>165.57694287000001</v>
      </c>
      <c r="F65" s="84">
        <v>165.57694287000001</v>
      </c>
    </row>
    <row r="66" spans="1:6" ht="12.75" customHeight="1" x14ac:dyDescent="0.2">
      <c r="A66" s="83" t="s">
        <v>155</v>
      </c>
      <c r="B66" s="83">
        <v>10</v>
      </c>
      <c r="C66" s="84">
        <v>839.87896183999999</v>
      </c>
      <c r="D66" s="84">
        <v>832.84334483999999</v>
      </c>
      <c r="E66" s="84">
        <v>166.90878627999999</v>
      </c>
      <c r="F66" s="84">
        <v>166.90878627999999</v>
      </c>
    </row>
    <row r="67" spans="1:6" ht="12.75" customHeight="1" x14ac:dyDescent="0.2">
      <c r="A67" s="83" t="s">
        <v>155</v>
      </c>
      <c r="B67" s="83">
        <v>11</v>
      </c>
      <c r="C67" s="84">
        <v>813.53558895000003</v>
      </c>
      <c r="D67" s="84">
        <v>806.53017180999996</v>
      </c>
      <c r="E67" s="84">
        <v>161.63540588000001</v>
      </c>
      <c r="F67" s="84">
        <v>161.63540588000001</v>
      </c>
    </row>
    <row r="68" spans="1:6" ht="12.75" customHeight="1" x14ac:dyDescent="0.2">
      <c r="A68" s="83" t="s">
        <v>155</v>
      </c>
      <c r="B68" s="83">
        <v>12</v>
      </c>
      <c r="C68" s="84">
        <v>766.69674869999994</v>
      </c>
      <c r="D68" s="84">
        <v>763.62220473000002</v>
      </c>
      <c r="E68" s="84">
        <v>153.03628967</v>
      </c>
      <c r="F68" s="84">
        <v>153.03628967</v>
      </c>
    </row>
    <row r="69" spans="1:6" ht="12.75" customHeight="1" x14ac:dyDescent="0.2">
      <c r="A69" s="83" t="s">
        <v>155</v>
      </c>
      <c r="B69" s="83">
        <v>13</v>
      </c>
      <c r="C69" s="84">
        <v>763.37703251999994</v>
      </c>
      <c r="D69" s="84">
        <v>760.36944548999998</v>
      </c>
      <c r="E69" s="84">
        <v>152.38440946</v>
      </c>
      <c r="F69" s="84">
        <v>152.38440946</v>
      </c>
    </row>
    <row r="70" spans="1:6" ht="12.75" customHeight="1" x14ac:dyDescent="0.2">
      <c r="A70" s="83" t="s">
        <v>155</v>
      </c>
      <c r="B70" s="83">
        <v>14</v>
      </c>
      <c r="C70" s="84">
        <v>762.81415657000002</v>
      </c>
      <c r="D70" s="84">
        <v>759.47569139999996</v>
      </c>
      <c r="E70" s="84">
        <v>152.20529364999999</v>
      </c>
      <c r="F70" s="84">
        <v>152.20529364999999</v>
      </c>
    </row>
    <row r="71" spans="1:6" ht="12.75" customHeight="1" x14ac:dyDescent="0.2">
      <c r="A71" s="83" t="s">
        <v>155</v>
      </c>
      <c r="B71" s="83">
        <v>15</v>
      </c>
      <c r="C71" s="84">
        <v>769.82286850000003</v>
      </c>
      <c r="D71" s="84">
        <v>763.40876980999997</v>
      </c>
      <c r="E71" s="84">
        <v>152.99351551999999</v>
      </c>
      <c r="F71" s="84">
        <v>152.99351551999999</v>
      </c>
    </row>
    <row r="72" spans="1:6" ht="12.75" customHeight="1" x14ac:dyDescent="0.2">
      <c r="A72" s="83" t="s">
        <v>155</v>
      </c>
      <c r="B72" s="83">
        <v>16</v>
      </c>
      <c r="C72" s="84">
        <v>769.95378034999999</v>
      </c>
      <c r="D72" s="84">
        <v>763.98425560999999</v>
      </c>
      <c r="E72" s="84">
        <v>153.10884770000001</v>
      </c>
      <c r="F72" s="84">
        <v>153.10884770000001</v>
      </c>
    </row>
    <row r="73" spans="1:6" ht="12.75" customHeight="1" x14ac:dyDescent="0.2">
      <c r="A73" s="83" t="s">
        <v>155</v>
      </c>
      <c r="B73" s="83">
        <v>17</v>
      </c>
      <c r="C73" s="84">
        <v>763.54915446999996</v>
      </c>
      <c r="D73" s="84">
        <v>757.75619273999996</v>
      </c>
      <c r="E73" s="84">
        <v>151.86069169999999</v>
      </c>
      <c r="F73" s="84">
        <v>151.86069169999999</v>
      </c>
    </row>
    <row r="74" spans="1:6" ht="12.75" customHeight="1" x14ac:dyDescent="0.2">
      <c r="A74" s="83" t="s">
        <v>155</v>
      </c>
      <c r="B74" s="83">
        <v>18</v>
      </c>
      <c r="C74" s="84">
        <v>746.31158054000002</v>
      </c>
      <c r="D74" s="84">
        <v>740.86745877999999</v>
      </c>
      <c r="E74" s="84">
        <v>148.47604788000001</v>
      </c>
      <c r="F74" s="84">
        <v>148.47604788000001</v>
      </c>
    </row>
    <row r="75" spans="1:6" ht="12.75" customHeight="1" x14ac:dyDescent="0.2">
      <c r="A75" s="83" t="s">
        <v>155</v>
      </c>
      <c r="B75" s="83">
        <v>19</v>
      </c>
      <c r="C75" s="84">
        <v>719.69920973000001</v>
      </c>
      <c r="D75" s="84">
        <v>714.36733700000002</v>
      </c>
      <c r="E75" s="84">
        <v>143.16520138000001</v>
      </c>
      <c r="F75" s="84">
        <v>143.16520138000001</v>
      </c>
    </row>
    <row r="76" spans="1:6" ht="12.75" customHeight="1" x14ac:dyDescent="0.2">
      <c r="A76" s="83" t="s">
        <v>155</v>
      </c>
      <c r="B76" s="83">
        <v>20</v>
      </c>
      <c r="C76" s="84">
        <v>719.65691776000006</v>
      </c>
      <c r="D76" s="84">
        <v>714.76017049999996</v>
      </c>
      <c r="E76" s="84">
        <v>143.24392850000001</v>
      </c>
      <c r="F76" s="84">
        <v>143.24392850000001</v>
      </c>
    </row>
    <row r="77" spans="1:6" ht="12.75" customHeight="1" x14ac:dyDescent="0.2">
      <c r="A77" s="83" t="s">
        <v>155</v>
      </c>
      <c r="B77" s="83">
        <v>21</v>
      </c>
      <c r="C77" s="84">
        <v>709.2640328</v>
      </c>
      <c r="D77" s="84">
        <v>704.39467865999995</v>
      </c>
      <c r="E77" s="84">
        <v>141.16659705999999</v>
      </c>
      <c r="F77" s="84">
        <v>141.16659705999999</v>
      </c>
    </row>
    <row r="78" spans="1:6" ht="12.75" customHeight="1" x14ac:dyDescent="0.2">
      <c r="A78" s="83" t="s">
        <v>155</v>
      </c>
      <c r="B78" s="83">
        <v>22</v>
      </c>
      <c r="C78" s="84">
        <v>729.41083632000004</v>
      </c>
      <c r="D78" s="84">
        <v>723.86241516999996</v>
      </c>
      <c r="E78" s="84">
        <v>145.06809462000001</v>
      </c>
      <c r="F78" s="84">
        <v>145.06809462000001</v>
      </c>
    </row>
    <row r="79" spans="1:6" ht="12.75" customHeight="1" x14ac:dyDescent="0.2">
      <c r="A79" s="83" t="s">
        <v>155</v>
      </c>
      <c r="B79" s="83">
        <v>23</v>
      </c>
      <c r="C79" s="84">
        <v>738.41967792000003</v>
      </c>
      <c r="D79" s="84">
        <v>732.67281304999995</v>
      </c>
      <c r="E79" s="84">
        <v>146.83377218999999</v>
      </c>
      <c r="F79" s="84">
        <v>146.83377218999999</v>
      </c>
    </row>
    <row r="80" spans="1:6" ht="12.75" customHeight="1" x14ac:dyDescent="0.2">
      <c r="A80" s="83" t="s">
        <v>155</v>
      </c>
      <c r="B80" s="83">
        <v>24</v>
      </c>
      <c r="C80" s="84">
        <v>766.25556142000005</v>
      </c>
      <c r="D80" s="84">
        <v>759.78494446000002</v>
      </c>
      <c r="E80" s="84">
        <v>152.26727055000001</v>
      </c>
      <c r="F80" s="84">
        <v>152.26727055000001</v>
      </c>
    </row>
    <row r="81" spans="1:6" ht="12.75" customHeight="1" x14ac:dyDescent="0.2">
      <c r="A81" s="83" t="s">
        <v>156</v>
      </c>
      <c r="B81" s="83">
        <v>1</v>
      </c>
      <c r="C81" s="84">
        <v>827.59915107999996</v>
      </c>
      <c r="D81" s="84">
        <v>821.86582667000005</v>
      </c>
      <c r="E81" s="84">
        <v>164.70879964</v>
      </c>
      <c r="F81" s="84">
        <v>164.70879964</v>
      </c>
    </row>
    <row r="82" spans="1:6" ht="12.75" customHeight="1" x14ac:dyDescent="0.2">
      <c r="A82" s="83" t="s">
        <v>156</v>
      </c>
      <c r="B82" s="83">
        <v>2</v>
      </c>
      <c r="C82" s="84">
        <v>910.96220340000002</v>
      </c>
      <c r="D82" s="84">
        <v>904.27801175000002</v>
      </c>
      <c r="E82" s="84">
        <v>181.22489221999999</v>
      </c>
      <c r="F82" s="84">
        <v>181.22489221999999</v>
      </c>
    </row>
    <row r="83" spans="1:6" ht="12.75" customHeight="1" x14ac:dyDescent="0.2">
      <c r="A83" s="83" t="s">
        <v>156</v>
      </c>
      <c r="B83" s="83">
        <v>3</v>
      </c>
      <c r="C83" s="84">
        <v>962.68989952000004</v>
      </c>
      <c r="D83" s="84">
        <v>954.90685472999996</v>
      </c>
      <c r="E83" s="84">
        <v>191.37133667000001</v>
      </c>
      <c r="F83" s="84">
        <v>191.37133667000001</v>
      </c>
    </row>
    <row r="84" spans="1:6" ht="12.75" customHeight="1" x14ac:dyDescent="0.2">
      <c r="A84" s="83" t="s">
        <v>156</v>
      </c>
      <c r="B84" s="83">
        <v>4</v>
      </c>
      <c r="C84" s="84">
        <v>969.33145530000002</v>
      </c>
      <c r="D84" s="84">
        <v>962.02720199999999</v>
      </c>
      <c r="E84" s="84">
        <v>192.79831393000001</v>
      </c>
      <c r="F84" s="84">
        <v>192.79831393000001</v>
      </c>
    </row>
    <row r="85" spans="1:6" ht="12.75" customHeight="1" x14ac:dyDescent="0.2">
      <c r="A85" s="83" t="s">
        <v>156</v>
      </c>
      <c r="B85" s="83">
        <v>5</v>
      </c>
      <c r="C85" s="84">
        <v>967.25381372000004</v>
      </c>
      <c r="D85" s="84">
        <v>960.35987661000001</v>
      </c>
      <c r="E85" s="84">
        <v>192.46416794999999</v>
      </c>
      <c r="F85" s="84">
        <v>192.46416794999999</v>
      </c>
    </row>
    <row r="86" spans="1:6" ht="12.75" customHeight="1" x14ac:dyDescent="0.2">
      <c r="A86" s="83" t="s">
        <v>156</v>
      </c>
      <c r="B86" s="83">
        <v>6</v>
      </c>
      <c r="C86" s="84">
        <v>950.42031143999998</v>
      </c>
      <c r="D86" s="84">
        <v>943.48190639999996</v>
      </c>
      <c r="E86" s="84">
        <v>189.08168126999999</v>
      </c>
      <c r="F86" s="84">
        <v>189.08168126999999</v>
      </c>
    </row>
    <row r="87" spans="1:6" ht="12.75" customHeight="1" x14ac:dyDescent="0.2">
      <c r="A87" s="83" t="s">
        <v>156</v>
      </c>
      <c r="B87" s="83">
        <v>7</v>
      </c>
      <c r="C87" s="84">
        <v>904.07647652000003</v>
      </c>
      <c r="D87" s="84">
        <v>897.49786462999998</v>
      </c>
      <c r="E87" s="84">
        <v>179.86609390999999</v>
      </c>
      <c r="F87" s="84">
        <v>179.86609390999999</v>
      </c>
    </row>
    <row r="88" spans="1:6" ht="12.75" customHeight="1" x14ac:dyDescent="0.2">
      <c r="A88" s="83" t="s">
        <v>156</v>
      </c>
      <c r="B88" s="83">
        <v>8</v>
      </c>
      <c r="C88" s="84">
        <v>843.93278312999996</v>
      </c>
      <c r="D88" s="84">
        <v>837.66359951000004</v>
      </c>
      <c r="E88" s="84">
        <v>167.87480572000001</v>
      </c>
      <c r="F88" s="84">
        <v>167.87480572000001</v>
      </c>
    </row>
    <row r="89" spans="1:6" ht="12.75" customHeight="1" x14ac:dyDescent="0.2">
      <c r="A89" s="83" t="s">
        <v>156</v>
      </c>
      <c r="B89" s="83">
        <v>9</v>
      </c>
      <c r="C89" s="84">
        <v>822.52092031999996</v>
      </c>
      <c r="D89" s="84">
        <v>816.43757793999998</v>
      </c>
      <c r="E89" s="84">
        <v>163.6209331</v>
      </c>
      <c r="F89" s="84">
        <v>163.6209331</v>
      </c>
    </row>
    <row r="90" spans="1:6" ht="12.75" customHeight="1" x14ac:dyDescent="0.2">
      <c r="A90" s="83" t="s">
        <v>156</v>
      </c>
      <c r="B90" s="83">
        <v>10</v>
      </c>
      <c r="C90" s="84">
        <v>821.57983265999997</v>
      </c>
      <c r="D90" s="84">
        <v>815.25959545000001</v>
      </c>
      <c r="E90" s="84">
        <v>163.38485553999999</v>
      </c>
      <c r="F90" s="84">
        <v>163.38485553999999</v>
      </c>
    </row>
    <row r="91" spans="1:6" ht="12.75" customHeight="1" x14ac:dyDescent="0.2">
      <c r="A91" s="83" t="s">
        <v>156</v>
      </c>
      <c r="B91" s="83">
        <v>11</v>
      </c>
      <c r="C91" s="84">
        <v>796.17156130000001</v>
      </c>
      <c r="D91" s="84">
        <v>790.42218733000004</v>
      </c>
      <c r="E91" s="84">
        <v>158.40723079</v>
      </c>
      <c r="F91" s="84">
        <v>158.40723079</v>
      </c>
    </row>
    <row r="92" spans="1:6" ht="12.75" customHeight="1" x14ac:dyDescent="0.2">
      <c r="A92" s="83" t="s">
        <v>156</v>
      </c>
      <c r="B92" s="83">
        <v>12</v>
      </c>
      <c r="C92" s="84">
        <v>766.62347360000001</v>
      </c>
      <c r="D92" s="84">
        <v>764.04246494999995</v>
      </c>
      <c r="E92" s="84">
        <v>153.12051334</v>
      </c>
      <c r="F92" s="84">
        <v>153.12051334</v>
      </c>
    </row>
    <row r="93" spans="1:6" ht="12.75" customHeight="1" x14ac:dyDescent="0.2">
      <c r="A93" s="83" t="s">
        <v>156</v>
      </c>
      <c r="B93" s="83">
        <v>13</v>
      </c>
      <c r="C93" s="84">
        <v>756.75977340999998</v>
      </c>
      <c r="D93" s="84">
        <v>754.31913157999998</v>
      </c>
      <c r="E93" s="84">
        <v>151.17187584000001</v>
      </c>
      <c r="F93" s="84">
        <v>151.17187584000001</v>
      </c>
    </row>
    <row r="94" spans="1:6" ht="12.75" customHeight="1" x14ac:dyDescent="0.2">
      <c r="A94" s="83" t="s">
        <v>156</v>
      </c>
      <c r="B94" s="83">
        <v>14</v>
      </c>
      <c r="C94" s="84">
        <v>764.50210761999995</v>
      </c>
      <c r="D94" s="84">
        <v>761.61694482999997</v>
      </c>
      <c r="E94" s="84">
        <v>152.63441878</v>
      </c>
      <c r="F94" s="84">
        <v>152.63441878</v>
      </c>
    </row>
    <row r="95" spans="1:6" ht="12.75" customHeight="1" x14ac:dyDescent="0.2">
      <c r="A95" s="83" t="s">
        <v>156</v>
      </c>
      <c r="B95" s="83">
        <v>15</v>
      </c>
      <c r="C95" s="84">
        <v>773.31655519000003</v>
      </c>
      <c r="D95" s="84">
        <v>767.44080262</v>
      </c>
      <c r="E95" s="84">
        <v>153.80156869000001</v>
      </c>
      <c r="F95" s="84">
        <v>153.80156869000001</v>
      </c>
    </row>
    <row r="96" spans="1:6" ht="12.75" customHeight="1" x14ac:dyDescent="0.2">
      <c r="A96" s="83" t="s">
        <v>156</v>
      </c>
      <c r="B96" s="83">
        <v>16</v>
      </c>
      <c r="C96" s="84">
        <v>774.9480499</v>
      </c>
      <c r="D96" s="84">
        <v>769.91597546000003</v>
      </c>
      <c r="E96" s="84">
        <v>154.29761407000001</v>
      </c>
      <c r="F96" s="84">
        <v>154.29761407000001</v>
      </c>
    </row>
    <row r="97" spans="1:6" ht="12.75" customHeight="1" x14ac:dyDescent="0.2">
      <c r="A97" s="83" t="s">
        <v>156</v>
      </c>
      <c r="B97" s="83">
        <v>17</v>
      </c>
      <c r="C97" s="84">
        <v>770.90268861000004</v>
      </c>
      <c r="D97" s="84">
        <v>765.57782711000004</v>
      </c>
      <c r="E97" s="84">
        <v>153.42821278</v>
      </c>
      <c r="F97" s="84">
        <v>153.42821278</v>
      </c>
    </row>
    <row r="98" spans="1:6" ht="12.75" customHeight="1" x14ac:dyDescent="0.2">
      <c r="A98" s="83" t="s">
        <v>156</v>
      </c>
      <c r="B98" s="83">
        <v>18</v>
      </c>
      <c r="C98" s="84">
        <v>779.44939593000004</v>
      </c>
      <c r="D98" s="84">
        <v>774.47359702999995</v>
      </c>
      <c r="E98" s="84">
        <v>155.21099963</v>
      </c>
      <c r="F98" s="84">
        <v>155.21099963</v>
      </c>
    </row>
    <row r="99" spans="1:6" ht="12.75" customHeight="1" x14ac:dyDescent="0.2">
      <c r="A99" s="83" t="s">
        <v>156</v>
      </c>
      <c r="B99" s="83">
        <v>19</v>
      </c>
      <c r="C99" s="84">
        <v>729.28570609999997</v>
      </c>
      <c r="D99" s="84">
        <v>724.76849097000002</v>
      </c>
      <c r="E99" s="84">
        <v>145.2496798</v>
      </c>
      <c r="F99" s="84">
        <v>145.2496798</v>
      </c>
    </row>
    <row r="100" spans="1:6" ht="12.75" customHeight="1" x14ac:dyDescent="0.2">
      <c r="A100" s="83" t="s">
        <v>156</v>
      </c>
      <c r="B100" s="83">
        <v>20</v>
      </c>
      <c r="C100" s="84">
        <v>720.98647044999996</v>
      </c>
      <c r="D100" s="84">
        <v>716.16534237999997</v>
      </c>
      <c r="E100" s="84">
        <v>143.52553671999999</v>
      </c>
      <c r="F100" s="84">
        <v>143.52553671999999</v>
      </c>
    </row>
    <row r="101" spans="1:6" ht="12.75" customHeight="1" x14ac:dyDescent="0.2">
      <c r="A101" s="83" t="s">
        <v>156</v>
      </c>
      <c r="B101" s="83">
        <v>21</v>
      </c>
      <c r="C101" s="84">
        <v>718.58509520999996</v>
      </c>
      <c r="D101" s="84">
        <v>713.64139045000002</v>
      </c>
      <c r="E101" s="84">
        <v>143.01971560000001</v>
      </c>
      <c r="F101" s="84">
        <v>143.01971560000001</v>
      </c>
    </row>
    <row r="102" spans="1:6" ht="12.75" customHeight="1" x14ac:dyDescent="0.2">
      <c r="A102" s="83" t="s">
        <v>156</v>
      </c>
      <c r="B102" s="83">
        <v>22</v>
      </c>
      <c r="C102" s="84">
        <v>730.08902338999997</v>
      </c>
      <c r="D102" s="84">
        <v>724.70571776999998</v>
      </c>
      <c r="E102" s="84">
        <v>145.23709952999999</v>
      </c>
      <c r="F102" s="84">
        <v>145.23709952999999</v>
      </c>
    </row>
    <row r="103" spans="1:6" ht="12.75" customHeight="1" x14ac:dyDescent="0.2">
      <c r="A103" s="83" t="s">
        <v>156</v>
      </c>
      <c r="B103" s="83">
        <v>23</v>
      </c>
      <c r="C103" s="84">
        <v>768.02381272000002</v>
      </c>
      <c r="D103" s="84">
        <v>762.17691745000002</v>
      </c>
      <c r="E103" s="84">
        <v>152.74664199</v>
      </c>
      <c r="F103" s="84">
        <v>152.74664199</v>
      </c>
    </row>
    <row r="104" spans="1:6" ht="12.75" customHeight="1" x14ac:dyDescent="0.2">
      <c r="A104" s="83" t="s">
        <v>156</v>
      </c>
      <c r="B104" s="83">
        <v>24</v>
      </c>
      <c r="C104" s="84">
        <v>801.62492608000002</v>
      </c>
      <c r="D104" s="84">
        <v>794.92042800000002</v>
      </c>
      <c r="E104" s="84">
        <v>159.30871592</v>
      </c>
      <c r="F104" s="84">
        <v>159.30871592</v>
      </c>
    </row>
    <row r="105" spans="1:6" ht="12.75" customHeight="1" x14ac:dyDescent="0.2">
      <c r="A105" s="83" t="s">
        <v>157</v>
      </c>
      <c r="B105" s="83">
        <v>1</v>
      </c>
      <c r="C105" s="84">
        <v>792.40983251</v>
      </c>
      <c r="D105" s="84">
        <v>787.06967262000001</v>
      </c>
      <c r="E105" s="84">
        <v>157.73535874999999</v>
      </c>
      <c r="F105" s="84">
        <v>157.73535874999999</v>
      </c>
    </row>
    <row r="106" spans="1:6" ht="12.75" customHeight="1" x14ac:dyDescent="0.2">
      <c r="A106" s="83" t="s">
        <v>157</v>
      </c>
      <c r="B106" s="83">
        <v>2</v>
      </c>
      <c r="C106" s="84">
        <v>875.38253577</v>
      </c>
      <c r="D106" s="84">
        <v>869.73828040000001</v>
      </c>
      <c r="E106" s="84">
        <v>174.30284058000001</v>
      </c>
      <c r="F106" s="84">
        <v>174.30284058000001</v>
      </c>
    </row>
    <row r="107" spans="1:6" ht="12.75" customHeight="1" x14ac:dyDescent="0.2">
      <c r="A107" s="83" t="s">
        <v>157</v>
      </c>
      <c r="B107" s="83">
        <v>3</v>
      </c>
      <c r="C107" s="84">
        <v>938.90152290000003</v>
      </c>
      <c r="D107" s="84">
        <v>932.27064097000004</v>
      </c>
      <c r="E107" s="84">
        <v>186.83484971999999</v>
      </c>
      <c r="F107" s="84">
        <v>186.83484971999999</v>
      </c>
    </row>
    <row r="108" spans="1:6" ht="12.75" customHeight="1" x14ac:dyDescent="0.2">
      <c r="A108" s="83" t="s">
        <v>157</v>
      </c>
      <c r="B108" s="83">
        <v>4</v>
      </c>
      <c r="C108" s="84">
        <v>944.01369737000005</v>
      </c>
      <c r="D108" s="84">
        <v>937.24075915000003</v>
      </c>
      <c r="E108" s="84">
        <v>187.83090304999999</v>
      </c>
      <c r="F108" s="84">
        <v>187.83090304999999</v>
      </c>
    </row>
    <row r="109" spans="1:6" ht="12.75" customHeight="1" x14ac:dyDescent="0.2">
      <c r="A109" s="83" t="s">
        <v>157</v>
      </c>
      <c r="B109" s="83">
        <v>5</v>
      </c>
      <c r="C109" s="84">
        <v>936.03706780000005</v>
      </c>
      <c r="D109" s="84">
        <v>928.85637152000004</v>
      </c>
      <c r="E109" s="84">
        <v>186.15060151</v>
      </c>
      <c r="F109" s="84">
        <v>186.15060151</v>
      </c>
    </row>
    <row r="110" spans="1:6" ht="12.75" customHeight="1" x14ac:dyDescent="0.2">
      <c r="A110" s="83" t="s">
        <v>157</v>
      </c>
      <c r="B110" s="83">
        <v>6</v>
      </c>
      <c r="C110" s="84">
        <v>921.07901394999999</v>
      </c>
      <c r="D110" s="84">
        <v>914.66888103999997</v>
      </c>
      <c r="E110" s="84">
        <v>183.30730951000001</v>
      </c>
      <c r="F110" s="84">
        <v>183.30730951000001</v>
      </c>
    </row>
    <row r="111" spans="1:6" ht="12.75" customHeight="1" x14ac:dyDescent="0.2">
      <c r="A111" s="83" t="s">
        <v>157</v>
      </c>
      <c r="B111" s="83">
        <v>7</v>
      </c>
      <c r="C111" s="84">
        <v>896.03196678999996</v>
      </c>
      <c r="D111" s="84">
        <v>889.92222777999996</v>
      </c>
      <c r="E111" s="84">
        <v>178.3478728</v>
      </c>
      <c r="F111" s="84">
        <v>178.3478728</v>
      </c>
    </row>
    <row r="112" spans="1:6" ht="12.75" customHeight="1" x14ac:dyDescent="0.2">
      <c r="A112" s="83" t="s">
        <v>157</v>
      </c>
      <c r="B112" s="83">
        <v>8</v>
      </c>
      <c r="C112" s="84">
        <v>849.79958846</v>
      </c>
      <c r="D112" s="84">
        <v>843.85412382000004</v>
      </c>
      <c r="E112" s="84">
        <v>169.11543867</v>
      </c>
      <c r="F112" s="84">
        <v>169.11543867</v>
      </c>
    </row>
    <row r="113" spans="1:6" ht="12.75" customHeight="1" x14ac:dyDescent="0.2">
      <c r="A113" s="83" t="s">
        <v>157</v>
      </c>
      <c r="B113" s="83">
        <v>9</v>
      </c>
      <c r="C113" s="84">
        <v>816.92551105999996</v>
      </c>
      <c r="D113" s="84">
        <v>811.03351171999998</v>
      </c>
      <c r="E113" s="84">
        <v>162.53791294000001</v>
      </c>
      <c r="F113" s="84">
        <v>162.53791294000001</v>
      </c>
    </row>
    <row r="114" spans="1:6" ht="12.75" customHeight="1" x14ac:dyDescent="0.2">
      <c r="A114" s="83" t="s">
        <v>157</v>
      </c>
      <c r="B114" s="83">
        <v>10</v>
      </c>
      <c r="C114" s="84">
        <v>814.42973803999996</v>
      </c>
      <c r="D114" s="84">
        <v>808.62660600000004</v>
      </c>
      <c r="E114" s="84">
        <v>162.05554885999999</v>
      </c>
      <c r="F114" s="84">
        <v>162.05554885999999</v>
      </c>
    </row>
    <row r="115" spans="1:6" ht="12.75" customHeight="1" x14ac:dyDescent="0.2">
      <c r="A115" s="83" t="s">
        <v>157</v>
      </c>
      <c r="B115" s="83">
        <v>11</v>
      </c>
      <c r="C115" s="84">
        <v>788.47680747000004</v>
      </c>
      <c r="D115" s="84">
        <v>782.89816379000001</v>
      </c>
      <c r="E115" s="84">
        <v>156.89935341</v>
      </c>
      <c r="F115" s="84">
        <v>156.89935341</v>
      </c>
    </row>
    <row r="116" spans="1:6" ht="12.75" customHeight="1" x14ac:dyDescent="0.2">
      <c r="A116" s="83" t="s">
        <v>157</v>
      </c>
      <c r="B116" s="83">
        <v>12</v>
      </c>
      <c r="C116" s="84">
        <v>741.51849589000005</v>
      </c>
      <c r="D116" s="84">
        <v>739.07730359000004</v>
      </c>
      <c r="E116" s="84">
        <v>148.11728577</v>
      </c>
      <c r="F116" s="84">
        <v>148.11728577</v>
      </c>
    </row>
    <row r="117" spans="1:6" ht="12.75" customHeight="1" x14ac:dyDescent="0.2">
      <c r="A117" s="83" t="s">
        <v>157</v>
      </c>
      <c r="B117" s="83">
        <v>13</v>
      </c>
      <c r="C117" s="84">
        <v>723.32232223000005</v>
      </c>
      <c r="D117" s="84">
        <v>721.01650705999998</v>
      </c>
      <c r="E117" s="84">
        <v>144.49775077999999</v>
      </c>
      <c r="F117" s="84">
        <v>144.49775077999999</v>
      </c>
    </row>
    <row r="118" spans="1:6" ht="12.75" customHeight="1" x14ac:dyDescent="0.2">
      <c r="A118" s="83" t="s">
        <v>157</v>
      </c>
      <c r="B118" s="83">
        <v>14</v>
      </c>
      <c r="C118" s="84">
        <v>733.56314814999996</v>
      </c>
      <c r="D118" s="84">
        <v>730.48289359</v>
      </c>
      <c r="E118" s="84">
        <v>146.39489398000001</v>
      </c>
      <c r="F118" s="84">
        <v>146.39489398000001</v>
      </c>
    </row>
    <row r="119" spans="1:6" ht="12.75" customHeight="1" x14ac:dyDescent="0.2">
      <c r="A119" s="83" t="s">
        <v>157</v>
      </c>
      <c r="B119" s="83">
        <v>15</v>
      </c>
      <c r="C119" s="84">
        <v>755.64081349000003</v>
      </c>
      <c r="D119" s="84">
        <v>749.91166985999996</v>
      </c>
      <c r="E119" s="84">
        <v>150.28858356999999</v>
      </c>
      <c r="F119" s="84">
        <v>150.28858356999999</v>
      </c>
    </row>
    <row r="120" spans="1:6" ht="12.75" customHeight="1" x14ac:dyDescent="0.2">
      <c r="A120" s="83" t="s">
        <v>157</v>
      </c>
      <c r="B120" s="83">
        <v>16</v>
      </c>
      <c r="C120" s="84">
        <v>756.81048568999995</v>
      </c>
      <c r="D120" s="84">
        <v>750.68327940999995</v>
      </c>
      <c r="E120" s="84">
        <v>150.44322059999999</v>
      </c>
      <c r="F120" s="84">
        <v>150.44322059999999</v>
      </c>
    </row>
    <row r="121" spans="1:6" ht="12.75" customHeight="1" x14ac:dyDescent="0.2">
      <c r="A121" s="83" t="s">
        <v>157</v>
      </c>
      <c r="B121" s="83">
        <v>17</v>
      </c>
      <c r="C121" s="84">
        <v>749.97263730999998</v>
      </c>
      <c r="D121" s="84">
        <v>744.76190645999998</v>
      </c>
      <c r="E121" s="84">
        <v>149.25652783000001</v>
      </c>
      <c r="F121" s="84">
        <v>149.25652783000001</v>
      </c>
    </row>
    <row r="122" spans="1:6" ht="12.75" customHeight="1" x14ac:dyDescent="0.2">
      <c r="A122" s="83" t="s">
        <v>157</v>
      </c>
      <c r="B122" s="83">
        <v>18</v>
      </c>
      <c r="C122" s="84">
        <v>739.49355007999998</v>
      </c>
      <c r="D122" s="84">
        <v>734.54909893000001</v>
      </c>
      <c r="E122" s="84">
        <v>147.20979560999999</v>
      </c>
      <c r="F122" s="84">
        <v>147.20979560999999</v>
      </c>
    </row>
    <row r="123" spans="1:6" ht="12.75" customHeight="1" x14ac:dyDescent="0.2">
      <c r="A123" s="83" t="s">
        <v>157</v>
      </c>
      <c r="B123" s="83">
        <v>19</v>
      </c>
      <c r="C123" s="84">
        <v>747.46042058</v>
      </c>
      <c r="D123" s="84">
        <v>742.70058675999996</v>
      </c>
      <c r="E123" s="84">
        <v>148.84342208999999</v>
      </c>
      <c r="F123" s="84">
        <v>148.84342208999999</v>
      </c>
    </row>
    <row r="124" spans="1:6" ht="12.75" customHeight="1" x14ac:dyDescent="0.2">
      <c r="A124" s="83" t="s">
        <v>157</v>
      </c>
      <c r="B124" s="83">
        <v>20</v>
      </c>
      <c r="C124" s="84">
        <v>747.68143169999996</v>
      </c>
      <c r="D124" s="84">
        <v>743.02968457999998</v>
      </c>
      <c r="E124" s="84">
        <v>148.90937604999999</v>
      </c>
      <c r="F124" s="84">
        <v>148.90937604999999</v>
      </c>
    </row>
    <row r="125" spans="1:6" ht="12.75" customHeight="1" x14ac:dyDescent="0.2">
      <c r="A125" s="83" t="s">
        <v>157</v>
      </c>
      <c r="B125" s="83">
        <v>21</v>
      </c>
      <c r="C125" s="84">
        <v>734.91670542999998</v>
      </c>
      <c r="D125" s="84">
        <v>729.97478064999996</v>
      </c>
      <c r="E125" s="84">
        <v>146.29306389000001</v>
      </c>
      <c r="F125" s="84">
        <v>146.29306389000001</v>
      </c>
    </row>
    <row r="126" spans="1:6" ht="12.75" customHeight="1" x14ac:dyDescent="0.2">
      <c r="A126" s="83" t="s">
        <v>157</v>
      </c>
      <c r="B126" s="83">
        <v>22</v>
      </c>
      <c r="C126" s="84">
        <v>734.59361610999997</v>
      </c>
      <c r="D126" s="84">
        <v>729.09276712999997</v>
      </c>
      <c r="E126" s="84">
        <v>146.11630099000001</v>
      </c>
      <c r="F126" s="84">
        <v>146.11630099000001</v>
      </c>
    </row>
    <row r="127" spans="1:6" ht="12.75" customHeight="1" x14ac:dyDescent="0.2">
      <c r="A127" s="83" t="s">
        <v>157</v>
      </c>
      <c r="B127" s="83">
        <v>23</v>
      </c>
      <c r="C127" s="84">
        <v>737.27890864999995</v>
      </c>
      <c r="D127" s="84">
        <v>732.20134067000004</v>
      </c>
      <c r="E127" s="84">
        <v>146.73928518</v>
      </c>
      <c r="F127" s="84">
        <v>146.73928518</v>
      </c>
    </row>
    <row r="128" spans="1:6" ht="12.75" customHeight="1" x14ac:dyDescent="0.2">
      <c r="A128" s="83" t="s">
        <v>157</v>
      </c>
      <c r="B128" s="83">
        <v>24</v>
      </c>
      <c r="C128" s="84">
        <v>766.66245548999996</v>
      </c>
      <c r="D128" s="84">
        <v>760.90109870000003</v>
      </c>
      <c r="E128" s="84">
        <v>152.49095722000001</v>
      </c>
      <c r="F128" s="84">
        <v>152.49095722000001</v>
      </c>
    </row>
    <row r="129" spans="1:6" ht="12.75" customHeight="1" x14ac:dyDescent="0.2">
      <c r="A129" s="83" t="s">
        <v>158</v>
      </c>
      <c r="B129" s="83">
        <v>1</v>
      </c>
      <c r="C129" s="84">
        <v>756.51625607999995</v>
      </c>
      <c r="D129" s="84">
        <v>751.91846037000005</v>
      </c>
      <c r="E129" s="84">
        <v>150.69076121000001</v>
      </c>
      <c r="F129" s="84">
        <v>150.69076121000001</v>
      </c>
    </row>
    <row r="130" spans="1:6" ht="12.75" customHeight="1" x14ac:dyDescent="0.2">
      <c r="A130" s="83" t="s">
        <v>158</v>
      </c>
      <c r="B130" s="83">
        <v>2</v>
      </c>
      <c r="C130" s="84">
        <v>830.84126660000004</v>
      </c>
      <c r="D130" s="84">
        <v>825.88188668999999</v>
      </c>
      <c r="E130" s="84">
        <v>165.51365172999999</v>
      </c>
      <c r="F130" s="84">
        <v>165.51365172999999</v>
      </c>
    </row>
    <row r="131" spans="1:6" ht="12.75" customHeight="1" x14ac:dyDescent="0.2">
      <c r="A131" s="83" t="s">
        <v>158</v>
      </c>
      <c r="B131" s="83">
        <v>3</v>
      </c>
      <c r="C131" s="84">
        <v>883.25945611999998</v>
      </c>
      <c r="D131" s="84">
        <v>877.57533316000001</v>
      </c>
      <c r="E131" s="84">
        <v>175.87345164000001</v>
      </c>
      <c r="F131" s="84">
        <v>175.87345164000001</v>
      </c>
    </row>
    <row r="132" spans="1:6" ht="12.75" customHeight="1" x14ac:dyDescent="0.2">
      <c r="A132" s="83" t="s">
        <v>158</v>
      </c>
      <c r="B132" s="83">
        <v>4</v>
      </c>
      <c r="C132" s="84">
        <v>883.51728836999996</v>
      </c>
      <c r="D132" s="84">
        <v>877.78669755999999</v>
      </c>
      <c r="E132" s="84">
        <v>175.91581083</v>
      </c>
      <c r="F132" s="84">
        <v>175.91581083</v>
      </c>
    </row>
    <row r="133" spans="1:6" ht="12.75" customHeight="1" x14ac:dyDescent="0.2">
      <c r="A133" s="83" t="s">
        <v>158</v>
      </c>
      <c r="B133" s="83">
        <v>5</v>
      </c>
      <c r="C133" s="84">
        <v>887.46509325</v>
      </c>
      <c r="D133" s="84">
        <v>880.45233575999998</v>
      </c>
      <c r="E133" s="84">
        <v>176.45002707</v>
      </c>
      <c r="F133" s="84">
        <v>176.45002707</v>
      </c>
    </row>
    <row r="134" spans="1:6" ht="12.75" customHeight="1" x14ac:dyDescent="0.2">
      <c r="A134" s="83" t="s">
        <v>158</v>
      </c>
      <c r="B134" s="83">
        <v>6</v>
      </c>
      <c r="C134" s="84">
        <v>879.0706639</v>
      </c>
      <c r="D134" s="84">
        <v>872.74742738999998</v>
      </c>
      <c r="E134" s="84">
        <v>174.90589886000001</v>
      </c>
      <c r="F134" s="84">
        <v>174.90589886000001</v>
      </c>
    </row>
    <row r="135" spans="1:6" ht="12.75" customHeight="1" x14ac:dyDescent="0.2">
      <c r="A135" s="83" t="s">
        <v>158</v>
      </c>
      <c r="B135" s="83">
        <v>7</v>
      </c>
      <c r="C135" s="84">
        <v>861.28262116999997</v>
      </c>
      <c r="D135" s="84">
        <v>855.06757951999998</v>
      </c>
      <c r="E135" s="84">
        <v>171.36270916999999</v>
      </c>
      <c r="F135" s="84">
        <v>171.36270916999999</v>
      </c>
    </row>
    <row r="136" spans="1:6" ht="12.75" customHeight="1" x14ac:dyDescent="0.2">
      <c r="A136" s="83" t="s">
        <v>158</v>
      </c>
      <c r="B136" s="83">
        <v>8</v>
      </c>
      <c r="C136" s="84">
        <v>873.69182910999996</v>
      </c>
      <c r="D136" s="84">
        <v>867.31967761999999</v>
      </c>
      <c r="E136" s="84">
        <v>173.81813231000001</v>
      </c>
      <c r="F136" s="84">
        <v>173.81813231000001</v>
      </c>
    </row>
    <row r="137" spans="1:6" ht="12.75" customHeight="1" x14ac:dyDescent="0.2">
      <c r="A137" s="83" t="s">
        <v>158</v>
      </c>
      <c r="B137" s="83">
        <v>9</v>
      </c>
      <c r="C137" s="84">
        <v>859.36080549999997</v>
      </c>
      <c r="D137" s="84">
        <v>852.66411629000004</v>
      </c>
      <c r="E137" s="84">
        <v>170.881035</v>
      </c>
      <c r="F137" s="84">
        <v>170.881035</v>
      </c>
    </row>
    <row r="138" spans="1:6" ht="12.75" customHeight="1" x14ac:dyDescent="0.2">
      <c r="A138" s="83" t="s">
        <v>158</v>
      </c>
      <c r="B138" s="83">
        <v>10</v>
      </c>
      <c r="C138" s="84">
        <v>853.68232260000002</v>
      </c>
      <c r="D138" s="84">
        <v>847.32288155000003</v>
      </c>
      <c r="E138" s="84">
        <v>169.81060679000001</v>
      </c>
      <c r="F138" s="84">
        <v>169.81060679000001</v>
      </c>
    </row>
    <row r="139" spans="1:6" ht="12.75" customHeight="1" x14ac:dyDescent="0.2">
      <c r="A139" s="83" t="s">
        <v>158</v>
      </c>
      <c r="B139" s="83">
        <v>11</v>
      </c>
      <c r="C139" s="84">
        <v>838.27492099000006</v>
      </c>
      <c r="D139" s="84">
        <v>832.75028200999998</v>
      </c>
      <c r="E139" s="84">
        <v>166.89013571000001</v>
      </c>
      <c r="F139" s="84">
        <v>166.89013571000001</v>
      </c>
    </row>
    <row r="140" spans="1:6" ht="12.75" customHeight="1" x14ac:dyDescent="0.2">
      <c r="A140" s="83" t="s">
        <v>158</v>
      </c>
      <c r="B140" s="83">
        <v>12</v>
      </c>
      <c r="C140" s="84">
        <v>789.66790237999999</v>
      </c>
      <c r="D140" s="84">
        <v>786.83270635999997</v>
      </c>
      <c r="E140" s="84">
        <v>157.68786872000001</v>
      </c>
      <c r="F140" s="84">
        <v>157.68786872000001</v>
      </c>
    </row>
    <row r="141" spans="1:6" ht="12.75" customHeight="1" x14ac:dyDescent="0.2">
      <c r="A141" s="83" t="s">
        <v>158</v>
      </c>
      <c r="B141" s="83">
        <v>13</v>
      </c>
      <c r="C141" s="84">
        <v>761.96470753000006</v>
      </c>
      <c r="D141" s="84">
        <v>759.22987692000004</v>
      </c>
      <c r="E141" s="84">
        <v>152.15603035999999</v>
      </c>
      <c r="F141" s="84">
        <v>152.15603035999999</v>
      </c>
    </row>
    <row r="142" spans="1:6" ht="12.75" customHeight="1" x14ac:dyDescent="0.2">
      <c r="A142" s="83" t="s">
        <v>158</v>
      </c>
      <c r="B142" s="83">
        <v>14</v>
      </c>
      <c r="C142" s="84">
        <v>769.64506334999999</v>
      </c>
      <c r="D142" s="84">
        <v>766.01225909000004</v>
      </c>
      <c r="E142" s="84">
        <v>153.51527659000001</v>
      </c>
      <c r="F142" s="84">
        <v>153.51527659000001</v>
      </c>
    </row>
    <row r="143" spans="1:6" ht="12.75" customHeight="1" x14ac:dyDescent="0.2">
      <c r="A143" s="83" t="s">
        <v>158</v>
      </c>
      <c r="B143" s="83">
        <v>15</v>
      </c>
      <c r="C143" s="84">
        <v>775.45593442999996</v>
      </c>
      <c r="D143" s="84">
        <v>767.67196353999998</v>
      </c>
      <c r="E143" s="84">
        <v>153.84789527999999</v>
      </c>
      <c r="F143" s="84">
        <v>153.84789527999999</v>
      </c>
    </row>
    <row r="144" spans="1:6" ht="12.75" customHeight="1" x14ac:dyDescent="0.2">
      <c r="A144" s="83" t="s">
        <v>158</v>
      </c>
      <c r="B144" s="83">
        <v>16</v>
      </c>
      <c r="C144" s="84">
        <v>778.97069553999995</v>
      </c>
      <c r="D144" s="84">
        <v>770.64891880000005</v>
      </c>
      <c r="E144" s="84">
        <v>154.44450205999999</v>
      </c>
      <c r="F144" s="84">
        <v>154.44450205999999</v>
      </c>
    </row>
    <row r="145" spans="1:6" ht="12.75" customHeight="1" x14ac:dyDescent="0.2">
      <c r="A145" s="83" t="s">
        <v>158</v>
      </c>
      <c r="B145" s="83">
        <v>17</v>
      </c>
      <c r="C145" s="84">
        <v>771.51308515000005</v>
      </c>
      <c r="D145" s="84">
        <v>764.71454601999994</v>
      </c>
      <c r="E145" s="84">
        <v>153.25520402000001</v>
      </c>
      <c r="F145" s="84">
        <v>153.25520402000001</v>
      </c>
    </row>
    <row r="146" spans="1:6" ht="12.75" customHeight="1" x14ac:dyDescent="0.2">
      <c r="A146" s="83" t="s">
        <v>158</v>
      </c>
      <c r="B146" s="83">
        <v>18</v>
      </c>
      <c r="C146" s="84">
        <v>763.61370793000003</v>
      </c>
      <c r="D146" s="84">
        <v>757.98516936999999</v>
      </c>
      <c r="E146" s="84">
        <v>151.90658053999999</v>
      </c>
      <c r="F146" s="84">
        <v>151.90658053999999</v>
      </c>
    </row>
    <row r="147" spans="1:6" ht="12.75" customHeight="1" x14ac:dyDescent="0.2">
      <c r="A147" s="83" t="s">
        <v>158</v>
      </c>
      <c r="B147" s="83">
        <v>19</v>
      </c>
      <c r="C147" s="84">
        <v>711.36104237999996</v>
      </c>
      <c r="D147" s="84">
        <v>706.59690899999998</v>
      </c>
      <c r="E147" s="84">
        <v>141.60794247999999</v>
      </c>
      <c r="F147" s="84">
        <v>141.60794247999999</v>
      </c>
    </row>
    <row r="148" spans="1:6" ht="12.75" customHeight="1" x14ac:dyDescent="0.2">
      <c r="A148" s="83" t="s">
        <v>158</v>
      </c>
      <c r="B148" s="83">
        <v>20</v>
      </c>
      <c r="C148" s="84">
        <v>707.23421009000003</v>
      </c>
      <c r="D148" s="84">
        <v>702.19587403000003</v>
      </c>
      <c r="E148" s="84">
        <v>140.72593818999999</v>
      </c>
      <c r="F148" s="84">
        <v>140.72593818999999</v>
      </c>
    </row>
    <row r="149" spans="1:6" ht="12.75" customHeight="1" x14ac:dyDescent="0.2">
      <c r="A149" s="83" t="s">
        <v>158</v>
      </c>
      <c r="B149" s="83">
        <v>21</v>
      </c>
      <c r="C149" s="84">
        <v>728.77989239999999</v>
      </c>
      <c r="D149" s="84">
        <v>723.40491672999997</v>
      </c>
      <c r="E149" s="84">
        <v>144.97640809999999</v>
      </c>
      <c r="F149" s="84">
        <v>144.97640809999999</v>
      </c>
    </row>
    <row r="150" spans="1:6" ht="12.75" customHeight="1" x14ac:dyDescent="0.2">
      <c r="A150" s="83" t="s">
        <v>158</v>
      </c>
      <c r="B150" s="83">
        <v>22</v>
      </c>
      <c r="C150" s="84">
        <v>762.88283564000005</v>
      </c>
      <c r="D150" s="84">
        <v>757.07980250000003</v>
      </c>
      <c r="E150" s="84">
        <v>151.72513742999999</v>
      </c>
      <c r="F150" s="84">
        <v>151.72513742999999</v>
      </c>
    </row>
    <row r="151" spans="1:6" ht="12.75" customHeight="1" x14ac:dyDescent="0.2">
      <c r="A151" s="83" t="s">
        <v>158</v>
      </c>
      <c r="B151" s="83">
        <v>23</v>
      </c>
      <c r="C151" s="84">
        <v>775.08976527000004</v>
      </c>
      <c r="D151" s="84">
        <v>769.06869745999995</v>
      </c>
      <c r="E151" s="84">
        <v>154.12781246</v>
      </c>
      <c r="F151" s="84">
        <v>154.12781246</v>
      </c>
    </row>
    <row r="152" spans="1:6" ht="12.75" customHeight="1" x14ac:dyDescent="0.2">
      <c r="A152" s="83" t="s">
        <v>158</v>
      </c>
      <c r="B152" s="83">
        <v>24</v>
      </c>
      <c r="C152" s="84">
        <v>814.1053412</v>
      </c>
      <c r="D152" s="84">
        <v>807.64286302000005</v>
      </c>
      <c r="E152" s="84">
        <v>161.85839852000001</v>
      </c>
      <c r="F152" s="84">
        <v>161.85839852000001</v>
      </c>
    </row>
    <row r="153" spans="1:6" ht="12.75" customHeight="1" x14ac:dyDescent="0.2">
      <c r="A153" s="83" t="s">
        <v>159</v>
      </c>
      <c r="B153" s="83">
        <v>1</v>
      </c>
      <c r="C153" s="84">
        <v>793.50362386999996</v>
      </c>
      <c r="D153" s="84">
        <v>788.42274487999998</v>
      </c>
      <c r="E153" s="84">
        <v>158.00652577</v>
      </c>
      <c r="F153" s="84">
        <v>158.00652577</v>
      </c>
    </row>
    <row r="154" spans="1:6" ht="12.75" customHeight="1" x14ac:dyDescent="0.2">
      <c r="A154" s="83" t="s">
        <v>159</v>
      </c>
      <c r="B154" s="83">
        <v>2</v>
      </c>
      <c r="C154" s="84">
        <v>865.78003832000002</v>
      </c>
      <c r="D154" s="84">
        <v>860.48752970999999</v>
      </c>
      <c r="E154" s="84">
        <v>172.44891261000001</v>
      </c>
      <c r="F154" s="84">
        <v>172.44891261000001</v>
      </c>
    </row>
    <row r="155" spans="1:6" ht="12.75" customHeight="1" x14ac:dyDescent="0.2">
      <c r="A155" s="83" t="s">
        <v>159</v>
      </c>
      <c r="B155" s="83">
        <v>3</v>
      </c>
      <c r="C155" s="84">
        <v>923.34762824999996</v>
      </c>
      <c r="D155" s="84">
        <v>917.19637766000005</v>
      </c>
      <c r="E155" s="84">
        <v>183.81384101</v>
      </c>
      <c r="F155" s="84">
        <v>183.81384101</v>
      </c>
    </row>
    <row r="156" spans="1:6" ht="12.75" customHeight="1" x14ac:dyDescent="0.2">
      <c r="A156" s="83" t="s">
        <v>159</v>
      </c>
      <c r="B156" s="83">
        <v>4</v>
      </c>
      <c r="C156" s="84">
        <v>925.84774489999995</v>
      </c>
      <c r="D156" s="84">
        <v>919.43214809999995</v>
      </c>
      <c r="E156" s="84">
        <v>184.26190815000001</v>
      </c>
      <c r="F156" s="84">
        <v>184.26190815000001</v>
      </c>
    </row>
    <row r="157" spans="1:6" ht="12.75" customHeight="1" x14ac:dyDescent="0.2">
      <c r="A157" s="83" t="s">
        <v>159</v>
      </c>
      <c r="B157" s="83">
        <v>5</v>
      </c>
      <c r="C157" s="84">
        <v>928.73413960000005</v>
      </c>
      <c r="D157" s="84">
        <v>921.23928140999999</v>
      </c>
      <c r="E157" s="84">
        <v>184.62407281</v>
      </c>
      <c r="F157" s="84">
        <v>184.62407281</v>
      </c>
    </row>
    <row r="158" spans="1:6" ht="12.75" customHeight="1" x14ac:dyDescent="0.2">
      <c r="A158" s="83" t="s">
        <v>159</v>
      </c>
      <c r="B158" s="83">
        <v>6</v>
      </c>
      <c r="C158" s="84">
        <v>917.66460239000003</v>
      </c>
      <c r="D158" s="84">
        <v>910.95102397999995</v>
      </c>
      <c r="E158" s="84">
        <v>182.56221980000001</v>
      </c>
      <c r="F158" s="84">
        <v>182.56221980000001</v>
      </c>
    </row>
    <row r="159" spans="1:6" ht="12.75" customHeight="1" x14ac:dyDescent="0.2">
      <c r="A159" s="83" t="s">
        <v>159</v>
      </c>
      <c r="B159" s="83">
        <v>7</v>
      </c>
      <c r="C159" s="84">
        <v>891.14164100000005</v>
      </c>
      <c r="D159" s="84">
        <v>884.85506310999995</v>
      </c>
      <c r="E159" s="84">
        <v>177.33237052999999</v>
      </c>
      <c r="F159" s="84">
        <v>177.33237052999999</v>
      </c>
    </row>
    <row r="160" spans="1:6" ht="12.75" customHeight="1" x14ac:dyDescent="0.2">
      <c r="A160" s="83" t="s">
        <v>159</v>
      </c>
      <c r="B160" s="83">
        <v>8</v>
      </c>
      <c r="C160" s="84">
        <v>895.16964436000001</v>
      </c>
      <c r="D160" s="84">
        <v>889.15185317999999</v>
      </c>
      <c r="E160" s="84">
        <v>178.19348327</v>
      </c>
      <c r="F160" s="84">
        <v>178.19348327</v>
      </c>
    </row>
    <row r="161" spans="1:6" ht="12.75" customHeight="1" x14ac:dyDescent="0.2">
      <c r="A161" s="83" t="s">
        <v>159</v>
      </c>
      <c r="B161" s="83">
        <v>9</v>
      </c>
      <c r="C161" s="84">
        <v>888.60270906999995</v>
      </c>
      <c r="D161" s="84">
        <v>881.98854265</v>
      </c>
      <c r="E161" s="84">
        <v>176.75789581000001</v>
      </c>
      <c r="F161" s="84">
        <v>176.75789581000001</v>
      </c>
    </row>
    <row r="162" spans="1:6" ht="12.75" customHeight="1" x14ac:dyDescent="0.2">
      <c r="A162" s="83" t="s">
        <v>159</v>
      </c>
      <c r="B162" s="83">
        <v>10</v>
      </c>
      <c r="C162" s="84">
        <v>876.50993257000005</v>
      </c>
      <c r="D162" s="84">
        <v>869.62658682000006</v>
      </c>
      <c r="E162" s="84">
        <v>174.28045624999999</v>
      </c>
      <c r="F162" s="84">
        <v>174.28045624999999</v>
      </c>
    </row>
    <row r="163" spans="1:6" ht="12.75" customHeight="1" x14ac:dyDescent="0.2">
      <c r="A163" s="83" t="s">
        <v>159</v>
      </c>
      <c r="B163" s="83">
        <v>11</v>
      </c>
      <c r="C163" s="84">
        <v>855.86769443000003</v>
      </c>
      <c r="D163" s="84">
        <v>849.23942222999995</v>
      </c>
      <c r="E163" s="84">
        <v>170.19469760999999</v>
      </c>
      <c r="F163" s="84">
        <v>170.19469760999999</v>
      </c>
    </row>
    <row r="164" spans="1:6" ht="12.75" customHeight="1" x14ac:dyDescent="0.2">
      <c r="A164" s="83" t="s">
        <v>159</v>
      </c>
      <c r="B164" s="83">
        <v>12</v>
      </c>
      <c r="C164" s="84">
        <v>823.00433911000005</v>
      </c>
      <c r="D164" s="84">
        <v>820.04349307999996</v>
      </c>
      <c r="E164" s="84">
        <v>164.34358872000001</v>
      </c>
      <c r="F164" s="84">
        <v>164.34358872000001</v>
      </c>
    </row>
    <row r="165" spans="1:6" ht="12.75" customHeight="1" x14ac:dyDescent="0.2">
      <c r="A165" s="83" t="s">
        <v>159</v>
      </c>
      <c r="B165" s="83">
        <v>13</v>
      </c>
      <c r="C165" s="84">
        <v>778.80717583000001</v>
      </c>
      <c r="D165" s="84">
        <v>776.19346031999999</v>
      </c>
      <c r="E165" s="84">
        <v>155.55567464999999</v>
      </c>
      <c r="F165" s="84">
        <v>155.55567464999999</v>
      </c>
    </row>
    <row r="166" spans="1:6" ht="12.75" customHeight="1" x14ac:dyDescent="0.2">
      <c r="A166" s="83" t="s">
        <v>159</v>
      </c>
      <c r="B166" s="83">
        <v>14</v>
      </c>
      <c r="C166" s="84">
        <v>767.85923124999999</v>
      </c>
      <c r="D166" s="84">
        <v>764.72671241</v>
      </c>
      <c r="E166" s="84">
        <v>153.25764226999999</v>
      </c>
      <c r="F166" s="84">
        <v>153.25764226999999</v>
      </c>
    </row>
    <row r="167" spans="1:6" ht="12.75" customHeight="1" x14ac:dyDescent="0.2">
      <c r="A167" s="83" t="s">
        <v>159</v>
      </c>
      <c r="B167" s="83">
        <v>15</v>
      </c>
      <c r="C167" s="84">
        <v>777.07353605000003</v>
      </c>
      <c r="D167" s="84">
        <v>769.94407977000003</v>
      </c>
      <c r="E167" s="84">
        <v>154.30324641000001</v>
      </c>
      <c r="F167" s="84">
        <v>154.30324641000001</v>
      </c>
    </row>
    <row r="168" spans="1:6" ht="12.75" customHeight="1" x14ac:dyDescent="0.2">
      <c r="A168" s="83" t="s">
        <v>159</v>
      </c>
      <c r="B168" s="83">
        <v>16</v>
      </c>
      <c r="C168" s="84">
        <v>788.07401483000001</v>
      </c>
      <c r="D168" s="84">
        <v>781.23167414</v>
      </c>
      <c r="E168" s="84">
        <v>156.56537492000001</v>
      </c>
      <c r="F168" s="84">
        <v>156.56537492000001</v>
      </c>
    </row>
    <row r="169" spans="1:6" ht="12.75" customHeight="1" x14ac:dyDescent="0.2">
      <c r="A169" s="83" t="s">
        <v>159</v>
      </c>
      <c r="B169" s="83">
        <v>17</v>
      </c>
      <c r="C169" s="84">
        <v>781.92960114000005</v>
      </c>
      <c r="D169" s="84">
        <v>775.71820250999997</v>
      </c>
      <c r="E169" s="84">
        <v>155.460429</v>
      </c>
      <c r="F169" s="84">
        <v>155.460429</v>
      </c>
    </row>
    <row r="170" spans="1:6" ht="12.75" customHeight="1" x14ac:dyDescent="0.2">
      <c r="A170" s="83" t="s">
        <v>159</v>
      </c>
      <c r="B170" s="83">
        <v>18</v>
      </c>
      <c r="C170" s="84">
        <v>773.34613545000002</v>
      </c>
      <c r="D170" s="84">
        <v>767.47406402000001</v>
      </c>
      <c r="E170" s="84">
        <v>153.80823455000001</v>
      </c>
      <c r="F170" s="84">
        <v>153.80823455000001</v>
      </c>
    </row>
    <row r="171" spans="1:6" ht="12.75" customHeight="1" x14ac:dyDescent="0.2">
      <c r="A171" s="83" t="s">
        <v>159</v>
      </c>
      <c r="B171" s="83">
        <v>19</v>
      </c>
      <c r="C171" s="84">
        <v>734.92593571999998</v>
      </c>
      <c r="D171" s="84">
        <v>729.08777470999996</v>
      </c>
      <c r="E171" s="84">
        <v>146.11530045999999</v>
      </c>
      <c r="F171" s="84">
        <v>146.11530045999999</v>
      </c>
    </row>
    <row r="172" spans="1:6" ht="12.75" customHeight="1" x14ac:dyDescent="0.2">
      <c r="A172" s="83" t="s">
        <v>159</v>
      </c>
      <c r="B172" s="83">
        <v>20</v>
      </c>
      <c r="C172" s="84">
        <v>734.62323343000003</v>
      </c>
      <c r="D172" s="84">
        <v>728.47248129000002</v>
      </c>
      <c r="E172" s="84">
        <v>145.99199050999999</v>
      </c>
      <c r="F172" s="84">
        <v>145.99199050999999</v>
      </c>
    </row>
    <row r="173" spans="1:6" ht="12.75" customHeight="1" x14ac:dyDescent="0.2">
      <c r="A173" s="83" t="s">
        <v>159</v>
      </c>
      <c r="B173" s="83">
        <v>21</v>
      </c>
      <c r="C173" s="84">
        <v>744.79985733000001</v>
      </c>
      <c r="D173" s="84">
        <v>739.34357332000002</v>
      </c>
      <c r="E173" s="84">
        <v>148.17064846</v>
      </c>
      <c r="F173" s="84">
        <v>148.17064846</v>
      </c>
    </row>
    <row r="174" spans="1:6" ht="12.75" customHeight="1" x14ac:dyDescent="0.2">
      <c r="A174" s="83" t="s">
        <v>159</v>
      </c>
      <c r="B174" s="83">
        <v>22</v>
      </c>
      <c r="C174" s="84">
        <v>779.23861393000004</v>
      </c>
      <c r="D174" s="84">
        <v>773.06716276999998</v>
      </c>
      <c r="E174" s="84">
        <v>154.92913841999999</v>
      </c>
      <c r="F174" s="84">
        <v>154.92913841999999</v>
      </c>
    </row>
    <row r="175" spans="1:6" ht="12.75" customHeight="1" x14ac:dyDescent="0.2">
      <c r="A175" s="83" t="s">
        <v>159</v>
      </c>
      <c r="B175" s="83">
        <v>23</v>
      </c>
      <c r="C175" s="84">
        <v>790.84842259000004</v>
      </c>
      <c r="D175" s="84">
        <v>784.71631090999995</v>
      </c>
      <c r="E175" s="84">
        <v>157.26372534000001</v>
      </c>
      <c r="F175" s="84">
        <v>157.26372534000001</v>
      </c>
    </row>
    <row r="176" spans="1:6" ht="12.75" customHeight="1" x14ac:dyDescent="0.2">
      <c r="A176" s="83" t="s">
        <v>159</v>
      </c>
      <c r="B176" s="83">
        <v>24</v>
      </c>
      <c r="C176" s="84">
        <v>816.43232837000005</v>
      </c>
      <c r="D176" s="84">
        <v>809.63003061999996</v>
      </c>
      <c r="E176" s="84">
        <v>162.25664355999999</v>
      </c>
      <c r="F176" s="84">
        <v>162.25664355999999</v>
      </c>
    </row>
    <row r="177" spans="1:6" ht="12.75" customHeight="1" x14ac:dyDescent="0.2">
      <c r="A177" s="83" t="s">
        <v>160</v>
      </c>
      <c r="B177" s="83">
        <v>1</v>
      </c>
      <c r="C177" s="84">
        <v>819.69354623000004</v>
      </c>
      <c r="D177" s="84">
        <v>814.36626178999995</v>
      </c>
      <c r="E177" s="84">
        <v>163.20582399</v>
      </c>
      <c r="F177" s="84">
        <v>163.20582399</v>
      </c>
    </row>
    <row r="178" spans="1:6" ht="12.75" customHeight="1" x14ac:dyDescent="0.2">
      <c r="A178" s="83" t="s">
        <v>160</v>
      </c>
      <c r="B178" s="83">
        <v>2</v>
      </c>
      <c r="C178" s="84">
        <v>890.47635296999999</v>
      </c>
      <c r="D178" s="84">
        <v>884.65507910999997</v>
      </c>
      <c r="E178" s="84">
        <v>177.29229205999999</v>
      </c>
      <c r="F178" s="84">
        <v>177.29229205999999</v>
      </c>
    </row>
    <row r="179" spans="1:6" ht="12.75" customHeight="1" x14ac:dyDescent="0.2">
      <c r="A179" s="83" t="s">
        <v>160</v>
      </c>
      <c r="B179" s="83">
        <v>3</v>
      </c>
      <c r="C179" s="84">
        <v>954.98689856999999</v>
      </c>
      <c r="D179" s="84">
        <v>948.51090240999997</v>
      </c>
      <c r="E179" s="84">
        <v>190.08953421999999</v>
      </c>
      <c r="F179" s="84">
        <v>190.08953421999999</v>
      </c>
    </row>
    <row r="180" spans="1:6" ht="12.75" customHeight="1" x14ac:dyDescent="0.2">
      <c r="A180" s="83" t="s">
        <v>160</v>
      </c>
      <c r="B180" s="83">
        <v>4</v>
      </c>
      <c r="C180" s="84">
        <v>967.19181729000002</v>
      </c>
      <c r="D180" s="84">
        <v>959.62238585</v>
      </c>
      <c r="E180" s="84">
        <v>192.31636861999999</v>
      </c>
      <c r="F180" s="84">
        <v>192.31636861999999</v>
      </c>
    </row>
    <row r="181" spans="1:6" ht="12.75" customHeight="1" x14ac:dyDescent="0.2">
      <c r="A181" s="83" t="s">
        <v>160</v>
      </c>
      <c r="B181" s="83">
        <v>5</v>
      </c>
      <c r="C181" s="84">
        <v>958.69679440000004</v>
      </c>
      <c r="D181" s="84">
        <v>950.30619746000002</v>
      </c>
      <c r="E181" s="84">
        <v>190.44932639000001</v>
      </c>
      <c r="F181" s="84">
        <v>190.44932639000001</v>
      </c>
    </row>
    <row r="182" spans="1:6" ht="12.75" customHeight="1" x14ac:dyDescent="0.2">
      <c r="A182" s="83" t="s">
        <v>160</v>
      </c>
      <c r="B182" s="83">
        <v>6</v>
      </c>
      <c r="C182" s="84">
        <v>947.30410040000004</v>
      </c>
      <c r="D182" s="84">
        <v>939.74426958000004</v>
      </c>
      <c r="E182" s="84">
        <v>188.33262753</v>
      </c>
      <c r="F182" s="84">
        <v>188.33262753</v>
      </c>
    </row>
    <row r="183" spans="1:6" ht="12.75" customHeight="1" x14ac:dyDescent="0.2">
      <c r="A183" s="83" t="s">
        <v>160</v>
      </c>
      <c r="B183" s="83">
        <v>7</v>
      </c>
      <c r="C183" s="84">
        <v>930.92624903000001</v>
      </c>
      <c r="D183" s="84">
        <v>923.64818475000004</v>
      </c>
      <c r="E183" s="84">
        <v>185.10683723</v>
      </c>
      <c r="F183" s="84">
        <v>185.10683723</v>
      </c>
    </row>
    <row r="184" spans="1:6" ht="12.75" customHeight="1" x14ac:dyDescent="0.2">
      <c r="A184" s="83" t="s">
        <v>160</v>
      </c>
      <c r="B184" s="83">
        <v>8</v>
      </c>
      <c r="C184" s="84">
        <v>884.28575335000005</v>
      </c>
      <c r="D184" s="84">
        <v>877.29960000999995</v>
      </c>
      <c r="E184" s="84">
        <v>175.81819239999999</v>
      </c>
      <c r="F184" s="84">
        <v>175.81819239999999</v>
      </c>
    </row>
    <row r="185" spans="1:6" ht="12.75" customHeight="1" x14ac:dyDescent="0.2">
      <c r="A185" s="83" t="s">
        <v>160</v>
      </c>
      <c r="B185" s="83">
        <v>9</v>
      </c>
      <c r="C185" s="84">
        <v>846.66334831999995</v>
      </c>
      <c r="D185" s="84">
        <v>839.83677555999998</v>
      </c>
      <c r="E185" s="84">
        <v>168.31032841000001</v>
      </c>
      <c r="F185" s="84">
        <v>168.31032841000001</v>
      </c>
    </row>
    <row r="186" spans="1:6" ht="12.75" customHeight="1" x14ac:dyDescent="0.2">
      <c r="A186" s="83" t="s">
        <v>160</v>
      </c>
      <c r="B186" s="83">
        <v>10</v>
      </c>
      <c r="C186" s="84">
        <v>823.05816472000004</v>
      </c>
      <c r="D186" s="84">
        <v>816.38597574000005</v>
      </c>
      <c r="E186" s="84">
        <v>163.61059159000001</v>
      </c>
      <c r="F186" s="84">
        <v>163.61059159000001</v>
      </c>
    </row>
    <row r="187" spans="1:6" ht="12.75" customHeight="1" x14ac:dyDescent="0.2">
      <c r="A187" s="83" t="s">
        <v>160</v>
      </c>
      <c r="B187" s="83">
        <v>11</v>
      </c>
      <c r="C187" s="84">
        <v>795.25802338999995</v>
      </c>
      <c r="D187" s="84">
        <v>788.82734094</v>
      </c>
      <c r="E187" s="84">
        <v>158.08761021000001</v>
      </c>
      <c r="F187" s="84">
        <v>158.08761021000001</v>
      </c>
    </row>
    <row r="188" spans="1:6" ht="12.75" customHeight="1" x14ac:dyDescent="0.2">
      <c r="A188" s="83" t="s">
        <v>160</v>
      </c>
      <c r="B188" s="83">
        <v>12</v>
      </c>
      <c r="C188" s="84">
        <v>754.45965002000003</v>
      </c>
      <c r="D188" s="84">
        <v>751.54555730000004</v>
      </c>
      <c r="E188" s="84">
        <v>150.61602830999999</v>
      </c>
      <c r="F188" s="84">
        <v>150.61602830999999</v>
      </c>
    </row>
    <row r="189" spans="1:6" ht="12.75" customHeight="1" x14ac:dyDescent="0.2">
      <c r="A189" s="83" t="s">
        <v>160</v>
      </c>
      <c r="B189" s="83">
        <v>13</v>
      </c>
      <c r="C189" s="84">
        <v>738.55072835999999</v>
      </c>
      <c r="D189" s="84">
        <v>735.86495262999995</v>
      </c>
      <c r="E189" s="84">
        <v>147.47350372</v>
      </c>
      <c r="F189" s="84">
        <v>147.47350372</v>
      </c>
    </row>
    <row r="190" spans="1:6" ht="12.75" customHeight="1" x14ac:dyDescent="0.2">
      <c r="A190" s="83" t="s">
        <v>160</v>
      </c>
      <c r="B190" s="83">
        <v>14</v>
      </c>
      <c r="C190" s="84">
        <v>751.64627527000005</v>
      </c>
      <c r="D190" s="84">
        <v>748.55962948000001</v>
      </c>
      <c r="E190" s="84">
        <v>150.01762335000001</v>
      </c>
      <c r="F190" s="84">
        <v>150.01762335000001</v>
      </c>
    </row>
    <row r="191" spans="1:6" ht="12.75" customHeight="1" x14ac:dyDescent="0.2">
      <c r="A191" s="83" t="s">
        <v>160</v>
      </c>
      <c r="B191" s="83">
        <v>15</v>
      </c>
      <c r="C191" s="84">
        <v>755.80436880000002</v>
      </c>
      <c r="D191" s="84">
        <v>749.11303405000001</v>
      </c>
      <c r="E191" s="84">
        <v>150.12853027</v>
      </c>
      <c r="F191" s="84">
        <v>150.12853027</v>
      </c>
    </row>
    <row r="192" spans="1:6" ht="12.75" customHeight="1" x14ac:dyDescent="0.2">
      <c r="A192" s="83" t="s">
        <v>160</v>
      </c>
      <c r="B192" s="83">
        <v>16</v>
      </c>
      <c r="C192" s="84">
        <v>747.93323326999996</v>
      </c>
      <c r="D192" s="84">
        <v>742.35819472000003</v>
      </c>
      <c r="E192" s="84">
        <v>148.77480385000001</v>
      </c>
      <c r="F192" s="84">
        <v>148.77480385000001</v>
      </c>
    </row>
    <row r="193" spans="1:6" ht="12.75" customHeight="1" x14ac:dyDescent="0.2">
      <c r="A193" s="83" t="s">
        <v>160</v>
      </c>
      <c r="B193" s="83">
        <v>17</v>
      </c>
      <c r="C193" s="84">
        <v>736.32279941000002</v>
      </c>
      <c r="D193" s="84">
        <v>730.48675589000004</v>
      </c>
      <c r="E193" s="84">
        <v>146.39566801999999</v>
      </c>
      <c r="F193" s="84">
        <v>146.39566801999999</v>
      </c>
    </row>
    <row r="194" spans="1:6" ht="12.75" customHeight="1" x14ac:dyDescent="0.2">
      <c r="A194" s="83" t="s">
        <v>160</v>
      </c>
      <c r="B194" s="83">
        <v>18</v>
      </c>
      <c r="C194" s="84">
        <v>733.30508104</v>
      </c>
      <c r="D194" s="84">
        <v>727.11026403999995</v>
      </c>
      <c r="E194" s="84">
        <v>145.71899074999999</v>
      </c>
      <c r="F194" s="84">
        <v>145.71899074999999</v>
      </c>
    </row>
    <row r="195" spans="1:6" ht="12.75" customHeight="1" x14ac:dyDescent="0.2">
      <c r="A195" s="83" t="s">
        <v>160</v>
      </c>
      <c r="B195" s="83">
        <v>19</v>
      </c>
      <c r="C195" s="84">
        <v>712.33668635000004</v>
      </c>
      <c r="D195" s="84">
        <v>706.16431390000002</v>
      </c>
      <c r="E195" s="84">
        <v>141.5212468</v>
      </c>
      <c r="F195" s="84">
        <v>141.5212468</v>
      </c>
    </row>
    <row r="196" spans="1:6" ht="12.75" customHeight="1" x14ac:dyDescent="0.2">
      <c r="A196" s="83" t="s">
        <v>160</v>
      </c>
      <c r="B196" s="83">
        <v>20</v>
      </c>
      <c r="C196" s="84">
        <v>716.80190440000001</v>
      </c>
      <c r="D196" s="84">
        <v>711.48918899</v>
      </c>
      <c r="E196" s="84">
        <v>142.58839639000001</v>
      </c>
      <c r="F196" s="84">
        <v>142.58839639000001</v>
      </c>
    </row>
    <row r="197" spans="1:6" ht="12.75" customHeight="1" x14ac:dyDescent="0.2">
      <c r="A197" s="83" t="s">
        <v>160</v>
      </c>
      <c r="B197" s="83">
        <v>21</v>
      </c>
      <c r="C197" s="84">
        <v>729.55556374000003</v>
      </c>
      <c r="D197" s="84">
        <v>723.94766144000005</v>
      </c>
      <c r="E197" s="84">
        <v>145.08517868999999</v>
      </c>
      <c r="F197" s="84">
        <v>145.08517868999999</v>
      </c>
    </row>
    <row r="198" spans="1:6" ht="12.75" customHeight="1" x14ac:dyDescent="0.2">
      <c r="A198" s="83" t="s">
        <v>160</v>
      </c>
      <c r="B198" s="83">
        <v>22</v>
      </c>
      <c r="C198" s="84">
        <v>737.95936280000001</v>
      </c>
      <c r="D198" s="84">
        <v>731.44435926000006</v>
      </c>
      <c r="E198" s="84">
        <v>146.58757976000001</v>
      </c>
      <c r="F198" s="84">
        <v>146.58757976000001</v>
      </c>
    </row>
    <row r="199" spans="1:6" ht="12.75" customHeight="1" x14ac:dyDescent="0.2">
      <c r="A199" s="83" t="s">
        <v>160</v>
      </c>
      <c r="B199" s="83">
        <v>23</v>
      </c>
      <c r="C199" s="84">
        <v>747.40716410000005</v>
      </c>
      <c r="D199" s="84">
        <v>741.04671284000005</v>
      </c>
      <c r="E199" s="84">
        <v>148.51197189000001</v>
      </c>
      <c r="F199" s="84">
        <v>148.51197189000001</v>
      </c>
    </row>
    <row r="200" spans="1:6" ht="12.75" customHeight="1" x14ac:dyDescent="0.2">
      <c r="A200" s="83" t="s">
        <v>160</v>
      </c>
      <c r="B200" s="83">
        <v>24</v>
      </c>
      <c r="C200" s="84">
        <v>778.40513481000005</v>
      </c>
      <c r="D200" s="84">
        <v>771.17511539999998</v>
      </c>
      <c r="E200" s="84">
        <v>154.54995627</v>
      </c>
      <c r="F200" s="84">
        <v>154.54995627</v>
      </c>
    </row>
    <row r="201" spans="1:6" ht="12.75" customHeight="1" x14ac:dyDescent="0.2">
      <c r="A201" s="83" t="s">
        <v>161</v>
      </c>
      <c r="B201" s="83">
        <v>1</v>
      </c>
      <c r="C201" s="84">
        <v>822.97305131999997</v>
      </c>
      <c r="D201" s="84">
        <v>816.73587869999994</v>
      </c>
      <c r="E201" s="84">
        <v>163.68071506999999</v>
      </c>
      <c r="F201" s="84">
        <v>163.68071506999999</v>
      </c>
    </row>
    <row r="202" spans="1:6" ht="12.75" customHeight="1" x14ac:dyDescent="0.2">
      <c r="A202" s="83" t="s">
        <v>161</v>
      </c>
      <c r="B202" s="83">
        <v>2</v>
      </c>
      <c r="C202" s="84">
        <v>904.51721324000005</v>
      </c>
      <c r="D202" s="84">
        <v>897.80562178000002</v>
      </c>
      <c r="E202" s="84">
        <v>179.92777101999999</v>
      </c>
      <c r="F202" s="84">
        <v>179.92777101999999</v>
      </c>
    </row>
    <row r="203" spans="1:6" ht="12.75" customHeight="1" x14ac:dyDescent="0.2">
      <c r="A203" s="83" t="s">
        <v>161</v>
      </c>
      <c r="B203" s="83">
        <v>3</v>
      </c>
      <c r="C203" s="84">
        <v>968.49376210000003</v>
      </c>
      <c r="D203" s="84">
        <v>961.15163579</v>
      </c>
      <c r="E203" s="84">
        <v>192.62284313000001</v>
      </c>
      <c r="F203" s="84">
        <v>192.62284313000001</v>
      </c>
    </row>
    <row r="204" spans="1:6" ht="12.75" customHeight="1" x14ac:dyDescent="0.2">
      <c r="A204" s="83" t="s">
        <v>161</v>
      </c>
      <c r="B204" s="83">
        <v>4</v>
      </c>
      <c r="C204" s="84">
        <v>982.34870563000004</v>
      </c>
      <c r="D204" s="84">
        <v>974.78092770000001</v>
      </c>
      <c r="E204" s="84">
        <v>195.35426745000001</v>
      </c>
      <c r="F204" s="84">
        <v>195.35426745000001</v>
      </c>
    </row>
    <row r="205" spans="1:6" ht="12.75" customHeight="1" x14ac:dyDescent="0.2">
      <c r="A205" s="83" t="s">
        <v>161</v>
      </c>
      <c r="B205" s="83">
        <v>5</v>
      </c>
      <c r="C205" s="84">
        <v>978.75609340999995</v>
      </c>
      <c r="D205" s="84">
        <v>969.75173014999996</v>
      </c>
      <c r="E205" s="84">
        <v>194.34637411</v>
      </c>
      <c r="F205" s="84">
        <v>194.34637411</v>
      </c>
    </row>
    <row r="206" spans="1:6" ht="12.75" customHeight="1" x14ac:dyDescent="0.2">
      <c r="A206" s="83" t="s">
        <v>161</v>
      </c>
      <c r="B206" s="83">
        <v>6</v>
      </c>
      <c r="C206" s="84">
        <v>977.46537004000004</v>
      </c>
      <c r="D206" s="84">
        <v>968.44675356000005</v>
      </c>
      <c r="E206" s="84">
        <v>194.08484587000001</v>
      </c>
      <c r="F206" s="84">
        <v>194.08484587000001</v>
      </c>
    </row>
    <row r="207" spans="1:6" ht="12.75" customHeight="1" x14ac:dyDescent="0.2">
      <c r="A207" s="83" t="s">
        <v>161</v>
      </c>
      <c r="B207" s="83">
        <v>7</v>
      </c>
      <c r="C207" s="84">
        <v>961.15084568999998</v>
      </c>
      <c r="D207" s="84">
        <v>952.36912849999999</v>
      </c>
      <c r="E207" s="84">
        <v>190.86275506000001</v>
      </c>
      <c r="F207" s="84">
        <v>190.86275506000001</v>
      </c>
    </row>
    <row r="208" spans="1:6" ht="12.75" customHeight="1" x14ac:dyDescent="0.2">
      <c r="A208" s="83" t="s">
        <v>161</v>
      </c>
      <c r="B208" s="83">
        <v>8</v>
      </c>
      <c r="C208" s="84">
        <v>929.90888340000004</v>
      </c>
      <c r="D208" s="84">
        <v>921.57692523000003</v>
      </c>
      <c r="E208" s="84">
        <v>184.69173946000001</v>
      </c>
      <c r="F208" s="84">
        <v>184.69173946000001</v>
      </c>
    </row>
    <row r="209" spans="1:6" ht="12.75" customHeight="1" x14ac:dyDescent="0.2">
      <c r="A209" s="83" t="s">
        <v>161</v>
      </c>
      <c r="B209" s="83">
        <v>9</v>
      </c>
      <c r="C209" s="84">
        <v>888.44153482000002</v>
      </c>
      <c r="D209" s="84">
        <v>880.80112010000005</v>
      </c>
      <c r="E209" s="84">
        <v>176.51992637000001</v>
      </c>
      <c r="F209" s="84">
        <v>176.51992637000001</v>
      </c>
    </row>
    <row r="210" spans="1:6" ht="12.75" customHeight="1" x14ac:dyDescent="0.2">
      <c r="A210" s="83" t="s">
        <v>161</v>
      </c>
      <c r="B210" s="83">
        <v>10</v>
      </c>
      <c r="C210" s="84">
        <v>851.10811387000001</v>
      </c>
      <c r="D210" s="84">
        <v>843.69836238000005</v>
      </c>
      <c r="E210" s="84">
        <v>169.08422277</v>
      </c>
      <c r="F210" s="84">
        <v>169.08422277</v>
      </c>
    </row>
    <row r="211" spans="1:6" ht="12.75" customHeight="1" x14ac:dyDescent="0.2">
      <c r="A211" s="83" t="s">
        <v>161</v>
      </c>
      <c r="B211" s="83">
        <v>11</v>
      </c>
      <c r="C211" s="84">
        <v>803.94308114</v>
      </c>
      <c r="D211" s="84">
        <v>797.08168622999995</v>
      </c>
      <c r="E211" s="84">
        <v>159.74185018</v>
      </c>
      <c r="F211" s="84">
        <v>159.74185018</v>
      </c>
    </row>
    <row r="212" spans="1:6" ht="12.75" customHeight="1" x14ac:dyDescent="0.2">
      <c r="A212" s="83" t="s">
        <v>161</v>
      </c>
      <c r="B212" s="83">
        <v>12</v>
      </c>
      <c r="C212" s="84">
        <v>767.29186643000003</v>
      </c>
      <c r="D212" s="84">
        <v>764.34098974999995</v>
      </c>
      <c r="E212" s="84">
        <v>153.18034021</v>
      </c>
      <c r="F212" s="84">
        <v>153.18034021</v>
      </c>
    </row>
    <row r="213" spans="1:6" ht="12.75" customHeight="1" x14ac:dyDescent="0.2">
      <c r="A213" s="83" t="s">
        <v>161</v>
      </c>
      <c r="B213" s="83">
        <v>13</v>
      </c>
      <c r="C213" s="84">
        <v>761.12781712000003</v>
      </c>
      <c r="D213" s="84">
        <v>758.32292288999997</v>
      </c>
      <c r="E213" s="84">
        <v>151.97426917999999</v>
      </c>
      <c r="F213" s="84">
        <v>151.97426917999999</v>
      </c>
    </row>
    <row r="214" spans="1:6" ht="12.75" customHeight="1" x14ac:dyDescent="0.2">
      <c r="A214" s="83" t="s">
        <v>161</v>
      </c>
      <c r="B214" s="83">
        <v>14</v>
      </c>
      <c r="C214" s="84">
        <v>768.32421214999999</v>
      </c>
      <c r="D214" s="84">
        <v>765.19664212999999</v>
      </c>
      <c r="E214" s="84">
        <v>153.35182012000001</v>
      </c>
      <c r="F214" s="84">
        <v>153.35182012000001</v>
      </c>
    </row>
    <row r="215" spans="1:6" ht="12.75" customHeight="1" x14ac:dyDescent="0.2">
      <c r="A215" s="83" t="s">
        <v>161</v>
      </c>
      <c r="B215" s="83">
        <v>15</v>
      </c>
      <c r="C215" s="84">
        <v>777.67067408000003</v>
      </c>
      <c r="D215" s="84">
        <v>770.88761493000004</v>
      </c>
      <c r="E215" s="84">
        <v>154.49233876</v>
      </c>
      <c r="F215" s="84">
        <v>154.49233876</v>
      </c>
    </row>
    <row r="216" spans="1:6" ht="12.75" customHeight="1" x14ac:dyDescent="0.2">
      <c r="A216" s="83" t="s">
        <v>161</v>
      </c>
      <c r="B216" s="83">
        <v>16</v>
      </c>
      <c r="C216" s="84">
        <v>784.63014008000005</v>
      </c>
      <c r="D216" s="84">
        <v>778.24798276000001</v>
      </c>
      <c r="E216" s="84">
        <v>155.96741815999999</v>
      </c>
      <c r="F216" s="84">
        <v>155.96741815999999</v>
      </c>
    </row>
    <row r="217" spans="1:6" ht="12.75" customHeight="1" x14ac:dyDescent="0.2">
      <c r="A217" s="83" t="s">
        <v>161</v>
      </c>
      <c r="B217" s="83">
        <v>17</v>
      </c>
      <c r="C217" s="84">
        <v>773.81441436</v>
      </c>
      <c r="D217" s="84">
        <v>767.99337192999997</v>
      </c>
      <c r="E217" s="84">
        <v>153.91230820999999</v>
      </c>
      <c r="F217" s="84">
        <v>153.91230820999999</v>
      </c>
    </row>
    <row r="218" spans="1:6" ht="12.75" customHeight="1" x14ac:dyDescent="0.2">
      <c r="A218" s="83" t="s">
        <v>161</v>
      </c>
      <c r="B218" s="83">
        <v>18</v>
      </c>
      <c r="C218" s="84">
        <v>751.95076204999998</v>
      </c>
      <c r="D218" s="84">
        <v>746.21645841999998</v>
      </c>
      <c r="E218" s="84">
        <v>149.54803222999999</v>
      </c>
      <c r="F218" s="84">
        <v>149.54803222999999</v>
      </c>
    </row>
    <row r="219" spans="1:6" ht="12.75" customHeight="1" x14ac:dyDescent="0.2">
      <c r="A219" s="83" t="s">
        <v>161</v>
      </c>
      <c r="B219" s="83">
        <v>19</v>
      </c>
      <c r="C219" s="84">
        <v>737.76318977999995</v>
      </c>
      <c r="D219" s="84">
        <v>732.71028634000004</v>
      </c>
      <c r="E219" s="84">
        <v>146.84128215000001</v>
      </c>
      <c r="F219" s="84">
        <v>146.84128215000001</v>
      </c>
    </row>
    <row r="220" spans="1:6" ht="12.75" customHeight="1" x14ac:dyDescent="0.2">
      <c r="A220" s="83" t="s">
        <v>161</v>
      </c>
      <c r="B220" s="83">
        <v>20</v>
      </c>
      <c r="C220" s="84">
        <v>733.53650332999996</v>
      </c>
      <c r="D220" s="84">
        <v>728.24593946000005</v>
      </c>
      <c r="E220" s="84">
        <v>145.94658962</v>
      </c>
      <c r="F220" s="84">
        <v>145.94658962</v>
      </c>
    </row>
    <row r="221" spans="1:6" ht="12.75" customHeight="1" x14ac:dyDescent="0.2">
      <c r="A221" s="83" t="s">
        <v>161</v>
      </c>
      <c r="B221" s="83">
        <v>21</v>
      </c>
      <c r="C221" s="84">
        <v>749.24653622000005</v>
      </c>
      <c r="D221" s="84">
        <v>744.37809985000001</v>
      </c>
      <c r="E221" s="84">
        <v>149.17960977000001</v>
      </c>
      <c r="F221" s="84">
        <v>149.17960977000001</v>
      </c>
    </row>
    <row r="222" spans="1:6" ht="12.75" customHeight="1" x14ac:dyDescent="0.2">
      <c r="A222" s="83" t="s">
        <v>161</v>
      </c>
      <c r="B222" s="83">
        <v>22</v>
      </c>
      <c r="C222" s="84">
        <v>764.12559380000005</v>
      </c>
      <c r="D222" s="84">
        <v>759.15770591</v>
      </c>
      <c r="E222" s="84">
        <v>152.14156668999999</v>
      </c>
      <c r="F222" s="84">
        <v>152.14156668999999</v>
      </c>
    </row>
    <row r="223" spans="1:6" ht="12.75" customHeight="1" x14ac:dyDescent="0.2">
      <c r="A223" s="83" t="s">
        <v>161</v>
      </c>
      <c r="B223" s="83">
        <v>23</v>
      </c>
      <c r="C223" s="84">
        <v>771.43177512</v>
      </c>
      <c r="D223" s="84">
        <v>766.13641323000002</v>
      </c>
      <c r="E223" s="84">
        <v>153.54015812</v>
      </c>
      <c r="F223" s="84">
        <v>153.54015812</v>
      </c>
    </row>
    <row r="224" spans="1:6" ht="12.75" customHeight="1" x14ac:dyDescent="0.2">
      <c r="A224" s="83" t="s">
        <v>161</v>
      </c>
      <c r="B224" s="83">
        <v>24</v>
      </c>
      <c r="C224" s="84">
        <v>778.63716317000001</v>
      </c>
      <c r="D224" s="84">
        <v>772.63084821999996</v>
      </c>
      <c r="E224" s="84">
        <v>154.84169732999999</v>
      </c>
      <c r="F224" s="84">
        <v>154.84169732999999</v>
      </c>
    </row>
    <row r="225" spans="1:6" ht="12.75" customHeight="1" x14ac:dyDescent="0.2">
      <c r="A225" s="83" t="s">
        <v>162</v>
      </c>
      <c r="B225" s="83">
        <v>1</v>
      </c>
      <c r="C225" s="84">
        <v>753.65343786000005</v>
      </c>
      <c r="D225" s="84">
        <v>749.02435388000004</v>
      </c>
      <c r="E225" s="84">
        <v>150.11075801999999</v>
      </c>
      <c r="F225" s="84">
        <v>150.11075801999999</v>
      </c>
    </row>
    <row r="226" spans="1:6" ht="12.75" customHeight="1" x14ac:dyDescent="0.2">
      <c r="A226" s="83" t="s">
        <v>162</v>
      </c>
      <c r="B226" s="83">
        <v>2</v>
      </c>
      <c r="C226" s="84">
        <v>772.40801510999995</v>
      </c>
      <c r="D226" s="84">
        <v>767.61519178000003</v>
      </c>
      <c r="E226" s="84">
        <v>153.83651774000001</v>
      </c>
      <c r="F226" s="84">
        <v>153.83651774000001</v>
      </c>
    </row>
    <row r="227" spans="1:6" ht="12.75" customHeight="1" x14ac:dyDescent="0.2">
      <c r="A227" s="83" t="s">
        <v>162</v>
      </c>
      <c r="B227" s="83">
        <v>3</v>
      </c>
      <c r="C227" s="84">
        <v>841.35817354000005</v>
      </c>
      <c r="D227" s="84">
        <v>835.41618008</v>
      </c>
      <c r="E227" s="84">
        <v>167.42440403000001</v>
      </c>
      <c r="F227" s="84">
        <v>167.42440403000001</v>
      </c>
    </row>
    <row r="228" spans="1:6" ht="12.75" customHeight="1" x14ac:dyDescent="0.2">
      <c r="A228" s="83" t="s">
        <v>162</v>
      </c>
      <c r="B228" s="83">
        <v>4</v>
      </c>
      <c r="C228" s="84">
        <v>848.49376021</v>
      </c>
      <c r="D228" s="84">
        <v>842.97996080999997</v>
      </c>
      <c r="E228" s="84">
        <v>168.94024908</v>
      </c>
      <c r="F228" s="84">
        <v>168.94024908</v>
      </c>
    </row>
    <row r="229" spans="1:6" ht="12.75" customHeight="1" x14ac:dyDescent="0.2">
      <c r="A229" s="83" t="s">
        <v>162</v>
      </c>
      <c r="B229" s="83">
        <v>5</v>
      </c>
      <c r="C229" s="84">
        <v>844.49309940000001</v>
      </c>
      <c r="D229" s="84">
        <v>838.71515871999998</v>
      </c>
      <c r="E229" s="84">
        <v>168.08554699999999</v>
      </c>
      <c r="F229" s="84">
        <v>168.08554699999999</v>
      </c>
    </row>
    <row r="230" spans="1:6" ht="12.75" customHeight="1" x14ac:dyDescent="0.2">
      <c r="A230" s="83" t="s">
        <v>162</v>
      </c>
      <c r="B230" s="83">
        <v>6</v>
      </c>
      <c r="C230" s="84">
        <v>860.68136228000003</v>
      </c>
      <c r="D230" s="84">
        <v>855.18286806000003</v>
      </c>
      <c r="E230" s="84">
        <v>171.38581396000001</v>
      </c>
      <c r="F230" s="84">
        <v>171.38581396000001</v>
      </c>
    </row>
    <row r="231" spans="1:6" ht="12.75" customHeight="1" x14ac:dyDescent="0.2">
      <c r="A231" s="83" t="s">
        <v>162</v>
      </c>
      <c r="B231" s="83">
        <v>7</v>
      </c>
      <c r="C231" s="84">
        <v>893.10624136000001</v>
      </c>
      <c r="D231" s="84">
        <v>887.13390948000006</v>
      </c>
      <c r="E231" s="84">
        <v>177.78907043999999</v>
      </c>
      <c r="F231" s="84">
        <v>177.78907043999999</v>
      </c>
    </row>
    <row r="232" spans="1:6" ht="12.75" customHeight="1" x14ac:dyDescent="0.2">
      <c r="A232" s="83" t="s">
        <v>162</v>
      </c>
      <c r="B232" s="83">
        <v>8</v>
      </c>
      <c r="C232" s="84">
        <v>918.07340019000003</v>
      </c>
      <c r="D232" s="84">
        <v>911.52323263000005</v>
      </c>
      <c r="E232" s="84">
        <v>182.67689519999999</v>
      </c>
      <c r="F232" s="84">
        <v>182.67689519999999</v>
      </c>
    </row>
    <row r="233" spans="1:6" ht="12.75" customHeight="1" x14ac:dyDescent="0.2">
      <c r="A233" s="83" t="s">
        <v>162</v>
      </c>
      <c r="B233" s="83">
        <v>9</v>
      </c>
      <c r="C233" s="84">
        <v>904.83409230999996</v>
      </c>
      <c r="D233" s="84">
        <v>898.42732105000005</v>
      </c>
      <c r="E233" s="84">
        <v>180.05236477</v>
      </c>
      <c r="F233" s="84">
        <v>180.05236477</v>
      </c>
    </row>
    <row r="234" spans="1:6" ht="12.75" customHeight="1" x14ac:dyDescent="0.2">
      <c r="A234" s="83" t="s">
        <v>162</v>
      </c>
      <c r="B234" s="83">
        <v>10</v>
      </c>
      <c r="C234" s="84">
        <v>901.23573651000004</v>
      </c>
      <c r="D234" s="84">
        <v>894.58777147000001</v>
      </c>
      <c r="E234" s="84">
        <v>179.28288685000001</v>
      </c>
      <c r="F234" s="84">
        <v>179.28288685000001</v>
      </c>
    </row>
    <row r="235" spans="1:6" ht="12.75" customHeight="1" x14ac:dyDescent="0.2">
      <c r="A235" s="83" t="s">
        <v>162</v>
      </c>
      <c r="B235" s="83">
        <v>11</v>
      </c>
      <c r="C235" s="84">
        <v>860.98923108999998</v>
      </c>
      <c r="D235" s="84">
        <v>855.12402395000004</v>
      </c>
      <c r="E235" s="84">
        <v>171.37402111</v>
      </c>
      <c r="F235" s="84">
        <v>171.37402111</v>
      </c>
    </row>
    <row r="236" spans="1:6" ht="12.75" customHeight="1" x14ac:dyDescent="0.2">
      <c r="A236" s="83" t="s">
        <v>162</v>
      </c>
      <c r="B236" s="83">
        <v>12</v>
      </c>
      <c r="C236" s="84">
        <v>823.27744515999996</v>
      </c>
      <c r="D236" s="84">
        <v>820.40821287000006</v>
      </c>
      <c r="E236" s="84">
        <v>164.41668161999999</v>
      </c>
      <c r="F236" s="84">
        <v>164.41668161999999</v>
      </c>
    </row>
    <row r="237" spans="1:6" ht="12.75" customHeight="1" x14ac:dyDescent="0.2">
      <c r="A237" s="83" t="s">
        <v>162</v>
      </c>
      <c r="B237" s="83">
        <v>13</v>
      </c>
      <c r="C237" s="84">
        <v>819.30255039999997</v>
      </c>
      <c r="D237" s="84">
        <v>816.61298324999996</v>
      </c>
      <c r="E237" s="84">
        <v>163.6560858</v>
      </c>
      <c r="F237" s="84">
        <v>163.6560858</v>
      </c>
    </row>
    <row r="238" spans="1:6" ht="12.75" customHeight="1" x14ac:dyDescent="0.2">
      <c r="A238" s="83" t="s">
        <v>162</v>
      </c>
      <c r="B238" s="83">
        <v>14</v>
      </c>
      <c r="C238" s="84">
        <v>830.18316303999995</v>
      </c>
      <c r="D238" s="84">
        <v>827.01159409000002</v>
      </c>
      <c r="E238" s="84">
        <v>165.74005456</v>
      </c>
      <c r="F238" s="84">
        <v>165.74005456</v>
      </c>
    </row>
    <row r="239" spans="1:6" ht="12.75" customHeight="1" x14ac:dyDescent="0.2">
      <c r="A239" s="83" t="s">
        <v>162</v>
      </c>
      <c r="B239" s="83">
        <v>15</v>
      </c>
      <c r="C239" s="84">
        <v>834.10540418000005</v>
      </c>
      <c r="D239" s="84">
        <v>827.54220052999995</v>
      </c>
      <c r="E239" s="84">
        <v>165.84639253</v>
      </c>
      <c r="F239" s="84">
        <v>165.84639253</v>
      </c>
    </row>
    <row r="240" spans="1:6" ht="12.75" customHeight="1" x14ac:dyDescent="0.2">
      <c r="A240" s="83" t="s">
        <v>162</v>
      </c>
      <c r="B240" s="83">
        <v>16</v>
      </c>
      <c r="C240" s="84">
        <v>833.10566782000001</v>
      </c>
      <c r="D240" s="84">
        <v>827.03882262000002</v>
      </c>
      <c r="E240" s="84">
        <v>165.74551138000001</v>
      </c>
      <c r="F240" s="84">
        <v>165.74551138000001</v>
      </c>
    </row>
    <row r="241" spans="1:6" ht="12.75" customHeight="1" x14ac:dyDescent="0.2">
      <c r="A241" s="83" t="s">
        <v>162</v>
      </c>
      <c r="B241" s="83">
        <v>17</v>
      </c>
      <c r="C241" s="84">
        <v>827.20571359999997</v>
      </c>
      <c r="D241" s="84">
        <v>820.91634485999998</v>
      </c>
      <c r="E241" s="84">
        <v>164.51851553</v>
      </c>
      <c r="F241" s="84">
        <v>164.51851553</v>
      </c>
    </row>
    <row r="242" spans="1:6" ht="12.75" customHeight="1" x14ac:dyDescent="0.2">
      <c r="A242" s="83" t="s">
        <v>162</v>
      </c>
      <c r="B242" s="83">
        <v>18</v>
      </c>
      <c r="C242" s="84">
        <v>825.51935673000003</v>
      </c>
      <c r="D242" s="84">
        <v>819.40897806999999</v>
      </c>
      <c r="E242" s="84">
        <v>164.21642659</v>
      </c>
      <c r="F242" s="84">
        <v>164.21642659</v>
      </c>
    </row>
    <row r="243" spans="1:6" ht="12.75" customHeight="1" x14ac:dyDescent="0.2">
      <c r="A243" s="83" t="s">
        <v>162</v>
      </c>
      <c r="B243" s="83">
        <v>19</v>
      </c>
      <c r="C243" s="84">
        <v>813.16534163999995</v>
      </c>
      <c r="D243" s="84">
        <v>806.97671450999997</v>
      </c>
      <c r="E243" s="84">
        <v>161.72489677999999</v>
      </c>
      <c r="F243" s="84">
        <v>161.72489677999999</v>
      </c>
    </row>
    <row r="244" spans="1:6" ht="12.75" customHeight="1" x14ac:dyDescent="0.2">
      <c r="A244" s="83" t="s">
        <v>162</v>
      </c>
      <c r="B244" s="83">
        <v>20</v>
      </c>
      <c r="C244" s="84">
        <v>804.59190824999996</v>
      </c>
      <c r="D244" s="84">
        <v>798.97475197000006</v>
      </c>
      <c r="E244" s="84">
        <v>160.12123642</v>
      </c>
      <c r="F244" s="84">
        <v>160.12123642</v>
      </c>
    </row>
    <row r="245" spans="1:6" ht="12.75" customHeight="1" x14ac:dyDescent="0.2">
      <c r="A245" s="83" t="s">
        <v>162</v>
      </c>
      <c r="B245" s="83">
        <v>21</v>
      </c>
      <c r="C245" s="84">
        <v>800.86861750000003</v>
      </c>
      <c r="D245" s="84">
        <v>795.61263836000001</v>
      </c>
      <c r="E245" s="84">
        <v>159.44744068</v>
      </c>
      <c r="F245" s="84">
        <v>159.44744068</v>
      </c>
    </row>
    <row r="246" spans="1:6" ht="12.75" customHeight="1" x14ac:dyDescent="0.2">
      <c r="A246" s="83" t="s">
        <v>162</v>
      </c>
      <c r="B246" s="83">
        <v>22</v>
      </c>
      <c r="C246" s="84">
        <v>817.96640094999998</v>
      </c>
      <c r="D246" s="84">
        <v>812.03738638000004</v>
      </c>
      <c r="E246" s="84">
        <v>162.73909782999999</v>
      </c>
      <c r="F246" s="84">
        <v>162.73909782999999</v>
      </c>
    </row>
    <row r="247" spans="1:6" ht="12.75" customHeight="1" x14ac:dyDescent="0.2">
      <c r="A247" s="83" t="s">
        <v>162</v>
      </c>
      <c r="B247" s="83">
        <v>23</v>
      </c>
      <c r="C247" s="84">
        <v>849.85573453999996</v>
      </c>
      <c r="D247" s="84">
        <v>843.19207482000002</v>
      </c>
      <c r="E247" s="84">
        <v>168.98275849999999</v>
      </c>
      <c r="F247" s="84">
        <v>168.98275849999999</v>
      </c>
    </row>
    <row r="248" spans="1:6" ht="12.75" customHeight="1" x14ac:dyDescent="0.2">
      <c r="A248" s="83" t="s">
        <v>162</v>
      </c>
      <c r="B248" s="83">
        <v>24</v>
      </c>
      <c r="C248" s="84">
        <v>878.43573932000004</v>
      </c>
      <c r="D248" s="84">
        <v>871.01782097</v>
      </c>
      <c r="E248" s="84">
        <v>174.55927123999999</v>
      </c>
      <c r="F248" s="84">
        <v>174.55927123999999</v>
      </c>
    </row>
    <row r="249" spans="1:6" ht="12.75" customHeight="1" x14ac:dyDescent="0.2">
      <c r="A249" s="83" t="s">
        <v>163</v>
      </c>
      <c r="B249" s="83">
        <v>1</v>
      </c>
      <c r="C249" s="84">
        <v>792.55260325999996</v>
      </c>
      <c r="D249" s="84">
        <v>787.09478571</v>
      </c>
      <c r="E249" s="84">
        <v>157.74039162</v>
      </c>
      <c r="F249" s="84">
        <v>157.74039162</v>
      </c>
    </row>
    <row r="250" spans="1:6" ht="12.75" customHeight="1" x14ac:dyDescent="0.2">
      <c r="A250" s="83" t="s">
        <v>163</v>
      </c>
      <c r="B250" s="83">
        <v>2</v>
      </c>
      <c r="C250" s="84">
        <v>885.92373181999994</v>
      </c>
      <c r="D250" s="84">
        <v>879.89304756000001</v>
      </c>
      <c r="E250" s="84">
        <v>176.33794103</v>
      </c>
      <c r="F250" s="84">
        <v>176.33794103</v>
      </c>
    </row>
    <row r="251" spans="1:6" ht="12.75" customHeight="1" x14ac:dyDescent="0.2">
      <c r="A251" s="83" t="s">
        <v>163</v>
      </c>
      <c r="B251" s="83">
        <v>3</v>
      </c>
      <c r="C251" s="84">
        <v>922.06800970999996</v>
      </c>
      <c r="D251" s="84">
        <v>915.59625912000001</v>
      </c>
      <c r="E251" s="84">
        <v>183.49316385</v>
      </c>
      <c r="F251" s="84">
        <v>183.49316385</v>
      </c>
    </row>
    <row r="252" spans="1:6" ht="12.75" customHeight="1" x14ac:dyDescent="0.2">
      <c r="A252" s="83" t="s">
        <v>163</v>
      </c>
      <c r="B252" s="83">
        <v>4</v>
      </c>
      <c r="C252" s="84">
        <v>925.44090360999996</v>
      </c>
      <c r="D252" s="84">
        <v>918.81500919999996</v>
      </c>
      <c r="E252" s="84">
        <v>184.13822834000001</v>
      </c>
      <c r="F252" s="84">
        <v>184.13822834000001</v>
      </c>
    </row>
    <row r="253" spans="1:6" ht="12.75" customHeight="1" x14ac:dyDescent="0.2">
      <c r="A253" s="83" t="s">
        <v>163</v>
      </c>
      <c r="B253" s="83">
        <v>5</v>
      </c>
      <c r="C253" s="84">
        <v>928.37552561999996</v>
      </c>
      <c r="D253" s="84">
        <v>921.09003839000002</v>
      </c>
      <c r="E253" s="84">
        <v>184.59416325999999</v>
      </c>
      <c r="F253" s="84">
        <v>184.59416325999999</v>
      </c>
    </row>
    <row r="254" spans="1:6" ht="12.75" customHeight="1" x14ac:dyDescent="0.2">
      <c r="A254" s="83" t="s">
        <v>163</v>
      </c>
      <c r="B254" s="83">
        <v>6</v>
      </c>
      <c r="C254" s="84">
        <v>932.00621375000003</v>
      </c>
      <c r="D254" s="84">
        <v>925.21670155000004</v>
      </c>
      <c r="E254" s="84">
        <v>185.42118113999999</v>
      </c>
      <c r="F254" s="84">
        <v>185.42118113999999</v>
      </c>
    </row>
    <row r="255" spans="1:6" ht="12.75" customHeight="1" x14ac:dyDescent="0.2">
      <c r="A255" s="83" t="s">
        <v>163</v>
      </c>
      <c r="B255" s="83">
        <v>7</v>
      </c>
      <c r="C255" s="84">
        <v>906.17360258999997</v>
      </c>
      <c r="D255" s="84">
        <v>899.75486065999996</v>
      </c>
      <c r="E255" s="84">
        <v>180.31841482999999</v>
      </c>
      <c r="F255" s="84">
        <v>180.31841482999999</v>
      </c>
    </row>
    <row r="256" spans="1:6" ht="12.75" customHeight="1" x14ac:dyDescent="0.2">
      <c r="A256" s="83" t="s">
        <v>163</v>
      </c>
      <c r="B256" s="83">
        <v>8</v>
      </c>
      <c r="C256" s="84">
        <v>861.93148924000002</v>
      </c>
      <c r="D256" s="84">
        <v>855.72045519999995</v>
      </c>
      <c r="E256" s="84">
        <v>171.49355093</v>
      </c>
      <c r="F256" s="84">
        <v>171.49355093</v>
      </c>
    </row>
    <row r="257" spans="1:6" ht="12.75" customHeight="1" x14ac:dyDescent="0.2">
      <c r="A257" s="83" t="s">
        <v>163</v>
      </c>
      <c r="B257" s="83">
        <v>9</v>
      </c>
      <c r="C257" s="84">
        <v>845.97178026999995</v>
      </c>
      <c r="D257" s="84">
        <v>839.94507784999996</v>
      </c>
      <c r="E257" s="84">
        <v>168.33203309999999</v>
      </c>
      <c r="F257" s="84">
        <v>168.33203309999999</v>
      </c>
    </row>
    <row r="258" spans="1:6" ht="12.75" customHeight="1" x14ac:dyDescent="0.2">
      <c r="A258" s="83" t="s">
        <v>163</v>
      </c>
      <c r="B258" s="83">
        <v>10</v>
      </c>
      <c r="C258" s="84">
        <v>849.53728251999996</v>
      </c>
      <c r="D258" s="84">
        <v>843.41451959000005</v>
      </c>
      <c r="E258" s="84">
        <v>169.0273383</v>
      </c>
      <c r="F258" s="84">
        <v>169.0273383</v>
      </c>
    </row>
    <row r="259" spans="1:6" ht="12.75" customHeight="1" x14ac:dyDescent="0.2">
      <c r="A259" s="83" t="s">
        <v>163</v>
      </c>
      <c r="B259" s="83">
        <v>11</v>
      </c>
      <c r="C259" s="84">
        <v>814.38401067999996</v>
      </c>
      <c r="D259" s="84">
        <v>808.85586029000001</v>
      </c>
      <c r="E259" s="84">
        <v>162.10149333999999</v>
      </c>
      <c r="F259" s="84">
        <v>162.10149333999999</v>
      </c>
    </row>
    <row r="260" spans="1:6" ht="12.75" customHeight="1" x14ac:dyDescent="0.2">
      <c r="A260" s="83" t="s">
        <v>163</v>
      </c>
      <c r="B260" s="83">
        <v>12</v>
      </c>
      <c r="C260" s="84">
        <v>773.26319447000003</v>
      </c>
      <c r="D260" s="84">
        <v>770.98644266999997</v>
      </c>
      <c r="E260" s="84">
        <v>154.51214467</v>
      </c>
      <c r="F260" s="84">
        <v>154.51214467</v>
      </c>
    </row>
    <row r="261" spans="1:6" ht="12.75" customHeight="1" x14ac:dyDescent="0.2">
      <c r="A261" s="83" t="s">
        <v>163</v>
      </c>
      <c r="B261" s="83">
        <v>13</v>
      </c>
      <c r="C261" s="84">
        <v>767.78759005999996</v>
      </c>
      <c r="D261" s="84">
        <v>765.43090506999999</v>
      </c>
      <c r="E261" s="84">
        <v>153.39876838000001</v>
      </c>
      <c r="F261" s="84">
        <v>153.39876838000001</v>
      </c>
    </row>
    <row r="262" spans="1:6" ht="12.75" customHeight="1" x14ac:dyDescent="0.2">
      <c r="A262" s="83" t="s">
        <v>163</v>
      </c>
      <c r="B262" s="83">
        <v>14</v>
      </c>
      <c r="C262" s="84">
        <v>774.00863380999999</v>
      </c>
      <c r="D262" s="84">
        <v>771.42270566000002</v>
      </c>
      <c r="E262" s="84">
        <v>154.59957542999999</v>
      </c>
      <c r="F262" s="84">
        <v>154.59957542999999</v>
      </c>
    </row>
    <row r="263" spans="1:6" ht="12.75" customHeight="1" x14ac:dyDescent="0.2">
      <c r="A263" s="83" t="s">
        <v>163</v>
      </c>
      <c r="B263" s="83">
        <v>15</v>
      </c>
      <c r="C263" s="84">
        <v>777.98767741999995</v>
      </c>
      <c r="D263" s="84">
        <v>771.87962657000003</v>
      </c>
      <c r="E263" s="84">
        <v>154.69114621</v>
      </c>
      <c r="F263" s="84">
        <v>154.69114621</v>
      </c>
    </row>
    <row r="264" spans="1:6" ht="12.75" customHeight="1" x14ac:dyDescent="0.2">
      <c r="A264" s="83" t="s">
        <v>163</v>
      </c>
      <c r="B264" s="83">
        <v>16</v>
      </c>
      <c r="C264" s="84">
        <v>776.78429614000004</v>
      </c>
      <c r="D264" s="84">
        <v>771.66379817999996</v>
      </c>
      <c r="E264" s="84">
        <v>154.64789239000001</v>
      </c>
      <c r="F264" s="84">
        <v>154.64789239000001</v>
      </c>
    </row>
    <row r="265" spans="1:6" ht="12.75" customHeight="1" x14ac:dyDescent="0.2">
      <c r="A265" s="83" t="s">
        <v>163</v>
      </c>
      <c r="B265" s="83">
        <v>17</v>
      </c>
      <c r="C265" s="84">
        <v>770.20411179999996</v>
      </c>
      <c r="D265" s="84">
        <v>764.88407557999994</v>
      </c>
      <c r="E265" s="84">
        <v>153.28917916</v>
      </c>
      <c r="F265" s="84">
        <v>153.28917916</v>
      </c>
    </row>
    <row r="266" spans="1:6" ht="12.75" customHeight="1" x14ac:dyDescent="0.2">
      <c r="A266" s="83" t="s">
        <v>163</v>
      </c>
      <c r="B266" s="83">
        <v>18</v>
      </c>
      <c r="C266" s="84">
        <v>759.51453651999998</v>
      </c>
      <c r="D266" s="84">
        <v>754.11916191</v>
      </c>
      <c r="E266" s="84">
        <v>151.13180023999999</v>
      </c>
      <c r="F266" s="84">
        <v>151.13180023999999</v>
      </c>
    </row>
    <row r="267" spans="1:6" ht="12.75" customHeight="1" x14ac:dyDescent="0.2">
      <c r="A267" s="83" t="s">
        <v>163</v>
      </c>
      <c r="B267" s="83">
        <v>19</v>
      </c>
      <c r="C267" s="84">
        <v>772.01130348000004</v>
      </c>
      <c r="D267" s="84">
        <v>766.39511102999995</v>
      </c>
      <c r="E267" s="84">
        <v>153.59200333000001</v>
      </c>
      <c r="F267" s="84">
        <v>153.59200333000001</v>
      </c>
    </row>
    <row r="268" spans="1:6" ht="12.75" customHeight="1" x14ac:dyDescent="0.2">
      <c r="A268" s="83" t="s">
        <v>163</v>
      </c>
      <c r="B268" s="83">
        <v>20</v>
      </c>
      <c r="C268" s="84">
        <v>779.51903219999997</v>
      </c>
      <c r="D268" s="84">
        <v>773.62880184000005</v>
      </c>
      <c r="E268" s="84">
        <v>155.04169558999999</v>
      </c>
      <c r="F268" s="84">
        <v>155.04169558999999</v>
      </c>
    </row>
    <row r="269" spans="1:6" ht="12.75" customHeight="1" x14ac:dyDescent="0.2">
      <c r="A269" s="83" t="s">
        <v>163</v>
      </c>
      <c r="B269" s="83">
        <v>21</v>
      </c>
      <c r="C269" s="84">
        <v>771.58289987000001</v>
      </c>
      <c r="D269" s="84">
        <v>766.13737979999996</v>
      </c>
      <c r="E269" s="84">
        <v>153.54035182999999</v>
      </c>
      <c r="F269" s="84">
        <v>153.54035182999999</v>
      </c>
    </row>
    <row r="270" spans="1:6" ht="12.75" customHeight="1" x14ac:dyDescent="0.2">
      <c r="A270" s="83" t="s">
        <v>163</v>
      </c>
      <c r="B270" s="83">
        <v>22</v>
      </c>
      <c r="C270" s="84">
        <v>761.87114069999996</v>
      </c>
      <c r="D270" s="84">
        <v>755.92293782000002</v>
      </c>
      <c r="E270" s="84">
        <v>151.49329205000001</v>
      </c>
      <c r="F270" s="84">
        <v>151.49329205000001</v>
      </c>
    </row>
    <row r="271" spans="1:6" ht="12.75" customHeight="1" x14ac:dyDescent="0.2">
      <c r="A271" s="83" t="s">
        <v>163</v>
      </c>
      <c r="B271" s="83">
        <v>23</v>
      </c>
      <c r="C271" s="84">
        <v>762.67477946999998</v>
      </c>
      <c r="D271" s="84">
        <v>756.71700543999998</v>
      </c>
      <c r="E271" s="84">
        <v>151.65242986000001</v>
      </c>
      <c r="F271" s="84">
        <v>151.65242986000001</v>
      </c>
    </row>
    <row r="272" spans="1:6" ht="12.75" customHeight="1" x14ac:dyDescent="0.2">
      <c r="A272" s="83" t="s">
        <v>163</v>
      </c>
      <c r="B272" s="83">
        <v>24</v>
      </c>
      <c r="C272" s="84">
        <v>845.71315231999995</v>
      </c>
      <c r="D272" s="84">
        <v>839.37952970000003</v>
      </c>
      <c r="E272" s="84">
        <v>168.21869251000001</v>
      </c>
      <c r="F272" s="84">
        <v>168.21869251000001</v>
      </c>
    </row>
    <row r="273" spans="1:6" ht="12.75" customHeight="1" x14ac:dyDescent="0.2">
      <c r="A273" s="83" t="s">
        <v>164</v>
      </c>
      <c r="B273" s="83">
        <v>1</v>
      </c>
      <c r="C273" s="84">
        <v>840.50185119000002</v>
      </c>
      <c r="D273" s="84">
        <v>834.59654412999998</v>
      </c>
      <c r="E273" s="84">
        <v>167.26014211</v>
      </c>
      <c r="F273" s="84">
        <v>167.26014211</v>
      </c>
    </row>
    <row r="274" spans="1:6" ht="12.75" customHeight="1" x14ac:dyDescent="0.2">
      <c r="A274" s="83" t="s">
        <v>164</v>
      </c>
      <c r="B274" s="83">
        <v>2</v>
      </c>
      <c r="C274" s="84">
        <v>894.38617319000002</v>
      </c>
      <c r="D274" s="84">
        <v>888.81550030000005</v>
      </c>
      <c r="E274" s="84">
        <v>178.12607532999999</v>
      </c>
      <c r="F274" s="84">
        <v>178.12607532999999</v>
      </c>
    </row>
    <row r="275" spans="1:6" ht="12.75" customHeight="1" x14ac:dyDescent="0.2">
      <c r="A275" s="83" t="s">
        <v>164</v>
      </c>
      <c r="B275" s="83">
        <v>3</v>
      </c>
      <c r="C275" s="84">
        <v>957.13338121000004</v>
      </c>
      <c r="D275" s="84">
        <v>950.42932728999995</v>
      </c>
      <c r="E275" s="84">
        <v>190.47400264000001</v>
      </c>
      <c r="F275" s="84">
        <v>190.47400264000001</v>
      </c>
    </row>
    <row r="276" spans="1:6" ht="12.75" customHeight="1" x14ac:dyDescent="0.2">
      <c r="A276" s="83" t="s">
        <v>164</v>
      </c>
      <c r="B276" s="83">
        <v>4</v>
      </c>
      <c r="C276" s="84">
        <v>976.18130358999997</v>
      </c>
      <c r="D276" s="84">
        <v>968.62727281000002</v>
      </c>
      <c r="E276" s="84">
        <v>194.12102343999999</v>
      </c>
      <c r="F276" s="84">
        <v>194.12102343999999</v>
      </c>
    </row>
    <row r="277" spans="1:6" ht="12.75" customHeight="1" x14ac:dyDescent="0.2">
      <c r="A277" s="83" t="s">
        <v>164</v>
      </c>
      <c r="B277" s="83">
        <v>5</v>
      </c>
      <c r="C277" s="84">
        <v>980.35167189000003</v>
      </c>
      <c r="D277" s="84">
        <v>972.51430095000001</v>
      </c>
      <c r="E277" s="84">
        <v>194.90001645999999</v>
      </c>
      <c r="F277" s="84">
        <v>194.90001645999999</v>
      </c>
    </row>
    <row r="278" spans="1:6" ht="12.75" customHeight="1" x14ac:dyDescent="0.2">
      <c r="A278" s="83" t="s">
        <v>164</v>
      </c>
      <c r="B278" s="83">
        <v>6</v>
      </c>
      <c r="C278" s="84">
        <v>962.77673619999996</v>
      </c>
      <c r="D278" s="84">
        <v>955.80750983999997</v>
      </c>
      <c r="E278" s="84">
        <v>191.55183550000001</v>
      </c>
      <c r="F278" s="84">
        <v>191.55183550000001</v>
      </c>
    </row>
    <row r="279" spans="1:6" ht="12.75" customHeight="1" x14ac:dyDescent="0.2">
      <c r="A279" s="83" t="s">
        <v>164</v>
      </c>
      <c r="B279" s="83">
        <v>7</v>
      </c>
      <c r="C279" s="84">
        <v>921.88964457999998</v>
      </c>
      <c r="D279" s="84">
        <v>915.50310780999996</v>
      </c>
      <c r="E279" s="84">
        <v>183.47449555</v>
      </c>
      <c r="F279" s="84">
        <v>183.47449555</v>
      </c>
    </row>
    <row r="280" spans="1:6" ht="12.75" customHeight="1" x14ac:dyDescent="0.2">
      <c r="A280" s="83" t="s">
        <v>164</v>
      </c>
      <c r="B280" s="83">
        <v>8</v>
      </c>
      <c r="C280" s="84">
        <v>883.97470235000003</v>
      </c>
      <c r="D280" s="84">
        <v>877.08158469</v>
      </c>
      <c r="E280" s="84">
        <v>175.77450031000001</v>
      </c>
      <c r="F280" s="84">
        <v>175.77450031000001</v>
      </c>
    </row>
    <row r="281" spans="1:6" ht="12.75" customHeight="1" x14ac:dyDescent="0.2">
      <c r="A281" s="83" t="s">
        <v>164</v>
      </c>
      <c r="B281" s="83">
        <v>9</v>
      </c>
      <c r="C281" s="84">
        <v>863.61575564999998</v>
      </c>
      <c r="D281" s="84">
        <v>856.91585370999996</v>
      </c>
      <c r="E281" s="84">
        <v>171.73311881000001</v>
      </c>
      <c r="F281" s="84">
        <v>171.73311881000001</v>
      </c>
    </row>
    <row r="282" spans="1:6" ht="12.75" customHeight="1" x14ac:dyDescent="0.2">
      <c r="A282" s="83" t="s">
        <v>164</v>
      </c>
      <c r="B282" s="83">
        <v>10</v>
      </c>
      <c r="C282" s="84">
        <v>851.90427833000001</v>
      </c>
      <c r="D282" s="84">
        <v>845.05717519999996</v>
      </c>
      <c r="E282" s="84">
        <v>169.35654024999999</v>
      </c>
      <c r="F282" s="84">
        <v>169.35654024999999</v>
      </c>
    </row>
    <row r="283" spans="1:6" ht="12.75" customHeight="1" x14ac:dyDescent="0.2">
      <c r="A283" s="83" t="s">
        <v>164</v>
      </c>
      <c r="B283" s="83">
        <v>11</v>
      </c>
      <c r="C283" s="84">
        <v>827.75389616999996</v>
      </c>
      <c r="D283" s="84">
        <v>821.10237759999995</v>
      </c>
      <c r="E283" s="84">
        <v>164.55579804999999</v>
      </c>
      <c r="F283" s="84">
        <v>164.55579804999999</v>
      </c>
    </row>
    <row r="284" spans="1:6" ht="12.75" customHeight="1" x14ac:dyDescent="0.2">
      <c r="A284" s="83" t="s">
        <v>164</v>
      </c>
      <c r="B284" s="83">
        <v>12</v>
      </c>
      <c r="C284" s="84">
        <v>797.39733143000001</v>
      </c>
      <c r="D284" s="84">
        <v>794.29048061000003</v>
      </c>
      <c r="E284" s="84">
        <v>159.18246918</v>
      </c>
      <c r="F284" s="84">
        <v>159.18246918</v>
      </c>
    </row>
    <row r="285" spans="1:6" ht="12.75" customHeight="1" x14ac:dyDescent="0.2">
      <c r="A285" s="83" t="s">
        <v>164</v>
      </c>
      <c r="B285" s="83">
        <v>13</v>
      </c>
      <c r="C285" s="84">
        <v>782.03455697000004</v>
      </c>
      <c r="D285" s="84">
        <v>779.10694020999995</v>
      </c>
      <c r="E285" s="84">
        <v>156.13956044</v>
      </c>
      <c r="F285" s="84">
        <v>156.13956044</v>
      </c>
    </row>
    <row r="286" spans="1:6" ht="12.75" customHeight="1" x14ac:dyDescent="0.2">
      <c r="A286" s="83" t="s">
        <v>164</v>
      </c>
      <c r="B286" s="83">
        <v>14</v>
      </c>
      <c r="C286" s="84">
        <v>787.53813946000002</v>
      </c>
      <c r="D286" s="84">
        <v>784.20117021999999</v>
      </c>
      <c r="E286" s="84">
        <v>157.16048681999999</v>
      </c>
      <c r="F286" s="84">
        <v>157.16048681999999</v>
      </c>
    </row>
    <row r="287" spans="1:6" ht="12.75" customHeight="1" x14ac:dyDescent="0.2">
      <c r="A287" s="83" t="s">
        <v>164</v>
      </c>
      <c r="B287" s="83">
        <v>15</v>
      </c>
      <c r="C287" s="84">
        <v>795.63818823999998</v>
      </c>
      <c r="D287" s="84">
        <v>788.68125659999998</v>
      </c>
      <c r="E287" s="84">
        <v>158.05833368</v>
      </c>
      <c r="F287" s="84">
        <v>158.05833368</v>
      </c>
    </row>
    <row r="288" spans="1:6" ht="12.75" customHeight="1" x14ac:dyDescent="0.2">
      <c r="A288" s="83" t="s">
        <v>164</v>
      </c>
      <c r="B288" s="83">
        <v>16</v>
      </c>
      <c r="C288" s="84">
        <v>795.56648518999998</v>
      </c>
      <c r="D288" s="84">
        <v>789.35684454</v>
      </c>
      <c r="E288" s="84">
        <v>158.19372716999999</v>
      </c>
      <c r="F288" s="84">
        <v>158.19372716999999</v>
      </c>
    </row>
    <row r="289" spans="1:6" ht="12.75" customHeight="1" x14ac:dyDescent="0.2">
      <c r="A289" s="83" t="s">
        <v>164</v>
      </c>
      <c r="B289" s="83">
        <v>17</v>
      </c>
      <c r="C289" s="84">
        <v>794.08989502999998</v>
      </c>
      <c r="D289" s="84">
        <v>787.86553212000001</v>
      </c>
      <c r="E289" s="84">
        <v>157.89485565999999</v>
      </c>
      <c r="F289" s="84">
        <v>157.89485565999999</v>
      </c>
    </row>
    <row r="290" spans="1:6" ht="12.75" customHeight="1" x14ac:dyDescent="0.2">
      <c r="A290" s="83" t="s">
        <v>164</v>
      </c>
      <c r="B290" s="83">
        <v>18</v>
      </c>
      <c r="C290" s="84">
        <v>789.26450140999998</v>
      </c>
      <c r="D290" s="84">
        <v>782.94506422999996</v>
      </c>
      <c r="E290" s="84">
        <v>156.90875266</v>
      </c>
      <c r="F290" s="84">
        <v>156.90875266</v>
      </c>
    </row>
    <row r="291" spans="1:6" ht="12.75" customHeight="1" x14ac:dyDescent="0.2">
      <c r="A291" s="83" t="s">
        <v>164</v>
      </c>
      <c r="B291" s="83">
        <v>19</v>
      </c>
      <c r="C291" s="84">
        <v>808.73838203000003</v>
      </c>
      <c r="D291" s="84">
        <v>802.01958485</v>
      </c>
      <c r="E291" s="84">
        <v>160.73144644999999</v>
      </c>
      <c r="F291" s="84">
        <v>160.73144644999999</v>
      </c>
    </row>
    <row r="292" spans="1:6" ht="12.75" customHeight="1" x14ac:dyDescent="0.2">
      <c r="A292" s="83" t="s">
        <v>164</v>
      </c>
      <c r="B292" s="83">
        <v>20</v>
      </c>
      <c r="C292" s="84">
        <v>803.91607893000003</v>
      </c>
      <c r="D292" s="84">
        <v>797.41915143000006</v>
      </c>
      <c r="E292" s="84">
        <v>159.80948104000001</v>
      </c>
      <c r="F292" s="84">
        <v>159.80948104000001</v>
      </c>
    </row>
    <row r="293" spans="1:6" ht="12.75" customHeight="1" x14ac:dyDescent="0.2">
      <c r="A293" s="83" t="s">
        <v>164</v>
      </c>
      <c r="B293" s="83">
        <v>21</v>
      </c>
      <c r="C293" s="84">
        <v>792.28973557999996</v>
      </c>
      <c r="D293" s="84">
        <v>786.41993119999995</v>
      </c>
      <c r="E293" s="84">
        <v>157.60514512</v>
      </c>
      <c r="F293" s="84">
        <v>157.60514512</v>
      </c>
    </row>
    <row r="294" spans="1:6" ht="12.75" customHeight="1" x14ac:dyDescent="0.2">
      <c r="A294" s="83" t="s">
        <v>164</v>
      </c>
      <c r="B294" s="83">
        <v>22</v>
      </c>
      <c r="C294" s="84">
        <v>786.81830847000003</v>
      </c>
      <c r="D294" s="84">
        <v>780.11792969999999</v>
      </c>
      <c r="E294" s="84">
        <v>156.3421712</v>
      </c>
      <c r="F294" s="84">
        <v>156.3421712</v>
      </c>
    </row>
    <row r="295" spans="1:6" ht="12.75" customHeight="1" x14ac:dyDescent="0.2">
      <c r="A295" s="83" t="s">
        <v>164</v>
      </c>
      <c r="B295" s="83">
        <v>23</v>
      </c>
      <c r="C295" s="84">
        <v>788.51286332999996</v>
      </c>
      <c r="D295" s="84">
        <v>781.45862426999997</v>
      </c>
      <c r="E295" s="84">
        <v>156.61085763</v>
      </c>
      <c r="F295" s="84">
        <v>156.61085763</v>
      </c>
    </row>
    <row r="296" spans="1:6" ht="12.75" customHeight="1" x14ac:dyDescent="0.2">
      <c r="A296" s="83" t="s">
        <v>164</v>
      </c>
      <c r="B296" s="83">
        <v>24</v>
      </c>
      <c r="C296" s="84">
        <v>807.09028307000005</v>
      </c>
      <c r="D296" s="84">
        <v>800.26164001999996</v>
      </c>
      <c r="E296" s="84">
        <v>160.37913957000001</v>
      </c>
      <c r="F296" s="84">
        <v>160.37913957000001</v>
      </c>
    </row>
    <row r="297" spans="1:6" ht="12.75" customHeight="1" x14ac:dyDescent="0.2">
      <c r="A297" s="83" t="s">
        <v>165</v>
      </c>
      <c r="B297" s="83">
        <v>1</v>
      </c>
      <c r="C297" s="84">
        <v>803.76050712000006</v>
      </c>
      <c r="D297" s="84">
        <v>798.15874952000001</v>
      </c>
      <c r="E297" s="84">
        <v>159.95770268999999</v>
      </c>
      <c r="F297" s="84">
        <v>159.95770268999999</v>
      </c>
    </row>
    <row r="298" spans="1:6" ht="12.75" customHeight="1" x14ac:dyDescent="0.2">
      <c r="A298" s="83" t="s">
        <v>165</v>
      </c>
      <c r="B298" s="83">
        <v>2</v>
      </c>
      <c r="C298" s="84">
        <v>884.22942404000003</v>
      </c>
      <c r="D298" s="84">
        <v>877.68310374999999</v>
      </c>
      <c r="E298" s="84">
        <v>175.89504977000001</v>
      </c>
      <c r="F298" s="84">
        <v>175.89504977000001</v>
      </c>
    </row>
    <row r="299" spans="1:6" ht="12.75" customHeight="1" x14ac:dyDescent="0.2">
      <c r="A299" s="83" t="s">
        <v>165</v>
      </c>
      <c r="B299" s="83">
        <v>3</v>
      </c>
      <c r="C299" s="84">
        <v>927.63665502000003</v>
      </c>
      <c r="D299" s="84">
        <v>919.86020143999997</v>
      </c>
      <c r="E299" s="84">
        <v>184.34769363000001</v>
      </c>
      <c r="F299" s="84">
        <v>184.34769363000001</v>
      </c>
    </row>
    <row r="300" spans="1:6" ht="12.75" customHeight="1" x14ac:dyDescent="0.2">
      <c r="A300" s="83" t="s">
        <v>165</v>
      </c>
      <c r="B300" s="83">
        <v>4</v>
      </c>
      <c r="C300" s="84">
        <v>941.91834769000002</v>
      </c>
      <c r="D300" s="84">
        <v>934.72632930999998</v>
      </c>
      <c r="E300" s="84">
        <v>187.32699023999999</v>
      </c>
      <c r="F300" s="84">
        <v>187.32699023999999</v>
      </c>
    </row>
    <row r="301" spans="1:6" ht="12.75" customHeight="1" x14ac:dyDescent="0.2">
      <c r="A301" s="83" t="s">
        <v>165</v>
      </c>
      <c r="B301" s="83">
        <v>5</v>
      </c>
      <c r="C301" s="84">
        <v>944.11392272000001</v>
      </c>
      <c r="D301" s="84">
        <v>937.16757385999995</v>
      </c>
      <c r="E301" s="84">
        <v>187.81623611000001</v>
      </c>
      <c r="F301" s="84">
        <v>187.81623611000001</v>
      </c>
    </row>
    <row r="302" spans="1:6" ht="12.75" customHeight="1" x14ac:dyDescent="0.2">
      <c r="A302" s="83" t="s">
        <v>165</v>
      </c>
      <c r="B302" s="83">
        <v>6</v>
      </c>
      <c r="C302" s="84">
        <v>939.03030649000004</v>
      </c>
      <c r="D302" s="84">
        <v>931.80568536999999</v>
      </c>
      <c r="E302" s="84">
        <v>186.74166872000001</v>
      </c>
      <c r="F302" s="84">
        <v>186.74166872000001</v>
      </c>
    </row>
    <row r="303" spans="1:6" ht="12.75" customHeight="1" x14ac:dyDescent="0.2">
      <c r="A303" s="83" t="s">
        <v>165</v>
      </c>
      <c r="B303" s="83">
        <v>7</v>
      </c>
      <c r="C303" s="84">
        <v>914.30268223999997</v>
      </c>
      <c r="D303" s="84">
        <v>906.24623456999996</v>
      </c>
      <c r="E303" s="84">
        <v>181.61934056999999</v>
      </c>
      <c r="F303" s="84">
        <v>181.61934056999999</v>
      </c>
    </row>
    <row r="304" spans="1:6" ht="12.75" customHeight="1" x14ac:dyDescent="0.2">
      <c r="A304" s="83" t="s">
        <v>165</v>
      </c>
      <c r="B304" s="83">
        <v>8</v>
      </c>
      <c r="C304" s="84">
        <v>878.98831042999996</v>
      </c>
      <c r="D304" s="84">
        <v>871.17085044999999</v>
      </c>
      <c r="E304" s="84">
        <v>174.58993963</v>
      </c>
      <c r="F304" s="84">
        <v>174.58993963</v>
      </c>
    </row>
    <row r="305" spans="1:6" ht="12.75" customHeight="1" x14ac:dyDescent="0.2">
      <c r="A305" s="83" t="s">
        <v>165</v>
      </c>
      <c r="B305" s="83">
        <v>9</v>
      </c>
      <c r="C305" s="84">
        <v>878.47170830000005</v>
      </c>
      <c r="D305" s="84">
        <v>871.28902030999996</v>
      </c>
      <c r="E305" s="84">
        <v>174.61362185999999</v>
      </c>
      <c r="F305" s="84">
        <v>174.61362185999999</v>
      </c>
    </row>
    <row r="306" spans="1:6" ht="12.75" customHeight="1" x14ac:dyDescent="0.2">
      <c r="A306" s="83" t="s">
        <v>165</v>
      </c>
      <c r="B306" s="83">
        <v>10</v>
      </c>
      <c r="C306" s="84">
        <v>870.22115765000001</v>
      </c>
      <c r="D306" s="84">
        <v>862.66247381999995</v>
      </c>
      <c r="E306" s="84">
        <v>172.88478964000001</v>
      </c>
      <c r="F306" s="84">
        <v>172.88478964000001</v>
      </c>
    </row>
    <row r="307" spans="1:6" ht="12.75" customHeight="1" x14ac:dyDescent="0.2">
      <c r="A307" s="83" t="s">
        <v>165</v>
      </c>
      <c r="B307" s="83">
        <v>11</v>
      </c>
      <c r="C307" s="84">
        <v>831.272378</v>
      </c>
      <c r="D307" s="84">
        <v>824.36167521000004</v>
      </c>
      <c r="E307" s="84">
        <v>165.20898861000001</v>
      </c>
      <c r="F307" s="84">
        <v>165.20898861000001</v>
      </c>
    </row>
    <row r="308" spans="1:6" ht="12.75" customHeight="1" x14ac:dyDescent="0.2">
      <c r="A308" s="83" t="s">
        <v>165</v>
      </c>
      <c r="B308" s="83">
        <v>12</v>
      </c>
      <c r="C308" s="84">
        <v>797.74699985999996</v>
      </c>
      <c r="D308" s="84">
        <v>794.64556154000002</v>
      </c>
      <c r="E308" s="84">
        <v>159.25363038</v>
      </c>
      <c r="F308" s="84">
        <v>159.25363038</v>
      </c>
    </row>
    <row r="309" spans="1:6" ht="12.75" customHeight="1" x14ac:dyDescent="0.2">
      <c r="A309" s="83" t="s">
        <v>165</v>
      </c>
      <c r="B309" s="83">
        <v>13</v>
      </c>
      <c r="C309" s="84">
        <v>798.62347274000001</v>
      </c>
      <c r="D309" s="84">
        <v>795.66058836000002</v>
      </c>
      <c r="E309" s="84">
        <v>159.45705025999999</v>
      </c>
      <c r="F309" s="84">
        <v>159.45705025999999</v>
      </c>
    </row>
    <row r="310" spans="1:6" ht="12.75" customHeight="1" x14ac:dyDescent="0.2">
      <c r="A310" s="83" t="s">
        <v>165</v>
      </c>
      <c r="B310" s="83">
        <v>14</v>
      </c>
      <c r="C310" s="84">
        <v>798.74754430999997</v>
      </c>
      <c r="D310" s="84">
        <v>795.11535226000001</v>
      </c>
      <c r="E310" s="84">
        <v>159.34778037999999</v>
      </c>
      <c r="F310" s="84">
        <v>159.34778037999999</v>
      </c>
    </row>
    <row r="311" spans="1:6" ht="12.75" customHeight="1" x14ac:dyDescent="0.2">
      <c r="A311" s="83" t="s">
        <v>165</v>
      </c>
      <c r="B311" s="83">
        <v>15</v>
      </c>
      <c r="C311" s="84">
        <v>800.11624682000001</v>
      </c>
      <c r="D311" s="84">
        <v>792.63963034000005</v>
      </c>
      <c r="E311" s="84">
        <v>158.85162495</v>
      </c>
      <c r="F311" s="84">
        <v>158.85162495</v>
      </c>
    </row>
    <row r="312" spans="1:6" ht="12.75" customHeight="1" x14ac:dyDescent="0.2">
      <c r="A312" s="83" t="s">
        <v>165</v>
      </c>
      <c r="B312" s="83">
        <v>16</v>
      </c>
      <c r="C312" s="84">
        <v>798.08178549000002</v>
      </c>
      <c r="D312" s="84">
        <v>791.11777517999997</v>
      </c>
      <c r="E312" s="84">
        <v>158.54663242999999</v>
      </c>
      <c r="F312" s="84">
        <v>158.54663242999999</v>
      </c>
    </row>
    <row r="313" spans="1:6" ht="12.75" customHeight="1" x14ac:dyDescent="0.2">
      <c r="A313" s="83" t="s">
        <v>165</v>
      </c>
      <c r="B313" s="83">
        <v>17</v>
      </c>
      <c r="C313" s="84">
        <v>798.29182949999995</v>
      </c>
      <c r="D313" s="84">
        <v>791.49374465000005</v>
      </c>
      <c r="E313" s="84">
        <v>158.62197986000001</v>
      </c>
      <c r="F313" s="84">
        <v>158.62197986000001</v>
      </c>
    </row>
    <row r="314" spans="1:6" ht="12.75" customHeight="1" x14ac:dyDescent="0.2">
      <c r="A314" s="83" t="s">
        <v>165</v>
      </c>
      <c r="B314" s="83">
        <v>18</v>
      </c>
      <c r="C314" s="84">
        <v>794.89590407000003</v>
      </c>
      <c r="D314" s="84">
        <v>788.14845893999995</v>
      </c>
      <c r="E314" s="84">
        <v>157.95155657000001</v>
      </c>
      <c r="F314" s="84">
        <v>157.95155657000001</v>
      </c>
    </row>
    <row r="315" spans="1:6" ht="12.75" customHeight="1" x14ac:dyDescent="0.2">
      <c r="A315" s="83" t="s">
        <v>165</v>
      </c>
      <c r="B315" s="83">
        <v>19</v>
      </c>
      <c r="C315" s="84">
        <v>817.55478229000005</v>
      </c>
      <c r="D315" s="84">
        <v>810.58720575999996</v>
      </c>
      <c r="E315" s="84">
        <v>162.44846948</v>
      </c>
      <c r="F315" s="84">
        <v>162.44846948</v>
      </c>
    </row>
    <row r="316" spans="1:6" ht="12.75" customHeight="1" x14ac:dyDescent="0.2">
      <c r="A316" s="83" t="s">
        <v>165</v>
      </c>
      <c r="B316" s="83">
        <v>20</v>
      </c>
      <c r="C316" s="84">
        <v>812.308809</v>
      </c>
      <c r="D316" s="84">
        <v>805.54012547000002</v>
      </c>
      <c r="E316" s="84">
        <v>161.43699229999999</v>
      </c>
      <c r="F316" s="84">
        <v>161.43699229999999</v>
      </c>
    </row>
    <row r="317" spans="1:6" ht="12.75" customHeight="1" x14ac:dyDescent="0.2">
      <c r="A317" s="83" t="s">
        <v>165</v>
      </c>
      <c r="B317" s="83">
        <v>21</v>
      </c>
      <c r="C317" s="84">
        <v>791.36986038999999</v>
      </c>
      <c r="D317" s="84">
        <v>785.28680781000003</v>
      </c>
      <c r="E317" s="84">
        <v>157.3780577</v>
      </c>
      <c r="F317" s="84">
        <v>157.3780577</v>
      </c>
    </row>
    <row r="318" spans="1:6" ht="12.75" customHeight="1" x14ac:dyDescent="0.2">
      <c r="A318" s="83" t="s">
        <v>165</v>
      </c>
      <c r="B318" s="83">
        <v>22</v>
      </c>
      <c r="C318" s="84">
        <v>792.86412973999995</v>
      </c>
      <c r="D318" s="84">
        <v>785.97504786000002</v>
      </c>
      <c r="E318" s="84">
        <v>157.51598677000001</v>
      </c>
      <c r="F318" s="84">
        <v>157.51598677000001</v>
      </c>
    </row>
    <row r="319" spans="1:6" ht="12.75" customHeight="1" x14ac:dyDescent="0.2">
      <c r="A319" s="83" t="s">
        <v>165</v>
      </c>
      <c r="B319" s="83">
        <v>23</v>
      </c>
      <c r="C319" s="84">
        <v>876.68429025</v>
      </c>
      <c r="D319" s="84">
        <v>868.52765655999997</v>
      </c>
      <c r="E319" s="84">
        <v>174.06022142</v>
      </c>
      <c r="F319" s="84">
        <v>174.06022142</v>
      </c>
    </row>
    <row r="320" spans="1:6" ht="12.75" customHeight="1" x14ac:dyDescent="0.2">
      <c r="A320" s="83" t="s">
        <v>165</v>
      </c>
      <c r="B320" s="83">
        <v>24</v>
      </c>
      <c r="C320" s="84">
        <v>838.38248553000005</v>
      </c>
      <c r="D320" s="84">
        <v>836.82963671000005</v>
      </c>
      <c r="E320" s="84">
        <v>167.70767258000001</v>
      </c>
      <c r="F320" s="84">
        <v>167.70767258000001</v>
      </c>
    </row>
    <row r="321" spans="1:6" ht="12.75" customHeight="1" x14ac:dyDescent="0.2">
      <c r="A321" s="83" t="s">
        <v>166</v>
      </c>
      <c r="B321" s="83">
        <v>1</v>
      </c>
      <c r="C321" s="84">
        <v>814.11810300000002</v>
      </c>
      <c r="D321" s="84">
        <v>807.87985806999995</v>
      </c>
      <c r="E321" s="84">
        <v>161.90589431999999</v>
      </c>
      <c r="F321" s="84">
        <v>161.90589431999999</v>
      </c>
    </row>
    <row r="322" spans="1:6" ht="12.75" customHeight="1" x14ac:dyDescent="0.2">
      <c r="A322" s="83" t="s">
        <v>166</v>
      </c>
      <c r="B322" s="83">
        <v>2</v>
      </c>
      <c r="C322" s="84">
        <v>894.17559631999995</v>
      </c>
      <c r="D322" s="84">
        <v>887.67247253999994</v>
      </c>
      <c r="E322" s="84">
        <v>177.89700299</v>
      </c>
      <c r="F322" s="84">
        <v>177.89700299</v>
      </c>
    </row>
    <row r="323" spans="1:6" ht="12.75" customHeight="1" x14ac:dyDescent="0.2">
      <c r="A323" s="83" t="s">
        <v>166</v>
      </c>
      <c r="B323" s="83">
        <v>3</v>
      </c>
      <c r="C323" s="84">
        <v>950.07829642000002</v>
      </c>
      <c r="D323" s="84">
        <v>941.85052574999997</v>
      </c>
      <c r="E323" s="84">
        <v>188.75473891999999</v>
      </c>
      <c r="F323" s="84">
        <v>188.75473891999999</v>
      </c>
    </row>
    <row r="324" spans="1:6" ht="12.75" customHeight="1" x14ac:dyDescent="0.2">
      <c r="A324" s="83" t="s">
        <v>166</v>
      </c>
      <c r="B324" s="83">
        <v>4</v>
      </c>
      <c r="C324" s="84">
        <v>963.39611061999994</v>
      </c>
      <c r="D324" s="84">
        <v>955.51647338999999</v>
      </c>
      <c r="E324" s="84">
        <v>191.49350935999999</v>
      </c>
      <c r="F324" s="84">
        <v>191.49350935999999</v>
      </c>
    </row>
    <row r="325" spans="1:6" ht="12.75" customHeight="1" x14ac:dyDescent="0.2">
      <c r="A325" s="83" t="s">
        <v>166</v>
      </c>
      <c r="B325" s="83">
        <v>5</v>
      </c>
      <c r="C325" s="84">
        <v>956.96016770000006</v>
      </c>
      <c r="D325" s="84">
        <v>948.83452269999998</v>
      </c>
      <c r="E325" s="84">
        <v>190.15439043999999</v>
      </c>
      <c r="F325" s="84">
        <v>190.15439043999999</v>
      </c>
    </row>
    <row r="326" spans="1:6" ht="12.75" customHeight="1" x14ac:dyDescent="0.2">
      <c r="A326" s="83" t="s">
        <v>166</v>
      </c>
      <c r="B326" s="83">
        <v>6</v>
      </c>
      <c r="C326" s="84">
        <v>941.78826447999995</v>
      </c>
      <c r="D326" s="84">
        <v>934.37601674999996</v>
      </c>
      <c r="E326" s="84">
        <v>187.25678467</v>
      </c>
      <c r="F326" s="84">
        <v>187.25678467</v>
      </c>
    </row>
    <row r="327" spans="1:6" ht="12.75" customHeight="1" x14ac:dyDescent="0.2">
      <c r="A327" s="83" t="s">
        <v>166</v>
      </c>
      <c r="B327" s="83">
        <v>7</v>
      </c>
      <c r="C327" s="84">
        <v>904.38684250999995</v>
      </c>
      <c r="D327" s="84">
        <v>897.20286870999996</v>
      </c>
      <c r="E327" s="84">
        <v>179.80697426</v>
      </c>
      <c r="F327" s="84">
        <v>179.80697426</v>
      </c>
    </row>
    <row r="328" spans="1:6" ht="12.75" customHeight="1" x14ac:dyDescent="0.2">
      <c r="A328" s="83" t="s">
        <v>166</v>
      </c>
      <c r="B328" s="83">
        <v>8</v>
      </c>
      <c r="C328" s="84">
        <v>864.73088269000004</v>
      </c>
      <c r="D328" s="84">
        <v>857.82358217000001</v>
      </c>
      <c r="E328" s="84">
        <v>171.91503520000001</v>
      </c>
      <c r="F328" s="84">
        <v>171.91503520000001</v>
      </c>
    </row>
    <row r="329" spans="1:6" ht="12.75" customHeight="1" x14ac:dyDescent="0.2">
      <c r="A329" s="83" t="s">
        <v>166</v>
      </c>
      <c r="B329" s="83">
        <v>9</v>
      </c>
      <c r="C329" s="84">
        <v>838.64131660999999</v>
      </c>
      <c r="D329" s="84">
        <v>831.92600636999998</v>
      </c>
      <c r="E329" s="84">
        <v>166.72494397</v>
      </c>
      <c r="F329" s="84">
        <v>166.72494397</v>
      </c>
    </row>
    <row r="330" spans="1:6" ht="12.75" customHeight="1" x14ac:dyDescent="0.2">
      <c r="A330" s="83" t="s">
        <v>166</v>
      </c>
      <c r="B330" s="83">
        <v>10</v>
      </c>
      <c r="C330" s="84">
        <v>834.37679387000003</v>
      </c>
      <c r="D330" s="84">
        <v>827.02779840000005</v>
      </c>
      <c r="E330" s="84">
        <v>165.74330204</v>
      </c>
      <c r="F330" s="84">
        <v>165.74330204</v>
      </c>
    </row>
    <row r="331" spans="1:6" ht="12.75" customHeight="1" x14ac:dyDescent="0.2">
      <c r="A331" s="83" t="s">
        <v>166</v>
      </c>
      <c r="B331" s="83">
        <v>11</v>
      </c>
      <c r="C331" s="84">
        <v>805.26884493</v>
      </c>
      <c r="D331" s="84">
        <v>798.47151886999995</v>
      </c>
      <c r="E331" s="84">
        <v>160.02038429000001</v>
      </c>
      <c r="F331" s="84">
        <v>160.02038429000001</v>
      </c>
    </row>
    <row r="332" spans="1:6" ht="12.75" customHeight="1" x14ac:dyDescent="0.2">
      <c r="A332" s="83" t="s">
        <v>166</v>
      </c>
      <c r="B332" s="83">
        <v>12</v>
      </c>
      <c r="C332" s="84">
        <v>779.50607156000001</v>
      </c>
      <c r="D332" s="84">
        <v>776.40110326000001</v>
      </c>
      <c r="E332" s="84">
        <v>155.59728802999999</v>
      </c>
      <c r="F332" s="84">
        <v>155.59728802999999</v>
      </c>
    </row>
    <row r="333" spans="1:6" ht="12.75" customHeight="1" x14ac:dyDescent="0.2">
      <c r="A333" s="83" t="s">
        <v>166</v>
      </c>
      <c r="B333" s="83">
        <v>13</v>
      </c>
      <c r="C333" s="84">
        <v>769.48498411000003</v>
      </c>
      <c r="D333" s="84">
        <v>766.55120608000004</v>
      </c>
      <c r="E333" s="84">
        <v>153.62328608999999</v>
      </c>
      <c r="F333" s="84">
        <v>153.62328608999999</v>
      </c>
    </row>
    <row r="334" spans="1:6" ht="12.75" customHeight="1" x14ac:dyDescent="0.2">
      <c r="A334" s="83" t="s">
        <v>166</v>
      </c>
      <c r="B334" s="83">
        <v>14</v>
      </c>
      <c r="C334" s="84">
        <v>765.21575419999999</v>
      </c>
      <c r="D334" s="84">
        <v>761.76132792999999</v>
      </c>
      <c r="E334" s="84">
        <v>152.66335436</v>
      </c>
      <c r="F334" s="84">
        <v>152.66335436</v>
      </c>
    </row>
    <row r="335" spans="1:6" ht="12.75" customHeight="1" x14ac:dyDescent="0.2">
      <c r="A335" s="83" t="s">
        <v>166</v>
      </c>
      <c r="B335" s="83">
        <v>15</v>
      </c>
      <c r="C335" s="84">
        <v>763.17357508999999</v>
      </c>
      <c r="D335" s="84">
        <v>760.21116171000006</v>
      </c>
      <c r="E335" s="84">
        <v>152.35268805999999</v>
      </c>
      <c r="F335" s="84">
        <v>152.35268805999999</v>
      </c>
    </row>
    <row r="336" spans="1:6" ht="12.75" customHeight="1" x14ac:dyDescent="0.2">
      <c r="A336" s="83" t="s">
        <v>166</v>
      </c>
      <c r="B336" s="83">
        <v>16</v>
      </c>
      <c r="C336" s="84">
        <v>766.62961580000001</v>
      </c>
      <c r="D336" s="84">
        <v>759.58655624999994</v>
      </c>
      <c r="E336" s="84">
        <v>152.22751188999999</v>
      </c>
      <c r="F336" s="84">
        <v>152.22751188999999</v>
      </c>
    </row>
    <row r="337" spans="1:6" ht="12.75" customHeight="1" x14ac:dyDescent="0.2">
      <c r="A337" s="83" t="s">
        <v>166</v>
      </c>
      <c r="B337" s="83">
        <v>17</v>
      </c>
      <c r="C337" s="84">
        <v>765.23199790000001</v>
      </c>
      <c r="D337" s="84">
        <v>758.47201442000005</v>
      </c>
      <c r="E337" s="84">
        <v>152.00414837</v>
      </c>
      <c r="F337" s="84">
        <v>152.00414837</v>
      </c>
    </row>
    <row r="338" spans="1:6" ht="12.75" customHeight="1" x14ac:dyDescent="0.2">
      <c r="A338" s="83" t="s">
        <v>166</v>
      </c>
      <c r="B338" s="83">
        <v>18</v>
      </c>
      <c r="C338" s="84">
        <v>779.99559628999998</v>
      </c>
      <c r="D338" s="84">
        <v>773.64953358000002</v>
      </c>
      <c r="E338" s="84">
        <v>155.04585041000001</v>
      </c>
      <c r="F338" s="84">
        <v>155.04585041000001</v>
      </c>
    </row>
    <row r="339" spans="1:6" ht="12.75" customHeight="1" x14ac:dyDescent="0.2">
      <c r="A339" s="83" t="s">
        <v>166</v>
      </c>
      <c r="B339" s="83">
        <v>19</v>
      </c>
      <c r="C339" s="84">
        <v>803.15841064999995</v>
      </c>
      <c r="D339" s="84">
        <v>796.66444661000003</v>
      </c>
      <c r="E339" s="84">
        <v>159.65823187000001</v>
      </c>
      <c r="F339" s="84">
        <v>159.65823187000001</v>
      </c>
    </row>
    <row r="340" spans="1:6" ht="12.75" customHeight="1" x14ac:dyDescent="0.2">
      <c r="A340" s="83" t="s">
        <v>166</v>
      </c>
      <c r="B340" s="83">
        <v>20</v>
      </c>
      <c r="C340" s="84">
        <v>797.91760349000003</v>
      </c>
      <c r="D340" s="84">
        <v>792.05353871</v>
      </c>
      <c r="E340" s="84">
        <v>158.73416728000001</v>
      </c>
      <c r="F340" s="84">
        <v>158.73416728000001</v>
      </c>
    </row>
    <row r="341" spans="1:6" ht="12.75" customHeight="1" x14ac:dyDescent="0.2">
      <c r="A341" s="83" t="s">
        <v>166</v>
      </c>
      <c r="B341" s="83">
        <v>21</v>
      </c>
      <c r="C341" s="84">
        <v>784.46455762999994</v>
      </c>
      <c r="D341" s="84">
        <v>778.55926307000004</v>
      </c>
      <c r="E341" s="84">
        <v>156.02980135000001</v>
      </c>
      <c r="F341" s="84">
        <v>156.02980135000001</v>
      </c>
    </row>
    <row r="342" spans="1:6" ht="12.75" customHeight="1" x14ac:dyDescent="0.2">
      <c r="A342" s="83" t="s">
        <v>166</v>
      </c>
      <c r="B342" s="83">
        <v>22</v>
      </c>
      <c r="C342" s="84">
        <v>775.17566637000004</v>
      </c>
      <c r="D342" s="84">
        <v>768.47055876000002</v>
      </c>
      <c r="E342" s="84">
        <v>154.00794045000001</v>
      </c>
      <c r="F342" s="84">
        <v>154.00794045000001</v>
      </c>
    </row>
    <row r="343" spans="1:6" ht="12.75" customHeight="1" x14ac:dyDescent="0.2">
      <c r="A343" s="83" t="s">
        <v>166</v>
      </c>
      <c r="B343" s="83">
        <v>23</v>
      </c>
      <c r="C343" s="84">
        <v>756.62121405000005</v>
      </c>
      <c r="D343" s="84">
        <v>750.27264164999997</v>
      </c>
      <c r="E343" s="84">
        <v>150.36092535</v>
      </c>
      <c r="F343" s="84">
        <v>150.36092535</v>
      </c>
    </row>
    <row r="344" spans="1:6" ht="12.75" customHeight="1" x14ac:dyDescent="0.2">
      <c r="A344" s="83" t="s">
        <v>166</v>
      </c>
      <c r="B344" s="83">
        <v>24</v>
      </c>
      <c r="C344" s="84">
        <v>767.87759024000002</v>
      </c>
      <c r="D344" s="84">
        <v>761.30434005999996</v>
      </c>
      <c r="E344" s="84">
        <v>152.57177016</v>
      </c>
      <c r="F344" s="84">
        <v>152.57177016</v>
      </c>
    </row>
    <row r="345" spans="1:6" ht="12.75" customHeight="1" x14ac:dyDescent="0.2">
      <c r="A345" s="83" t="s">
        <v>167</v>
      </c>
      <c r="B345" s="83">
        <v>1</v>
      </c>
      <c r="C345" s="84">
        <v>816.72804644999997</v>
      </c>
      <c r="D345" s="84">
        <v>810.28467574000001</v>
      </c>
      <c r="E345" s="84">
        <v>162.38783993000001</v>
      </c>
      <c r="F345" s="84">
        <v>162.38783993000001</v>
      </c>
    </row>
    <row r="346" spans="1:6" ht="12.75" customHeight="1" x14ac:dyDescent="0.2">
      <c r="A346" s="83" t="s">
        <v>167</v>
      </c>
      <c r="B346" s="83">
        <v>2</v>
      </c>
      <c r="C346" s="84">
        <v>882.41454071999999</v>
      </c>
      <c r="D346" s="84">
        <v>876.29400238999995</v>
      </c>
      <c r="E346" s="84">
        <v>175.61666220999999</v>
      </c>
      <c r="F346" s="84">
        <v>175.61666220999999</v>
      </c>
    </row>
    <row r="347" spans="1:6" ht="12.75" customHeight="1" x14ac:dyDescent="0.2">
      <c r="A347" s="83" t="s">
        <v>167</v>
      </c>
      <c r="B347" s="83">
        <v>3</v>
      </c>
      <c r="C347" s="84">
        <v>938.93565455999999</v>
      </c>
      <c r="D347" s="84">
        <v>930.98623960999998</v>
      </c>
      <c r="E347" s="84">
        <v>186.57744492</v>
      </c>
      <c r="F347" s="84">
        <v>186.57744492</v>
      </c>
    </row>
    <row r="348" spans="1:6" ht="12.75" customHeight="1" x14ac:dyDescent="0.2">
      <c r="A348" s="83" t="s">
        <v>167</v>
      </c>
      <c r="B348" s="83">
        <v>4</v>
      </c>
      <c r="C348" s="84">
        <v>946.61048629000004</v>
      </c>
      <c r="D348" s="84">
        <v>939.35047781000003</v>
      </c>
      <c r="E348" s="84">
        <v>188.25370835999999</v>
      </c>
      <c r="F348" s="84">
        <v>188.25370835999999</v>
      </c>
    </row>
    <row r="349" spans="1:6" ht="12.75" customHeight="1" x14ac:dyDescent="0.2">
      <c r="A349" s="83" t="s">
        <v>167</v>
      </c>
      <c r="B349" s="83">
        <v>5</v>
      </c>
      <c r="C349" s="84">
        <v>933.48462973000005</v>
      </c>
      <c r="D349" s="84">
        <v>926.61648623999997</v>
      </c>
      <c r="E349" s="84">
        <v>185.70170972</v>
      </c>
      <c r="F349" s="84">
        <v>185.70170972</v>
      </c>
    </row>
    <row r="350" spans="1:6" ht="12.75" customHeight="1" x14ac:dyDescent="0.2">
      <c r="A350" s="83" t="s">
        <v>167</v>
      </c>
      <c r="B350" s="83">
        <v>6</v>
      </c>
      <c r="C350" s="84">
        <v>917.92254912999999</v>
      </c>
      <c r="D350" s="84">
        <v>911.03052615000001</v>
      </c>
      <c r="E350" s="84">
        <v>182.5781527</v>
      </c>
      <c r="F350" s="84">
        <v>182.5781527</v>
      </c>
    </row>
    <row r="351" spans="1:6" ht="12.75" customHeight="1" x14ac:dyDescent="0.2">
      <c r="A351" s="83" t="s">
        <v>167</v>
      </c>
      <c r="B351" s="83">
        <v>7</v>
      </c>
      <c r="C351" s="84">
        <v>895.58387025000002</v>
      </c>
      <c r="D351" s="84">
        <v>888.95576827000002</v>
      </c>
      <c r="E351" s="84">
        <v>178.15418621000001</v>
      </c>
      <c r="F351" s="84">
        <v>178.15418621000001</v>
      </c>
    </row>
    <row r="352" spans="1:6" ht="12.75" customHeight="1" x14ac:dyDescent="0.2">
      <c r="A352" s="83" t="s">
        <v>167</v>
      </c>
      <c r="B352" s="83">
        <v>8</v>
      </c>
      <c r="C352" s="84">
        <v>879.40618409000001</v>
      </c>
      <c r="D352" s="84">
        <v>872.50393013999997</v>
      </c>
      <c r="E352" s="84">
        <v>174.85709997000001</v>
      </c>
      <c r="F352" s="84">
        <v>174.85709997000001</v>
      </c>
    </row>
    <row r="353" spans="1:6" ht="12.75" customHeight="1" x14ac:dyDescent="0.2">
      <c r="A353" s="83" t="s">
        <v>167</v>
      </c>
      <c r="B353" s="83">
        <v>9</v>
      </c>
      <c r="C353" s="84">
        <v>861.72662777999994</v>
      </c>
      <c r="D353" s="84">
        <v>854.76249859999996</v>
      </c>
      <c r="E353" s="84">
        <v>171.30156840000001</v>
      </c>
      <c r="F353" s="84">
        <v>171.30156840000001</v>
      </c>
    </row>
    <row r="354" spans="1:6" ht="12.75" customHeight="1" x14ac:dyDescent="0.2">
      <c r="A354" s="83" t="s">
        <v>167</v>
      </c>
      <c r="B354" s="83">
        <v>10</v>
      </c>
      <c r="C354" s="84">
        <v>840.72597183000005</v>
      </c>
      <c r="D354" s="84">
        <v>833.65180248000001</v>
      </c>
      <c r="E354" s="84">
        <v>167.07080797</v>
      </c>
      <c r="F354" s="84">
        <v>167.07080797</v>
      </c>
    </row>
    <row r="355" spans="1:6" ht="12.75" customHeight="1" x14ac:dyDescent="0.2">
      <c r="A355" s="83" t="s">
        <v>167</v>
      </c>
      <c r="B355" s="83">
        <v>11</v>
      </c>
      <c r="C355" s="84">
        <v>813.35394606</v>
      </c>
      <c r="D355" s="84">
        <v>806.77693483999997</v>
      </c>
      <c r="E355" s="84">
        <v>161.68485926</v>
      </c>
      <c r="F355" s="84">
        <v>161.68485926</v>
      </c>
    </row>
    <row r="356" spans="1:6" ht="12.75" customHeight="1" x14ac:dyDescent="0.2">
      <c r="A356" s="83" t="s">
        <v>167</v>
      </c>
      <c r="B356" s="83">
        <v>12</v>
      </c>
      <c r="C356" s="84">
        <v>764.82071652000002</v>
      </c>
      <c r="D356" s="84">
        <v>761.84079197999995</v>
      </c>
      <c r="E356" s="84">
        <v>152.67927961999999</v>
      </c>
      <c r="F356" s="84">
        <v>152.67927961999999</v>
      </c>
    </row>
    <row r="357" spans="1:6" ht="12.75" customHeight="1" x14ac:dyDescent="0.2">
      <c r="A357" s="83" t="s">
        <v>167</v>
      </c>
      <c r="B357" s="83">
        <v>13</v>
      </c>
      <c r="C357" s="84">
        <v>761.18942643000003</v>
      </c>
      <c r="D357" s="84">
        <v>758.30059967</v>
      </c>
      <c r="E357" s="84">
        <v>151.96979542</v>
      </c>
      <c r="F357" s="84">
        <v>151.96979542</v>
      </c>
    </row>
    <row r="358" spans="1:6" ht="12.75" customHeight="1" x14ac:dyDescent="0.2">
      <c r="A358" s="83" t="s">
        <v>167</v>
      </c>
      <c r="B358" s="83">
        <v>14</v>
      </c>
      <c r="C358" s="84">
        <v>786.34364113000004</v>
      </c>
      <c r="D358" s="84">
        <v>782.95001177999995</v>
      </c>
      <c r="E358" s="84">
        <v>156.90974419</v>
      </c>
      <c r="F358" s="84">
        <v>156.90974419</v>
      </c>
    </row>
    <row r="359" spans="1:6" ht="12.75" customHeight="1" x14ac:dyDescent="0.2">
      <c r="A359" s="83" t="s">
        <v>167</v>
      </c>
      <c r="B359" s="83">
        <v>15</v>
      </c>
      <c r="C359" s="84">
        <v>802.42353551999997</v>
      </c>
      <c r="D359" s="84">
        <v>795.21115806</v>
      </c>
      <c r="E359" s="84">
        <v>159.36698066</v>
      </c>
      <c r="F359" s="84">
        <v>159.36698066</v>
      </c>
    </row>
    <row r="360" spans="1:6" ht="12.75" customHeight="1" x14ac:dyDescent="0.2">
      <c r="A360" s="83" t="s">
        <v>167</v>
      </c>
      <c r="B360" s="83">
        <v>16</v>
      </c>
      <c r="C360" s="84">
        <v>802.52279524999994</v>
      </c>
      <c r="D360" s="84">
        <v>795.50241495</v>
      </c>
      <c r="E360" s="84">
        <v>159.42535097999999</v>
      </c>
      <c r="F360" s="84">
        <v>159.42535097999999</v>
      </c>
    </row>
    <row r="361" spans="1:6" ht="12.75" customHeight="1" x14ac:dyDescent="0.2">
      <c r="A361" s="83" t="s">
        <v>167</v>
      </c>
      <c r="B361" s="83">
        <v>17</v>
      </c>
      <c r="C361" s="84">
        <v>797.83938365999995</v>
      </c>
      <c r="D361" s="84">
        <v>790.70248225</v>
      </c>
      <c r="E361" s="84">
        <v>158.46340423999999</v>
      </c>
      <c r="F361" s="84">
        <v>158.46340423999999</v>
      </c>
    </row>
    <row r="362" spans="1:6" ht="12.75" customHeight="1" x14ac:dyDescent="0.2">
      <c r="A362" s="83" t="s">
        <v>167</v>
      </c>
      <c r="B362" s="83">
        <v>18</v>
      </c>
      <c r="C362" s="84">
        <v>767.55972752000002</v>
      </c>
      <c r="D362" s="84">
        <v>761.28590014999997</v>
      </c>
      <c r="E362" s="84">
        <v>152.56807465</v>
      </c>
      <c r="F362" s="84">
        <v>152.56807465</v>
      </c>
    </row>
    <row r="363" spans="1:6" ht="12.75" customHeight="1" x14ac:dyDescent="0.2">
      <c r="A363" s="83" t="s">
        <v>167</v>
      </c>
      <c r="B363" s="83">
        <v>19</v>
      </c>
      <c r="C363" s="84">
        <v>738.33466209999995</v>
      </c>
      <c r="D363" s="84">
        <v>732.29754835999995</v>
      </c>
      <c r="E363" s="84">
        <v>146.758566</v>
      </c>
      <c r="F363" s="84">
        <v>146.758566</v>
      </c>
    </row>
    <row r="364" spans="1:6" ht="12.75" customHeight="1" x14ac:dyDescent="0.2">
      <c r="A364" s="83" t="s">
        <v>167</v>
      </c>
      <c r="B364" s="83">
        <v>20</v>
      </c>
      <c r="C364" s="84">
        <v>742.09941247999996</v>
      </c>
      <c r="D364" s="84">
        <v>735.76437974999999</v>
      </c>
      <c r="E364" s="84">
        <v>147.45334807</v>
      </c>
      <c r="F364" s="84">
        <v>147.45334807</v>
      </c>
    </row>
    <row r="365" spans="1:6" ht="12.75" customHeight="1" x14ac:dyDescent="0.2">
      <c r="A365" s="83" t="s">
        <v>167</v>
      </c>
      <c r="B365" s="83">
        <v>21</v>
      </c>
      <c r="C365" s="84">
        <v>769.97951049999995</v>
      </c>
      <c r="D365" s="84">
        <v>763.83006474000001</v>
      </c>
      <c r="E365" s="84">
        <v>153.07794655999999</v>
      </c>
      <c r="F365" s="84">
        <v>153.07794655999999</v>
      </c>
    </row>
    <row r="366" spans="1:6" ht="12.75" customHeight="1" x14ac:dyDescent="0.2">
      <c r="A366" s="83" t="s">
        <v>167</v>
      </c>
      <c r="B366" s="83">
        <v>22</v>
      </c>
      <c r="C366" s="84">
        <v>787.27845779999996</v>
      </c>
      <c r="D366" s="84">
        <v>780.14808789000006</v>
      </c>
      <c r="E366" s="84">
        <v>156.34821516</v>
      </c>
      <c r="F366" s="84">
        <v>156.34821516</v>
      </c>
    </row>
    <row r="367" spans="1:6" ht="12.75" customHeight="1" x14ac:dyDescent="0.2">
      <c r="A367" s="83" t="s">
        <v>167</v>
      </c>
      <c r="B367" s="83">
        <v>23</v>
      </c>
      <c r="C367" s="84">
        <v>796.03950569000006</v>
      </c>
      <c r="D367" s="84">
        <v>789.12470117999999</v>
      </c>
      <c r="E367" s="84">
        <v>158.14720369</v>
      </c>
      <c r="F367" s="84">
        <v>158.14720369</v>
      </c>
    </row>
    <row r="368" spans="1:6" ht="12.75" customHeight="1" x14ac:dyDescent="0.2">
      <c r="A368" s="83" t="s">
        <v>167</v>
      </c>
      <c r="B368" s="83">
        <v>24</v>
      </c>
      <c r="C368" s="84">
        <v>791.68074636999995</v>
      </c>
      <c r="D368" s="84">
        <v>784.61291648999998</v>
      </c>
      <c r="E368" s="84">
        <v>157.24300423</v>
      </c>
      <c r="F368" s="84">
        <v>157.24300423</v>
      </c>
    </row>
    <row r="369" spans="1:6" ht="12.75" customHeight="1" x14ac:dyDescent="0.2">
      <c r="A369" s="83" t="s">
        <v>168</v>
      </c>
      <c r="B369" s="83">
        <v>1</v>
      </c>
      <c r="C369" s="84">
        <v>815.20407098999999</v>
      </c>
      <c r="D369" s="84">
        <v>809.01224311999999</v>
      </c>
      <c r="E369" s="84">
        <v>162.13283376999999</v>
      </c>
      <c r="F369" s="84">
        <v>162.13283376999999</v>
      </c>
    </row>
    <row r="370" spans="1:6" ht="12.75" customHeight="1" x14ac:dyDescent="0.2">
      <c r="A370" s="83" t="s">
        <v>168</v>
      </c>
      <c r="B370" s="83">
        <v>2</v>
      </c>
      <c r="C370" s="84">
        <v>894.52117248000002</v>
      </c>
      <c r="D370" s="84">
        <v>888.22391730000004</v>
      </c>
      <c r="E370" s="84">
        <v>178.00751714</v>
      </c>
      <c r="F370" s="84">
        <v>178.00751714</v>
      </c>
    </row>
    <row r="371" spans="1:6" ht="12.75" customHeight="1" x14ac:dyDescent="0.2">
      <c r="A371" s="83" t="s">
        <v>168</v>
      </c>
      <c r="B371" s="83">
        <v>3</v>
      </c>
      <c r="C371" s="84">
        <v>956.82949170999996</v>
      </c>
      <c r="D371" s="84">
        <v>948.54325502999995</v>
      </c>
      <c r="E371" s="84">
        <v>190.09601795</v>
      </c>
      <c r="F371" s="84">
        <v>190.09601795</v>
      </c>
    </row>
    <row r="372" spans="1:6" ht="12.75" customHeight="1" x14ac:dyDescent="0.2">
      <c r="A372" s="83" t="s">
        <v>168</v>
      </c>
      <c r="B372" s="83">
        <v>4</v>
      </c>
      <c r="C372" s="84">
        <v>969.43383229000005</v>
      </c>
      <c r="D372" s="84">
        <v>961.88114992999999</v>
      </c>
      <c r="E372" s="84">
        <v>192.76904388</v>
      </c>
      <c r="F372" s="84">
        <v>192.76904388</v>
      </c>
    </row>
    <row r="373" spans="1:6" ht="12.75" customHeight="1" x14ac:dyDescent="0.2">
      <c r="A373" s="83" t="s">
        <v>168</v>
      </c>
      <c r="B373" s="83">
        <v>5</v>
      </c>
      <c r="C373" s="84">
        <v>974.31671672000004</v>
      </c>
      <c r="D373" s="84">
        <v>967.00648380999996</v>
      </c>
      <c r="E373" s="84">
        <v>193.79620374000001</v>
      </c>
      <c r="F373" s="84">
        <v>193.79620374000001</v>
      </c>
    </row>
    <row r="374" spans="1:6" ht="12.75" customHeight="1" x14ac:dyDescent="0.2">
      <c r="A374" s="83" t="s">
        <v>168</v>
      </c>
      <c r="B374" s="83">
        <v>6</v>
      </c>
      <c r="C374" s="84">
        <v>961.83026811000002</v>
      </c>
      <c r="D374" s="84">
        <v>954.47973747000003</v>
      </c>
      <c r="E374" s="84">
        <v>191.28573879000001</v>
      </c>
      <c r="F374" s="84">
        <v>191.28573879000001</v>
      </c>
    </row>
    <row r="375" spans="1:6" ht="12.75" customHeight="1" x14ac:dyDescent="0.2">
      <c r="A375" s="83" t="s">
        <v>168</v>
      </c>
      <c r="B375" s="83">
        <v>7</v>
      </c>
      <c r="C375" s="84">
        <v>950.51371236</v>
      </c>
      <c r="D375" s="84">
        <v>943.37237321999999</v>
      </c>
      <c r="E375" s="84">
        <v>189.05972990000001</v>
      </c>
      <c r="F375" s="84">
        <v>189.05972990000001</v>
      </c>
    </row>
    <row r="376" spans="1:6" ht="12.75" customHeight="1" x14ac:dyDescent="0.2">
      <c r="A376" s="83" t="s">
        <v>168</v>
      </c>
      <c r="B376" s="83">
        <v>8</v>
      </c>
      <c r="C376" s="84">
        <v>922.77013565000004</v>
      </c>
      <c r="D376" s="84">
        <v>914.72203004000005</v>
      </c>
      <c r="E376" s="84">
        <v>183.31796101</v>
      </c>
      <c r="F376" s="84">
        <v>183.31796101</v>
      </c>
    </row>
    <row r="377" spans="1:6" ht="12.75" customHeight="1" x14ac:dyDescent="0.2">
      <c r="A377" s="83" t="s">
        <v>168</v>
      </c>
      <c r="B377" s="83">
        <v>9</v>
      </c>
      <c r="C377" s="84">
        <v>900.94348144000003</v>
      </c>
      <c r="D377" s="84">
        <v>893.47194374000003</v>
      </c>
      <c r="E377" s="84">
        <v>179.05926561999999</v>
      </c>
      <c r="F377" s="84">
        <v>179.05926561999999</v>
      </c>
    </row>
    <row r="378" spans="1:6" ht="12.75" customHeight="1" x14ac:dyDescent="0.2">
      <c r="A378" s="83" t="s">
        <v>168</v>
      </c>
      <c r="B378" s="83">
        <v>10</v>
      </c>
      <c r="C378" s="84">
        <v>886.40815199999997</v>
      </c>
      <c r="D378" s="84">
        <v>878.74420564000002</v>
      </c>
      <c r="E378" s="84">
        <v>176.10770348</v>
      </c>
      <c r="F378" s="84">
        <v>176.10770348</v>
      </c>
    </row>
    <row r="379" spans="1:6" ht="12.75" customHeight="1" x14ac:dyDescent="0.2">
      <c r="A379" s="83" t="s">
        <v>168</v>
      </c>
      <c r="B379" s="83">
        <v>11</v>
      </c>
      <c r="C379" s="84">
        <v>843.00980738999999</v>
      </c>
      <c r="D379" s="84">
        <v>836.36066936999998</v>
      </c>
      <c r="E379" s="84">
        <v>167.61368759999999</v>
      </c>
      <c r="F379" s="84">
        <v>167.61368759999999</v>
      </c>
    </row>
    <row r="380" spans="1:6" ht="12.75" customHeight="1" x14ac:dyDescent="0.2">
      <c r="A380" s="83" t="s">
        <v>168</v>
      </c>
      <c r="B380" s="83">
        <v>12</v>
      </c>
      <c r="C380" s="84">
        <v>784.65589339999997</v>
      </c>
      <c r="D380" s="84">
        <v>781.47355717000005</v>
      </c>
      <c r="E380" s="84">
        <v>156.61385031</v>
      </c>
      <c r="F380" s="84">
        <v>156.61385031</v>
      </c>
    </row>
    <row r="381" spans="1:6" ht="12.75" customHeight="1" x14ac:dyDescent="0.2">
      <c r="A381" s="83" t="s">
        <v>168</v>
      </c>
      <c r="B381" s="83">
        <v>13</v>
      </c>
      <c r="C381" s="84">
        <v>776.25662560000001</v>
      </c>
      <c r="D381" s="84">
        <v>773.31061659</v>
      </c>
      <c r="E381" s="84">
        <v>154.97792860000001</v>
      </c>
      <c r="F381" s="84">
        <v>154.97792860000001</v>
      </c>
    </row>
    <row r="382" spans="1:6" ht="12.75" customHeight="1" x14ac:dyDescent="0.2">
      <c r="A382" s="83" t="s">
        <v>168</v>
      </c>
      <c r="B382" s="83">
        <v>14</v>
      </c>
      <c r="C382" s="84">
        <v>781.78374697000004</v>
      </c>
      <c r="D382" s="84">
        <v>778.22869539999999</v>
      </c>
      <c r="E382" s="84">
        <v>155.96355281999999</v>
      </c>
      <c r="F382" s="84">
        <v>155.96355281999999</v>
      </c>
    </row>
    <row r="383" spans="1:6" ht="12.75" customHeight="1" x14ac:dyDescent="0.2">
      <c r="A383" s="83" t="s">
        <v>168</v>
      </c>
      <c r="B383" s="83">
        <v>15</v>
      </c>
      <c r="C383" s="84">
        <v>786.47471943999994</v>
      </c>
      <c r="D383" s="84">
        <v>779.40569381</v>
      </c>
      <c r="E383" s="84">
        <v>156.19943316000001</v>
      </c>
      <c r="F383" s="84">
        <v>156.19943316000001</v>
      </c>
    </row>
    <row r="384" spans="1:6" ht="12.75" customHeight="1" x14ac:dyDescent="0.2">
      <c r="A384" s="83" t="s">
        <v>168</v>
      </c>
      <c r="B384" s="83">
        <v>16</v>
      </c>
      <c r="C384" s="84">
        <v>782.85484555999994</v>
      </c>
      <c r="D384" s="84">
        <v>776.85221995999996</v>
      </c>
      <c r="E384" s="84">
        <v>155.68769560000001</v>
      </c>
      <c r="F384" s="84">
        <v>155.68769560000001</v>
      </c>
    </row>
    <row r="385" spans="1:6" ht="12.75" customHeight="1" x14ac:dyDescent="0.2">
      <c r="A385" s="83" t="s">
        <v>168</v>
      </c>
      <c r="B385" s="83">
        <v>17</v>
      </c>
      <c r="C385" s="84">
        <v>781.12431561000005</v>
      </c>
      <c r="D385" s="84">
        <v>774.59777126999995</v>
      </c>
      <c r="E385" s="84">
        <v>155.23588519</v>
      </c>
      <c r="F385" s="84">
        <v>155.23588519</v>
      </c>
    </row>
    <row r="386" spans="1:6" ht="12.75" customHeight="1" x14ac:dyDescent="0.2">
      <c r="A386" s="83" t="s">
        <v>168</v>
      </c>
      <c r="B386" s="83">
        <v>18</v>
      </c>
      <c r="C386" s="84">
        <v>764.60420971999997</v>
      </c>
      <c r="D386" s="84">
        <v>758.52363002000004</v>
      </c>
      <c r="E386" s="84">
        <v>152.01449256999999</v>
      </c>
      <c r="F386" s="84">
        <v>152.01449256999999</v>
      </c>
    </row>
    <row r="387" spans="1:6" ht="12.75" customHeight="1" x14ac:dyDescent="0.2">
      <c r="A387" s="83" t="s">
        <v>168</v>
      </c>
      <c r="B387" s="83">
        <v>19</v>
      </c>
      <c r="C387" s="84">
        <v>735.37558276000004</v>
      </c>
      <c r="D387" s="84">
        <v>729.65904034000005</v>
      </c>
      <c r="E387" s="84">
        <v>146.22978688000001</v>
      </c>
      <c r="F387" s="84">
        <v>146.22978688000001</v>
      </c>
    </row>
    <row r="388" spans="1:6" ht="12.75" customHeight="1" x14ac:dyDescent="0.2">
      <c r="A388" s="83" t="s">
        <v>168</v>
      </c>
      <c r="B388" s="83">
        <v>20</v>
      </c>
      <c r="C388" s="84">
        <v>735.38434479</v>
      </c>
      <c r="D388" s="84">
        <v>729.96843588000002</v>
      </c>
      <c r="E388" s="84">
        <v>146.29179234</v>
      </c>
      <c r="F388" s="84">
        <v>146.29179234</v>
      </c>
    </row>
    <row r="389" spans="1:6" ht="12.75" customHeight="1" x14ac:dyDescent="0.2">
      <c r="A389" s="83" t="s">
        <v>168</v>
      </c>
      <c r="B389" s="83">
        <v>21</v>
      </c>
      <c r="C389" s="84">
        <v>754.45911478000005</v>
      </c>
      <c r="D389" s="84">
        <v>748.80567158999997</v>
      </c>
      <c r="E389" s="84">
        <v>150.06693225000001</v>
      </c>
      <c r="F389" s="84">
        <v>150.06693225000001</v>
      </c>
    </row>
    <row r="390" spans="1:6" ht="12.75" customHeight="1" x14ac:dyDescent="0.2">
      <c r="A390" s="83" t="s">
        <v>168</v>
      </c>
      <c r="B390" s="83">
        <v>22</v>
      </c>
      <c r="C390" s="84">
        <v>767.42207840000003</v>
      </c>
      <c r="D390" s="84">
        <v>761.21648531999995</v>
      </c>
      <c r="E390" s="84">
        <v>152.55416334</v>
      </c>
      <c r="F390" s="84">
        <v>152.55416334</v>
      </c>
    </row>
    <row r="391" spans="1:6" ht="12.75" customHeight="1" x14ac:dyDescent="0.2">
      <c r="A391" s="83" t="s">
        <v>168</v>
      </c>
      <c r="B391" s="83">
        <v>23</v>
      </c>
      <c r="C391" s="84">
        <v>781.36505008999995</v>
      </c>
      <c r="D391" s="84">
        <v>775.21539677999999</v>
      </c>
      <c r="E391" s="84">
        <v>155.35966252</v>
      </c>
      <c r="F391" s="84">
        <v>155.35966252</v>
      </c>
    </row>
    <row r="392" spans="1:6" ht="12.75" customHeight="1" x14ac:dyDescent="0.2">
      <c r="A392" s="83" t="s">
        <v>168</v>
      </c>
      <c r="B392" s="83">
        <v>24</v>
      </c>
      <c r="C392" s="84">
        <v>787.54018679000001</v>
      </c>
      <c r="D392" s="84">
        <v>780.70486892999998</v>
      </c>
      <c r="E392" s="84">
        <v>156.45979874</v>
      </c>
      <c r="F392" s="84">
        <v>156.45979874</v>
      </c>
    </row>
    <row r="393" spans="1:6" ht="12.75" customHeight="1" x14ac:dyDescent="0.2">
      <c r="A393" s="83" t="s">
        <v>169</v>
      </c>
      <c r="B393" s="83">
        <v>1</v>
      </c>
      <c r="C393" s="84">
        <v>859.71770103999995</v>
      </c>
      <c r="D393" s="84">
        <v>854.04522916999997</v>
      </c>
      <c r="E393" s="84">
        <v>171.15782159</v>
      </c>
      <c r="F393" s="84">
        <v>171.15782159</v>
      </c>
    </row>
    <row r="394" spans="1:6" ht="12.75" customHeight="1" x14ac:dyDescent="0.2">
      <c r="A394" s="83" t="s">
        <v>169</v>
      </c>
      <c r="B394" s="83">
        <v>2</v>
      </c>
      <c r="C394" s="84">
        <v>942.09481984000001</v>
      </c>
      <c r="D394" s="84">
        <v>935.84941199000002</v>
      </c>
      <c r="E394" s="84">
        <v>187.55206541999999</v>
      </c>
      <c r="F394" s="84">
        <v>187.55206541999999</v>
      </c>
    </row>
    <row r="395" spans="1:6" ht="12.75" customHeight="1" x14ac:dyDescent="0.2">
      <c r="A395" s="83" t="s">
        <v>169</v>
      </c>
      <c r="B395" s="83">
        <v>3</v>
      </c>
      <c r="C395" s="84">
        <v>1000.62953693</v>
      </c>
      <c r="D395" s="84">
        <v>992.65332752999996</v>
      </c>
      <c r="E395" s="84">
        <v>198.93604617</v>
      </c>
      <c r="F395" s="84">
        <v>198.93604617</v>
      </c>
    </row>
    <row r="396" spans="1:6" ht="12.75" customHeight="1" x14ac:dyDescent="0.2">
      <c r="A396" s="83" t="s">
        <v>169</v>
      </c>
      <c r="B396" s="83">
        <v>4</v>
      </c>
      <c r="C396" s="84">
        <v>1008.11748271</v>
      </c>
      <c r="D396" s="84">
        <v>1001.4018091299999</v>
      </c>
      <c r="E396" s="84">
        <v>200.68931520000001</v>
      </c>
      <c r="F396" s="84">
        <v>200.68931520000001</v>
      </c>
    </row>
    <row r="397" spans="1:6" ht="12.75" customHeight="1" x14ac:dyDescent="0.2">
      <c r="A397" s="83" t="s">
        <v>169</v>
      </c>
      <c r="B397" s="83">
        <v>5</v>
      </c>
      <c r="C397" s="84">
        <v>1002.15233583</v>
      </c>
      <c r="D397" s="84">
        <v>995.48267434000002</v>
      </c>
      <c r="E397" s="84">
        <v>199.50307097999999</v>
      </c>
      <c r="F397" s="84">
        <v>199.50307097999999</v>
      </c>
    </row>
    <row r="398" spans="1:6" ht="12.75" customHeight="1" x14ac:dyDescent="0.2">
      <c r="A398" s="83" t="s">
        <v>169</v>
      </c>
      <c r="B398" s="83">
        <v>6</v>
      </c>
      <c r="C398" s="84">
        <v>984.97501304000002</v>
      </c>
      <c r="D398" s="84">
        <v>978.10625521999998</v>
      </c>
      <c r="E398" s="84">
        <v>196.02069096</v>
      </c>
      <c r="F398" s="84">
        <v>196.02069096</v>
      </c>
    </row>
    <row r="399" spans="1:6" ht="12.75" customHeight="1" x14ac:dyDescent="0.2">
      <c r="A399" s="83" t="s">
        <v>169</v>
      </c>
      <c r="B399" s="83">
        <v>7</v>
      </c>
      <c r="C399" s="84">
        <v>935.33175770000003</v>
      </c>
      <c r="D399" s="84">
        <v>928.97903444999997</v>
      </c>
      <c r="E399" s="84">
        <v>186.17518418</v>
      </c>
      <c r="F399" s="84">
        <v>186.17518418</v>
      </c>
    </row>
    <row r="400" spans="1:6" ht="12.75" customHeight="1" x14ac:dyDescent="0.2">
      <c r="A400" s="83" t="s">
        <v>169</v>
      </c>
      <c r="B400" s="83">
        <v>8</v>
      </c>
      <c r="C400" s="84">
        <v>897.46259323000004</v>
      </c>
      <c r="D400" s="84">
        <v>891.04678805000003</v>
      </c>
      <c r="E400" s="84">
        <v>178.57324410000001</v>
      </c>
      <c r="F400" s="84">
        <v>178.57324410000001</v>
      </c>
    </row>
    <row r="401" spans="1:6" ht="12.75" customHeight="1" x14ac:dyDescent="0.2">
      <c r="A401" s="83" t="s">
        <v>169</v>
      </c>
      <c r="B401" s="83">
        <v>9</v>
      </c>
      <c r="C401" s="84">
        <v>881.71679258999995</v>
      </c>
      <c r="D401" s="84">
        <v>874.81504454000003</v>
      </c>
      <c r="E401" s="84">
        <v>175.32026665999999</v>
      </c>
      <c r="F401" s="84">
        <v>175.32026665999999</v>
      </c>
    </row>
    <row r="402" spans="1:6" ht="12.75" customHeight="1" x14ac:dyDescent="0.2">
      <c r="A402" s="83" t="s">
        <v>169</v>
      </c>
      <c r="B402" s="83">
        <v>10</v>
      </c>
      <c r="C402" s="84">
        <v>884.68694142000004</v>
      </c>
      <c r="D402" s="84">
        <v>877.53055144999996</v>
      </c>
      <c r="E402" s="84">
        <v>175.86447701</v>
      </c>
      <c r="F402" s="84">
        <v>175.86447701</v>
      </c>
    </row>
    <row r="403" spans="1:6" ht="12.75" customHeight="1" x14ac:dyDescent="0.2">
      <c r="A403" s="83" t="s">
        <v>169</v>
      </c>
      <c r="B403" s="83">
        <v>11</v>
      </c>
      <c r="C403" s="84">
        <v>848.80302830999995</v>
      </c>
      <c r="D403" s="84">
        <v>842.39707979000002</v>
      </c>
      <c r="E403" s="84">
        <v>168.82343484</v>
      </c>
      <c r="F403" s="84">
        <v>168.82343484</v>
      </c>
    </row>
    <row r="404" spans="1:6" ht="12.75" customHeight="1" x14ac:dyDescent="0.2">
      <c r="A404" s="83" t="s">
        <v>169</v>
      </c>
      <c r="B404" s="83">
        <v>12</v>
      </c>
      <c r="C404" s="84">
        <v>807.61452327999996</v>
      </c>
      <c r="D404" s="84">
        <v>804.79436793000002</v>
      </c>
      <c r="E404" s="84">
        <v>161.28753623</v>
      </c>
      <c r="F404" s="84">
        <v>161.28753623</v>
      </c>
    </row>
    <row r="405" spans="1:6" ht="12.75" customHeight="1" x14ac:dyDescent="0.2">
      <c r="A405" s="83" t="s">
        <v>169</v>
      </c>
      <c r="B405" s="83">
        <v>13</v>
      </c>
      <c r="C405" s="84">
        <v>794.84689845000003</v>
      </c>
      <c r="D405" s="84">
        <v>792.35629494</v>
      </c>
      <c r="E405" s="84">
        <v>158.79484217000001</v>
      </c>
      <c r="F405" s="84">
        <v>158.79484217000001</v>
      </c>
    </row>
    <row r="406" spans="1:6" ht="12.75" customHeight="1" x14ac:dyDescent="0.2">
      <c r="A406" s="83" t="s">
        <v>169</v>
      </c>
      <c r="B406" s="83">
        <v>14</v>
      </c>
      <c r="C406" s="84">
        <v>804.62412261999998</v>
      </c>
      <c r="D406" s="84">
        <v>801.64780880000001</v>
      </c>
      <c r="E406" s="84">
        <v>160.65693941000001</v>
      </c>
      <c r="F406" s="84">
        <v>160.65693941000001</v>
      </c>
    </row>
    <row r="407" spans="1:6" ht="12.75" customHeight="1" x14ac:dyDescent="0.2">
      <c r="A407" s="83" t="s">
        <v>169</v>
      </c>
      <c r="B407" s="83">
        <v>15</v>
      </c>
      <c r="C407" s="84">
        <v>809.90857797000001</v>
      </c>
      <c r="D407" s="84">
        <v>803.23903925000002</v>
      </c>
      <c r="E407" s="84">
        <v>160.97583533</v>
      </c>
      <c r="F407" s="84">
        <v>160.97583533</v>
      </c>
    </row>
    <row r="408" spans="1:6" ht="12.75" customHeight="1" x14ac:dyDescent="0.2">
      <c r="A408" s="83" t="s">
        <v>169</v>
      </c>
      <c r="B408" s="83">
        <v>16</v>
      </c>
      <c r="C408" s="84">
        <v>812.10882243000003</v>
      </c>
      <c r="D408" s="84">
        <v>806.13229610999997</v>
      </c>
      <c r="E408" s="84">
        <v>161.55566825</v>
      </c>
      <c r="F408" s="84">
        <v>161.55566825</v>
      </c>
    </row>
    <row r="409" spans="1:6" ht="12.75" customHeight="1" x14ac:dyDescent="0.2">
      <c r="A409" s="83" t="s">
        <v>169</v>
      </c>
      <c r="B409" s="83">
        <v>17</v>
      </c>
      <c r="C409" s="84">
        <v>800.69918472999996</v>
      </c>
      <c r="D409" s="84">
        <v>795.25334456999997</v>
      </c>
      <c r="E409" s="84">
        <v>159.37543518999999</v>
      </c>
      <c r="F409" s="84">
        <v>159.37543518999999</v>
      </c>
    </row>
    <row r="410" spans="1:6" ht="12.75" customHeight="1" x14ac:dyDescent="0.2">
      <c r="A410" s="83" t="s">
        <v>169</v>
      </c>
      <c r="B410" s="83">
        <v>18</v>
      </c>
      <c r="C410" s="84">
        <v>789.71381388999998</v>
      </c>
      <c r="D410" s="84">
        <v>784.36256852999998</v>
      </c>
      <c r="E410" s="84">
        <v>157.19283239999999</v>
      </c>
      <c r="F410" s="84">
        <v>157.19283239999999</v>
      </c>
    </row>
    <row r="411" spans="1:6" ht="12.75" customHeight="1" x14ac:dyDescent="0.2">
      <c r="A411" s="83" t="s">
        <v>169</v>
      </c>
      <c r="B411" s="83">
        <v>19</v>
      </c>
      <c r="C411" s="84">
        <v>774.63016009</v>
      </c>
      <c r="D411" s="84">
        <v>769.10570927000003</v>
      </c>
      <c r="E411" s="84">
        <v>154.13522993999999</v>
      </c>
      <c r="F411" s="84">
        <v>154.13522993999999</v>
      </c>
    </row>
    <row r="412" spans="1:6" ht="12.75" customHeight="1" x14ac:dyDescent="0.2">
      <c r="A412" s="83" t="s">
        <v>169</v>
      </c>
      <c r="B412" s="83">
        <v>20</v>
      </c>
      <c r="C412" s="84">
        <v>749.51152415000001</v>
      </c>
      <c r="D412" s="84">
        <v>744.36139132000005</v>
      </c>
      <c r="E412" s="84">
        <v>149.17626124</v>
      </c>
      <c r="F412" s="84">
        <v>149.17626124</v>
      </c>
    </row>
    <row r="413" spans="1:6" ht="12.75" customHeight="1" x14ac:dyDescent="0.2">
      <c r="A413" s="83" t="s">
        <v>169</v>
      </c>
      <c r="B413" s="83">
        <v>21</v>
      </c>
      <c r="C413" s="84">
        <v>751.62974225999994</v>
      </c>
      <c r="D413" s="84">
        <v>746.25559158999999</v>
      </c>
      <c r="E413" s="84">
        <v>149.55587485000001</v>
      </c>
      <c r="F413" s="84">
        <v>149.55587485000001</v>
      </c>
    </row>
    <row r="414" spans="1:6" ht="12.75" customHeight="1" x14ac:dyDescent="0.2">
      <c r="A414" s="83" t="s">
        <v>169</v>
      </c>
      <c r="B414" s="83">
        <v>22</v>
      </c>
      <c r="C414" s="84">
        <v>767.85216474000003</v>
      </c>
      <c r="D414" s="84">
        <v>761.96477670000002</v>
      </c>
      <c r="E414" s="84">
        <v>152.70412719999999</v>
      </c>
      <c r="F414" s="84">
        <v>152.70412719999999</v>
      </c>
    </row>
    <row r="415" spans="1:6" ht="12.75" customHeight="1" x14ac:dyDescent="0.2">
      <c r="A415" s="83" t="s">
        <v>169</v>
      </c>
      <c r="B415" s="83">
        <v>23</v>
      </c>
      <c r="C415" s="84">
        <v>779.11177105000002</v>
      </c>
      <c r="D415" s="84">
        <v>773.16966404000004</v>
      </c>
      <c r="E415" s="84">
        <v>154.94968052999999</v>
      </c>
      <c r="F415" s="84">
        <v>154.94968052999999</v>
      </c>
    </row>
    <row r="416" spans="1:6" ht="12.75" customHeight="1" x14ac:dyDescent="0.2">
      <c r="A416" s="83" t="s">
        <v>169</v>
      </c>
      <c r="B416" s="83">
        <v>24</v>
      </c>
      <c r="C416" s="84">
        <v>805.51712345999999</v>
      </c>
      <c r="D416" s="84">
        <v>798.85657641</v>
      </c>
      <c r="E416" s="84">
        <v>160.09755304999999</v>
      </c>
      <c r="F416" s="84">
        <v>160.09755304999999</v>
      </c>
    </row>
    <row r="417" spans="1:6" ht="12.75" customHeight="1" x14ac:dyDescent="0.2">
      <c r="A417" s="83" t="s">
        <v>170</v>
      </c>
      <c r="B417" s="83">
        <v>1</v>
      </c>
      <c r="C417" s="84">
        <v>828.20528184</v>
      </c>
      <c r="D417" s="84">
        <v>823.05440977000001</v>
      </c>
      <c r="E417" s="84">
        <v>164.94700165</v>
      </c>
      <c r="F417" s="84">
        <v>164.94700165</v>
      </c>
    </row>
    <row r="418" spans="1:6" ht="12.75" customHeight="1" x14ac:dyDescent="0.2">
      <c r="A418" s="83" t="s">
        <v>170</v>
      </c>
      <c r="B418" s="83">
        <v>2</v>
      </c>
      <c r="C418" s="84">
        <v>902.28932294000003</v>
      </c>
      <c r="D418" s="84">
        <v>896.19754877000003</v>
      </c>
      <c r="E418" s="84">
        <v>179.60549972000001</v>
      </c>
      <c r="F418" s="84">
        <v>179.60549972000001</v>
      </c>
    </row>
    <row r="419" spans="1:6" ht="12.75" customHeight="1" x14ac:dyDescent="0.2">
      <c r="A419" s="83" t="s">
        <v>170</v>
      </c>
      <c r="B419" s="83">
        <v>3</v>
      </c>
      <c r="C419" s="84">
        <v>959.08198044999995</v>
      </c>
      <c r="D419" s="84">
        <v>951.62877472000002</v>
      </c>
      <c r="E419" s="84">
        <v>190.71438196</v>
      </c>
      <c r="F419" s="84">
        <v>190.71438196</v>
      </c>
    </row>
    <row r="420" spans="1:6" ht="12.75" customHeight="1" x14ac:dyDescent="0.2">
      <c r="A420" s="83" t="s">
        <v>170</v>
      </c>
      <c r="B420" s="83">
        <v>4</v>
      </c>
      <c r="C420" s="84">
        <v>962.74133348999999</v>
      </c>
      <c r="D420" s="84">
        <v>956.00234947000001</v>
      </c>
      <c r="E420" s="84">
        <v>191.59088299000001</v>
      </c>
      <c r="F420" s="84">
        <v>191.59088299000001</v>
      </c>
    </row>
    <row r="421" spans="1:6" ht="12.75" customHeight="1" x14ac:dyDescent="0.2">
      <c r="A421" s="83" t="s">
        <v>170</v>
      </c>
      <c r="B421" s="83">
        <v>5</v>
      </c>
      <c r="C421" s="84">
        <v>964.93532408999999</v>
      </c>
      <c r="D421" s="84">
        <v>958.50082165000003</v>
      </c>
      <c r="E421" s="84">
        <v>192.09159776000001</v>
      </c>
      <c r="F421" s="84">
        <v>192.09159776000001</v>
      </c>
    </row>
    <row r="422" spans="1:6" ht="12.75" customHeight="1" x14ac:dyDescent="0.2">
      <c r="A422" s="83" t="s">
        <v>170</v>
      </c>
      <c r="B422" s="83">
        <v>6</v>
      </c>
      <c r="C422" s="84">
        <v>955.79293897000002</v>
      </c>
      <c r="D422" s="84">
        <v>949.52318921000006</v>
      </c>
      <c r="E422" s="84">
        <v>190.29240497999999</v>
      </c>
      <c r="F422" s="84">
        <v>190.29240497999999</v>
      </c>
    </row>
    <row r="423" spans="1:6" ht="12.75" customHeight="1" x14ac:dyDescent="0.2">
      <c r="A423" s="83" t="s">
        <v>170</v>
      </c>
      <c r="B423" s="83">
        <v>7</v>
      </c>
      <c r="C423" s="84">
        <v>917.83531054000002</v>
      </c>
      <c r="D423" s="84">
        <v>911.77937499999996</v>
      </c>
      <c r="E423" s="84">
        <v>182.72822828</v>
      </c>
      <c r="F423" s="84">
        <v>182.72822828</v>
      </c>
    </row>
    <row r="424" spans="1:6" ht="12.75" customHeight="1" x14ac:dyDescent="0.2">
      <c r="A424" s="83" t="s">
        <v>170</v>
      </c>
      <c r="B424" s="83">
        <v>8</v>
      </c>
      <c r="C424" s="84">
        <v>871.33480104</v>
      </c>
      <c r="D424" s="84">
        <v>865.55266742000003</v>
      </c>
      <c r="E424" s="84">
        <v>173.46400865999999</v>
      </c>
      <c r="F424" s="84">
        <v>173.46400865999999</v>
      </c>
    </row>
    <row r="425" spans="1:6" ht="12.75" customHeight="1" x14ac:dyDescent="0.2">
      <c r="A425" s="83" t="s">
        <v>170</v>
      </c>
      <c r="B425" s="83">
        <v>9</v>
      </c>
      <c r="C425" s="84">
        <v>842.75937725999995</v>
      </c>
      <c r="D425" s="84">
        <v>836.43241769999997</v>
      </c>
      <c r="E425" s="84">
        <v>167.62806656000001</v>
      </c>
      <c r="F425" s="84">
        <v>167.62806656000001</v>
      </c>
    </row>
    <row r="426" spans="1:6" ht="12.75" customHeight="1" x14ac:dyDescent="0.2">
      <c r="A426" s="83" t="s">
        <v>170</v>
      </c>
      <c r="B426" s="83">
        <v>10</v>
      </c>
      <c r="C426" s="84">
        <v>891.32042550999995</v>
      </c>
      <c r="D426" s="84">
        <v>883.76994884999999</v>
      </c>
      <c r="E426" s="84">
        <v>177.11490454</v>
      </c>
      <c r="F426" s="84">
        <v>177.11490454</v>
      </c>
    </row>
    <row r="427" spans="1:6" ht="12.75" customHeight="1" x14ac:dyDescent="0.2">
      <c r="A427" s="83" t="s">
        <v>170</v>
      </c>
      <c r="B427" s="83">
        <v>11</v>
      </c>
      <c r="C427" s="84">
        <v>851.16046570000003</v>
      </c>
      <c r="D427" s="84">
        <v>844.14505344999998</v>
      </c>
      <c r="E427" s="84">
        <v>169.17374340999999</v>
      </c>
      <c r="F427" s="84">
        <v>169.17374340999999</v>
      </c>
    </row>
    <row r="428" spans="1:6" ht="12.75" customHeight="1" x14ac:dyDescent="0.2">
      <c r="A428" s="83" t="s">
        <v>170</v>
      </c>
      <c r="B428" s="83">
        <v>12</v>
      </c>
      <c r="C428" s="84">
        <v>784.38712203</v>
      </c>
      <c r="D428" s="84">
        <v>781.77099858999998</v>
      </c>
      <c r="E428" s="84">
        <v>156.67346006</v>
      </c>
      <c r="F428" s="84">
        <v>156.67346006</v>
      </c>
    </row>
    <row r="429" spans="1:6" ht="12.75" customHeight="1" x14ac:dyDescent="0.2">
      <c r="A429" s="83" t="s">
        <v>170</v>
      </c>
      <c r="B429" s="83">
        <v>13</v>
      </c>
      <c r="C429" s="84">
        <v>771.08631824999998</v>
      </c>
      <c r="D429" s="84">
        <v>768.40602539999998</v>
      </c>
      <c r="E429" s="84">
        <v>153.99500742000001</v>
      </c>
      <c r="F429" s="84">
        <v>153.99500742000001</v>
      </c>
    </row>
    <row r="430" spans="1:6" ht="12.75" customHeight="1" x14ac:dyDescent="0.2">
      <c r="A430" s="83" t="s">
        <v>170</v>
      </c>
      <c r="B430" s="83">
        <v>14</v>
      </c>
      <c r="C430" s="84">
        <v>775.19724517999998</v>
      </c>
      <c r="D430" s="84">
        <v>772.32407945</v>
      </c>
      <c r="E430" s="84">
        <v>154.78021828999999</v>
      </c>
      <c r="F430" s="84">
        <v>154.78021828999999</v>
      </c>
    </row>
    <row r="431" spans="1:6" ht="12.75" customHeight="1" x14ac:dyDescent="0.2">
      <c r="A431" s="83" t="s">
        <v>170</v>
      </c>
      <c r="B431" s="83">
        <v>15</v>
      </c>
      <c r="C431" s="84">
        <v>776.22966512000005</v>
      </c>
      <c r="D431" s="84">
        <v>770.31908212999997</v>
      </c>
      <c r="E431" s="84">
        <v>154.37840002999999</v>
      </c>
      <c r="F431" s="84">
        <v>154.37840002999999</v>
      </c>
    </row>
    <row r="432" spans="1:6" ht="12.75" customHeight="1" x14ac:dyDescent="0.2">
      <c r="A432" s="83" t="s">
        <v>170</v>
      </c>
      <c r="B432" s="83">
        <v>16</v>
      </c>
      <c r="C432" s="84">
        <v>776.02908117000004</v>
      </c>
      <c r="D432" s="84">
        <v>770.57216622999999</v>
      </c>
      <c r="E432" s="84">
        <v>154.4291202</v>
      </c>
      <c r="F432" s="84">
        <v>154.4291202</v>
      </c>
    </row>
    <row r="433" spans="1:6" ht="12.75" customHeight="1" x14ac:dyDescent="0.2">
      <c r="A433" s="83" t="s">
        <v>170</v>
      </c>
      <c r="B433" s="83">
        <v>17</v>
      </c>
      <c r="C433" s="84">
        <v>878.30439831000001</v>
      </c>
      <c r="D433" s="84">
        <v>871.46526931999995</v>
      </c>
      <c r="E433" s="84">
        <v>174.64894364</v>
      </c>
      <c r="F433" s="84">
        <v>174.64894364</v>
      </c>
    </row>
    <row r="434" spans="1:6" ht="12.75" customHeight="1" x14ac:dyDescent="0.2">
      <c r="A434" s="83" t="s">
        <v>170</v>
      </c>
      <c r="B434" s="83">
        <v>18</v>
      </c>
      <c r="C434" s="84">
        <v>850.24405979000005</v>
      </c>
      <c r="D434" s="84">
        <v>843.92414745999997</v>
      </c>
      <c r="E434" s="84">
        <v>169.12947199999999</v>
      </c>
      <c r="F434" s="84">
        <v>169.12947199999999</v>
      </c>
    </row>
    <row r="435" spans="1:6" ht="12.75" customHeight="1" x14ac:dyDescent="0.2">
      <c r="A435" s="83" t="s">
        <v>170</v>
      </c>
      <c r="B435" s="83">
        <v>19</v>
      </c>
      <c r="C435" s="84">
        <v>784.37148088000004</v>
      </c>
      <c r="D435" s="84">
        <v>778.16770271999997</v>
      </c>
      <c r="E435" s="84">
        <v>155.95132937</v>
      </c>
      <c r="F435" s="84">
        <v>155.95132937</v>
      </c>
    </row>
    <row r="436" spans="1:6" ht="12.75" customHeight="1" x14ac:dyDescent="0.2">
      <c r="A436" s="83" t="s">
        <v>170</v>
      </c>
      <c r="B436" s="83">
        <v>20</v>
      </c>
      <c r="C436" s="84">
        <v>734.44650841999999</v>
      </c>
      <c r="D436" s="84">
        <v>728.68460291999997</v>
      </c>
      <c r="E436" s="84">
        <v>146.03450146</v>
      </c>
      <c r="F436" s="84">
        <v>146.03450146</v>
      </c>
    </row>
    <row r="437" spans="1:6" ht="12.75" customHeight="1" x14ac:dyDescent="0.2">
      <c r="A437" s="83" t="s">
        <v>170</v>
      </c>
      <c r="B437" s="83">
        <v>21</v>
      </c>
      <c r="C437" s="84">
        <v>725.15187931000003</v>
      </c>
      <c r="D437" s="84">
        <v>719.94431857999996</v>
      </c>
      <c r="E437" s="84">
        <v>144.28287521999999</v>
      </c>
      <c r="F437" s="84">
        <v>144.28287521999999</v>
      </c>
    </row>
    <row r="438" spans="1:6" ht="12.75" customHeight="1" x14ac:dyDescent="0.2">
      <c r="A438" s="83" t="s">
        <v>170</v>
      </c>
      <c r="B438" s="83">
        <v>22</v>
      </c>
      <c r="C438" s="84">
        <v>757.37920259999999</v>
      </c>
      <c r="D438" s="84">
        <v>751.28045225999995</v>
      </c>
      <c r="E438" s="84">
        <v>150.56289903999999</v>
      </c>
      <c r="F438" s="84">
        <v>150.56289903999999</v>
      </c>
    </row>
    <row r="439" spans="1:6" ht="12.75" customHeight="1" x14ac:dyDescent="0.2">
      <c r="A439" s="83" t="s">
        <v>170</v>
      </c>
      <c r="B439" s="83">
        <v>23</v>
      </c>
      <c r="C439" s="84">
        <v>758.21966006000002</v>
      </c>
      <c r="D439" s="84">
        <v>751.83208376000005</v>
      </c>
      <c r="E439" s="84">
        <v>150.67345062000001</v>
      </c>
      <c r="F439" s="84">
        <v>150.67345062000001</v>
      </c>
    </row>
    <row r="440" spans="1:6" ht="12.75" customHeight="1" x14ac:dyDescent="0.2">
      <c r="A440" s="83" t="s">
        <v>170</v>
      </c>
      <c r="B440" s="83">
        <v>24</v>
      </c>
      <c r="C440" s="84">
        <v>777.18732550000004</v>
      </c>
      <c r="D440" s="84">
        <v>770.33292711000001</v>
      </c>
      <c r="E440" s="84">
        <v>154.38117467999999</v>
      </c>
      <c r="F440" s="84">
        <v>154.38117467999999</v>
      </c>
    </row>
    <row r="441" spans="1:6" ht="12.75" customHeight="1" x14ac:dyDescent="0.2">
      <c r="A441" s="83" t="s">
        <v>171</v>
      </c>
      <c r="B441" s="83">
        <v>1</v>
      </c>
      <c r="C441" s="84">
        <v>836.75411297000005</v>
      </c>
      <c r="D441" s="84">
        <v>830.74109965000002</v>
      </c>
      <c r="E441" s="84">
        <v>166.48747872999999</v>
      </c>
      <c r="F441" s="84">
        <v>166.48747872999999</v>
      </c>
    </row>
    <row r="442" spans="1:6" ht="12.75" customHeight="1" x14ac:dyDescent="0.2">
      <c r="A442" s="83" t="s">
        <v>171</v>
      </c>
      <c r="B442" s="83">
        <v>2</v>
      </c>
      <c r="C442" s="84">
        <v>888.00623115999997</v>
      </c>
      <c r="D442" s="84">
        <v>881.78142478999996</v>
      </c>
      <c r="E442" s="84">
        <v>176.71638765</v>
      </c>
      <c r="F442" s="84">
        <v>176.71638765</v>
      </c>
    </row>
    <row r="443" spans="1:6" ht="12.75" customHeight="1" x14ac:dyDescent="0.2">
      <c r="A443" s="83" t="s">
        <v>171</v>
      </c>
      <c r="B443" s="83">
        <v>3</v>
      </c>
      <c r="C443" s="84">
        <v>928.57707630000004</v>
      </c>
      <c r="D443" s="84">
        <v>921.17521083999998</v>
      </c>
      <c r="E443" s="84">
        <v>184.61123253</v>
      </c>
      <c r="F443" s="84">
        <v>184.61123253</v>
      </c>
    </row>
    <row r="444" spans="1:6" ht="12.75" customHeight="1" x14ac:dyDescent="0.2">
      <c r="A444" s="83" t="s">
        <v>171</v>
      </c>
      <c r="B444" s="83">
        <v>4</v>
      </c>
      <c r="C444" s="84">
        <v>942.13844682000001</v>
      </c>
      <c r="D444" s="84">
        <v>935.03910240000005</v>
      </c>
      <c r="E444" s="84">
        <v>187.38967259</v>
      </c>
      <c r="F444" s="84">
        <v>187.38967259</v>
      </c>
    </row>
    <row r="445" spans="1:6" ht="12.75" customHeight="1" x14ac:dyDescent="0.2">
      <c r="A445" s="83" t="s">
        <v>171</v>
      </c>
      <c r="B445" s="83">
        <v>5</v>
      </c>
      <c r="C445" s="84">
        <v>938.23677301999999</v>
      </c>
      <c r="D445" s="84">
        <v>931.02300643000001</v>
      </c>
      <c r="E445" s="84">
        <v>186.58481330000001</v>
      </c>
      <c r="F445" s="84">
        <v>186.58481330000001</v>
      </c>
    </row>
    <row r="446" spans="1:6" ht="12.75" customHeight="1" x14ac:dyDescent="0.2">
      <c r="A446" s="83" t="s">
        <v>171</v>
      </c>
      <c r="B446" s="83">
        <v>6</v>
      </c>
      <c r="C446" s="84">
        <v>919.71269119999999</v>
      </c>
      <c r="D446" s="84">
        <v>912.73074249000001</v>
      </c>
      <c r="E446" s="84">
        <v>182.91889029999999</v>
      </c>
      <c r="F446" s="84">
        <v>182.91889029999999</v>
      </c>
    </row>
    <row r="447" spans="1:6" ht="12.75" customHeight="1" x14ac:dyDescent="0.2">
      <c r="A447" s="83" t="s">
        <v>171</v>
      </c>
      <c r="B447" s="83">
        <v>7</v>
      </c>
      <c r="C447" s="84">
        <v>919.58786462</v>
      </c>
      <c r="D447" s="84">
        <v>912.78211213999998</v>
      </c>
      <c r="E447" s="84">
        <v>182.92918521000001</v>
      </c>
      <c r="F447" s="84">
        <v>182.92918521000001</v>
      </c>
    </row>
    <row r="448" spans="1:6" ht="12.75" customHeight="1" x14ac:dyDescent="0.2">
      <c r="A448" s="83" t="s">
        <v>171</v>
      </c>
      <c r="B448" s="83">
        <v>8</v>
      </c>
      <c r="C448" s="84">
        <v>900.33314074999998</v>
      </c>
      <c r="D448" s="84">
        <v>893.44644247999997</v>
      </c>
      <c r="E448" s="84">
        <v>179.05415496000001</v>
      </c>
      <c r="F448" s="84">
        <v>179.05415496000001</v>
      </c>
    </row>
    <row r="449" spans="1:6" ht="12.75" customHeight="1" x14ac:dyDescent="0.2">
      <c r="A449" s="83" t="s">
        <v>171</v>
      </c>
      <c r="B449" s="83">
        <v>9</v>
      </c>
      <c r="C449" s="84">
        <v>874.51511212000003</v>
      </c>
      <c r="D449" s="84">
        <v>867.86383075000003</v>
      </c>
      <c r="E449" s="84">
        <v>173.92718515999999</v>
      </c>
      <c r="F449" s="84">
        <v>173.92718515999999</v>
      </c>
    </row>
    <row r="450" spans="1:6" ht="12.75" customHeight="1" x14ac:dyDescent="0.2">
      <c r="A450" s="83" t="s">
        <v>171</v>
      </c>
      <c r="B450" s="83">
        <v>10</v>
      </c>
      <c r="C450" s="84">
        <v>863.69564869999999</v>
      </c>
      <c r="D450" s="84">
        <v>857.02418016000001</v>
      </c>
      <c r="E450" s="84">
        <v>171.75482833999999</v>
      </c>
      <c r="F450" s="84">
        <v>171.75482833999999</v>
      </c>
    </row>
    <row r="451" spans="1:6" ht="12.75" customHeight="1" x14ac:dyDescent="0.2">
      <c r="A451" s="83" t="s">
        <v>171</v>
      </c>
      <c r="B451" s="83">
        <v>11</v>
      </c>
      <c r="C451" s="84">
        <v>833.17727571</v>
      </c>
      <c r="D451" s="84">
        <v>826.72472959000004</v>
      </c>
      <c r="E451" s="84">
        <v>165.68256450999999</v>
      </c>
      <c r="F451" s="84">
        <v>165.68256450999999</v>
      </c>
    </row>
    <row r="452" spans="1:6" ht="12.75" customHeight="1" x14ac:dyDescent="0.2">
      <c r="A452" s="83" t="s">
        <v>171</v>
      </c>
      <c r="B452" s="83">
        <v>12</v>
      </c>
      <c r="C452" s="84">
        <v>805.37294840000004</v>
      </c>
      <c r="D452" s="84">
        <v>802.56062053000005</v>
      </c>
      <c r="E452" s="84">
        <v>160.83987453</v>
      </c>
      <c r="F452" s="84">
        <v>160.83987453</v>
      </c>
    </row>
    <row r="453" spans="1:6" ht="12.75" customHeight="1" x14ac:dyDescent="0.2">
      <c r="A453" s="83" t="s">
        <v>171</v>
      </c>
      <c r="B453" s="83">
        <v>13</v>
      </c>
      <c r="C453" s="84">
        <v>792.45860438</v>
      </c>
      <c r="D453" s="84">
        <v>789.84678776999999</v>
      </c>
      <c r="E453" s="84">
        <v>158.29191589999999</v>
      </c>
      <c r="F453" s="84">
        <v>158.29191589999999</v>
      </c>
    </row>
    <row r="454" spans="1:6" ht="12.75" customHeight="1" x14ac:dyDescent="0.2">
      <c r="A454" s="83" t="s">
        <v>171</v>
      </c>
      <c r="B454" s="83">
        <v>14</v>
      </c>
      <c r="C454" s="84">
        <v>791.30944872999999</v>
      </c>
      <c r="D454" s="84">
        <v>788.26139898999998</v>
      </c>
      <c r="E454" s="84">
        <v>157.97419070000001</v>
      </c>
      <c r="F454" s="84">
        <v>157.97419070000001</v>
      </c>
    </row>
    <row r="455" spans="1:6" ht="12.75" customHeight="1" x14ac:dyDescent="0.2">
      <c r="A455" s="83" t="s">
        <v>171</v>
      </c>
      <c r="B455" s="83">
        <v>15</v>
      </c>
      <c r="C455" s="84">
        <v>796.32531000999995</v>
      </c>
      <c r="D455" s="84">
        <v>790.42677864999996</v>
      </c>
      <c r="E455" s="84">
        <v>158.40815093000001</v>
      </c>
      <c r="F455" s="84">
        <v>158.40815093000001</v>
      </c>
    </row>
    <row r="456" spans="1:6" ht="12.75" customHeight="1" x14ac:dyDescent="0.2">
      <c r="A456" s="83" t="s">
        <v>171</v>
      </c>
      <c r="B456" s="83">
        <v>16</v>
      </c>
      <c r="C456" s="84">
        <v>795.19485610000004</v>
      </c>
      <c r="D456" s="84">
        <v>789.90283371999999</v>
      </c>
      <c r="E456" s="84">
        <v>158.30314797</v>
      </c>
      <c r="F456" s="84">
        <v>158.30314797</v>
      </c>
    </row>
    <row r="457" spans="1:6" ht="12.75" customHeight="1" x14ac:dyDescent="0.2">
      <c r="A457" s="83" t="s">
        <v>171</v>
      </c>
      <c r="B457" s="83">
        <v>17</v>
      </c>
      <c r="C457" s="84">
        <v>788.98041042</v>
      </c>
      <c r="D457" s="84">
        <v>783.63477296999997</v>
      </c>
      <c r="E457" s="84">
        <v>157.04697607</v>
      </c>
      <c r="F457" s="84">
        <v>157.04697607</v>
      </c>
    </row>
    <row r="458" spans="1:6" ht="12.75" customHeight="1" x14ac:dyDescent="0.2">
      <c r="A458" s="83" t="s">
        <v>171</v>
      </c>
      <c r="B458" s="83">
        <v>18</v>
      </c>
      <c r="C458" s="84">
        <v>804.24495152999998</v>
      </c>
      <c r="D458" s="84">
        <v>799.14776525000002</v>
      </c>
      <c r="E458" s="84">
        <v>160.15590972999999</v>
      </c>
      <c r="F458" s="84">
        <v>160.15590972999999</v>
      </c>
    </row>
    <row r="459" spans="1:6" ht="12.75" customHeight="1" x14ac:dyDescent="0.2">
      <c r="A459" s="83" t="s">
        <v>171</v>
      </c>
      <c r="B459" s="83">
        <v>19</v>
      </c>
      <c r="C459" s="84">
        <v>826.85536821999995</v>
      </c>
      <c r="D459" s="84">
        <v>821.69858169999998</v>
      </c>
      <c r="E459" s="84">
        <v>164.67528235</v>
      </c>
      <c r="F459" s="84">
        <v>164.67528235</v>
      </c>
    </row>
    <row r="460" spans="1:6" ht="12.75" customHeight="1" x14ac:dyDescent="0.2">
      <c r="A460" s="83" t="s">
        <v>171</v>
      </c>
      <c r="B460" s="83">
        <v>20</v>
      </c>
      <c r="C460" s="84">
        <v>825.37878477000004</v>
      </c>
      <c r="D460" s="84">
        <v>820.24363868</v>
      </c>
      <c r="E460" s="84">
        <v>164.38369957</v>
      </c>
      <c r="F460" s="84">
        <v>164.38369957</v>
      </c>
    </row>
    <row r="461" spans="1:6" ht="12.75" customHeight="1" x14ac:dyDescent="0.2">
      <c r="A461" s="83" t="s">
        <v>171</v>
      </c>
      <c r="B461" s="83">
        <v>21</v>
      </c>
      <c r="C461" s="84">
        <v>816.06774339000003</v>
      </c>
      <c r="D461" s="84">
        <v>810.64686997000001</v>
      </c>
      <c r="E461" s="84">
        <v>162.46042668999999</v>
      </c>
      <c r="F461" s="84">
        <v>162.46042668999999</v>
      </c>
    </row>
    <row r="462" spans="1:6" ht="12.75" customHeight="1" x14ac:dyDescent="0.2">
      <c r="A462" s="83" t="s">
        <v>171</v>
      </c>
      <c r="B462" s="83">
        <v>22</v>
      </c>
      <c r="C462" s="84">
        <v>807.59980757000005</v>
      </c>
      <c r="D462" s="84">
        <v>801.81136000000004</v>
      </c>
      <c r="E462" s="84">
        <v>160.68971644000001</v>
      </c>
      <c r="F462" s="84">
        <v>160.68971644000001</v>
      </c>
    </row>
    <row r="463" spans="1:6" ht="12.75" customHeight="1" x14ac:dyDescent="0.2">
      <c r="A463" s="83" t="s">
        <v>171</v>
      </c>
      <c r="B463" s="83">
        <v>23</v>
      </c>
      <c r="C463" s="84">
        <v>798.89188147000004</v>
      </c>
      <c r="D463" s="84">
        <v>793.05403488000002</v>
      </c>
      <c r="E463" s="84">
        <v>158.93467509999999</v>
      </c>
      <c r="F463" s="84">
        <v>158.93467509999999</v>
      </c>
    </row>
    <row r="464" spans="1:6" ht="12.75" customHeight="1" x14ac:dyDescent="0.2">
      <c r="A464" s="83" t="s">
        <v>171</v>
      </c>
      <c r="B464" s="83">
        <v>24</v>
      </c>
      <c r="C464" s="84">
        <v>804.19783016999997</v>
      </c>
      <c r="D464" s="84">
        <v>797.80237884999997</v>
      </c>
      <c r="E464" s="84">
        <v>159.88628302000001</v>
      </c>
      <c r="F464" s="84">
        <v>159.88628302000001</v>
      </c>
    </row>
    <row r="465" spans="1:6" ht="12.75" customHeight="1" x14ac:dyDescent="0.2">
      <c r="A465" s="83" t="s">
        <v>172</v>
      </c>
      <c r="B465" s="83">
        <v>1</v>
      </c>
      <c r="C465" s="84">
        <v>872.95395051000003</v>
      </c>
      <c r="D465" s="84">
        <v>867.18316283000001</v>
      </c>
      <c r="E465" s="84">
        <v>173.79077361</v>
      </c>
      <c r="F465" s="84">
        <v>173.79077361</v>
      </c>
    </row>
    <row r="466" spans="1:6" ht="12.75" customHeight="1" x14ac:dyDescent="0.2">
      <c r="A466" s="83" t="s">
        <v>172</v>
      </c>
      <c r="B466" s="83">
        <v>2</v>
      </c>
      <c r="C466" s="84">
        <v>935.69392461999996</v>
      </c>
      <c r="D466" s="84">
        <v>929.99516685000003</v>
      </c>
      <c r="E466" s="84">
        <v>186.37882562999999</v>
      </c>
      <c r="F466" s="84">
        <v>186.37882562999999</v>
      </c>
    </row>
    <row r="467" spans="1:6" ht="12.75" customHeight="1" x14ac:dyDescent="0.2">
      <c r="A467" s="83" t="s">
        <v>172</v>
      </c>
      <c r="B467" s="83">
        <v>3</v>
      </c>
      <c r="C467" s="84">
        <v>966.01726034000001</v>
      </c>
      <c r="D467" s="84">
        <v>959.13783418000003</v>
      </c>
      <c r="E467" s="84">
        <v>192.21926041</v>
      </c>
      <c r="F467" s="84">
        <v>192.21926041</v>
      </c>
    </row>
    <row r="468" spans="1:6" ht="12.75" customHeight="1" x14ac:dyDescent="0.2">
      <c r="A468" s="83" t="s">
        <v>172</v>
      </c>
      <c r="B468" s="83">
        <v>4</v>
      </c>
      <c r="C468" s="84">
        <v>968.85036328000001</v>
      </c>
      <c r="D468" s="84">
        <v>962.72758608000004</v>
      </c>
      <c r="E468" s="84">
        <v>192.93867677</v>
      </c>
      <c r="F468" s="84">
        <v>192.93867677</v>
      </c>
    </row>
    <row r="469" spans="1:6" ht="12.75" customHeight="1" x14ac:dyDescent="0.2">
      <c r="A469" s="83" t="s">
        <v>172</v>
      </c>
      <c r="B469" s="83">
        <v>5</v>
      </c>
      <c r="C469" s="84">
        <v>966.61125876000006</v>
      </c>
      <c r="D469" s="84">
        <v>960.49954312</v>
      </c>
      <c r="E469" s="84">
        <v>192.49215828999999</v>
      </c>
      <c r="F469" s="84">
        <v>192.49215828999999</v>
      </c>
    </row>
    <row r="470" spans="1:6" ht="12.75" customHeight="1" x14ac:dyDescent="0.2">
      <c r="A470" s="83" t="s">
        <v>172</v>
      </c>
      <c r="B470" s="83">
        <v>6</v>
      </c>
      <c r="C470" s="84">
        <v>967.68093732</v>
      </c>
      <c r="D470" s="84">
        <v>961.42894311999999</v>
      </c>
      <c r="E470" s="84">
        <v>192.67841784000001</v>
      </c>
      <c r="F470" s="84">
        <v>192.67841784000001</v>
      </c>
    </row>
    <row r="471" spans="1:6" ht="12.75" customHeight="1" x14ac:dyDescent="0.2">
      <c r="A471" s="83" t="s">
        <v>172</v>
      </c>
      <c r="B471" s="83">
        <v>7</v>
      </c>
      <c r="C471" s="84">
        <v>945.68742313999996</v>
      </c>
      <c r="D471" s="84">
        <v>939.77406965</v>
      </c>
      <c r="E471" s="84">
        <v>188.33859971000001</v>
      </c>
      <c r="F471" s="84">
        <v>188.33859971000001</v>
      </c>
    </row>
    <row r="472" spans="1:6" ht="12.75" customHeight="1" x14ac:dyDescent="0.2">
      <c r="A472" s="83" t="s">
        <v>172</v>
      </c>
      <c r="B472" s="83">
        <v>8</v>
      </c>
      <c r="C472" s="84">
        <v>900.6071038</v>
      </c>
      <c r="D472" s="84">
        <v>894.78077134</v>
      </c>
      <c r="E472" s="84">
        <v>179.32156563999999</v>
      </c>
      <c r="F472" s="84">
        <v>179.32156563999999</v>
      </c>
    </row>
    <row r="473" spans="1:6" ht="12.75" customHeight="1" x14ac:dyDescent="0.2">
      <c r="A473" s="83" t="s">
        <v>172</v>
      </c>
      <c r="B473" s="83">
        <v>9</v>
      </c>
      <c r="C473" s="84">
        <v>872.96223440000006</v>
      </c>
      <c r="D473" s="84">
        <v>866.65302600999996</v>
      </c>
      <c r="E473" s="84">
        <v>173.68452973999999</v>
      </c>
      <c r="F473" s="84">
        <v>173.68452973999999</v>
      </c>
    </row>
    <row r="474" spans="1:6" ht="12.75" customHeight="1" x14ac:dyDescent="0.2">
      <c r="A474" s="83" t="s">
        <v>172</v>
      </c>
      <c r="B474" s="83">
        <v>10</v>
      </c>
      <c r="C474" s="84">
        <v>867.01722537000001</v>
      </c>
      <c r="D474" s="84">
        <v>860.98762729999999</v>
      </c>
      <c r="E474" s="84">
        <v>172.54913636000001</v>
      </c>
      <c r="F474" s="84">
        <v>172.54913636000001</v>
      </c>
    </row>
    <row r="475" spans="1:6" ht="12.75" customHeight="1" x14ac:dyDescent="0.2">
      <c r="A475" s="83" t="s">
        <v>172</v>
      </c>
      <c r="B475" s="83">
        <v>11</v>
      </c>
      <c r="C475" s="84">
        <v>835.16071872999999</v>
      </c>
      <c r="D475" s="84">
        <v>829.87392594000005</v>
      </c>
      <c r="E475" s="84">
        <v>166.31368985</v>
      </c>
      <c r="F475" s="84">
        <v>166.31368985</v>
      </c>
    </row>
    <row r="476" spans="1:6" ht="12.75" customHeight="1" x14ac:dyDescent="0.2">
      <c r="A476" s="83" t="s">
        <v>172</v>
      </c>
      <c r="B476" s="83">
        <v>12</v>
      </c>
      <c r="C476" s="84">
        <v>807.60390743000005</v>
      </c>
      <c r="D476" s="84">
        <v>804.97427381</v>
      </c>
      <c r="E476" s="84">
        <v>161.32359088000001</v>
      </c>
      <c r="F476" s="84">
        <v>161.32359088000001</v>
      </c>
    </row>
    <row r="477" spans="1:6" ht="12.75" customHeight="1" x14ac:dyDescent="0.2">
      <c r="A477" s="83" t="s">
        <v>172</v>
      </c>
      <c r="B477" s="83">
        <v>13</v>
      </c>
      <c r="C477" s="84">
        <v>792.68511664000005</v>
      </c>
      <c r="D477" s="84">
        <v>790.26994485</v>
      </c>
      <c r="E477" s="84">
        <v>158.37672011999999</v>
      </c>
      <c r="F477" s="84">
        <v>158.37672011999999</v>
      </c>
    </row>
    <row r="478" spans="1:6" ht="12.75" customHeight="1" x14ac:dyDescent="0.2">
      <c r="A478" s="83" t="s">
        <v>172</v>
      </c>
      <c r="B478" s="83">
        <v>14</v>
      </c>
      <c r="C478" s="84">
        <v>798.63192623999998</v>
      </c>
      <c r="D478" s="84">
        <v>795.80136717000005</v>
      </c>
      <c r="E478" s="84">
        <v>159.48526351000001</v>
      </c>
      <c r="F478" s="84">
        <v>159.48526351000001</v>
      </c>
    </row>
    <row r="479" spans="1:6" ht="12.75" customHeight="1" x14ac:dyDescent="0.2">
      <c r="A479" s="83" t="s">
        <v>172</v>
      </c>
      <c r="B479" s="83">
        <v>15</v>
      </c>
      <c r="C479" s="84">
        <v>808.19100581999999</v>
      </c>
      <c r="D479" s="84">
        <v>801.78898695999999</v>
      </c>
      <c r="E479" s="84">
        <v>160.6852327</v>
      </c>
      <c r="F479" s="84">
        <v>160.6852327</v>
      </c>
    </row>
    <row r="480" spans="1:6" ht="12.75" customHeight="1" x14ac:dyDescent="0.2">
      <c r="A480" s="83" t="s">
        <v>172</v>
      </c>
      <c r="B480" s="83">
        <v>16</v>
      </c>
      <c r="C480" s="84">
        <v>809.11903513000004</v>
      </c>
      <c r="D480" s="84">
        <v>803.44091989000003</v>
      </c>
      <c r="E480" s="84">
        <v>161.01629389999999</v>
      </c>
      <c r="F480" s="84">
        <v>161.01629389999999</v>
      </c>
    </row>
    <row r="481" spans="1:6" ht="12.75" customHeight="1" x14ac:dyDescent="0.2">
      <c r="A481" s="83" t="s">
        <v>172</v>
      </c>
      <c r="B481" s="83">
        <v>17</v>
      </c>
      <c r="C481" s="84">
        <v>804.06236946000001</v>
      </c>
      <c r="D481" s="84">
        <v>798.68642425999997</v>
      </c>
      <c r="E481" s="84">
        <v>160.06345313</v>
      </c>
      <c r="F481" s="84">
        <v>160.06345313</v>
      </c>
    </row>
    <row r="482" spans="1:6" ht="12.75" customHeight="1" x14ac:dyDescent="0.2">
      <c r="A482" s="83" t="s">
        <v>172</v>
      </c>
      <c r="B482" s="83">
        <v>18</v>
      </c>
      <c r="C482" s="84">
        <v>805.40930708999997</v>
      </c>
      <c r="D482" s="84">
        <v>800.16334768000002</v>
      </c>
      <c r="E482" s="84">
        <v>160.35944096</v>
      </c>
      <c r="F482" s="84">
        <v>160.35944096</v>
      </c>
    </row>
    <row r="483" spans="1:6" ht="12.75" customHeight="1" x14ac:dyDescent="0.2">
      <c r="A483" s="83" t="s">
        <v>172</v>
      </c>
      <c r="B483" s="83">
        <v>19</v>
      </c>
      <c r="C483" s="84">
        <v>821.74623879000001</v>
      </c>
      <c r="D483" s="84">
        <v>816.16032711000003</v>
      </c>
      <c r="E483" s="84">
        <v>163.56536971</v>
      </c>
      <c r="F483" s="84">
        <v>163.56536971</v>
      </c>
    </row>
    <row r="484" spans="1:6" ht="12.75" customHeight="1" x14ac:dyDescent="0.2">
      <c r="A484" s="83" t="s">
        <v>172</v>
      </c>
      <c r="B484" s="83">
        <v>20</v>
      </c>
      <c r="C484" s="84">
        <v>816.98728347999997</v>
      </c>
      <c r="D484" s="84">
        <v>811.42827315</v>
      </c>
      <c r="E484" s="84">
        <v>162.61702643999999</v>
      </c>
      <c r="F484" s="84">
        <v>162.61702643999999</v>
      </c>
    </row>
    <row r="485" spans="1:6" ht="12.75" customHeight="1" x14ac:dyDescent="0.2">
      <c r="A485" s="83" t="s">
        <v>172</v>
      </c>
      <c r="B485" s="83">
        <v>21</v>
      </c>
      <c r="C485" s="84">
        <v>801.90801641999997</v>
      </c>
      <c r="D485" s="84">
        <v>796.42560156000002</v>
      </c>
      <c r="E485" s="84">
        <v>159.61036532</v>
      </c>
      <c r="F485" s="84">
        <v>159.61036532</v>
      </c>
    </row>
    <row r="486" spans="1:6" ht="12.75" customHeight="1" x14ac:dyDescent="0.2">
      <c r="A486" s="83" t="s">
        <v>172</v>
      </c>
      <c r="B486" s="83">
        <v>22</v>
      </c>
      <c r="C486" s="84">
        <v>791.96562372999995</v>
      </c>
      <c r="D486" s="84">
        <v>786.09230694999997</v>
      </c>
      <c r="E486" s="84">
        <v>157.53948647000001</v>
      </c>
      <c r="F486" s="84">
        <v>157.53948647000001</v>
      </c>
    </row>
    <row r="487" spans="1:6" ht="12.75" customHeight="1" x14ac:dyDescent="0.2">
      <c r="A487" s="83" t="s">
        <v>172</v>
      </c>
      <c r="B487" s="83">
        <v>23</v>
      </c>
      <c r="C487" s="84">
        <v>783.99473068999998</v>
      </c>
      <c r="D487" s="84">
        <v>778.24568410999996</v>
      </c>
      <c r="E487" s="84">
        <v>155.96695750000001</v>
      </c>
      <c r="F487" s="84">
        <v>155.96695750000001</v>
      </c>
    </row>
    <row r="488" spans="1:6" ht="12.75" customHeight="1" x14ac:dyDescent="0.2">
      <c r="A488" s="83" t="s">
        <v>172</v>
      </c>
      <c r="B488" s="83">
        <v>24</v>
      </c>
      <c r="C488" s="84">
        <v>781.46391161999998</v>
      </c>
      <c r="D488" s="84">
        <v>774.94052098999998</v>
      </c>
      <c r="E488" s="84">
        <v>155.30457511</v>
      </c>
      <c r="F488" s="84">
        <v>155.30457511</v>
      </c>
    </row>
    <row r="489" spans="1:6" ht="12.75" customHeight="1" x14ac:dyDescent="0.2">
      <c r="A489" s="83" t="s">
        <v>173</v>
      </c>
      <c r="B489" s="83">
        <v>1</v>
      </c>
      <c r="C489" s="84">
        <v>853.56480651000004</v>
      </c>
      <c r="D489" s="84">
        <v>848.01738878000003</v>
      </c>
      <c r="E489" s="84">
        <v>169.94979186</v>
      </c>
      <c r="F489" s="84">
        <v>169.94979186</v>
      </c>
    </row>
    <row r="490" spans="1:6" ht="12.75" customHeight="1" x14ac:dyDescent="0.2">
      <c r="A490" s="83" t="s">
        <v>173</v>
      </c>
      <c r="B490" s="83">
        <v>2</v>
      </c>
      <c r="C490" s="84">
        <v>940.26469234000001</v>
      </c>
      <c r="D490" s="84">
        <v>934.49546408000003</v>
      </c>
      <c r="E490" s="84">
        <v>187.28072291000001</v>
      </c>
      <c r="F490" s="84">
        <v>187.28072291000001</v>
      </c>
    </row>
    <row r="491" spans="1:6" ht="12.75" customHeight="1" x14ac:dyDescent="0.2">
      <c r="A491" s="83" t="s">
        <v>173</v>
      </c>
      <c r="B491" s="83">
        <v>3</v>
      </c>
      <c r="C491" s="84">
        <v>987.45043876</v>
      </c>
      <c r="D491" s="84">
        <v>980.29878656999995</v>
      </c>
      <c r="E491" s="84">
        <v>196.46009261</v>
      </c>
      <c r="F491" s="84">
        <v>196.46009261</v>
      </c>
    </row>
    <row r="492" spans="1:6" ht="12.75" customHeight="1" x14ac:dyDescent="0.2">
      <c r="A492" s="83" t="s">
        <v>173</v>
      </c>
      <c r="B492" s="83">
        <v>4</v>
      </c>
      <c r="C492" s="84">
        <v>999.29730286999995</v>
      </c>
      <c r="D492" s="84">
        <v>992.84005073000003</v>
      </c>
      <c r="E492" s="84">
        <v>198.97346705999999</v>
      </c>
      <c r="F492" s="84">
        <v>198.97346705999999</v>
      </c>
    </row>
    <row r="493" spans="1:6" ht="12.75" customHeight="1" x14ac:dyDescent="0.2">
      <c r="A493" s="83" t="s">
        <v>173</v>
      </c>
      <c r="B493" s="83">
        <v>5</v>
      </c>
      <c r="C493" s="84">
        <v>994.74707540999998</v>
      </c>
      <c r="D493" s="84">
        <v>988.37492364000002</v>
      </c>
      <c r="E493" s="84">
        <v>198.07861817</v>
      </c>
      <c r="F493" s="84">
        <v>198.07861817</v>
      </c>
    </row>
    <row r="494" spans="1:6" ht="12.75" customHeight="1" x14ac:dyDescent="0.2">
      <c r="A494" s="83" t="s">
        <v>173</v>
      </c>
      <c r="B494" s="83">
        <v>6</v>
      </c>
      <c r="C494" s="84">
        <v>978.11438373999999</v>
      </c>
      <c r="D494" s="84">
        <v>971.77106332000005</v>
      </c>
      <c r="E494" s="84">
        <v>194.75106541</v>
      </c>
      <c r="F494" s="84">
        <v>194.75106541</v>
      </c>
    </row>
    <row r="495" spans="1:6" ht="12.75" customHeight="1" x14ac:dyDescent="0.2">
      <c r="A495" s="83" t="s">
        <v>173</v>
      </c>
      <c r="B495" s="83">
        <v>7</v>
      </c>
      <c r="C495" s="84">
        <v>933.23977504000004</v>
      </c>
      <c r="D495" s="84">
        <v>927.34041816000001</v>
      </c>
      <c r="E495" s="84">
        <v>185.84679174999999</v>
      </c>
      <c r="F495" s="84">
        <v>185.84679174999999</v>
      </c>
    </row>
    <row r="496" spans="1:6" ht="12.75" customHeight="1" x14ac:dyDescent="0.2">
      <c r="A496" s="83" t="s">
        <v>173</v>
      </c>
      <c r="B496" s="83">
        <v>8</v>
      </c>
      <c r="C496" s="84">
        <v>889.88204668000003</v>
      </c>
      <c r="D496" s="84">
        <v>883.80926552000005</v>
      </c>
      <c r="E496" s="84">
        <v>177.12278393</v>
      </c>
      <c r="F496" s="84">
        <v>177.12278393</v>
      </c>
    </row>
    <row r="497" spans="1:6" ht="12.75" customHeight="1" x14ac:dyDescent="0.2">
      <c r="A497" s="83" t="s">
        <v>173</v>
      </c>
      <c r="B497" s="83">
        <v>9</v>
      </c>
      <c r="C497" s="84">
        <v>872.53503142</v>
      </c>
      <c r="D497" s="84">
        <v>866.04046208</v>
      </c>
      <c r="E497" s="84">
        <v>173.56176679999999</v>
      </c>
      <c r="F497" s="84">
        <v>173.56176679999999</v>
      </c>
    </row>
    <row r="498" spans="1:6" ht="12.75" customHeight="1" x14ac:dyDescent="0.2">
      <c r="A498" s="83" t="s">
        <v>173</v>
      </c>
      <c r="B498" s="83">
        <v>10</v>
      </c>
      <c r="C498" s="84">
        <v>867.92967428999998</v>
      </c>
      <c r="D498" s="84">
        <v>861.39954205000004</v>
      </c>
      <c r="E498" s="84">
        <v>172.63168752999999</v>
      </c>
      <c r="F498" s="84">
        <v>172.63168752999999</v>
      </c>
    </row>
    <row r="499" spans="1:6" ht="12.75" customHeight="1" x14ac:dyDescent="0.2">
      <c r="A499" s="83" t="s">
        <v>173</v>
      </c>
      <c r="B499" s="83">
        <v>11</v>
      </c>
      <c r="C499" s="84">
        <v>845.89828686999999</v>
      </c>
      <c r="D499" s="84">
        <v>840.13588185000003</v>
      </c>
      <c r="E499" s="84">
        <v>168.37027182</v>
      </c>
      <c r="F499" s="84">
        <v>168.37027182</v>
      </c>
    </row>
    <row r="500" spans="1:6" ht="12.75" customHeight="1" x14ac:dyDescent="0.2">
      <c r="A500" s="83" t="s">
        <v>173</v>
      </c>
      <c r="B500" s="83">
        <v>12</v>
      </c>
      <c r="C500" s="84">
        <v>795.55330388000004</v>
      </c>
      <c r="D500" s="84">
        <v>792.92937759999995</v>
      </c>
      <c r="E500" s="84">
        <v>158.90969272999999</v>
      </c>
      <c r="F500" s="84">
        <v>158.90969272999999</v>
      </c>
    </row>
    <row r="501" spans="1:6" ht="12.75" customHeight="1" x14ac:dyDescent="0.2">
      <c r="A501" s="83" t="s">
        <v>173</v>
      </c>
      <c r="B501" s="83">
        <v>13</v>
      </c>
      <c r="C501" s="84">
        <v>782.87110994</v>
      </c>
      <c r="D501" s="84">
        <v>780.56241975</v>
      </c>
      <c r="E501" s="84">
        <v>156.43125072999999</v>
      </c>
      <c r="F501" s="84">
        <v>156.43125072999999</v>
      </c>
    </row>
    <row r="502" spans="1:6" ht="12.75" customHeight="1" x14ac:dyDescent="0.2">
      <c r="A502" s="83" t="s">
        <v>173</v>
      </c>
      <c r="B502" s="83">
        <v>14</v>
      </c>
      <c r="C502" s="84">
        <v>786.98539067000002</v>
      </c>
      <c r="D502" s="84">
        <v>784.30811620999998</v>
      </c>
      <c r="E502" s="84">
        <v>157.18191970000001</v>
      </c>
      <c r="F502" s="84">
        <v>157.18191970000001</v>
      </c>
    </row>
    <row r="503" spans="1:6" ht="12.75" customHeight="1" x14ac:dyDescent="0.2">
      <c r="A503" s="83" t="s">
        <v>173</v>
      </c>
      <c r="B503" s="83">
        <v>15</v>
      </c>
      <c r="C503" s="84">
        <v>797.24788977000003</v>
      </c>
      <c r="D503" s="84">
        <v>791.29264167999997</v>
      </c>
      <c r="E503" s="84">
        <v>158.58167714000001</v>
      </c>
      <c r="F503" s="84">
        <v>158.58167714000001</v>
      </c>
    </row>
    <row r="504" spans="1:6" ht="12.75" customHeight="1" x14ac:dyDescent="0.2">
      <c r="A504" s="83" t="s">
        <v>173</v>
      </c>
      <c r="B504" s="83">
        <v>16</v>
      </c>
      <c r="C504" s="84">
        <v>796.48164434</v>
      </c>
      <c r="D504" s="84">
        <v>791.21131993999995</v>
      </c>
      <c r="E504" s="84">
        <v>158.56537958000001</v>
      </c>
      <c r="F504" s="84">
        <v>158.56537958000001</v>
      </c>
    </row>
    <row r="505" spans="1:6" ht="12.75" customHeight="1" x14ac:dyDescent="0.2">
      <c r="A505" s="83" t="s">
        <v>173</v>
      </c>
      <c r="B505" s="83">
        <v>17</v>
      </c>
      <c r="C505" s="84">
        <v>790.48640814999999</v>
      </c>
      <c r="D505" s="84">
        <v>784.60234120999996</v>
      </c>
      <c r="E505" s="84">
        <v>157.24088484999999</v>
      </c>
      <c r="F505" s="84">
        <v>157.24088484999999</v>
      </c>
    </row>
    <row r="506" spans="1:6" ht="12.75" customHeight="1" x14ac:dyDescent="0.2">
      <c r="A506" s="83" t="s">
        <v>173</v>
      </c>
      <c r="B506" s="83">
        <v>18</v>
      </c>
      <c r="C506" s="84">
        <v>760.17732517000002</v>
      </c>
      <c r="D506" s="84">
        <v>754.66624988000001</v>
      </c>
      <c r="E506" s="84">
        <v>151.24144125999999</v>
      </c>
      <c r="F506" s="84">
        <v>151.24144125999999</v>
      </c>
    </row>
    <row r="507" spans="1:6" ht="12.75" customHeight="1" x14ac:dyDescent="0.2">
      <c r="A507" s="83" t="s">
        <v>173</v>
      </c>
      <c r="B507" s="83">
        <v>19</v>
      </c>
      <c r="C507" s="84">
        <v>746.97759178000001</v>
      </c>
      <c r="D507" s="84">
        <v>741.53259346000004</v>
      </c>
      <c r="E507" s="84">
        <v>148.60934644</v>
      </c>
      <c r="F507" s="84">
        <v>148.60934644</v>
      </c>
    </row>
    <row r="508" spans="1:6" ht="12.75" customHeight="1" x14ac:dyDescent="0.2">
      <c r="A508" s="83" t="s">
        <v>173</v>
      </c>
      <c r="B508" s="83">
        <v>20</v>
      </c>
      <c r="C508" s="84">
        <v>751.68242729999997</v>
      </c>
      <c r="D508" s="84">
        <v>746.69430077000004</v>
      </c>
      <c r="E508" s="84">
        <v>149.64379584</v>
      </c>
      <c r="F508" s="84">
        <v>149.64379584</v>
      </c>
    </row>
    <row r="509" spans="1:6" ht="12.75" customHeight="1" x14ac:dyDescent="0.2">
      <c r="A509" s="83" t="s">
        <v>173</v>
      </c>
      <c r="B509" s="83">
        <v>21</v>
      </c>
      <c r="C509" s="84">
        <v>759.55735047999997</v>
      </c>
      <c r="D509" s="84">
        <v>754.54235735999998</v>
      </c>
      <c r="E509" s="84">
        <v>151.21661216000001</v>
      </c>
      <c r="F509" s="84">
        <v>151.21661216000001</v>
      </c>
    </row>
    <row r="510" spans="1:6" ht="12.75" customHeight="1" x14ac:dyDescent="0.2">
      <c r="A510" s="83" t="s">
        <v>173</v>
      </c>
      <c r="B510" s="83">
        <v>22</v>
      </c>
      <c r="C510" s="84">
        <v>770.40316025000004</v>
      </c>
      <c r="D510" s="84">
        <v>764.71169228999997</v>
      </c>
      <c r="E510" s="84">
        <v>153.25463210999999</v>
      </c>
      <c r="F510" s="84">
        <v>153.25463210999999</v>
      </c>
    </row>
    <row r="511" spans="1:6" ht="12.75" customHeight="1" x14ac:dyDescent="0.2">
      <c r="A511" s="83" t="s">
        <v>173</v>
      </c>
      <c r="B511" s="83">
        <v>23</v>
      </c>
      <c r="C511" s="84">
        <v>770.66000211000005</v>
      </c>
      <c r="D511" s="84">
        <v>764.78235480000001</v>
      </c>
      <c r="E511" s="84">
        <v>153.26879346999999</v>
      </c>
      <c r="F511" s="84">
        <v>153.26879346999999</v>
      </c>
    </row>
    <row r="512" spans="1:6" ht="12.75" customHeight="1" x14ac:dyDescent="0.2">
      <c r="A512" s="83" t="s">
        <v>173</v>
      </c>
      <c r="B512" s="83">
        <v>24</v>
      </c>
      <c r="C512" s="84">
        <v>786.37010597000005</v>
      </c>
      <c r="D512" s="84">
        <v>780.09358119000001</v>
      </c>
      <c r="E512" s="84">
        <v>156.33729156000001</v>
      </c>
      <c r="F512" s="84">
        <v>156.33729156000001</v>
      </c>
    </row>
    <row r="513" spans="1:6" ht="12.75" customHeight="1" x14ac:dyDescent="0.2">
      <c r="A513" s="83" t="s">
        <v>174</v>
      </c>
      <c r="B513" s="83">
        <v>1</v>
      </c>
      <c r="C513" s="84">
        <v>870.17885264999995</v>
      </c>
      <c r="D513" s="84">
        <v>864.40438984000002</v>
      </c>
      <c r="E513" s="84">
        <v>173.23388421000001</v>
      </c>
      <c r="F513" s="84">
        <v>173.23388421000001</v>
      </c>
    </row>
    <row r="514" spans="1:6" ht="12.75" customHeight="1" x14ac:dyDescent="0.2">
      <c r="A514" s="83" t="s">
        <v>174</v>
      </c>
      <c r="B514" s="83">
        <v>2</v>
      </c>
      <c r="C514" s="84">
        <v>918.97255313999995</v>
      </c>
      <c r="D514" s="84">
        <v>913.63214989000005</v>
      </c>
      <c r="E514" s="84">
        <v>183.0995399</v>
      </c>
      <c r="F514" s="84">
        <v>183.0995399</v>
      </c>
    </row>
    <row r="515" spans="1:6" ht="12.75" customHeight="1" x14ac:dyDescent="0.2">
      <c r="A515" s="83" t="s">
        <v>174</v>
      </c>
      <c r="B515" s="83">
        <v>3</v>
      </c>
      <c r="C515" s="84">
        <v>972.80849510999997</v>
      </c>
      <c r="D515" s="84">
        <v>965.89515638</v>
      </c>
      <c r="E515" s="84">
        <v>193.57348440999999</v>
      </c>
      <c r="F515" s="84">
        <v>193.57348440999999</v>
      </c>
    </row>
    <row r="516" spans="1:6" ht="12.75" customHeight="1" x14ac:dyDescent="0.2">
      <c r="A516" s="83" t="s">
        <v>174</v>
      </c>
      <c r="B516" s="83">
        <v>4</v>
      </c>
      <c r="C516" s="84">
        <v>976.03799049999998</v>
      </c>
      <c r="D516" s="84">
        <v>969.84708986999999</v>
      </c>
      <c r="E516" s="84">
        <v>194.36548500000001</v>
      </c>
      <c r="F516" s="84">
        <v>194.36548500000001</v>
      </c>
    </row>
    <row r="517" spans="1:6" ht="12.75" customHeight="1" x14ac:dyDescent="0.2">
      <c r="A517" s="83" t="s">
        <v>174</v>
      </c>
      <c r="B517" s="83">
        <v>5</v>
      </c>
      <c r="C517" s="84">
        <v>973.47534679</v>
      </c>
      <c r="D517" s="84">
        <v>967.44301670000004</v>
      </c>
      <c r="E517" s="84">
        <v>193.88368858999999</v>
      </c>
      <c r="F517" s="84">
        <v>193.88368858999999</v>
      </c>
    </row>
    <row r="518" spans="1:6" ht="12.75" customHeight="1" x14ac:dyDescent="0.2">
      <c r="A518" s="83" t="s">
        <v>174</v>
      </c>
      <c r="B518" s="83">
        <v>6</v>
      </c>
      <c r="C518" s="84">
        <v>958.96310326000003</v>
      </c>
      <c r="D518" s="84">
        <v>953.01417127000002</v>
      </c>
      <c r="E518" s="84">
        <v>190.99202704000001</v>
      </c>
      <c r="F518" s="84">
        <v>190.99202704000001</v>
      </c>
    </row>
    <row r="519" spans="1:6" ht="12.75" customHeight="1" x14ac:dyDescent="0.2">
      <c r="A519" s="83" t="s">
        <v>174</v>
      </c>
      <c r="B519" s="83">
        <v>7</v>
      </c>
      <c r="C519" s="84">
        <v>943.16482759999997</v>
      </c>
      <c r="D519" s="84">
        <v>937.41249127000003</v>
      </c>
      <c r="E519" s="84">
        <v>187.86531961</v>
      </c>
      <c r="F519" s="84">
        <v>187.86531961</v>
      </c>
    </row>
    <row r="520" spans="1:6" ht="12.75" customHeight="1" x14ac:dyDescent="0.2">
      <c r="A520" s="83" t="s">
        <v>174</v>
      </c>
      <c r="B520" s="83">
        <v>8</v>
      </c>
      <c r="C520" s="84">
        <v>911.48360330000003</v>
      </c>
      <c r="D520" s="84">
        <v>905.49017074000005</v>
      </c>
      <c r="E520" s="84">
        <v>181.46781903999999</v>
      </c>
      <c r="F520" s="84">
        <v>181.46781903999999</v>
      </c>
    </row>
    <row r="521" spans="1:6" ht="12.75" customHeight="1" x14ac:dyDescent="0.2">
      <c r="A521" s="83" t="s">
        <v>174</v>
      </c>
      <c r="B521" s="83">
        <v>9</v>
      </c>
      <c r="C521" s="84">
        <v>876.76769920000004</v>
      </c>
      <c r="D521" s="84">
        <v>870.41782665999995</v>
      </c>
      <c r="E521" s="84">
        <v>174.43902735</v>
      </c>
      <c r="F521" s="84">
        <v>174.43902735</v>
      </c>
    </row>
    <row r="522" spans="1:6" ht="12.75" customHeight="1" x14ac:dyDescent="0.2">
      <c r="A522" s="83" t="s">
        <v>174</v>
      </c>
      <c r="B522" s="83">
        <v>10</v>
      </c>
      <c r="C522" s="84">
        <v>848.21263612999996</v>
      </c>
      <c r="D522" s="84">
        <v>841.99233101000004</v>
      </c>
      <c r="E522" s="84">
        <v>168.74231979000001</v>
      </c>
      <c r="F522" s="84">
        <v>168.74231979000001</v>
      </c>
    </row>
    <row r="523" spans="1:6" ht="12.75" customHeight="1" x14ac:dyDescent="0.2">
      <c r="A523" s="83" t="s">
        <v>174</v>
      </c>
      <c r="B523" s="83">
        <v>11</v>
      </c>
      <c r="C523" s="84">
        <v>801.94823285999996</v>
      </c>
      <c r="D523" s="84">
        <v>796.33619078000004</v>
      </c>
      <c r="E523" s="84">
        <v>159.59244665</v>
      </c>
      <c r="F523" s="84">
        <v>159.59244665</v>
      </c>
    </row>
    <row r="524" spans="1:6" ht="12.75" customHeight="1" x14ac:dyDescent="0.2">
      <c r="A524" s="83" t="s">
        <v>174</v>
      </c>
      <c r="B524" s="83">
        <v>12</v>
      </c>
      <c r="C524" s="84">
        <v>760.36399649999998</v>
      </c>
      <c r="D524" s="84">
        <v>757.97117595999998</v>
      </c>
      <c r="E524" s="84">
        <v>151.90377613999999</v>
      </c>
      <c r="F524" s="84">
        <v>151.90377613999999</v>
      </c>
    </row>
    <row r="525" spans="1:6" ht="12.75" customHeight="1" x14ac:dyDescent="0.2">
      <c r="A525" s="83" t="s">
        <v>174</v>
      </c>
      <c r="B525" s="83">
        <v>13</v>
      </c>
      <c r="C525" s="84">
        <v>750.85678401999996</v>
      </c>
      <c r="D525" s="84">
        <v>748.60229233999996</v>
      </c>
      <c r="E525" s="84">
        <v>150.02617334999999</v>
      </c>
      <c r="F525" s="84">
        <v>150.02617334999999</v>
      </c>
    </row>
    <row r="526" spans="1:6" ht="12.75" customHeight="1" x14ac:dyDescent="0.2">
      <c r="A526" s="83" t="s">
        <v>174</v>
      </c>
      <c r="B526" s="83">
        <v>14</v>
      </c>
      <c r="C526" s="84">
        <v>756.17233987999998</v>
      </c>
      <c r="D526" s="84">
        <v>753.50747143000001</v>
      </c>
      <c r="E526" s="84">
        <v>151.00921235000001</v>
      </c>
      <c r="F526" s="84">
        <v>151.00921235000001</v>
      </c>
    </row>
    <row r="527" spans="1:6" ht="12.75" customHeight="1" x14ac:dyDescent="0.2">
      <c r="A527" s="83" t="s">
        <v>174</v>
      </c>
      <c r="B527" s="83">
        <v>15</v>
      </c>
      <c r="C527" s="84">
        <v>769.76127822000001</v>
      </c>
      <c r="D527" s="84">
        <v>763.71781355999997</v>
      </c>
      <c r="E527" s="84">
        <v>153.05545047999999</v>
      </c>
      <c r="F527" s="84">
        <v>153.05545047999999</v>
      </c>
    </row>
    <row r="528" spans="1:6" ht="12.75" customHeight="1" x14ac:dyDescent="0.2">
      <c r="A528" s="83" t="s">
        <v>174</v>
      </c>
      <c r="B528" s="83">
        <v>16</v>
      </c>
      <c r="C528" s="84">
        <v>756.56678555999997</v>
      </c>
      <c r="D528" s="84">
        <v>751.64487701999997</v>
      </c>
      <c r="E528" s="84">
        <v>150.63593281999999</v>
      </c>
      <c r="F528" s="84">
        <v>150.63593281999999</v>
      </c>
    </row>
    <row r="529" spans="1:6" ht="12.75" customHeight="1" x14ac:dyDescent="0.2">
      <c r="A529" s="83" t="s">
        <v>174</v>
      </c>
      <c r="B529" s="83">
        <v>17</v>
      </c>
      <c r="C529" s="84">
        <v>748.15179537999995</v>
      </c>
      <c r="D529" s="84">
        <v>743.35750661999998</v>
      </c>
      <c r="E529" s="84">
        <v>148.97507433000001</v>
      </c>
      <c r="F529" s="84">
        <v>148.97507433000001</v>
      </c>
    </row>
    <row r="530" spans="1:6" ht="12.75" customHeight="1" x14ac:dyDescent="0.2">
      <c r="A530" s="83" t="s">
        <v>174</v>
      </c>
      <c r="B530" s="83">
        <v>18</v>
      </c>
      <c r="C530" s="84">
        <v>723.08177271</v>
      </c>
      <c r="D530" s="84">
        <v>718.68844704000003</v>
      </c>
      <c r="E530" s="84">
        <v>144.03118803999999</v>
      </c>
      <c r="F530" s="84">
        <v>144.03118803999999</v>
      </c>
    </row>
    <row r="531" spans="1:6" ht="12.75" customHeight="1" x14ac:dyDescent="0.2">
      <c r="A531" s="83" t="s">
        <v>174</v>
      </c>
      <c r="B531" s="83">
        <v>19</v>
      </c>
      <c r="C531" s="84">
        <v>722.79639843999996</v>
      </c>
      <c r="D531" s="84">
        <v>718.08612780999999</v>
      </c>
      <c r="E531" s="84">
        <v>143.91047821999999</v>
      </c>
      <c r="F531" s="84">
        <v>143.91047821999999</v>
      </c>
    </row>
    <row r="532" spans="1:6" ht="12.75" customHeight="1" x14ac:dyDescent="0.2">
      <c r="A532" s="83" t="s">
        <v>174</v>
      </c>
      <c r="B532" s="83">
        <v>20</v>
      </c>
      <c r="C532" s="84">
        <v>721.39976297999999</v>
      </c>
      <c r="D532" s="84">
        <v>717.23132708000003</v>
      </c>
      <c r="E532" s="84">
        <v>143.73916899</v>
      </c>
      <c r="F532" s="84">
        <v>143.73916899</v>
      </c>
    </row>
    <row r="533" spans="1:6" ht="12.75" customHeight="1" x14ac:dyDescent="0.2">
      <c r="A533" s="83" t="s">
        <v>174</v>
      </c>
      <c r="B533" s="83">
        <v>21</v>
      </c>
      <c r="C533" s="84">
        <v>728.54667787000005</v>
      </c>
      <c r="D533" s="84">
        <v>723.68888936999997</v>
      </c>
      <c r="E533" s="84">
        <v>145.03331858999999</v>
      </c>
      <c r="F533" s="84">
        <v>145.03331858999999</v>
      </c>
    </row>
    <row r="534" spans="1:6" ht="12.75" customHeight="1" x14ac:dyDescent="0.2">
      <c r="A534" s="83" t="s">
        <v>174</v>
      </c>
      <c r="B534" s="83">
        <v>22</v>
      </c>
      <c r="C534" s="84">
        <v>743.01048446000004</v>
      </c>
      <c r="D534" s="84">
        <v>737.60587876</v>
      </c>
      <c r="E534" s="84">
        <v>147.82239989999999</v>
      </c>
      <c r="F534" s="84">
        <v>147.82239989999999</v>
      </c>
    </row>
    <row r="535" spans="1:6" ht="12.75" customHeight="1" x14ac:dyDescent="0.2">
      <c r="A535" s="83" t="s">
        <v>174</v>
      </c>
      <c r="B535" s="83">
        <v>23</v>
      </c>
      <c r="C535" s="84">
        <v>761.88010763</v>
      </c>
      <c r="D535" s="84">
        <v>756.37175495999998</v>
      </c>
      <c r="E535" s="84">
        <v>151.58323877000001</v>
      </c>
      <c r="F535" s="84">
        <v>151.58323877000001</v>
      </c>
    </row>
    <row r="536" spans="1:6" ht="12.75" customHeight="1" x14ac:dyDescent="0.2">
      <c r="A536" s="83" t="s">
        <v>174</v>
      </c>
      <c r="B536" s="83">
        <v>24</v>
      </c>
      <c r="C536" s="84">
        <v>796.72488052999995</v>
      </c>
      <c r="D536" s="84">
        <v>790.81027742000003</v>
      </c>
      <c r="E536" s="84">
        <v>158.48500730000001</v>
      </c>
      <c r="F536" s="84">
        <v>158.48500730000001</v>
      </c>
    </row>
    <row r="537" spans="1:6" ht="12.75" customHeight="1" x14ac:dyDescent="0.2">
      <c r="A537" s="83" t="s">
        <v>175</v>
      </c>
      <c r="B537" s="83">
        <v>1</v>
      </c>
      <c r="C537" s="84">
        <v>840.90999614999998</v>
      </c>
      <c r="D537" s="84">
        <v>834.68652854000004</v>
      </c>
      <c r="E537" s="84">
        <v>167.27817573999999</v>
      </c>
      <c r="F537" s="84">
        <v>167.27817573999999</v>
      </c>
    </row>
    <row r="538" spans="1:6" ht="12.75" customHeight="1" x14ac:dyDescent="0.2">
      <c r="A538" s="83" t="s">
        <v>175</v>
      </c>
      <c r="B538" s="83">
        <v>2</v>
      </c>
      <c r="C538" s="84">
        <v>922.72900397000001</v>
      </c>
      <c r="D538" s="84">
        <v>916.53727282</v>
      </c>
      <c r="E538" s="84">
        <v>183.68175088000001</v>
      </c>
      <c r="F538" s="84">
        <v>183.68175088000001</v>
      </c>
    </row>
    <row r="539" spans="1:6" ht="12.75" customHeight="1" x14ac:dyDescent="0.2">
      <c r="A539" s="83" t="s">
        <v>175</v>
      </c>
      <c r="B539" s="83">
        <v>3</v>
      </c>
      <c r="C539" s="84">
        <v>976.05161750000002</v>
      </c>
      <c r="D539" s="84">
        <v>968.99751749999996</v>
      </c>
      <c r="E539" s="84">
        <v>194.19522358</v>
      </c>
      <c r="F539" s="84">
        <v>194.19522358</v>
      </c>
    </row>
    <row r="540" spans="1:6" ht="12.75" customHeight="1" x14ac:dyDescent="0.2">
      <c r="A540" s="83" t="s">
        <v>175</v>
      </c>
      <c r="B540" s="83">
        <v>4</v>
      </c>
      <c r="C540" s="84">
        <v>981.81986027000005</v>
      </c>
      <c r="D540" s="84">
        <v>975.03005793</v>
      </c>
      <c r="E540" s="84">
        <v>195.40419524000001</v>
      </c>
      <c r="F540" s="84">
        <v>195.40419524000001</v>
      </c>
    </row>
    <row r="541" spans="1:6" ht="12.75" customHeight="1" x14ac:dyDescent="0.2">
      <c r="A541" s="83" t="s">
        <v>175</v>
      </c>
      <c r="B541" s="83">
        <v>5</v>
      </c>
      <c r="C541" s="84">
        <v>979.65560846999995</v>
      </c>
      <c r="D541" s="84">
        <v>973.27243038999995</v>
      </c>
      <c r="E541" s="84">
        <v>195.05195194999999</v>
      </c>
      <c r="F541" s="84">
        <v>195.05195194999999</v>
      </c>
    </row>
    <row r="542" spans="1:6" ht="12.75" customHeight="1" x14ac:dyDescent="0.2">
      <c r="A542" s="83" t="s">
        <v>175</v>
      </c>
      <c r="B542" s="83">
        <v>6</v>
      </c>
      <c r="C542" s="84">
        <v>968.57292569000003</v>
      </c>
      <c r="D542" s="84">
        <v>962.49840272999995</v>
      </c>
      <c r="E542" s="84">
        <v>192.89274650999999</v>
      </c>
      <c r="F542" s="84">
        <v>192.89274650999999</v>
      </c>
    </row>
    <row r="543" spans="1:6" ht="12.75" customHeight="1" x14ac:dyDescent="0.2">
      <c r="A543" s="83" t="s">
        <v>175</v>
      </c>
      <c r="B543" s="83">
        <v>7</v>
      </c>
      <c r="C543" s="84">
        <v>949.07410419999997</v>
      </c>
      <c r="D543" s="84">
        <v>943.27552696999999</v>
      </c>
      <c r="E543" s="84">
        <v>189.0403211</v>
      </c>
      <c r="F543" s="84">
        <v>189.0403211</v>
      </c>
    </row>
    <row r="544" spans="1:6" ht="12.75" customHeight="1" x14ac:dyDescent="0.2">
      <c r="A544" s="83" t="s">
        <v>175</v>
      </c>
      <c r="B544" s="83">
        <v>8</v>
      </c>
      <c r="C544" s="84">
        <v>923.01190506</v>
      </c>
      <c r="D544" s="84">
        <v>917.08315826</v>
      </c>
      <c r="E544" s="84">
        <v>183.79115089999999</v>
      </c>
      <c r="F544" s="84">
        <v>183.79115089999999</v>
      </c>
    </row>
    <row r="545" spans="1:6" ht="12.75" customHeight="1" x14ac:dyDescent="0.2">
      <c r="A545" s="83" t="s">
        <v>175</v>
      </c>
      <c r="B545" s="83">
        <v>9</v>
      </c>
      <c r="C545" s="84">
        <v>890.27462332000005</v>
      </c>
      <c r="D545" s="84">
        <v>884.22874252999998</v>
      </c>
      <c r="E545" s="84">
        <v>177.20685064</v>
      </c>
      <c r="F545" s="84">
        <v>177.20685064</v>
      </c>
    </row>
    <row r="546" spans="1:6" ht="12.75" customHeight="1" x14ac:dyDescent="0.2">
      <c r="A546" s="83" t="s">
        <v>175</v>
      </c>
      <c r="B546" s="83">
        <v>10</v>
      </c>
      <c r="C546" s="84">
        <v>870.10482592999995</v>
      </c>
      <c r="D546" s="84">
        <v>864.27955457999997</v>
      </c>
      <c r="E546" s="84">
        <v>173.20886618</v>
      </c>
      <c r="F546" s="84">
        <v>173.20886618</v>
      </c>
    </row>
    <row r="547" spans="1:6" ht="12.75" customHeight="1" x14ac:dyDescent="0.2">
      <c r="A547" s="83" t="s">
        <v>175</v>
      </c>
      <c r="B547" s="83">
        <v>11</v>
      </c>
      <c r="C547" s="84">
        <v>823.07207028000005</v>
      </c>
      <c r="D547" s="84">
        <v>817.66614374999995</v>
      </c>
      <c r="E547" s="84">
        <v>163.86714799000001</v>
      </c>
      <c r="F547" s="84">
        <v>163.86714799000001</v>
      </c>
    </row>
    <row r="548" spans="1:6" ht="12.75" customHeight="1" x14ac:dyDescent="0.2">
      <c r="A548" s="83" t="s">
        <v>175</v>
      </c>
      <c r="B548" s="83">
        <v>12</v>
      </c>
      <c r="C548" s="84">
        <v>766.96189306999997</v>
      </c>
      <c r="D548" s="84">
        <v>764.66193106000003</v>
      </c>
      <c r="E548" s="84">
        <v>153.24465953999999</v>
      </c>
      <c r="F548" s="84">
        <v>153.24465953999999</v>
      </c>
    </row>
    <row r="549" spans="1:6" ht="12.75" customHeight="1" x14ac:dyDescent="0.2">
      <c r="A549" s="83" t="s">
        <v>175</v>
      </c>
      <c r="B549" s="83">
        <v>13</v>
      </c>
      <c r="C549" s="84">
        <v>761.59764585000005</v>
      </c>
      <c r="D549" s="84">
        <v>759.33555220999995</v>
      </c>
      <c r="E549" s="84">
        <v>152.17720858000001</v>
      </c>
      <c r="F549" s="84">
        <v>152.17720858000001</v>
      </c>
    </row>
    <row r="550" spans="1:6" ht="12.75" customHeight="1" x14ac:dyDescent="0.2">
      <c r="A550" s="83" t="s">
        <v>175</v>
      </c>
      <c r="B550" s="83">
        <v>14</v>
      </c>
      <c r="C550" s="84">
        <v>770.62146529999995</v>
      </c>
      <c r="D550" s="84">
        <v>767.83182908000003</v>
      </c>
      <c r="E550" s="84">
        <v>153.87993367000001</v>
      </c>
      <c r="F550" s="84">
        <v>153.87993367000001</v>
      </c>
    </row>
    <row r="551" spans="1:6" ht="12.75" customHeight="1" x14ac:dyDescent="0.2">
      <c r="A551" s="83" t="s">
        <v>175</v>
      </c>
      <c r="B551" s="83">
        <v>15</v>
      </c>
      <c r="C551" s="84">
        <v>776.92209058000003</v>
      </c>
      <c r="D551" s="84">
        <v>771.05674002000001</v>
      </c>
      <c r="E551" s="84">
        <v>154.52623285000001</v>
      </c>
      <c r="F551" s="84">
        <v>154.52623285000001</v>
      </c>
    </row>
    <row r="552" spans="1:6" ht="12.75" customHeight="1" x14ac:dyDescent="0.2">
      <c r="A552" s="83" t="s">
        <v>175</v>
      </c>
      <c r="B552" s="83">
        <v>16</v>
      </c>
      <c r="C552" s="84">
        <v>772.90010500999995</v>
      </c>
      <c r="D552" s="84">
        <v>767.72674943000004</v>
      </c>
      <c r="E552" s="84">
        <v>153.85887482999999</v>
      </c>
      <c r="F552" s="84">
        <v>153.85887482999999</v>
      </c>
    </row>
    <row r="553" spans="1:6" ht="12.75" customHeight="1" x14ac:dyDescent="0.2">
      <c r="A553" s="83" t="s">
        <v>175</v>
      </c>
      <c r="B553" s="83">
        <v>17</v>
      </c>
      <c r="C553" s="84">
        <v>768.39826115999995</v>
      </c>
      <c r="D553" s="84">
        <v>763.27043065999999</v>
      </c>
      <c r="E553" s="84">
        <v>152.96579120000001</v>
      </c>
      <c r="F553" s="84">
        <v>152.96579120000001</v>
      </c>
    </row>
    <row r="554" spans="1:6" ht="12.75" customHeight="1" x14ac:dyDescent="0.2">
      <c r="A554" s="83" t="s">
        <v>175</v>
      </c>
      <c r="B554" s="83">
        <v>18</v>
      </c>
      <c r="C554" s="84">
        <v>761.3264451</v>
      </c>
      <c r="D554" s="84">
        <v>755.95067939</v>
      </c>
      <c r="E554" s="84">
        <v>151.49885169999999</v>
      </c>
      <c r="F554" s="84">
        <v>151.49885169999999</v>
      </c>
    </row>
    <row r="555" spans="1:6" ht="12.75" customHeight="1" x14ac:dyDescent="0.2">
      <c r="A555" s="83" t="s">
        <v>175</v>
      </c>
      <c r="B555" s="83">
        <v>19</v>
      </c>
      <c r="C555" s="84">
        <v>725.51128634999998</v>
      </c>
      <c r="D555" s="84">
        <v>719.95477999000002</v>
      </c>
      <c r="E555" s="84">
        <v>144.28497178000001</v>
      </c>
      <c r="F555" s="84">
        <v>144.28497178000001</v>
      </c>
    </row>
    <row r="556" spans="1:6" ht="12.75" customHeight="1" x14ac:dyDescent="0.2">
      <c r="A556" s="83" t="s">
        <v>175</v>
      </c>
      <c r="B556" s="83">
        <v>20</v>
      </c>
      <c r="C556" s="84">
        <v>725.33349267000006</v>
      </c>
      <c r="D556" s="84">
        <v>720.38847134000002</v>
      </c>
      <c r="E556" s="84">
        <v>144.37188716</v>
      </c>
      <c r="F556" s="84">
        <v>144.37188716</v>
      </c>
    </row>
    <row r="557" spans="1:6" ht="12.75" customHeight="1" x14ac:dyDescent="0.2">
      <c r="A557" s="83" t="s">
        <v>175</v>
      </c>
      <c r="B557" s="83">
        <v>21</v>
      </c>
      <c r="C557" s="84">
        <v>730.40156752999997</v>
      </c>
      <c r="D557" s="84">
        <v>725.57907607000004</v>
      </c>
      <c r="E557" s="84">
        <v>145.41212784999999</v>
      </c>
      <c r="F557" s="84">
        <v>145.41212784999999</v>
      </c>
    </row>
    <row r="558" spans="1:6" ht="12.75" customHeight="1" x14ac:dyDescent="0.2">
      <c r="A558" s="83" t="s">
        <v>175</v>
      </c>
      <c r="B558" s="83">
        <v>22</v>
      </c>
      <c r="C558" s="84">
        <v>761.40095332999999</v>
      </c>
      <c r="D558" s="84">
        <v>756.03361555000004</v>
      </c>
      <c r="E558" s="84">
        <v>151.5154728</v>
      </c>
      <c r="F558" s="84">
        <v>151.5154728</v>
      </c>
    </row>
    <row r="559" spans="1:6" ht="12.75" customHeight="1" x14ac:dyDescent="0.2">
      <c r="A559" s="83" t="s">
        <v>175</v>
      </c>
      <c r="B559" s="83">
        <v>23</v>
      </c>
      <c r="C559" s="84">
        <v>777.09059237999998</v>
      </c>
      <c r="D559" s="84">
        <v>771.18540556999994</v>
      </c>
      <c r="E559" s="84">
        <v>154.5520185</v>
      </c>
      <c r="F559" s="84">
        <v>154.5520185</v>
      </c>
    </row>
    <row r="560" spans="1:6" ht="12.75" customHeight="1" x14ac:dyDescent="0.2">
      <c r="A560" s="83" t="s">
        <v>175</v>
      </c>
      <c r="B560" s="83">
        <v>24</v>
      </c>
      <c r="C560" s="84">
        <v>799.93659667999998</v>
      </c>
      <c r="D560" s="84">
        <v>793.57503317999999</v>
      </c>
      <c r="E560" s="84">
        <v>159.03908752000001</v>
      </c>
      <c r="F560" s="84">
        <v>159.03908752000001</v>
      </c>
    </row>
    <row r="561" spans="1:6" ht="12.75" customHeight="1" x14ac:dyDescent="0.2">
      <c r="A561" s="83" t="s">
        <v>176</v>
      </c>
      <c r="B561" s="83">
        <v>1</v>
      </c>
      <c r="C561" s="84">
        <v>810.55707356000005</v>
      </c>
      <c r="D561" s="84">
        <v>805.19876940999995</v>
      </c>
      <c r="E561" s="84">
        <v>161.36858168000001</v>
      </c>
      <c r="F561" s="84">
        <v>161.36858168000001</v>
      </c>
    </row>
    <row r="562" spans="1:6" ht="12.75" customHeight="1" x14ac:dyDescent="0.2">
      <c r="A562" s="83" t="s">
        <v>176</v>
      </c>
      <c r="B562" s="83">
        <v>2</v>
      </c>
      <c r="C562" s="84">
        <v>858.71194106999997</v>
      </c>
      <c r="D562" s="84">
        <v>853.12049460000003</v>
      </c>
      <c r="E562" s="84">
        <v>170.97249704000001</v>
      </c>
      <c r="F562" s="84">
        <v>170.97249704000001</v>
      </c>
    </row>
    <row r="563" spans="1:6" ht="12.75" customHeight="1" x14ac:dyDescent="0.2">
      <c r="A563" s="83" t="s">
        <v>176</v>
      </c>
      <c r="B563" s="83">
        <v>3</v>
      </c>
      <c r="C563" s="84">
        <v>898.44271104999996</v>
      </c>
      <c r="D563" s="84">
        <v>892.08438431000002</v>
      </c>
      <c r="E563" s="84">
        <v>178.78118709</v>
      </c>
      <c r="F563" s="84">
        <v>178.78118709</v>
      </c>
    </row>
    <row r="564" spans="1:6" ht="12.75" customHeight="1" x14ac:dyDescent="0.2">
      <c r="A564" s="83" t="s">
        <v>176</v>
      </c>
      <c r="B564" s="83">
        <v>4</v>
      </c>
      <c r="C564" s="84">
        <v>901.44831510999995</v>
      </c>
      <c r="D564" s="84">
        <v>895.34892897999998</v>
      </c>
      <c r="E564" s="84">
        <v>179.43542919999999</v>
      </c>
      <c r="F564" s="84">
        <v>179.43542919999999</v>
      </c>
    </row>
    <row r="565" spans="1:6" ht="12.75" customHeight="1" x14ac:dyDescent="0.2">
      <c r="A565" s="83" t="s">
        <v>176</v>
      </c>
      <c r="B565" s="83">
        <v>5</v>
      </c>
      <c r="C565" s="84">
        <v>899.18139804999998</v>
      </c>
      <c r="D565" s="84">
        <v>893.10231939000005</v>
      </c>
      <c r="E565" s="84">
        <v>178.98518981000001</v>
      </c>
      <c r="F565" s="84">
        <v>178.98518981000001</v>
      </c>
    </row>
    <row r="566" spans="1:6" ht="12.75" customHeight="1" x14ac:dyDescent="0.2">
      <c r="A566" s="83" t="s">
        <v>176</v>
      </c>
      <c r="B566" s="83">
        <v>6</v>
      </c>
      <c r="C566" s="84">
        <v>899.29154063999999</v>
      </c>
      <c r="D566" s="84">
        <v>893.00751220999996</v>
      </c>
      <c r="E566" s="84">
        <v>178.96618964999999</v>
      </c>
      <c r="F566" s="84">
        <v>178.96618964999999</v>
      </c>
    </row>
    <row r="567" spans="1:6" ht="12.75" customHeight="1" x14ac:dyDescent="0.2">
      <c r="A567" s="83" t="s">
        <v>176</v>
      </c>
      <c r="B567" s="83">
        <v>7</v>
      </c>
      <c r="C567" s="84">
        <v>901.61222830999998</v>
      </c>
      <c r="D567" s="84">
        <v>895.42795161000004</v>
      </c>
      <c r="E567" s="84">
        <v>179.45126599</v>
      </c>
      <c r="F567" s="84">
        <v>179.45126599</v>
      </c>
    </row>
    <row r="568" spans="1:6" ht="12.75" customHeight="1" x14ac:dyDescent="0.2">
      <c r="A568" s="83" t="s">
        <v>176</v>
      </c>
      <c r="B568" s="83">
        <v>8</v>
      </c>
      <c r="C568" s="84">
        <v>890.19381096999996</v>
      </c>
      <c r="D568" s="84">
        <v>883.98980053000002</v>
      </c>
      <c r="E568" s="84">
        <v>177.15896466000001</v>
      </c>
      <c r="F568" s="84">
        <v>177.15896466000001</v>
      </c>
    </row>
    <row r="569" spans="1:6" ht="12.75" customHeight="1" x14ac:dyDescent="0.2">
      <c r="A569" s="83" t="s">
        <v>176</v>
      </c>
      <c r="B569" s="83">
        <v>9</v>
      </c>
      <c r="C569" s="84">
        <v>880.85996229</v>
      </c>
      <c r="D569" s="84">
        <v>874.92425515000002</v>
      </c>
      <c r="E569" s="84">
        <v>175.34215338000001</v>
      </c>
      <c r="F569" s="84">
        <v>175.34215338000001</v>
      </c>
    </row>
    <row r="570" spans="1:6" ht="12.75" customHeight="1" x14ac:dyDescent="0.2">
      <c r="A570" s="83" t="s">
        <v>176</v>
      </c>
      <c r="B570" s="83">
        <v>10</v>
      </c>
      <c r="C570" s="84">
        <v>899.64233875000002</v>
      </c>
      <c r="D570" s="84">
        <v>893.10846549999997</v>
      </c>
      <c r="E570" s="84">
        <v>178.98642154000001</v>
      </c>
      <c r="F570" s="84">
        <v>178.98642154000001</v>
      </c>
    </row>
    <row r="571" spans="1:6" ht="12.75" customHeight="1" x14ac:dyDescent="0.2">
      <c r="A571" s="83" t="s">
        <v>176</v>
      </c>
      <c r="B571" s="83">
        <v>11</v>
      </c>
      <c r="C571" s="84">
        <v>873.69410497000001</v>
      </c>
      <c r="D571" s="84">
        <v>867.48971386999995</v>
      </c>
      <c r="E571" s="84">
        <v>173.85220899999999</v>
      </c>
      <c r="F571" s="84">
        <v>173.85220899999999</v>
      </c>
    </row>
    <row r="572" spans="1:6" ht="12.75" customHeight="1" x14ac:dyDescent="0.2">
      <c r="A572" s="83" t="s">
        <v>176</v>
      </c>
      <c r="B572" s="83">
        <v>12</v>
      </c>
      <c r="C572" s="84">
        <v>818.34237140000005</v>
      </c>
      <c r="D572" s="84">
        <v>815.51245656000003</v>
      </c>
      <c r="E572" s="84">
        <v>163.43553102000001</v>
      </c>
      <c r="F572" s="84">
        <v>163.43553102000001</v>
      </c>
    </row>
    <row r="573" spans="1:6" ht="12.75" customHeight="1" x14ac:dyDescent="0.2">
      <c r="A573" s="83" t="s">
        <v>176</v>
      </c>
      <c r="B573" s="83">
        <v>13</v>
      </c>
      <c r="C573" s="84">
        <v>798.56696133000003</v>
      </c>
      <c r="D573" s="84">
        <v>795.92975551999996</v>
      </c>
      <c r="E573" s="84">
        <v>159.51099361000001</v>
      </c>
      <c r="F573" s="84">
        <v>159.51099361000001</v>
      </c>
    </row>
    <row r="574" spans="1:6" ht="12.75" customHeight="1" x14ac:dyDescent="0.2">
      <c r="A574" s="83" t="s">
        <v>176</v>
      </c>
      <c r="B574" s="83">
        <v>14</v>
      </c>
      <c r="C574" s="84">
        <v>807.99884985999995</v>
      </c>
      <c r="D574" s="84">
        <v>805.06250184999999</v>
      </c>
      <c r="E574" s="84">
        <v>161.34127251999999</v>
      </c>
      <c r="F574" s="84">
        <v>161.34127251999999</v>
      </c>
    </row>
    <row r="575" spans="1:6" ht="12.75" customHeight="1" x14ac:dyDescent="0.2">
      <c r="A575" s="83" t="s">
        <v>176</v>
      </c>
      <c r="B575" s="83">
        <v>15</v>
      </c>
      <c r="C575" s="84">
        <v>814.55546583</v>
      </c>
      <c r="D575" s="84">
        <v>808.02996356999995</v>
      </c>
      <c r="E575" s="84">
        <v>161.93597672000001</v>
      </c>
      <c r="F575" s="84">
        <v>161.93597672000001</v>
      </c>
    </row>
    <row r="576" spans="1:6" ht="12.75" customHeight="1" x14ac:dyDescent="0.2">
      <c r="A576" s="83" t="s">
        <v>176</v>
      </c>
      <c r="B576" s="83">
        <v>16</v>
      </c>
      <c r="C576" s="84">
        <v>814.53495200999998</v>
      </c>
      <c r="D576" s="84">
        <v>808.60334254999998</v>
      </c>
      <c r="E576" s="84">
        <v>162.05088667000001</v>
      </c>
      <c r="F576" s="84">
        <v>162.05088667000001</v>
      </c>
    </row>
    <row r="577" spans="1:6" ht="12.75" customHeight="1" x14ac:dyDescent="0.2">
      <c r="A577" s="83" t="s">
        <v>176</v>
      </c>
      <c r="B577" s="83">
        <v>17</v>
      </c>
      <c r="C577" s="84">
        <v>803.22673861999999</v>
      </c>
      <c r="D577" s="84">
        <v>797.06687324999996</v>
      </c>
      <c r="E577" s="84">
        <v>159.73888153999999</v>
      </c>
      <c r="F577" s="84">
        <v>159.73888153999999</v>
      </c>
    </row>
    <row r="578" spans="1:6" ht="12.75" customHeight="1" x14ac:dyDescent="0.2">
      <c r="A578" s="83" t="s">
        <v>176</v>
      </c>
      <c r="B578" s="83">
        <v>18</v>
      </c>
      <c r="C578" s="84">
        <v>788.24470123000003</v>
      </c>
      <c r="D578" s="84">
        <v>782.03214714000001</v>
      </c>
      <c r="E578" s="84">
        <v>156.72579641999999</v>
      </c>
      <c r="F578" s="84">
        <v>156.72579641999999</v>
      </c>
    </row>
    <row r="579" spans="1:6" ht="12.75" customHeight="1" x14ac:dyDescent="0.2">
      <c r="A579" s="83" t="s">
        <v>176</v>
      </c>
      <c r="B579" s="83">
        <v>19</v>
      </c>
      <c r="C579" s="84">
        <v>774.78500889999998</v>
      </c>
      <c r="D579" s="84">
        <v>768.57582060000004</v>
      </c>
      <c r="E579" s="84">
        <v>154.02903581000001</v>
      </c>
      <c r="F579" s="84">
        <v>154.02903581000001</v>
      </c>
    </row>
    <row r="580" spans="1:6" ht="12.75" customHeight="1" x14ac:dyDescent="0.2">
      <c r="A580" s="83" t="s">
        <v>176</v>
      </c>
      <c r="B580" s="83">
        <v>20</v>
      </c>
      <c r="C580" s="84">
        <v>771.13649854000005</v>
      </c>
      <c r="D580" s="84">
        <v>764.94751263000001</v>
      </c>
      <c r="E580" s="84">
        <v>153.30189247999999</v>
      </c>
      <c r="F580" s="84">
        <v>153.30189247999999</v>
      </c>
    </row>
    <row r="581" spans="1:6" ht="12.75" customHeight="1" x14ac:dyDescent="0.2">
      <c r="A581" s="83" t="s">
        <v>176</v>
      </c>
      <c r="B581" s="83">
        <v>21</v>
      </c>
      <c r="C581" s="84">
        <v>781.57493179999994</v>
      </c>
      <c r="D581" s="84">
        <v>775.74496459</v>
      </c>
      <c r="E581" s="84">
        <v>155.46579234000001</v>
      </c>
      <c r="F581" s="84">
        <v>155.46579234000001</v>
      </c>
    </row>
    <row r="582" spans="1:6" ht="12.75" customHeight="1" x14ac:dyDescent="0.2">
      <c r="A582" s="83" t="s">
        <v>176</v>
      </c>
      <c r="B582" s="83">
        <v>22</v>
      </c>
      <c r="C582" s="84">
        <v>795.16849090999995</v>
      </c>
      <c r="D582" s="84">
        <v>788.62858287999995</v>
      </c>
      <c r="E582" s="84">
        <v>158.04777743</v>
      </c>
      <c r="F582" s="84">
        <v>158.04777743</v>
      </c>
    </row>
    <row r="583" spans="1:6" ht="12.75" customHeight="1" x14ac:dyDescent="0.2">
      <c r="A583" s="83" t="s">
        <v>176</v>
      </c>
      <c r="B583" s="83">
        <v>23</v>
      </c>
      <c r="C583" s="84">
        <v>789.49989022</v>
      </c>
      <c r="D583" s="84">
        <v>782.52619134999998</v>
      </c>
      <c r="E583" s="84">
        <v>156.82480702000001</v>
      </c>
      <c r="F583" s="84">
        <v>156.82480702000001</v>
      </c>
    </row>
    <row r="584" spans="1:6" ht="12.75" customHeight="1" x14ac:dyDescent="0.2">
      <c r="A584" s="83" t="s">
        <v>176</v>
      </c>
      <c r="B584" s="83">
        <v>24</v>
      </c>
      <c r="C584" s="84">
        <v>809.19214217000001</v>
      </c>
      <c r="D584" s="84">
        <v>801.75521957000001</v>
      </c>
      <c r="E584" s="84">
        <v>160.67846542999999</v>
      </c>
      <c r="F584" s="84">
        <v>160.67846542999999</v>
      </c>
    </row>
    <row r="585" spans="1:6" ht="12.75" customHeight="1" x14ac:dyDescent="0.2">
      <c r="A585" s="83" t="s">
        <v>177</v>
      </c>
      <c r="B585" s="83">
        <v>1</v>
      </c>
      <c r="C585" s="84">
        <v>822.58332484000005</v>
      </c>
      <c r="D585" s="84">
        <v>816.50845813000001</v>
      </c>
      <c r="E585" s="84">
        <v>163.63513809</v>
      </c>
      <c r="F585" s="84">
        <v>163.63513809</v>
      </c>
    </row>
    <row r="586" spans="1:6" ht="12.75" customHeight="1" x14ac:dyDescent="0.2">
      <c r="A586" s="83" t="s">
        <v>177</v>
      </c>
      <c r="B586" s="83">
        <v>2</v>
      </c>
      <c r="C586" s="84">
        <v>905.11209010000005</v>
      </c>
      <c r="D586" s="84">
        <v>898.96348226999999</v>
      </c>
      <c r="E586" s="84">
        <v>180.15981597000001</v>
      </c>
      <c r="F586" s="84">
        <v>180.15981597000001</v>
      </c>
    </row>
    <row r="587" spans="1:6" ht="12.75" customHeight="1" x14ac:dyDescent="0.2">
      <c r="A587" s="83" t="s">
        <v>177</v>
      </c>
      <c r="B587" s="83">
        <v>3</v>
      </c>
      <c r="C587" s="84">
        <v>964.64113420000001</v>
      </c>
      <c r="D587" s="84">
        <v>957.32821457</v>
      </c>
      <c r="E587" s="84">
        <v>191.85659747</v>
      </c>
      <c r="F587" s="84">
        <v>191.85659747</v>
      </c>
    </row>
    <row r="588" spans="1:6" ht="12.75" customHeight="1" x14ac:dyDescent="0.2">
      <c r="A588" s="83" t="s">
        <v>177</v>
      </c>
      <c r="B588" s="83">
        <v>4</v>
      </c>
      <c r="C588" s="84">
        <v>981.89788614999998</v>
      </c>
      <c r="D588" s="84">
        <v>974.82369495</v>
      </c>
      <c r="E588" s="84">
        <v>195.36283836999999</v>
      </c>
      <c r="F588" s="84">
        <v>195.36283836999999</v>
      </c>
    </row>
    <row r="589" spans="1:6" ht="12.75" customHeight="1" x14ac:dyDescent="0.2">
      <c r="A589" s="83" t="s">
        <v>177</v>
      </c>
      <c r="B589" s="83">
        <v>5</v>
      </c>
      <c r="C589" s="84">
        <v>980.3360629</v>
      </c>
      <c r="D589" s="84">
        <v>973.44943638999996</v>
      </c>
      <c r="E589" s="84">
        <v>195.08742544</v>
      </c>
      <c r="F589" s="84">
        <v>195.08742544</v>
      </c>
    </row>
    <row r="590" spans="1:6" ht="12.75" customHeight="1" x14ac:dyDescent="0.2">
      <c r="A590" s="83" t="s">
        <v>177</v>
      </c>
      <c r="B590" s="83">
        <v>6</v>
      </c>
      <c r="C590" s="84">
        <v>966.83402030000002</v>
      </c>
      <c r="D590" s="84">
        <v>960.05035729999997</v>
      </c>
      <c r="E590" s="84">
        <v>192.40213768999999</v>
      </c>
      <c r="F590" s="84">
        <v>192.40213768999999</v>
      </c>
    </row>
    <row r="591" spans="1:6" ht="12.75" customHeight="1" x14ac:dyDescent="0.2">
      <c r="A591" s="83" t="s">
        <v>177</v>
      </c>
      <c r="B591" s="83">
        <v>7</v>
      </c>
      <c r="C591" s="84">
        <v>928.09039226000004</v>
      </c>
      <c r="D591" s="84">
        <v>921.47586491000004</v>
      </c>
      <c r="E591" s="84">
        <v>184.67148613000001</v>
      </c>
      <c r="F591" s="84">
        <v>184.67148613000001</v>
      </c>
    </row>
    <row r="592" spans="1:6" ht="12.75" customHeight="1" x14ac:dyDescent="0.2">
      <c r="A592" s="83" t="s">
        <v>177</v>
      </c>
      <c r="B592" s="83">
        <v>8</v>
      </c>
      <c r="C592" s="84">
        <v>875.14933598000005</v>
      </c>
      <c r="D592" s="84">
        <v>868.88062147000005</v>
      </c>
      <c r="E592" s="84">
        <v>174.13095853999999</v>
      </c>
      <c r="F592" s="84">
        <v>174.13095853999999</v>
      </c>
    </row>
    <row r="593" spans="1:6" ht="12.75" customHeight="1" x14ac:dyDescent="0.2">
      <c r="A593" s="83" t="s">
        <v>177</v>
      </c>
      <c r="B593" s="83">
        <v>9</v>
      </c>
      <c r="C593" s="84">
        <v>845.96950460000005</v>
      </c>
      <c r="D593" s="84">
        <v>839.79135830999996</v>
      </c>
      <c r="E593" s="84">
        <v>168.30122641</v>
      </c>
      <c r="F593" s="84">
        <v>168.30122641</v>
      </c>
    </row>
    <row r="594" spans="1:6" ht="12.75" customHeight="1" x14ac:dyDescent="0.2">
      <c r="A594" s="83" t="s">
        <v>177</v>
      </c>
      <c r="B594" s="83">
        <v>10</v>
      </c>
      <c r="C594" s="84">
        <v>844.64327562000005</v>
      </c>
      <c r="D594" s="84">
        <v>838.07859800999995</v>
      </c>
      <c r="E594" s="84">
        <v>167.95797489</v>
      </c>
      <c r="F594" s="84">
        <v>167.95797489</v>
      </c>
    </row>
    <row r="595" spans="1:6" ht="12.75" customHeight="1" x14ac:dyDescent="0.2">
      <c r="A595" s="83" t="s">
        <v>177</v>
      </c>
      <c r="B595" s="83">
        <v>11</v>
      </c>
      <c r="C595" s="84">
        <v>812.48760185000003</v>
      </c>
      <c r="D595" s="84">
        <v>805.98591302</v>
      </c>
      <c r="E595" s="84">
        <v>161.52633186</v>
      </c>
      <c r="F595" s="84">
        <v>161.52633186</v>
      </c>
    </row>
    <row r="596" spans="1:6" ht="12.75" customHeight="1" x14ac:dyDescent="0.2">
      <c r="A596" s="83" t="s">
        <v>177</v>
      </c>
      <c r="B596" s="83">
        <v>12</v>
      </c>
      <c r="C596" s="84">
        <v>761.30508887999997</v>
      </c>
      <c r="D596" s="84">
        <v>758.66216684000005</v>
      </c>
      <c r="E596" s="84">
        <v>152.04225650999999</v>
      </c>
      <c r="F596" s="84">
        <v>152.04225650999999</v>
      </c>
    </row>
    <row r="597" spans="1:6" ht="12.75" customHeight="1" x14ac:dyDescent="0.2">
      <c r="A597" s="83" t="s">
        <v>177</v>
      </c>
      <c r="B597" s="83">
        <v>13</v>
      </c>
      <c r="C597" s="84">
        <v>753.63824492000003</v>
      </c>
      <c r="D597" s="84">
        <v>751.10385322000002</v>
      </c>
      <c r="E597" s="84">
        <v>150.52750710999999</v>
      </c>
      <c r="F597" s="84">
        <v>150.52750710999999</v>
      </c>
    </row>
    <row r="598" spans="1:6" ht="12.75" customHeight="1" x14ac:dyDescent="0.2">
      <c r="A598" s="83" t="s">
        <v>177</v>
      </c>
      <c r="B598" s="83">
        <v>14</v>
      </c>
      <c r="C598" s="84">
        <v>773.35227459999999</v>
      </c>
      <c r="D598" s="84">
        <v>770.49730185999999</v>
      </c>
      <c r="E598" s="84">
        <v>154.41411675000001</v>
      </c>
      <c r="F598" s="84">
        <v>154.41411675000001</v>
      </c>
    </row>
    <row r="599" spans="1:6" ht="12.75" customHeight="1" x14ac:dyDescent="0.2">
      <c r="A599" s="83" t="s">
        <v>177</v>
      </c>
      <c r="B599" s="83">
        <v>15</v>
      </c>
      <c r="C599" s="84">
        <v>788.79519109</v>
      </c>
      <c r="D599" s="84">
        <v>783.14185320000001</v>
      </c>
      <c r="E599" s="84">
        <v>156.94819081</v>
      </c>
      <c r="F599" s="84">
        <v>156.94819081</v>
      </c>
    </row>
    <row r="600" spans="1:6" ht="12.75" customHeight="1" x14ac:dyDescent="0.2">
      <c r="A600" s="83" t="s">
        <v>177</v>
      </c>
      <c r="B600" s="83">
        <v>16</v>
      </c>
      <c r="C600" s="84">
        <v>796.95383244000004</v>
      </c>
      <c r="D600" s="84">
        <v>791.22227529999998</v>
      </c>
      <c r="E600" s="84">
        <v>158.56757512999999</v>
      </c>
      <c r="F600" s="84">
        <v>158.56757512999999</v>
      </c>
    </row>
    <row r="601" spans="1:6" ht="12.75" customHeight="1" x14ac:dyDescent="0.2">
      <c r="A601" s="83" t="s">
        <v>177</v>
      </c>
      <c r="B601" s="83">
        <v>17</v>
      </c>
      <c r="C601" s="84">
        <v>806.11162891000004</v>
      </c>
      <c r="D601" s="84">
        <v>799.91624554999999</v>
      </c>
      <c r="E601" s="84">
        <v>160.30991963</v>
      </c>
      <c r="F601" s="84">
        <v>160.30991963</v>
      </c>
    </row>
    <row r="602" spans="1:6" ht="12.75" customHeight="1" x14ac:dyDescent="0.2">
      <c r="A602" s="83" t="s">
        <v>177</v>
      </c>
      <c r="B602" s="83">
        <v>18</v>
      </c>
      <c r="C602" s="84">
        <v>793.49366630999998</v>
      </c>
      <c r="D602" s="84">
        <v>787.72920858999998</v>
      </c>
      <c r="E602" s="84">
        <v>157.86753528</v>
      </c>
      <c r="F602" s="84">
        <v>157.86753528</v>
      </c>
    </row>
    <row r="603" spans="1:6" ht="12.75" customHeight="1" x14ac:dyDescent="0.2">
      <c r="A603" s="83" t="s">
        <v>177</v>
      </c>
      <c r="B603" s="83">
        <v>19</v>
      </c>
      <c r="C603" s="84">
        <v>757.17188151000005</v>
      </c>
      <c r="D603" s="84">
        <v>751.24781610000002</v>
      </c>
      <c r="E603" s="84">
        <v>150.55635848</v>
      </c>
      <c r="F603" s="84">
        <v>150.55635848</v>
      </c>
    </row>
    <row r="604" spans="1:6" ht="12.75" customHeight="1" x14ac:dyDescent="0.2">
      <c r="A604" s="83" t="s">
        <v>177</v>
      </c>
      <c r="B604" s="83">
        <v>20</v>
      </c>
      <c r="C604" s="84">
        <v>740.90453421999996</v>
      </c>
      <c r="D604" s="84">
        <v>735.35419247000004</v>
      </c>
      <c r="E604" s="84">
        <v>147.37114310000001</v>
      </c>
      <c r="F604" s="84">
        <v>147.37114310000001</v>
      </c>
    </row>
    <row r="605" spans="1:6" ht="12.75" customHeight="1" x14ac:dyDescent="0.2">
      <c r="A605" s="83" t="s">
        <v>177</v>
      </c>
      <c r="B605" s="83">
        <v>21</v>
      </c>
      <c r="C605" s="84">
        <v>749.41581615999996</v>
      </c>
      <c r="D605" s="84">
        <v>744.27080550000005</v>
      </c>
      <c r="E605" s="84">
        <v>149.15810708000001</v>
      </c>
      <c r="F605" s="84">
        <v>149.15810708000001</v>
      </c>
    </row>
    <row r="606" spans="1:6" ht="12.75" customHeight="1" x14ac:dyDescent="0.2">
      <c r="A606" s="83" t="s">
        <v>177</v>
      </c>
      <c r="B606" s="83">
        <v>22</v>
      </c>
      <c r="C606" s="84">
        <v>759.63686039000004</v>
      </c>
      <c r="D606" s="84">
        <v>754.21239438999999</v>
      </c>
      <c r="E606" s="84">
        <v>151.15048480999999</v>
      </c>
      <c r="F606" s="84">
        <v>151.15048480999999</v>
      </c>
    </row>
    <row r="607" spans="1:6" ht="12.75" customHeight="1" x14ac:dyDescent="0.2">
      <c r="A607" s="83" t="s">
        <v>177</v>
      </c>
      <c r="B607" s="83">
        <v>23</v>
      </c>
      <c r="C607" s="84">
        <v>760.17178062999994</v>
      </c>
      <c r="D607" s="84">
        <v>754.52826603999995</v>
      </c>
      <c r="E607" s="84">
        <v>151.21378813999999</v>
      </c>
      <c r="F607" s="84">
        <v>151.21378813999999</v>
      </c>
    </row>
    <row r="608" spans="1:6" ht="12.75" customHeight="1" x14ac:dyDescent="0.2">
      <c r="A608" s="83" t="s">
        <v>177</v>
      </c>
      <c r="B608" s="83">
        <v>24</v>
      </c>
      <c r="C608" s="84">
        <v>785.76472539999997</v>
      </c>
      <c r="D608" s="84">
        <v>779.43521496000005</v>
      </c>
      <c r="E608" s="84">
        <v>156.20534945</v>
      </c>
      <c r="F608" s="84">
        <v>156.20534945</v>
      </c>
    </row>
    <row r="609" spans="1:6" ht="12.75" customHeight="1" x14ac:dyDescent="0.2">
      <c r="A609" s="83" t="s">
        <v>178</v>
      </c>
      <c r="B609" s="83">
        <v>1</v>
      </c>
      <c r="C609" s="84">
        <v>823.18640748999997</v>
      </c>
      <c r="D609" s="84">
        <v>817.72378417000004</v>
      </c>
      <c r="E609" s="84">
        <v>163.87869961000001</v>
      </c>
      <c r="F609" s="84">
        <v>163.87869961000001</v>
      </c>
    </row>
    <row r="610" spans="1:6" ht="12.75" customHeight="1" x14ac:dyDescent="0.2">
      <c r="A610" s="83" t="s">
        <v>178</v>
      </c>
      <c r="B610" s="83">
        <v>2</v>
      </c>
      <c r="C610" s="84">
        <v>897.97357886999998</v>
      </c>
      <c r="D610" s="84">
        <v>892.12648281999998</v>
      </c>
      <c r="E610" s="84">
        <v>178.78962397999999</v>
      </c>
      <c r="F610" s="84">
        <v>178.78962397999999</v>
      </c>
    </row>
    <row r="611" spans="1:6" ht="12.75" customHeight="1" x14ac:dyDescent="0.2">
      <c r="A611" s="83" t="s">
        <v>178</v>
      </c>
      <c r="B611" s="83">
        <v>3</v>
      </c>
      <c r="C611" s="84">
        <v>948.91468384999996</v>
      </c>
      <c r="D611" s="84">
        <v>942.02748757999996</v>
      </c>
      <c r="E611" s="84">
        <v>188.79020355</v>
      </c>
      <c r="F611" s="84">
        <v>188.79020355</v>
      </c>
    </row>
    <row r="612" spans="1:6" ht="12.75" customHeight="1" x14ac:dyDescent="0.2">
      <c r="A612" s="83" t="s">
        <v>178</v>
      </c>
      <c r="B612" s="83">
        <v>4</v>
      </c>
      <c r="C612" s="84">
        <v>957.41568629999995</v>
      </c>
      <c r="D612" s="84">
        <v>950.70034398999996</v>
      </c>
      <c r="E612" s="84">
        <v>190.52831666</v>
      </c>
      <c r="F612" s="84">
        <v>190.52831666</v>
      </c>
    </row>
    <row r="613" spans="1:6" ht="12.75" customHeight="1" x14ac:dyDescent="0.2">
      <c r="A613" s="83" t="s">
        <v>178</v>
      </c>
      <c r="B613" s="83">
        <v>5</v>
      </c>
      <c r="C613" s="84">
        <v>951.75466214999994</v>
      </c>
      <c r="D613" s="84">
        <v>945.13683937999997</v>
      </c>
      <c r="E613" s="84">
        <v>189.41334370999999</v>
      </c>
      <c r="F613" s="84">
        <v>189.41334370999999</v>
      </c>
    </row>
    <row r="614" spans="1:6" ht="12.75" customHeight="1" x14ac:dyDescent="0.2">
      <c r="A614" s="83" t="s">
        <v>178</v>
      </c>
      <c r="B614" s="83">
        <v>6</v>
      </c>
      <c r="C614" s="84">
        <v>941.31834964999996</v>
      </c>
      <c r="D614" s="84">
        <v>934.57566499999996</v>
      </c>
      <c r="E614" s="84">
        <v>187.29679585</v>
      </c>
      <c r="F614" s="84">
        <v>187.29679585</v>
      </c>
    </row>
    <row r="615" spans="1:6" ht="12.75" customHeight="1" x14ac:dyDescent="0.2">
      <c r="A615" s="83" t="s">
        <v>178</v>
      </c>
      <c r="B615" s="83">
        <v>7</v>
      </c>
      <c r="C615" s="84">
        <v>918.33318886999996</v>
      </c>
      <c r="D615" s="84">
        <v>911.89409297999998</v>
      </c>
      <c r="E615" s="84">
        <v>182.75121873000001</v>
      </c>
      <c r="F615" s="84">
        <v>182.75121873000001</v>
      </c>
    </row>
    <row r="616" spans="1:6" ht="12.75" customHeight="1" x14ac:dyDescent="0.2">
      <c r="A616" s="83" t="s">
        <v>178</v>
      </c>
      <c r="B616" s="83">
        <v>8</v>
      </c>
      <c r="C616" s="84">
        <v>882.20247382000002</v>
      </c>
      <c r="D616" s="84">
        <v>875.88323752999997</v>
      </c>
      <c r="E616" s="84">
        <v>175.53434149</v>
      </c>
      <c r="F616" s="84">
        <v>175.53434149</v>
      </c>
    </row>
    <row r="617" spans="1:6" ht="12.75" customHeight="1" x14ac:dyDescent="0.2">
      <c r="A617" s="83" t="s">
        <v>178</v>
      </c>
      <c r="B617" s="83">
        <v>9</v>
      </c>
      <c r="C617" s="84">
        <v>866.58305360999998</v>
      </c>
      <c r="D617" s="84">
        <v>860.58117832999994</v>
      </c>
      <c r="E617" s="84">
        <v>172.46768058000001</v>
      </c>
      <c r="F617" s="84">
        <v>172.46768058000001</v>
      </c>
    </row>
    <row r="618" spans="1:6" ht="12.75" customHeight="1" x14ac:dyDescent="0.2">
      <c r="A618" s="83" t="s">
        <v>178</v>
      </c>
      <c r="B618" s="83">
        <v>10</v>
      </c>
      <c r="C618" s="84">
        <v>858.69996716000003</v>
      </c>
      <c r="D618" s="84">
        <v>852.60444790999998</v>
      </c>
      <c r="E618" s="84">
        <v>170.86907694999999</v>
      </c>
      <c r="F618" s="84">
        <v>170.86907694999999</v>
      </c>
    </row>
    <row r="619" spans="1:6" ht="12.75" customHeight="1" x14ac:dyDescent="0.2">
      <c r="A619" s="83" t="s">
        <v>178</v>
      </c>
      <c r="B619" s="83">
        <v>11</v>
      </c>
      <c r="C619" s="84">
        <v>828.41031027999998</v>
      </c>
      <c r="D619" s="84">
        <v>822.66532787000006</v>
      </c>
      <c r="E619" s="84">
        <v>164.86902638000001</v>
      </c>
      <c r="F619" s="84">
        <v>164.86902638000001</v>
      </c>
    </row>
    <row r="620" spans="1:6" ht="12.75" customHeight="1" x14ac:dyDescent="0.2">
      <c r="A620" s="83" t="s">
        <v>178</v>
      </c>
      <c r="B620" s="83">
        <v>12</v>
      </c>
      <c r="C620" s="84">
        <v>778.83876411000006</v>
      </c>
      <c r="D620" s="84">
        <v>776.22157007999999</v>
      </c>
      <c r="E620" s="84">
        <v>155.56130808</v>
      </c>
      <c r="F620" s="84">
        <v>155.56130808</v>
      </c>
    </row>
    <row r="621" spans="1:6" ht="12.75" customHeight="1" x14ac:dyDescent="0.2">
      <c r="A621" s="83" t="s">
        <v>178</v>
      </c>
      <c r="B621" s="83">
        <v>13</v>
      </c>
      <c r="C621" s="84">
        <v>765.15407986000002</v>
      </c>
      <c r="D621" s="84">
        <v>762.79232463000005</v>
      </c>
      <c r="E621" s="84">
        <v>152.86997474</v>
      </c>
      <c r="F621" s="84">
        <v>152.86997474</v>
      </c>
    </row>
    <row r="622" spans="1:6" ht="12.75" customHeight="1" x14ac:dyDescent="0.2">
      <c r="A622" s="83" t="s">
        <v>178</v>
      </c>
      <c r="B622" s="83">
        <v>14</v>
      </c>
      <c r="C622" s="84">
        <v>781.02745793999998</v>
      </c>
      <c r="D622" s="84">
        <v>778.26454773</v>
      </c>
      <c r="E622" s="84">
        <v>155.97073792</v>
      </c>
      <c r="F622" s="84">
        <v>155.97073792</v>
      </c>
    </row>
    <row r="623" spans="1:6" ht="12.75" customHeight="1" x14ac:dyDescent="0.2">
      <c r="A623" s="83" t="s">
        <v>178</v>
      </c>
      <c r="B623" s="83">
        <v>15</v>
      </c>
      <c r="C623" s="84">
        <v>791.45836099999997</v>
      </c>
      <c r="D623" s="84">
        <v>785.73958674000005</v>
      </c>
      <c r="E623" s="84">
        <v>157.46879838999999</v>
      </c>
      <c r="F623" s="84">
        <v>157.46879838999999</v>
      </c>
    </row>
    <row r="624" spans="1:6" ht="12.75" customHeight="1" x14ac:dyDescent="0.2">
      <c r="A624" s="83" t="s">
        <v>178</v>
      </c>
      <c r="B624" s="83">
        <v>16</v>
      </c>
      <c r="C624" s="84">
        <v>790.20812424999997</v>
      </c>
      <c r="D624" s="84">
        <v>784.90871717000005</v>
      </c>
      <c r="E624" s="84">
        <v>157.30228516</v>
      </c>
      <c r="F624" s="84">
        <v>157.30228516</v>
      </c>
    </row>
    <row r="625" spans="1:6" ht="12.75" customHeight="1" x14ac:dyDescent="0.2">
      <c r="A625" s="83" t="s">
        <v>178</v>
      </c>
      <c r="B625" s="83">
        <v>17</v>
      </c>
      <c r="C625" s="84">
        <v>789.86617315000001</v>
      </c>
      <c r="D625" s="84">
        <v>784.41032503999998</v>
      </c>
      <c r="E625" s="84">
        <v>157.20240319999999</v>
      </c>
      <c r="F625" s="84">
        <v>157.20240319999999</v>
      </c>
    </row>
    <row r="626" spans="1:6" ht="12.75" customHeight="1" x14ac:dyDescent="0.2">
      <c r="A626" s="83" t="s">
        <v>178</v>
      </c>
      <c r="B626" s="83">
        <v>18</v>
      </c>
      <c r="C626" s="84">
        <v>777.04148296999995</v>
      </c>
      <c r="D626" s="84">
        <v>771.83610882000005</v>
      </c>
      <c r="E626" s="84">
        <v>154.68242488999999</v>
      </c>
      <c r="F626" s="84">
        <v>154.68242488999999</v>
      </c>
    </row>
    <row r="627" spans="1:6" ht="12.75" customHeight="1" x14ac:dyDescent="0.2">
      <c r="A627" s="83" t="s">
        <v>178</v>
      </c>
      <c r="B627" s="83">
        <v>19</v>
      </c>
      <c r="C627" s="84">
        <v>789.3121539</v>
      </c>
      <c r="D627" s="84">
        <v>784.00637366000001</v>
      </c>
      <c r="E627" s="84">
        <v>157.12144796000001</v>
      </c>
      <c r="F627" s="84">
        <v>157.12144796000001</v>
      </c>
    </row>
    <row r="628" spans="1:6" ht="12.75" customHeight="1" x14ac:dyDescent="0.2">
      <c r="A628" s="83" t="s">
        <v>178</v>
      </c>
      <c r="B628" s="83">
        <v>20</v>
      </c>
      <c r="C628" s="84">
        <v>784.35470152000005</v>
      </c>
      <c r="D628" s="84">
        <v>779.33139091999999</v>
      </c>
      <c r="E628" s="84">
        <v>156.18454224000001</v>
      </c>
      <c r="F628" s="84">
        <v>156.18454224000001</v>
      </c>
    </row>
    <row r="629" spans="1:6" ht="12.75" customHeight="1" x14ac:dyDescent="0.2">
      <c r="A629" s="83" t="s">
        <v>178</v>
      </c>
      <c r="B629" s="83">
        <v>21</v>
      </c>
      <c r="C629" s="84">
        <v>771.34268194000003</v>
      </c>
      <c r="D629" s="84">
        <v>766.54929555000001</v>
      </c>
      <c r="E629" s="84">
        <v>153.6229032</v>
      </c>
      <c r="F629" s="84">
        <v>153.6229032</v>
      </c>
    </row>
    <row r="630" spans="1:6" ht="12.75" customHeight="1" x14ac:dyDescent="0.2">
      <c r="A630" s="83" t="s">
        <v>178</v>
      </c>
      <c r="B630" s="83">
        <v>22</v>
      </c>
      <c r="C630" s="84">
        <v>775.96941745000004</v>
      </c>
      <c r="D630" s="84">
        <v>770.59779117000005</v>
      </c>
      <c r="E630" s="84">
        <v>154.43425565000001</v>
      </c>
      <c r="F630" s="84">
        <v>154.43425565000001</v>
      </c>
    </row>
    <row r="631" spans="1:6" ht="12.75" customHeight="1" x14ac:dyDescent="0.2">
      <c r="A631" s="83" t="s">
        <v>178</v>
      </c>
      <c r="B631" s="83">
        <v>23</v>
      </c>
      <c r="C631" s="84">
        <v>790.07506210999998</v>
      </c>
      <c r="D631" s="84">
        <v>784.21992356999999</v>
      </c>
      <c r="E631" s="84">
        <v>157.16424515</v>
      </c>
      <c r="F631" s="84">
        <v>157.16424515</v>
      </c>
    </row>
    <row r="632" spans="1:6" ht="12.75" customHeight="1" x14ac:dyDescent="0.2">
      <c r="A632" s="83" t="s">
        <v>178</v>
      </c>
      <c r="B632" s="83">
        <v>24</v>
      </c>
      <c r="C632" s="84">
        <v>808.96672454999998</v>
      </c>
      <c r="D632" s="84">
        <v>802.77021402000003</v>
      </c>
      <c r="E632" s="84">
        <v>160.88187883000001</v>
      </c>
      <c r="F632" s="84">
        <v>160.88187883000001</v>
      </c>
    </row>
    <row r="633" spans="1:6" ht="12.75" customHeight="1" x14ac:dyDescent="0.2">
      <c r="A633" s="83" t="s">
        <v>179</v>
      </c>
      <c r="B633" s="83">
        <v>1</v>
      </c>
      <c r="C633" s="84">
        <v>805.25452356000005</v>
      </c>
      <c r="D633" s="84">
        <v>800.30849580999995</v>
      </c>
      <c r="E633" s="84">
        <v>160.38852987000001</v>
      </c>
      <c r="F633" s="84">
        <v>160.38852987000001</v>
      </c>
    </row>
    <row r="634" spans="1:6" ht="12.75" customHeight="1" x14ac:dyDescent="0.2">
      <c r="A634" s="83" t="s">
        <v>179</v>
      </c>
      <c r="B634" s="83">
        <v>2</v>
      </c>
      <c r="C634" s="84">
        <v>882.32220730999995</v>
      </c>
      <c r="D634" s="84">
        <v>877.04597894000005</v>
      </c>
      <c r="E634" s="84">
        <v>175.76736460999999</v>
      </c>
      <c r="F634" s="84">
        <v>175.76736460999999</v>
      </c>
    </row>
    <row r="635" spans="1:6" ht="12.75" customHeight="1" x14ac:dyDescent="0.2">
      <c r="A635" s="83" t="s">
        <v>179</v>
      </c>
      <c r="B635" s="83">
        <v>3</v>
      </c>
      <c r="C635" s="84">
        <v>939.45056234000003</v>
      </c>
      <c r="D635" s="84">
        <v>933.27654389999998</v>
      </c>
      <c r="E635" s="84">
        <v>187.03644109999999</v>
      </c>
      <c r="F635" s="84">
        <v>187.03644109999999</v>
      </c>
    </row>
    <row r="636" spans="1:6" ht="12.75" customHeight="1" x14ac:dyDescent="0.2">
      <c r="A636" s="83" t="s">
        <v>179</v>
      </c>
      <c r="B636" s="83">
        <v>4</v>
      </c>
      <c r="C636" s="84">
        <v>948.16261022000003</v>
      </c>
      <c r="D636" s="84">
        <v>942.12630515000001</v>
      </c>
      <c r="E636" s="84">
        <v>188.81000742000001</v>
      </c>
      <c r="F636" s="84">
        <v>188.81000742000001</v>
      </c>
    </row>
    <row r="637" spans="1:6" ht="12.75" customHeight="1" x14ac:dyDescent="0.2">
      <c r="A637" s="83" t="s">
        <v>179</v>
      </c>
      <c r="B637" s="83">
        <v>5</v>
      </c>
      <c r="C637" s="84">
        <v>940.89416103999997</v>
      </c>
      <c r="D637" s="84">
        <v>934.64436628999999</v>
      </c>
      <c r="E637" s="84">
        <v>187.31056416999999</v>
      </c>
      <c r="F637" s="84">
        <v>187.31056416999999</v>
      </c>
    </row>
    <row r="638" spans="1:6" ht="12.75" customHeight="1" x14ac:dyDescent="0.2">
      <c r="A638" s="83" t="s">
        <v>179</v>
      </c>
      <c r="B638" s="83">
        <v>6</v>
      </c>
      <c r="C638" s="84">
        <v>920.44282701999998</v>
      </c>
      <c r="D638" s="84">
        <v>913.98466169000005</v>
      </c>
      <c r="E638" s="84">
        <v>183.17018622000001</v>
      </c>
      <c r="F638" s="84">
        <v>183.17018622000001</v>
      </c>
    </row>
    <row r="639" spans="1:6" ht="12.75" customHeight="1" x14ac:dyDescent="0.2">
      <c r="A639" s="83" t="s">
        <v>179</v>
      </c>
      <c r="B639" s="83">
        <v>7</v>
      </c>
      <c r="C639" s="84">
        <v>893.25785352000003</v>
      </c>
      <c r="D639" s="84">
        <v>887.43061937000004</v>
      </c>
      <c r="E639" s="84">
        <v>177.84853358999999</v>
      </c>
      <c r="F639" s="84">
        <v>177.84853358999999</v>
      </c>
    </row>
    <row r="640" spans="1:6" ht="12.75" customHeight="1" x14ac:dyDescent="0.2">
      <c r="A640" s="83" t="s">
        <v>179</v>
      </c>
      <c r="B640" s="83">
        <v>8</v>
      </c>
      <c r="C640" s="84">
        <v>861.72931028999994</v>
      </c>
      <c r="D640" s="84">
        <v>856.02141825000001</v>
      </c>
      <c r="E640" s="84">
        <v>171.55386644999999</v>
      </c>
      <c r="F640" s="84">
        <v>171.55386644999999</v>
      </c>
    </row>
    <row r="641" spans="1:6" ht="12.75" customHeight="1" x14ac:dyDescent="0.2">
      <c r="A641" s="83" t="s">
        <v>179</v>
      </c>
      <c r="B641" s="83">
        <v>9</v>
      </c>
      <c r="C641" s="84">
        <v>842.86308152000004</v>
      </c>
      <c r="D641" s="84">
        <v>837.09423530000004</v>
      </c>
      <c r="E641" s="84">
        <v>167.76070035999999</v>
      </c>
      <c r="F641" s="84">
        <v>167.76070035999999</v>
      </c>
    </row>
    <row r="642" spans="1:6" ht="12.75" customHeight="1" x14ac:dyDescent="0.2">
      <c r="A642" s="83" t="s">
        <v>179</v>
      </c>
      <c r="B642" s="83">
        <v>10</v>
      </c>
      <c r="C642" s="84">
        <v>845.44048514999997</v>
      </c>
      <c r="D642" s="84">
        <v>839.61470708000002</v>
      </c>
      <c r="E642" s="84">
        <v>168.26582403</v>
      </c>
      <c r="F642" s="84">
        <v>168.26582403</v>
      </c>
    </row>
    <row r="643" spans="1:6" ht="12.75" customHeight="1" x14ac:dyDescent="0.2">
      <c r="A643" s="83" t="s">
        <v>179</v>
      </c>
      <c r="B643" s="83">
        <v>11</v>
      </c>
      <c r="C643" s="84">
        <v>817.39810489000001</v>
      </c>
      <c r="D643" s="84">
        <v>812.01105428000005</v>
      </c>
      <c r="E643" s="84">
        <v>162.73382065999999</v>
      </c>
      <c r="F643" s="84">
        <v>162.73382065999999</v>
      </c>
    </row>
    <row r="644" spans="1:6" ht="12.75" customHeight="1" x14ac:dyDescent="0.2">
      <c r="A644" s="83" t="s">
        <v>179</v>
      </c>
      <c r="B644" s="83">
        <v>12</v>
      </c>
      <c r="C644" s="84">
        <v>779.49633132999998</v>
      </c>
      <c r="D644" s="84">
        <v>777.03896683000005</v>
      </c>
      <c r="E644" s="84">
        <v>155.72512123999999</v>
      </c>
      <c r="F644" s="84">
        <v>155.72512123999999</v>
      </c>
    </row>
    <row r="645" spans="1:6" ht="12.75" customHeight="1" x14ac:dyDescent="0.2">
      <c r="A645" s="83" t="s">
        <v>179</v>
      </c>
      <c r="B645" s="83">
        <v>13</v>
      </c>
      <c r="C645" s="84">
        <v>787.23205258999997</v>
      </c>
      <c r="D645" s="84">
        <v>784.93102292000003</v>
      </c>
      <c r="E645" s="84">
        <v>157.30675542</v>
      </c>
      <c r="F645" s="84">
        <v>157.30675542</v>
      </c>
    </row>
    <row r="646" spans="1:6" ht="12.75" customHeight="1" x14ac:dyDescent="0.2">
      <c r="A646" s="83" t="s">
        <v>179</v>
      </c>
      <c r="B646" s="83">
        <v>14</v>
      </c>
      <c r="C646" s="84">
        <v>791.44918958999995</v>
      </c>
      <c r="D646" s="84">
        <v>788.84237612000004</v>
      </c>
      <c r="E646" s="84">
        <v>158.09062338000001</v>
      </c>
      <c r="F646" s="84">
        <v>158.09062338000001</v>
      </c>
    </row>
    <row r="647" spans="1:6" ht="12.75" customHeight="1" x14ac:dyDescent="0.2">
      <c r="A647" s="83" t="s">
        <v>179</v>
      </c>
      <c r="B647" s="83">
        <v>15</v>
      </c>
      <c r="C647" s="84">
        <v>796.77879275999999</v>
      </c>
      <c r="D647" s="84">
        <v>791.02157509999995</v>
      </c>
      <c r="E647" s="84">
        <v>158.52735311999999</v>
      </c>
      <c r="F647" s="84">
        <v>158.52735311999999</v>
      </c>
    </row>
    <row r="648" spans="1:6" ht="12.75" customHeight="1" x14ac:dyDescent="0.2">
      <c r="A648" s="83" t="s">
        <v>179</v>
      </c>
      <c r="B648" s="83">
        <v>16</v>
      </c>
      <c r="C648" s="84">
        <v>798.05829738</v>
      </c>
      <c r="D648" s="84">
        <v>792.89544125999998</v>
      </c>
      <c r="E648" s="84">
        <v>158.90289161000001</v>
      </c>
      <c r="F648" s="84">
        <v>158.90289161000001</v>
      </c>
    </row>
    <row r="649" spans="1:6" ht="12.75" customHeight="1" x14ac:dyDescent="0.2">
      <c r="A649" s="83" t="s">
        <v>179</v>
      </c>
      <c r="B649" s="83">
        <v>17</v>
      </c>
      <c r="C649" s="84">
        <v>785.77747097999998</v>
      </c>
      <c r="D649" s="84">
        <v>780.09538380000004</v>
      </c>
      <c r="E649" s="84">
        <v>156.33765281999999</v>
      </c>
      <c r="F649" s="84">
        <v>156.33765281999999</v>
      </c>
    </row>
    <row r="650" spans="1:6" ht="12.75" customHeight="1" x14ac:dyDescent="0.2">
      <c r="A650" s="83" t="s">
        <v>179</v>
      </c>
      <c r="B650" s="83">
        <v>18</v>
      </c>
      <c r="C650" s="84">
        <v>767.12274144000003</v>
      </c>
      <c r="D650" s="84">
        <v>761.77033743000004</v>
      </c>
      <c r="E650" s="84">
        <v>152.66515994</v>
      </c>
      <c r="F650" s="84">
        <v>152.66515994</v>
      </c>
    </row>
    <row r="651" spans="1:6" ht="12.75" customHeight="1" x14ac:dyDescent="0.2">
      <c r="A651" s="83" t="s">
        <v>179</v>
      </c>
      <c r="B651" s="83">
        <v>19</v>
      </c>
      <c r="C651" s="84">
        <v>783.77609724000001</v>
      </c>
      <c r="D651" s="84">
        <v>778.18642009999996</v>
      </c>
      <c r="E651" s="84">
        <v>155.95508049</v>
      </c>
      <c r="F651" s="84">
        <v>155.95508049</v>
      </c>
    </row>
    <row r="652" spans="1:6" ht="12.75" customHeight="1" x14ac:dyDescent="0.2">
      <c r="A652" s="83" t="s">
        <v>179</v>
      </c>
      <c r="B652" s="83">
        <v>20</v>
      </c>
      <c r="C652" s="84">
        <v>774.05227098</v>
      </c>
      <c r="D652" s="84">
        <v>768.52663446999998</v>
      </c>
      <c r="E652" s="84">
        <v>154.01917849</v>
      </c>
      <c r="F652" s="84">
        <v>154.01917849</v>
      </c>
    </row>
    <row r="653" spans="1:6" ht="12.75" customHeight="1" x14ac:dyDescent="0.2">
      <c r="A653" s="83" t="s">
        <v>179</v>
      </c>
      <c r="B653" s="83">
        <v>21</v>
      </c>
      <c r="C653" s="84">
        <v>760.24066556000002</v>
      </c>
      <c r="D653" s="84">
        <v>755.34929072</v>
      </c>
      <c r="E653" s="84">
        <v>151.37832836999999</v>
      </c>
      <c r="F653" s="84">
        <v>151.37832836999999</v>
      </c>
    </row>
    <row r="654" spans="1:6" ht="12.75" customHeight="1" x14ac:dyDescent="0.2">
      <c r="A654" s="83" t="s">
        <v>179</v>
      </c>
      <c r="B654" s="83">
        <v>22</v>
      </c>
      <c r="C654" s="84">
        <v>784.85670035999999</v>
      </c>
      <c r="D654" s="84">
        <v>779.74539502000005</v>
      </c>
      <c r="E654" s="84">
        <v>156.26751213</v>
      </c>
      <c r="F654" s="84">
        <v>156.26751213</v>
      </c>
    </row>
    <row r="655" spans="1:6" ht="12.75" customHeight="1" x14ac:dyDescent="0.2">
      <c r="A655" s="83" t="s">
        <v>179</v>
      </c>
      <c r="B655" s="83">
        <v>23</v>
      </c>
      <c r="C655" s="84">
        <v>792.88025900000002</v>
      </c>
      <c r="D655" s="84">
        <v>787.21483458</v>
      </c>
      <c r="E655" s="84">
        <v>157.76445042</v>
      </c>
      <c r="F655" s="84">
        <v>157.76445042</v>
      </c>
    </row>
    <row r="656" spans="1:6" ht="12.75" customHeight="1" x14ac:dyDescent="0.2">
      <c r="A656" s="83" t="s">
        <v>179</v>
      </c>
      <c r="B656" s="83">
        <v>24</v>
      </c>
      <c r="C656" s="84">
        <v>806.79756185999997</v>
      </c>
      <c r="D656" s="84">
        <v>800.67137042000002</v>
      </c>
      <c r="E656" s="84">
        <v>160.46125298000001</v>
      </c>
      <c r="F656" s="84">
        <v>160.46125298000001</v>
      </c>
    </row>
    <row r="657" spans="1:6" ht="12.75" customHeight="1" x14ac:dyDescent="0.2">
      <c r="A657" s="83" t="s">
        <v>180</v>
      </c>
      <c r="B657" s="83">
        <v>1</v>
      </c>
      <c r="C657" s="84">
        <v>808.80244927000001</v>
      </c>
      <c r="D657" s="84">
        <v>803.81696509000005</v>
      </c>
      <c r="E657" s="84">
        <v>161.09165651000001</v>
      </c>
      <c r="F657" s="84">
        <v>161.09165651000001</v>
      </c>
    </row>
    <row r="658" spans="1:6" ht="12.75" customHeight="1" x14ac:dyDescent="0.2">
      <c r="A658" s="83" t="s">
        <v>180</v>
      </c>
      <c r="B658" s="83">
        <v>2</v>
      </c>
      <c r="C658" s="84">
        <v>891.01401055999997</v>
      </c>
      <c r="D658" s="84">
        <v>885.52654593</v>
      </c>
      <c r="E658" s="84">
        <v>177.46694131000001</v>
      </c>
      <c r="F658" s="84">
        <v>177.46694131000001</v>
      </c>
    </row>
    <row r="659" spans="1:6" ht="12.75" customHeight="1" x14ac:dyDescent="0.2">
      <c r="A659" s="83" t="s">
        <v>180</v>
      </c>
      <c r="B659" s="83">
        <v>3</v>
      </c>
      <c r="C659" s="84">
        <v>950.23500072000002</v>
      </c>
      <c r="D659" s="84">
        <v>943.87977522999995</v>
      </c>
      <c r="E659" s="84">
        <v>189.16141751999999</v>
      </c>
      <c r="F659" s="84">
        <v>189.16141751999999</v>
      </c>
    </row>
    <row r="660" spans="1:6" ht="12.75" customHeight="1" x14ac:dyDescent="0.2">
      <c r="A660" s="83" t="s">
        <v>180</v>
      </c>
      <c r="B660" s="83">
        <v>4</v>
      </c>
      <c r="C660" s="84">
        <v>961.59940813000003</v>
      </c>
      <c r="D660" s="84">
        <v>955.45486337</v>
      </c>
      <c r="E660" s="84">
        <v>191.48116218999999</v>
      </c>
      <c r="F660" s="84">
        <v>191.48116218999999</v>
      </c>
    </row>
    <row r="661" spans="1:6" ht="12.75" customHeight="1" x14ac:dyDescent="0.2">
      <c r="A661" s="83" t="s">
        <v>180</v>
      </c>
      <c r="B661" s="83">
        <v>5</v>
      </c>
      <c r="C661" s="84">
        <v>964.35810306999997</v>
      </c>
      <c r="D661" s="84">
        <v>958.28311632999998</v>
      </c>
      <c r="E661" s="84">
        <v>192.04796779</v>
      </c>
      <c r="F661" s="84">
        <v>192.04796779</v>
      </c>
    </row>
    <row r="662" spans="1:6" ht="12.75" customHeight="1" x14ac:dyDescent="0.2">
      <c r="A662" s="83" t="s">
        <v>180</v>
      </c>
      <c r="B662" s="83">
        <v>6</v>
      </c>
      <c r="C662" s="84">
        <v>952.38167447000001</v>
      </c>
      <c r="D662" s="84">
        <v>946.29734946999997</v>
      </c>
      <c r="E662" s="84">
        <v>189.64591966</v>
      </c>
      <c r="F662" s="84">
        <v>189.64591966</v>
      </c>
    </row>
    <row r="663" spans="1:6" ht="12.75" customHeight="1" x14ac:dyDescent="0.2">
      <c r="A663" s="83" t="s">
        <v>180</v>
      </c>
      <c r="B663" s="83">
        <v>7</v>
      </c>
      <c r="C663" s="84">
        <v>907.16411082000002</v>
      </c>
      <c r="D663" s="84">
        <v>901.13267155999995</v>
      </c>
      <c r="E663" s="84">
        <v>180.59453968</v>
      </c>
      <c r="F663" s="84">
        <v>180.59453968</v>
      </c>
    </row>
    <row r="664" spans="1:6" ht="12.75" customHeight="1" x14ac:dyDescent="0.2">
      <c r="A664" s="83" t="s">
        <v>180</v>
      </c>
      <c r="B664" s="83">
        <v>8</v>
      </c>
      <c r="C664" s="84">
        <v>871.22997115999999</v>
      </c>
      <c r="D664" s="84">
        <v>865.27320770999995</v>
      </c>
      <c r="E664" s="84">
        <v>173.40800259</v>
      </c>
      <c r="F664" s="84">
        <v>173.40800259</v>
      </c>
    </row>
    <row r="665" spans="1:6" ht="12.75" customHeight="1" x14ac:dyDescent="0.2">
      <c r="A665" s="83" t="s">
        <v>180</v>
      </c>
      <c r="B665" s="83">
        <v>9</v>
      </c>
      <c r="C665" s="84">
        <v>864.29811221</v>
      </c>
      <c r="D665" s="84">
        <v>858.32392784000001</v>
      </c>
      <c r="E665" s="84">
        <v>172.01530867</v>
      </c>
      <c r="F665" s="84">
        <v>172.01530867</v>
      </c>
    </row>
    <row r="666" spans="1:6" ht="12.75" customHeight="1" x14ac:dyDescent="0.2">
      <c r="A666" s="83" t="s">
        <v>180</v>
      </c>
      <c r="B666" s="83">
        <v>10</v>
      </c>
      <c r="C666" s="84">
        <v>867.07494334</v>
      </c>
      <c r="D666" s="84">
        <v>860.76543630000003</v>
      </c>
      <c r="E666" s="84">
        <v>172.50460742000001</v>
      </c>
      <c r="F666" s="84">
        <v>172.50460742000001</v>
      </c>
    </row>
    <row r="667" spans="1:6" ht="12.75" customHeight="1" x14ac:dyDescent="0.2">
      <c r="A667" s="83" t="s">
        <v>180</v>
      </c>
      <c r="B667" s="83">
        <v>11</v>
      </c>
      <c r="C667" s="84">
        <v>838.06411286000002</v>
      </c>
      <c r="D667" s="84">
        <v>831.98942038999996</v>
      </c>
      <c r="E667" s="84">
        <v>166.73765266999999</v>
      </c>
      <c r="F667" s="84">
        <v>166.73765266999999</v>
      </c>
    </row>
    <row r="668" spans="1:6" ht="12.75" customHeight="1" x14ac:dyDescent="0.2">
      <c r="A668" s="83" t="s">
        <v>180</v>
      </c>
      <c r="B668" s="83">
        <v>12</v>
      </c>
      <c r="C668" s="84">
        <v>786.22298481999997</v>
      </c>
      <c r="D668" s="84">
        <v>783.48823586000003</v>
      </c>
      <c r="E668" s="84">
        <v>157.0176088</v>
      </c>
      <c r="F668" s="84">
        <v>157.0176088</v>
      </c>
    </row>
    <row r="669" spans="1:6" ht="12.75" customHeight="1" x14ac:dyDescent="0.2">
      <c r="A669" s="83" t="s">
        <v>180</v>
      </c>
      <c r="B669" s="83">
        <v>13</v>
      </c>
      <c r="C669" s="84">
        <v>771.32923026000003</v>
      </c>
      <c r="D669" s="84">
        <v>768.88919634000001</v>
      </c>
      <c r="E669" s="84">
        <v>154.09183892999999</v>
      </c>
      <c r="F669" s="84">
        <v>154.09183892999999</v>
      </c>
    </row>
    <row r="670" spans="1:6" ht="12.75" customHeight="1" x14ac:dyDescent="0.2">
      <c r="A670" s="83" t="s">
        <v>180</v>
      </c>
      <c r="B670" s="83">
        <v>14</v>
      </c>
      <c r="C670" s="84">
        <v>772.95910917000003</v>
      </c>
      <c r="D670" s="84">
        <v>770.29058498999996</v>
      </c>
      <c r="E670" s="84">
        <v>154.37268896</v>
      </c>
      <c r="F670" s="84">
        <v>154.37268896</v>
      </c>
    </row>
    <row r="671" spans="1:6" ht="12.75" customHeight="1" x14ac:dyDescent="0.2">
      <c r="A671" s="83" t="s">
        <v>180</v>
      </c>
      <c r="B671" s="83">
        <v>15</v>
      </c>
      <c r="C671" s="84">
        <v>787.76559510000004</v>
      </c>
      <c r="D671" s="84">
        <v>781.90592595999999</v>
      </c>
      <c r="E671" s="84">
        <v>156.70050064</v>
      </c>
      <c r="F671" s="84">
        <v>156.70050064</v>
      </c>
    </row>
    <row r="672" spans="1:6" ht="12.75" customHeight="1" x14ac:dyDescent="0.2">
      <c r="A672" s="83" t="s">
        <v>180</v>
      </c>
      <c r="B672" s="83">
        <v>16</v>
      </c>
      <c r="C672" s="84">
        <v>796.22931775999996</v>
      </c>
      <c r="D672" s="84">
        <v>791.01032259999999</v>
      </c>
      <c r="E672" s="84">
        <v>158.52509803000001</v>
      </c>
      <c r="F672" s="84">
        <v>158.52509803000001</v>
      </c>
    </row>
    <row r="673" spans="1:6" ht="12.75" customHeight="1" x14ac:dyDescent="0.2">
      <c r="A673" s="83" t="s">
        <v>180</v>
      </c>
      <c r="B673" s="83">
        <v>17</v>
      </c>
      <c r="C673" s="84">
        <v>792.29816636999999</v>
      </c>
      <c r="D673" s="84">
        <v>786.78255888000001</v>
      </c>
      <c r="E673" s="84">
        <v>157.67781875</v>
      </c>
      <c r="F673" s="84">
        <v>157.67781875</v>
      </c>
    </row>
    <row r="674" spans="1:6" ht="12.75" customHeight="1" x14ac:dyDescent="0.2">
      <c r="A674" s="83" t="s">
        <v>180</v>
      </c>
      <c r="B674" s="83">
        <v>18</v>
      </c>
      <c r="C674" s="84">
        <v>770.91159385000003</v>
      </c>
      <c r="D674" s="84">
        <v>765.39078239000003</v>
      </c>
      <c r="E674" s="84">
        <v>153.39072745000001</v>
      </c>
      <c r="F674" s="84">
        <v>153.39072745000001</v>
      </c>
    </row>
    <row r="675" spans="1:6" ht="12.75" customHeight="1" x14ac:dyDescent="0.2">
      <c r="A675" s="83" t="s">
        <v>180</v>
      </c>
      <c r="B675" s="83">
        <v>19</v>
      </c>
      <c r="C675" s="84">
        <v>751.74251904000005</v>
      </c>
      <c r="D675" s="84">
        <v>746.77217922</v>
      </c>
      <c r="E675" s="84">
        <v>149.65940334000001</v>
      </c>
      <c r="F675" s="84">
        <v>149.65940334000001</v>
      </c>
    </row>
    <row r="676" spans="1:6" ht="12.75" customHeight="1" x14ac:dyDescent="0.2">
      <c r="A676" s="83" t="s">
        <v>180</v>
      </c>
      <c r="B676" s="83">
        <v>20</v>
      </c>
      <c r="C676" s="84">
        <v>751.71889294000005</v>
      </c>
      <c r="D676" s="84">
        <v>747.06692610000005</v>
      </c>
      <c r="E676" s="84">
        <v>149.71847308</v>
      </c>
      <c r="F676" s="84">
        <v>149.71847308</v>
      </c>
    </row>
    <row r="677" spans="1:6" ht="12.75" customHeight="1" x14ac:dyDescent="0.2">
      <c r="A677" s="83" t="s">
        <v>180</v>
      </c>
      <c r="B677" s="83">
        <v>21</v>
      </c>
      <c r="C677" s="84">
        <v>750.55003807000003</v>
      </c>
      <c r="D677" s="84">
        <v>745.79569638999999</v>
      </c>
      <c r="E677" s="84">
        <v>149.463708</v>
      </c>
      <c r="F677" s="84">
        <v>149.463708</v>
      </c>
    </row>
    <row r="678" spans="1:6" ht="12.75" customHeight="1" x14ac:dyDescent="0.2">
      <c r="A678" s="83" t="s">
        <v>180</v>
      </c>
      <c r="B678" s="83">
        <v>22</v>
      </c>
      <c r="C678" s="84">
        <v>764.735052</v>
      </c>
      <c r="D678" s="84">
        <v>759.63391680999996</v>
      </c>
      <c r="E678" s="84">
        <v>152.23700334</v>
      </c>
      <c r="F678" s="84">
        <v>152.23700334</v>
      </c>
    </row>
    <row r="679" spans="1:6" ht="12.75" customHeight="1" x14ac:dyDescent="0.2">
      <c r="A679" s="83" t="s">
        <v>180</v>
      </c>
      <c r="B679" s="83">
        <v>23</v>
      </c>
      <c r="C679" s="84">
        <v>776.91671244999998</v>
      </c>
      <c r="D679" s="84">
        <v>771.59242578999999</v>
      </c>
      <c r="E679" s="84">
        <v>154.63358876999999</v>
      </c>
      <c r="F679" s="84">
        <v>154.63358876999999</v>
      </c>
    </row>
    <row r="680" spans="1:6" ht="12.75" customHeight="1" x14ac:dyDescent="0.2">
      <c r="A680" s="83" t="s">
        <v>180</v>
      </c>
      <c r="B680" s="83">
        <v>24</v>
      </c>
      <c r="C680" s="84">
        <v>798.14039513</v>
      </c>
      <c r="D680" s="84">
        <v>792.52859558</v>
      </c>
      <c r="E680" s="84">
        <v>158.82937265999999</v>
      </c>
      <c r="F680" s="84">
        <v>158.82937265999999</v>
      </c>
    </row>
    <row r="681" spans="1:6" ht="12.75" customHeight="1" x14ac:dyDescent="0.2">
      <c r="A681" s="83" t="s">
        <v>181</v>
      </c>
      <c r="B681" s="83">
        <v>1</v>
      </c>
      <c r="C681" s="84">
        <v>821.93752933999997</v>
      </c>
      <c r="D681" s="84">
        <v>817.21529841999995</v>
      </c>
      <c r="E681" s="84">
        <v>163.7767948</v>
      </c>
      <c r="F681" s="84">
        <v>163.7767948</v>
      </c>
    </row>
    <row r="682" spans="1:6" ht="12.75" customHeight="1" x14ac:dyDescent="0.2">
      <c r="A682" s="83" t="s">
        <v>181</v>
      </c>
      <c r="B682" s="83">
        <v>2</v>
      </c>
      <c r="C682" s="84">
        <v>889.93391835</v>
      </c>
      <c r="D682" s="84">
        <v>884.51385769000001</v>
      </c>
      <c r="E682" s="84">
        <v>177.2639901</v>
      </c>
      <c r="F682" s="84">
        <v>177.2639901</v>
      </c>
    </row>
    <row r="683" spans="1:6" ht="12.75" customHeight="1" x14ac:dyDescent="0.2">
      <c r="A683" s="83" t="s">
        <v>181</v>
      </c>
      <c r="B683" s="83">
        <v>3</v>
      </c>
      <c r="C683" s="84">
        <v>936.49187031999998</v>
      </c>
      <c r="D683" s="84">
        <v>929.93239583000002</v>
      </c>
      <c r="E683" s="84">
        <v>186.36624578999999</v>
      </c>
      <c r="F683" s="84">
        <v>186.36624578999999</v>
      </c>
    </row>
    <row r="684" spans="1:6" ht="12.75" customHeight="1" x14ac:dyDescent="0.2">
      <c r="A684" s="83" t="s">
        <v>181</v>
      </c>
      <c r="B684" s="83">
        <v>4</v>
      </c>
      <c r="C684" s="84">
        <v>942.62554169999999</v>
      </c>
      <c r="D684" s="84">
        <v>936.83825836000005</v>
      </c>
      <c r="E684" s="84">
        <v>187.75023852000001</v>
      </c>
      <c r="F684" s="84">
        <v>187.75023852000001</v>
      </c>
    </row>
    <row r="685" spans="1:6" ht="12.75" customHeight="1" x14ac:dyDescent="0.2">
      <c r="A685" s="83" t="s">
        <v>181</v>
      </c>
      <c r="B685" s="83">
        <v>5</v>
      </c>
      <c r="C685" s="84">
        <v>942.40810174000001</v>
      </c>
      <c r="D685" s="84">
        <v>936.84088341999995</v>
      </c>
      <c r="E685" s="84">
        <v>187.75076461</v>
      </c>
      <c r="F685" s="84">
        <v>187.75076461</v>
      </c>
    </row>
    <row r="686" spans="1:6" ht="12.75" customHeight="1" x14ac:dyDescent="0.2">
      <c r="A686" s="83" t="s">
        <v>181</v>
      </c>
      <c r="B686" s="83">
        <v>6</v>
      </c>
      <c r="C686" s="84">
        <v>937.84357728999998</v>
      </c>
      <c r="D686" s="84">
        <v>932.15942285999995</v>
      </c>
      <c r="E686" s="84">
        <v>186.81256067999999</v>
      </c>
      <c r="F686" s="84">
        <v>186.81256067999999</v>
      </c>
    </row>
    <row r="687" spans="1:6" ht="12.75" customHeight="1" x14ac:dyDescent="0.2">
      <c r="A687" s="83" t="s">
        <v>181</v>
      </c>
      <c r="B687" s="83">
        <v>7</v>
      </c>
      <c r="C687" s="84">
        <v>922.67989537999995</v>
      </c>
      <c r="D687" s="84">
        <v>917.25297442999999</v>
      </c>
      <c r="E687" s="84">
        <v>183.82518347999999</v>
      </c>
      <c r="F687" s="84">
        <v>183.82518347999999</v>
      </c>
    </row>
    <row r="688" spans="1:6" ht="12.75" customHeight="1" x14ac:dyDescent="0.2">
      <c r="A688" s="83" t="s">
        <v>181</v>
      </c>
      <c r="B688" s="83">
        <v>8</v>
      </c>
      <c r="C688" s="84">
        <v>905.77222855000002</v>
      </c>
      <c r="D688" s="84">
        <v>900.22109464000005</v>
      </c>
      <c r="E688" s="84">
        <v>180.41185203000001</v>
      </c>
      <c r="F688" s="84">
        <v>180.41185203000001</v>
      </c>
    </row>
    <row r="689" spans="1:6" ht="12.75" customHeight="1" x14ac:dyDescent="0.2">
      <c r="A689" s="83" t="s">
        <v>181</v>
      </c>
      <c r="B689" s="83">
        <v>9</v>
      </c>
      <c r="C689" s="84">
        <v>883.93885820000003</v>
      </c>
      <c r="D689" s="84">
        <v>877.75537158999998</v>
      </c>
      <c r="E689" s="84">
        <v>175.90953285000001</v>
      </c>
      <c r="F689" s="84">
        <v>175.90953285000001</v>
      </c>
    </row>
    <row r="690" spans="1:6" ht="12.75" customHeight="1" x14ac:dyDescent="0.2">
      <c r="A690" s="83" t="s">
        <v>181</v>
      </c>
      <c r="B690" s="83">
        <v>10</v>
      </c>
      <c r="C690" s="84">
        <v>867.43423839000002</v>
      </c>
      <c r="D690" s="84">
        <v>861.55370116999995</v>
      </c>
      <c r="E690" s="84">
        <v>172.66258231</v>
      </c>
      <c r="F690" s="84">
        <v>172.66258231</v>
      </c>
    </row>
    <row r="691" spans="1:6" ht="12.75" customHeight="1" x14ac:dyDescent="0.2">
      <c r="A691" s="83" t="s">
        <v>181</v>
      </c>
      <c r="B691" s="83">
        <v>11</v>
      </c>
      <c r="C691" s="84">
        <v>828.19261472999995</v>
      </c>
      <c r="D691" s="84">
        <v>822.78994439999997</v>
      </c>
      <c r="E691" s="84">
        <v>164.89400058000001</v>
      </c>
      <c r="F691" s="84">
        <v>164.89400058000001</v>
      </c>
    </row>
    <row r="692" spans="1:6" ht="12.75" customHeight="1" x14ac:dyDescent="0.2">
      <c r="A692" s="83" t="s">
        <v>181</v>
      </c>
      <c r="B692" s="83">
        <v>12</v>
      </c>
      <c r="C692" s="84">
        <v>781.26359752999997</v>
      </c>
      <c r="D692" s="84">
        <v>778.81795204000002</v>
      </c>
      <c r="E692" s="84">
        <v>156.08164478</v>
      </c>
      <c r="F692" s="84">
        <v>156.08164478</v>
      </c>
    </row>
    <row r="693" spans="1:6" ht="12.75" customHeight="1" x14ac:dyDescent="0.2">
      <c r="A693" s="83" t="s">
        <v>181</v>
      </c>
      <c r="B693" s="83">
        <v>13</v>
      </c>
      <c r="C693" s="84">
        <v>775.71315759000004</v>
      </c>
      <c r="D693" s="84">
        <v>773.42148872999996</v>
      </c>
      <c r="E693" s="84">
        <v>155.00014830999999</v>
      </c>
      <c r="F693" s="84">
        <v>155.00014830999999</v>
      </c>
    </row>
    <row r="694" spans="1:6" ht="12.75" customHeight="1" x14ac:dyDescent="0.2">
      <c r="A694" s="83" t="s">
        <v>181</v>
      </c>
      <c r="B694" s="83">
        <v>14</v>
      </c>
      <c r="C694" s="84">
        <v>787.55071390000001</v>
      </c>
      <c r="D694" s="84">
        <v>784.86169988999995</v>
      </c>
      <c r="E694" s="84">
        <v>157.29286250999999</v>
      </c>
      <c r="F694" s="84">
        <v>157.29286250999999</v>
      </c>
    </row>
    <row r="695" spans="1:6" ht="12.75" customHeight="1" x14ac:dyDescent="0.2">
      <c r="A695" s="83" t="s">
        <v>181</v>
      </c>
      <c r="B695" s="83">
        <v>15</v>
      </c>
      <c r="C695" s="84">
        <v>797.81526524000003</v>
      </c>
      <c r="D695" s="84">
        <v>791.74031919000004</v>
      </c>
      <c r="E695" s="84">
        <v>158.67139546000001</v>
      </c>
      <c r="F695" s="84">
        <v>158.67139546000001</v>
      </c>
    </row>
    <row r="696" spans="1:6" ht="12.75" customHeight="1" x14ac:dyDescent="0.2">
      <c r="A696" s="83" t="s">
        <v>181</v>
      </c>
      <c r="B696" s="83">
        <v>16</v>
      </c>
      <c r="C696" s="84">
        <v>789.29748805999998</v>
      </c>
      <c r="D696" s="84">
        <v>783.95264433</v>
      </c>
      <c r="E696" s="84">
        <v>157.11068015000001</v>
      </c>
      <c r="F696" s="84">
        <v>157.11068015000001</v>
      </c>
    </row>
    <row r="697" spans="1:6" ht="12.75" customHeight="1" x14ac:dyDescent="0.2">
      <c r="A697" s="83" t="s">
        <v>181</v>
      </c>
      <c r="B697" s="83">
        <v>17</v>
      </c>
      <c r="C697" s="84">
        <v>781.8342414</v>
      </c>
      <c r="D697" s="84">
        <v>776.16911979999998</v>
      </c>
      <c r="E697" s="84">
        <v>155.55079660000001</v>
      </c>
      <c r="F697" s="84">
        <v>155.55079660000001</v>
      </c>
    </row>
    <row r="698" spans="1:6" ht="12.75" customHeight="1" x14ac:dyDescent="0.2">
      <c r="A698" s="83" t="s">
        <v>181</v>
      </c>
      <c r="B698" s="83">
        <v>18</v>
      </c>
      <c r="C698" s="84">
        <v>762.69039971999996</v>
      </c>
      <c r="D698" s="84">
        <v>757.65763036999999</v>
      </c>
      <c r="E698" s="84">
        <v>151.84093898</v>
      </c>
      <c r="F698" s="84">
        <v>151.84093898</v>
      </c>
    </row>
    <row r="699" spans="1:6" ht="12.75" customHeight="1" x14ac:dyDescent="0.2">
      <c r="A699" s="83" t="s">
        <v>181</v>
      </c>
      <c r="B699" s="83">
        <v>19</v>
      </c>
      <c r="C699" s="84">
        <v>755.75266771999998</v>
      </c>
      <c r="D699" s="84">
        <v>750.83646204000001</v>
      </c>
      <c r="E699" s="84">
        <v>150.47391967999999</v>
      </c>
      <c r="F699" s="84">
        <v>150.47391967999999</v>
      </c>
    </row>
    <row r="700" spans="1:6" ht="12.75" customHeight="1" x14ac:dyDescent="0.2">
      <c r="A700" s="83" t="s">
        <v>181</v>
      </c>
      <c r="B700" s="83">
        <v>20</v>
      </c>
      <c r="C700" s="84">
        <v>747.66715351000005</v>
      </c>
      <c r="D700" s="84">
        <v>742.74315354999999</v>
      </c>
      <c r="E700" s="84">
        <v>148.85195282999999</v>
      </c>
      <c r="F700" s="84">
        <v>148.85195282999999</v>
      </c>
    </row>
    <row r="701" spans="1:6" ht="12.75" customHeight="1" x14ac:dyDescent="0.2">
      <c r="A701" s="83" t="s">
        <v>181</v>
      </c>
      <c r="B701" s="83">
        <v>21</v>
      </c>
      <c r="C701" s="84">
        <v>745.39704572999995</v>
      </c>
      <c r="D701" s="84">
        <v>740.59173892000001</v>
      </c>
      <c r="E701" s="84">
        <v>148.42079131</v>
      </c>
      <c r="F701" s="84">
        <v>148.42079131</v>
      </c>
    </row>
    <row r="702" spans="1:6" ht="12.75" customHeight="1" x14ac:dyDescent="0.2">
      <c r="A702" s="83" t="s">
        <v>181</v>
      </c>
      <c r="B702" s="83">
        <v>22</v>
      </c>
      <c r="C702" s="84">
        <v>764.21024360000001</v>
      </c>
      <c r="D702" s="84">
        <v>758.64993075999996</v>
      </c>
      <c r="E702" s="84">
        <v>152.03980429000001</v>
      </c>
      <c r="F702" s="84">
        <v>152.03980429000001</v>
      </c>
    </row>
    <row r="703" spans="1:6" ht="12.75" customHeight="1" x14ac:dyDescent="0.2">
      <c r="A703" s="83" t="s">
        <v>181</v>
      </c>
      <c r="B703" s="83">
        <v>23</v>
      </c>
      <c r="C703" s="84">
        <v>784.16796026999998</v>
      </c>
      <c r="D703" s="84">
        <v>778.17638097999998</v>
      </c>
      <c r="E703" s="84">
        <v>155.95306857</v>
      </c>
      <c r="F703" s="84">
        <v>155.95306857</v>
      </c>
    </row>
    <row r="704" spans="1:6" ht="12.75" customHeight="1" x14ac:dyDescent="0.2">
      <c r="A704" s="83" t="s">
        <v>181</v>
      </c>
      <c r="B704" s="83">
        <v>24</v>
      </c>
      <c r="C704" s="84">
        <v>806.83101597999996</v>
      </c>
      <c r="D704" s="84">
        <v>800.55178286</v>
      </c>
      <c r="E704" s="84">
        <v>160.43728662999999</v>
      </c>
      <c r="F704" s="84">
        <v>160.43728662999999</v>
      </c>
    </row>
    <row r="705" spans="1:6" ht="12.75" customHeight="1" x14ac:dyDescent="0.2">
      <c r="A705" s="83" t="s">
        <v>182</v>
      </c>
      <c r="B705" s="83">
        <v>1</v>
      </c>
      <c r="C705" s="84">
        <v>816.74686809000002</v>
      </c>
      <c r="D705" s="84">
        <v>811.60266482999998</v>
      </c>
      <c r="E705" s="84">
        <v>162.65197599000001</v>
      </c>
      <c r="F705" s="84">
        <v>162.65197599000001</v>
      </c>
    </row>
    <row r="706" spans="1:6" ht="12.75" customHeight="1" x14ac:dyDescent="0.2">
      <c r="A706" s="83" t="s">
        <v>182</v>
      </c>
      <c r="B706" s="83">
        <v>2</v>
      </c>
      <c r="C706" s="84">
        <v>895.75450363000004</v>
      </c>
      <c r="D706" s="84">
        <v>889.86368134999998</v>
      </c>
      <c r="E706" s="84">
        <v>178.3361396</v>
      </c>
      <c r="F706" s="84">
        <v>178.3361396</v>
      </c>
    </row>
    <row r="707" spans="1:6" ht="12.75" customHeight="1" x14ac:dyDescent="0.2">
      <c r="A707" s="83" t="s">
        <v>182</v>
      </c>
      <c r="B707" s="83">
        <v>3</v>
      </c>
      <c r="C707" s="84">
        <v>948.45662072000005</v>
      </c>
      <c r="D707" s="84">
        <v>941.85406390000003</v>
      </c>
      <c r="E707" s="84">
        <v>188.75544798999999</v>
      </c>
      <c r="F707" s="84">
        <v>188.75544798999999</v>
      </c>
    </row>
    <row r="708" spans="1:6" ht="12.75" customHeight="1" x14ac:dyDescent="0.2">
      <c r="A708" s="83" t="s">
        <v>182</v>
      </c>
      <c r="B708" s="83">
        <v>4</v>
      </c>
      <c r="C708" s="84">
        <v>958.73448543999996</v>
      </c>
      <c r="D708" s="84">
        <v>952.66450841999995</v>
      </c>
      <c r="E708" s="84">
        <v>190.92195167</v>
      </c>
      <c r="F708" s="84">
        <v>190.92195167</v>
      </c>
    </row>
    <row r="709" spans="1:6" ht="12.75" customHeight="1" x14ac:dyDescent="0.2">
      <c r="A709" s="83" t="s">
        <v>182</v>
      </c>
      <c r="B709" s="83">
        <v>5</v>
      </c>
      <c r="C709" s="84">
        <v>957.09283186000005</v>
      </c>
      <c r="D709" s="84">
        <v>951.14042973999995</v>
      </c>
      <c r="E709" s="84">
        <v>190.61651352999999</v>
      </c>
      <c r="F709" s="84">
        <v>190.61651352999999</v>
      </c>
    </row>
    <row r="710" spans="1:6" ht="12.75" customHeight="1" x14ac:dyDescent="0.2">
      <c r="A710" s="83" t="s">
        <v>182</v>
      </c>
      <c r="B710" s="83">
        <v>6</v>
      </c>
      <c r="C710" s="84">
        <v>954.16587446000005</v>
      </c>
      <c r="D710" s="84">
        <v>947.87064792000001</v>
      </c>
      <c r="E710" s="84">
        <v>189.96122184999999</v>
      </c>
      <c r="F710" s="84">
        <v>189.96122184999999</v>
      </c>
    </row>
    <row r="711" spans="1:6" ht="12.75" customHeight="1" x14ac:dyDescent="0.2">
      <c r="A711" s="83" t="s">
        <v>182</v>
      </c>
      <c r="B711" s="83">
        <v>7</v>
      </c>
      <c r="C711" s="84">
        <v>938.80621431999998</v>
      </c>
      <c r="D711" s="84">
        <v>932.75021131999995</v>
      </c>
      <c r="E711" s="84">
        <v>186.93095962999999</v>
      </c>
      <c r="F711" s="84">
        <v>186.93095962999999</v>
      </c>
    </row>
    <row r="712" spans="1:6" ht="12.75" customHeight="1" x14ac:dyDescent="0.2">
      <c r="A712" s="83" t="s">
        <v>182</v>
      </c>
      <c r="B712" s="83">
        <v>8</v>
      </c>
      <c r="C712" s="84">
        <v>913.53018669000005</v>
      </c>
      <c r="D712" s="84">
        <v>907.24849068000003</v>
      </c>
      <c r="E712" s="84">
        <v>181.82020109000001</v>
      </c>
      <c r="F712" s="84">
        <v>181.82020109000001</v>
      </c>
    </row>
    <row r="713" spans="1:6" ht="12.75" customHeight="1" x14ac:dyDescent="0.2">
      <c r="A713" s="83" t="s">
        <v>182</v>
      </c>
      <c r="B713" s="83">
        <v>9</v>
      </c>
      <c r="C713" s="84">
        <v>875.74521160999996</v>
      </c>
      <c r="D713" s="84">
        <v>869.65569067000001</v>
      </c>
      <c r="E713" s="84">
        <v>174.28628891</v>
      </c>
      <c r="F713" s="84">
        <v>174.28628891</v>
      </c>
    </row>
    <row r="714" spans="1:6" ht="12.75" customHeight="1" x14ac:dyDescent="0.2">
      <c r="A714" s="83" t="s">
        <v>182</v>
      </c>
      <c r="B714" s="83">
        <v>10</v>
      </c>
      <c r="C714" s="84">
        <v>859.22266791000004</v>
      </c>
      <c r="D714" s="84">
        <v>853.69611857999996</v>
      </c>
      <c r="E714" s="84">
        <v>171.08785691</v>
      </c>
      <c r="F714" s="84">
        <v>171.08785691</v>
      </c>
    </row>
    <row r="715" spans="1:6" ht="12.75" customHeight="1" x14ac:dyDescent="0.2">
      <c r="A715" s="83" t="s">
        <v>182</v>
      </c>
      <c r="B715" s="83">
        <v>11</v>
      </c>
      <c r="C715" s="84">
        <v>817.78516359000002</v>
      </c>
      <c r="D715" s="84">
        <v>812.34900750999998</v>
      </c>
      <c r="E715" s="84">
        <v>162.80154931999999</v>
      </c>
      <c r="F715" s="84">
        <v>162.80154931999999</v>
      </c>
    </row>
    <row r="716" spans="1:6" ht="12.75" customHeight="1" x14ac:dyDescent="0.2">
      <c r="A716" s="83" t="s">
        <v>182</v>
      </c>
      <c r="B716" s="83">
        <v>12</v>
      </c>
      <c r="C716" s="84">
        <v>773.37541596999995</v>
      </c>
      <c r="D716" s="84">
        <v>770.80562983000004</v>
      </c>
      <c r="E716" s="84">
        <v>154.47590826000001</v>
      </c>
      <c r="F716" s="84">
        <v>154.47590826000001</v>
      </c>
    </row>
    <row r="717" spans="1:6" ht="12.75" customHeight="1" x14ac:dyDescent="0.2">
      <c r="A717" s="83" t="s">
        <v>182</v>
      </c>
      <c r="B717" s="83">
        <v>13</v>
      </c>
      <c r="C717" s="84">
        <v>760.20706618999998</v>
      </c>
      <c r="D717" s="84">
        <v>757.75530642000001</v>
      </c>
      <c r="E717" s="84">
        <v>151.86051408</v>
      </c>
      <c r="F717" s="84">
        <v>151.86051408</v>
      </c>
    </row>
    <row r="718" spans="1:6" ht="12.75" customHeight="1" x14ac:dyDescent="0.2">
      <c r="A718" s="83" t="s">
        <v>182</v>
      </c>
      <c r="B718" s="83">
        <v>14</v>
      </c>
      <c r="C718" s="84">
        <v>776.20478371000002</v>
      </c>
      <c r="D718" s="84">
        <v>773.42196081999998</v>
      </c>
      <c r="E718" s="84">
        <v>155.00024292000001</v>
      </c>
      <c r="F718" s="84">
        <v>155.00024292000001</v>
      </c>
    </row>
    <row r="719" spans="1:6" ht="12.75" customHeight="1" x14ac:dyDescent="0.2">
      <c r="A719" s="83" t="s">
        <v>182</v>
      </c>
      <c r="B719" s="83">
        <v>15</v>
      </c>
      <c r="C719" s="84">
        <v>789.03468248000001</v>
      </c>
      <c r="D719" s="84">
        <v>783.14078505999998</v>
      </c>
      <c r="E719" s="84">
        <v>156.94797675000001</v>
      </c>
      <c r="F719" s="84">
        <v>156.94797675000001</v>
      </c>
    </row>
    <row r="720" spans="1:6" ht="12.75" customHeight="1" x14ac:dyDescent="0.2">
      <c r="A720" s="83" t="s">
        <v>182</v>
      </c>
      <c r="B720" s="83">
        <v>16</v>
      </c>
      <c r="C720" s="84">
        <v>788.44564911999998</v>
      </c>
      <c r="D720" s="84">
        <v>782.70402727999999</v>
      </c>
      <c r="E720" s="84">
        <v>156.86044683</v>
      </c>
      <c r="F720" s="84">
        <v>156.86044683</v>
      </c>
    </row>
    <row r="721" spans="1:6" ht="12.75" customHeight="1" x14ac:dyDescent="0.2">
      <c r="A721" s="83" t="s">
        <v>182</v>
      </c>
      <c r="B721" s="83">
        <v>17</v>
      </c>
      <c r="C721" s="84">
        <v>785.08619413999998</v>
      </c>
      <c r="D721" s="84">
        <v>779.36243324999998</v>
      </c>
      <c r="E721" s="84">
        <v>156.19076337999999</v>
      </c>
      <c r="F721" s="84">
        <v>156.19076337999999</v>
      </c>
    </row>
    <row r="722" spans="1:6" ht="12.75" customHeight="1" x14ac:dyDescent="0.2">
      <c r="A722" s="83" t="s">
        <v>182</v>
      </c>
      <c r="B722" s="83">
        <v>18</v>
      </c>
      <c r="C722" s="84">
        <v>765.92165968999996</v>
      </c>
      <c r="D722" s="84">
        <v>760.56704377999995</v>
      </c>
      <c r="E722" s="84">
        <v>152.42400981</v>
      </c>
      <c r="F722" s="84">
        <v>152.42400981</v>
      </c>
    </row>
    <row r="723" spans="1:6" ht="12.75" customHeight="1" x14ac:dyDescent="0.2">
      <c r="A723" s="83" t="s">
        <v>182</v>
      </c>
      <c r="B723" s="83">
        <v>19</v>
      </c>
      <c r="C723" s="84">
        <v>742.81084822000003</v>
      </c>
      <c r="D723" s="84">
        <v>737.54438684000002</v>
      </c>
      <c r="E723" s="84">
        <v>147.81007640999999</v>
      </c>
      <c r="F723" s="84">
        <v>147.81007640999999</v>
      </c>
    </row>
    <row r="724" spans="1:6" ht="12.75" customHeight="1" x14ac:dyDescent="0.2">
      <c r="A724" s="83" t="s">
        <v>182</v>
      </c>
      <c r="B724" s="83">
        <v>20</v>
      </c>
      <c r="C724" s="84">
        <v>741.20098264000001</v>
      </c>
      <c r="D724" s="84">
        <v>736.15764352999997</v>
      </c>
      <c r="E724" s="84">
        <v>147.53216143</v>
      </c>
      <c r="F724" s="84">
        <v>147.53216143</v>
      </c>
    </row>
    <row r="725" spans="1:6" ht="12.75" customHeight="1" x14ac:dyDescent="0.2">
      <c r="A725" s="83" t="s">
        <v>182</v>
      </c>
      <c r="B725" s="83">
        <v>21</v>
      </c>
      <c r="C725" s="84">
        <v>748.90670456999999</v>
      </c>
      <c r="D725" s="84">
        <v>744.01135335000004</v>
      </c>
      <c r="E725" s="84">
        <v>149.10611069999999</v>
      </c>
      <c r="F725" s="84">
        <v>149.10611069999999</v>
      </c>
    </row>
    <row r="726" spans="1:6" ht="12.75" customHeight="1" x14ac:dyDescent="0.2">
      <c r="A726" s="83" t="s">
        <v>182</v>
      </c>
      <c r="B726" s="83">
        <v>22</v>
      </c>
      <c r="C726" s="84">
        <v>758.41386704000001</v>
      </c>
      <c r="D726" s="84">
        <v>753.05777366999996</v>
      </c>
      <c r="E726" s="84">
        <v>150.91908914999999</v>
      </c>
      <c r="F726" s="84">
        <v>150.91908914999999</v>
      </c>
    </row>
    <row r="727" spans="1:6" ht="12.75" customHeight="1" x14ac:dyDescent="0.2">
      <c r="A727" s="83" t="s">
        <v>182</v>
      </c>
      <c r="B727" s="83">
        <v>23</v>
      </c>
      <c r="C727" s="84">
        <v>780.88230580000004</v>
      </c>
      <c r="D727" s="84">
        <v>774.98042802999998</v>
      </c>
      <c r="E727" s="84">
        <v>155.31257281000001</v>
      </c>
      <c r="F727" s="84">
        <v>155.31257281000001</v>
      </c>
    </row>
    <row r="728" spans="1:6" ht="12.75" customHeight="1" x14ac:dyDescent="0.2">
      <c r="A728" s="83" t="s">
        <v>182</v>
      </c>
      <c r="B728" s="83">
        <v>24</v>
      </c>
      <c r="C728" s="84">
        <v>798.35292077999998</v>
      </c>
      <c r="D728" s="84">
        <v>791.81349522000005</v>
      </c>
      <c r="E728" s="84">
        <v>158.68606055000001</v>
      </c>
      <c r="F728" s="84">
        <v>158.68606055000001</v>
      </c>
    </row>
    <row r="729" spans="1:6" ht="12.75" customHeight="1" x14ac:dyDescent="0.2">
      <c r="A729" s="83" t="s">
        <v>183</v>
      </c>
      <c r="B729" s="83">
        <v>1</v>
      </c>
      <c r="C729" s="84">
        <v>860.90354438999998</v>
      </c>
      <c r="D729" s="84">
        <v>855.12426291999998</v>
      </c>
      <c r="E729" s="84">
        <v>171.37406899999999</v>
      </c>
      <c r="F729" s="84">
        <v>171.37406899999999</v>
      </c>
    </row>
    <row r="730" spans="1:6" ht="12.75" customHeight="1" x14ac:dyDescent="0.2">
      <c r="A730" s="83" t="s">
        <v>183</v>
      </c>
      <c r="B730" s="83">
        <v>2</v>
      </c>
      <c r="C730" s="84">
        <v>931.08871679000003</v>
      </c>
      <c r="D730" s="84">
        <v>924.75058421000006</v>
      </c>
      <c r="E730" s="84">
        <v>185.32776731999999</v>
      </c>
      <c r="F730" s="84">
        <v>185.32776731999999</v>
      </c>
    </row>
    <row r="731" spans="1:6" ht="12.75" customHeight="1" x14ac:dyDescent="0.2">
      <c r="A731" s="83" t="s">
        <v>183</v>
      </c>
      <c r="B731" s="83">
        <v>3</v>
      </c>
      <c r="C731" s="84">
        <v>980.84900873000004</v>
      </c>
      <c r="D731" s="84">
        <v>973.90748825000003</v>
      </c>
      <c r="E731" s="84">
        <v>195.17922286999999</v>
      </c>
      <c r="F731" s="84">
        <v>195.17922286999999</v>
      </c>
    </row>
    <row r="732" spans="1:6" ht="12.75" customHeight="1" x14ac:dyDescent="0.2">
      <c r="A732" s="83" t="s">
        <v>183</v>
      </c>
      <c r="B732" s="83">
        <v>4</v>
      </c>
      <c r="C732" s="84">
        <v>988.54882723000003</v>
      </c>
      <c r="D732" s="84">
        <v>981.73981145000005</v>
      </c>
      <c r="E732" s="84">
        <v>196.74888608000001</v>
      </c>
      <c r="F732" s="84">
        <v>196.74888608000001</v>
      </c>
    </row>
    <row r="733" spans="1:6" ht="12.75" customHeight="1" x14ac:dyDescent="0.2">
      <c r="A733" s="83" t="s">
        <v>183</v>
      </c>
      <c r="B733" s="83">
        <v>5</v>
      </c>
      <c r="C733" s="84">
        <v>984.30187803000001</v>
      </c>
      <c r="D733" s="84">
        <v>977.35884496000006</v>
      </c>
      <c r="E733" s="84">
        <v>195.87090368</v>
      </c>
      <c r="F733" s="84">
        <v>195.87090368</v>
      </c>
    </row>
    <row r="734" spans="1:6" ht="12.75" customHeight="1" x14ac:dyDescent="0.2">
      <c r="A734" s="83" t="s">
        <v>183</v>
      </c>
      <c r="B734" s="83">
        <v>6</v>
      </c>
      <c r="C734" s="84">
        <v>968.39463045000002</v>
      </c>
      <c r="D734" s="84">
        <v>961.61390042999994</v>
      </c>
      <c r="E734" s="84">
        <v>192.71548483999999</v>
      </c>
      <c r="F734" s="84">
        <v>192.71548483999999</v>
      </c>
    </row>
    <row r="735" spans="1:6" ht="12.75" customHeight="1" x14ac:dyDescent="0.2">
      <c r="A735" s="83" t="s">
        <v>183</v>
      </c>
      <c r="B735" s="83">
        <v>7</v>
      </c>
      <c r="C735" s="84">
        <v>954.38500058</v>
      </c>
      <c r="D735" s="84">
        <v>947.62476059999995</v>
      </c>
      <c r="E735" s="84">
        <v>189.91194397000001</v>
      </c>
      <c r="F735" s="84">
        <v>189.91194397000001</v>
      </c>
    </row>
    <row r="736" spans="1:6" ht="12.75" customHeight="1" x14ac:dyDescent="0.2">
      <c r="A736" s="83" t="s">
        <v>183</v>
      </c>
      <c r="B736" s="83">
        <v>8</v>
      </c>
      <c r="C736" s="84">
        <v>926.59152147999998</v>
      </c>
      <c r="D736" s="84">
        <v>919.76453918000004</v>
      </c>
      <c r="E736" s="84">
        <v>184.32852210999999</v>
      </c>
      <c r="F736" s="84">
        <v>184.32852210999999</v>
      </c>
    </row>
    <row r="737" spans="1:6" ht="12.75" customHeight="1" x14ac:dyDescent="0.2">
      <c r="A737" s="83" t="s">
        <v>183</v>
      </c>
      <c r="B737" s="83">
        <v>9</v>
      </c>
      <c r="C737" s="84">
        <v>900.01105090999999</v>
      </c>
      <c r="D737" s="84">
        <v>893.55983413000001</v>
      </c>
      <c r="E737" s="84">
        <v>179.07687960000001</v>
      </c>
      <c r="F737" s="84">
        <v>179.07687960000001</v>
      </c>
    </row>
    <row r="738" spans="1:6" ht="12.75" customHeight="1" x14ac:dyDescent="0.2">
      <c r="A738" s="83" t="s">
        <v>183</v>
      </c>
      <c r="B738" s="83">
        <v>10</v>
      </c>
      <c r="C738" s="84">
        <v>892.33699604000003</v>
      </c>
      <c r="D738" s="84">
        <v>885.78034627</v>
      </c>
      <c r="E738" s="84">
        <v>177.51780503000001</v>
      </c>
      <c r="F738" s="84">
        <v>177.51780503000001</v>
      </c>
    </row>
    <row r="739" spans="1:6" ht="12.75" customHeight="1" x14ac:dyDescent="0.2">
      <c r="A739" s="83" t="s">
        <v>183</v>
      </c>
      <c r="B739" s="83">
        <v>11</v>
      </c>
      <c r="C739" s="84">
        <v>862.06372953000005</v>
      </c>
      <c r="D739" s="84">
        <v>855.63337579999995</v>
      </c>
      <c r="E739" s="84">
        <v>171.47609949</v>
      </c>
      <c r="F739" s="84">
        <v>171.47609949</v>
      </c>
    </row>
    <row r="740" spans="1:6" ht="12.75" customHeight="1" x14ac:dyDescent="0.2">
      <c r="A740" s="83" t="s">
        <v>183</v>
      </c>
      <c r="B740" s="83">
        <v>12</v>
      </c>
      <c r="C740" s="84">
        <v>819.08650250999995</v>
      </c>
      <c r="D740" s="84">
        <v>816.21504416000005</v>
      </c>
      <c r="E740" s="84">
        <v>163.57633547</v>
      </c>
      <c r="F740" s="84">
        <v>163.57633547</v>
      </c>
    </row>
    <row r="741" spans="1:6" ht="12.75" customHeight="1" x14ac:dyDescent="0.2">
      <c r="A741" s="83" t="s">
        <v>183</v>
      </c>
      <c r="B741" s="83">
        <v>13</v>
      </c>
      <c r="C741" s="84">
        <v>805.87476798</v>
      </c>
      <c r="D741" s="84">
        <v>803.16471134999995</v>
      </c>
      <c r="E741" s="84">
        <v>160.9609394</v>
      </c>
      <c r="F741" s="84">
        <v>160.9609394</v>
      </c>
    </row>
    <row r="742" spans="1:6" ht="12.75" customHeight="1" x14ac:dyDescent="0.2">
      <c r="A742" s="83" t="s">
        <v>183</v>
      </c>
      <c r="B742" s="83">
        <v>14</v>
      </c>
      <c r="C742" s="84">
        <v>810.78913104000003</v>
      </c>
      <c r="D742" s="84">
        <v>807.70429987</v>
      </c>
      <c r="E742" s="84">
        <v>161.87071098000001</v>
      </c>
      <c r="F742" s="84">
        <v>161.87071098000001</v>
      </c>
    </row>
    <row r="743" spans="1:6" ht="12.75" customHeight="1" x14ac:dyDescent="0.2">
      <c r="A743" s="83" t="s">
        <v>183</v>
      </c>
      <c r="B743" s="83">
        <v>15</v>
      </c>
      <c r="C743" s="84">
        <v>823.32336642999996</v>
      </c>
      <c r="D743" s="84">
        <v>817.06765607</v>
      </c>
      <c r="E743" s="84">
        <v>163.74720604000001</v>
      </c>
      <c r="F743" s="84">
        <v>163.74720604000001</v>
      </c>
    </row>
    <row r="744" spans="1:6" ht="12.75" customHeight="1" x14ac:dyDescent="0.2">
      <c r="A744" s="83" t="s">
        <v>183</v>
      </c>
      <c r="B744" s="83">
        <v>16</v>
      </c>
      <c r="C744" s="84">
        <v>816.79240850999997</v>
      </c>
      <c r="D744" s="84">
        <v>810.95440082000005</v>
      </c>
      <c r="E744" s="84">
        <v>162.52205845</v>
      </c>
      <c r="F744" s="84">
        <v>162.52205845</v>
      </c>
    </row>
    <row r="745" spans="1:6" ht="12.75" customHeight="1" x14ac:dyDescent="0.2">
      <c r="A745" s="83" t="s">
        <v>183</v>
      </c>
      <c r="B745" s="83">
        <v>17</v>
      </c>
      <c r="C745" s="84">
        <v>805.13371596000002</v>
      </c>
      <c r="D745" s="84">
        <v>799.16566732000001</v>
      </c>
      <c r="E745" s="84">
        <v>160.15949746000001</v>
      </c>
      <c r="F745" s="84">
        <v>160.15949746000001</v>
      </c>
    </row>
    <row r="746" spans="1:6" ht="12.75" customHeight="1" x14ac:dyDescent="0.2">
      <c r="A746" s="83" t="s">
        <v>183</v>
      </c>
      <c r="B746" s="83">
        <v>18</v>
      </c>
      <c r="C746" s="84">
        <v>796.21707590000005</v>
      </c>
      <c r="D746" s="84">
        <v>790.58366814999999</v>
      </c>
      <c r="E746" s="84">
        <v>158.43959290000001</v>
      </c>
      <c r="F746" s="84">
        <v>158.43959290000001</v>
      </c>
    </row>
    <row r="747" spans="1:6" ht="12.75" customHeight="1" x14ac:dyDescent="0.2">
      <c r="A747" s="83" t="s">
        <v>183</v>
      </c>
      <c r="B747" s="83">
        <v>19</v>
      </c>
      <c r="C747" s="84">
        <v>783.92921522999995</v>
      </c>
      <c r="D747" s="84">
        <v>778.38207051999996</v>
      </c>
      <c r="E747" s="84">
        <v>155.99429047000001</v>
      </c>
      <c r="F747" s="84">
        <v>155.99429047000001</v>
      </c>
    </row>
    <row r="748" spans="1:6" ht="12.75" customHeight="1" x14ac:dyDescent="0.2">
      <c r="A748" s="83" t="s">
        <v>183</v>
      </c>
      <c r="B748" s="83">
        <v>20</v>
      </c>
      <c r="C748" s="84">
        <v>782.88556420999998</v>
      </c>
      <c r="D748" s="84">
        <v>777.45257939999999</v>
      </c>
      <c r="E748" s="84">
        <v>155.80801266</v>
      </c>
      <c r="F748" s="84">
        <v>155.80801266</v>
      </c>
    </row>
    <row r="749" spans="1:6" ht="12.75" customHeight="1" x14ac:dyDescent="0.2">
      <c r="A749" s="83" t="s">
        <v>183</v>
      </c>
      <c r="B749" s="83">
        <v>21</v>
      </c>
      <c r="C749" s="84">
        <v>792.75875313999995</v>
      </c>
      <c r="D749" s="84">
        <v>787.40590080000004</v>
      </c>
      <c r="E749" s="84">
        <v>157.80274169</v>
      </c>
      <c r="F749" s="84">
        <v>157.80274169</v>
      </c>
    </row>
    <row r="750" spans="1:6" ht="12.75" customHeight="1" x14ac:dyDescent="0.2">
      <c r="A750" s="83" t="s">
        <v>183</v>
      </c>
      <c r="B750" s="83">
        <v>22</v>
      </c>
      <c r="C750" s="84">
        <v>805.22620964999999</v>
      </c>
      <c r="D750" s="84">
        <v>799.17288265000002</v>
      </c>
      <c r="E750" s="84">
        <v>160.16094347000001</v>
      </c>
      <c r="F750" s="84">
        <v>160.16094347000001</v>
      </c>
    </row>
    <row r="751" spans="1:6" ht="12.75" customHeight="1" x14ac:dyDescent="0.2">
      <c r="A751" s="83" t="s">
        <v>183</v>
      </c>
      <c r="B751" s="83">
        <v>23</v>
      </c>
      <c r="C751" s="84">
        <v>810.95881502999998</v>
      </c>
      <c r="D751" s="84">
        <v>804.71699020000005</v>
      </c>
      <c r="E751" s="84">
        <v>161.27202908999999</v>
      </c>
      <c r="F751" s="84">
        <v>161.27202908999999</v>
      </c>
    </row>
    <row r="752" spans="1:6" ht="12.75" customHeight="1" x14ac:dyDescent="0.2">
      <c r="A752" s="83" t="s">
        <v>183</v>
      </c>
      <c r="B752" s="83">
        <v>24</v>
      </c>
      <c r="C752" s="84">
        <v>831.03525175000004</v>
      </c>
      <c r="D752" s="84">
        <v>824.26619385000004</v>
      </c>
      <c r="E752" s="84">
        <v>165.18985334000001</v>
      </c>
      <c r="F752" s="84">
        <v>165.18985334000001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RsXYdHfuwhs3Z2Jo3GQoUOfCh25AAAjgiGC/BjzbmyeASLIZByd5g205HwRaVuOR66izefaHHxvwgINmmwHlQg==" saltValue="cyuEsEGfibQYD7QgCddTvg=="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9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90" r:id="rId4"/>
      </mc:Fallback>
    </mc:AlternateContent>
    <mc:AlternateContent xmlns:mc="http://schemas.openxmlformats.org/markup-compatibility/2006">
      <mc:Choice Requires="x14">
        <oleObject progId="Equation.3" shapeId="129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91" r:id="rId6"/>
      </mc:Fallback>
    </mc:AlternateContent>
    <mc:AlternateContent xmlns:mc="http://schemas.openxmlformats.org/markup-compatibility/2006">
      <mc:Choice Requires="x14">
        <oleObject progId="Equation.3" shapeId="129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92" r:id="rId8"/>
      </mc:Fallback>
    </mc:AlternateContent>
    <mc:AlternateContent xmlns:mc="http://schemas.openxmlformats.org/markup-compatibility/2006">
      <mc:Choice Requires="x14">
        <oleObject progId="Equation.3" shapeId="129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93" r:id="rId10"/>
      </mc:Fallback>
    </mc:AlternateContent>
    <mc:AlternateContent xmlns:mc="http://schemas.openxmlformats.org/markup-compatibility/2006">
      <mc:Choice Requires="x14">
        <oleObject progId="Equation.3" shapeId="1294"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94" r:id="rId12"/>
      </mc:Fallback>
    </mc:AlternateContent>
    <mc:AlternateContent xmlns:mc="http://schemas.openxmlformats.org/markup-compatibility/2006">
      <mc:Choice Requires="x14">
        <oleObject progId="Equation.3" shapeId="129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95" r:id="rId14"/>
      </mc:Fallback>
    </mc:AlternateContent>
    <mc:AlternateContent xmlns:mc="http://schemas.openxmlformats.org/markup-compatibility/2006">
      <mc:Choice Requires="x14">
        <oleObject progId="Equation.3" shapeId="129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96" r:id="rId16"/>
      </mc:Fallback>
    </mc:AlternateContent>
    <mc:AlternateContent xmlns:mc="http://schemas.openxmlformats.org/markup-compatibility/2006">
      <mc:Choice Requires="x14">
        <oleObject progId="Equation.3" shapeId="1297"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97" r:id="rId18"/>
      </mc:Fallback>
    </mc:AlternateContent>
    <mc:AlternateContent xmlns:mc="http://schemas.openxmlformats.org/markup-compatibility/2006">
      <mc:Choice Requires="x14">
        <oleObject progId="Equation.3" shapeId="1298"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98" r:id="rId20"/>
      </mc:Fallback>
    </mc:AlternateContent>
    <mc:AlternateContent xmlns:mc="http://schemas.openxmlformats.org/markup-compatibility/2006">
      <mc:Choice Requires="x14">
        <oleObject progId="Equation.3" shapeId="129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99" r:id="rId22"/>
      </mc:Fallback>
    </mc:AlternateContent>
    <mc:AlternateContent xmlns:mc="http://schemas.openxmlformats.org/markup-compatibility/2006">
      <mc:Choice Requires="x14">
        <oleObject progId="Equation.3" shapeId="130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00" r:id="rId24"/>
      </mc:Fallback>
    </mc:AlternateContent>
    <mc:AlternateContent xmlns:mc="http://schemas.openxmlformats.org/markup-compatibility/2006">
      <mc:Choice Requires="x14">
        <oleObject progId="Equation.3" shapeId="130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01" r:id="rId26"/>
      </mc:Fallback>
    </mc:AlternateContent>
    <mc:AlternateContent xmlns:mc="http://schemas.openxmlformats.org/markup-compatibility/2006">
      <mc:Choice Requires="x14">
        <oleObject progId="Equation.3" shapeId="130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02" r:id="rId28"/>
      </mc:Fallback>
    </mc:AlternateContent>
    <mc:AlternateContent xmlns:mc="http://schemas.openxmlformats.org/markup-compatibility/2006">
      <mc:Choice Requires="x14">
        <oleObject progId="Equation.3" shapeId="130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0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2020-12-23T05:03:34Z</dcterms:modified>
</cp:coreProperties>
</file>